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7"/>
  <workbookPr autoCompressPictures="0"/>
  <mc:AlternateContent xmlns:mc="http://schemas.openxmlformats.org/markup-compatibility/2006">
    <mc:Choice Requires="x15">
      <x15ac:absPath xmlns:x15ac="http://schemas.microsoft.com/office/spreadsheetml/2010/11/ac" url="/Users/kmcooke/Downloads/"/>
    </mc:Choice>
  </mc:AlternateContent>
  <xr:revisionPtr revIDLastSave="0" documentId="13_ncr:1_{BD50EAAF-FFB5-114D-84CC-E859BF1948C9}" xr6:coauthVersionLast="36" xr6:coauthVersionMax="36" xr10:uidLastSave="{00000000-0000-0000-0000-000000000000}"/>
  <bookViews>
    <workbookView xWindow="2560" yWindow="460" windowWidth="23300" windowHeight="15940" tabRatio="695" activeTab="1" xr2:uid="{00000000-000D-0000-FFFF-FFFF00000000}"/>
  </bookViews>
  <sheets>
    <sheet name="Read Me" sheetId="32" r:id="rId1"/>
    <sheet name="Shortest Path Death Covariates" sheetId="42" r:id="rId2"/>
    <sheet name="Appendix Death Table" sheetId="44" r:id="rId3"/>
    <sheet name="Death Table 2" sheetId="43" r:id="rId4"/>
    <sheet name="Ruler+Adjacency" sheetId="28" r:id="rId5"/>
    <sheet name="Modifcations to royal2014.ged" sheetId="34" r:id="rId6"/>
    <sheet name="City Location" sheetId="31" r:id="rId7"/>
    <sheet name="Final War Dyads" sheetId="7" r:id="rId8"/>
    <sheet name="Deaths at War Level" sheetId="38" r:id="rId9"/>
    <sheet name="Alternate War List - CoW" sheetId="30" r:id="rId10"/>
    <sheet name="Levy Alliances" sheetId="5" r:id="rId11"/>
    <sheet name="Gibler Alliances" sheetId="4" r:id="rId12"/>
    <sheet name="Brecke list" sheetId="36" r:id="rId13"/>
  </sheets>
  <definedNames>
    <definedName name="_xlnm._FilterDatabase" localSheetId="7" hidden="1">'Final War Dyads'!$A$1:$Z$2615</definedName>
    <definedName name="_xlnm._FilterDatabase" localSheetId="5" hidden="1">'Modifcations to royal2014.ged'!$A$1:$E$139</definedName>
    <definedName name="_xlnm._FilterDatabase" localSheetId="4" hidden="1">'Ruler+Adjacency'!$A$1:$IP$1076</definedName>
    <definedName name="_xlnm._FilterDatabase" localSheetId="1" hidden="1">'Shortest Path Death Covariates'!$A$1:$Q$275</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C4" i="43" l="1"/>
  <c r="C5" i="43"/>
  <c r="C6" i="43"/>
  <c r="C7" i="43"/>
  <c r="C8" i="43"/>
  <c r="C9" i="43"/>
  <c r="C10" i="43"/>
  <c r="C11" i="43"/>
  <c r="C12" i="43"/>
  <c r="C13" i="43"/>
  <c r="C14" i="43"/>
  <c r="C15" i="43"/>
  <c r="C16" i="43"/>
  <c r="C17" i="43"/>
  <c r="C18" i="43"/>
  <c r="C19" i="43"/>
  <c r="C20" i="43"/>
  <c r="C21" i="43"/>
  <c r="C23" i="43"/>
  <c r="C24" i="43"/>
  <c r="C25" i="43"/>
  <c r="C3" i="43"/>
  <c r="B25" i="43"/>
  <c r="B24" i="43"/>
  <c r="B23" i="43"/>
  <c r="E3" i="44" l="1"/>
  <c r="E4" i="44"/>
  <c r="E5" i="44"/>
  <c r="E6" i="44"/>
  <c r="E7" i="44"/>
  <c r="E8" i="44"/>
  <c r="E9" i="44"/>
  <c r="E10" i="44"/>
  <c r="E11" i="44"/>
  <c r="E12" i="44"/>
  <c r="E13" i="44"/>
  <c r="E14" i="44"/>
  <c r="E15" i="44"/>
  <c r="E16" i="44"/>
  <c r="E17" i="44"/>
  <c r="E18" i="44"/>
  <c r="E19" i="44"/>
  <c r="E20" i="44"/>
  <c r="E21" i="44"/>
  <c r="E22" i="44"/>
  <c r="E23" i="44"/>
  <c r="E24" i="44"/>
  <c r="E25" i="44"/>
  <c r="E26" i="44"/>
  <c r="E27" i="44"/>
  <c r="E28" i="44"/>
  <c r="E29" i="44"/>
  <c r="E30" i="44"/>
  <c r="E31" i="44"/>
  <c r="E32" i="44"/>
  <c r="E33" i="44"/>
  <c r="E34" i="44"/>
  <c r="E35" i="44"/>
  <c r="E36" i="44"/>
  <c r="E37" i="44"/>
  <c r="E38" i="44"/>
  <c r="E39" i="44"/>
  <c r="E40" i="44"/>
  <c r="E41" i="44"/>
  <c r="E42" i="44"/>
  <c r="E43" i="44"/>
  <c r="E44" i="44"/>
  <c r="E45" i="44"/>
  <c r="E46" i="44"/>
  <c r="E47" i="44"/>
  <c r="E48" i="44"/>
  <c r="E49" i="44"/>
  <c r="E50" i="44"/>
  <c r="E51" i="44"/>
  <c r="E52" i="44"/>
  <c r="E53" i="44"/>
  <c r="E54" i="44"/>
  <c r="E55" i="44"/>
  <c r="E56" i="44"/>
  <c r="E57" i="44"/>
  <c r="E58" i="44"/>
  <c r="E59" i="44"/>
  <c r="E60" i="44"/>
  <c r="E61" i="44"/>
  <c r="E62" i="44"/>
  <c r="E63" i="44"/>
  <c r="E64" i="44"/>
  <c r="E65" i="44"/>
  <c r="E66" i="44"/>
  <c r="E67" i="44"/>
  <c r="E68" i="44"/>
  <c r="E69" i="44"/>
  <c r="E70" i="44"/>
  <c r="E71" i="44"/>
  <c r="E72" i="44"/>
  <c r="E73" i="44"/>
  <c r="E74" i="44"/>
  <c r="E75" i="44"/>
  <c r="E76" i="44"/>
  <c r="E77" i="44"/>
  <c r="E78" i="44"/>
  <c r="E79" i="44"/>
  <c r="E80" i="44"/>
  <c r="E81" i="44"/>
  <c r="E82" i="44"/>
  <c r="E83" i="44"/>
  <c r="E84" i="44"/>
  <c r="E85" i="44"/>
  <c r="E86" i="44"/>
  <c r="E87" i="44"/>
  <c r="E88" i="44"/>
  <c r="E89" i="44"/>
  <c r="E90" i="44"/>
  <c r="E91" i="44"/>
  <c r="E92" i="44"/>
  <c r="E93" i="44"/>
  <c r="E94" i="44"/>
  <c r="E95" i="44"/>
  <c r="E96" i="44"/>
  <c r="E97" i="44"/>
  <c r="E98" i="44"/>
  <c r="E99" i="44"/>
  <c r="E100" i="44"/>
  <c r="E101" i="44"/>
  <c r="E102" i="44"/>
  <c r="E103" i="44"/>
  <c r="E104" i="44"/>
  <c r="E105" i="44"/>
  <c r="E106" i="44"/>
  <c r="E107" i="44"/>
  <c r="E108" i="44"/>
  <c r="E109" i="44"/>
  <c r="E110" i="44"/>
  <c r="E111" i="44"/>
  <c r="E112" i="44"/>
  <c r="E113" i="44"/>
  <c r="E114" i="44"/>
  <c r="E115" i="44"/>
  <c r="E116" i="44"/>
  <c r="E117" i="44"/>
  <c r="E118" i="44"/>
  <c r="E119" i="44"/>
  <c r="E120" i="44"/>
  <c r="E121" i="44"/>
  <c r="E122" i="44"/>
  <c r="E123" i="44"/>
  <c r="E124" i="44"/>
  <c r="E125" i="44"/>
  <c r="E126" i="44"/>
  <c r="E127" i="44"/>
  <c r="E128" i="44"/>
  <c r="E129" i="44"/>
  <c r="E130" i="44"/>
  <c r="E131" i="44"/>
  <c r="E132" i="44"/>
  <c r="E133" i="44"/>
  <c r="E134" i="44"/>
  <c r="E135" i="44"/>
  <c r="E136" i="44"/>
  <c r="E137" i="44"/>
  <c r="E138" i="44"/>
  <c r="E139" i="44"/>
  <c r="E140" i="44"/>
  <c r="E141" i="44"/>
  <c r="E142" i="44"/>
  <c r="E143" i="44"/>
  <c r="E144" i="44"/>
  <c r="E145" i="44"/>
  <c r="E146" i="44"/>
  <c r="E147" i="44"/>
  <c r="E148" i="44"/>
  <c r="E149" i="44"/>
  <c r="E150" i="44"/>
  <c r="E151" i="44"/>
  <c r="E152" i="44"/>
  <c r="E153" i="44"/>
  <c r="E154" i="44"/>
  <c r="E155" i="44"/>
  <c r="E156" i="44"/>
  <c r="E157" i="44"/>
  <c r="E158" i="44"/>
  <c r="E159" i="44"/>
  <c r="E160" i="44"/>
  <c r="E161" i="44"/>
  <c r="E162" i="44"/>
  <c r="E163" i="44"/>
  <c r="E164" i="44"/>
  <c r="E165" i="44"/>
  <c r="E166" i="44"/>
  <c r="E167" i="44"/>
  <c r="E168" i="44"/>
  <c r="E169" i="44"/>
  <c r="E170" i="44"/>
  <c r="E171" i="44"/>
  <c r="E172" i="44"/>
  <c r="E173" i="44"/>
  <c r="E174" i="44"/>
  <c r="E175" i="44"/>
  <c r="E176" i="44"/>
  <c r="E177" i="44"/>
  <c r="E178" i="44"/>
  <c r="E179" i="44"/>
  <c r="E180" i="44"/>
  <c r="E181" i="44"/>
  <c r="E182" i="44"/>
  <c r="E183" i="44"/>
  <c r="E184" i="44"/>
  <c r="E185" i="44"/>
  <c r="E186" i="44"/>
  <c r="E187" i="44"/>
  <c r="E188" i="44"/>
  <c r="E189" i="44"/>
  <c r="E190" i="44"/>
  <c r="E191" i="44"/>
  <c r="E192" i="44"/>
  <c r="E193" i="44"/>
  <c r="E194" i="44"/>
  <c r="E195" i="44"/>
  <c r="E196" i="44"/>
  <c r="E197" i="44"/>
  <c r="E198" i="44"/>
  <c r="E199" i="44"/>
  <c r="E200" i="44"/>
  <c r="E201" i="44"/>
  <c r="E202" i="44"/>
  <c r="E203" i="44"/>
  <c r="E204" i="44"/>
  <c r="E205" i="44"/>
  <c r="E206" i="44"/>
  <c r="E207" i="44"/>
  <c r="E208" i="44"/>
  <c r="E209" i="44"/>
  <c r="E210" i="44"/>
  <c r="E211" i="44"/>
  <c r="E212" i="44"/>
  <c r="E213" i="44"/>
  <c r="E214" i="44"/>
  <c r="E215" i="44"/>
  <c r="E216" i="44"/>
  <c r="E217" i="44"/>
  <c r="E218" i="44"/>
  <c r="E219" i="44"/>
  <c r="E220" i="44"/>
  <c r="E221" i="44"/>
  <c r="E222" i="44"/>
  <c r="E223" i="44"/>
  <c r="E224" i="44"/>
  <c r="E225" i="44"/>
  <c r="E226" i="44"/>
  <c r="E227" i="44"/>
  <c r="E228" i="44"/>
  <c r="E229" i="44"/>
  <c r="E230" i="44"/>
  <c r="E231" i="44"/>
  <c r="E232" i="44"/>
  <c r="E233" i="44"/>
  <c r="E234" i="44"/>
  <c r="E235" i="44"/>
  <c r="E236" i="44"/>
  <c r="E237" i="44"/>
  <c r="E238" i="44"/>
  <c r="E239" i="44"/>
  <c r="E240" i="44"/>
  <c r="E241" i="44"/>
  <c r="E242" i="44"/>
  <c r="E243" i="44"/>
  <c r="E244" i="44"/>
  <c r="E245" i="44"/>
  <c r="E246" i="44"/>
  <c r="E247" i="44"/>
  <c r="E248" i="44"/>
  <c r="E249" i="44"/>
  <c r="E250" i="44"/>
  <c r="E251" i="44"/>
  <c r="E252" i="44"/>
  <c r="E253" i="44"/>
  <c r="E254" i="44"/>
  <c r="E255" i="44"/>
  <c r="E256" i="44"/>
  <c r="E257" i="44"/>
  <c r="E258" i="44"/>
  <c r="E259" i="44"/>
  <c r="E260" i="44"/>
  <c r="E261" i="44"/>
  <c r="E262" i="44"/>
  <c r="E263" i="44"/>
  <c r="E264" i="44"/>
  <c r="E265" i="44"/>
  <c r="E266" i="44"/>
  <c r="E267" i="44"/>
  <c r="E268" i="44"/>
  <c r="E269" i="44"/>
  <c r="E270" i="44"/>
  <c r="E271" i="44"/>
  <c r="E272" i="44"/>
  <c r="E273" i="44"/>
  <c r="E274" i="44"/>
  <c r="E275" i="44"/>
  <c r="E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43" i="44"/>
  <c r="A44" i="44"/>
  <c r="A45" i="44"/>
  <c r="A46" i="44"/>
  <c r="A47" i="44"/>
  <c r="A48" i="44"/>
  <c r="A49" i="44"/>
  <c r="A50" i="44"/>
  <c r="A51" i="44"/>
  <c r="A52" i="44"/>
  <c r="A53" i="44"/>
  <c r="A54" i="44"/>
  <c r="A55" i="44"/>
  <c r="A56" i="44"/>
  <c r="A57" i="44"/>
  <c r="A58" i="44"/>
  <c r="A59" i="44"/>
  <c r="A60" i="44"/>
  <c r="A61" i="44"/>
  <c r="A62" i="44"/>
  <c r="A63" i="44"/>
  <c r="A64" i="44"/>
  <c r="A65" i="44"/>
  <c r="A66" i="44"/>
  <c r="A67" i="44"/>
  <c r="A68" i="44"/>
  <c r="A69" i="44"/>
  <c r="A70" i="44"/>
  <c r="A71" i="44"/>
  <c r="A72" i="44"/>
  <c r="A73" i="44"/>
  <c r="A74" i="44"/>
  <c r="A75" i="44"/>
  <c r="A76" i="44"/>
  <c r="A77" i="44"/>
  <c r="A78" i="44"/>
  <c r="A79" i="44"/>
  <c r="A80" i="44"/>
  <c r="A81" i="44"/>
  <c r="A82" i="44"/>
  <c r="A83" i="44"/>
  <c r="A84" i="44"/>
  <c r="A85" i="44"/>
  <c r="A86" i="44"/>
  <c r="A87" i="44"/>
  <c r="A88" i="44"/>
  <c r="A89" i="44"/>
  <c r="A90" i="44"/>
  <c r="A91" i="44"/>
  <c r="A92" i="44"/>
  <c r="A93" i="44"/>
  <c r="A94" i="44"/>
  <c r="A95" i="44"/>
  <c r="A96" i="44"/>
  <c r="A97" i="44"/>
  <c r="A98" i="44"/>
  <c r="A99" i="44"/>
  <c r="A100" i="44"/>
  <c r="A101" i="44"/>
  <c r="A102" i="44"/>
  <c r="A103" i="44"/>
  <c r="A104" i="44"/>
  <c r="A105" i="44"/>
  <c r="A106" i="44"/>
  <c r="A107" i="44"/>
  <c r="A108" i="44"/>
  <c r="A109" i="44"/>
  <c r="A110" i="44"/>
  <c r="A111" i="44"/>
  <c r="A112" i="44"/>
  <c r="A113" i="44"/>
  <c r="A114" i="44"/>
  <c r="A115" i="44"/>
  <c r="A116" i="44"/>
  <c r="A117" i="44"/>
  <c r="A118" i="44"/>
  <c r="A119" i="44"/>
  <c r="A120" i="44"/>
  <c r="A121" i="44"/>
  <c r="A122" i="44"/>
  <c r="A123" i="44"/>
  <c r="A124" i="44"/>
  <c r="A125" i="44"/>
  <c r="A126" i="44"/>
  <c r="A127" i="44"/>
  <c r="A128" i="44"/>
  <c r="A129" i="44"/>
  <c r="A130" i="44"/>
  <c r="A131" i="44"/>
  <c r="A132" i="44"/>
  <c r="A133" i="44"/>
  <c r="A134" i="44"/>
  <c r="A135" i="44"/>
  <c r="A136" i="44"/>
  <c r="A137" i="44"/>
  <c r="A138" i="44"/>
  <c r="A139" i="44"/>
  <c r="A140" i="44"/>
  <c r="A141" i="44"/>
  <c r="A142" i="44"/>
  <c r="A143" i="44"/>
  <c r="A144" i="44"/>
  <c r="A145" i="44"/>
  <c r="A146" i="44"/>
  <c r="A147" i="44"/>
  <c r="A148" i="44"/>
  <c r="A149" i="44"/>
  <c r="A150" i="44"/>
  <c r="A151" i="44"/>
  <c r="A152" i="44"/>
  <c r="A153" i="44"/>
  <c r="A154" i="44"/>
  <c r="A155" i="44"/>
  <c r="A156" i="44"/>
  <c r="A157" i="44"/>
  <c r="A158" i="44"/>
  <c r="A159" i="44"/>
  <c r="A160" i="44"/>
  <c r="A161" i="44"/>
  <c r="A162" i="44"/>
  <c r="A163" i="44"/>
  <c r="A164" i="44"/>
  <c r="A165" i="44"/>
  <c r="A166" i="44"/>
  <c r="A167" i="44"/>
  <c r="A168" i="44"/>
  <c r="A169" i="44"/>
  <c r="A170" i="44"/>
  <c r="A171" i="44"/>
  <c r="A172" i="44"/>
  <c r="A173" i="44"/>
  <c r="A174" i="44"/>
  <c r="A175" i="44"/>
  <c r="A176" i="44"/>
  <c r="A177" i="44"/>
  <c r="A178" i="44"/>
  <c r="A179" i="44"/>
  <c r="A180" i="44"/>
  <c r="A181" i="44"/>
  <c r="A182" i="44"/>
  <c r="A183" i="44"/>
  <c r="A184" i="44"/>
  <c r="A185" i="44"/>
  <c r="A186" i="44"/>
  <c r="A187" i="44"/>
  <c r="A188" i="44"/>
  <c r="A189" i="44"/>
  <c r="A190" i="44"/>
  <c r="A191" i="44"/>
  <c r="A192" i="44"/>
  <c r="A193" i="44"/>
  <c r="A194" i="44"/>
  <c r="A195" i="44"/>
  <c r="A196" i="44"/>
  <c r="A197" i="44"/>
  <c r="A198" i="44"/>
  <c r="A199" i="44"/>
  <c r="A200" i="44"/>
  <c r="A201" i="44"/>
  <c r="A202" i="44"/>
  <c r="A203" i="44"/>
  <c r="A204" i="44"/>
  <c r="A205" i="44"/>
  <c r="A206" i="44"/>
  <c r="A207" i="44"/>
  <c r="A208" i="44"/>
  <c r="A209" i="44"/>
  <c r="A210" i="44"/>
  <c r="A211" i="44"/>
  <c r="A212" i="44"/>
  <c r="A213" i="44"/>
  <c r="A214" i="44"/>
  <c r="A215" i="44"/>
  <c r="A216" i="44"/>
  <c r="A217" i="44"/>
  <c r="A218" i="44"/>
  <c r="A219" i="44"/>
  <c r="A220" i="44"/>
  <c r="A221" i="44"/>
  <c r="A222" i="44"/>
  <c r="A223" i="44"/>
  <c r="A224" i="44"/>
  <c r="A225" i="44"/>
  <c r="A226" i="44"/>
  <c r="A227" i="44"/>
  <c r="A228" i="44"/>
  <c r="A229" i="44"/>
  <c r="A230" i="44"/>
  <c r="A231" i="44"/>
  <c r="A232" i="44"/>
  <c r="A233" i="44"/>
  <c r="A234" i="44"/>
  <c r="A235" i="44"/>
  <c r="A236" i="44"/>
  <c r="A237" i="44"/>
  <c r="A238" i="44"/>
  <c r="A239" i="44"/>
  <c r="A240" i="44"/>
  <c r="A241" i="44"/>
  <c r="A242" i="44"/>
  <c r="A243" i="44"/>
  <c r="A244" i="44"/>
  <c r="A245" i="44"/>
  <c r="A246" i="44"/>
  <c r="A247" i="44"/>
  <c r="A248" i="44"/>
  <c r="A249" i="44"/>
  <c r="A250" i="44"/>
  <c r="A251" i="44"/>
  <c r="A252" i="44"/>
  <c r="A253" i="44"/>
  <c r="A254" i="44"/>
  <c r="A255" i="44"/>
  <c r="A256" i="44"/>
  <c r="A257" i="44"/>
  <c r="A258" i="44"/>
  <c r="A259" i="44"/>
  <c r="A260" i="44"/>
  <c r="A261" i="44"/>
  <c r="A262" i="44"/>
  <c r="A263" i="44"/>
  <c r="A264" i="44"/>
  <c r="A265" i="44"/>
  <c r="A266" i="44"/>
  <c r="A267" i="44"/>
  <c r="A268" i="44"/>
  <c r="A269" i="44"/>
  <c r="A270" i="44"/>
  <c r="A271" i="44"/>
  <c r="A272" i="44"/>
  <c r="A273" i="44"/>
  <c r="A274" i="44"/>
  <c r="A275" i="44"/>
  <c r="A2" i="44"/>
  <c r="D3" i="44"/>
  <c r="D4" i="44"/>
  <c r="D5" i="44"/>
  <c r="D6" i="44"/>
  <c r="D7" i="44"/>
  <c r="D8" i="44"/>
  <c r="D9" i="44"/>
  <c r="D10" i="44"/>
  <c r="D11" i="44"/>
  <c r="D12" i="44"/>
  <c r="D13" i="44"/>
  <c r="D14" i="44"/>
  <c r="D15" i="44"/>
  <c r="D16" i="44"/>
  <c r="D17" i="44"/>
  <c r="D18" i="44"/>
  <c r="D19" i="44"/>
  <c r="D20" i="44"/>
  <c r="D21" i="44"/>
  <c r="D22" i="44"/>
  <c r="D23" i="44"/>
  <c r="D24" i="44"/>
  <c r="D25" i="44"/>
  <c r="D26" i="44"/>
  <c r="D27" i="44"/>
  <c r="D28" i="44"/>
  <c r="D29" i="44"/>
  <c r="D30" i="44"/>
  <c r="D31" i="44"/>
  <c r="D32" i="44"/>
  <c r="D33" i="44"/>
  <c r="D34" i="44"/>
  <c r="D35" i="44"/>
  <c r="D36" i="44"/>
  <c r="D37" i="44"/>
  <c r="D38" i="44"/>
  <c r="D39" i="44"/>
  <c r="D40" i="44"/>
  <c r="D41" i="44"/>
  <c r="D42" i="44"/>
  <c r="D43" i="44"/>
  <c r="D44" i="44"/>
  <c r="D45" i="44"/>
  <c r="D46" i="44"/>
  <c r="D47" i="44"/>
  <c r="D48" i="44"/>
  <c r="D49" i="44"/>
  <c r="D50" i="44"/>
  <c r="D51" i="44"/>
  <c r="D52" i="44"/>
  <c r="D53" i="44"/>
  <c r="D54" i="44"/>
  <c r="D55" i="44"/>
  <c r="D56" i="44"/>
  <c r="D57" i="44"/>
  <c r="D58" i="44"/>
  <c r="D59" i="44"/>
  <c r="D60" i="44"/>
  <c r="D61" i="44"/>
  <c r="D62" i="44"/>
  <c r="D63" i="44"/>
  <c r="D64" i="44"/>
  <c r="D65" i="44"/>
  <c r="D66" i="44"/>
  <c r="D67" i="44"/>
  <c r="D68" i="44"/>
  <c r="D69" i="44"/>
  <c r="D70" i="44"/>
  <c r="D71" i="44"/>
  <c r="D72" i="44"/>
  <c r="D73" i="44"/>
  <c r="D74" i="44"/>
  <c r="D75" i="44"/>
  <c r="D76" i="44"/>
  <c r="D77" i="44"/>
  <c r="D78" i="44"/>
  <c r="D79" i="44"/>
  <c r="D80" i="44"/>
  <c r="D81" i="44"/>
  <c r="D82" i="44"/>
  <c r="D83" i="44"/>
  <c r="D84" i="44"/>
  <c r="D85" i="44"/>
  <c r="D86" i="44"/>
  <c r="D87" i="44"/>
  <c r="D88" i="44"/>
  <c r="D89" i="44"/>
  <c r="D90" i="44"/>
  <c r="D91" i="44"/>
  <c r="D92" i="44"/>
  <c r="D93" i="44"/>
  <c r="D94" i="44"/>
  <c r="D95" i="44"/>
  <c r="D96" i="44"/>
  <c r="D97" i="44"/>
  <c r="D98" i="44"/>
  <c r="D99" i="44"/>
  <c r="D100" i="44"/>
  <c r="D101" i="44"/>
  <c r="D102" i="44"/>
  <c r="D103" i="44"/>
  <c r="D104" i="44"/>
  <c r="D105" i="44"/>
  <c r="D106" i="44"/>
  <c r="D107" i="44"/>
  <c r="D108" i="44"/>
  <c r="D109" i="44"/>
  <c r="D110" i="44"/>
  <c r="D111" i="44"/>
  <c r="D112" i="44"/>
  <c r="D113" i="44"/>
  <c r="D114" i="44"/>
  <c r="D115" i="44"/>
  <c r="D116" i="44"/>
  <c r="D117" i="44"/>
  <c r="D118" i="44"/>
  <c r="D119" i="44"/>
  <c r="D120" i="44"/>
  <c r="D121" i="44"/>
  <c r="D122" i="44"/>
  <c r="D123" i="44"/>
  <c r="D124" i="44"/>
  <c r="D125" i="44"/>
  <c r="D126" i="44"/>
  <c r="D127" i="44"/>
  <c r="D128" i="44"/>
  <c r="D129" i="44"/>
  <c r="D130" i="44"/>
  <c r="D131" i="44"/>
  <c r="D132" i="44"/>
  <c r="D133" i="44"/>
  <c r="D134" i="44"/>
  <c r="D135" i="44"/>
  <c r="D136" i="44"/>
  <c r="D137" i="44"/>
  <c r="D138" i="44"/>
  <c r="D139" i="44"/>
  <c r="D140" i="44"/>
  <c r="D141" i="44"/>
  <c r="D142" i="44"/>
  <c r="D143" i="44"/>
  <c r="D144" i="44"/>
  <c r="D145" i="44"/>
  <c r="D146" i="44"/>
  <c r="D147" i="44"/>
  <c r="D148" i="44"/>
  <c r="D149" i="44"/>
  <c r="D150" i="44"/>
  <c r="D151" i="44"/>
  <c r="D152" i="44"/>
  <c r="D153" i="44"/>
  <c r="D154" i="44"/>
  <c r="D155" i="44"/>
  <c r="D156" i="44"/>
  <c r="D157" i="44"/>
  <c r="D158" i="44"/>
  <c r="D159" i="44"/>
  <c r="D160" i="44"/>
  <c r="D161" i="44"/>
  <c r="D162" i="44"/>
  <c r="D163" i="44"/>
  <c r="D164" i="44"/>
  <c r="D165" i="44"/>
  <c r="D166" i="44"/>
  <c r="D167" i="44"/>
  <c r="D168" i="44"/>
  <c r="D169" i="44"/>
  <c r="D170" i="44"/>
  <c r="D171" i="44"/>
  <c r="D172" i="44"/>
  <c r="D173" i="44"/>
  <c r="D174" i="44"/>
  <c r="D175" i="44"/>
  <c r="D176" i="44"/>
  <c r="D177" i="44"/>
  <c r="D178" i="44"/>
  <c r="D179" i="44"/>
  <c r="D180" i="44"/>
  <c r="D181" i="44"/>
  <c r="D182" i="44"/>
  <c r="D183" i="44"/>
  <c r="D184" i="44"/>
  <c r="D185" i="44"/>
  <c r="D186" i="44"/>
  <c r="D187" i="44"/>
  <c r="D188" i="44"/>
  <c r="D189" i="44"/>
  <c r="D190" i="44"/>
  <c r="D191" i="44"/>
  <c r="D192" i="44"/>
  <c r="D193" i="44"/>
  <c r="D194" i="44"/>
  <c r="D195" i="44"/>
  <c r="D196" i="44"/>
  <c r="D197" i="44"/>
  <c r="D198" i="44"/>
  <c r="D199" i="44"/>
  <c r="D200" i="44"/>
  <c r="D201" i="44"/>
  <c r="D202" i="44"/>
  <c r="D203" i="44"/>
  <c r="D204" i="44"/>
  <c r="D205" i="44"/>
  <c r="D206" i="44"/>
  <c r="D207" i="44"/>
  <c r="D208" i="44"/>
  <c r="D209" i="44"/>
  <c r="D210" i="44"/>
  <c r="D211" i="44"/>
  <c r="D212" i="44"/>
  <c r="D213" i="44"/>
  <c r="D214" i="44"/>
  <c r="D215" i="44"/>
  <c r="D216" i="44"/>
  <c r="D217" i="44"/>
  <c r="D218" i="44"/>
  <c r="D219" i="44"/>
  <c r="D220" i="44"/>
  <c r="D221" i="44"/>
  <c r="D222" i="44"/>
  <c r="D223" i="44"/>
  <c r="D224" i="44"/>
  <c r="D225" i="44"/>
  <c r="D226" i="44"/>
  <c r="D227" i="44"/>
  <c r="D228" i="44"/>
  <c r="D229" i="44"/>
  <c r="D230" i="44"/>
  <c r="D231" i="44"/>
  <c r="D232" i="44"/>
  <c r="D233" i="44"/>
  <c r="D234" i="44"/>
  <c r="D235" i="44"/>
  <c r="D236" i="44"/>
  <c r="D237" i="44"/>
  <c r="D238" i="44"/>
  <c r="D239" i="44"/>
  <c r="D240" i="44"/>
  <c r="D241" i="44"/>
  <c r="D242" i="44"/>
  <c r="D243" i="44"/>
  <c r="D244" i="44"/>
  <c r="D245" i="44"/>
  <c r="D246" i="44"/>
  <c r="D247" i="44"/>
  <c r="D248" i="44"/>
  <c r="D249" i="44"/>
  <c r="D250" i="44"/>
  <c r="D251" i="44"/>
  <c r="D252" i="44"/>
  <c r="D253" i="44"/>
  <c r="D254" i="44"/>
  <c r="D255" i="44"/>
  <c r="D256" i="44"/>
  <c r="D257" i="44"/>
  <c r="D258" i="44"/>
  <c r="D259" i="44"/>
  <c r="D260" i="44"/>
  <c r="D261" i="44"/>
  <c r="D262" i="44"/>
  <c r="D263" i="44"/>
  <c r="D264" i="44"/>
  <c r="D265" i="44"/>
  <c r="D266" i="44"/>
  <c r="D267" i="44"/>
  <c r="D268" i="44"/>
  <c r="D269" i="44"/>
  <c r="D270" i="44"/>
  <c r="D271" i="44"/>
  <c r="D272" i="44"/>
  <c r="D273" i="44"/>
  <c r="D274" i="44"/>
  <c r="D275" i="44"/>
  <c r="D2" i="44"/>
  <c r="C2" i="44"/>
  <c r="C3"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71" i="44"/>
  <c r="C72" i="44"/>
  <c r="C73" i="44"/>
  <c r="C74" i="44"/>
  <c r="C75" i="44"/>
  <c r="C76" i="44"/>
  <c r="C77" i="44"/>
  <c r="C78" i="44"/>
  <c r="C79" i="44"/>
  <c r="C80" i="44"/>
  <c r="C81" i="44"/>
  <c r="C82" i="44"/>
  <c r="C83" i="44"/>
  <c r="C84" i="44"/>
  <c r="C85" i="44"/>
  <c r="C86" i="44"/>
  <c r="C87" i="44"/>
  <c r="C88" i="44"/>
  <c r="C89" i="44"/>
  <c r="C90" i="44"/>
  <c r="C91" i="44"/>
  <c r="C92" i="44"/>
  <c r="C93" i="44"/>
  <c r="C94" i="44"/>
  <c r="C95" i="44"/>
  <c r="C96" i="44"/>
  <c r="C97" i="44"/>
  <c r="C98" i="44"/>
  <c r="C99" i="44"/>
  <c r="C100" i="44"/>
  <c r="C101" i="44"/>
  <c r="C102" i="44"/>
  <c r="C103" i="44"/>
  <c r="C104" i="44"/>
  <c r="C105" i="44"/>
  <c r="C106" i="44"/>
  <c r="C107" i="44"/>
  <c r="C108" i="44"/>
  <c r="C109" i="44"/>
  <c r="C110" i="44"/>
  <c r="C111" i="44"/>
  <c r="C112" i="44"/>
  <c r="C113" i="44"/>
  <c r="C114" i="44"/>
  <c r="C115" i="44"/>
  <c r="C116" i="44"/>
  <c r="C117" i="44"/>
  <c r="C118" i="44"/>
  <c r="C119" i="44"/>
  <c r="C120" i="44"/>
  <c r="C121" i="44"/>
  <c r="C122" i="44"/>
  <c r="C123" i="44"/>
  <c r="C124" i="44"/>
  <c r="C125" i="44"/>
  <c r="C126" i="44"/>
  <c r="C127" i="44"/>
  <c r="C128" i="44"/>
  <c r="C129" i="44"/>
  <c r="C130" i="44"/>
  <c r="C131" i="44"/>
  <c r="C132" i="44"/>
  <c r="C133" i="44"/>
  <c r="C134" i="44"/>
  <c r="C135" i="44"/>
  <c r="C136" i="44"/>
  <c r="C137" i="44"/>
  <c r="C138" i="44"/>
  <c r="C139" i="44"/>
  <c r="C140" i="44"/>
  <c r="C141" i="44"/>
  <c r="C142" i="44"/>
  <c r="C143" i="44"/>
  <c r="C144" i="44"/>
  <c r="C145" i="44"/>
  <c r="C146" i="44"/>
  <c r="C147" i="44"/>
  <c r="C148" i="44"/>
  <c r="C149" i="44"/>
  <c r="C150" i="44"/>
  <c r="C151" i="44"/>
  <c r="C152" i="44"/>
  <c r="C153" i="44"/>
  <c r="C154" i="44"/>
  <c r="C155" i="44"/>
  <c r="C156" i="44"/>
  <c r="C157" i="44"/>
  <c r="C158" i="44"/>
  <c r="C159" i="44"/>
  <c r="C160" i="44"/>
  <c r="C161" i="44"/>
  <c r="C162" i="44"/>
  <c r="C163" i="44"/>
  <c r="C164" i="44"/>
  <c r="C165" i="44"/>
  <c r="C166" i="44"/>
  <c r="C167" i="44"/>
  <c r="C168" i="44"/>
  <c r="C169" i="44"/>
  <c r="C170" i="44"/>
  <c r="C171" i="44"/>
  <c r="C172" i="44"/>
  <c r="C173" i="44"/>
  <c r="C174" i="44"/>
  <c r="C175" i="44"/>
  <c r="C176" i="44"/>
  <c r="C177" i="44"/>
  <c r="C178" i="44"/>
  <c r="C179" i="44"/>
  <c r="C180" i="44"/>
  <c r="C181" i="44"/>
  <c r="C182" i="44"/>
  <c r="C183" i="44"/>
  <c r="C184" i="44"/>
  <c r="C185" i="44"/>
  <c r="C186" i="44"/>
  <c r="C187" i="44"/>
  <c r="C188" i="44"/>
  <c r="C189" i="44"/>
  <c r="C190" i="44"/>
  <c r="C191" i="44"/>
  <c r="C192" i="44"/>
  <c r="C193" i="44"/>
  <c r="C194" i="44"/>
  <c r="C195" i="44"/>
  <c r="C196" i="44"/>
  <c r="C197" i="44"/>
  <c r="C198" i="44"/>
  <c r="C199" i="44"/>
  <c r="C200" i="44"/>
  <c r="C201" i="44"/>
  <c r="C202" i="44"/>
  <c r="C203" i="44"/>
  <c r="C204" i="44"/>
  <c r="C205" i="44"/>
  <c r="C206" i="44"/>
  <c r="C207" i="44"/>
  <c r="C208" i="44"/>
  <c r="C209" i="44"/>
  <c r="C210" i="44"/>
  <c r="C211" i="44"/>
  <c r="C212" i="44"/>
  <c r="C213" i="44"/>
  <c r="C214" i="44"/>
  <c r="C215" i="44"/>
  <c r="C216" i="44"/>
  <c r="C217" i="44"/>
  <c r="C218" i="44"/>
  <c r="C219" i="44"/>
  <c r="C220" i="44"/>
  <c r="C221" i="44"/>
  <c r="C222" i="44"/>
  <c r="C223" i="44"/>
  <c r="C224" i="44"/>
  <c r="C225" i="44"/>
  <c r="C226" i="44"/>
  <c r="C227" i="44"/>
  <c r="C228" i="44"/>
  <c r="C229" i="44"/>
  <c r="C230" i="44"/>
  <c r="C231" i="44"/>
  <c r="C232" i="44"/>
  <c r="C233" i="44"/>
  <c r="C234" i="44"/>
  <c r="C235" i="44"/>
  <c r="C236" i="44"/>
  <c r="C237" i="44"/>
  <c r="C238" i="44"/>
  <c r="C239" i="44"/>
  <c r="C240" i="44"/>
  <c r="C241" i="44"/>
  <c r="C242" i="44"/>
  <c r="C243" i="44"/>
  <c r="C244" i="44"/>
  <c r="C245" i="44"/>
  <c r="C246" i="44"/>
  <c r="C247" i="44"/>
  <c r="C248" i="44"/>
  <c r="C249" i="44"/>
  <c r="C250" i="44"/>
  <c r="C251" i="44"/>
  <c r="C252" i="44"/>
  <c r="C253" i="44"/>
  <c r="C254" i="44"/>
  <c r="C255" i="44"/>
  <c r="C256" i="44"/>
  <c r="C257" i="44"/>
  <c r="C258" i="44"/>
  <c r="C259" i="44"/>
  <c r="C260" i="44"/>
  <c r="C261" i="44"/>
  <c r="C262" i="44"/>
  <c r="C263" i="44"/>
  <c r="C264" i="44"/>
  <c r="C265" i="44"/>
  <c r="C266" i="44"/>
  <c r="C267" i="44"/>
  <c r="C268" i="44"/>
  <c r="C269" i="44"/>
  <c r="C270" i="44"/>
  <c r="C271" i="44"/>
  <c r="C272" i="44"/>
  <c r="C273" i="44"/>
  <c r="C274" i="44"/>
  <c r="C275" i="44"/>
  <c r="B3" i="44"/>
  <c r="B4" i="44"/>
  <c r="B5" i="44"/>
  <c r="B6" i="44"/>
  <c r="B7" i="44"/>
  <c r="B8" i="44"/>
  <c r="B9" i="44"/>
  <c r="B10" i="44"/>
  <c r="B11" i="44"/>
  <c r="B12" i="44"/>
  <c r="B13" i="44"/>
  <c r="B14" i="44"/>
  <c r="B15" i="44"/>
  <c r="B16" i="44"/>
  <c r="B17" i="44"/>
  <c r="B18" i="44"/>
  <c r="B19" i="44"/>
  <c r="B20" i="44"/>
  <c r="B21" i="44"/>
  <c r="B22" i="44"/>
  <c r="B23" i="44"/>
  <c r="B24" i="44"/>
  <c r="B25" i="44"/>
  <c r="B26" i="44"/>
  <c r="B27" i="44"/>
  <c r="B28" i="44"/>
  <c r="B29" i="44"/>
  <c r="B30" i="44"/>
  <c r="B31" i="44"/>
  <c r="B32" i="44"/>
  <c r="B33" i="44"/>
  <c r="B34" i="44"/>
  <c r="B35" i="44"/>
  <c r="B36" i="44"/>
  <c r="B37" i="44"/>
  <c r="B38" i="44"/>
  <c r="B39" i="44"/>
  <c r="B40" i="44"/>
  <c r="B41" i="44"/>
  <c r="B42" i="44"/>
  <c r="B43" i="44"/>
  <c r="B44" i="44"/>
  <c r="B45" i="44"/>
  <c r="B46" i="44"/>
  <c r="B47" i="44"/>
  <c r="B48" i="44"/>
  <c r="B49" i="44"/>
  <c r="B50" i="44"/>
  <c r="B51" i="44"/>
  <c r="B52" i="44"/>
  <c r="B53" i="44"/>
  <c r="B54" i="44"/>
  <c r="B55" i="44"/>
  <c r="B56" i="44"/>
  <c r="B57" i="44"/>
  <c r="B58" i="44"/>
  <c r="B59" i="44"/>
  <c r="B60" i="44"/>
  <c r="B61" i="44"/>
  <c r="B62" i="44"/>
  <c r="B63" i="44"/>
  <c r="B64" i="44"/>
  <c r="B65" i="44"/>
  <c r="B66" i="44"/>
  <c r="B67" i="44"/>
  <c r="B68" i="44"/>
  <c r="B69" i="44"/>
  <c r="B70" i="44"/>
  <c r="B71" i="44"/>
  <c r="B72" i="44"/>
  <c r="B73" i="44"/>
  <c r="B74" i="44"/>
  <c r="B75" i="44"/>
  <c r="B76" i="44"/>
  <c r="B77" i="44"/>
  <c r="B78" i="44"/>
  <c r="B79" i="44"/>
  <c r="B80" i="44"/>
  <c r="B81" i="44"/>
  <c r="B82" i="44"/>
  <c r="B83" i="44"/>
  <c r="B84" i="44"/>
  <c r="B85" i="44"/>
  <c r="B86" i="44"/>
  <c r="B87" i="44"/>
  <c r="B88" i="44"/>
  <c r="B89" i="44"/>
  <c r="B90" i="44"/>
  <c r="B91" i="44"/>
  <c r="B92" i="44"/>
  <c r="B93" i="44"/>
  <c r="B94" i="44"/>
  <c r="B95" i="44"/>
  <c r="B96" i="44"/>
  <c r="B97" i="44"/>
  <c r="B98" i="44"/>
  <c r="B99" i="44"/>
  <c r="B100" i="44"/>
  <c r="B101" i="44"/>
  <c r="B102" i="44"/>
  <c r="B103" i="44"/>
  <c r="B104" i="44"/>
  <c r="B105" i="44"/>
  <c r="B106" i="44"/>
  <c r="B107" i="44"/>
  <c r="B108" i="44"/>
  <c r="B109" i="44"/>
  <c r="B110" i="44"/>
  <c r="B111" i="44"/>
  <c r="B112" i="44"/>
  <c r="B113" i="44"/>
  <c r="B114" i="44"/>
  <c r="B115" i="44"/>
  <c r="B116" i="44"/>
  <c r="B117" i="44"/>
  <c r="B118" i="44"/>
  <c r="B119" i="44"/>
  <c r="B120" i="44"/>
  <c r="B121" i="44"/>
  <c r="B122" i="44"/>
  <c r="B123" i="44"/>
  <c r="B124" i="44"/>
  <c r="B125" i="44"/>
  <c r="B126" i="44"/>
  <c r="B127" i="44"/>
  <c r="B128" i="44"/>
  <c r="B129" i="44"/>
  <c r="B130" i="44"/>
  <c r="B131" i="44"/>
  <c r="B132" i="44"/>
  <c r="B133" i="44"/>
  <c r="B134" i="44"/>
  <c r="B135" i="44"/>
  <c r="B136" i="44"/>
  <c r="B137" i="44"/>
  <c r="B138" i="44"/>
  <c r="B139" i="44"/>
  <c r="B140" i="44"/>
  <c r="B141" i="44"/>
  <c r="B142" i="44"/>
  <c r="B143" i="44"/>
  <c r="B144" i="44"/>
  <c r="B145" i="44"/>
  <c r="B146" i="44"/>
  <c r="B147" i="44"/>
  <c r="B148" i="44"/>
  <c r="B149" i="44"/>
  <c r="B150" i="44"/>
  <c r="B151" i="44"/>
  <c r="B152" i="44"/>
  <c r="B153" i="44"/>
  <c r="B154" i="44"/>
  <c r="B155" i="44"/>
  <c r="B156" i="44"/>
  <c r="B157" i="44"/>
  <c r="B158" i="44"/>
  <c r="B159" i="44"/>
  <c r="B160" i="44"/>
  <c r="B161" i="44"/>
  <c r="B162" i="44"/>
  <c r="B163" i="44"/>
  <c r="B164" i="44"/>
  <c r="B165" i="44"/>
  <c r="B166" i="44"/>
  <c r="B167" i="44"/>
  <c r="B168" i="44"/>
  <c r="B169" i="44"/>
  <c r="B170" i="44"/>
  <c r="B171" i="44"/>
  <c r="B172" i="44"/>
  <c r="B173" i="44"/>
  <c r="B174" i="44"/>
  <c r="B175" i="44"/>
  <c r="B176" i="44"/>
  <c r="B177" i="44"/>
  <c r="B178" i="44"/>
  <c r="B179" i="44"/>
  <c r="B180" i="44"/>
  <c r="B181" i="44"/>
  <c r="B182" i="44"/>
  <c r="B183" i="44"/>
  <c r="B184" i="44"/>
  <c r="B185" i="44"/>
  <c r="B186" i="44"/>
  <c r="B187" i="44"/>
  <c r="B188" i="44"/>
  <c r="B189" i="44"/>
  <c r="B190" i="44"/>
  <c r="B191" i="44"/>
  <c r="B192" i="44"/>
  <c r="B193" i="44"/>
  <c r="B194" i="44"/>
  <c r="B195" i="44"/>
  <c r="B196" i="44"/>
  <c r="B197" i="44"/>
  <c r="B198" i="44"/>
  <c r="B199" i="44"/>
  <c r="B200" i="44"/>
  <c r="B201" i="44"/>
  <c r="B202" i="44"/>
  <c r="B203" i="44"/>
  <c r="B204" i="44"/>
  <c r="B205" i="44"/>
  <c r="B206" i="44"/>
  <c r="B207" i="44"/>
  <c r="B208" i="44"/>
  <c r="B209" i="44"/>
  <c r="B210" i="44"/>
  <c r="B211" i="44"/>
  <c r="B212" i="44"/>
  <c r="B213" i="44"/>
  <c r="B214" i="44"/>
  <c r="B215" i="44"/>
  <c r="B216" i="44"/>
  <c r="B217" i="44"/>
  <c r="B218" i="44"/>
  <c r="B219" i="44"/>
  <c r="B220" i="44"/>
  <c r="B221" i="44"/>
  <c r="B222" i="44"/>
  <c r="B223" i="44"/>
  <c r="B224" i="44"/>
  <c r="B225" i="44"/>
  <c r="B226" i="44"/>
  <c r="B227" i="44"/>
  <c r="B228" i="44"/>
  <c r="B229" i="44"/>
  <c r="B230" i="44"/>
  <c r="B231" i="44"/>
  <c r="B232" i="44"/>
  <c r="B233" i="44"/>
  <c r="B234" i="44"/>
  <c r="B235" i="44"/>
  <c r="B236" i="44"/>
  <c r="B237" i="44"/>
  <c r="B238" i="44"/>
  <c r="B239" i="44"/>
  <c r="B240" i="44"/>
  <c r="B241" i="44"/>
  <c r="B242" i="44"/>
  <c r="B243" i="44"/>
  <c r="B244" i="44"/>
  <c r="B245" i="44"/>
  <c r="B246" i="44"/>
  <c r="B247" i="44"/>
  <c r="B248" i="44"/>
  <c r="B249" i="44"/>
  <c r="B250" i="44"/>
  <c r="B251" i="44"/>
  <c r="B252" i="44"/>
  <c r="B253" i="44"/>
  <c r="B254" i="44"/>
  <c r="B255" i="44"/>
  <c r="B256" i="44"/>
  <c r="B257" i="44"/>
  <c r="B258" i="44"/>
  <c r="B259" i="44"/>
  <c r="B260" i="44"/>
  <c r="B261" i="44"/>
  <c r="B262" i="44"/>
  <c r="B263" i="44"/>
  <c r="B264" i="44"/>
  <c r="B265" i="44"/>
  <c r="B266" i="44"/>
  <c r="B267" i="44"/>
  <c r="B268" i="44"/>
  <c r="B269" i="44"/>
  <c r="B270" i="44"/>
  <c r="B271" i="44"/>
  <c r="B272" i="44"/>
  <c r="B273" i="44"/>
  <c r="B274" i="44"/>
  <c r="B275" i="44"/>
  <c r="B2"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98" i="44"/>
  <c r="F99" i="44"/>
  <c r="F100" i="44"/>
  <c r="F101" i="44"/>
  <c r="F102" i="44"/>
  <c r="F103" i="44"/>
  <c r="F104" i="44"/>
  <c r="F105" i="44"/>
  <c r="F106" i="44"/>
  <c r="F107" i="44"/>
  <c r="F108" i="44"/>
  <c r="F109" i="44"/>
  <c r="F110" i="44"/>
  <c r="F111" i="44"/>
  <c r="F112" i="44"/>
  <c r="F113" i="44"/>
  <c r="F114" i="44"/>
  <c r="F115" i="44"/>
  <c r="F116" i="44"/>
  <c r="F117" i="44"/>
  <c r="F118" i="44"/>
  <c r="F119" i="44"/>
  <c r="F120" i="44"/>
  <c r="F121" i="44"/>
  <c r="F122" i="44"/>
  <c r="F123" i="44"/>
  <c r="F124" i="44"/>
  <c r="F125" i="44"/>
  <c r="F126" i="44"/>
  <c r="F127" i="44"/>
  <c r="F128" i="44"/>
  <c r="F129" i="44"/>
  <c r="F130" i="44"/>
  <c r="F131" i="44"/>
  <c r="F132" i="44"/>
  <c r="F133" i="44"/>
  <c r="F134" i="44"/>
  <c r="F135" i="44"/>
  <c r="F136" i="44"/>
  <c r="F137" i="44"/>
  <c r="F138" i="44"/>
  <c r="F139" i="44"/>
  <c r="F140" i="44"/>
  <c r="F141" i="44"/>
  <c r="F142" i="44"/>
  <c r="F143" i="44"/>
  <c r="F144" i="44"/>
  <c r="F145" i="44"/>
  <c r="F146" i="44"/>
  <c r="F147" i="44"/>
  <c r="F148" i="44"/>
  <c r="F149" i="44"/>
  <c r="F150" i="44"/>
  <c r="F151" i="44"/>
  <c r="F152" i="44"/>
  <c r="F153" i="44"/>
  <c r="F154" i="44"/>
  <c r="F155" i="44"/>
  <c r="F156" i="44"/>
  <c r="F157" i="44"/>
  <c r="F158" i="44"/>
  <c r="F159" i="44"/>
  <c r="F160" i="44"/>
  <c r="F161" i="44"/>
  <c r="F162" i="44"/>
  <c r="F163" i="44"/>
  <c r="F164" i="44"/>
  <c r="F165" i="44"/>
  <c r="F166" i="44"/>
  <c r="F167" i="44"/>
  <c r="F168" i="44"/>
  <c r="F169" i="44"/>
  <c r="F170" i="44"/>
  <c r="F171" i="44"/>
  <c r="F172" i="44"/>
  <c r="F173" i="44"/>
  <c r="F174" i="44"/>
  <c r="F175" i="44"/>
  <c r="F176" i="44"/>
  <c r="F177" i="44"/>
  <c r="F178" i="44"/>
  <c r="F179" i="44"/>
  <c r="F180" i="44"/>
  <c r="F181" i="44"/>
  <c r="F182" i="44"/>
  <c r="F183" i="44"/>
  <c r="F184" i="44"/>
  <c r="F185" i="44"/>
  <c r="F186" i="44"/>
  <c r="F187" i="44"/>
  <c r="F188" i="44"/>
  <c r="F189" i="44"/>
  <c r="F190" i="44"/>
  <c r="F191" i="44"/>
  <c r="F192" i="44"/>
  <c r="F193" i="44"/>
  <c r="F194" i="44"/>
  <c r="F195" i="44"/>
  <c r="F196" i="44"/>
  <c r="F197" i="44"/>
  <c r="F198" i="44"/>
  <c r="F199" i="44"/>
  <c r="F200" i="44"/>
  <c r="F201" i="44"/>
  <c r="F202" i="44"/>
  <c r="F203" i="44"/>
  <c r="F204" i="44"/>
  <c r="F205" i="44"/>
  <c r="F206" i="44"/>
  <c r="F207" i="44"/>
  <c r="F208" i="44"/>
  <c r="F209" i="44"/>
  <c r="F210" i="44"/>
  <c r="F211" i="44"/>
  <c r="F212" i="44"/>
  <c r="F213" i="44"/>
  <c r="F214" i="44"/>
  <c r="F215" i="44"/>
  <c r="F216" i="44"/>
  <c r="F217" i="44"/>
  <c r="F218" i="44"/>
  <c r="F219" i="44"/>
  <c r="F220" i="44"/>
  <c r="F221" i="44"/>
  <c r="F222" i="44"/>
  <c r="F223" i="44"/>
  <c r="F224" i="44"/>
  <c r="F225" i="44"/>
  <c r="F226" i="44"/>
  <c r="F227" i="44"/>
  <c r="F228" i="44"/>
  <c r="F229" i="44"/>
  <c r="F230" i="44"/>
  <c r="F231" i="44"/>
  <c r="F232" i="44"/>
  <c r="F233" i="44"/>
  <c r="F234" i="44"/>
  <c r="F235" i="44"/>
  <c r="F236" i="44"/>
  <c r="F237" i="44"/>
  <c r="F238" i="44"/>
  <c r="F239" i="44"/>
  <c r="F240" i="44"/>
  <c r="F241" i="44"/>
  <c r="F242" i="44"/>
  <c r="F243" i="44"/>
  <c r="F244" i="44"/>
  <c r="F245" i="44"/>
  <c r="F246" i="44"/>
  <c r="F247" i="44"/>
  <c r="F248" i="44"/>
  <c r="F249" i="44"/>
  <c r="F250" i="44"/>
  <c r="F251" i="44"/>
  <c r="F252" i="44"/>
  <c r="F253" i="44"/>
  <c r="F254" i="44"/>
  <c r="F255" i="44"/>
  <c r="F256" i="44"/>
  <c r="F257" i="44"/>
  <c r="F258" i="44"/>
  <c r="F259" i="44"/>
  <c r="F260" i="44"/>
  <c r="F261" i="44"/>
  <c r="F262" i="44"/>
  <c r="F263" i="44"/>
  <c r="F264" i="44"/>
  <c r="F265" i="44"/>
  <c r="F266" i="44"/>
  <c r="F267" i="44"/>
  <c r="F268" i="44"/>
  <c r="F269" i="44"/>
  <c r="F270" i="44"/>
  <c r="F271" i="44"/>
  <c r="F272" i="44"/>
  <c r="F273" i="44"/>
  <c r="F274" i="44"/>
  <c r="F275" i="44"/>
  <c r="F2" i="44"/>
  <c r="B5" i="43"/>
  <c r="B6" i="43"/>
  <c r="B7" i="43"/>
  <c r="B8" i="43"/>
  <c r="B9" i="43"/>
  <c r="B10" i="43"/>
  <c r="B11" i="43"/>
  <c r="B12" i="43"/>
  <c r="B13" i="43"/>
  <c r="B14" i="43"/>
  <c r="B15" i="43"/>
  <c r="B16" i="43"/>
  <c r="B17" i="43"/>
  <c r="B18" i="43"/>
  <c r="B19" i="43"/>
  <c r="B20" i="43"/>
  <c r="B21" i="43"/>
  <c r="B4" i="43"/>
  <c r="B3" i="43"/>
  <c r="B22" i="43" l="1"/>
  <c r="G3" i="38" l="1"/>
  <c r="G4" i="38"/>
  <c r="G5" i="38"/>
  <c r="G6" i="38"/>
  <c r="G7" i="38"/>
  <c r="G8" i="38"/>
  <c r="G9" i="38"/>
  <c r="G10" i="38"/>
  <c r="G11" i="38"/>
  <c r="G12" i="38"/>
  <c r="G13" i="38"/>
  <c r="G14" i="38"/>
  <c r="G15" i="38"/>
  <c r="G16" i="38"/>
  <c r="G17" i="38"/>
  <c r="G18" i="38"/>
  <c r="G19" i="38"/>
  <c r="G20" i="38"/>
  <c r="G21" i="38"/>
  <c r="G22" i="38"/>
  <c r="G23" i="38"/>
  <c r="G24" i="38"/>
  <c r="G25" i="38"/>
  <c r="G26" i="38"/>
  <c r="G27" i="38"/>
  <c r="G28" i="38"/>
  <c r="G29" i="38"/>
  <c r="G30" i="38"/>
  <c r="G31" i="38"/>
  <c r="G32" i="38"/>
  <c r="G33" i="38"/>
  <c r="G34" i="38"/>
  <c r="G35" i="38"/>
  <c r="G36" i="38"/>
  <c r="G37" i="38"/>
  <c r="G38" i="38"/>
  <c r="G39" i="38"/>
  <c r="G40" i="38"/>
  <c r="G41" i="38"/>
  <c r="G42" i="38"/>
  <c r="G43" i="38"/>
  <c r="G44" i="38"/>
  <c r="G45" i="38"/>
  <c r="G46" i="38"/>
  <c r="G47" i="38"/>
  <c r="G48" i="38"/>
  <c r="G49" i="38"/>
  <c r="G50" i="38"/>
  <c r="G51" i="38"/>
  <c r="G52" i="38"/>
  <c r="G53" i="38"/>
  <c r="G54" i="38"/>
  <c r="G55" i="38"/>
  <c r="G56" i="38"/>
  <c r="G57" i="38"/>
  <c r="G58" i="38"/>
  <c r="G59" i="38"/>
  <c r="G60" i="38"/>
  <c r="G61" i="38"/>
  <c r="G62" i="38"/>
  <c r="G63" i="38"/>
  <c r="G64" i="38"/>
  <c r="G65" i="38"/>
  <c r="G66" i="38"/>
  <c r="G67" i="38"/>
  <c r="G68" i="38"/>
  <c r="G69" i="38"/>
  <c r="G70" i="38"/>
  <c r="G71" i="38"/>
  <c r="G72" i="38"/>
  <c r="G73" i="38"/>
  <c r="G74" i="38"/>
  <c r="G75" i="38"/>
  <c r="G76" i="38"/>
  <c r="G77" i="38"/>
  <c r="G78" i="38"/>
  <c r="G79" i="38"/>
  <c r="G80" i="38"/>
  <c r="G81" i="38"/>
  <c r="G82" i="38"/>
  <c r="G83" i="38"/>
  <c r="G84" i="38"/>
  <c r="G85" i="38"/>
  <c r="G86" i="38"/>
  <c r="G87" i="38"/>
  <c r="G88" i="38"/>
  <c r="G89" i="38"/>
  <c r="G90" i="38"/>
  <c r="G91" i="38"/>
  <c r="G92" i="38"/>
  <c r="G93" i="38"/>
  <c r="G94" i="38"/>
  <c r="G95" i="38"/>
  <c r="G96" i="38"/>
  <c r="G97" i="38"/>
  <c r="G98" i="38"/>
  <c r="G99" i="38"/>
  <c r="G100" i="38"/>
  <c r="G101" i="38"/>
  <c r="G102" i="38"/>
  <c r="G103" i="38"/>
  <c r="G2" i="38"/>
  <c r="D855" i="7"/>
  <c r="D834" i="7"/>
  <c r="D812" i="7"/>
  <c r="D798" i="7"/>
  <c r="D348" i="7"/>
  <c r="F833" i="7"/>
  <c r="F732" i="7"/>
  <c r="F724" i="7"/>
  <c r="F716" i="7"/>
  <c r="F708" i="7"/>
  <c r="F731" i="7"/>
  <c r="F723" i="7"/>
  <c r="F715" i="7"/>
  <c r="F707" i="7"/>
  <c r="F767" i="7"/>
  <c r="F832" i="7"/>
  <c r="F854" i="7"/>
  <c r="F831" i="7"/>
  <c r="F811" i="7"/>
  <c r="F853" i="7"/>
  <c r="F830" i="7"/>
  <c r="F810" i="7"/>
  <c r="F852" i="7"/>
  <c r="F650" i="7"/>
  <c r="F646" i="7"/>
  <c r="F642" i="7"/>
  <c r="F638" i="7"/>
  <c r="F851" i="7"/>
  <c r="F829" i="7"/>
  <c r="F809" i="7"/>
  <c r="F797" i="7"/>
  <c r="F850" i="7"/>
  <c r="D850" i="7"/>
  <c r="F828" i="7"/>
  <c r="D828" i="7"/>
  <c r="F808" i="7"/>
  <c r="D808" i="7"/>
  <c r="D796" i="7"/>
  <c r="F827" i="7"/>
  <c r="F730" i="7"/>
  <c r="F722" i="7"/>
  <c r="F714" i="7"/>
  <c r="F706" i="7"/>
  <c r="F729" i="7"/>
  <c r="F721" i="7"/>
  <c r="F713" i="7"/>
  <c r="F705" i="7"/>
  <c r="F766" i="7"/>
  <c r="F826" i="7"/>
  <c r="F849" i="7"/>
  <c r="F825" i="7"/>
  <c r="F807" i="7"/>
  <c r="F848" i="7"/>
  <c r="F824" i="7"/>
  <c r="F806" i="7"/>
  <c r="F847" i="7"/>
  <c r="F649" i="7"/>
  <c r="F645" i="7"/>
  <c r="F641" i="7"/>
  <c r="F637" i="7"/>
  <c r="F846" i="7"/>
  <c r="F823" i="7"/>
  <c r="F805" i="7"/>
  <c r="F795" i="7"/>
  <c r="F845" i="7"/>
  <c r="D845" i="7"/>
  <c r="F822" i="7"/>
  <c r="D822" i="7"/>
  <c r="F804" i="7"/>
  <c r="D804" i="7"/>
  <c r="F794" i="7"/>
  <c r="D794" i="7"/>
  <c r="D678" i="7"/>
  <c r="D339" i="7"/>
  <c r="D329" i="7"/>
  <c r="D319" i="7"/>
  <c r="D672" i="7"/>
  <c r="D840" i="7"/>
  <c r="D816" i="7"/>
  <c r="D800" i="7"/>
  <c r="D792" i="7"/>
  <c r="D341" i="7"/>
  <c r="D331" i="7"/>
  <c r="D321" i="7"/>
  <c r="D311" i="7"/>
  <c r="D307" i="7"/>
  <c r="F29" i="7"/>
  <c r="D2149" i="7"/>
  <c r="D2140" i="7"/>
  <c r="D2148" i="7"/>
  <c r="D2139" i="7"/>
  <c r="D2147" i="7"/>
  <c r="D2138" i="7"/>
  <c r="D2125" i="7"/>
  <c r="D2116" i="7"/>
  <c r="D2124" i="7"/>
  <c r="D2115" i="7"/>
  <c r="D2123" i="7"/>
  <c r="D2114" i="7"/>
  <c r="D2101" i="7"/>
  <c r="D2092" i="7"/>
  <c r="D2100" i="7"/>
  <c r="D2091" i="7"/>
  <c r="D2099" i="7"/>
  <c r="D2090" i="7"/>
  <c r="D2074" i="7"/>
  <c r="D2063" i="7"/>
  <c r="D2073" i="7"/>
  <c r="D2062" i="7"/>
  <c r="D2072" i="7"/>
  <c r="D2061" i="7"/>
  <c r="F2075" i="7"/>
  <c r="F2079" i="7"/>
  <c r="F2071" i="7"/>
  <c r="D2071" i="7"/>
  <c r="F2067" i="7"/>
  <c r="F2064" i="7"/>
  <c r="F2056" i="7"/>
  <c r="F2083" i="7"/>
  <c r="F2060" i="7"/>
  <c r="D2060" i="7"/>
  <c r="D2043" i="7"/>
  <c r="D2042" i="7"/>
  <c r="D2041" i="7"/>
  <c r="F2044" i="7"/>
  <c r="F2048" i="7"/>
  <c r="F2040" i="7"/>
  <c r="D2040" i="7"/>
  <c r="F2036" i="7"/>
  <c r="F2032" i="7"/>
  <c r="F2052" i="7"/>
  <c r="D2019" i="7"/>
  <c r="D2018" i="7"/>
  <c r="D2017" i="7"/>
  <c r="F2020" i="7"/>
  <c r="F2024" i="7"/>
  <c r="F2016" i="7"/>
  <c r="D2016" i="7"/>
  <c r="F2012" i="7"/>
  <c r="F2008" i="7"/>
  <c r="F2028" i="7"/>
  <c r="D1998" i="7"/>
  <c r="D1997" i="7"/>
  <c r="D1996" i="7"/>
  <c r="F1999" i="7"/>
  <c r="F1995" i="7"/>
  <c r="D1995" i="7"/>
  <c r="F1991" i="7"/>
  <c r="F1987" i="7"/>
  <c r="F2003" i="7"/>
  <c r="D1978" i="7"/>
  <c r="D1977" i="7"/>
  <c r="D1976" i="7"/>
  <c r="F1979" i="7"/>
  <c r="F1975" i="7"/>
  <c r="D1975" i="7"/>
  <c r="F1971" i="7"/>
  <c r="F1967" i="7"/>
  <c r="F1983" i="7"/>
  <c r="D1960" i="7"/>
  <c r="D1959" i="7"/>
  <c r="D1958" i="7"/>
  <c r="D2170" i="7"/>
  <c r="D1549" i="7"/>
  <c r="F1335" i="7"/>
  <c r="F1328" i="7"/>
  <c r="F1320" i="7"/>
  <c r="J2226" i="7"/>
  <c r="F1312" i="7"/>
  <c r="J2225" i="7"/>
  <c r="F1304" i="7"/>
  <c r="F1296" i="7"/>
  <c r="F1288" i="7"/>
  <c r="F1282" i="7"/>
  <c r="F1277" i="7"/>
  <c r="F2381" i="7"/>
  <c r="F1272" i="7"/>
  <c r="F2371" i="7"/>
  <c r="F1267" i="7"/>
  <c r="F2361" i="7"/>
  <c r="F1262" i="7"/>
  <c r="F2351" i="7"/>
  <c r="F1257" i="7"/>
  <c r="F2341" i="7"/>
  <c r="F2331" i="7"/>
  <c r="F2321" i="7"/>
  <c r="F1252" i="7"/>
  <c r="F2311" i="7"/>
  <c r="F1249" i="7"/>
  <c r="D2306" i="7"/>
  <c r="D2304" i="7"/>
  <c r="D2301" i="7"/>
  <c r="D2300" i="7"/>
  <c r="D2297" i="7"/>
  <c r="F2296" i="7"/>
  <c r="D2296" i="7"/>
  <c r="F2295" i="7"/>
  <c r="D2294" i="7"/>
  <c r="D2292" i="7"/>
  <c r="D2290" i="7"/>
  <c r="F1246" i="7"/>
  <c r="D2288" i="7"/>
  <c r="D2286" i="7"/>
  <c r="D2284" i="7"/>
  <c r="D2281" i="7"/>
  <c r="D2280" i="7"/>
  <c r="D2277" i="7"/>
  <c r="F2276" i="7"/>
  <c r="D2276" i="7"/>
  <c r="F2275" i="7"/>
  <c r="D2274" i="7"/>
  <c r="D2272" i="7"/>
  <c r="D2270" i="7"/>
  <c r="F1243" i="7"/>
  <c r="D2268" i="7"/>
  <c r="D2266" i="7"/>
  <c r="D2264" i="7"/>
  <c r="D2261" i="7"/>
  <c r="D2260" i="7"/>
  <c r="D2257" i="7"/>
  <c r="F2256" i="7"/>
  <c r="D2256" i="7"/>
  <c r="F2255" i="7"/>
  <c r="D2254" i="7"/>
  <c r="D2252" i="7"/>
  <c r="D2250" i="7"/>
  <c r="F1240" i="7"/>
  <c r="D2248" i="7"/>
  <c r="D2246" i="7"/>
  <c r="D2244" i="7"/>
  <c r="D2241" i="7"/>
  <c r="D2240" i="7"/>
  <c r="D2237" i="7"/>
  <c r="F2236" i="7"/>
  <c r="D2236" i="7"/>
  <c r="F2235" i="7"/>
  <c r="D2234" i="7"/>
  <c r="D2232" i="7"/>
  <c r="D2230" i="7"/>
  <c r="F1237" i="7"/>
  <c r="D2228" i="7"/>
  <c r="D1235" i="7"/>
  <c r="D1232" i="7"/>
  <c r="D1229" i="7"/>
  <c r="F1227" i="7"/>
  <c r="F1226" i="7"/>
  <c r="D1226" i="7"/>
  <c r="F1225" i="7"/>
  <c r="D214" i="7"/>
  <c r="D213" i="7"/>
  <c r="F1105" i="7"/>
  <c r="D1105" i="7"/>
  <c r="F1104" i="7"/>
  <c r="D1104" i="7"/>
  <c r="D1798" i="7"/>
  <c r="F1797" i="7"/>
  <c r="D1797" i="7"/>
  <c r="D1796" i="7"/>
  <c r="D1795" i="7"/>
  <c r="F1793" i="7"/>
  <c r="F1789" i="7"/>
  <c r="F1785" i="7"/>
  <c r="F1781" i="7"/>
  <c r="F1103" i="7"/>
  <c r="D1103" i="7"/>
  <c r="D1778" i="7"/>
  <c r="F1777" i="7"/>
  <c r="D1777" i="7"/>
  <c r="D1776" i="7"/>
  <c r="D1775" i="7"/>
  <c r="F1773" i="7"/>
  <c r="F1769" i="7"/>
  <c r="F1765" i="7"/>
  <c r="F1761" i="7"/>
  <c r="D1758" i="7"/>
  <c r="F1757" i="7"/>
  <c r="D1757" i="7"/>
  <c r="D1756" i="7"/>
  <c r="D1755" i="7"/>
  <c r="F1753" i="7"/>
  <c r="F1749" i="7"/>
  <c r="F1745" i="7"/>
  <c r="F1741" i="7"/>
  <c r="F1712" i="7"/>
  <c r="F1707" i="7"/>
  <c r="F1702" i="7"/>
  <c r="F1697" i="7"/>
  <c r="F1693" i="7"/>
  <c r="F1689" i="7"/>
  <c r="F1685" i="7"/>
  <c r="F1681" i="7"/>
  <c r="F1673" i="7"/>
  <c r="F1669" i="7"/>
  <c r="F1665" i="7"/>
  <c r="F1659" i="7"/>
  <c r="F1654" i="7"/>
  <c r="F1649" i="7"/>
  <c r="F1642" i="7"/>
  <c r="F1637" i="7"/>
  <c r="F1632" i="7"/>
  <c r="F1073" i="7"/>
  <c r="D1073" i="7"/>
  <c r="F1072" i="7"/>
  <c r="D1072" i="7"/>
  <c r="F1071" i="7"/>
  <c r="D1071" i="7"/>
  <c r="F1078" i="7"/>
  <c r="F1070" i="7"/>
  <c r="D1070" i="7"/>
  <c r="F1077" i="7"/>
  <c r="F1069" i="7"/>
  <c r="D1069" i="7"/>
  <c r="F1076" i="7"/>
  <c r="F1068" i="7"/>
  <c r="D1068" i="7"/>
  <c r="F1075" i="7"/>
  <c r="F1067" i="7"/>
  <c r="D1067" i="7"/>
  <c r="F1074" i="7"/>
  <c r="F1066" i="7"/>
  <c r="D1066" i="7"/>
  <c r="F555" i="7"/>
  <c r="F1065" i="7"/>
  <c r="D1065" i="7"/>
  <c r="F554" i="7"/>
  <c r="F553" i="7"/>
  <c r="F1064" i="7"/>
  <c r="D1064" i="7"/>
  <c r="F552" i="7"/>
  <c r="F551" i="7"/>
  <c r="F1063" i="7"/>
  <c r="D1063" i="7"/>
  <c r="F1036" i="7"/>
  <c r="D2168" i="7"/>
  <c r="F550" i="7"/>
  <c r="F549" i="7"/>
  <c r="F1035" i="7"/>
  <c r="D2167" i="7"/>
  <c r="F1034" i="7"/>
  <c r="D2166" i="7"/>
  <c r="F1033" i="7"/>
  <c r="D2165" i="7"/>
  <c r="F1032" i="7"/>
  <c r="D2164" i="7"/>
  <c r="F1031" i="7"/>
  <c r="D2163" i="7"/>
  <c r="F1030" i="7"/>
  <c r="D2162" i="7"/>
  <c r="F1029" i="7"/>
  <c r="D2161" i="7"/>
  <c r="F1028" i="7"/>
  <c r="D2160" i="7"/>
  <c r="F1027" i="7"/>
  <c r="D2159" i="7"/>
  <c r="F1158" i="7"/>
  <c r="F1157" i="7"/>
  <c r="F1156" i="7"/>
  <c r="F1155" i="7"/>
  <c r="F1154" i="7"/>
  <c r="F1153" i="7"/>
  <c r="F1013" i="7"/>
  <c r="F1012" i="7"/>
  <c r="F1011" i="7"/>
  <c r="F1010" i="7"/>
  <c r="F1009" i="7"/>
  <c r="F1008" i="7"/>
  <c r="F1007" i="7"/>
  <c r="F1006" i="7"/>
  <c r="F1086" i="7"/>
  <c r="D1086" i="7"/>
  <c r="F1085" i="7"/>
  <c r="D1085" i="7"/>
  <c r="F1084" i="7"/>
  <c r="D1084" i="7"/>
  <c r="F1083" i="7"/>
  <c r="D1083" i="7"/>
  <c r="D1152" i="7"/>
  <c r="D1151" i="7"/>
  <c r="D1150" i="7"/>
  <c r="D1149" i="7"/>
  <c r="D1148" i="7"/>
  <c r="D1147" i="7"/>
  <c r="D1146" i="7"/>
  <c r="D1145" i="7"/>
  <c r="D1144" i="7"/>
  <c r="D1143" i="7"/>
  <c r="D1142" i="7"/>
  <c r="D1141" i="7"/>
  <c r="D531" i="7"/>
  <c r="D526" i="7"/>
  <c r="D521" i="7"/>
  <c r="D516" i="7"/>
  <c r="D511" i="7"/>
  <c r="D506" i="7"/>
  <c r="D501" i="7"/>
  <c r="D496" i="7"/>
  <c r="D529" i="7"/>
  <c r="D524" i="7"/>
  <c r="D519" i="7"/>
  <c r="D514" i="7"/>
  <c r="D509" i="7"/>
  <c r="D504" i="7"/>
  <c r="D499" i="7"/>
  <c r="D494" i="7"/>
  <c r="D490" i="7"/>
  <c r="D486" i="7"/>
  <c r="F528" i="7"/>
  <c r="D528" i="7"/>
  <c r="F523" i="7"/>
  <c r="D523" i="7"/>
  <c r="F518" i="7"/>
  <c r="D518" i="7"/>
  <c r="F513" i="7"/>
  <c r="D513" i="7"/>
  <c r="F508" i="7"/>
  <c r="D508" i="7"/>
  <c r="F503" i="7"/>
  <c r="D503" i="7"/>
  <c r="F498" i="7"/>
  <c r="D498" i="7"/>
  <c r="F493" i="7"/>
  <c r="D493" i="7"/>
  <c r="F489" i="7"/>
  <c r="D489" i="7"/>
  <c r="D1140" i="7"/>
  <c r="D1139" i="7"/>
  <c r="D1138" i="7"/>
  <c r="F454" i="7"/>
  <c r="F451" i="7"/>
  <c r="F448" i="7"/>
  <c r="F453" i="7"/>
  <c r="F452" i="7"/>
  <c r="F450" i="7"/>
  <c r="F449" i="7"/>
  <c r="F447" i="7"/>
  <c r="F446" i="7"/>
  <c r="F445" i="7"/>
  <c r="F444" i="7"/>
  <c r="F75" i="7"/>
  <c r="F69" i="7"/>
  <c r="F63" i="7"/>
  <c r="F57" i="7"/>
  <c r="F73" i="7"/>
  <c r="F67" i="7"/>
  <c r="F61" i="7"/>
  <c r="F55" i="7"/>
  <c r="F71" i="7"/>
  <c r="F65" i="7"/>
  <c r="F59" i="7"/>
  <c r="F53" i="7"/>
  <c r="AM23" i="28"/>
  <c r="AN23" i="28"/>
  <c r="AN608" i="28"/>
  <c r="AM608" i="28"/>
  <c r="AN607" i="28"/>
  <c r="AM607" i="28"/>
  <c r="AN606" i="28"/>
  <c r="AM606" i="28"/>
  <c r="AN605" i="28"/>
  <c r="AM605" i="28"/>
  <c r="AN603" i="28"/>
  <c r="AM603" i="28"/>
  <c r="AN85" i="28"/>
  <c r="AM85" i="28"/>
  <c r="AN84" i="28"/>
  <c r="AM84" i="28"/>
  <c r="AN83" i="28"/>
  <c r="AM83" i="28"/>
  <c r="AN82" i="28"/>
  <c r="AM82" i="28"/>
  <c r="AN81" i="28"/>
  <c r="AM81" i="28"/>
  <c r="AN853" i="28"/>
  <c r="AM853" i="28"/>
  <c r="AN852" i="28"/>
  <c r="AM852" i="28"/>
  <c r="AN851" i="28"/>
  <c r="AM851" i="28"/>
  <c r="AN635" i="28"/>
  <c r="AM635" i="28"/>
  <c r="AN634" i="28"/>
  <c r="AM634" i="28"/>
  <c r="AN633" i="28"/>
  <c r="AM633" i="28"/>
  <c r="AN632" i="28"/>
  <c r="AM632" i="28"/>
  <c r="AN631" i="28"/>
  <c r="AM631" i="28"/>
  <c r="AN630" i="28"/>
  <c r="AM630" i="28"/>
  <c r="AN629" i="28"/>
  <c r="AM629" i="28"/>
  <c r="AN628" i="28"/>
  <c r="AM628" i="28"/>
  <c r="AN627" i="28"/>
  <c r="AM627" i="28"/>
  <c r="AN626" i="28"/>
  <c r="AM626" i="28"/>
  <c r="AN625" i="28"/>
  <c r="AM625" i="28"/>
  <c r="AN1052" i="28"/>
  <c r="AM1052" i="28"/>
  <c r="AN1020" i="28"/>
  <c r="AM1020" i="28"/>
  <c r="AN879" i="28"/>
  <c r="AM879" i="28"/>
  <c r="AN878" i="28"/>
  <c r="AM878" i="28"/>
  <c r="AN877" i="28"/>
  <c r="AM877" i="28"/>
  <c r="AN876" i="28"/>
  <c r="AM876" i="28"/>
  <c r="AN866" i="28"/>
  <c r="AM866" i="28"/>
  <c r="AN865" i="28"/>
  <c r="AM865" i="28"/>
  <c r="AN864" i="28"/>
  <c r="AM864" i="28"/>
  <c r="AN863" i="28"/>
  <c r="AM863" i="28"/>
  <c r="AN843" i="28"/>
  <c r="AM843" i="28"/>
  <c r="AN842" i="28"/>
  <c r="AM842" i="28"/>
  <c r="AN841" i="28"/>
  <c r="AM841" i="28"/>
  <c r="AN828" i="28"/>
  <c r="AM828" i="28"/>
  <c r="AN827" i="28"/>
  <c r="AM827" i="28"/>
  <c r="AN826" i="28"/>
  <c r="AM826" i="28"/>
  <c r="AN825" i="28"/>
  <c r="AM825" i="28"/>
  <c r="AN824" i="28"/>
  <c r="AM824" i="28"/>
  <c r="AN819" i="28"/>
  <c r="AM819" i="28"/>
  <c r="AN600" i="28"/>
  <c r="AM600" i="28"/>
  <c r="AN523" i="28"/>
  <c r="AM523" i="28"/>
  <c r="AN464" i="28"/>
  <c r="AM464" i="28"/>
  <c r="AN463" i="28"/>
  <c r="AM463" i="28"/>
  <c r="AN462" i="28"/>
  <c r="AM462" i="28"/>
  <c r="AN461" i="28"/>
  <c r="AM461" i="28"/>
  <c r="AN460" i="28"/>
  <c r="AM460" i="28"/>
  <c r="AN459" i="28"/>
  <c r="AM459" i="28"/>
  <c r="AN760" i="28"/>
  <c r="AM760" i="28"/>
  <c r="AN310" i="28"/>
  <c r="AM310" i="28"/>
  <c r="AN309" i="28"/>
  <c r="AM309" i="28"/>
  <c r="AN308" i="28"/>
  <c r="AM308" i="28"/>
  <c r="AN357" i="28"/>
  <c r="AM357" i="28"/>
  <c r="AN339" i="28"/>
  <c r="AM339" i="28"/>
  <c r="AN338" i="28"/>
  <c r="AM338" i="28"/>
  <c r="AN337" i="28"/>
  <c r="AM337" i="28"/>
  <c r="AN336" i="28"/>
  <c r="AM336" i="28"/>
  <c r="AN335" i="28"/>
  <c r="AM335" i="28"/>
  <c r="AN307" i="28"/>
  <c r="AM307" i="28"/>
  <c r="AN306" i="28"/>
  <c r="AM306" i="28"/>
  <c r="AN305" i="28"/>
  <c r="AM305" i="28"/>
  <c r="AN304" i="28"/>
  <c r="AM304" i="28"/>
  <c r="AN303" i="28"/>
  <c r="AM303" i="28"/>
  <c r="AN302" i="28"/>
  <c r="AM302" i="28"/>
  <c r="AN207" i="28"/>
  <c r="AM207" i="28"/>
  <c r="AN200" i="28"/>
  <c r="AM200" i="28"/>
  <c r="AN201" i="28"/>
  <c r="AM201" i="28"/>
  <c r="AN199" i="28"/>
  <c r="AM199" i="28"/>
  <c r="AN198" i="28"/>
  <c r="AM198" i="28"/>
  <c r="AN197" i="28"/>
  <c r="AM197" i="28"/>
  <c r="AN930" i="28"/>
  <c r="AM930" i="28"/>
  <c r="AN929" i="28"/>
  <c r="AM929" i="28"/>
  <c r="AN928" i="28"/>
  <c r="AM928" i="28"/>
  <c r="AN927" i="28"/>
  <c r="AM927" i="28"/>
  <c r="AN926" i="28"/>
  <c r="AM926" i="28"/>
  <c r="AN925" i="28"/>
  <c r="AM925" i="28"/>
  <c r="AN924" i="28"/>
  <c r="AM924" i="28"/>
  <c r="AN923" i="28"/>
  <c r="AM923" i="28"/>
  <c r="AN823" i="28"/>
  <c r="AM823" i="28"/>
  <c r="AN822" i="28"/>
  <c r="AM822" i="28"/>
  <c r="AN821" i="28"/>
  <c r="AM821" i="28"/>
  <c r="AN815" i="28"/>
  <c r="AM815" i="28"/>
  <c r="AN814" i="28"/>
  <c r="AM814" i="28"/>
  <c r="AN813" i="28"/>
  <c r="AM813" i="28"/>
  <c r="AN812" i="28"/>
  <c r="AM812" i="28"/>
  <c r="AN811" i="28"/>
  <c r="AM811" i="28"/>
  <c r="AN783" i="28"/>
  <c r="AM783" i="28"/>
  <c r="AN782" i="28"/>
  <c r="AM782" i="28"/>
  <c r="AN781" i="28"/>
  <c r="AM781" i="28"/>
  <c r="AN780" i="28"/>
  <c r="AM780" i="28"/>
  <c r="AN779" i="28"/>
  <c r="AM779" i="28"/>
  <c r="AN778" i="28"/>
  <c r="AM778" i="28"/>
  <c r="AN777" i="28"/>
  <c r="AM777" i="28"/>
  <c r="AN759" i="28"/>
  <c r="AM759" i="28"/>
  <c r="AN758" i="28"/>
  <c r="AM758" i="28"/>
  <c r="AN757" i="28"/>
  <c r="AM757" i="28"/>
  <c r="AN206" i="28"/>
  <c r="AM206" i="28"/>
  <c r="AN311" i="28"/>
  <c r="AM311" i="28"/>
  <c r="AN93" i="28"/>
  <c r="AM93" i="28"/>
  <c r="AN92" i="28"/>
  <c r="AM92" i="28"/>
  <c r="AN91" i="28"/>
  <c r="AM91" i="28"/>
  <c r="AN90" i="28"/>
  <c r="AM90" i="28"/>
  <c r="AN89" i="28"/>
  <c r="AM89" i="28"/>
  <c r="AN88" i="28"/>
  <c r="AM88" i="28"/>
  <c r="AN87" i="28"/>
  <c r="AM87" i="28"/>
  <c r="AN86" i="28"/>
  <c r="AM86" i="28"/>
  <c r="AN150" i="28"/>
  <c r="AM150" i="28"/>
  <c r="AN149" i="28"/>
  <c r="AM149" i="28"/>
  <c r="AN148" i="28"/>
  <c r="AM148" i="28"/>
  <c r="AN147" i="28"/>
  <c r="AM147" i="28"/>
  <c r="AN146" i="28"/>
  <c r="AM146" i="28"/>
  <c r="AN145" i="28"/>
  <c r="AM145" i="28"/>
  <c r="AN144" i="28"/>
  <c r="AM144" i="28"/>
  <c r="AN143" i="28"/>
  <c r="AM143" i="28"/>
  <c r="AN142" i="28"/>
  <c r="AM142" i="28"/>
  <c r="AN137" i="28"/>
  <c r="AM137" i="28"/>
  <c r="AN136" i="28"/>
  <c r="AM136" i="28"/>
  <c r="AN135" i="28"/>
  <c r="AM135" i="28"/>
  <c r="AN134" i="28"/>
  <c r="AM134" i="28"/>
  <c r="AN129" i="28"/>
  <c r="AM129" i="28"/>
  <c r="AN128" i="28"/>
  <c r="AM128" i="28"/>
  <c r="AN124" i="28"/>
  <c r="AM124" i="28"/>
  <c r="AN123" i="28"/>
  <c r="AM123" i="28"/>
  <c r="AN80" i="28"/>
  <c r="AM80" i="28"/>
  <c r="AN79" i="28"/>
  <c r="AM79" i="28"/>
  <c r="AN78" i="28"/>
  <c r="AM78" i="28"/>
  <c r="AN77" i="28"/>
  <c r="AM77" i="28"/>
  <c r="AN76" i="28"/>
  <c r="AM76" i="28"/>
  <c r="AN75" i="28"/>
  <c r="AM75" i="28"/>
  <c r="AN74" i="28"/>
  <c r="AM74" i="28"/>
  <c r="AN72" i="28"/>
  <c r="AM72" i="28"/>
  <c r="AN50" i="28"/>
  <c r="AM50" i="28"/>
  <c r="AN49" i="28"/>
  <c r="AM49" i="28"/>
  <c r="AN46" i="28"/>
  <c r="AM46" i="28"/>
  <c r="AN45" i="28"/>
  <c r="AM45" i="28"/>
  <c r="AN44" i="28"/>
  <c r="AM44" i="28"/>
  <c r="AN3" i="28"/>
  <c r="AM3" i="28"/>
  <c r="AN2" i="28"/>
  <c r="AM2" i="28"/>
  <c r="AN1065" i="28"/>
  <c r="AM1065" i="28"/>
  <c r="AN1064" i="28"/>
  <c r="AM1064" i="28"/>
  <c r="AN1063" i="28"/>
  <c r="AM1063" i="28"/>
  <c r="AN1062" i="28"/>
  <c r="AM1062" i="28"/>
  <c r="AN1061" i="28"/>
  <c r="AM1061" i="28"/>
  <c r="AN1060" i="28"/>
  <c r="AM1060" i="28"/>
  <c r="AN1059" i="28"/>
  <c r="AM1059" i="28"/>
  <c r="AN1058" i="28"/>
  <c r="AM1058" i="28"/>
  <c r="AN1057" i="28"/>
  <c r="AM1057" i="28"/>
  <c r="AN1056" i="28"/>
  <c r="AM1056" i="28"/>
  <c r="AN1055" i="28"/>
  <c r="AM1055" i="28"/>
  <c r="AN1051" i="28"/>
  <c r="AM1051" i="28"/>
  <c r="AN1050" i="28"/>
  <c r="AM1050" i="28"/>
  <c r="AN1049" i="28"/>
  <c r="AM1049" i="28"/>
  <c r="AN1048" i="28"/>
  <c r="AM1048" i="28"/>
  <c r="AN1047" i="28"/>
  <c r="AM1047" i="28"/>
  <c r="AN1046" i="28"/>
  <c r="AM1046" i="28"/>
  <c r="AN1045" i="28"/>
  <c r="AM1045" i="28"/>
  <c r="AN1044" i="28"/>
  <c r="AM1044" i="28"/>
  <c r="AN1043" i="28"/>
  <c r="AM1043" i="28"/>
  <c r="AN1042" i="28"/>
  <c r="AM1042" i="28"/>
  <c r="AN1041" i="28"/>
  <c r="AM1041" i="28"/>
  <c r="AN1040" i="28"/>
  <c r="AM1040" i="28"/>
  <c r="AN1039" i="28"/>
  <c r="AM1039" i="28"/>
  <c r="AN1038" i="28"/>
  <c r="AM1038" i="28"/>
  <c r="AN1037" i="28"/>
  <c r="AM1037" i="28"/>
  <c r="AN1036" i="28"/>
  <c r="AM1036" i="28"/>
  <c r="AN1035" i="28"/>
  <c r="AM1035" i="28"/>
  <c r="AN1034" i="28"/>
  <c r="AM1034" i="28"/>
  <c r="AN1033" i="28"/>
  <c r="AM1033" i="28"/>
  <c r="AN1032" i="28"/>
  <c r="AM1032" i="28"/>
  <c r="AN1031" i="28"/>
  <c r="AM1031" i="28"/>
  <c r="AN1030" i="28"/>
  <c r="AM1030" i="28"/>
  <c r="AN1029" i="28"/>
  <c r="AM1029" i="28"/>
  <c r="AN1028" i="28"/>
  <c r="AM1028" i="28"/>
  <c r="AN1027" i="28"/>
  <c r="AM1027" i="28"/>
  <c r="AN1026" i="28"/>
  <c r="AM1026" i="28"/>
  <c r="AN1025" i="28"/>
  <c r="AM1025" i="28"/>
  <c r="AN1024" i="28"/>
  <c r="AM1024" i="28"/>
  <c r="AN1023" i="28"/>
  <c r="AM1023" i="28"/>
  <c r="AN1022" i="28"/>
  <c r="AM1022" i="28"/>
  <c r="AN1021" i="28"/>
  <c r="AM1021" i="28"/>
  <c r="AN1019" i="28"/>
  <c r="AM1019" i="28"/>
  <c r="AN1018" i="28"/>
  <c r="AM1018" i="28"/>
  <c r="AN1017" i="28"/>
  <c r="AM1017" i="28"/>
  <c r="AN1016" i="28"/>
  <c r="AM1016" i="28"/>
  <c r="AN1014" i="28"/>
  <c r="AM1014" i="28"/>
  <c r="AN1015" i="28"/>
  <c r="AM1015" i="28"/>
  <c r="AN1013" i="28"/>
  <c r="AM1013" i="28"/>
  <c r="AN1012" i="28"/>
  <c r="AM1012" i="28"/>
  <c r="AN1011" i="28"/>
  <c r="AM1011" i="28"/>
  <c r="AN1010" i="28"/>
  <c r="AM1010" i="28"/>
  <c r="AN1009" i="28"/>
  <c r="AM1009" i="28"/>
  <c r="AN1008" i="28"/>
  <c r="AM1008" i="28"/>
  <c r="AN1007" i="28"/>
  <c r="AM1007" i="28"/>
  <c r="AN1006" i="28"/>
  <c r="AM1006" i="28"/>
  <c r="AN1005" i="28"/>
  <c r="AM1005" i="28"/>
  <c r="AN1004" i="28"/>
  <c r="AM1004" i="28"/>
  <c r="AN1003" i="28"/>
  <c r="AM1003" i="28"/>
  <c r="AN1002" i="28"/>
  <c r="AM1002" i="28"/>
  <c r="AN1001" i="28"/>
  <c r="AM1001" i="28"/>
  <c r="AN1000" i="28"/>
  <c r="AM1000" i="28"/>
  <c r="AN999" i="28"/>
  <c r="AM999" i="28"/>
  <c r="AN998" i="28"/>
  <c r="AM998" i="28"/>
  <c r="AN997" i="28"/>
  <c r="AM997" i="28"/>
  <c r="AN996" i="28"/>
  <c r="AM996" i="28"/>
  <c r="AN995" i="28"/>
  <c r="AM995" i="28"/>
  <c r="AN994" i="28"/>
  <c r="AM994" i="28"/>
  <c r="AN993" i="28"/>
  <c r="AM993" i="28"/>
  <c r="AN992" i="28"/>
  <c r="AM992" i="28"/>
  <c r="AN991" i="28"/>
  <c r="AM991" i="28"/>
  <c r="AN990" i="28"/>
  <c r="AM990" i="28"/>
  <c r="AN989" i="28"/>
  <c r="AM989" i="28"/>
  <c r="AN988" i="28"/>
  <c r="AM988" i="28"/>
  <c r="AN987" i="28"/>
  <c r="AM987" i="28"/>
  <c r="AN986" i="28"/>
  <c r="AM986" i="28"/>
  <c r="AN985" i="28"/>
  <c r="AM985" i="28"/>
  <c r="AN984" i="28"/>
  <c r="AM984" i="28"/>
  <c r="AN983" i="28"/>
  <c r="AM983" i="28"/>
  <c r="AN982" i="28"/>
  <c r="AM982" i="28"/>
  <c r="AN981" i="28"/>
  <c r="AM981" i="28"/>
  <c r="AN980" i="28"/>
  <c r="AM980" i="28"/>
  <c r="AN979" i="28"/>
  <c r="AM979" i="28"/>
  <c r="AN978" i="28"/>
  <c r="AM978" i="28"/>
  <c r="AN977" i="28"/>
  <c r="AM977" i="28"/>
  <c r="AN976" i="28"/>
  <c r="AM976" i="28"/>
  <c r="AN975" i="28"/>
  <c r="AM975" i="28"/>
  <c r="AN974" i="28"/>
  <c r="AM974" i="28"/>
  <c r="AN973" i="28"/>
  <c r="AM973" i="28"/>
  <c r="AN972" i="28"/>
  <c r="AM972" i="28"/>
  <c r="AN971" i="28"/>
  <c r="AM971" i="28"/>
  <c r="AN970" i="28"/>
  <c r="AM970" i="28"/>
  <c r="AN969" i="28"/>
  <c r="AM969" i="28"/>
  <c r="AN968" i="28"/>
  <c r="AM968" i="28"/>
  <c r="AN967" i="28"/>
  <c r="AM967" i="28"/>
  <c r="AN966" i="28"/>
  <c r="AM966" i="28"/>
  <c r="AN965" i="28"/>
  <c r="AM965" i="28"/>
  <c r="AN964" i="28"/>
  <c r="AM964" i="28"/>
  <c r="AN963" i="28"/>
  <c r="AM963" i="28"/>
  <c r="AN962" i="28"/>
  <c r="AM962" i="28"/>
  <c r="AN961" i="28"/>
  <c r="AM961" i="28"/>
  <c r="AN960" i="28"/>
  <c r="AM960" i="28"/>
  <c r="AN959" i="28"/>
  <c r="AM959" i="28"/>
  <c r="AN958" i="28"/>
  <c r="AM958" i="28"/>
  <c r="AN957" i="28"/>
  <c r="AM957" i="28"/>
  <c r="AN956" i="28"/>
  <c r="AM956" i="28"/>
  <c r="AN955" i="28"/>
  <c r="AM955" i="28"/>
  <c r="AN954" i="28"/>
  <c r="AM954" i="28"/>
  <c r="AN953" i="28"/>
  <c r="AM953" i="28"/>
  <c r="AN952" i="28"/>
  <c r="AM952" i="28"/>
  <c r="AN951" i="28"/>
  <c r="AM951" i="28"/>
  <c r="AN950" i="28"/>
  <c r="AM950" i="28"/>
  <c r="AN949" i="28"/>
  <c r="AM949" i="28"/>
  <c r="AN948" i="28"/>
  <c r="AM948" i="28"/>
  <c r="AN947" i="28"/>
  <c r="AM947" i="28"/>
  <c r="AN946" i="28"/>
  <c r="AM946" i="28"/>
  <c r="AN945" i="28"/>
  <c r="AM945" i="28"/>
  <c r="AN944" i="28"/>
  <c r="AM944" i="28"/>
  <c r="AN943" i="28"/>
  <c r="AM943" i="28"/>
  <c r="AN942" i="28"/>
  <c r="AM942" i="28"/>
  <c r="AN941" i="28"/>
  <c r="AM941" i="28"/>
  <c r="AN940" i="28"/>
  <c r="AM940" i="28"/>
  <c r="AN939" i="28"/>
  <c r="AM939" i="28"/>
  <c r="AN938" i="28"/>
  <c r="AM938" i="28"/>
  <c r="AN937" i="28"/>
  <c r="AM937" i="28"/>
  <c r="AN936" i="28"/>
  <c r="AM936" i="28"/>
  <c r="AN935" i="28"/>
  <c r="AM935" i="28"/>
  <c r="AN934" i="28"/>
  <c r="AM934" i="28"/>
  <c r="AN933" i="28"/>
  <c r="AM933" i="28"/>
  <c r="AN932" i="28"/>
  <c r="AM932" i="28"/>
  <c r="AN931" i="28"/>
  <c r="AM931" i="28"/>
  <c r="AN922" i="28"/>
  <c r="AM922" i="28"/>
  <c r="AN921" i="28"/>
  <c r="AM921" i="28"/>
  <c r="AN920" i="28"/>
  <c r="AM920" i="28"/>
  <c r="AN919" i="28"/>
  <c r="AM919" i="28"/>
  <c r="AN918" i="28"/>
  <c r="AM918" i="28"/>
  <c r="AN917" i="28"/>
  <c r="AM917" i="28"/>
  <c r="AN916" i="28"/>
  <c r="AM916" i="28"/>
  <c r="AN915" i="28"/>
  <c r="AM915" i="28"/>
  <c r="AN914" i="28"/>
  <c r="AM914" i="28"/>
  <c r="AN913" i="28"/>
  <c r="AM913" i="28"/>
  <c r="AN912" i="28"/>
  <c r="AM912" i="28"/>
  <c r="AN911" i="28"/>
  <c r="AM911" i="28"/>
  <c r="AN910" i="28"/>
  <c r="AM910" i="28"/>
  <c r="AN909" i="28"/>
  <c r="AM909" i="28"/>
  <c r="AN908" i="28"/>
  <c r="AM908" i="28"/>
  <c r="AN907" i="28"/>
  <c r="AM907" i="28"/>
  <c r="AN906" i="28"/>
  <c r="AM906" i="28"/>
  <c r="AN905" i="28"/>
  <c r="AM905" i="28"/>
  <c r="AN904" i="28"/>
  <c r="AM904" i="28"/>
  <c r="AN903" i="28"/>
  <c r="AM903" i="28"/>
  <c r="AN902" i="28"/>
  <c r="AM902" i="28"/>
  <c r="AN901" i="28"/>
  <c r="AM901" i="28"/>
  <c r="AN900" i="28"/>
  <c r="AM900" i="28"/>
  <c r="AN899" i="28"/>
  <c r="AM899" i="28"/>
  <c r="AN898" i="28"/>
  <c r="AM898" i="28"/>
  <c r="AN897" i="28"/>
  <c r="AM897" i="28"/>
  <c r="AN896" i="28"/>
  <c r="AM896" i="28"/>
  <c r="AN895" i="28"/>
  <c r="AM895" i="28"/>
  <c r="AN894" i="28"/>
  <c r="AM894" i="28"/>
  <c r="AN893" i="28"/>
  <c r="AM893" i="28"/>
  <c r="AN892" i="28"/>
  <c r="AM892" i="28"/>
  <c r="AN891" i="28"/>
  <c r="AM891" i="28"/>
  <c r="AN890" i="28"/>
  <c r="AM890" i="28"/>
  <c r="AN889" i="28"/>
  <c r="AM889" i="28"/>
  <c r="AN888" i="28"/>
  <c r="AM888" i="28"/>
  <c r="AN887" i="28"/>
  <c r="AM887" i="28"/>
  <c r="AN886" i="28"/>
  <c r="AM886" i="28"/>
  <c r="AN885" i="28"/>
  <c r="AM885" i="28"/>
  <c r="AN884" i="28"/>
  <c r="AM884" i="28"/>
  <c r="AN883" i="28"/>
  <c r="AM883" i="28"/>
  <c r="AN882" i="28"/>
  <c r="AM882" i="28"/>
  <c r="AN881" i="28"/>
  <c r="AM881" i="28"/>
  <c r="AN880" i="28"/>
  <c r="AM880" i="28"/>
  <c r="AN875" i="28"/>
  <c r="AM875" i="28"/>
  <c r="AN874" i="28"/>
  <c r="AM874" i="28"/>
  <c r="AN873" i="28"/>
  <c r="AM873" i="28"/>
  <c r="AN871" i="28"/>
  <c r="AM871" i="28"/>
  <c r="AN872" i="28"/>
  <c r="AM872" i="28"/>
  <c r="AN870" i="28"/>
  <c r="AM870" i="28"/>
  <c r="AN869" i="28"/>
  <c r="AM869" i="28"/>
  <c r="AN868" i="28"/>
  <c r="AM868" i="28"/>
  <c r="AN867" i="28"/>
  <c r="AM867" i="28"/>
  <c r="AN862" i="28"/>
  <c r="AM862" i="28"/>
  <c r="AN861" i="28"/>
  <c r="AM861" i="28"/>
  <c r="AN860" i="28"/>
  <c r="AM860" i="28"/>
  <c r="AN859" i="28"/>
  <c r="AM859" i="28"/>
  <c r="AN858" i="28"/>
  <c r="AM858" i="28"/>
  <c r="AN857" i="28"/>
  <c r="AM857" i="28"/>
  <c r="AN856" i="28"/>
  <c r="AM856" i="28"/>
  <c r="AN855" i="28"/>
  <c r="AM855" i="28"/>
  <c r="AN854" i="28"/>
  <c r="AM854" i="28"/>
  <c r="AN847" i="28"/>
  <c r="AM847" i="28"/>
  <c r="AN846" i="28"/>
  <c r="AM846" i="28"/>
  <c r="AN845" i="28"/>
  <c r="AM845" i="28"/>
  <c r="AN844" i="28"/>
  <c r="AM844" i="28"/>
  <c r="AN840" i="28"/>
  <c r="AM840" i="28"/>
  <c r="AN839" i="28"/>
  <c r="AM839" i="28"/>
  <c r="AN838" i="28"/>
  <c r="AM838" i="28"/>
  <c r="AN837" i="28"/>
  <c r="AM837" i="28"/>
  <c r="AN836" i="28"/>
  <c r="AM836" i="28"/>
  <c r="AN835" i="28"/>
  <c r="AM835" i="28"/>
  <c r="AN834" i="28"/>
  <c r="AM834" i="28"/>
  <c r="AN833" i="28"/>
  <c r="AM833" i="28"/>
  <c r="AN832" i="28"/>
  <c r="AM832" i="28"/>
  <c r="AN831" i="28"/>
  <c r="AM831" i="28"/>
  <c r="AN830" i="28"/>
  <c r="AM830" i="28"/>
  <c r="AN829" i="28"/>
  <c r="AM829" i="28"/>
  <c r="AN820" i="28"/>
  <c r="AM820" i="28"/>
  <c r="AN301" i="28"/>
  <c r="AM301" i="28"/>
  <c r="AN818" i="28"/>
  <c r="AM818" i="28"/>
  <c r="AN817" i="28"/>
  <c r="AM817" i="28"/>
  <c r="AN816" i="28"/>
  <c r="AM816" i="28"/>
  <c r="AN810" i="28"/>
  <c r="AM810" i="28"/>
  <c r="AN809" i="28"/>
  <c r="AM809" i="28"/>
  <c r="AN808" i="28"/>
  <c r="AM808" i="28"/>
  <c r="AN807" i="28"/>
  <c r="AM807" i="28"/>
  <c r="AN806" i="28"/>
  <c r="AM806" i="28"/>
  <c r="AN805" i="28"/>
  <c r="AM805" i="28"/>
  <c r="AN804" i="28"/>
  <c r="AM804" i="28"/>
  <c r="AN803" i="28"/>
  <c r="AM803" i="28"/>
  <c r="AN802" i="28"/>
  <c r="AM802" i="28"/>
  <c r="AN801" i="28"/>
  <c r="AM801" i="28"/>
  <c r="AN800" i="28"/>
  <c r="AM800" i="28"/>
  <c r="AN799" i="28"/>
  <c r="AM799" i="28"/>
  <c r="AN798" i="28"/>
  <c r="AM798" i="28"/>
  <c r="AN797" i="28"/>
  <c r="AM797" i="28"/>
  <c r="AN796" i="28"/>
  <c r="AM796" i="28"/>
  <c r="AN795" i="28"/>
  <c r="AM795" i="28"/>
  <c r="AN794" i="28"/>
  <c r="AM794" i="28"/>
  <c r="AN793" i="28"/>
  <c r="AM793" i="28"/>
  <c r="AN792" i="28"/>
  <c r="AM792" i="28"/>
  <c r="AN791" i="28"/>
  <c r="AM791" i="28"/>
  <c r="AN790" i="28"/>
  <c r="AM790" i="28"/>
  <c r="AN789" i="28"/>
  <c r="AM789" i="28"/>
  <c r="AN788" i="28"/>
  <c r="AM788" i="28"/>
  <c r="AN787" i="28"/>
  <c r="AM787" i="28"/>
  <c r="AN786" i="28"/>
  <c r="AM786" i="28"/>
  <c r="AN785" i="28"/>
  <c r="AM785" i="28"/>
  <c r="AN784" i="28"/>
  <c r="AM784" i="28"/>
  <c r="AN776" i="28"/>
  <c r="AM776" i="28"/>
  <c r="AN775" i="28"/>
  <c r="AM775" i="28"/>
  <c r="AN774" i="28"/>
  <c r="AM774" i="28"/>
  <c r="AN773" i="28"/>
  <c r="AM773" i="28"/>
  <c r="AN772" i="28"/>
  <c r="AM772" i="28"/>
  <c r="AN771" i="28"/>
  <c r="AM771" i="28"/>
  <c r="AN770" i="28"/>
  <c r="AM770" i="28"/>
  <c r="AN769" i="28"/>
  <c r="AM769" i="28"/>
  <c r="AN768" i="28"/>
  <c r="AM768" i="28"/>
  <c r="AN767" i="28"/>
  <c r="AM767" i="28"/>
  <c r="AN766" i="28"/>
  <c r="AM766" i="28"/>
  <c r="AN765" i="28"/>
  <c r="AM765" i="28"/>
  <c r="AN764" i="28"/>
  <c r="AM764" i="28"/>
  <c r="AN763" i="28"/>
  <c r="AM763" i="28"/>
  <c r="AN762" i="28"/>
  <c r="AM762" i="28"/>
  <c r="AN761" i="28"/>
  <c r="AM761" i="28"/>
  <c r="AN756" i="28"/>
  <c r="AM756" i="28"/>
  <c r="AN755" i="28"/>
  <c r="AM755" i="28"/>
  <c r="AN754" i="28"/>
  <c r="AM754" i="28"/>
  <c r="AN753" i="28"/>
  <c r="AM753" i="28"/>
  <c r="AN752" i="28"/>
  <c r="AM752" i="28"/>
  <c r="AN751" i="28"/>
  <c r="AM751" i="28"/>
  <c r="AN750" i="28"/>
  <c r="AM750" i="28"/>
  <c r="AN749" i="28"/>
  <c r="AM749" i="28"/>
  <c r="AN748" i="28"/>
  <c r="AM748" i="28"/>
  <c r="AN747" i="28"/>
  <c r="AM747" i="28"/>
  <c r="AN746" i="28"/>
  <c r="AM746" i="28"/>
  <c r="AN745" i="28"/>
  <c r="AM745" i="28"/>
  <c r="AN744" i="28"/>
  <c r="AM744" i="28"/>
  <c r="AN743" i="28"/>
  <c r="AM743" i="28"/>
  <c r="AN742" i="28"/>
  <c r="AM742" i="28"/>
  <c r="AN740" i="28"/>
  <c r="AM740" i="28"/>
  <c r="AN739" i="28"/>
  <c r="AM739" i="28"/>
  <c r="AN737" i="28"/>
  <c r="AM737" i="28"/>
  <c r="AN736" i="28"/>
  <c r="AM736" i="28"/>
  <c r="AN735" i="28"/>
  <c r="AM735" i="28"/>
  <c r="AN734" i="28"/>
  <c r="AM734" i="28"/>
  <c r="AN733" i="28"/>
  <c r="AM733" i="28"/>
  <c r="AN732" i="28"/>
  <c r="AM732" i="28"/>
  <c r="AN731" i="28"/>
  <c r="AM731" i="28"/>
  <c r="AN730" i="28"/>
  <c r="AM730" i="28"/>
  <c r="AN729" i="28"/>
  <c r="AM729" i="28"/>
  <c r="AN728" i="28"/>
  <c r="AM728" i="28"/>
  <c r="AN727" i="28"/>
  <c r="AM727" i="28"/>
  <c r="AN726" i="28"/>
  <c r="AM726" i="28"/>
  <c r="AN725" i="28"/>
  <c r="AM725" i="28"/>
  <c r="AN724" i="28"/>
  <c r="AM724" i="28"/>
  <c r="AN723" i="28"/>
  <c r="AM723" i="28"/>
  <c r="AN722" i="28"/>
  <c r="AM722" i="28"/>
  <c r="AN721" i="28"/>
  <c r="AM721" i="28"/>
  <c r="AN720" i="28"/>
  <c r="AM720" i="28"/>
  <c r="AN719" i="28"/>
  <c r="AM719" i="28"/>
  <c r="AN718" i="28"/>
  <c r="AM718" i="28"/>
  <c r="AN717" i="28"/>
  <c r="AM717" i="28"/>
  <c r="AN716" i="28"/>
  <c r="AM716" i="28"/>
  <c r="AN715" i="28"/>
  <c r="AM715" i="28"/>
  <c r="AN714" i="28"/>
  <c r="AM714" i="28"/>
  <c r="AN713" i="28"/>
  <c r="AM713" i="28"/>
  <c r="AN712" i="28"/>
  <c r="AM712" i="28"/>
  <c r="AN711" i="28"/>
  <c r="AM711" i="28"/>
  <c r="AN710" i="28"/>
  <c r="AM710" i="28"/>
  <c r="AN709" i="28"/>
  <c r="AM709" i="28"/>
  <c r="AN708" i="28"/>
  <c r="AM708" i="28"/>
  <c r="AN707" i="28"/>
  <c r="AM707" i="28"/>
  <c r="AN706" i="28"/>
  <c r="AM706" i="28"/>
  <c r="AN705" i="28"/>
  <c r="AM705" i="28"/>
  <c r="AN704" i="28"/>
  <c r="AM704" i="28"/>
  <c r="AN703" i="28"/>
  <c r="AM703" i="28"/>
  <c r="AN702" i="28"/>
  <c r="AM702" i="28"/>
  <c r="AN701" i="28"/>
  <c r="AM701" i="28"/>
  <c r="AN700" i="28"/>
  <c r="AM700" i="28"/>
  <c r="AN699" i="28"/>
  <c r="AM699" i="28"/>
  <c r="AN698" i="28"/>
  <c r="AM698" i="28"/>
  <c r="AN697" i="28"/>
  <c r="AM697" i="28"/>
  <c r="AN696" i="28"/>
  <c r="AM696" i="28"/>
  <c r="AN695" i="28"/>
  <c r="AM695" i="28"/>
  <c r="AN694" i="28"/>
  <c r="AM694" i="28"/>
  <c r="AN693" i="28"/>
  <c r="AM693" i="28"/>
  <c r="AN692" i="28"/>
  <c r="AM692" i="28"/>
  <c r="AN691" i="28"/>
  <c r="AM691" i="28"/>
  <c r="AN690" i="28"/>
  <c r="AM690" i="28"/>
  <c r="AN689" i="28"/>
  <c r="AM689" i="28"/>
  <c r="AN688" i="28"/>
  <c r="AM688" i="28"/>
  <c r="AN687" i="28"/>
  <c r="AM687" i="28"/>
  <c r="AN686" i="28"/>
  <c r="AM686" i="28"/>
  <c r="AN685" i="28"/>
  <c r="AM685" i="28"/>
  <c r="AN684" i="28"/>
  <c r="AM684" i="28"/>
  <c r="AN683" i="28"/>
  <c r="AM683" i="28"/>
  <c r="AN682" i="28"/>
  <c r="AM682" i="28"/>
  <c r="AN681" i="28"/>
  <c r="AM681" i="28"/>
  <c r="AN680" i="28"/>
  <c r="AM680" i="28"/>
  <c r="AN679" i="28"/>
  <c r="AM679" i="28"/>
  <c r="AN678" i="28"/>
  <c r="AM678" i="28"/>
  <c r="AN677" i="28"/>
  <c r="AM677" i="28"/>
  <c r="AN676" i="28"/>
  <c r="AM676" i="28"/>
  <c r="AN675" i="28"/>
  <c r="AM675" i="28"/>
  <c r="AN674" i="28"/>
  <c r="AM674" i="28"/>
  <c r="AN673" i="28"/>
  <c r="AM673" i="28"/>
  <c r="AN672" i="28"/>
  <c r="AM672" i="28"/>
  <c r="AN671" i="28"/>
  <c r="AM671" i="28"/>
  <c r="AN670" i="28"/>
  <c r="AM670" i="28"/>
  <c r="AN669" i="28"/>
  <c r="AM669" i="28"/>
  <c r="AN668" i="28"/>
  <c r="AM668" i="28"/>
  <c r="AN667" i="28"/>
  <c r="AM667" i="28"/>
  <c r="AN666" i="28"/>
  <c r="AM666" i="28"/>
  <c r="AN665" i="28"/>
  <c r="AM665" i="28"/>
  <c r="AN664" i="28"/>
  <c r="AM664" i="28"/>
  <c r="AN663" i="28"/>
  <c r="AM663" i="28"/>
  <c r="AN662" i="28"/>
  <c r="AM662" i="28"/>
  <c r="AN661" i="28"/>
  <c r="AM661" i="28"/>
  <c r="AN660" i="28"/>
  <c r="AM660" i="28"/>
  <c r="AN659" i="28"/>
  <c r="AM659" i="28"/>
  <c r="AN658" i="28"/>
  <c r="AM658" i="28"/>
  <c r="AN657" i="28"/>
  <c r="AM657" i="28"/>
  <c r="AN656" i="28"/>
  <c r="AM656" i="28"/>
  <c r="AN655" i="28"/>
  <c r="AM655" i="28"/>
  <c r="AN654" i="28"/>
  <c r="AM654" i="28"/>
  <c r="AN653" i="28"/>
  <c r="AM653" i="28"/>
  <c r="AN652" i="28"/>
  <c r="AM652" i="28"/>
  <c r="AN651" i="28"/>
  <c r="AM651" i="28"/>
  <c r="AN650" i="28"/>
  <c r="AM650" i="28"/>
  <c r="AN649" i="28"/>
  <c r="AM649" i="28"/>
  <c r="AN648" i="28"/>
  <c r="AM648" i="28"/>
  <c r="AN647" i="28"/>
  <c r="AM647" i="28"/>
  <c r="AN645" i="28"/>
  <c r="AM645" i="28"/>
  <c r="AN646" i="28"/>
  <c r="AM646" i="28"/>
  <c r="AN644" i="28"/>
  <c r="AM644" i="28"/>
  <c r="AN643" i="28"/>
  <c r="AM643" i="28"/>
  <c r="AN642" i="28"/>
  <c r="AM642" i="28"/>
  <c r="AN641" i="28"/>
  <c r="AM641" i="28"/>
  <c r="AN640" i="28"/>
  <c r="AM640" i="28"/>
  <c r="AN639" i="28"/>
  <c r="AM639" i="28"/>
  <c r="AN638" i="28"/>
  <c r="AM638" i="28"/>
  <c r="AN637" i="28"/>
  <c r="AM637" i="28"/>
  <c r="AN636" i="28"/>
  <c r="AM636" i="28"/>
  <c r="AN624" i="28"/>
  <c r="AM624" i="28"/>
  <c r="AN623" i="28"/>
  <c r="AM623" i="28"/>
  <c r="AN622" i="28"/>
  <c r="AM622" i="28"/>
  <c r="AN621" i="28"/>
  <c r="AM621" i="28"/>
  <c r="AN620" i="28"/>
  <c r="AM620" i="28"/>
  <c r="AN619" i="28"/>
  <c r="AM619" i="28"/>
  <c r="AN618" i="28"/>
  <c r="AM618" i="28"/>
  <c r="AN617" i="28"/>
  <c r="AM617" i="28"/>
  <c r="AN616" i="28"/>
  <c r="AM616" i="28"/>
  <c r="AN615" i="28"/>
  <c r="AM615" i="28"/>
  <c r="AN614" i="28"/>
  <c r="AM614" i="28"/>
  <c r="AN612" i="28"/>
  <c r="AM612" i="28"/>
  <c r="AN611" i="28"/>
  <c r="AM611" i="28"/>
  <c r="AN610" i="28"/>
  <c r="AM610" i="28"/>
  <c r="AN609" i="28"/>
  <c r="AM609" i="28"/>
  <c r="AN604" i="28"/>
  <c r="AM604" i="28"/>
  <c r="AN602" i="28"/>
  <c r="AM602" i="28"/>
  <c r="AN601" i="28"/>
  <c r="AM601" i="28"/>
  <c r="AN599" i="28"/>
  <c r="AM599" i="28"/>
  <c r="AN598" i="28"/>
  <c r="AM598" i="28"/>
  <c r="AN597" i="28"/>
  <c r="AM597" i="28"/>
  <c r="AN596" i="28"/>
  <c r="AM596" i="28"/>
  <c r="AN595" i="28"/>
  <c r="AM595" i="28"/>
  <c r="AN594" i="28"/>
  <c r="AM594" i="28"/>
  <c r="AN593" i="28"/>
  <c r="AM593" i="28"/>
  <c r="AN592" i="28"/>
  <c r="AM592" i="28"/>
  <c r="AN591" i="28"/>
  <c r="AM591" i="28"/>
  <c r="AN590" i="28"/>
  <c r="AM590" i="28"/>
  <c r="AN589" i="28"/>
  <c r="AM589" i="28"/>
  <c r="AN588" i="28"/>
  <c r="AM588" i="28"/>
  <c r="AN587" i="28"/>
  <c r="AM587" i="28"/>
  <c r="AN586" i="28"/>
  <c r="AM586" i="28"/>
  <c r="AN585" i="28"/>
  <c r="AM585" i="28"/>
  <c r="AN584" i="28"/>
  <c r="AM584" i="28"/>
  <c r="AN583" i="28"/>
  <c r="AM583" i="28"/>
  <c r="AN582" i="28"/>
  <c r="AM582" i="28"/>
  <c r="AN581" i="28"/>
  <c r="AM581" i="28"/>
  <c r="AN580" i="28"/>
  <c r="AM580" i="28"/>
  <c r="AN579" i="28"/>
  <c r="AM579" i="28"/>
  <c r="AN578" i="28"/>
  <c r="AM578" i="28"/>
  <c r="AN577" i="28"/>
  <c r="AM577" i="28"/>
  <c r="AN576" i="28"/>
  <c r="AM576" i="28"/>
  <c r="AN575" i="28"/>
  <c r="AM575" i="28"/>
  <c r="AN574" i="28"/>
  <c r="AM574" i="28"/>
  <c r="AN573" i="28"/>
  <c r="AM573" i="28"/>
  <c r="AN572" i="28"/>
  <c r="AM572" i="28"/>
  <c r="AN571" i="28"/>
  <c r="AM571" i="28"/>
  <c r="AN570" i="28"/>
  <c r="AM570" i="28"/>
  <c r="AN569" i="28"/>
  <c r="AM569" i="28"/>
  <c r="AN568" i="28"/>
  <c r="AM568" i="28"/>
  <c r="AN567" i="28"/>
  <c r="AM567" i="28"/>
  <c r="AN566" i="28"/>
  <c r="AM566" i="28"/>
  <c r="AN565" i="28"/>
  <c r="AM565" i="28"/>
  <c r="AN564" i="28"/>
  <c r="AM564" i="28"/>
  <c r="AN563" i="28"/>
  <c r="AM563" i="28"/>
  <c r="AN562" i="28"/>
  <c r="AM562" i="28"/>
  <c r="AN561" i="28"/>
  <c r="AM561" i="28"/>
  <c r="AN560" i="28"/>
  <c r="AM560" i="28"/>
  <c r="AN559" i="28"/>
  <c r="AM559" i="28"/>
  <c r="AN558" i="28"/>
  <c r="AM558" i="28"/>
  <c r="AN557" i="28"/>
  <c r="AM557" i="28"/>
  <c r="AN556" i="28"/>
  <c r="AM556" i="28"/>
  <c r="AN555" i="28"/>
  <c r="AM555" i="28"/>
  <c r="AN554" i="28"/>
  <c r="AM554" i="28"/>
  <c r="AN553" i="28"/>
  <c r="AM553" i="28"/>
  <c r="AN552" i="28"/>
  <c r="AM552" i="28"/>
  <c r="AN551" i="28"/>
  <c r="AM551" i="28"/>
  <c r="AN550" i="28"/>
  <c r="AM550" i="28"/>
  <c r="AN549" i="28"/>
  <c r="AM549" i="28"/>
  <c r="AN548" i="28"/>
  <c r="AM548" i="28"/>
  <c r="AN547" i="28"/>
  <c r="AM547" i="28"/>
  <c r="AN546" i="28"/>
  <c r="AM546" i="28"/>
  <c r="AN545" i="28"/>
  <c r="AM545" i="28"/>
  <c r="AN544" i="28"/>
  <c r="AM544" i="28"/>
  <c r="AN543" i="28"/>
  <c r="AM543" i="28"/>
  <c r="AN542" i="28"/>
  <c r="AM542" i="28"/>
  <c r="AN541" i="28"/>
  <c r="AM541" i="28"/>
  <c r="AN540" i="28"/>
  <c r="AM540" i="28"/>
  <c r="AN539" i="28"/>
  <c r="AM539" i="28"/>
  <c r="AN538" i="28"/>
  <c r="AM538" i="28"/>
  <c r="AN537" i="28"/>
  <c r="AM537" i="28"/>
  <c r="AN536" i="28"/>
  <c r="AM536" i="28"/>
  <c r="AN535" i="28"/>
  <c r="AM535" i="28"/>
  <c r="AN534" i="28"/>
  <c r="AM534" i="28"/>
  <c r="AN533" i="28"/>
  <c r="AM533" i="28"/>
  <c r="AN532" i="28"/>
  <c r="AM532" i="28"/>
  <c r="AN531" i="28"/>
  <c r="AM531" i="28"/>
  <c r="AN530" i="28"/>
  <c r="AM530" i="28"/>
  <c r="AN529" i="28"/>
  <c r="AM529" i="28"/>
  <c r="AN528" i="28"/>
  <c r="AM528" i="28"/>
  <c r="AN527" i="28"/>
  <c r="AM527" i="28"/>
  <c r="AN526" i="28"/>
  <c r="AM526" i="28"/>
  <c r="AN525" i="28"/>
  <c r="AM525" i="28"/>
  <c r="AN524" i="28"/>
  <c r="AM524" i="28"/>
  <c r="AN522" i="28"/>
  <c r="AM522" i="28"/>
  <c r="AN521" i="28"/>
  <c r="AM521" i="28"/>
  <c r="AN520" i="28"/>
  <c r="AM520" i="28"/>
  <c r="AN519" i="28"/>
  <c r="AM519" i="28"/>
  <c r="AN518" i="28"/>
  <c r="AM518" i="28"/>
  <c r="AN517" i="28"/>
  <c r="AM517" i="28"/>
  <c r="AN516" i="28"/>
  <c r="AM516" i="28"/>
  <c r="AN515" i="28"/>
  <c r="AM515" i="28"/>
  <c r="AN514" i="28"/>
  <c r="AM514" i="28"/>
  <c r="AN513" i="28"/>
  <c r="AM513" i="28"/>
  <c r="AN512" i="28"/>
  <c r="AM512" i="28"/>
  <c r="AN511" i="28"/>
  <c r="AM511" i="28"/>
  <c r="AN510" i="28"/>
  <c r="AM510" i="28"/>
  <c r="AN509" i="28"/>
  <c r="AM509" i="28"/>
  <c r="AN508" i="28"/>
  <c r="AM508" i="28"/>
  <c r="AN507" i="28"/>
  <c r="AM507" i="28"/>
  <c r="AN506" i="28"/>
  <c r="AM506" i="28"/>
  <c r="AN505" i="28"/>
  <c r="AM505" i="28"/>
  <c r="AN504" i="28"/>
  <c r="AM504" i="28"/>
  <c r="AN503" i="28"/>
  <c r="AM503" i="28"/>
  <c r="AN502" i="28"/>
  <c r="AM502" i="28"/>
  <c r="AN501" i="28"/>
  <c r="AM501" i="28"/>
  <c r="AN500" i="28"/>
  <c r="AM500" i="28"/>
  <c r="AN499" i="28"/>
  <c r="AM499" i="28"/>
  <c r="AN498" i="28"/>
  <c r="AM498" i="28"/>
  <c r="AN497" i="28"/>
  <c r="AM497" i="28"/>
  <c r="AN496" i="28"/>
  <c r="AM496" i="28"/>
  <c r="AN495" i="28"/>
  <c r="AM495" i="28"/>
  <c r="AN494" i="28"/>
  <c r="AM494" i="28"/>
  <c r="AN493" i="28"/>
  <c r="AM493" i="28"/>
  <c r="AN492" i="28"/>
  <c r="AM492" i="28"/>
  <c r="AN491" i="28"/>
  <c r="AM491" i="28"/>
  <c r="AN490" i="28"/>
  <c r="AM490" i="28"/>
  <c r="AN489" i="28"/>
  <c r="AM489" i="28"/>
  <c r="AN488" i="28"/>
  <c r="AM488" i="28"/>
  <c r="AN487" i="28"/>
  <c r="AM487" i="28"/>
  <c r="AN486" i="28"/>
  <c r="AM486" i="28"/>
  <c r="AN485" i="28"/>
  <c r="AM485" i="28"/>
  <c r="AN484" i="28"/>
  <c r="AM484" i="28"/>
  <c r="AN483" i="28"/>
  <c r="AM483" i="28"/>
  <c r="AN482" i="28"/>
  <c r="AM482" i="28"/>
  <c r="AN481" i="28"/>
  <c r="AM481" i="28"/>
  <c r="AN480" i="28"/>
  <c r="AM480" i="28"/>
  <c r="AN479" i="28"/>
  <c r="AM479" i="28"/>
  <c r="AN478" i="28"/>
  <c r="AM478" i="28"/>
  <c r="AN477" i="28"/>
  <c r="AM477" i="28"/>
  <c r="AN476" i="28"/>
  <c r="AM476" i="28"/>
  <c r="AN475" i="28"/>
  <c r="AM475" i="28"/>
  <c r="AN474" i="28"/>
  <c r="AM474" i="28"/>
  <c r="AN472" i="28"/>
  <c r="AM472" i="28"/>
  <c r="AN473" i="28"/>
  <c r="AM473" i="28"/>
  <c r="AN471" i="28"/>
  <c r="AM471" i="28"/>
  <c r="AN470" i="28"/>
  <c r="AM470" i="28"/>
  <c r="AN469" i="28"/>
  <c r="AM469" i="28"/>
  <c r="AN468" i="28"/>
  <c r="AM468" i="28"/>
  <c r="AN467" i="28"/>
  <c r="AM467" i="28"/>
  <c r="AN466" i="28"/>
  <c r="AM466" i="28"/>
  <c r="AN465" i="28"/>
  <c r="AM465" i="28"/>
  <c r="AN458" i="28"/>
  <c r="AM458" i="28"/>
  <c r="AN457" i="28"/>
  <c r="AM457" i="28"/>
  <c r="AN456" i="28"/>
  <c r="AM456" i="28"/>
  <c r="AN455" i="28"/>
  <c r="AM455" i="28"/>
  <c r="AN454" i="28"/>
  <c r="AM454" i="28"/>
  <c r="AN453" i="28"/>
  <c r="AM453" i="28"/>
  <c r="AN452" i="28"/>
  <c r="AM452" i="28"/>
  <c r="AN451" i="28"/>
  <c r="AM451" i="28"/>
  <c r="AN450" i="28"/>
  <c r="AM450" i="28"/>
  <c r="AN449" i="28"/>
  <c r="AM449" i="28"/>
  <c r="AN448" i="28"/>
  <c r="AM448" i="28"/>
  <c r="AN447" i="28"/>
  <c r="AM447" i="28"/>
  <c r="AN446" i="28"/>
  <c r="AM446" i="28"/>
  <c r="AN445" i="28"/>
  <c r="AM445" i="28"/>
  <c r="AN444" i="28"/>
  <c r="AM444" i="28"/>
  <c r="AN443" i="28"/>
  <c r="AM443" i="28"/>
  <c r="AN442" i="28"/>
  <c r="AM442" i="28"/>
  <c r="AN441" i="28"/>
  <c r="AM441" i="28"/>
  <c r="AN440" i="28"/>
  <c r="AM440" i="28"/>
  <c r="AN439" i="28"/>
  <c r="AM439" i="28"/>
  <c r="AN438" i="28"/>
  <c r="AM438" i="28"/>
  <c r="AN437" i="28"/>
  <c r="AM437" i="28"/>
  <c r="AN436" i="28"/>
  <c r="AM436" i="28"/>
  <c r="AN435" i="28"/>
  <c r="AM435" i="28"/>
  <c r="AN434" i="28"/>
  <c r="AM434" i="28"/>
  <c r="AN433" i="28"/>
  <c r="AM433" i="28"/>
  <c r="AN432" i="28"/>
  <c r="AM432" i="28"/>
  <c r="AN431" i="28"/>
  <c r="AM431" i="28"/>
  <c r="AN430" i="28"/>
  <c r="AM430" i="28"/>
  <c r="AN429" i="28"/>
  <c r="AM429" i="28"/>
  <c r="AN428" i="28"/>
  <c r="AM428" i="28"/>
  <c r="AN427" i="28"/>
  <c r="AM427" i="28"/>
  <c r="AN426" i="28"/>
  <c r="AM426" i="28"/>
  <c r="AN425" i="28"/>
  <c r="AM425" i="28"/>
  <c r="AN424" i="28"/>
  <c r="AM424" i="28"/>
  <c r="AN423" i="28"/>
  <c r="AM423" i="28"/>
  <c r="AN422" i="28"/>
  <c r="AM422" i="28"/>
  <c r="AN421" i="28"/>
  <c r="AM421" i="28"/>
  <c r="AN420" i="28"/>
  <c r="AM420" i="28"/>
  <c r="AN419" i="28"/>
  <c r="AM419" i="28"/>
  <c r="AN418" i="28"/>
  <c r="AM418" i="28"/>
  <c r="AN417" i="28"/>
  <c r="AM417" i="28"/>
  <c r="AN416" i="28"/>
  <c r="AM416" i="28"/>
  <c r="AN415" i="28"/>
  <c r="AM415" i="28"/>
  <c r="AN414" i="28"/>
  <c r="AM414" i="28"/>
  <c r="AN413" i="28"/>
  <c r="AM413" i="28"/>
  <c r="AN412" i="28"/>
  <c r="AM412" i="28"/>
  <c r="AN411" i="28"/>
  <c r="AM411" i="28"/>
  <c r="AN410" i="28"/>
  <c r="AM410" i="28"/>
  <c r="AN409" i="28"/>
  <c r="AM409" i="28"/>
  <c r="AN408" i="28"/>
  <c r="AM408" i="28"/>
  <c r="AN407" i="28"/>
  <c r="AM407" i="28"/>
  <c r="AN406" i="28"/>
  <c r="AM406" i="28"/>
  <c r="AN405" i="28"/>
  <c r="AM405" i="28"/>
  <c r="AN404" i="28"/>
  <c r="AM404" i="28"/>
  <c r="AN403" i="28"/>
  <c r="AM403" i="28"/>
  <c r="AN402" i="28"/>
  <c r="AM402" i="28"/>
  <c r="AN401" i="28"/>
  <c r="AM401" i="28"/>
  <c r="AN400" i="28"/>
  <c r="AM400" i="28"/>
  <c r="AN399" i="28"/>
  <c r="AM399" i="28"/>
  <c r="AN398" i="28"/>
  <c r="AM398" i="28"/>
  <c r="AN397" i="28"/>
  <c r="AM397" i="28"/>
  <c r="AN396" i="28"/>
  <c r="AM396" i="28"/>
  <c r="AN395" i="28"/>
  <c r="AM395" i="28"/>
  <c r="AN394" i="28"/>
  <c r="AM394" i="28"/>
  <c r="AN393" i="28"/>
  <c r="AM393" i="28"/>
  <c r="AN392" i="28"/>
  <c r="AM392" i="28"/>
  <c r="AN391" i="28"/>
  <c r="AM391" i="28"/>
  <c r="AN390" i="28"/>
  <c r="AM390" i="28"/>
  <c r="AN389" i="28"/>
  <c r="AM389" i="28"/>
  <c r="AN388" i="28"/>
  <c r="AM388" i="28"/>
  <c r="AN387" i="28"/>
  <c r="AM387" i="28"/>
  <c r="AN386" i="28"/>
  <c r="AM386" i="28"/>
  <c r="AN385" i="28"/>
  <c r="AM385" i="28"/>
  <c r="AN384" i="28"/>
  <c r="AM384" i="28"/>
  <c r="AN383" i="28"/>
  <c r="AM383" i="28"/>
  <c r="AN382" i="28"/>
  <c r="AM382" i="28"/>
  <c r="AN381" i="28"/>
  <c r="AM381" i="28"/>
  <c r="AN300" i="28"/>
  <c r="AM300" i="28"/>
  <c r="AN299" i="28"/>
  <c r="AM299" i="28"/>
  <c r="AN298" i="28"/>
  <c r="AM298" i="28"/>
  <c r="AN297" i="28"/>
  <c r="AM297" i="28"/>
  <c r="AN296" i="28"/>
  <c r="AM296" i="28"/>
  <c r="AN380" i="28"/>
  <c r="AM380" i="28"/>
  <c r="AN379" i="28"/>
  <c r="AM379" i="28"/>
  <c r="AN378" i="28"/>
  <c r="AM378" i="28"/>
  <c r="AN377" i="28"/>
  <c r="AM377" i="28"/>
  <c r="AN376" i="28"/>
  <c r="AM376" i="28"/>
  <c r="AN375" i="28"/>
  <c r="AM375" i="28"/>
  <c r="AN374" i="28"/>
  <c r="AM374" i="28"/>
  <c r="AN373" i="28"/>
  <c r="AM373" i="28"/>
  <c r="AN372" i="28"/>
  <c r="AM372" i="28"/>
  <c r="AN371" i="28"/>
  <c r="AM371" i="28"/>
  <c r="AN370" i="28"/>
  <c r="AM370" i="28"/>
  <c r="AN369" i="28"/>
  <c r="AM369" i="28"/>
  <c r="AN368" i="28"/>
  <c r="AM368" i="28"/>
  <c r="AN367" i="28"/>
  <c r="AM367" i="28"/>
  <c r="AN359" i="28"/>
  <c r="AM359" i="28"/>
  <c r="AN358" i="28"/>
  <c r="AM358" i="28"/>
  <c r="AN356" i="28"/>
  <c r="AM356" i="28"/>
  <c r="AN355" i="28"/>
  <c r="AM355" i="28"/>
  <c r="AN354" i="28"/>
  <c r="AM354" i="28"/>
  <c r="AN353" i="28"/>
  <c r="AM353" i="28"/>
  <c r="AN352" i="28"/>
  <c r="AM352" i="28"/>
  <c r="AN351" i="28"/>
  <c r="AM351" i="28"/>
  <c r="AN350" i="28"/>
  <c r="AM350" i="28"/>
  <c r="AN349" i="28"/>
  <c r="AM349" i="28"/>
  <c r="AN348" i="28"/>
  <c r="AM348" i="28"/>
  <c r="AN347" i="28"/>
  <c r="AM347" i="28"/>
  <c r="AN346" i="28"/>
  <c r="AM346" i="28"/>
  <c r="AN345" i="28"/>
  <c r="AM345" i="28"/>
  <c r="AN344" i="28"/>
  <c r="AM344" i="28"/>
  <c r="AN343" i="28"/>
  <c r="AM343" i="28"/>
  <c r="AN342" i="28"/>
  <c r="AM342" i="28"/>
  <c r="AN341" i="28"/>
  <c r="AM341" i="28"/>
  <c r="AN340" i="28"/>
  <c r="AM340" i="28"/>
  <c r="AN334" i="28"/>
  <c r="AM334" i="28"/>
  <c r="AN333" i="28"/>
  <c r="AM333" i="28"/>
  <c r="AN332" i="28"/>
  <c r="AM332" i="28"/>
  <c r="AN331" i="28"/>
  <c r="AM331" i="28"/>
  <c r="AN330" i="28"/>
  <c r="AM330" i="28"/>
  <c r="AN329" i="28"/>
  <c r="AM329" i="28"/>
  <c r="AN328" i="28"/>
  <c r="AM328" i="28"/>
  <c r="AN327" i="28"/>
  <c r="AM327" i="28"/>
  <c r="AN326" i="28"/>
  <c r="AM326" i="28"/>
  <c r="AN325" i="28"/>
  <c r="AM325" i="28"/>
  <c r="AN324" i="28"/>
  <c r="AM324" i="28"/>
  <c r="AN323" i="28"/>
  <c r="AM323" i="28"/>
  <c r="AN322" i="28"/>
  <c r="AM322" i="28"/>
  <c r="AN321" i="28"/>
  <c r="AM321" i="28"/>
  <c r="AN320" i="28"/>
  <c r="AM320" i="28"/>
  <c r="AN319" i="28"/>
  <c r="AM319" i="28"/>
  <c r="AN318" i="28"/>
  <c r="AM318" i="28"/>
  <c r="AN317" i="28"/>
  <c r="AM317" i="28"/>
  <c r="AN316" i="28"/>
  <c r="AM316" i="28"/>
  <c r="AN315" i="28"/>
  <c r="AM315" i="28"/>
  <c r="AN314" i="28"/>
  <c r="AM314" i="28"/>
  <c r="AN313" i="28"/>
  <c r="AM313" i="28"/>
  <c r="AN312" i="28"/>
  <c r="AM312" i="28"/>
  <c r="AN366" i="28"/>
  <c r="AM366" i="28"/>
  <c r="AN365" i="28"/>
  <c r="AM365" i="28"/>
  <c r="AN364" i="28"/>
  <c r="AM364" i="28"/>
  <c r="AN363" i="28"/>
  <c r="AM363" i="28"/>
  <c r="AN362" i="28"/>
  <c r="AM362" i="28"/>
  <c r="AN361" i="28"/>
  <c r="AM361" i="28"/>
  <c r="AN360" i="28"/>
  <c r="AM360" i="28"/>
  <c r="AN295" i="28"/>
  <c r="AM295" i="28"/>
  <c r="AN294" i="28"/>
  <c r="AM294" i="28"/>
  <c r="AN293" i="28"/>
  <c r="AM293" i="28"/>
  <c r="AN292" i="28"/>
  <c r="AM292" i="28"/>
  <c r="AN291" i="28"/>
  <c r="AM291" i="28"/>
  <c r="AN290" i="28"/>
  <c r="AM290" i="28"/>
  <c r="AN289" i="28"/>
  <c r="AM289" i="28"/>
  <c r="AN288" i="28"/>
  <c r="AM288" i="28"/>
  <c r="AN287" i="28"/>
  <c r="AM287" i="28"/>
  <c r="AN286" i="28"/>
  <c r="AM286" i="28"/>
  <c r="AN285" i="28"/>
  <c r="AM285" i="28"/>
  <c r="AN284" i="28"/>
  <c r="AM284" i="28"/>
  <c r="AN283" i="28"/>
  <c r="AM283" i="28"/>
  <c r="AN282" i="28"/>
  <c r="AM282" i="28"/>
  <c r="AN281" i="28"/>
  <c r="AM281" i="28"/>
  <c r="AN280" i="28"/>
  <c r="AM280" i="28"/>
  <c r="AN279" i="28"/>
  <c r="AM279" i="28"/>
  <c r="AN278" i="28"/>
  <c r="AM278" i="28"/>
  <c r="AN277" i="28"/>
  <c r="AM277" i="28"/>
  <c r="AN276" i="28"/>
  <c r="AM276" i="28"/>
  <c r="AN275" i="28"/>
  <c r="AM275" i="28"/>
  <c r="AN273" i="28"/>
  <c r="AM273" i="28"/>
  <c r="AN274" i="28"/>
  <c r="AM274" i="28"/>
  <c r="AN272" i="28"/>
  <c r="AM272" i="28"/>
  <c r="AN271" i="28"/>
  <c r="AM271" i="28"/>
  <c r="AN270" i="28"/>
  <c r="AM270" i="28"/>
  <c r="AN269" i="28"/>
  <c r="AM269" i="28"/>
  <c r="AN268" i="28"/>
  <c r="AM268" i="28"/>
  <c r="AN267" i="28"/>
  <c r="AM267" i="28"/>
  <c r="AN266" i="28"/>
  <c r="AM266" i="28"/>
  <c r="AN265" i="28"/>
  <c r="AM265" i="28"/>
  <c r="AN264" i="28"/>
  <c r="AM264" i="28"/>
  <c r="AN263" i="28"/>
  <c r="AM263" i="28"/>
  <c r="AN262" i="28"/>
  <c r="AM262" i="28"/>
  <c r="AN261" i="28"/>
  <c r="AM261" i="28"/>
  <c r="AN260" i="28"/>
  <c r="AM260" i="28"/>
  <c r="AN259" i="28"/>
  <c r="AM259" i="28"/>
  <c r="AN258" i="28"/>
  <c r="AM258" i="28"/>
  <c r="AN257" i="28"/>
  <c r="AM257" i="28"/>
  <c r="AN256" i="28"/>
  <c r="AM256" i="28"/>
  <c r="AN255" i="28"/>
  <c r="AM255" i="28"/>
  <c r="AN252" i="28"/>
  <c r="AM252" i="28"/>
  <c r="AN254" i="28"/>
  <c r="AM254" i="28"/>
  <c r="AN253" i="28"/>
  <c r="AM253" i="28"/>
  <c r="AN251" i="28"/>
  <c r="AM251" i="28"/>
  <c r="AN250" i="28"/>
  <c r="AM250" i="28"/>
  <c r="AN249" i="28"/>
  <c r="AM249" i="28"/>
  <c r="AN248" i="28"/>
  <c r="AM248" i="28"/>
  <c r="AN247" i="28"/>
  <c r="AM247" i="28"/>
  <c r="AN246" i="28"/>
  <c r="AM246" i="28"/>
  <c r="AN245" i="28"/>
  <c r="AM245" i="28"/>
  <c r="AN244" i="28"/>
  <c r="AM244" i="28"/>
  <c r="AN243" i="28"/>
  <c r="AM243" i="28"/>
  <c r="AN242" i="28"/>
  <c r="AM242" i="28"/>
  <c r="AN241" i="28"/>
  <c r="AM241" i="28"/>
  <c r="AN240" i="28"/>
  <c r="AM240" i="28"/>
  <c r="AN239" i="28"/>
  <c r="AM239" i="28"/>
  <c r="AN238" i="28"/>
  <c r="AM238" i="28"/>
  <c r="AN237" i="28"/>
  <c r="AM237" i="28"/>
  <c r="AN236" i="28"/>
  <c r="AM236" i="28"/>
  <c r="AN235" i="28"/>
  <c r="AM235" i="28"/>
  <c r="AN234" i="28"/>
  <c r="AM234" i="28"/>
  <c r="AN233" i="28"/>
  <c r="AM233" i="28"/>
  <c r="AN232" i="28"/>
  <c r="AM232" i="28"/>
  <c r="AN231" i="28"/>
  <c r="AM231" i="28"/>
  <c r="AN230" i="28"/>
  <c r="AM230" i="28"/>
  <c r="AN229" i="28"/>
  <c r="AM229" i="28"/>
  <c r="AN228" i="28"/>
  <c r="AM228" i="28"/>
  <c r="AN227" i="28"/>
  <c r="AM227" i="28"/>
  <c r="AN226" i="28"/>
  <c r="AM226" i="28"/>
  <c r="AN225" i="28"/>
  <c r="AM225" i="28"/>
  <c r="AN224" i="28"/>
  <c r="AM224" i="28"/>
  <c r="AN223" i="28"/>
  <c r="AM223" i="28"/>
  <c r="AN222" i="28"/>
  <c r="AM222" i="28"/>
  <c r="AN221" i="28"/>
  <c r="AM221" i="28"/>
  <c r="AN220" i="28"/>
  <c r="AM220" i="28"/>
  <c r="AN219" i="28"/>
  <c r="AM219" i="28"/>
  <c r="AN218" i="28"/>
  <c r="AM218" i="28"/>
  <c r="AN217" i="28"/>
  <c r="AM217" i="28"/>
  <c r="AN216" i="28"/>
  <c r="AM216" i="28"/>
  <c r="AN215" i="28"/>
  <c r="AM215" i="28"/>
  <c r="AN214" i="28"/>
  <c r="AM214" i="28"/>
  <c r="AN213" i="28"/>
  <c r="AM213" i="28"/>
  <c r="AN212" i="28"/>
  <c r="AM212" i="28"/>
  <c r="AN211" i="28"/>
  <c r="AM211" i="28"/>
  <c r="AN210" i="28"/>
  <c r="AM210" i="28"/>
  <c r="AN209" i="28"/>
  <c r="AM209" i="28"/>
  <c r="AN208" i="28"/>
  <c r="AM208" i="28"/>
  <c r="AN205" i="28"/>
  <c r="AM205" i="28"/>
  <c r="AN204" i="28"/>
  <c r="AM204" i="28"/>
  <c r="AN203" i="28"/>
  <c r="AM203" i="28"/>
  <c r="AN202" i="28"/>
  <c r="AM202" i="28"/>
  <c r="AN196" i="28"/>
  <c r="AM196" i="28"/>
  <c r="AN195" i="28"/>
  <c r="AM195" i="28"/>
  <c r="AN194" i="28"/>
  <c r="AM194" i="28"/>
  <c r="AN193" i="28"/>
  <c r="AM193" i="28"/>
  <c r="AN192" i="28"/>
  <c r="AM192" i="28"/>
  <c r="AN191" i="28"/>
  <c r="AM191" i="28"/>
  <c r="AN190" i="28"/>
  <c r="AM190" i="28"/>
  <c r="AN189" i="28"/>
  <c r="AM189" i="28"/>
  <c r="AN188" i="28"/>
  <c r="AM188" i="28"/>
  <c r="AN187" i="28"/>
  <c r="AM187" i="28"/>
  <c r="AN186" i="28"/>
  <c r="AM186" i="28"/>
  <c r="AN185" i="28"/>
  <c r="AM185" i="28"/>
  <c r="AN184" i="28"/>
  <c r="AM184" i="28"/>
  <c r="AN183" i="28"/>
  <c r="AM183" i="28"/>
  <c r="AN182" i="28"/>
  <c r="AM182" i="28"/>
  <c r="AN181" i="28"/>
  <c r="AM181" i="28"/>
  <c r="AN180" i="28"/>
  <c r="AM180" i="28"/>
  <c r="AN179" i="28"/>
  <c r="AM179" i="28"/>
  <c r="AN178" i="28"/>
  <c r="AM178" i="28"/>
  <c r="AN177" i="28"/>
  <c r="AM177" i="28"/>
  <c r="AN176" i="28"/>
  <c r="AM176" i="28"/>
  <c r="AN175" i="28"/>
  <c r="AM175" i="28"/>
  <c r="AN174" i="28"/>
  <c r="AM174" i="28"/>
  <c r="AN173" i="28"/>
  <c r="AM173" i="28"/>
  <c r="AN172" i="28"/>
  <c r="AM172" i="28"/>
  <c r="AN171" i="28"/>
  <c r="AM171" i="28"/>
  <c r="AN170" i="28"/>
  <c r="AM170" i="28"/>
  <c r="AN169" i="28"/>
  <c r="AM169" i="28"/>
  <c r="AN168" i="28"/>
  <c r="AM168" i="28"/>
  <c r="AN167" i="28"/>
  <c r="AM167" i="28"/>
  <c r="AN166" i="28"/>
  <c r="AM166" i="28"/>
  <c r="AN165" i="28"/>
  <c r="AM165" i="28"/>
  <c r="AN164" i="28"/>
  <c r="AM164" i="28"/>
  <c r="AN163" i="28"/>
  <c r="AM163" i="28"/>
  <c r="AN161" i="28"/>
  <c r="AM161" i="28"/>
  <c r="AN160" i="28"/>
  <c r="AM160" i="28"/>
  <c r="AN159" i="28"/>
  <c r="AM159" i="28"/>
  <c r="AN158" i="28"/>
  <c r="AM158" i="28"/>
  <c r="AN157" i="28"/>
  <c r="AM157" i="28"/>
  <c r="AN156" i="28"/>
  <c r="AM156" i="28"/>
  <c r="AN155" i="28"/>
  <c r="AM155" i="28"/>
  <c r="AN154" i="28"/>
  <c r="AM154" i="28"/>
  <c r="AN153" i="28"/>
  <c r="AM153" i="28"/>
  <c r="AN152" i="28"/>
  <c r="AM152" i="28"/>
  <c r="AN151" i="28"/>
  <c r="AM151" i="28"/>
  <c r="AN141" i="28"/>
  <c r="AM141" i="28"/>
  <c r="AN140" i="28"/>
  <c r="AM140" i="28"/>
  <c r="AN139" i="28"/>
  <c r="AM139" i="28"/>
  <c r="AN138" i="28"/>
  <c r="AM138" i="28"/>
  <c r="AN133" i="28"/>
  <c r="AM133" i="28"/>
  <c r="AN132" i="28"/>
  <c r="AM132" i="28"/>
  <c r="AN131" i="28"/>
  <c r="AM131" i="28"/>
  <c r="AN130" i="28"/>
  <c r="AM130" i="28"/>
  <c r="AN127" i="28"/>
  <c r="AM127" i="28"/>
  <c r="AN126" i="28"/>
  <c r="AM126" i="28"/>
  <c r="AN125" i="28"/>
  <c r="AM125" i="28"/>
  <c r="AN121" i="28"/>
  <c r="AM121" i="28"/>
  <c r="AN120" i="28"/>
  <c r="AM120" i="28"/>
  <c r="AN119" i="28"/>
  <c r="AM119" i="28"/>
  <c r="AN118" i="28"/>
  <c r="AM118" i="28"/>
  <c r="AN117" i="28"/>
  <c r="AM117" i="28"/>
  <c r="AN116" i="28"/>
  <c r="AM116" i="28"/>
  <c r="AN115" i="28"/>
  <c r="AM115" i="28"/>
  <c r="AN114" i="28"/>
  <c r="AM114" i="28"/>
  <c r="AN113" i="28"/>
  <c r="AM113" i="28"/>
  <c r="AN112" i="28"/>
  <c r="AM112" i="28"/>
  <c r="AN111" i="28"/>
  <c r="AM111" i="28"/>
  <c r="AN110" i="28"/>
  <c r="AM110" i="28"/>
  <c r="AN109" i="28"/>
  <c r="AM109" i="28"/>
  <c r="AN108" i="28"/>
  <c r="AM108" i="28"/>
  <c r="AN107" i="28"/>
  <c r="AM107" i="28"/>
  <c r="AN106" i="28"/>
  <c r="AM106" i="28"/>
  <c r="AN105" i="28"/>
  <c r="AM105" i="28"/>
  <c r="AN104" i="28"/>
  <c r="AM104" i="28"/>
  <c r="AN103" i="28"/>
  <c r="AM103" i="28"/>
  <c r="AN102" i="28"/>
  <c r="AM102" i="28"/>
  <c r="AN101" i="28"/>
  <c r="AM101" i="28"/>
  <c r="AN100" i="28"/>
  <c r="AM100" i="28"/>
  <c r="AN99" i="28"/>
  <c r="AM99" i="28"/>
  <c r="AN98" i="28"/>
  <c r="AM98" i="28"/>
  <c r="AN97" i="28"/>
  <c r="AM97" i="28"/>
  <c r="AN96" i="28"/>
  <c r="AM96" i="28"/>
  <c r="AN95" i="28"/>
  <c r="AM95" i="28"/>
  <c r="AN94" i="28"/>
  <c r="AM94" i="28"/>
  <c r="AN73" i="28"/>
  <c r="AM73" i="28"/>
  <c r="AN71" i="28"/>
  <c r="AM71" i="28"/>
  <c r="AN70" i="28"/>
  <c r="AM70" i="28"/>
  <c r="AN69" i="28"/>
  <c r="AM69" i="28"/>
  <c r="AN68" i="28"/>
  <c r="AM68" i="28"/>
  <c r="AN67" i="28"/>
  <c r="AM67" i="28"/>
  <c r="AN66" i="28"/>
  <c r="AM66" i="28"/>
  <c r="AN65" i="28"/>
  <c r="AM65" i="28"/>
  <c r="AN63" i="28"/>
  <c r="AM63" i="28"/>
  <c r="AN62" i="28"/>
  <c r="AM62" i="28"/>
  <c r="AN61" i="28"/>
  <c r="AM61" i="28"/>
  <c r="AN60" i="28"/>
  <c r="AM60" i="28"/>
  <c r="AN59" i="28"/>
  <c r="AM59" i="28"/>
  <c r="AN58" i="28"/>
  <c r="AM58" i="28"/>
  <c r="AN57" i="28"/>
  <c r="AM57" i="28"/>
  <c r="AN56" i="28"/>
  <c r="AM56" i="28"/>
  <c r="AN55" i="28"/>
  <c r="AM55" i="28"/>
  <c r="AN54" i="28"/>
  <c r="AM54" i="28"/>
  <c r="AN53" i="28"/>
  <c r="AM53" i="28"/>
  <c r="AN52" i="28"/>
  <c r="AM52" i="28"/>
  <c r="AN51" i="28"/>
  <c r="AM51" i="28"/>
  <c r="AN48" i="28"/>
  <c r="AM48" i="28"/>
  <c r="AN47" i="28"/>
  <c r="AM47" i="28"/>
  <c r="AN39" i="28"/>
  <c r="AM39" i="28"/>
  <c r="AN38" i="28"/>
  <c r="AM38" i="28"/>
  <c r="AN37" i="28"/>
  <c r="AM37" i="28"/>
  <c r="AN36" i="28"/>
  <c r="AM36" i="28"/>
  <c r="AN35" i="28"/>
  <c r="AM35" i="28"/>
  <c r="AN34" i="28"/>
  <c r="AM34" i="28"/>
  <c r="AN33" i="28"/>
  <c r="AM33" i="28"/>
  <c r="AN32" i="28"/>
  <c r="AM32" i="28"/>
  <c r="AN31" i="28"/>
  <c r="AM31" i="28"/>
  <c r="AN30" i="28"/>
  <c r="AM30" i="28"/>
  <c r="AN29" i="28"/>
  <c r="AM29" i="28"/>
  <c r="AN28" i="28"/>
  <c r="AM28" i="28"/>
  <c r="AN27" i="28"/>
  <c r="AM27" i="28"/>
  <c r="AN26" i="28"/>
  <c r="AM26" i="28"/>
  <c r="AN25" i="28"/>
  <c r="AM25" i="28"/>
  <c r="AN24" i="28"/>
  <c r="AM24" i="28"/>
  <c r="AN22" i="28"/>
  <c r="AM22" i="28"/>
  <c r="AN21" i="28"/>
  <c r="AM21" i="28"/>
  <c r="AN20" i="28"/>
  <c r="AM20" i="28"/>
  <c r="AN19" i="28"/>
  <c r="AM19" i="28"/>
  <c r="AN18" i="28"/>
  <c r="AM18" i="28"/>
  <c r="AN17" i="28"/>
  <c r="AM17" i="28"/>
  <c r="AN16" i="28"/>
  <c r="AM16" i="28"/>
  <c r="AN15" i="28"/>
  <c r="AM15" i="28"/>
  <c r="AN14" i="28"/>
  <c r="AM14" i="28"/>
  <c r="AN13" i="28"/>
  <c r="AM13" i="28"/>
  <c r="AN12" i="28"/>
  <c r="AM12" i="28"/>
  <c r="AN11" i="28"/>
  <c r="AM11" i="28"/>
  <c r="AN10" i="28"/>
  <c r="AM10" i="28"/>
  <c r="AN9" i="28"/>
  <c r="AM9" i="28"/>
  <c r="AN8" i="28"/>
  <c r="AM8" i="28"/>
  <c r="AN7" i="28"/>
  <c r="AM7" i="28"/>
  <c r="AN6" i="28"/>
  <c r="AM6" i="28"/>
  <c r="AN5" i="28"/>
  <c r="AM5" i="28"/>
  <c r="AN4" i="28"/>
  <c r="AM4" i="28"/>
  <c r="AN849" i="28"/>
  <c r="AM849" i="28"/>
  <c r="AN848" i="28"/>
  <c r="AM848" i="28"/>
  <c r="B285" i="28"/>
  <c r="B241" i="28"/>
  <c r="B240" i="28"/>
  <c r="B238" i="28"/>
  <c r="B173" i="28"/>
  <c r="B168" i="28"/>
  <c r="B158" i="28"/>
  <c r="B157" i="28"/>
  <c r="B147" i="28"/>
  <c r="B141" i="28"/>
  <c r="B132" i="28"/>
  <c r="B133" i="28"/>
  <c r="B131" i="28"/>
  <c r="B11" i="28"/>
  <c r="B31" i="28"/>
  <c r="B29" i="28"/>
  <c r="B27" i="28"/>
  <c r="B26" i="28"/>
  <c r="B20" i="28"/>
  <c r="B18" i="28"/>
  <c r="B19" i="28"/>
  <c r="B17" i="28"/>
  <c r="B16" i="28"/>
  <c r="B15" i="28"/>
  <c r="B317" i="28"/>
  <c r="B87" i="28"/>
  <c r="B77" i="28"/>
  <c r="B76" i="28"/>
  <c r="B86" i="28"/>
  <c r="B88" i="28"/>
  <c r="B89" i="28"/>
  <c r="B311" i="28"/>
  <c r="B312" i="28"/>
  <c r="B313" i="28"/>
  <c r="B314" i="28"/>
  <c r="B315" i="28"/>
  <c r="B316" i="28"/>
  <c r="B318" i="28"/>
  <c r="B319" i="28"/>
  <c r="B320" i="28"/>
  <c r="B321" i="28"/>
  <c r="B322" i="28"/>
  <c r="B323" i="28"/>
  <c r="B324" i="28"/>
  <c r="B94" i="28"/>
  <c r="B95" i="28"/>
  <c r="B96" i="28"/>
  <c r="B97" i="28"/>
  <c r="B98" i="28"/>
  <c r="B99" i="28"/>
  <c r="B100" i="28"/>
  <c r="B101" i="28"/>
  <c r="B102" i="28"/>
  <c r="B103" i="28"/>
  <c r="B104" i="28"/>
  <c r="B105" i="28"/>
  <c r="B106" i="28"/>
  <c r="B107" i="28"/>
  <c r="B108" i="28"/>
  <c r="B109" i="28"/>
  <c r="B110" i="28"/>
  <c r="B111" i="28"/>
  <c r="B112" i="28"/>
  <c r="B113" i="28"/>
  <c r="B114" i="28"/>
  <c r="B115" i="28"/>
  <c r="B116" i="28"/>
  <c r="B117" i="28"/>
  <c r="B118" i="28"/>
  <c r="B119" i="28"/>
  <c r="B120" i="28"/>
  <c r="B121" i="28"/>
  <c r="B122" i="28"/>
  <c r="B123" i="28"/>
  <c r="B124" i="28"/>
  <c r="B125" i="28"/>
  <c r="B126" i="28"/>
  <c r="B127" i="28"/>
  <c r="B128" i="28"/>
  <c r="B14" i="28"/>
  <c r="B21" i="28"/>
  <c r="B22" i="28"/>
  <c r="B23" i="28"/>
  <c r="B24" i="28"/>
  <c r="B25" i="28"/>
  <c r="B28" i="28"/>
  <c r="B30" i="28"/>
  <c r="B32" i="28"/>
  <c r="B33" i="28"/>
  <c r="B34" i="28"/>
  <c r="B35" i="28"/>
  <c r="B36" i="28"/>
  <c r="B37" i="28"/>
  <c r="B38" i="28"/>
  <c r="B39" i="28"/>
  <c r="B44" i="28"/>
  <c r="B45" i="28"/>
  <c r="B46" i="28"/>
  <c r="B47" i="28"/>
  <c r="B48" i="28"/>
  <c r="B49" i="28"/>
  <c r="B50" i="28"/>
  <c r="B72" i="28"/>
  <c r="B73" i="28"/>
  <c r="B74" i="28"/>
  <c r="B75" i="28"/>
  <c r="B78" i="28"/>
  <c r="B79" i="28"/>
  <c r="B80" i="28"/>
  <c r="B2" i="28"/>
  <c r="B3" i="28"/>
  <c r="B4" i="28"/>
  <c r="B5" i="28"/>
  <c r="B6" i="28"/>
  <c r="B7" i="28"/>
  <c r="B8" i="28"/>
  <c r="B9" i="28"/>
  <c r="B10" i="28"/>
  <c r="B12" i="28"/>
  <c r="B13" i="28"/>
  <c r="B205" i="28"/>
  <c r="B206" i="28"/>
  <c r="B51" i="28"/>
  <c r="B52" i="28"/>
  <c r="B53" i="28"/>
  <c r="B54" i="28"/>
  <c r="B55" i="28"/>
  <c r="B56" i="28"/>
  <c r="B57" i="28"/>
  <c r="B58" i="28"/>
  <c r="B59" i="28"/>
  <c r="B60" i="28"/>
  <c r="B61" i="28"/>
  <c r="B62" i="28"/>
  <c r="B63" i="28"/>
  <c r="B64" i="28"/>
  <c r="B65" i="28"/>
  <c r="B66" i="28"/>
  <c r="B67" i="28"/>
  <c r="B68" i="28"/>
  <c r="B69" i="28"/>
  <c r="B70" i="28"/>
  <c r="B71" i="28"/>
  <c r="B293" i="28"/>
  <c r="B294" i="28"/>
  <c r="B295" i="28"/>
  <c r="B296" i="28"/>
  <c r="B297" i="28"/>
  <c r="B298" i="28"/>
  <c r="B299" i="28"/>
  <c r="B300" i="28"/>
  <c r="B301" i="28"/>
  <c r="B302" i="28"/>
  <c r="B303" i="28"/>
  <c r="B304" i="28"/>
  <c r="B305" i="28"/>
  <c r="B306" i="28"/>
  <c r="B307" i="28"/>
  <c r="B308" i="28"/>
  <c r="B309" i="28"/>
  <c r="B310" i="28"/>
  <c r="B177" i="28"/>
  <c r="B178" i="28"/>
  <c r="B179" i="28"/>
  <c r="B180" i="28"/>
  <c r="B181" i="28"/>
  <c r="B182" i="28"/>
  <c r="B183" i="28"/>
  <c r="B184" i="28"/>
  <c r="B185" i="28"/>
  <c r="B186" i="28"/>
  <c r="B187" i="28"/>
  <c r="B188" i="28"/>
  <c r="B189" i="28"/>
  <c r="B190" i="28"/>
  <c r="B191" i="28"/>
  <c r="B192" i="28"/>
  <c r="B193" i="28"/>
  <c r="B194" i="28"/>
  <c r="B195" i="28"/>
  <c r="B196" i="28"/>
  <c r="B197" i="28"/>
  <c r="B198" i="28"/>
  <c r="B199" i="28"/>
  <c r="B201" i="28"/>
  <c r="B200" i="28"/>
  <c r="B202" i="28"/>
  <c r="B203" i="28"/>
  <c r="B204" i="28"/>
  <c r="B207" i="28"/>
  <c r="B208" i="28"/>
  <c r="B209" i="28"/>
  <c r="B210" i="28"/>
  <c r="B211" i="28"/>
  <c r="B212" i="28"/>
  <c r="B213" i="28"/>
  <c r="B214" i="28"/>
  <c r="B215" i="28"/>
  <c r="B216" i="28"/>
  <c r="B129" i="28"/>
  <c r="B130" i="28"/>
  <c r="B134" i="28"/>
  <c r="B135" i="28"/>
  <c r="B136" i="28"/>
  <c r="B90" i="28"/>
  <c r="B91" i="28"/>
  <c r="B92" i="28"/>
  <c r="B137" i="28"/>
  <c r="B138" i="28"/>
  <c r="B139" i="28"/>
  <c r="B140" i="28"/>
  <c r="B142" i="28"/>
  <c r="B143" i="28"/>
  <c r="B144" i="28"/>
  <c r="B145" i="28"/>
  <c r="B146" i="28"/>
  <c r="B148" i="28"/>
  <c r="B149" i="28"/>
  <c r="B150" i="28"/>
  <c r="B151" i="28"/>
  <c r="B152" i="28"/>
  <c r="B153" i="28"/>
  <c r="B154" i="28"/>
  <c r="B155" i="28"/>
  <c r="B156" i="28"/>
  <c r="B159" i="28"/>
  <c r="B160" i="28"/>
  <c r="B161" i="28"/>
  <c r="B162" i="28"/>
  <c r="B163" i="28"/>
  <c r="B164" i="28"/>
  <c r="B165" i="28"/>
  <c r="B166" i="28"/>
  <c r="B167" i="28"/>
  <c r="B169" i="28"/>
  <c r="B170" i="28"/>
  <c r="B171" i="28"/>
  <c r="B172" i="28"/>
  <c r="B174" i="28"/>
  <c r="B175" i="28"/>
  <c r="B176" i="28"/>
  <c r="B223" i="28"/>
  <c r="B224" i="28"/>
  <c r="B225" i="28"/>
  <c r="B226" i="28"/>
  <c r="B227" i="28"/>
  <c r="B228" i="28"/>
  <c r="B229" i="28"/>
  <c r="B230" i="28"/>
  <c r="B231" i="28"/>
  <c r="B232" i="28"/>
  <c r="B233" i="28"/>
  <c r="B234" i="28"/>
  <c r="B235" i="28"/>
  <c r="B236" i="28"/>
  <c r="B237" i="28"/>
  <c r="B239" i="28"/>
  <c r="B242" i="28"/>
  <c r="B243" i="28"/>
  <c r="B244" i="28"/>
  <c r="B245" i="28"/>
  <c r="B246" i="28"/>
  <c r="B247" i="28"/>
  <c r="B248" i="28"/>
  <c r="B249" i="28"/>
  <c r="B250" i="28"/>
  <c r="B251" i="28"/>
  <c r="B253" i="28"/>
  <c r="B254" i="28"/>
  <c r="B252" i="28"/>
  <c r="B255" i="28"/>
  <c r="B256" i="28"/>
  <c r="B257" i="28"/>
  <c r="B258" i="28"/>
  <c r="B259" i="28"/>
  <c r="B260" i="28"/>
  <c r="B261" i="28"/>
  <c r="B262" i="28"/>
  <c r="B263" i="28"/>
  <c r="B264" i="28"/>
  <c r="B265" i="28"/>
  <c r="B266" i="28"/>
  <c r="B267" i="28"/>
  <c r="B268" i="28"/>
  <c r="B269" i="28"/>
  <c r="B270" i="28"/>
  <c r="B271" i="28"/>
  <c r="B272" i="28"/>
  <c r="B274" i="28"/>
  <c r="B273" i="28"/>
  <c r="B275" i="28"/>
  <c r="B276" i="28"/>
  <c r="B277" i="28"/>
  <c r="B278" i="28"/>
  <c r="B279" i="28"/>
  <c r="B280" i="28"/>
  <c r="B281" i="28"/>
  <c r="B282" i="28"/>
  <c r="B283" i="28"/>
  <c r="B284" i="28"/>
  <c r="B286" i="28"/>
  <c r="B287" i="28"/>
  <c r="B288" i="28"/>
  <c r="B289" i="28"/>
  <c r="B290" i="28"/>
  <c r="B291" i="28"/>
  <c r="B292" i="28"/>
  <c r="B93" i="28"/>
  <c r="F1044" i="7"/>
  <c r="D1044" i="7"/>
  <c r="F1045" i="7"/>
  <c r="D1045" i="7"/>
  <c r="F1046" i="7"/>
  <c r="F1043" i="7"/>
  <c r="D1046" i="7"/>
  <c r="D1043" i="7"/>
  <c r="F1193" i="7"/>
  <c r="F1185" i="7"/>
  <c r="F1191" i="7"/>
  <c r="F1183" i="7"/>
  <c r="F1189" i="7"/>
  <c r="F1181" i="7"/>
  <c r="F1195" i="7"/>
  <c r="F1187" i="7"/>
  <c r="D1082" i="7"/>
  <c r="D1081" i="7"/>
  <c r="D1080" i="7"/>
  <c r="D1079" i="7"/>
  <c r="F1042" i="7"/>
  <c r="F1040" i="7"/>
  <c r="F1038" i="7"/>
  <c r="F1041" i="7"/>
  <c r="F1039" i="7"/>
  <c r="F1037" i="7"/>
  <c r="D1102" i="7"/>
  <c r="D1101" i="7"/>
  <c r="D1100" i="7"/>
  <c r="D1099" i="7"/>
  <c r="D1098" i="7"/>
  <c r="D1097" i="7"/>
  <c r="D1096" i="7"/>
  <c r="D1095" i="7"/>
  <c r="D1094" i="7"/>
  <c r="D1093" i="7"/>
  <c r="D1092" i="7"/>
  <c r="D1091" i="7"/>
  <c r="D1090" i="7"/>
  <c r="D1089" i="7"/>
  <c r="D1088" i="7"/>
  <c r="D1087" i="7"/>
  <c r="G1107" i="7"/>
  <c r="G1108" i="7" s="1"/>
  <c r="G1109" i="7" s="1"/>
  <c r="G1110" i="7" s="1"/>
  <c r="G1111" i="7" s="1"/>
  <c r="G1112" i="7" s="1"/>
  <c r="G1113" i="7" s="1"/>
  <c r="G1114" i="7" s="1"/>
  <c r="G1115" i="7" s="1"/>
  <c r="G1116" i="7" s="1"/>
  <c r="G1117" i="7" s="1"/>
  <c r="G1118" i="7" s="1"/>
  <c r="G1119" i="7" s="1"/>
</calcChain>
</file>

<file path=xl/sharedStrings.xml><?xml version="1.0" encoding="utf-8"?>
<sst xmlns="http://schemas.openxmlformats.org/spreadsheetml/2006/main" count="101368" uniqueCount="7359">
  <si>
    <t>Country Name</t>
  </si>
  <si>
    <t>Country ID</t>
  </si>
  <si>
    <t>Friedrich I</t>
  </si>
  <si>
    <t>September</t>
  </si>
  <si>
    <t>December</t>
  </si>
  <si>
    <t>January</t>
  </si>
  <si>
    <t>May</t>
  </si>
  <si>
    <t>July</t>
  </si>
  <si>
    <t>June</t>
  </si>
  <si>
    <t>August</t>
  </si>
  <si>
    <t>November</t>
  </si>
  <si>
    <t>German Confederation</t>
  </si>
  <si>
    <t>April</t>
  </si>
  <si>
    <t>Frankfurt</t>
  </si>
  <si>
    <t>October</t>
  </si>
  <si>
    <t>Hesse-Darmstadt</t>
  </si>
  <si>
    <t>March</t>
  </si>
  <si>
    <t>Duchy of Holstein</t>
  </si>
  <si>
    <t>February</t>
  </si>
  <si>
    <t>Mecklenburg-Schwerin</t>
  </si>
  <si>
    <t>Mecklenburg-Strelitz</t>
  </si>
  <si>
    <t>Oldenburg</t>
  </si>
  <si>
    <t>Saxe-Weimar-Eisenach</t>
  </si>
  <si>
    <t>Saxony</t>
  </si>
  <si>
    <t>Kingdom of Württemberg</t>
  </si>
  <si>
    <t>Republic of the Seven United Netherlands</t>
  </si>
  <si>
    <t>Polish-Lithuanian Commonwealth</t>
  </si>
  <si>
    <t>Duchy of Luxembourg</t>
  </si>
  <si>
    <t>Electorate of Saxony</t>
  </si>
  <si>
    <t>Kingdom of Bohemia</t>
  </si>
  <si>
    <t>Electoral Palatinate</t>
  </si>
  <si>
    <t>Electorate of Bavaria</t>
  </si>
  <si>
    <t xml:space="preserve">Kingdom of Scotland </t>
  </si>
  <si>
    <t>Principality of Zeta</t>
  </si>
  <si>
    <t>Kingdom of Greece</t>
  </si>
  <si>
    <t>Ottoman Empire</t>
  </si>
  <si>
    <t>Republic of Venice</t>
  </si>
  <si>
    <t>Bulgaria</t>
  </si>
  <si>
    <t>Romania</t>
  </si>
  <si>
    <t>Kingdom of Navarre</t>
  </si>
  <si>
    <t>Crown of Castile</t>
  </si>
  <si>
    <t>Kingdom of Portugal and the Algarves</t>
  </si>
  <si>
    <t>Kingdom of France</t>
  </si>
  <si>
    <t>First French Empire</t>
  </si>
  <si>
    <t>Duchy of Lucca</t>
  </si>
  <si>
    <t>Kingdom of Naples</t>
  </si>
  <si>
    <t>Duchy of Parma</t>
  </si>
  <si>
    <t>Roman Republic</t>
  </si>
  <si>
    <t xml:space="preserve">Kingdom of Sicily </t>
  </si>
  <si>
    <t>Grand Duchy of Tuscany</t>
  </si>
  <si>
    <t>Kingdom of the Two Sicilies</t>
  </si>
  <si>
    <t>Republic of Florence</t>
  </si>
  <si>
    <t>Holy Roman Empire</t>
  </si>
  <si>
    <t>Spain</t>
  </si>
  <si>
    <t>Kingdom of Sweden</t>
  </si>
  <si>
    <t>Kingdom of Norway</t>
  </si>
  <si>
    <t>Gender</t>
  </si>
  <si>
    <t>Ruler Name</t>
  </si>
  <si>
    <t>Person ID</t>
  </si>
  <si>
    <t>Rule Start Month</t>
  </si>
  <si>
    <t>Rule Start Year</t>
  </si>
  <si>
    <t>Rule End Month</t>
  </si>
  <si>
    <t>Rule End Year</t>
  </si>
  <si>
    <t>Regency 1?</t>
  </si>
  <si>
    <t>Regent Name</t>
  </si>
  <si>
    <t>Regent Person ID</t>
  </si>
  <si>
    <t xml:space="preserve">Regency 2? </t>
  </si>
  <si>
    <t>ID</t>
  </si>
  <si>
    <t>Start Regency1 Month</t>
  </si>
  <si>
    <t>Start Regency 1 Year</t>
  </si>
  <si>
    <t>End Regency1 Month</t>
  </si>
  <si>
    <t>End Regency1 Year</t>
  </si>
  <si>
    <t>Start Regency2 Month</t>
  </si>
  <si>
    <t>Start Regency2 Year</t>
  </si>
  <si>
    <t xml:space="preserve">End Regency 2 Month </t>
  </si>
  <si>
    <t>End Regency2 Year</t>
  </si>
  <si>
    <t xml:space="preserve">Regency 3 name </t>
  </si>
  <si>
    <t xml:space="preserve">Regency 3 Begin Year </t>
  </si>
  <si>
    <t>Regency 3 End Month</t>
  </si>
  <si>
    <t xml:space="preserve">Regency 3 End </t>
  </si>
  <si>
    <t>Was assasinated?</t>
  </si>
  <si>
    <t>Was Sickly?</t>
  </si>
  <si>
    <t>Other Notes</t>
  </si>
  <si>
    <t>M</t>
  </si>
  <si>
    <t>Y</t>
  </si>
  <si>
    <t>Rurik</t>
  </si>
  <si>
    <t>Constantine I</t>
  </si>
  <si>
    <t>F</t>
  </si>
  <si>
    <t>Habsburg</t>
  </si>
  <si>
    <t>Frederick III</t>
  </si>
  <si>
    <t>Maximilian</t>
  </si>
  <si>
    <t>Charles V</t>
  </si>
  <si>
    <t>Ferdinand I</t>
  </si>
  <si>
    <t>Maximilian II</t>
  </si>
  <si>
    <t>Rudolph II</t>
  </si>
  <si>
    <t>Matthias</t>
  </si>
  <si>
    <t>Ferdinand II</t>
  </si>
  <si>
    <t>Ferdinand III</t>
  </si>
  <si>
    <t>Leopold I</t>
  </si>
  <si>
    <t>Joseph I</t>
  </si>
  <si>
    <t>Charles VI</t>
  </si>
  <si>
    <t>Maria Theresa</t>
  </si>
  <si>
    <t>Francis</t>
  </si>
  <si>
    <t>Habsburg-Lorraine</t>
  </si>
  <si>
    <t>Joseph II</t>
  </si>
  <si>
    <t>Leopold II</t>
  </si>
  <si>
    <t>Francis II</t>
  </si>
  <si>
    <t>Johann Wilhelm, Elector Palatine</t>
  </si>
  <si>
    <t>Charles III Philip, Elector Palatine</t>
  </si>
  <si>
    <t>Maximilian I Joseph of Bavaria</t>
  </si>
  <si>
    <t>Charles XI</t>
  </si>
  <si>
    <t>Charles XII</t>
  </si>
  <si>
    <t>George Louis</t>
  </si>
  <si>
    <t>suffered a stroke</t>
  </si>
  <si>
    <t>George Augustus</t>
  </si>
  <si>
    <t>blind in one eye and hard of hearing; died from an incipient aortic aneurysm</t>
  </si>
  <si>
    <t>George William Frederick</t>
  </si>
  <si>
    <t>suffered from mental illness possibily due to arsenic (from a 2005 study of samples of the King's hair); source of the arsenic is unknown: medicines or cosmetics; also, had cataracts and rheumatism; increasingly deaf</t>
  </si>
  <si>
    <t>Ernest Augustus, Elector of Brunswick-Luneburg</t>
  </si>
  <si>
    <t>Maximilian I</t>
  </si>
  <si>
    <t>Franz Joseph I</t>
  </si>
  <si>
    <t>Charles IV</t>
  </si>
  <si>
    <t>Otto Henry, Elector Palatine</t>
  </si>
  <si>
    <t>Philipp William, Elector Palatine</t>
  </si>
  <si>
    <t>Victor Amadeus II of Savoy</t>
  </si>
  <si>
    <t>Charles Emmanuel III of Savoy</t>
  </si>
  <si>
    <t>Victor Amadeus III of Savoy</t>
  </si>
  <si>
    <t>Charles Emmanuel IV of Savoy</t>
  </si>
  <si>
    <t>Victor Emmanuel I of Savoy</t>
  </si>
  <si>
    <t>Charles Felix of Savoy</t>
  </si>
  <si>
    <t>Charles Albert of Savoy</t>
  </si>
  <si>
    <t>Victor Emmanuel II of Savoy</t>
  </si>
  <si>
    <t>Luxembourg</t>
  </si>
  <si>
    <t>Vladislaus II</t>
  </si>
  <si>
    <t>Jagiellon</t>
  </si>
  <si>
    <t>Louis II</t>
  </si>
  <si>
    <t>Ferdinand V</t>
  </si>
  <si>
    <t>Hohenzollern</t>
  </si>
  <si>
    <t>John Cicero, Elector of Brandenburg</t>
  </si>
  <si>
    <t>Joachim I Nestor, Elector of Brandenburg</t>
  </si>
  <si>
    <t>Joachim II Hector, Elector of Brandenburg</t>
  </si>
  <si>
    <t>John George, Elector of Brandenburg</t>
  </si>
  <si>
    <t>Joachim III Frederick, Elector of Brandenburg</t>
  </si>
  <si>
    <t>John Sigismund</t>
  </si>
  <si>
    <t>George William</t>
  </si>
  <si>
    <t>Frederick William</t>
  </si>
  <si>
    <t>Frederick I William</t>
  </si>
  <si>
    <t>Frederick William I</t>
  </si>
  <si>
    <t>Frederick II</t>
  </si>
  <si>
    <t>Frederick William II</t>
  </si>
  <si>
    <t>Frederick William III</t>
  </si>
  <si>
    <t>Maximilian I, Elector of Bavaria</t>
  </si>
  <si>
    <t>Ferdinand Maria, Elector of Bavaria</t>
  </si>
  <si>
    <t>Albert VI, Duke of Bavaria</t>
  </si>
  <si>
    <t>Maximilian II Emanuel, Elector of Bavaria</t>
  </si>
  <si>
    <t>Charles VII, Holy Roman Emperor</t>
  </si>
  <si>
    <t>Maximilian III Joseph, Elector of Bavaria</t>
  </si>
  <si>
    <t>Anne, Queen of Great Britain</t>
  </si>
  <si>
    <t>Henry IV of England</t>
  </si>
  <si>
    <t>Henry V of England</t>
  </si>
  <si>
    <t>Henry VI of England</t>
  </si>
  <si>
    <t>Edward IV of England</t>
  </si>
  <si>
    <t>Edward V of England</t>
  </si>
  <si>
    <t>Richard III of England</t>
  </si>
  <si>
    <t>Henry VII of England</t>
  </si>
  <si>
    <t>Henry VIII of England</t>
  </si>
  <si>
    <t>Edward VI of England</t>
  </si>
  <si>
    <t>Mary I of England</t>
  </si>
  <si>
    <t>Elizabeth I of England</t>
  </si>
  <si>
    <t>James VI and I</t>
  </si>
  <si>
    <t>Charles I of England</t>
  </si>
  <si>
    <t>Oliver Cromwell</t>
  </si>
  <si>
    <t>Richard Cromwell</t>
  </si>
  <si>
    <t>Charles II of England</t>
  </si>
  <si>
    <t>James II of England</t>
  </si>
  <si>
    <t>William III of England</t>
  </si>
  <si>
    <t>Stewart</t>
  </si>
  <si>
    <t>James IV of Scotland</t>
  </si>
  <si>
    <t>James V of Scotland</t>
  </si>
  <si>
    <t>Mary, Queen of Scots</t>
  </si>
  <si>
    <t>Crnojević</t>
  </si>
  <si>
    <t>Đurađ Crnojević</t>
  </si>
  <si>
    <t>Stefan II Crnojević</t>
  </si>
  <si>
    <t>Milan I of Serbia</t>
  </si>
  <si>
    <t>Alexander I of Serbia</t>
  </si>
  <si>
    <t>Peter I of Serbia</t>
  </si>
  <si>
    <t>Alexander of Battenberg</t>
  </si>
  <si>
    <t>Wittelsbach</t>
  </si>
  <si>
    <t>Alexander of Greece</t>
  </si>
  <si>
    <t>died of septicemia</t>
  </si>
  <si>
    <t>Yes</t>
  </si>
  <si>
    <t>Alexander I</t>
  </si>
  <si>
    <t>Romanov</t>
  </si>
  <si>
    <t>Nicholas I</t>
  </si>
  <si>
    <t>Alexander II</t>
  </si>
  <si>
    <t>Yes by bomb</t>
  </si>
  <si>
    <t>Alexander III</t>
  </si>
  <si>
    <t>Nicholas II</t>
  </si>
  <si>
    <t>killed by bolsheviks</t>
  </si>
  <si>
    <t>Frederick I</t>
  </si>
  <si>
    <t>Christian III</t>
  </si>
  <si>
    <t xml:space="preserve">January </t>
  </si>
  <si>
    <t>Christian IV</t>
  </si>
  <si>
    <t>Christian V</t>
  </si>
  <si>
    <t>Frederick IV</t>
  </si>
  <si>
    <t xml:space="preserve">August </t>
  </si>
  <si>
    <t>Christian VI</t>
  </si>
  <si>
    <t>Frederick V</t>
  </si>
  <si>
    <t>Christian VII</t>
  </si>
  <si>
    <t>Frederick VI</t>
  </si>
  <si>
    <t xml:space="preserve">February </t>
  </si>
  <si>
    <t>Charles XIII/II</t>
  </si>
  <si>
    <t>Holstein-Gottorp</t>
  </si>
  <si>
    <t>"easily influenced and superstitious</t>
  </si>
  <si>
    <t>Charles XIV/III</t>
  </si>
  <si>
    <t>Bernadotte</t>
  </si>
  <si>
    <t>Oscar I</t>
  </si>
  <si>
    <t xml:space="preserve">March </t>
  </si>
  <si>
    <t>Charles XV/IV</t>
  </si>
  <si>
    <t>Oscar II</t>
  </si>
  <si>
    <t>Abdicated</t>
  </si>
  <si>
    <t>William I</t>
  </si>
  <si>
    <t>Sick during reign and ineffective</t>
  </si>
  <si>
    <t>William II</t>
  </si>
  <si>
    <t>yes</t>
  </si>
  <si>
    <t>Baden</t>
  </si>
  <si>
    <t>Zähringen</t>
  </si>
  <si>
    <t>Louis I</t>
  </si>
  <si>
    <t>Leopold</t>
  </si>
  <si>
    <t>mentally ill</t>
  </si>
  <si>
    <t>Maximilian I Joseph</t>
  </si>
  <si>
    <t>Ludwig I</t>
  </si>
  <si>
    <t>Physically ill often</t>
  </si>
  <si>
    <t>Ludwig II</t>
  </si>
  <si>
    <t>murdered mysteriously</t>
  </si>
  <si>
    <t>Charles II</t>
  </si>
  <si>
    <t>Brunswick-Bevern</t>
  </si>
  <si>
    <t>Ernest Augustus</t>
  </si>
  <si>
    <t>Hanover</t>
  </si>
  <si>
    <t>George III</t>
  </si>
  <si>
    <t>George IV</t>
  </si>
  <si>
    <t>William IV</t>
  </si>
  <si>
    <t>George V</t>
  </si>
  <si>
    <t>Louis III</t>
  </si>
  <si>
    <t>John II</t>
  </si>
  <si>
    <t>Frederick Francis II</t>
  </si>
  <si>
    <t>Nassau-Weilburg</t>
  </si>
  <si>
    <t>Peter I</t>
  </si>
  <si>
    <t xml:space="preserve">July </t>
  </si>
  <si>
    <t>Peter II</t>
  </si>
  <si>
    <t>Frederick Augustus II</t>
  </si>
  <si>
    <t>Otto I</t>
  </si>
  <si>
    <t>Sophia</t>
  </si>
  <si>
    <t>George I</t>
  </si>
  <si>
    <t>Philip II</t>
  </si>
  <si>
    <t>Frederick</t>
  </si>
  <si>
    <t>Frederick William IV</t>
  </si>
  <si>
    <t>Wettin</t>
  </si>
  <si>
    <t>Christian II</t>
  </si>
  <si>
    <t>Maurice</t>
  </si>
  <si>
    <t>sickly and encouraged to marry early</t>
  </si>
  <si>
    <t>Anna Amalia</t>
  </si>
  <si>
    <t>Charles Alexander</t>
  </si>
  <si>
    <t>Frederick Augustus I</t>
  </si>
  <si>
    <t>Anthony</t>
  </si>
  <si>
    <t>John</t>
  </si>
  <si>
    <t>Henry II</t>
  </si>
  <si>
    <t>Henry III</t>
  </si>
  <si>
    <t>Christian VIII</t>
  </si>
  <si>
    <t>Frederick VII</t>
  </si>
  <si>
    <t>Württemberg</t>
  </si>
  <si>
    <t>Charles I</t>
  </si>
  <si>
    <t>Orange-Nassau</t>
  </si>
  <si>
    <t>assassinated by  Balthasar Gérard</t>
  </si>
  <si>
    <t>Frederick Henry</t>
  </si>
  <si>
    <t>William III</t>
  </si>
  <si>
    <t>William V</t>
  </si>
  <si>
    <t>John VI</t>
  </si>
  <si>
    <t>Valois</t>
  </si>
  <si>
    <t>killed by jacques clement</t>
  </si>
  <si>
    <t>Anna</t>
  </si>
  <si>
    <t>Jagiellonian</t>
  </si>
  <si>
    <t>Stephen Báthory</t>
  </si>
  <si>
    <t>Báthory</t>
  </si>
  <si>
    <t>Sigismund III</t>
  </si>
  <si>
    <t>Vasa</t>
  </si>
  <si>
    <t>Władysław IV</t>
  </si>
  <si>
    <t>John II Casimir</t>
  </si>
  <si>
    <t>Michael I</t>
  </si>
  <si>
    <t>Wiśniowiecki</t>
  </si>
  <si>
    <t>possibly poisoned</t>
  </si>
  <si>
    <t>John III</t>
  </si>
  <si>
    <t>Sobieski</t>
  </si>
  <si>
    <t>Augustus II the Strong</t>
  </si>
  <si>
    <t>Augustus III</t>
  </si>
  <si>
    <t>Stanisław II August</t>
  </si>
  <si>
    <t>Poniatowski</t>
  </si>
  <si>
    <t>Grand Duchy of Lithuania</t>
  </si>
  <si>
    <t>Casimir IV Jagiellon</t>
  </si>
  <si>
    <t>Sigismund I the Old</t>
  </si>
  <si>
    <t>Sigismund II Augustus</t>
  </si>
  <si>
    <t>Bogdan-Mușat</t>
  </si>
  <si>
    <t>Ștefan III the Great</t>
  </si>
  <si>
    <t>Alexander John I</t>
  </si>
  <si>
    <t>Cuza</t>
  </si>
  <si>
    <t>Carol I</t>
  </si>
  <si>
    <t>Hohenzollern-Sigmaringen</t>
  </si>
  <si>
    <t>Tsardom of Russia</t>
  </si>
  <si>
    <t>Ivan IV</t>
  </si>
  <si>
    <t>Feodor I</t>
  </si>
  <si>
    <t>mentally disabled</t>
  </si>
  <si>
    <t>Godunov</t>
  </si>
  <si>
    <t>Boris I</t>
  </si>
  <si>
    <t>Feodor II</t>
  </si>
  <si>
    <t>strangled by the dmitries that follow</t>
  </si>
  <si>
    <t>Vasily IV</t>
  </si>
  <si>
    <t>Shuysky</t>
  </si>
  <si>
    <t>Vladislav I</t>
  </si>
  <si>
    <t>Alexis I</t>
  </si>
  <si>
    <t>Feodor III</t>
  </si>
  <si>
    <t>Catherine I</t>
  </si>
  <si>
    <t>Ivan VI</t>
  </si>
  <si>
    <t>Elizabeth</t>
  </si>
  <si>
    <t>Peter III</t>
  </si>
  <si>
    <t>Holstein-Gottorp-Romanov</t>
  </si>
  <si>
    <t>assassinated</t>
  </si>
  <si>
    <t>Catherine II</t>
  </si>
  <si>
    <t>Paul I</t>
  </si>
  <si>
    <t>assassinated for alienating royals</t>
  </si>
  <si>
    <t>killed in battle against ottomons</t>
  </si>
  <si>
    <t>Rudolph</t>
  </si>
  <si>
    <t>Matthias II</t>
  </si>
  <si>
    <t>Leopold  I</t>
  </si>
  <si>
    <t>Charles III</t>
  </si>
  <si>
    <t>Philip I</t>
  </si>
  <si>
    <t>Mary I</t>
  </si>
  <si>
    <t>Henry I</t>
  </si>
  <si>
    <t>Henry IV</t>
  </si>
  <si>
    <t>John IV</t>
  </si>
  <si>
    <t>Duchy of Limburg</t>
  </si>
  <si>
    <t>Ivan III</t>
  </si>
  <si>
    <t>Vasily III</t>
  </si>
  <si>
    <t>Wilhelmina</t>
  </si>
  <si>
    <t>Charles VII</t>
  </si>
  <si>
    <t>Charles VIII</t>
  </si>
  <si>
    <t>Sten Sture</t>
  </si>
  <si>
    <t>Sten Sture the Younger</t>
  </si>
  <si>
    <t>Gustav I</t>
  </si>
  <si>
    <t>Eric XIV</t>
  </si>
  <si>
    <t>Sigmund</t>
  </si>
  <si>
    <t>Charles IX</t>
  </si>
  <si>
    <t>Gustav II</t>
  </si>
  <si>
    <t xml:space="preserve">Christina </t>
  </si>
  <si>
    <t>Charles X</t>
  </si>
  <si>
    <t>Palatinate-Zweibrücken</t>
  </si>
  <si>
    <t>Ulrica Eleanor</t>
  </si>
  <si>
    <t>Hesse</t>
  </si>
  <si>
    <t>Adolph Frederick</t>
  </si>
  <si>
    <t>Gustav III</t>
  </si>
  <si>
    <t>killed at a masked ball</t>
  </si>
  <si>
    <t>Gustav IV</t>
  </si>
  <si>
    <t>Charles XIII</t>
  </si>
  <si>
    <t>Charles XIV</t>
  </si>
  <si>
    <t>Charles XV</t>
  </si>
  <si>
    <t>Gustaf V</t>
  </si>
  <si>
    <t>Haakon VII</t>
  </si>
  <si>
    <t>Schleswig-Holstein-Sonderburg-Glücksburg</t>
  </si>
  <si>
    <t>Kingdom of Denmark</t>
  </si>
  <si>
    <t>Frederick VIII</t>
  </si>
  <si>
    <t>Christian IX</t>
  </si>
  <si>
    <t>Frederick IX</t>
  </si>
  <si>
    <t>Christian X</t>
  </si>
  <si>
    <t>Wittlelsbach</t>
  </si>
  <si>
    <t>Council of Armansperg</t>
  </si>
  <si>
    <t>No</t>
  </si>
  <si>
    <t>an assassination attempt of his wife; deposed in 1862</t>
  </si>
  <si>
    <t>Exlied</t>
  </si>
  <si>
    <t>Sept</t>
  </si>
  <si>
    <t xml:space="preserve">Feb </t>
  </si>
  <si>
    <t>yes, mentally</t>
  </si>
  <si>
    <t>deposed</t>
  </si>
  <si>
    <t>forced to resign the throne</t>
  </si>
  <si>
    <t>saw the independence of the kingdom; country name discrepency</t>
  </si>
  <si>
    <t>exiled</t>
  </si>
  <si>
    <t>Philip V</t>
  </si>
  <si>
    <t>Catherine </t>
  </si>
  <si>
    <t>Joan III</t>
  </si>
  <si>
    <t>Louis XIII</t>
  </si>
  <si>
    <t>Peter IV</t>
  </si>
  <si>
    <t xml:space="preserve">Mar </t>
  </si>
  <si>
    <t>Philip III</t>
  </si>
  <si>
    <t>yes, mentally and physically</t>
  </si>
  <si>
    <t>Philip IV</t>
  </si>
  <si>
    <t>Ferdinand IV</t>
  </si>
  <si>
    <t>Philip I the Handsome</t>
  </si>
  <si>
    <t>Manuel I</t>
  </si>
  <si>
    <t>Sebestian I</t>
  </si>
  <si>
    <t>Afonso VI</t>
  </si>
  <si>
    <t>John V</t>
  </si>
  <si>
    <t>unhappy in the last years of her life</t>
  </si>
  <si>
    <t>Mary II</t>
  </si>
  <si>
    <t>husband of Mary II</t>
  </si>
  <si>
    <t>Peter V</t>
  </si>
  <si>
    <t>Manuel II</t>
  </si>
  <si>
    <t>see the dissolution of the kingdom, lived in exile for the rest of his life</t>
  </si>
  <si>
    <t>abdicated</t>
  </si>
  <si>
    <t>Francis I</t>
  </si>
  <si>
    <t>Robert I</t>
  </si>
  <si>
    <t>Louis V</t>
  </si>
  <si>
    <t>Louis VI</t>
  </si>
  <si>
    <t>maybe</t>
  </si>
  <si>
    <t>died  after accidentally striking his head on the lintel of a door</t>
  </si>
  <si>
    <t>Louis XII</t>
  </si>
  <si>
    <t>mortally wounded by the lance of Gabriel Montgomery, captain of the King's Scottish Guard</t>
  </si>
  <si>
    <t>Louis XIV</t>
  </si>
  <si>
    <t>Louis XV</t>
  </si>
  <si>
    <t>Louis XVI</t>
  </si>
  <si>
    <t>executed in revolution</t>
  </si>
  <si>
    <t>Louis XVIII</t>
  </si>
  <si>
    <t>exiled twice and died in the last one</t>
  </si>
  <si>
    <t>Louis Philippe I </t>
  </si>
  <si>
    <t>forced to abdicate; died in exile</t>
  </si>
  <si>
    <t>Napoleon III</t>
  </si>
  <si>
    <t>exiled and died</t>
  </si>
  <si>
    <t>name discrepency</t>
  </si>
  <si>
    <t>Napoleon I</t>
  </si>
  <si>
    <t>Maria Luisa of Spain</t>
  </si>
  <si>
    <t>Bourbon-Two Sicillies</t>
  </si>
  <si>
    <t>Charles Louis of Bourbon-Parma </t>
  </si>
  <si>
    <t xml:space="preserve">exiled and died </t>
  </si>
  <si>
    <t>mentally ill in his last years</t>
  </si>
  <si>
    <t>Charles Vi</t>
  </si>
  <si>
    <t>Marie Louise</t>
  </si>
  <si>
    <t> died without issue</t>
  </si>
  <si>
    <t>Victor Amadeus</t>
  </si>
  <si>
    <t>Ferdinando III</t>
  </si>
  <si>
    <t>Leopoldo II</t>
  </si>
  <si>
    <t>Ferdiando IV</t>
  </si>
  <si>
    <t>yes, bur failed</t>
  </si>
  <si>
    <t>infected by the assasin's knife</t>
  </si>
  <si>
    <t xml:space="preserve">Jul </t>
  </si>
  <si>
    <t>Miloš Obrenović I</t>
  </si>
  <si>
    <t>Milan Obrenović II</t>
  </si>
  <si>
    <t>Mihailo Obrenović III</t>
  </si>
  <si>
    <t>Aleksandar Karadjordjevic</t>
  </si>
  <si>
    <t>Milan Obrenović IV</t>
  </si>
  <si>
    <t>smallpox</t>
  </si>
  <si>
    <t>Ferdinand VI</t>
  </si>
  <si>
    <t>Ferdinand VII</t>
  </si>
  <si>
    <t>Isabella II</t>
  </si>
  <si>
    <t>Amadeo I</t>
  </si>
  <si>
    <t>Alfonso XII</t>
  </si>
  <si>
    <t>Alfonso XIII</t>
  </si>
  <si>
    <t>United Kingdom</t>
  </si>
  <si>
    <t>Anne</t>
  </si>
  <si>
    <t>suffered from mental illness in the late years</t>
  </si>
  <si>
    <t>Victoria</t>
  </si>
  <si>
    <t>first person on the list! I'm so excited!</t>
  </si>
  <si>
    <t>Edward VII</t>
  </si>
  <si>
    <t>War Name</t>
  </si>
  <si>
    <t>War Number</t>
  </si>
  <si>
    <t>State 1 Name</t>
  </si>
  <si>
    <t>State 1 ID</t>
  </si>
  <si>
    <t>State 2 Name</t>
  </si>
  <si>
    <t>State 2 ID</t>
  </si>
  <si>
    <t>Year</t>
  </si>
  <si>
    <t>Month of Beginning</t>
  </si>
  <si>
    <t>Did Pair End Conflict This Year?</t>
  </si>
  <si>
    <t>Month of Ending</t>
  </si>
  <si>
    <t>-</t>
  </si>
  <si>
    <t>Papal States</t>
  </si>
  <si>
    <t>England</t>
  </si>
  <si>
    <t>Kingdom of Scotland</t>
  </si>
  <si>
    <t xml:space="preserve">England </t>
  </si>
  <si>
    <t xml:space="preserve">Holy Roman Empire </t>
  </si>
  <si>
    <t xml:space="preserve">Electorate of Saxony </t>
  </si>
  <si>
    <t>Sweden</t>
  </si>
  <si>
    <t>Austria-Hungary</t>
  </si>
  <si>
    <t>Portugal</t>
  </si>
  <si>
    <t>Sardinia</t>
  </si>
  <si>
    <t>Great Britain</t>
  </si>
  <si>
    <t>France</t>
  </si>
  <si>
    <t>Prussia</t>
  </si>
  <si>
    <t>Sicily</t>
  </si>
  <si>
    <t>Tuscany</t>
  </si>
  <si>
    <t>Bavaria</t>
  </si>
  <si>
    <t>Vienna</t>
  </si>
  <si>
    <t>Austria</t>
  </si>
  <si>
    <t>Habsburg Spain</t>
  </si>
  <si>
    <t>Brandenburg</t>
  </si>
  <si>
    <t>Franco-Spanish War</t>
  </si>
  <si>
    <t>Electorate of Brandenburg</t>
  </si>
  <si>
    <t>Electorate of Hanover</t>
  </si>
  <si>
    <t>War of Spanish Succession</t>
  </si>
  <si>
    <t>Denmark</t>
  </si>
  <si>
    <t>Habsburg Monarchy</t>
  </si>
  <si>
    <t>Russia</t>
  </si>
  <si>
    <t>Russo-Swedish War</t>
  </si>
  <si>
    <t>War of the Bavarian Succession</t>
  </si>
  <si>
    <t>First French Republic</t>
  </si>
  <si>
    <t>Napoleonic Wars - War of the Third Coalition</t>
  </si>
  <si>
    <t>Napoleonic Wars - War of the Fifth Coalition</t>
  </si>
  <si>
    <t>Napoleonic Wars - Hundred Days</t>
  </si>
  <si>
    <t>Napoleonic Wars - Invasion of Russia</t>
  </si>
  <si>
    <t>Napoleonic Wars - Peninsular War</t>
  </si>
  <si>
    <t>Norway</t>
  </si>
  <si>
    <t>Scotland</t>
  </si>
  <si>
    <t>Bourbon Spain</t>
  </si>
  <si>
    <t>IS_MEMBER_HRE</t>
  </si>
  <si>
    <t>IS_MEMBER_GC</t>
  </si>
  <si>
    <t>IS_MEMBER_NGC</t>
  </si>
  <si>
    <t>Electorate/Duchy/Kingdom of Bavaria</t>
  </si>
  <si>
    <t>Kingdom of Hanover/Duchy of Brunswick/Electorate of Brunswick Luneberg/Electorate of Hanover</t>
  </si>
  <si>
    <t>march</t>
  </si>
  <si>
    <t>m</t>
  </si>
  <si>
    <t>may</t>
  </si>
  <si>
    <t>september</t>
  </si>
  <si>
    <t>june</t>
  </si>
  <si>
    <t>Simmern</t>
  </si>
  <si>
    <t>Philip "The Upright"</t>
  </si>
  <si>
    <t>Maximilian I of Bavaria</t>
  </si>
  <si>
    <t>Charles I Louis</t>
  </si>
  <si>
    <t>Charles IV Theodore, Elector of Bavaria</t>
  </si>
  <si>
    <t>Charles  IV Theodore, Elector of Bavaria</t>
  </si>
  <si>
    <t>Electorate/Margraviate of Brandenburg/Brandenburg-Prussia/Kingdom of Prussia</t>
  </si>
  <si>
    <t>Frederick III the Wise</t>
  </si>
  <si>
    <t>John the Constant of Saxony</t>
  </si>
  <si>
    <t>John Frederick I the Magnanimous</t>
  </si>
  <si>
    <t>Maurice of Saxony</t>
  </si>
  <si>
    <t>Augustus of Saxony</t>
  </si>
  <si>
    <t>Christian I of Saxony</t>
  </si>
  <si>
    <t>feb</t>
  </si>
  <si>
    <t>Christian II of Saxony</t>
  </si>
  <si>
    <t>John George I of Saxony</t>
  </si>
  <si>
    <t>John George II of Saxony</t>
  </si>
  <si>
    <t>John George III of Saxony</t>
  </si>
  <si>
    <t>John George IV of Saxony</t>
  </si>
  <si>
    <t>Frederick Augustus I the Strong</t>
  </si>
  <si>
    <t xml:space="preserve">Frederick Augustus II the Fat of Saxony </t>
  </si>
  <si>
    <t>february</t>
  </si>
  <si>
    <t>Frederick Christian of Saxony</t>
  </si>
  <si>
    <t>Frederick Augustus I of Saxony</t>
  </si>
  <si>
    <t>Electorate of Saxony/Kingdom of Saxony/Saxony</t>
  </si>
  <si>
    <t>Archduchy of Austria/Habsburg Empire/Austrian Crownlands/Austria-Hungary</t>
  </si>
  <si>
    <t>Guillaume I</t>
  </si>
  <si>
    <t>Guillaume II</t>
  </si>
  <si>
    <t>Guillaume III</t>
  </si>
  <si>
    <t>Adolphe</t>
  </si>
  <si>
    <t>Guillaume IV</t>
  </si>
  <si>
    <t>Marie Adelaide</t>
  </si>
  <si>
    <t>Independent Principality of Lichtenstein</t>
  </si>
  <si>
    <t xml:space="preserve">John II the Good </t>
  </si>
  <si>
    <t>july</t>
  </si>
  <si>
    <t>Republic of the Seven United Netherlands/Kingdom of the Netherlands/The Netherlands</t>
  </si>
  <si>
    <t>Kingdom of Poland/Polish-Lithuanian Commonwealth</t>
  </si>
  <si>
    <t>John I Albert</t>
  </si>
  <si>
    <t>Principality of Serbia/Kingdom of Serbia</t>
  </si>
  <si>
    <t>Principality of Bulgaria/Kingdom of Bulgaria</t>
  </si>
  <si>
    <t>3 dudes</t>
  </si>
  <si>
    <t>october</t>
  </si>
  <si>
    <t>Principality of Montenegro/Kingdom of Montenegro</t>
  </si>
  <si>
    <t>Danilo, Prince of Montenegro</t>
  </si>
  <si>
    <t>Umberto I</t>
  </si>
  <si>
    <t>Victor Emmanuel III</t>
  </si>
  <si>
    <t xml:space="preserve"> </t>
  </si>
  <si>
    <t>GB</t>
  </si>
  <si>
    <t>Rump Parliament</t>
  </si>
  <si>
    <t>HRE_Fractured</t>
  </si>
  <si>
    <t>GC_Fractured</t>
  </si>
  <si>
    <t>Venice</t>
  </si>
  <si>
    <t>HRE</t>
  </si>
  <si>
    <t>Capital_Name</t>
  </si>
  <si>
    <t>Prague</t>
  </si>
  <si>
    <t>Valladolid</t>
  </si>
  <si>
    <t>Lucca</t>
  </si>
  <si>
    <t>Paris</t>
  </si>
  <si>
    <t>Moscow</t>
  </si>
  <si>
    <t>Florence</t>
  </si>
  <si>
    <t>Copenhagen</t>
  </si>
  <si>
    <t>Versailles</t>
  </si>
  <si>
    <t>Athens</t>
  </si>
  <si>
    <t>Naples</t>
  </si>
  <si>
    <t>Pamplona</t>
  </si>
  <si>
    <t>Oslo</t>
  </si>
  <si>
    <t>Lisbon</t>
  </si>
  <si>
    <t>Rio de Janeiro</t>
  </si>
  <si>
    <t>Cagliari</t>
  </si>
  <si>
    <t>Turin</t>
  </si>
  <si>
    <t>Palermo</t>
  </si>
  <si>
    <t>Madrid</t>
  </si>
  <si>
    <t>Stockholm</t>
  </si>
  <si>
    <t>Sofia</t>
  </si>
  <si>
    <t>Belgrade</t>
  </si>
  <si>
    <t>Shkodër</t>
  </si>
  <si>
    <t>Karlsruhe</t>
  </si>
  <si>
    <t>Glückstadt</t>
  </si>
  <si>
    <t>Dresden</t>
  </si>
  <si>
    <t>Munich</t>
  </si>
  <si>
    <t>Darmstadt</t>
  </si>
  <si>
    <t>Berlin</t>
  </si>
  <si>
    <t>Vilnius</t>
  </si>
  <si>
    <t>London</t>
  </si>
  <si>
    <t>Edinburgh</t>
  </si>
  <si>
    <t>Stuttgart</t>
  </si>
  <si>
    <t>Schwerin</t>
  </si>
  <si>
    <t>Strelitz</t>
  </si>
  <si>
    <t>The Hague</t>
  </si>
  <si>
    <t>Weimar</t>
  </si>
  <si>
    <t>Zaragoza</t>
  </si>
  <si>
    <t>Parma</t>
  </si>
  <si>
    <t>madrid</t>
  </si>
  <si>
    <t>Vaduz</t>
  </si>
  <si>
    <t>Bratislava</t>
  </si>
  <si>
    <t>Buda</t>
  </si>
  <si>
    <t>Kraków</t>
  </si>
  <si>
    <t>Warsaw</t>
  </si>
  <si>
    <t>Rome</t>
  </si>
  <si>
    <t>Salerno</t>
  </si>
  <si>
    <t>Cetinje</t>
  </si>
  <si>
    <t>Alexandrov Kremlin</t>
  </si>
  <si>
    <t>Saint Petersburg</t>
  </si>
  <si>
    <t>Roman Catholic</t>
  </si>
  <si>
    <t>Calvinism</t>
  </si>
  <si>
    <t>Lutheranism</t>
  </si>
  <si>
    <t>Russian Orthodox</t>
  </si>
  <si>
    <t>Greek Orthodox</t>
  </si>
  <si>
    <t>Anglican</t>
  </si>
  <si>
    <t>Dutch Reformed Church</t>
  </si>
  <si>
    <t>Protestant</t>
  </si>
  <si>
    <t>Serbian Orthodox</t>
  </si>
  <si>
    <t>Eastern Orthodox</t>
  </si>
  <si>
    <t>Lutheran</t>
  </si>
  <si>
    <t>Puritan</t>
  </si>
  <si>
    <t>Ronamian Orthodox</t>
  </si>
  <si>
    <t>Grand Duchy of Baden</t>
  </si>
  <si>
    <t>Heidelberg</t>
  </si>
  <si>
    <t>Dusseldorf</t>
  </si>
  <si>
    <t>Mannheim</t>
  </si>
  <si>
    <t>Limbourg</t>
  </si>
  <si>
    <t>Secular</t>
  </si>
  <si>
    <t>Protestant - Evangelical Church in the Royal Prussian Lands/Evangelical Christian Church</t>
  </si>
  <si>
    <t>Regensburg</t>
  </si>
  <si>
    <t>Lutheranism - Church of Sweden</t>
  </si>
  <si>
    <t>Olav Egelbrektsson</t>
  </si>
  <si>
    <t>Steven Stur</t>
  </si>
  <si>
    <t>Lutheranism -Church of Sweden</t>
  </si>
  <si>
    <t>Charles (Karl Ludwig)</t>
  </si>
  <si>
    <t>Subsumed into empire</t>
  </si>
  <si>
    <t>Henry II (later III)</t>
  </si>
  <si>
    <t>Kingdom of Romania/United Principalities/Kingdom of Romania/Moldavia</t>
  </si>
  <si>
    <t>R and G has Ferdinand IV co-ruling these countries for a few years. However, he dies young (age 20) and is not in the geneology data</t>
  </si>
  <si>
    <t>County Palatine of the Rhine/Electoral Palatinate/The Palatinate</t>
  </si>
  <si>
    <t xml:space="preserve">Rule is interrupted from 1619-1620 in R +G  by protestants who elect foreigner as king. </t>
  </si>
  <si>
    <t>Post this date they become a Sanjak of the ottomans</t>
  </si>
  <si>
    <t>We have greece starting in 32 and he was clearly ruling then</t>
  </si>
  <si>
    <t>Using "monarchs, rulers, dynasties and kingdoms of the world" here chose catherine over husband</t>
  </si>
  <si>
    <t>same</t>
  </si>
  <si>
    <t>Post this date they are subsumed into france</t>
  </si>
  <si>
    <t>After this becomes a republic</t>
  </si>
  <si>
    <t>Using "monarchs, rulers, dynasties and kingdoms of the world" here chose husband over joanna the mad</t>
  </si>
  <si>
    <t>Disagreement with Wikipedia on dates here</t>
  </si>
  <si>
    <t>Period of domestic strife/occupation</t>
  </si>
  <si>
    <t>Follow wikipedia</t>
  </si>
  <si>
    <t>In 1797 Leaves HRE; so our start date is later</t>
  </si>
  <si>
    <t>1 yr disagreement over when state is formed</t>
  </si>
  <si>
    <t>French Client State</t>
  </si>
  <si>
    <t>Client</t>
  </si>
  <si>
    <t>B</t>
  </si>
  <si>
    <t>C</t>
  </si>
  <si>
    <t>Hungary</t>
  </si>
  <si>
    <t>D</t>
  </si>
  <si>
    <t>Netherlands</t>
  </si>
  <si>
    <t>Wright's # of battles</t>
  </si>
  <si>
    <t>Wright's aggressor 6</t>
  </si>
  <si>
    <t>Wright's aggressor 5</t>
  </si>
  <si>
    <t>Wright's aggressor 4</t>
  </si>
  <si>
    <t>Wright's aggressor 3</t>
  </si>
  <si>
    <t>Wright's aggressor 2</t>
  </si>
  <si>
    <t>Wright's aggressor</t>
  </si>
  <si>
    <t>First Russo-Turkish</t>
  </si>
  <si>
    <t>Mexican-American</t>
  </si>
  <si>
    <t>Mexico</t>
  </si>
  <si>
    <t>USA</t>
  </si>
  <si>
    <t>Austro-Sardinian</t>
  </si>
  <si>
    <t>Italy</t>
  </si>
  <si>
    <t>Modena</t>
  </si>
  <si>
    <t>First Schleswig-Holstein</t>
  </si>
  <si>
    <t>Papal State</t>
  </si>
  <si>
    <t>Two Sicilies</t>
  </si>
  <si>
    <t>La plata</t>
  </si>
  <si>
    <t>Argentina</t>
  </si>
  <si>
    <t>Brazil</t>
  </si>
  <si>
    <t>Crimean</t>
  </si>
  <si>
    <t>Turkey</t>
  </si>
  <si>
    <t>Crimean War</t>
  </si>
  <si>
    <t>UK</t>
  </si>
  <si>
    <t>Anglo-Persian</t>
  </si>
  <si>
    <t>Iran</t>
  </si>
  <si>
    <t>Italian Unification</t>
  </si>
  <si>
    <t>Sardinia/Piedmont</t>
  </si>
  <si>
    <t>First Spanish-Moroccan</t>
  </si>
  <si>
    <t>Morocco</t>
  </si>
  <si>
    <t>I</t>
  </si>
  <si>
    <t>Italian Roman</t>
  </si>
  <si>
    <t>Neapolitan</t>
  </si>
  <si>
    <t>Franco-Mexican</t>
  </si>
  <si>
    <t>Ecuadorian-Colombian</t>
  </si>
  <si>
    <t>Colombia</t>
  </si>
  <si>
    <t>Ecuador</t>
  </si>
  <si>
    <t>Second Schleswig-Holstein</t>
  </si>
  <si>
    <t>Germany</t>
  </si>
  <si>
    <t>Seven Weeks</t>
  </si>
  <si>
    <t>Hesse Grand Ducal</t>
  </si>
  <si>
    <t>Wuerttemburg</t>
  </si>
  <si>
    <t>Hesse Electoral</t>
  </si>
  <si>
    <t>Mecklenburg Schwerin</t>
  </si>
  <si>
    <t>Franco-Prussian</t>
  </si>
  <si>
    <t>NGC</t>
  </si>
  <si>
    <t xml:space="preserve">Turkey </t>
  </si>
  <si>
    <t>China</t>
  </si>
  <si>
    <t>Japan</t>
  </si>
  <si>
    <t>Greece</t>
  </si>
  <si>
    <t>Boxer Rebellion</t>
  </si>
  <si>
    <t>United States of America</t>
  </si>
  <si>
    <t>First Balkan</t>
  </si>
  <si>
    <t>Yugoslavia</t>
  </si>
  <si>
    <t>Second Balkan</t>
  </si>
  <si>
    <t>World War I</t>
  </si>
  <si>
    <t>Belgium</t>
  </si>
  <si>
    <t>Estonian Liberation</t>
  </si>
  <si>
    <t>Estonia</t>
  </si>
  <si>
    <t>Finland</t>
  </si>
  <si>
    <t>Latvian Liberation</t>
  </si>
  <si>
    <t>Latvia</t>
  </si>
  <si>
    <t>Poland</t>
  </si>
  <si>
    <t>Wurttemberg</t>
  </si>
  <si>
    <t>Kingdom of England/ England-Scotland/Great Britain/United Kingdom</t>
  </si>
  <si>
    <t>German Confederation [HRE Successor]</t>
  </si>
  <si>
    <t>North German Confederation [HRE Successor]</t>
  </si>
  <si>
    <t>German Empire [HRE Successor]</t>
  </si>
  <si>
    <t>France -- Kingdom of France</t>
  </si>
  <si>
    <t>France -- First French Republic</t>
  </si>
  <si>
    <t>France -- Second French Empire</t>
  </si>
  <si>
    <t>France -- First French Empire</t>
  </si>
  <si>
    <t>Spain -- Habsburg Spain</t>
  </si>
  <si>
    <t>Russia -- Grand Duchy of Moscow</t>
  </si>
  <si>
    <t>Spain -- Kingdom of Spain</t>
  </si>
  <si>
    <t>Spain -- Crown of Aragon</t>
  </si>
  <si>
    <t>Russia -- Tsardom of Russia/Russian Empire</t>
  </si>
  <si>
    <t>japan</t>
  </si>
  <si>
    <t>rus</t>
  </si>
  <si>
    <t>china</t>
  </si>
  <si>
    <t>korea</t>
  </si>
  <si>
    <t>ita</t>
  </si>
  <si>
    <t>ah</t>
  </si>
  <si>
    <t>ger</t>
  </si>
  <si>
    <t>frn</t>
  </si>
  <si>
    <t>aus-hun</t>
  </si>
  <si>
    <t>gb</t>
  </si>
  <si>
    <t>germany</t>
  </si>
  <si>
    <t>spn</t>
  </si>
  <si>
    <t>romania</t>
  </si>
  <si>
    <t>serbia</t>
  </si>
  <si>
    <t>otto</t>
  </si>
  <si>
    <t>chile</t>
  </si>
  <si>
    <t>bolivia</t>
  </si>
  <si>
    <t>peru</t>
  </si>
  <si>
    <t>pru</t>
  </si>
  <si>
    <t>hesse-darmstadt</t>
  </si>
  <si>
    <t>bavaria</t>
  </si>
  <si>
    <t>mecklenburg-schwerin</t>
  </si>
  <si>
    <t>baden</t>
  </si>
  <si>
    <t>wuttemburg</t>
  </si>
  <si>
    <t>ecuador</t>
  </si>
  <si>
    <t>paraguay</t>
  </si>
  <si>
    <t>uruguay</t>
  </si>
  <si>
    <t>brazil</t>
  </si>
  <si>
    <t>argentine</t>
  </si>
  <si>
    <t>den</t>
  </si>
  <si>
    <t>colombia</t>
  </si>
  <si>
    <t>pol</t>
  </si>
  <si>
    <t>mexico</t>
  </si>
  <si>
    <t>aus</t>
  </si>
  <si>
    <t>sardinia</t>
  </si>
  <si>
    <t>norway</t>
  </si>
  <si>
    <t>swe</t>
  </si>
  <si>
    <t>tur</t>
  </si>
  <si>
    <t>piedmont-sardinia</t>
  </si>
  <si>
    <t>saxony</t>
  </si>
  <si>
    <t>hanover</t>
  </si>
  <si>
    <t>modena</t>
  </si>
  <si>
    <t>portugal</t>
  </si>
  <si>
    <t>turkey</t>
  </si>
  <si>
    <t>ott</t>
  </si>
  <si>
    <t>2-sicilies</t>
  </si>
  <si>
    <t xml:space="preserve">belgium </t>
  </si>
  <si>
    <t>belgium</t>
  </si>
  <si>
    <t>greece</t>
  </si>
  <si>
    <t>nth</t>
  </si>
  <si>
    <t>uk</t>
  </si>
  <si>
    <t>tuscany</t>
  </si>
  <si>
    <t>hesse electoral</t>
  </si>
  <si>
    <t>prussia</t>
  </si>
  <si>
    <t>naples</t>
  </si>
  <si>
    <t>hesse</t>
  </si>
  <si>
    <t>poland</t>
  </si>
  <si>
    <t>eng</t>
  </si>
  <si>
    <t>hre</t>
  </si>
  <si>
    <t>parma</t>
  </si>
  <si>
    <t>Genoa</t>
  </si>
  <si>
    <t>genoa</t>
  </si>
  <si>
    <t>naples(2-sicilies)</t>
  </si>
  <si>
    <t>saxony(poland)</t>
  </si>
  <si>
    <t>hungary</t>
  </si>
  <si>
    <t>hungary(hre)</t>
  </si>
  <si>
    <t>lithuania</t>
  </si>
  <si>
    <t>venice</t>
  </si>
  <si>
    <t>Savoy</t>
  </si>
  <si>
    <t>hesse-cassel</t>
  </si>
  <si>
    <t>brandenburg</t>
  </si>
  <si>
    <t>nor</t>
  </si>
  <si>
    <t>Koln</t>
  </si>
  <si>
    <t>NTH</t>
  </si>
  <si>
    <t>FRN</t>
  </si>
  <si>
    <t>ENG</t>
  </si>
  <si>
    <t>Swiss Cantons</t>
  </si>
  <si>
    <t>Den</t>
  </si>
  <si>
    <t>Target 2</t>
  </si>
  <si>
    <t>Target 1</t>
  </si>
  <si>
    <t>Member 4</t>
  </si>
  <si>
    <t>Member 3</t>
  </si>
  <si>
    <t>Member 2</t>
  </si>
  <si>
    <t>Member 1</t>
  </si>
  <si>
    <t>Target 3</t>
  </si>
  <si>
    <t>Target 4</t>
  </si>
  <si>
    <t>SPN</t>
  </si>
  <si>
    <t>AUS</t>
  </si>
  <si>
    <t>VEN</t>
  </si>
  <si>
    <t xml:space="preserve">AUS </t>
  </si>
  <si>
    <t>UH</t>
  </si>
  <si>
    <t>OTT</t>
  </si>
  <si>
    <t>SWE</t>
  </si>
  <si>
    <t>DEN</t>
  </si>
  <si>
    <t>RUS</t>
  </si>
  <si>
    <t>PRU</t>
  </si>
  <si>
    <t xml:space="preserve"> FRN</t>
  </si>
  <si>
    <t xml:space="preserve"> PRU</t>
  </si>
  <si>
    <t xml:space="preserve"> RUS</t>
  </si>
  <si>
    <t>Pru</t>
  </si>
  <si>
    <t>POR</t>
  </si>
  <si>
    <t>ITA</t>
  </si>
  <si>
    <t>GER</t>
  </si>
  <si>
    <t xml:space="preserve"> GER</t>
  </si>
  <si>
    <t>JPN</t>
  </si>
  <si>
    <t>US</t>
  </si>
  <si>
    <t xml:space="preserve"> ITA</t>
  </si>
  <si>
    <t xml:space="preserve"> JPN</t>
  </si>
  <si>
    <t>CHN</t>
  </si>
  <si>
    <t>Frn</t>
  </si>
  <si>
    <t>Otto</t>
  </si>
  <si>
    <t>Bohemia</t>
  </si>
  <si>
    <t>Aus</t>
  </si>
  <si>
    <t>Spn</t>
  </si>
  <si>
    <t>Palatinate</t>
  </si>
  <si>
    <t>Serbia</t>
  </si>
  <si>
    <t>Schmalkaldic War</t>
  </si>
  <si>
    <t>Rus</t>
  </si>
  <si>
    <t>Pol</t>
  </si>
  <si>
    <t>Seven Years' War</t>
  </si>
  <si>
    <t>Ita</t>
  </si>
  <si>
    <t>Egypt</t>
  </si>
  <si>
    <t>Franco-Prussian War</t>
  </si>
  <si>
    <t>Ger</t>
  </si>
  <si>
    <t>Aus-Hun</t>
  </si>
  <si>
    <t>Wright Modification</t>
  </si>
  <si>
    <t>Note</t>
  </si>
  <si>
    <t xml:space="preserve">Italian Wars/ War of the League of Venice ; Charles VIII's Italian War; Italian War of 1499–1504; War over Naples/Neopolitan War etc. </t>
  </si>
  <si>
    <t>Rule Is Transferred to this Individual as a Result of War Outcome</t>
  </si>
  <si>
    <t>Citation</t>
  </si>
  <si>
    <t>War; P.618-619</t>
  </si>
  <si>
    <t>Spain starts on French Side</t>
  </si>
  <si>
    <t>War; P.618-619; Installed Self</t>
  </si>
  <si>
    <t>Islamic State</t>
  </si>
  <si>
    <t>War of the League of Cambrai/ War of the Cambrian League/ War of the Holy League</t>
  </si>
  <si>
    <t>Scottish War / Anglo-Scottish War of 1513</t>
  </si>
  <si>
    <t>Russo-Polish War/ Russo-Polish War (1512–1521)</t>
  </si>
  <si>
    <t>Conquest of Mexico</t>
  </si>
  <si>
    <t>Aztecs and Allies</t>
  </si>
  <si>
    <t>1st War Against Charles the 5th/ Italian War between Charles 5 and Francis 1, First</t>
  </si>
  <si>
    <t>Scottish War (2)</t>
  </si>
  <si>
    <t>No reference to this war could be found in War or Langer; However, it is in Levy</t>
  </si>
  <si>
    <t>Second War Against Charles the Fifth, Second Italian War between
Charles V and Francis I</t>
  </si>
  <si>
    <t>Inca and Allies</t>
  </si>
  <si>
    <t>Conquest of Peru/ Spanish Conquest of Peru</t>
  </si>
  <si>
    <t>Polish War</t>
  </si>
  <si>
    <t>No reference to this war in Levy, War, Langer, or even Wikipedia</t>
  </si>
  <si>
    <t>Lubek--Minor HRE member</t>
  </si>
  <si>
    <t>Other Minor HRE Member</t>
  </si>
  <si>
    <t>Lubek War/ Lübeck’s War</t>
  </si>
  <si>
    <t>War, p. 980 Poland sook to take advantage of Russia dealing with succession strife</t>
  </si>
  <si>
    <t>Russo-Polish War (2)/ Russo-Polish War (1534–1537)</t>
  </si>
  <si>
    <t>3rd War Against Charles the Fifth/ Italian War between Charles V and
Francis I, Third (1535–1538)</t>
  </si>
  <si>
    <t>Kingdom of Hungary/ Christian Hungary</t>
  </si>
  <si>
    <t>Algiers Expedition/ 'Reverse of Spaniards at Algiers'</t>
  </si>
  <si>
    <t>North Africans</t>
  </si>
  <si>
    <t>Scottish War (3)/ Anglo-Scottish War (1542-1549)</t>
  </si>
  <si>
    <t>War P.86 has the war lasting longer and ending only with the french peace treaty</t>
  </si>
  <si>
    <t>Seige of Bologne/ (Part of 4th War Against Charles V)/ Anglo-French War (1542–1546)</t>
  </si>
  <si>
    <t>Announced Religious Change to Schmalkaldic League 1539; "The Age of the Reformation", Smith 1920</t>
  </si>
  <si>
    <t>Langer P.430</t>
  </si>
  <si>
    <t xml:space="preserve">Saxony: Protestant--- ends with transfer of throne to cousin; Palatine: gives up (even renounces religion!) in February 1547; Austria: Catholic; Bavaria: Catholic (not an elector though); Brandenburg: Even though protestant, sided with the catholics - then mediated the peace; Bohemia: Catholic;  </t>
  </si>
  <si>
    <t>Joined the Schmalkaldic (Protestant) League in 1545. May have briefly reconverted to Catholicism after that war.</t>
  </si>
  <si>
    <t>Archduchy of Austria/Habsburg Empire</t>
  </si>
  <si>
    <t>Electorate/Margraviate of Brandenburg</t>
  </si>
  <si>
    <t>Arundel's Rebellion/ Anglo-French War (1549–1550)</t>
  </si>
  <si>
    <t>Missed War; Minor Participant</t>
  </si>
  <si>
    <t xml:space="preserve">Brecke Entry 537; </t>
  </si>
  <si>
    <t>Brecke lists 2400 casualties, war ended with change in status; definitely deserves inclusion; In 1498 Moldavia accepts Ottoman Suzerenity and drops from our data</t>
  </si>
  <si>
    <t>Missed War/Minor Participant</t>
  </si>
  <si>
    <t>Navarrese Counter Attack</t>
  </si>
  <si>
    <t>1st War Against Charles the 5th - Navarreese Campaign</t>
  </si>
  <si>
    <t>Missed Minor States</t>
  </si>
  <si>
    <t>Brecke Entry 576; War P. 177</t>
  </si>
  <si>
    <t>Early part is a civil war and does not belong in our data; we drop approximately 4 dyads</t>
  </si>
  <si>
    <t>Generally, the Kalmar Union is thought of lasting until 1523, and Gustav's revolt as ending with the independence of Sweden. Therefore, we view this conflict as Civil ; Even though, the king of Denmark-Norway had changed, he still claimed the Swedish Throne</t>
  </si>
  <si>
    <t>War lists this as two separate wars with a gap inbetween and HRE/Austria not participating until the second half. War also claims the Ottomans were supported by the French in their invasion of Hungary; Brecke conirms Hungary participation</t>
  </si>
  <si>
    <t xml:space="preserve">Ottomans </t>
  </si>
  <si>
    <t>Langer P.452</t>
  </si>
  <si>
    <t>Langer P. 447, implies Poles were involved; War does as well. It seems that 'Livonian War'  is actually broken into two parts by Wright</t>
  </si>
  <si>
    <t>Russia -- Tsardom of Russia</t>
  </si>
  <si>
    <t>No reference found in War; Mentioned Obliquely in Langer P.452; Levy has the war lasting longer it seems</t>
  </si>
  <si>
    <t>Kingdom of Poland/Polish-Lithuanian Real Union</t>
  </si>
  <si>
    <t>Langer P. 447</t>
  </si>
  <si>
    <t>War P.147 has the war as shorter</t>
  </si>
  <si>
    <t>War P. 929 English aid to Huegenot included over 3000 ground troops; Levy has the war lasting an extra year</t>
  </si>
  <si>
    <t>War P.1247, has the conflict ending much quicker. It also implies austrian Involvement; Levy has the war starting a year earlier. Langer, P. 453 has it ending a year later in 1851</t>
  </si>
  <si>
    <t>War P.1247, has the conflict ending much quicker. It also implies austrian Involvement; Levy has the war starting a year earlier. Langer, P. 453 has it ending a year later in 1852</t>
  </si>
  <si>
    <t>War P.1247, has the conflict ending much quicker. It also implies austrian Involvement; Levy has the war starting a year earlier. Langer, P. 453 has it ending a year later in 1853</t>
  </si>
  <si>
    <t>War P.1247, has the conflict ending much quicker. It also implies austrian Involvement; Levy has the war starting a year earlier. Langer, P. 453 has it ending a year later in 1854</t>
  </si>
  <si>
    <t>War P.1247, has the conflict ending much quicker. It also implies austrian Involvement; Levy has the war starting a year earlier. Langer, P. 453 has it ending a year later in 1855</t>
  </si>
  <si>
    <t>War P.1247, has the conflict ending much quicker. It also implies austrian Involvement; Levy has the war starting a year earlier. Langer, P. 453 has it ending a year later in 1856</t>
  </si>
  <si>
    <t>War P.1247, has the conflict ending much quicker. It also implies austrian Involvement; Levy has the war starting a year earlier. Langer, P. 453 has it ending a year later in 1857</t>
  </si>
  <si>
    <t>War P.1247, has the conflict ending much quicker. It also implies austrian Involvement; Levy has the war starting a year earlier. Langer, P. 453 has it ending a year later in 1858</t>
  </si>
  <si>
    <t>War P.1247, has the conflict ending much quicker. It also implies austrian Involvement; Levy has the war starting a year earlier. Langer, P. 453 has it ending a year later in 1859</t>
  </si>
  <si>
    <t>War P.1247, has the conflict ending much quicker. It also implies austrian Involvement; Levy has the war starting a year earlier. Langer, P. 453 has it ending a year later in 1860</t>
  </si>
  <si>
    <t>War P.1247, has the conflict ending much quicker. It also implies austrian Involvement; Levy has the war starting a year earlier. Langer, P. 453 has it ending a year later in 1861</t>
  </si>
  <si>
    <t>War P. 694-695</t>
  </si>
  <si>
    <t>No mention of this in War or Langer. Or even Wikipedia? Strange; Yet Levy has it!</t>
  </si>
  <si>
    <t>Langer P.413</t>
  </si>
  <si>
    <t>Dropping some dyads</t>
  </si>
  <si>
    <t>Langer P. 413, War P. 933-934</t>
  </si>
  <si>
    <t>War P. 984</t>
  </si>
  <si>
    <t>Kingdom of Sardinia/ Peidmont-Sardinia/ Kingdom of Italy</t>
  </si>
  <si>
    <t>This phase of the war seems to correspond to Maurice's invasion of Flanders; War P. 430</t>
  </si>
  <si>
    <t>War P. 901 has the conflict ending in 1611; Poland's Calvalry Charge Was Legendary: Poland Can into Hussar---It Seems very odd that Wright Lists Poland as the aggressor</t>
  </si>
  <si>
    <t>War has open conflict beginning in 1613; In our ruler list we never list the 'False Dimitry' as reigning, so I have them at war throughout; Russia is listed as the aggressor which seems reeeealy weird</t>
  </si>
  <si>
    <t>War p. 981 agrees exactly</t>
  </si>
  <si>
    <t xml:space="preserve">No reference in War, No reference in Langer, But it is in Levy 1610-1614 and 1618-1619 </t>
  </si>
  <si>
    <t>No reference in Langer or War, but it is in Levy</t>
  </si>
  <si>
    <t>Other Minor HRE Member -- Savoy</t>
  </si>
  <si>
    <t>No obvious reference in War or Langer; but it is in Levy</t>
  </si>
  <si>
    <t>War, P. 146-147; HRE is fractured b/c at least Saxony is defecting simultaneously</t>
  </si>
  <si>
    <t>Given back to the Simmerns at the Peace of Westphalia "The Thirty Years War"</t>
  </si>
  <si>
    <t>Aug-Hun</t>
  </si>
  <si>
    <t>Costa Rica</t>
  </si>
  <si>
    <t>Guatemala</t>
  </si>
  <si>
    <t>Honduras</t>
  </si>
  <si>
    <t>Nicaragua</t>
  </si>
  <si>
    <t>El Salvador</t>
  </si>
  <si>
    <t>Tur</t>
  </si>
  <si>
    <t>Czech</t>
  </si>
  <si>
    <t>Persia</t>
  </si>
  <si>
    <t>Afghanistan</t>
  </si>
  <si>
    <t>War P.1079</t>
  </si>
  <si>
    <t>No reference in War; Hinted at in Langer</t>
  </si>
  <si>
    <t>War P. 1246</t>
  </si>
  <si>
    <t>Saxe-Coburg</t>
  </si>
  <si>
    <t>Brussels</t>
  </si>
  <si>
    <t>Installed as a result of winning war of independence</t>
  </si>
  <si>
    <t>Ruled by Denmark in this period: Monarchs, Rulers, Dynasties, and Kingdoms of the World – RF Tapsel 1983, P. 67</t>
  </si>
  <si>
    <t>Kings, Rulers, and Statesmen, 1976, Egan, Hintz, and Wise, p.177</t>
  </si>
  <si>
    <t>Encyclopædia Britannica Eleventh Edition</t>
  </si>
  <si>
    <t>Ruled in PU with Crown of Aragon</t>
  </si>
  <si>
    <t>Ruled by Austrian Leader</t>
  </si>
  <si>
    <t>Rewarded to Maximilian for his service as head of the Catholic League. This was probrably not a good idea. War P. 1140; We are going to list it as a temporary foreign installation because the Simmerns get it back</t>
  </si>
  <si>
    <t>Elector of Brandenburg</t>
  </si>
  <si>
    <t>War P. 80; War has the conflict lasting a much shorter period; Added Scotland for PU years</t>
  </si>
  <si>
    <t>Added Scotland which is in PU with England</t>
  </si>
  <si>
    <t>War P. 982</t>
  </si>
  <si>
    <t>War seems to list this as part of the 30 yrs war</t>
  </si>
  <si>
    <t>Deletion of 1640 dyad; We have that the war begins in 1641, with the assention of a non-Habsburg to the throne; before then it was Portugese Revolution</t>
  </si>
  <si>
    <t>War P.1089; War has the conflict ending in 44. Wright has the conflict going until 68 with official recognition of independence</t>
  </si>
  <si>
    <t>Interregnum during war of spanish succession</t>
  </si>
  <si>
    <t>War P. 467 doesn't have the english joining in</t>
  </si>
  <si>
    <t>Added Norway due to PU</t>
  </si>
  <si>
    <t>We follow the years of 'direct conflict' in P. 154 Table 5 of The Thirty Years War by Parker --&gt; This is seemingly closer than 'support' to what Wright had in mind;We assume all directly involved are fighting all those aligned on the other side who are directly involved at a point in time; The main exception is the Palatinate: we have it ruled by Bavaria starting in 1623, so we have it fighting with Bavaria post that time (there was an uprising for part of the period); This is long-term foreing installation, so we have the country as un-ruled throughout; We also add Scotland on Englands side for as long as we have Scotland as an independent polity. We also have an extra year of France-Spain war in 1635 as france declared war against spain a year before doing so against HRE (ibid P. xxxvii); We also add a war between England and Spain 1625-1630 (ibid P xxviii). Also added Norway to Denmark's wars due to PU</t>
  </si>
  <si>
    <t>War P.557</t>
  </si>
  <si>
    <t>War P. 557; Matthais gains these countries through the Habsburg Brothers' War</t>
  </si>
  <si>
    <t>Interregnum; Civil War and Republic</t>
  </si>
  <si>
    <t>Interregnum confirmed by Spuler</t>
  </si>
  <si>
    <t>France -- Second French Republic</t>
  </si>
  <si>
    <t>Republic</t>
  </si>
  <si>
    <t>France -- Third French Republic</t>
  </si>
  <si>
    <t>Other States</t>
  </si>
  <si>
    <t>French Domination Under Confederation of the Rhine</t>
  </si>
  <si>
    <t>The Palatinate</t>
  </si>
  <si>
    <t>Kingdom of Hanover</t>
  </si>
  <si>
    <t>Napoleonic Wars - War of the Sixth Coalition</t>
  </si>
  <si>
    <t>Kingdom of the Netherlands</t>
  </si>
  <si>
    <t>Napoleonic Wars - Invasion of Portugal and Peninsular War</t>
  </si>
  <si>
    <t>Napoleonic Wars - Anglo-Danish Conflict</t>
  </si>
  <si>
    <t>Anglo Dutch Naval War, First Anglo-Dutch War</t>
  </si>
  <si>
    <t>Langer 459, War 422</t>
  </si>
  <si>
    <t>Langer 514, War 982</t>
  </si>
  <si>
    <t>Not present in Levy, War has end date in 1656</t>
  </si>
  <si>
    <t>Great Northern War, First Northern War, Second Northern War</t>
  </si>
  <si>
    <t>Langer 509-510, War 827</t>
  </si>
  <si>
    <t>Dutch Portuguese War</t>
  </si>
  <si>
    <t>Second Anglo-Dutch Naval War</t>
  </si>
  <si>
    <t>Polish Civil War, Lubomirski's rebellion</t>
  </si>
  <si>
    <t>War 699</t>
  </si>
  <si>
    <t>not mentioned in Langer or Levy,but War says it occurs from 65-67</t>
  </si>
  <si>
    <t>Franco-Spanish War, War of Devolution</t>
  </si>
  <si>
    <t>Langer 477, War 413</t>
  </si>
  <si>
    <t>Kingdom of Spain</t>
  </si>
  <si>
    <t>Franco-Spanish War, War of the Reunions, Franco-Imperial War</t>
  </si>
  <si>
    <t>Not mentioned anywhere else (except for Levy) and combined franco-spanish and franco-imperial war</t>
  </si>
  <si>
    <t>War 529, Langer 480</t>
  </si>
  <si>
    <t>Palatine</t>
  </si>
  <si>
    <t>Britain</t>
  </si>
  <si>
    <t>Russo-Turkish War/Catherine the Great's 1st War with Turks</t>
  </si>
  <si>
    <t>Ottoman</t>
  </si>
  <si>
    <t>Falkland Islands/Falkland Crisis</t>
  </si>
  <si>
    <t>American Revolution</t>
  </si>
  <si>
    <t>Langer (P.505);War(P. 176)</t>
  </si>
  <si>
    <t>Elector Palatine inherits Bavaria and Prussia doesn't like it b/c he wants to yield territory to Austria.</t>
  </si>
  <si>
    <t>Austro-Turkish War/Catherine the Great's 2nd War with Turks (War)/ Ottoman War (Levy)</t>
  </si>
  <si>
    <t>War (P.293)</t>
  </si>
  <si>
    <t>Danes are not on same side as Sweden</t>
  </si>
  <si>
    <t>Langer (P.509), War (P.986)</t>
  </si>
  <si>
    <t>Added Norway to conflict</t>
  </si>
  <si>
    <t>War P.839</t>
  </si>
  <si>
    <t>Russo-Turkish War (1806-1812)</t>
  </si>
  <si>
    <t>War (P.990)</t>
  </si>
  <si>
    <t xml:space="preserve">Denmark is fighting against Sweden </t>
  </si>
  <si>
    <t>Norway is minor Partner in union with Denmark</t>
  </si>
  <si>
    <t>Latin American Revolt</t>
  </si>
  <si>
    <t>No other mentions found; from Wright it appears Portugal is aiding colonial revolt</t>
  </si>
  <si>
    <t>War P.543</t>
  </si>
  <si>
    <t>Not mentioned in other sources</t>
  </si>
  <si>
    <t>Belgian Revolt</t>
  </si>
  <si>
    <t>War P.752, Langer P.698-9; France, Spain, and Great Britain support Maria/Pedro's claim to thrown against incumbent Miguel I.</t>
  </si>
  <si>
    <t>War P. 1011</t>
  </si>
  <si>
    <t xml:space="preserve">France </t>
  </si>
  <si>
    <t>Ottomans</t>
  </si>
  <si>
    <t>Cretan Revolt</t>
  </si>
  <si>
    <t>GC</t>
  </si>
  <si>
    <t>Langer P.859</t>
  </si>
  <si>
    <t>War P.1032</t>
  </si>
  <si>
    <t>Japanese Restoration</t>
  </si>
  <si>
    <t>War (P.740; P.1032); Western powers were only involved in the "Shimonoseki War" which coincided with beginning of restoration.</t>
  </si>
  <si>
    <t>War P.617</t>
  </si>
  <si>
    <t>War P.617; This is listed together with Italian Revolution below. This phase of the war involved Sardinian backed rebels attempting to overthrow Austrian backed Sicily. It's odd that Wright doesn't have Austria involved here.  France occupies Rome also potetenially involved against rebels.</t>
  </si>
  <si>
    <t>2nd Opium War</t>
  </si>
  <si>
    <t>War P.838</t>
  </si>
  <si>
    <t>War P. 370; Russia attacks Turkish targets to assert right to protect Christians in Turkey.  Other European powers fear Russian expansion and ally with the Turks.  War also mentions Austrian and Prussian involvement on the side of the allies.</t>
  </si>
  <si>
    <t>Serbo-Bulgar War</t>
  </si>
  <si>
    <t>War 1019-1020, Langer 764</t>
  </si>
  <si>
    <t>War 369, Langer 757</t>
  </si>
  <si>
    <t>Independent Crete</t>
  </si>
  <si>
    <t>2nd Balkan War</t>
  </si>
  <si>
    <t>War 166, Langer 802</t>
  </si>
  <si>
    <t>1st Balkan War</t>
  </si>
  <si>
    <t>War 163-166, Langer 802</t>
  </si>
  <si>
    <t>zForeign-Installation/Interrgregnum</t>
  </si>
  <si>
    <t>Interegnum under French Domination</t>
  </si>
  <si>
    <t>Second Northern War, Great Northern War</t>
  </si>
  <si>
    <t>War 827, Langer 507-508</t>
  </si>
  <si>
    <t>Swedish Empire</t>
  </si>
  <si>
    <t>War of Quadruple Alliance</t>
  </si>
  <si>
    <t>War 922, Langer 487, 500-504</t>
  </si>
  <si>
    <t>War 922, Langer 487, 500-507</t>
  </si>
  <si>
    <t>Most consider this part of the Great Northern War, but Wright separates it</t>
  </si>
  <si>
    <t>War lists this as starting in 1727, unlike Wright. No reference in Langer</t>
  </si>
  <si>
    <t>War 985 Langer 516</t>
  </si>
  <si>
    <t>War 1093-1096, Langer 467, 481</t>
  </si>
  <si>
    <t>Bavaria was annexed by the habsburgs in 1704, returned to previous status after the war</t>
  </si>
  <si>
    <t>Austrian Empire</t>
  </si>
  <si>
    <t>War of Polish Succession</t>
  </si>
  <si>
    <t>War 899-900, Langer 511</t>
  </si>
  <si>
    <t xml:space="preserve">Levy includes HRE as a participant </t>
  </si>
  <si>
    <t>Kingdom of Sicily</t>
  </si>
  <si>
    <t>During the period 1704-1709 the country is under Swedish occupation; We have the interregnum dating from the Saxon temporarily relenquishing his control of the throne 1706-1709</t>
  </si>
  <si>
    <t>England and Netherlands drop out after one year. Norway is in PU with denmark and follows them. Hanover is ommitted by Wright, but definitely participated in PU with GB. Poland is forced out by a foreign installation, although less than 5 years, because Augustus concedes the throne we give Poland an interregnum. Saxony temporarily drops out of the war. Russia and Sweden are the only states at war throughout. Wrights Hannover omission is particularly glaring, because he notes a peace agreement in the footnotes: a clear typo?</t>
  </si>
  <si>
    <t>England and Netherlands drop out after one year, and were only at war with Denmark-Norway. Norway is in PU with denmark and follows them. Hanover is ommitted by Wright, but definitely participated in PU with GB. Poland is forced out by a foreign installation, although less than 5 years, because Augustus concedes the throne we give Poland an interregnum. Saxony temporarily drops out of the war. Russia and Sweden are the only states at war throughout. Wrights Hannover omission is particularly glaring, because he notes a peace agreement in the footnotes: a clear typo?</t>
  </si>
  <si>
    <t>Wins a civil war against his bro</t>
  </si>
  <si>
    <t>Suceava</t>
  </si>
  <si>
    <t>Iasi</t>
  </si>
  <si>
    <t>Bucharest</t>
  </si>
  <si>
    <t>Interregnum: Swedish Domination</t>
  </si>
  <si>
    <t>Is_Landlocked</t>
  </si>
  <si>
    <t>French First Republic</t>
  </si>
  <si>
    <t>French Second Republic</t>
  </si>
  <si>
    <t>French Third Republic (1870-1940)</t>
  </si>
  <si>
    <t>Never</t>
  </si>
  <si>
    <t>DNE</t>
  </si>
  <si>
    <t xml:space="preserve">May </t>
  </si>
  <si>
    <t>Neve</t>
  </si>
  <si>
    <t xml:space="preserve">April </t>
  </si>
  <si>
    <t>George I of Greece</t>
  </si>
  <si>
    <t>assasinated by Alexandros Schinas</t>
  </si>
  <si>
    <t>Januar</t>
  </si>
  <si>
    <t xml:space="preserve">June </t>
  </si>
  <si>
    <t>Electorate of Hesse (Hesse-Kassel)</t>
  </si>
  <si>
    <t>Grand Duchy of Hesse (Hesse-Darmstadt)</t>
  </si>
  <si>
    <t>William IX von Hessen-Cassel/William I/</t>
  </si>
  <si>
    <t>Hessen-Kassel</t>
  </si>
  <si>
    <t xml:space="preserve">We have his son ruling post 1831, although it is ambiguous whether the father was ruling and the son was just a regent. </t>
  </si>
  <si>
    <t>Kassel</t>
  </si>
  <si>
    <t>Need to find permanent citation</t>
  </si>
  <si>
    <t>Hesse Duchy</t>
  </si>
  <si>
    <t>Hesse Electorate</t>
  </si>
  <si>
    <t>Augusr</t>
  </si>
  <si>
    <t>Compelled to trade Sardinia for Sicily by his 'allies' the austrians</t>
  </si>
  <si>
    <t xml:space="preserve">Post Leopold there is unification with Austria, even if titles may be confused. </t>
  </si>
  <si>
    <t>Italian-Turkish</t>
  </si>
  <si>
    <t>Second Spanish-Moroccan</t>
  </si>
  <si>
    <t>Fourth Central American</t>
  </si>
  <si>
    <t>Third Central American</t>
  </si>
  <si>
    <t>Russo-Japanese</t>
  </si>
  <si>
    <t>Sino-Russian</t>
  </si>
  <si>
    <t>Spanish-American</t>
  </si>
  <si>
    <t>Greco-Turkish</t>
  </si>
  <si>
    <t>First Sino-Japanese</t>
  </si>
  <si>
    <t>Second Central American</t>
  </si>
  <si>
    <t>Sino-French</t>
  </si>
  <si>
    <t>Conquest of Egypt</t>
  </si>
  <si>
    <t>Chile</t>
  </si>
  <si>
    <t>War of the Pacific</t>
  </si>
  <si>
    <t>Bolivia</t>
  </si>
  <si>
    <t>Peru</t>
  </si>
  <si>
    <t>Second Russo-Turkish</t>
  </si>
  <si>
    <t>First Central American</t>
  </si>
  <si>
    <t>Naval War</t>
  </si>
  <si>
    <t>Paraguay</t>
  </si>
  <si>
    <t>Lopez</t>
  </si>
  <si>
    <t>Did Pair Begin Conflict in This Year?</t>
  </si>
  <si>
    <t>Frederick V (The Winter King)</t>
  </si>
  <si>
    <t>Deposed in May; Spuler doesn't give date of deposition, but there it is</t>
  </si>
  <si>
    <t>Long</t>
  </si>
  <si>
    <t>Lat</t>
  </si>
  <si>
    <t>Capital_Lat</t>
  </si>
  <si>
    <t>Capital_Long</t>
  </si>
  <si>
    <t>Guide to the data:</t>
  </si>
  <si>
    <t>Palatinate-Zweibrücken-Neuburg</t>
  </si>
  <si>
    <t>Palatinate-Sulzbach</t>
  </si>
  <si>
    <t>Lancaster</t>
  </si>
  <si>
    <t>York</t>
  </si>
  <si>
    <t>Tudor</t>
  </si>
  <si>
    <t>Stuart</t>
  </si>
  <si>
    <t>Saxe-Coburg and Gotha</t>
  </si>
  <si>
    <t>Obrenović</t>
  </si>
  <si>
    <t>Karađorđević</t>
  </si>
  <si>
    <t>Glücksburg</t>
  </si>
  <si>
    <t>Petrović-Njegoš</t>
  </si>
  <si>
    <t>Aviz</t>
  </si>
  <si>
    <t>Braganza</t>
  </si>
  <si>
    <t>Bourbon</t>
  </si>
  <si>
    <t>Bonaparte</t>
  </si>
  <si>
    <t>France -- Kingdom of France, July Monarchy</t>
  </si>
  <si>
    <t>Orléans</t>
  </si>
  <si>
    <t>(Cadet of Bourbon)</t>
  </si>
  <si>
    <t>Trastámara </t>
  </si>
  <si>
    <t>Trastámara</t>
  </si>
  <si>
    <t>Habsburg </t>
  </si>
  <si>
    <t>Bourbon-Parma</t>
  </si>
  <si>
    <t>Foix</t>
  </si>
  <si>
    <t>Albret</t>
  </si>
  <si>
    <t>Battenberg</t>
  </si>
  <si>
    <t xml:space="preserve">Palatine </t>
  </si>
  <si>
    <t>Gotha</t>
  </si>
  <si>
    <t>Braganza-Saxe-Coburg</t>
  </si>
  <si>
    <t>Ruler Dynasty</t>
  </si>
  <si>
    <t>Secondary Dynasty</t>
  </si>
  <si>
    <t>September'</t>
  </si>
  <si>
    <t>Is_Member_Habsburg_Alliance_Block</t>
  </si>
  <si>
    <t>Is_Member_Spanish_Alliance_Block</t>
  </si>
  <si>
    <t>Republic of the Seven United Netherlands/Kingdom of the Netherlands/The Netherlands -- Batavian Republic</t>
  </si>
  <si>
    <t>French Domination</t>
  </si>
  <si>
    <t>Interregnum/Disputed</t>
  </si>
  <si>
    <t>Interregnum/Contested</t>
  </si>
  <si>
    <t>Religion</t>
  </si>
  <si>
    <t>Reference For Rule Date: 1 for rule begin and end directly from 'Rulers and Governments', 3 for 'Rulers and Governments' as primary source but some minor modification was made or comment was necessary, 4 for "Monarchs, Rulers, Dynasties and Kingdoms of the World" as primary source, 5 for other citation, 6 for primary source was non-Rulers and Governments, and some minor modification was made or comment was neccesary</t>
  </si>
  <si>
    <t>We list rule as beginning in 1815 rather than 1811 because that is when the sovereignty is returned after Napoleonic domination</t>
  </si>
  <si>
    <t>From 1856-1558 R+G have both brothers in co-rule. However, Fred is regent during that period b/c brother was mentally handicapped. So we select Fred as ruler from the beginning of obstensible co-rule</t>
  </si>
  <si>
    <t>While R+G has him ruling without interruption, we list his country as losing sovereignty for a period under Napoleonic domination</t>
  </si>
  <si>
    <t>We list rule as beginning in 1815 rather than earlier because that is when the sovereignty is returned after Napoleonic domination</t>
  </si>
  <si>
    <t>We list rule as ending sooner than R+G because we end sovereignty earlier</t>
  </si>
  <si>
    <t>We have sovereignty ending before the ruler's term ends because subsumed into German Empire</t>
  </si>
  <si>
    <t>We have this country gaining sovereignty later than Rulers + Government. It gains sovereignty only after Napoleon</t>
  </si>
  <si>
    <t>R+G lists no ruler from 1650-1672. We have the clear incumbent ruling, but with regent until then</t>
  </si>
  <si>
    <t>We have rule only beginning when sovereignty startys. 1498-1859 under Ottoman Suzerenity</t>
  </si>
  <si>
    <t>We select one of two co-rulers</t>
  </si>
  <si>
    <t>Ruled in PU with the crown of holland; Kings, Rulers, and Statesmen, 1976, Egan, Hintz, and Wise, P. 298-299; Adjudicated permanent Personal Union after the first ruler</t>
  </si>
  <si>
    <t>Sovereign Rule Ends with Mediatization</t>
  </si>
  <si>
    <t>Rule is interrupted from 1619-1620 in R +G  by protestants who elect foreigner as king. (The Winter King)</t>
  </si>
  <si>
    <t>Note on Ruler Coding</t>
  </si>
  <si>
    <t>Country gains sovereignty in 1866</t>
  </si>
  <si>
    <t>Rulers and Governments lists a short interregnum (Peasant/catholic uprising) which we ignore</t>
  </si>
  <si>
    <t>Rulers and Governments lists this period as a Foreign Occuption; We code it as continuous rule due to the enclave at calais</t>
  </si>
  <si>
    <t>Ends with war of spanish succession</t>
  </si>
  <si>
    <t>Intermittent revolts ignored</t>
  </si>
  <si>
    <t>Different timing of rule start as we list war of spanish succession as a period of non-rule/contest</t>
  </si>
  <si>
    <t>Citation for Rule Is Transferred to this Individual as a Result of War Outcome</t>
  </si>
  <si>
    <t>Spanish_Alliance_Fractured</t>
  </si>
  <si>
    <t xml:space="preserve">Austrian_Alliance_Fractured </t>
  </si>
  <si>
    <t xml:space="preserve">Ottoman War (2-5) </t>
  </si>
  <si>
    <t>War of Three Henrys/ Eigth and Ninth Wars of Religion</t>
  </si>
  <si>
    <t>War of the Armada/ Anglo-Spanish War (1586–1604)</t>
  </si>
  <si>
    <t>Russo-Swedish War/ Russo-Swedish War (1590–1595)</t>
  </si>
  <si>
    <t>Wars of Kalmar</t>
  </si>
  <si>
    <t>Polish Swedish War/ First Polish Swedish War for Livonia</t>
  </si>
  <si>
    <t>War Names (Wright War Name Listed First If Available)</t>
  </si>
  <si>
    <t>Russo Swedish War/ Russia's Time of Troubles/ Russo-Swedish War 1613-1617</t>
  </si>
  <si>
    <t>Russo Polish War</t>
  </si>
  <si>
    <t>Ottoman War (3-1)</t>
  </si>
  <si>
    <t>Spanish Savonian War</t>
  </si>
  <si>
    <t>Spanish Venetian War (Part of Uskok War and 30 Years War)</t>
  </si>
  <si>
    <t>Spanish Turkish War</t>
  </si>
  <si>
    <t>No obvious reference in  Langer. It is in Levy. Unclear why Wright lists it seperately from Ottoman War (3-1)</t>
  </si>
  <si>
    <t>Thirty Years War</t>
  </si>
  <si>
    <t>Huguenot War/ Anglo-French War (1627-1628)</t>
  </si>
  <si>
    <t>Russo-Polish War/ Russo-Polish War (1632-1634)</t>
  </si>
  <si>
    <t>German War/ Part of 5th War Against Charles V</t>
  </si>
  <si>
    <t>Danish-Polish War/ Part of 30 Years War</t>
  </si>
  <si>
    <t>Habsburg Brothers' War</t>
  </si>
  <si>
    <t>Russo-Swedish War/ Livonian War (Part 1)</t>
  </si>
  <si>
    <t>4th War Against Charles the Vth/ Fourth Italian War between Charles V and Francis I</t>
  </si>
  <si>
    <t>Ottoman War (2-2)/ Spanish-Turkish War</t>
  </si>
  <si>
    <t>Great Northern War/ Livonian War (Part 2)/ First Northern War/ Northern Seven Years War/ Danish-Swedish War/ Scandinavian Seven Years’
War</t>
  </si>
  <si>
    <t>Ottoman War (2-3)/ Austro-Turkish War of 1566</t>
  </si>
  <si>
    <t>Ottoman War (2-4)/ Venetian-Turkish War</t>
  </si>
  <si>
    <t>Russo-Swedish War/ Livonian War Part 3</t>
  </si>
  <si>
    <t>Russo-Polish War/ Part of the Livonian War</t>
  </si>
  <si>
    <t>Ottoman War (1-1)/ Venetian-Turkish War of 1499</t>
  </si>
  <si>
    <t>Ottoman War (1-2)/ Austro-Turkish War</t>
  </si>
  <si>
    <t>Ottoman War (1-3) / Hungarian Turkish War (1521-1526) &amp; Austro-Turkish War (1529-1533)</t>
  </si>
  <si>
    <t>Ottoman War (1-4)</t>
  </si>
  <si>
    <t>Ottoman War (1-5)/ Austro-Turkish War (1537–1547) &amp; Venetian-Turkish War (1537–1540)</t>
  </si>
  <si>
    <t>War, P. 613-614, has the English participating as well, so does Levy. We defer to Wright however.</t>
  </si>
  <si>
    <t>1-D</t>
  </si>
  <si>
    <t xml:space="preserve">Removed 11 Saxony Dyads; Saxony Dropped out of the War after Peace of Augsburg in 1555. Wright doesn't consistently document countries dropping out of wars early, so we deviate from a naïve coding. </t>
  </si>
  <si>
    <t>War (P. 37-68); Langer (P.476)</t>
  </si>
  <si>
    <t>War P. 929</t>
  </si>
  <si>
    <t xml:space="preserve">Serious Attempt to regain Iberian Navarre. Part of 1st War against Charles the Vth, which had major diplomatic implications for all these countries so it is definitely eligible. Navarre is not in the Wright data, so there is no disagreement with him in adding them. </t>
  </si>
  <si>
    <t>Non-Wright Minor State Added</t>
  </si>
  <si>
    <t>War, p. 615; Langer p. 429</t>
  </si>
  <si>
    <t>War P. 615</t>
  </si>
  <si>
    <t>Langer P. 416</t>
  </si>
  <si>
    <t>Langer (among others) list the end year in 1654 whereas War lists the war ending in 1655. Wright lists the Peace of Westminster as ending the war, which was signed in 1654. Therefore, it seems that he made a typo in ending the war a year later. We overrule him here and say the war ended in 1654.</t>
  </si>
  <si>
    <t>Langer P.398; War P. 196</t>
  </si>
  <si>
    <t>War P.612</t>
  </si>
  <si>
    <t>War P.1024</t>
  </si>
  <si>
    <t>Uskok War gets one sentence in War. Langer doesn't mention at all. I'm going to list this as a purely Austrian battle because we are on the eve of the 30 yrs war. Some seem to think Spain participated. We defer to Wright in excluding them.</t>
  </si>
  <si>
    <t>Austro-Venetian War/ Uskok War (Part of 30 Years War)</t>
  </si>
  <si>
    <t>War P.1139</t>
  </si>
  <si>
    <t>Bavarian War of 1503-04 (No Wright Name)/ Bavarian War (War of the Landshut Succession)
(1503–1504)</t>
  </si>
  <si>
    <t>War is between HRE loyalists and minor states not mentioned in Wright. Forces involved were large "devastating
southern Germany"; However, arguably Rupert was leading a rebellion because his dad was king? Unclear how much his dad allowed this to happen. Palatine used Bohemian mercenaries, so I'm going to mark them as nuetral. Brandenburg was a member of the Swabian league, so I have them opposed.</t>
  </si>
  <si>
    <t>Langer (P.672)</t>
  </si>
  <si>
    <t>Added Hanover to England's side b/c of personal union, with no evidence of divergence</t>
  </si>
  <si>
    <t xml:space="preserve">Langer (P.672);  Support from British seems to be minimal, French forces enforced Belgian borders once independent gov't declared. However we defer to Wright in including GB. </t>
  </si>
  <si>
    <t>War p.91</t>
  </si>
  <si>
    <t>War lists this as starting in 1727, unlike Wright. No reference in Langer.</t>
  </si>
  <si>
    <t>War P.368; Cretan rebels against Turks supported by Western powers. War claims this was only to 1897</t>
  </si>
  <si>
    <t xml:space="preserve">Everyone except Greece and Crete exit the war before a naïve Wright coding would suggest. </t>
  </si>
  <si>
    <t>1-D-M</t>
  </si>
  <si>
    <t xml:space="preserve">War P. 370; </t>
  </si>
  <si>
    <t>War p.1141</t>
  </si>
  <si>
    <t>Seemingly an Austria-Prussian proxy war in Danish affairs.  Austria opposes Prussia because fear of Russia should Denmark disunite</t>
  </si>
  <si>
    <t xml:space="preserve">Austria fights on Danish side not Prussian side. For whatever reason Wright has the sides of this conflict incorrect. Deferring to him, we leave Russia out of the conflict although they also gave aid. </t>
  </si>
  <si>
    <t>Can find no outside evidence of this war beyond Wright</t>
  </si>
  <si>
    <t>No referrence to this conflict in War or Langer; wikipedia implies this is a small skirmish and exchange of threats</t>
  </si>
  <si>
    <t>War P.465</t>
  </si>
  <si>
    <t xml:space="preserve">War P. 467 </t>
  </si>
  <si>
    <t xml:space="preserve">Wright lists Sweden and England as participants, but no one else does </t>
  </si>
  <si>
    <t xml:space="preserve">Langer P. 430; no mention in War  </t>
  </si>
  <si>
    <t>Langer P. 430</t>
  </si>
  <si>
    <t>War P.403</t>
  </si>
  <si>
    <t>War P.403 Hints at Swedish &amp; British aid to Danes.  Austro-Prussian alliance overwhelmed Danish forces and took control of Schleswig and Holstein</t>
  </si>
  <si>
    <t>Langer 509-510, War 827.</t>
  </si>
  <si>
    <t xml:space="preserve"> Levy doesn’t include Polish participation, but Langer does</t>
  </si>
  <si>
    <t xml:space="preserve">Poland was also at war with Russia during this time period. This seems to be a large compound conflict. At its core is the Danish-Swedish war, bu it also has Russian and Polish interventions. It is all part of the Livonian Wars as well. Norway is ruled by Denmark during this time period. Note that this is unrelated to the Great Northern War a century later. </t>
  </si>
  <si>
    <t>1-M</t>
  </si>
  <si>
    <t>Missing Minor State Addition, Norway</t>
  </si>
  <si>
    <t>1-S</t>
  </si>
  <si>
    <t>Side Switch Modification/Addition; Poland was at war with Russia as well</t>
  </si>
  <si>
    <t>Added Hanover as minor participant through personal union</t>
  </si>
  <si>
    <t>War P. 80</t>
  </si>
  <si>
    <t>Wright lists Naples, in our dataset (and in War) this is state is called Two Sicilies</t>
  </si>
  <si>
    <t>War P.617; This is listed together with Italian Revolution below.  This portion of the War ends when France concludes a separate peace with Austria.  Interestingly all 3 countries's troops were personally led by their respective monarchs. Is this the most recent such example?</t>
  </si>
  <si>
    <t>early exit, after 1864, the war becomes an internal japanese matter</t>
  </si>
  <si>
    <t>added Netherlands, early exit, after 1864, the war becomes an internal japanese matter</t>
  </si>
  <si>
    <t>Added minor state, Norway</t>
  </si>
  <si>
    <t>early exit -- After 1862, France is the only European participant</t>
  </si>
  <si>
    <t>No reference to this war as separate from the immediately prior Ottoman War  can be found in War or Langer, however it is listed seperately in Levy, lasting an additional year</t>
  </si>
  <si>
    <t>War p. 1247</t>
  </si>
  <si>
    <t>War p. 1247 suggests Spain participated; typo? Hungary is main field of action; Wright lists Netherlands which we still have dependent; Levy Suggests Spain participated as well. We defer to wright in excluding them</t>
  </si>
  <si>
    <t>War, P. 146-147</t>
  </si>
  <si>
    <t>War P.147</t>
  </si>
  <si>
    <t>War P.1247, Langer P. 453</t>
  </si>
  <si>
    <t xml:space="preserve">No mention of this in War or Langer. </t>
  </si>
  <si>
    <t>No reference in War or Langer</t>
  </si>
  <si>
    <t>War P. 901</t>
  </si>
  <si>
    <t>Missed War Minor Participant</t>
  </si>
  <si>
    <t>War P.752, Langer P.698-9</t>
  </si>
  <si>
    <t>War p. 981</t>
  </si>
  <si>
    <t>War P. 985</t>
  </si>
  <si>
    <t>War, p. 980</t>
  </si>
  <si>
    <t>War P. 694-695 has Poland participating until 82, Langer P. 447 as well. Honestly, This is one of the few entries I feel most conflicted about. Polish-Russian Conflict continuing into 1582 or so seems well documented. However, I defer to Wright in ending the war in 1575</t>
  </si>
  <si>
    <t>War P.980</t>
  </si>
  <si>
    <t>Danes definitely also in conflict with Swedes; Naïve Wright coding puts Denmark on Swedens side.  However both could be viewed as aggressors (Sweden against Russia and Denmark against Sweden). Norway is a minor state that needs to be added. Mostly a naval conflict</t>
  </si>
  <si>
    <t>War lists conflict as starting in 1741, as do Levy and Langer. Wright coding is confusing because he lists start date as 1740, but participants only entering in 1741. We say Wright meant 1741.</t>
  </si>
  <si>
    <t>War breaks out due to conflict in Poland; Langer hints at Austrian support for Russia</t>
  </si>
  <si>
    <t>War (P. 292); Langer (P.519);</t>
  </si>
  <si>
    <t>Minor State Addition</t>
  </si>
  <si>
    <t>War P.86</t>
  </si>
  <si>
    <t>War P.85</t>
  </si>
  <si>
    <t>War has the conflict only occuring in 1513</t>
  </si>
  <si>
    <t>Minor state addition</t>
  </si>
  <si>
    <t>War, P.614</t>
  </si>
  <si>
    <t>War, P.614 suggests that HRE is the aggressor (disagreeing with Wright); Levy has England Participating as well</t>
  </si>
  <si>
    <t>War P.78</t>
  </si>
  <si>
    <t>War (P.1024); Langer P.490; Brecke Entry 976</t>
  </si>
  <si>
    <t>War (P.1024); Brits (and hanover by extension) weren't directly involved in Eastern front; essentially French involvement links 2 separate conflicts; Wright has war entrance in 1755, but hostilities in America begin in 1754 and European conflict declared in 1756. War (P.1024); Prussia attacks Austria/HRE  through Saxony following marriage between Saxon Princess and French heir. Only other reference to Sardinian involvement is in Brecke. War (P.1025);Langer(P.503); Russia promised Sweden Pomerania for participation in war.  Engagements with Prussia are extent of Swedish involvement. Archenholz, a Prussian military officer, wrote an influential history of the war. It was translated into English by and Catty (1843). On P.44; it establishes Palatine and Bavarian troops in imperial army. We have an early exit by  a Wright naive coding as Peter comes to power in Russia and exits war b/c he likes Frederick.  Langer P.490; War P.1090; Portugal invaded by spanish/french forces.  War has Spanish/Portuguese conflict ending in 1762. War says Sweden exits with Russia. War (P.1026); Russian exit prompts peace via `Treaty of Hubertusburg'</t>
  </si>
  <si>
    <t>Compound War</t>
  </si>
  <si>
    <t xml:space="preserve">As part of the Holy League/Cambrai League War, it would very easily match minimum troop/casualty threshold. It also ends in important territorial changes, so I have no problem adding an entry. It was missed by Wright because conflict only involved minor states. </t>
  </si>
  <si>
    <t>Spanish Conquest of Iberian Navarre/ Part of the War of the Holy League/ Part of the War of the League of Cambrai/ Part of First Italian War Against Charles V/ Part of Russo-Polish War (?)</t>
  </si>
  <si>
    <t xml:space="preserve">War P. 613. Brecke entry 648. </t>
  </si>
  <si>
    <t xml:space="preserve">War P.1089; </t>
  </si>
  <si>
    <t>Spanish-Portuguese War (2)</t>
  </si>
  <si>
    <t>Spanish-Portuguese War (1)</t>
  </si>
  <si>
    <t>Swedish Hanoverian War/ Part of Second Northern War/ Part of Great Northern War</t>
  </si>
  <si>
    <t>Third Anglo-Dutch War/ Franco-Dutch War/ 1st Coalition against Louis XIV/ Dutch War of Louis XIV</t>
  </si>
  <si>
    <t>The entries for this 'War Name' combine Wright's Third Anglo-Dutch War and the First Coalition Against Louis XIV</t>
  </si>
  <si>
    <t xml:space="preserve"> P. 154 Table 5 of 'The Thirty Years War' by Parker; Brecke entry 1296; War P. 1136</t>
  </si>
  <si>
    <t>War of Austrian Succession/ King George's War</t>
  </si>
  <si>
    <t>Bavaria was defeated in 1745 according to War and exited early</t>
  </si>
  <si>
    <t>Langer 501, 516; War 140-144</t>
  </si>
  <si>
    <t>War P. 430</t>
  </si>
  <si>
    <t>War of Dutch Independence/ Part of Eighty Years War/ Maurice's Invasion of Flanders</t>
  </si>
  <si>
    <t>Addition of minor states</t>
  </si>
  <si>
    <t xml:space="preserve">Deletion; Bavaria exits war early </t>
  </si>
  <si>
    <t>War P. 89 and 90</t>
  </si>
  <si>
    <t>War P. 89 and 90 says that the Netherlands were involved</t>
  </si>
  <si>
    <t>War P. 567</t>
  </si>
  <si>
    <t>War says the conflict started a year Earlier</t>
  </si>
  <si>
    <t>War of the Holy League/ Part of the War of the League of Cambrai</t>
  </si>
  <si>
    <t>War P. 685</t>
  </si>
  <si>
    <t>War P.839; Not seperately in Wright from Napoleonic Wars.  France pressures Spain into supporting in war with Portugal.  Portugal cedes some territory to Napolean</t>
  </si>
  <si>
    <t>Dropping some dyads due to early exit</t>
  </si>
  <si>
    <t>Dropping some dyads due to early exit; Adding Navarre, b/c Navarre was Henry the IV's power base</t>
  </si>
  <si>
    <t xml:space="preserve">When the spanish first intervened, it was on the side of the Catholic ruler. Only after the Protestant takes over in 89 was Spain at war with 'France'. </t>
  </si>
  <si>
    <t>Added Missing Minor State-Norway</t>
  </si>
  <si>
    <t xml:space="preserve">War P. 652; No reference in Langer; Nor are the participants listed in Levy; The Cambridge Modern History, Volume 9 P149 lists a brief war starting in 1612; </t>
  </si>
  <si>
    <t>War P. 652 has war from 1611-1613, No reference in Langer, Nor are the participants listed in Levy; The Cambridge Modern History, Volume 9 P149 lists a brief war starting in 1612; Norway is in personal union with Denmark in this period</t>
  </si>
  <si>
    <t>War P. 1301</t>
  </si>
  <si>
    <t>Polish-Moldavian War/ Part of Polish-Ottoman Wars/ Battle of the Cosmin Forest</t>
  </si>
  <si>
    <t>Wright separates this and 1st coalition against Louis XIV seperately, but Langer and Levy combine them. Also England only participates until 1674 according to War. The entries for this 'War Name' combine Wright's Third Anglo-Dutch War and the First Coalition Against Louis XIV.</t>
  </si>
  <si>
    <t>In this conflict, Matthais uses general discontent against the current HRE to gain more power within the Habsburgs. Starting from a power base in Hungary, he eventually becomes head of the family. Countries enter the war as Matthais gains control of them; War has the war starting earlier, but we can only code Matthias an enemy after he gains control of a country. War leads to very important political outcome (change to Habsburg succession)</t>
  </si>
  <si>
    <t>Greek Revolt/ Battle of Navarino Bay</t>
  </si>
  <si>
    <t>French Revolutionary Wars - War of the First Coalition</t>
  </si>
  <si>
    <t>French Revolutionary Wars - War of the First Coalition/Italian Resistance</t>
  </si>
  <si>
    <t>French Revolutionary Wars - Anglo-French Conflict</t>
  </si>
  <si>
    <t>French Revolutionary Wars - War of the Second Coalition</t>
  </si>
  <si>
    <t>French Revolutionary Wars - War of the Oranges</t>
  </si>
  <si>
    <t>Napoleonic Wars - War of the Fourth Coalition</t>
  </si>
  <si>
    <t>French Revolutionary Wars - War of the Second Coalition/ War of the Oranges</t>
  </si>
  <si>
    <t>French Revolutionary Wars - Italian Resistance</t>
  </si>
  <si>
    <t>Napoleonic Wars - Italian Resistance</t>
  </si>
  <si>
    <t>Napoleonic Wars - Anglo-French Conflict</t>
  </si>
  <si>
    <t>Napoleonic Wars - French-Russian Conflict</t>
  </si>
  <si>
    <t>Napoleonic Wars - Invasion of Russia/ French-Russian Conflict</t>
  </si>
  <si>
    <t>Dano-Swedish War/ Kalmar Civil War</t>
  </si>
  <si>
    <t>Ottoman War (2-1)/ Austro-Turkish War of 1551-1553 &amp; Austro-Turkish War (1566)</t>
  </si>
  <si>
    <t>1st Huegenot War/ First War of Religion</t>
  </si>
  <si>
    <t>Russo-Polish War/ Thirteen Years War/ First Northern War/ War for Ukraine</t>
  </si>
  <si>
    <t>Nine Years War/ 2nd Coalition against Louis XIV/ War of the Grand Alliance/ War of the League of Augsburg</t>
  </si>
  <si>
    <t>British-Spanish War/ Anglo-Spanish War</t>
  </si>
  <si>
    <t>Russo-Swedish War/ Hat's Russian War</t>
  </si>
  <si>
    <t>Portuguese Revolution (1831-34)/ Miguelite Wars</t>
  </si>
  <si>
    <t>Denmark-Germany/ Schleswig-Holstein Revolt</t>
  </si>
  <si>
    <t xml:space="preserve">Austria-Sardinia/ Italian Revolution/ Roman Republic War </t>
  </si>
  <si>
    <t>Italian War/ War of Italian Unification</t>
  </si>
  <si>
    <t>Italian Revolution/ Italian War of Independence</t>
  </si>
  <si>
    <t>Germany-Denmark/ Danish-Prussian War</t>
  </si>
  <si>
    <t>Austro-Prussian War/ Seven Weeks' War</t>
  </si>
  <si>
    <t>Mexican Expedition/ Franco-Mexican War</t>
  </si>
  <si>
    <t xml:space="preserve">War-several entries, Langer, Brecke Entry 2044 </t>
  </si>
  <si>
    <t>War-several entries, Langer, Brecke Entry 2096</t>
  </si>
  <si>
    <t>???</t>
  </si>
  <si>
    <t>Sophie Eleanor Wettin</t>
  </si>
  <si>
    <t>https://en.wikipedia.org/wiki/Maria_Cristina_of_Savoy</t>
  </si>
  <si>
    <t>Childbirth</t>
  </si>
  <si>
    <t>after childbirth</t>
  </si>
  <si>
    <t>Christine of Sardinia</t>
  </si>
  <si>
    <t>https://en.wikipedia.org/wiki/Maria_Ludovika_of_Austria-Este</t>
  </si>
  <si>
    <t>tuberculosis</t>
  </si>
  <si>
    <t>Marie Ludovika Hapsburg</t>
  </si>
  <si>
    <t>Maria Isabella / Spain de Bourbon</t>
  </si>
  <si>
    <t>https://en.wikipedia.org/wiki/Princess_Maria_Carolina_of_Bourbon-Two_Sicilies_(1822%E2%80%931869)</t>
  </si>
  <si>
    <t>Caroline de Bourbon</t>
  </si>
  <si>
    <t>Leopold de Bourbon</t>
  </si>
  <si>
    <t>buried with stillborn son in her arms</t>
  </si>
  <si>
    <t>during childbirth</t>
  </si>
  <si>
    <t>Louise de Bourbon</t>
  </si>
  <si>
    <t>Clementina / AustriaHabsburg Lotharingen</t>
  </si>
  <si>
    <t>Elizabeth Wilhelmine von Wurttemberg</t>
  </si>
  <si>
    <t>https://en.wikipedia.org/wiki/Frederick_II,_Landgrave_of_Hesse-Kassel</t>
  </si>
  <si>
    <t>65 years old</t>
  </si>
  <si>
    <t>Old Unremarkable</t>
  </si>
  <si>
    <t>unspecified - old</t>
  </si>
  <si>
    <t>Frederick / Hesse-Cassel</t>
  </si>
  <si>
    <t>Elizabeth of Hesse</t>
  </si>
  <si>
    <t>https://en.wikipedia.org/wiki/Marie_Hedwig_of_Hesse-Darmstadt</t>
  </si>
  <si>
    <t>Marie Hedwig / Hesse-Darmstadt</t>
  </si>
  <si>
    <t>Sophie of Lichtenstein</t>
  </si>
  <si>
    <t>https://en.wikipedia.org/wiki/Princess_Margaretha_of_Saxony</t>
  </si>
  <si>
    <t>typhoid</t>
  </si>
  <si>
    <t>Margaret / Saxony Wettin</t>
  </si>
  <si>
    <t>https://en.wikipedia.org/wiki/Infante_Gabriel_of_Spain</t>
  </si>
  <si>
    <t>Smallpox</t>
  </si>
  <si>
    <t>Gabriel Antonio Francis de Bragana</t>
  </si>
  <si>
    <t>https://en.wikipedia.org/wiki/Barbara_of_Portugal</t>
  </si>
  <si>
    <t>severe asthma</t>
  </si>
  <si>
    <t>Maria Magdalena Joseph / Bragana</t>
  </si>
  <si>
    <t>https://en.wikipedia.org/wiki/Princess_Anna_of_Saxony_(1836%E2%80%931859)</t>
  </si>
  <si>
    <t>child was also a stillborn</t>
  </si>
  <si>
    <t>Anna / Saxony Wettin</t>
  </si>
  <si>
    <t>Charles de Molinade Bourbon</t>
  </si>
  <si>
    <t>https://en.wikipedia.org/wiki/Maria_Luisa_of_Spain,_Duchess_of_Lucca#Death</t>
  </si>
  <si>
    <t>cancer</t>
  </si>
  <si>
    <t>Marie Louise / Spain de Bourbon</t>
  </si>
  <si>
    <t>https://en.wikipedia.org/wiki/Princess_Isabella_of_Parma#Death</t>
  </si>
  <si>
    <t>Child died a few hours after birth, followed a few days by her own death</t>
  </si>
  <si>
    <t>Isabelle of Parma de Bourbon</t>
  </si>
  <si>
    <t>https://en.wikipedia.org/wiki/Louise_%C3%89lisabeth_of_France#Versailles</t>
  </si>
  <si>
    <t xml:space="preserve">Elizabeth de France </t>
  </si>
  <si>
    <t>Christian Oldenburg</t>
  </si>
  <si>
    <t>https://en.wikipedia.org/wiki/Albrecht_VII,_Duke_of_Mecklenburg</t>
  </si>
  <si>
    <t>Albert V von Meckleburg-Schwerin</t>
  </si>
  <si>
    <t>Anna Hohenzollern</t>
  </si>
  <si>
    <t>https://en.wikipedia.org/wiki/Elizabeth_of_Denmark,_Electress_of_Brandenburg</t>
  </si>
  <si>
    <t>Elizabeth Oldenburg</t>
  </si>
  <si>
    <t>https://en.wikipedia.org/wiki/Prince_August,_Duke_of_Dalarna</t>
  </si>
  <si>
    <t>pnuemonia</t>
  </si>
  <si>
    <t>Auguste Bernadotte</t>
  </si>
  <si>
    <t>https://en.wikipedia.org/wiki/Cecilia_Renata_of_Austria</t>
  </si>
  <si>
    <t>infection related to childbirth</t>
  </si>
  <si>
    <t>Cecille Renate Hapsburg</t>
  </si>
  <si>
    <t>stroke</t>
  </si>
  <si>
    <t>Constance of Austria Hapsburg</t>
  </si>
  <si>
    <t>https://en.wikipedia.org/wiki/Frederick_IV,_Duke_of_Holstein-Gottorp</t>
  </si>
  <si>
    <t>Died in the Battle of Kliszow</t>
  </si>
  <si>
    <t>Battle Death</t>
  </si>
  <si>
    <t>Artilley Fire</t>
  </si>
  <si>
    <t>Frederick IV /von Holstein-Gottorp/</t>
  </si>
  <si>
    <t>Christian Albrecht / Holstein-Gottorp</t>
  </si>
  <si>
    <t>Johann Adolf /von Holstein-Gottorp/</t>
  </si>
  <si>
    <t>contracted after giving birth to daughter</t>
  </si>
  <si>
    <t>Puerperal fever</t>
  </si>
  <si>
    <t>Alexandra Pavlovna /Romanov</t>
  </si>
  <si>
    <t>https://en.wikipedia.org/wiki/Natalia_Alexeievna_(Wilhelmina_Louisa_of_Hesse-Darmstadt)</t>
  </si>
  <si>
    <t>Natalie Wilhemina / Hesse-Darmstadt</t>
  </si>
  <si>
    <t>Elizabeth / Brunswick-Wolfenbettel</t>
  </si>
  <si>
    <t>https://en.wikipedia.org/wiki/Duke_of_Leuchtenberg#Dukes_of_Leuchtenberg.2C_1817_to_1974</t>
  </si>
  <si>
    <t>lineage before him commonly died around the age of 40</t>
  </si>
  <si>
    <t>unspecified - hereditary</t>
  </si>
  <si>
    <t>Maximillian / Leuchtenberg</t>
  </si>
  <si>
    <t>George Romanowsky</t>
  </si>
  <si>
    <t>Louis Philippe d'Orleans</t>
  </si>
  <si>
    <t>Anton d'Orleans</t>
  </si>
  <si>
    <t>https://en.wikipedia.org/wiki/Fran%C3%A7ois_d%27Orl%C3%A9ans,_Prince_of_Joinville</t>
  </si>
  <si>
    <t>81 years old</t>
  </si>
  <si>
    <t>Francis d'Orleans</t>
  </si>
  <si>
    <t>https://en.wikipedia.org/wiki/Prince_Louis,_Duke_of_Nemours</t>
  </si>
  <si>
    <t>Louis d'Orleans</t>
  </si>
  <si>
    <t>https://en.wikipedia.org/wiki/Princess_Marie_Louise_of_Bourbon-Parma</t>
  </si>
  <si>
    <t>Marie Louise / Parma de Bourbon</t>
  </si>
  <si>
    <t>Caroline / Hapsburg-Lotharingen</t>
  </si>
  <si>
    <t>https://en.wikipedia.org/wiki/Princess_Carolina_of_Parma</t>
  </si>
  <si>
    <t>Fever</t>
  </si>
  <si>
    <t>fever</t>
  </si>
  <si>
    <t>Caroline of Parma/de Bourbon</t>
  </si>
  <si>
    <t>https://en.wikipedia.org/wiki/Maria_Theresa_of_Austria_(1767%E2%80%931827)</t>
  </si>
  <si>
    <t>final illness - type unspecified</t>
  </si>
  <si>
    <t>Theresa / Hapsburg-Lotharingen</t>
  </si>
  <si>
    <t>https://en.wikipedia.org/wiki/Anne_of_Denmark,_Electress_of_Saxony</t>
  </si>
  <si>
    <t>Anna of Denmark-Oldenburg</t>
  </si>
  <si>
    <t>Barbara / Poland</t>
  </si>
  <si>
    <t>https://en.wikipedia.org/wiki/Princess_Victoria_of_Saxe-Coburg_and_Gotha</t>
  </si>
  <si>
    <t>Victoria / Saxe-Coburg Gotha</t>
  </si>
  <si>
    <t>https://en.wikipedia.org/wiki/Prince_August_of_Saxe-Coburg_and_Gotha</t>
  </si>
  <si>
    <t>August / Saxe-Coburg-Gotha</t>
  </si>
  <si>
    <t>https://en.wikipedia.org/wiki/Maria_Sophia_of_Neuburg</t>
  </si>
  <si>
    <t>erysipelas</t>
  </si>
  <si>
    <t>Maria Sophia / Palatinate Wittelsburg</t>
  </si>
  <si>
    <t>https://en.wikipedia.org/wiki/Mariana_Victoria_of_Spain#Queen.2C_regent_and_widow</t>
  </si>
  <si>
    <t>heart disease</t>
  </si>
  <si>
    <t>Maria Anne / Spain de Bourbon</t>
  </si>
  <si>
    <t>https://en.wikipedia.org/wiki/Carlota_Joaquina_of_Spain#Queen</t>
  </si>
  <si>
    <t>could have been natural causes or suicide</t>
  </si>
  <si>
    <t>Charlotte / Spain de Bourbon</t>
  </si>
  <si>
    <t>https://en.wikipedia.org/wiki/Maria_Leopoldina_of_Austria</t>
  </si>
  <si>
    <t>Fever, delirium, died 8 days after a miscarriage</t>
  </si>
  <si>
    <t>Multiple Causes</t>
  </si>
  <si>
    <t>Leopoldine  /Habsburg-Lotharingen</t>
  </si>
  <si>
    <t>Maria Theresa of/Naples/</t>
  </si>
  <si>
    <t>https://en.wikipedia.org/wiki/Maria_Luisa_of_Spain</t>
  </si>
  <si>
    <t>died three months after the death of her husband</t>
  </si>
  <si>
    <t>Maria Luisa / Spain de Bourbon</t>
  </si>
  <si>
    <t>Mary / Spain de Bourbon</t>
  </si>
  <si>
    <t>Teresa  /Habsburg-Lotharingen/</t>
  </si>
  <si>
    <t>https://en.wikipedia.org/wiki/Charlotte_Christine_of_Brunswick-L%C3%BCneburg</t>
  </si>
  <si>
    <t>died few days after the birth of her son</t>
  </si>
  <si>
    <t>Charlotte / Brunswick-Wolfenbettel</t>
  </si>
  <si>
    <t>https://en.wikipedia.org/wiki/Catherine_of_Saxe-Lauenburg</t>
  </si>
  <si>
    <t>died from a fall</t>
  </si>
  <si>
    <t>Catherina / Saxe-Lauenburg</t>
  </si>
  <si>
    <t>https://en.wikipedia.org/wiki/Marie_Anne_de_Bourbon_(1689%E2%80%931720)</t>
  </si>
  <si>
    <t>unspecified - syphilis</t>
  </si>
  <si>
    <t xml:space="preserve">Marie Anna de Conti </t>
  </si>
  <si>
    <t>https://en.wikipedia.org/wiki/Louis,_Prince_of_Cond%C3%A9_(1668%E2%80%931710)</t>
  </si>
  <si>
    <t>Unspecified - mental disorder</t>
  </si>
  <si>
    <t>Louis III of Bourbon/de CondÇ/</t>
  </si>
  <si>
    <t>https://en.wikipedia.org/wiki/Isabella_of_Austria</t>
  </si>
  <si>
    <t>serious illness</t>
  </si>
  <si>
    <t>Isabella Hapsburg</t>
  </si>
  <si>
    <t>https://en.wikipedia.org/wiki/Elizabeth_of_Austria_(1526%E2%80%931545)</t>
  </si>
  <si>
    <t>deteriorating health / frequent seizures</t>
  </si>
  <si>
    <t>Elizabeth Hapsburg</t>
  </si>
  <si>
    <t>https://en.wikipedia.org/wiki/Elisabeth_Therese_of_Lorraine</t>
  </si>
  <si>
    <t>She contracted a perpetual fever as a result of childbirth</t>
  </si>
  <si>
    <t>Elizabeth  /de Lorraine</t>
  </si>
  <si>
    <t>https://en.wikipedia.org/wiki/Maximilian,_Hereditary_Prince_of_Saxony</t>
  </si>
  <si>
    <t>78 years old</t>
  </si>
  <si>
    <t>Maximillian Saxony Wetting</t>
  </si>
  <si>
    <t>https://en.wikipedia.org/wiki/Frederick_Christian,_Elector_of_Saxony</t>
  </si>
  <si>
    <t>Frederick Christian / Saxony Wetting</t>
  </si>
  <si>
    <t>https://en.wikipedia.org/wiki/John_George_II,_Elector_of_Saxony</t>
  </si>
  <si>
    <t>67 years old</t>
  </si>
  <si>
    <t>John George II / Saxony / Wettin</t>
  </si>
  <si>
    <t>Christian II / Saxony /Wettin</t>
  </si>
  <si>
    <t>https://en.wikipedia.org/wiki/George_William,_Elector_of_Brandenburg</t>
  </si>
  <si>
    <t>George William /Hohenzollern/</t>
  </si>
  <si>
    <t>John George / Bradenburg Hohenzollern</t>
  </si>
  <si>
    <t>https://en.wikipedia.org/wiki/Joachim_II_Hector,_Elector_of_Brandenburg</t>
  </si>
  <si>
    <t>Joachim II Hector / Hohenzollern</t>
  </si>
  <si>
    <t>https://en.wikipedia.org/wiki/Landgravine_Caroline_of_Hesse-Darmstadt</t>
  </si>
  <si>
    <t>Caroline / Hesse-Darmstadt</t>
  </si>
  <si>
    <t>Louis VI of/Hesse-Darmstadt</t>
  </si>
  <si>
    <t>Anthony II / Buono de Lorraine</t>
  </si>
  <si>
    <t>Joana Hapsburg</t>
  </si>
  <si>
    <t>https://en.wikipedia.org/wiki/Charles_VII,_Holy_Roman_Emperor</t>
  </si>
  <si>
    <t>severe gout</t>
  </si>
  <si>
    <t>Charles VII Albert of Bavaria</t>
  </si>
  <si>
    <t>https://en.wikipedia.org/wiki/Ferdinand_II_of_the_Two_Sicilies</t>
  </si>
  <si>
    <t>unspecified - deteriorating health</t>
  </si>
  <si>
    <t>Ferdinand II / Sicily de Bourbon</t>
  </si>
  <si>
    <t>Francis I / Sicily de Bourbon</t>
  </si>
  <si>
    <t>https://en.wikipedia.org/wiki/Alfonso_II_of_Naples</t>
  </si>
  <si>
    <t>Alfonso II / Naples</t>
  </si>
  <si>
    <t>Charles Emmanuel II / Savoy</t>
  </si>
  <si>
    <t>https://en.wikipedia.org/wiki/Louis_I_of_Etruria</t>
  </si>
  <si>
    <t>epileptic crisis</t>
  </si>
  <si>
    <t>Louis I of Parma/de Bourbon/</t>
  </si>
  <si>
    <t>Ferdinand III / Hapsburg-Lotharingen</t>
  </si>
  <si>
    <t>https://en.wikipedia.org/wiki/Carlos_I_of_Portugal</t>
  </si>
  <si>
    <t>shot by two republican activists</t>
  </si>
  <si>
    <t>Assassinated</t>
  </si>
  <si>
    <t>assassination</t>
  </si>
  <si>
    <t>Carlos I / Portugal / Saxe-Coburg Gotha</t>
  </si>
  <si>
    <t>Lues I Portugal / Saxe-Coburg Gotha</t>
  </si>
  <si>
    <t>https://en.wikipedia.org/wiki/Maria_II_of_Portugal</t>
  </si>
  <si>
    <t>Maria II / Portugal Bragana</t>
  </si>
  <si>
    <t>https://en.wikipedia.org/wiki/Pedro_I_of_Brazil</t>
  </si>
  <si>
    <t>Pedro IV of Portugal/de Braganáa/</t>
  </si>
  <si>
    <t>https://en.wikipedia.org/wiki/Jo%C3%A3o_Manuel,_Prince_of_Portugal</t>
  </si>
  <si>
    <t>Joao / Portugal</t>
  </si>
  <si>
    <t>http://www.djhooker.com/48/22723.htm</t>
  </si>
  <si>
    <t>plague</t>
  </si>
  <si>
    <t>Manuel I the Fortunate of Portugal</t>
  </si>
  <si>
    <t>https://en.wikipedia.org/wiki/Umberto_I_of_Italy#Assassination</t>
  </si>
  <si>
    <t>Humbert I / Italy de Savoy</t>
  </si>
  <si>
    <t>https://en.wikipedia.org/wiki/Francis_II,_Holy_Roman_Emperor#Later_years</t>
  </si>
  <si>
    <t>sudden fever</t>
  </si>
  <si>
    <t>Francis II Hapsburg-Lotharingen</t>
  </si>
  <si>
    <t>https://en.wikipedia.org/wiki/Leopold_II,_Holy_Roman_Emperor</t>
  </si>
  <si>
    <t>died suddenly</t>
  </si>
  <si>
    <t>Leopold II /Habsburg-Lotharingen/</t>
  </si>
  <si>
    <t>Alexander of Poland</t>
  </si>
  <si>
    <t>https://en.wikipedia.org/wiki/John_III_of_Sweden</t>
  </si>
  <si>
    <t>died during reign</t>
  </si>
  <si>
    <t>John III / Sweden Vasa</t>
  </si>
  <si>
    <t>JosÇphine de /Tascher/</t>
  </si>
  <si>
    <t>https://en.wikipedia.org/wiki/Leopold,_Grand_Duke_of_Baden</t>
  </si>
  <si>
    <t>Leopold I / Baden Zhringen</t>
  </si>
  <si>
    <t>https://en.wikipedia.org/wiki/Princess_Cecilia_of_Sweden_(1807%E2%80%931844)</t>
  </si>
  <si>
    <t>Cecilie / Holstein-Gottorp</t>
  </si>
  <si>
    <t>https://en.wikipedia.org/wiki/Princess_Sophie_of_Sweden</t>
  </si>
  <si>
    <t>64 years old</t>
  </si>
  <si>
    <t>Sophie Wilhelmina / Holstein-Gottorp</t>
  </si>
  <si>
    <t>https://en.wikipedia.org/wiki/Princess_Marie_Luise_Charlotte_of_Hesse-Kassel</t>
  </si>
  <si>
    <t>Marie Louise Charlotte / Hesse-Cassel</t>
  </si>
  <si>
    <t>https://en.wikipedia.org/wiki/Marie_Friederike_of_Hesse-Kassel</t>
  </si>
  <si>
    <t>70 years old</t>
  </si>
  <si>
    <t>Marie Frederica / Hesse-Cassel</t>
  </si>
  <si>
    <t>https://en.wikipedia.org/wiki/Grand_Duchess_Maria_Pavlovna_of_Russia_(1786%E2%80%931859)</t>
  </si>
  <si>
    <t>73 years old</t>
  </si>
  <si>
    <t>Marie Pavlovna Romanov</t>
  </si>
  <si>
    <t>https://en.wikipedia.org/wiki/Napoleon#Cause_of_death</t>
  </si>
  <si>
    <t>unspecified - debated to this day</t>
  </si>
  <si>
    <t>Napoleon I Bonaparte</t>
  </si>
  <si>
    <t>https://en.wikipedia.org/wiki/Prince_William_of_Baden_(1829%E2%80%931897)#Later_life</t>
  </si>
  <si>
    <t>Wilhelm / Baden-Zhringen</t>
  </si>
  <si>
    <t>Eduard Georg Wilhelm von Anhalt</t>
  </si>
  <si>
    <t>Mary-Elizabeth / Padua Zhringen</t>
  </si>
  <si>
    <t>https://en.wikipedia.org/wiki/Charles_III,_Duke_of_Parma#Assassination</t>
  </si>
  <si>
    <t>killed by two Italians for purportedly financial gains</t>
  </si>
  <si>
    <t>Charles III / Parma de Bourbon</t>
  </si>
  <si>
    <t>Anne-Eleanor of /Hesse-Darmstadt/</t>
  </si>
  <si>
    <t>Frederick Ferdinand /Hapsburg-Lotharingen/</t>
  </si>
  <si>
    <t>Marie Charlotte / Sardinia Savoy</t>
  </si>
  <si>
    <t>https://en.wikipedia.org/wiki/Victor_Emmanuel_I_of_Sardinia</t>
  </si>
  <si>
    <t>isolated after liberal revolution outbreak</t>
  </si>
  <si>
    <t>Victor Emmanuel / Sardiniade Savoy</t>
  </si>
  <si>
    <t>Marie Christine de Bourbon</t>
  </si>
  <si>
    <t>https://en.wikipedia.org/wiki/Maria_of_Aragon,_Queen_of_Portugal</t>
  </si>
  <si>
    <t>https://en.wikipedia.org/wiki/Isabella_of_Aragon,_Queen_of_Portugal</t>
  </si>
  <si>
    <t>Isabella of Asturias</t>
  </si>
  <si>
    <t>https://en.wikipedia.org/wiki/Philip_I_of_Castile</t>
  </si>
  <si>
    <t>Philip I the Handsome / Hapsburg</t>
  </si>
  <si>
    <t>Mary Louise Gabrielle de Savole</t>
  </si>
  <si>
    <t>https://en.wikipedia.org/wiki/Duchess_Maria_Anna_Victoria_of_Bavaria</t>
  </si>
  <si>
    <t>Autopsy revealed her death</t>
  </si>
  <si>
    <t>Internal Disorders</t>
  </si>
  <si>
    <t>Mary Anne Christine of Bavaria</t>
  </si>
  <si>
    <t>sudden death - possibly heart attack</t>
  </si>
  <si>
    <t>Mary Amalia Saxony/Wettin/</t>
  </si>
  <si>
    <t>https://en.wikipedia.org/wiki/Charles_IV_of_Spain#Marriage_and_children</t>
  </si>
  <si>
    <t>wife died a few days prior</t>
  </si>
  <si>
    <t>Charles IV / Spain de Bourbon</t>
  </si>
  <si>
    <t>http://www.madamegilflurt.com/2014/05/notable-deaths-maria-josepha-amalia-of.html</t>
  </si>
  <si>
    <t>Mary Josepha / Wettin</t>
  </si>
  <si>
    <t>https://en.wikipedia.org/wiki/Maria_Isabel_of_Portugal</t>
  </si>
  <si>
    <t>Isabella / Portugal Bragana</t>
  </si>
  <si>
    <t>Christina / Saxony-Wettin</t>
  </si>
  <si>
    <t>https://en.wikipedia.org/wiki/Charles_XI_of_Sweden#Death</t>
  </si>
  <si>
    <t>abdominal cancer</t>
  </si>
  <si>
    <t>Charles XI / Sweden von Simmern</t>
  </si>
  <si>
    <t>https://en.wikipedia.org/wiki/Ulrika_Eleonora_of_Denmark#Death</t>
  </si>
  <si>
    <t>childbirths had weakened her, and she fell ill by an unknown illness</t>
  </si>
  <si>
    <t>unspecified - weakened from childbirths</t>
  </si>
  <si>
    <t>Ulrica Eleanor / Denmark - Oldenburg</t>
  </si>
  <si>
    <t>https://en.wikipedia.org/wiki/Grand_Duke_Konstantin_Konstantinovich_of_Russia</t>
  </si>
  <si>
    <t>unspecified - depression</t>
  </si>
  <si>
    <t>Constantine Romanov</t>
  </si>
  <si>
    <t>https://en.wikipedia.org/wiki/Grand_Duke_Nicholas_Nikolaevich_of_Russia_(1831%E2%80%931891)</t>
  </si>
  <si>
    <t>was left alone in an insane asylum in crimea</t>
  </si>
  <si>
    <t>died of insanity</t>
  </si>
  <si>
    <t>Nicholas Nicholajievic Romanov</t>
  </si>
  <si>
    <t>Amelia Maria / Gloria Saxe-Weimar</t>
  </si>
  <si>
    <t>https://en.wikipedia.org/wiki/Charles_IX_of_France#Decline_and_death</t>
  </si>
  <si>
    <t>Charles IX / France de Valois</t>
  </si>
  <si>
    <t>https://en.wikipedia.org/wiki/Louis_Philippe_II,_Duke_of_Orl%C3%A9ans</t>
  </si>
  <si>
    <t>Execution</t>
  </si>
  <si>
    <t>guillotined</t>
  </si>
  <si>
    <t>Philippe Duc / Chartes d'Orleans</t>
  </si>
  <si>
    <t>https://en.wikipedia.org/wiki/Charles_Ferdinand,_Duke_of_Berry</t>
  </si>
  <si>
    <t>stabbed and mortally wounded in a theatre by a Bonapartist</t>
  </si>
  <si>
    <t>Ferdinand Charles / Berry de Bourbon</t>
  </si>
  <si>
    <t>https://en.wikipedia.org/wiki/Charles,_Duke_of_Berry_(1686%E2%80%931714)</t>
  </si>
  <si>
    <t>intenral injuries sustained in a hunting accident</t>
  </si>
  <si>
    <t>Charles du Berry</t>
  </si>
  <si>
    <t>https://en.wikipedia.org/wiki/Marie_Henriette_of_Austria</t>
  </si>
  <si>
    <t>Maria Henrietta Hapsburg-Lotharingen</t>
  </si>
  <si>
    <t>https://en.wikipedia.org/wiki/Isabella_of_Portugal,_Queen_of_Castile</t>
  </si>
  <si>
    <t>Had begun to lose her mind after the birth of her eldest child in 1461.  When daughter came to visit her in 1496, Isabella couldn’t recognize her.</t>
  </si>
  <si>
    <t>Isabella of Portugal</t>
  </si>
  <si>
    <t>https://en.wikipedia.org/wiki/Charles_VI,_Holy_Roman_Emperor#Death_and_legacy</t>
  </si>
  <si>
    <t>Charles VI /Habsburg/</t>
  </si>
  <si>
    <t>https://en.wikipedia.org/wiki/Philip_V_of_Spain#Death</t>
  </si>
  <si>
    <t>melancholia</t>
  </si>
  <si>
    <t>Philip V of Spain/de Bourbon/</t>
  </si>
  <si>
    <t>https://en.wikipedia.org/wiki/Louis,_Grand_Dauphin#Political_and_military_role</t>
  </si>
  <si>
    <t>Louis  /de France/</t>
  </si>
  <si>
    <t>https://en.wikipedia.org/wiki/Eleonor_Magdalene_of_Neuburg</t>
  </si>
  <si>
    <t>Eleanor Magdalene of Neuburg Wittelsburg</t>
  </si>
  <si>
    <t>Ferdinand III of Hapsburg</t>
  </si>
  <si>
    <t>https://en.wikipedia.org/wiki/Maria_Anna_of_Spain#Death</t>
  </si>
  <si>
    <t>Maria Anna of Spain/Habsburg/</t>
  </si>
  <si>
    <t>https://en.wikipedia.org/wiki/Mariana_of_Austria#Death</t>
  </si>
  <si>
    <t>breast cancer</t>
  </si>
  <si>
    <t>Mariana of Austria/Habsburg/</t>
  </si>
  <si>
    <t>Charles II / Palatinate Wittelsbach</t>
  </si>
  <si>
    <t>Anne of Austria/Habsburg/</t>
  </si>
  <si>
    <t>https://en.wikipedia.org/wiki/Elisabeth_of_Valois#Early_life</t>
  </si>
  <si>
    <t>miscarriage complications</t>
  </si>
  <si>
    <t>Elizabeth de France</t>
  </si>
  <si>
    <t>https://en.wikipedia.org/wiki/Philip_IV_of_Spain#Personal_life</t>
  </si>
  <si>
    <t>dysentery</t>
  </si>
  <si>
    <t>Philip IV of Spain/Habsburg/</t>
  </si>
  <si>
    <t>https://en.wikipedia.org/wiki/Francis_I_of_France#Death</t>
  </si>
  <si>
    <t>It is said that "he died complaining about the weight of a crown that he had first perceived as a gift from God"</t>
  </si>
  <si>
    <t>Francis I of France/de Valois/</t>
  </si>
  <si>
    <t>https://en.wikipedia.org/wiki/William_I,_Elector_of_Hesse</t>
  </si>
  <si>
    <t>William IX Hesse-Cassel</t>
  </si>
  <si>
    <t>Henry / Netherlands / Nassau</t>
  </si>
  <si>
    <t>https://en.wikipedia.org/wiki/Maximilian_I_of_Mexico#Downfall</t>
  </si>
  <si>
    <t>executed</t>
  </si>
  <si>
    <t>Maximillian / Habsburg-Lotharingen</t>
  </si>
  <si>
    <t>https://en.wikipedia.org/wiki/Christian_VIII_of_Denmark#King_of_Denmark</t>
  </si>
  <si>
    <t>blood poisoning</t>
  </si>
  <si>
    <t>Christian VIII / Denmark Oldenburg</t>
  </si>
  <si>
    <t>https://en.wikipedia.org/wiki/Prince_Charles_of_Hesse-Kassel</t>
  </si>
  <si>
    <t>91 years old</t>
  </si>
  <si>
    <t>Charles / Hesse-Cassel</t>
  </si>
  <si>
    <t>https://en.wikipedia.org/wiki/Princess_Wilhelmina_Caroline_of_Denmark</t>
  </si>
  <si>
    <t>72 years old</t>
  </si>
  <si>
    <t>Wilhelmina Caroline / Oldenburg</t>
  </si>
  <si>
    <t>https://en.wikipedia.org/wiki/Sophia_Magdalena_of_Denmark#Queen_Dowager</t>
  </si>
  <si>
    <t>Sophia Magdalena /Oldenburg/</t>
  </si>
  <si>
    <t>Sophia Amerlia / Brunswick</t>
  </si>
  <si>
    <t>Anne Catherine / Hohenzollern</t>
  </si>
  <si>
    <t>https://en.wikipedia.org/wiki/Christian_V_of_Denmark#Reign</t>
  </si>
  <si>
    <t>after effects of a hunting accident</t>
  </si>
  <si>
    <t>Christian V / Denmark Oldenburg</t>
  </si>
  <si>
    <t>https://en.wikipedia.org/wiki/Marie_of_Hesse-Kassel#Queen_Dowager</t>
  </si>
  <si>
    <t>died at the age of 84</t>
  </si>
  <si>
    <t>Maria Sophia Frederic / Hesse-Cassel</t>
  </si>
  <si>
    <t>https://en.wikipedia.org/wiki/Rudolf,_Crown_Prince_of_Austria#Affairs_and_suicide</t>
  </si>
  <si>
    <t>suicide pact with his mistress</t>
  </si>
  <si>
    <t>suicide</t>
  </si>
  <si>
    <t>Rudolf / Habsburg-Lotharingen</t>
  </si>
  <si>
    <t>https://en.wikipedia.org/wiki/Grand_Duke_Konstantin_Pavlovich_of_Russia#Death_and_legacy</t>
  </si>
  <si>
    <t>cholera</t>
  </si>
  <si>
    <t>Konstantin Pavlovich /Romanov/</t>
  </si>
  <si>
    <t>https://en.wikipedia.org/wiki/Alexander_I_of_Russia#Death</t>
  </si>
  <si>
    <t>typhus</t>
  </si>
  <si>
    <t>Alexander / Pavlovich / Romanov</t>
  </si>
  <si>
    <t>https://en.wikipedia.org/wiki/Francis_II_of_France</t>
  </si>
  <si>
    <t>ear condition</t>
  </si>
  <si>
    <t>Francis II / France de Valois</t>
  </si>
  <si>
    <t>https://en.wikipedia.org/wiki/Ferdinand_VII_of_Spain#Death_and_succession_crisis</t>
  </si>
  <si>
    <t>possibly due to illness he could not recover from</t>
  </si>
  <si>
    <t>Ferdinand VII of Spain/de Bourbon/</t>
  </si>
  <si>
    <t>Hlne Henrietta von Nassau</t>
  </si>
  <si>
    <t>Frederick Francis Ilvon / Mecklenburg</t>
  </si>
  <si>
    <t>https://en.wikipedia.org/wiki/Duchess_Sophie_Charlotte_in_Bavaria</t>
  </si>
  <si>
    <t>died in a fire</t>
  </si>
  <si>
    <t>Sophie of Bavaria</t>
  </si>
  <si>
    <t>https://pl.wikipedia.org/wiki/Karol_Teodor_Wittelsbach</t>
  </si>
  <si>
    <t>Karl Theodor Gackl</t>
  </si>
  <si>
    <t>https://en.wikipedia.org/wiki/Empress_Elisabeth_of_Austria#Assassination</t>
  </si>
  <si>
    <t>Elizabeth of Bavaria</t>
  </si>
  <si>
    <t>Amulf Wittelsbach</t>
  </si>
  <si>
    <t>https://en.wikipedia.org/wiki/Princess_Luise_Dorothea_of_Prussia</t>
  </si>
  <si>
    <t>died through childbirth complications</t>
  </si>
  <si>
    <t>Louise Dorothea / Hohenzollern</t>
  </si>
  <si>
    <t>https://en.wikipedia.org/wiki/Elisabeth_Henriette_of_Hesse-Kassel</t>
  </si>
  <si>
    <t>Elizabeth Henrietta / Hesse-Cassel</t>
  </si>
  <si>
    <t>https://en.wikipedia.org/wiki/Louisa_Ulrika_of_Prussia#Queen_Dowager</t>
  </si>
  <si>
    <t>death of her husband, with strained relationship with son, cause her to die</t>
  </si>
  <si>
    <t>Louis Ulrika / Prussia / Hohenzollern</t>
  </si>
  <si>
    <t>https://en.wikipedia.org/wiki/Maximilian_II_of_Bavaria#Later_life</t>
  </si>
  <si>
    <t>Maximilian II /Wittelsbach/</t>
  </si>
  <si>
    <t>https://en.wikipedia.org/wiki/Therese_of_Saxe-Hildburghausen</t>
  </si>
  <si>
    <t>Therese of /Saxe-Hildburghausen/</t>
  </si>
  <si>
    <t>https://en.wikipedia.org/wiki/Princess_Augusta_of_Bavaria</t>
  </si>
  <si>
    <t>Auguste Wittelsbach</t>
  </si>
  <si>
    <t>Philip / Flanders Saxe Coburg</t>
  </si>
  <si>
    <t>https://en.wikipedia.org/wiki/Princess_Marie_of_Hohenzollern-Sigmaringen#Death</t>
  </si>
  <si>
    <t>Marie Hohenzollern-Signaringen</t>
  </si>
  <si>
    <t>http://royalmusingsblogspotcom.blogspot.com/2011/06/prince-leopold-of-hohenzollern-has-died.html</t>
  </si>
  <si>
    <t>apoplexy</t>
  </si>
  <si>
    <t>Leopold / Hohenzollern-Sigmaringen</t>
  </si>
  <si>
    <t>https://en.wikipedia.org/wiki/Prince_Frederick_of_W%C3%BCrttemberg</t>
  </si>
  <si>
    <t>was most likely caused by a hunting accident</t>
  </si>
  <si>
    <t>ulceration</t>
  </si>
  <si>
    <t>Frederick Charles Augustus / Wurttemberg</t>
  </si>
  <si>
    <t>https://en.wikipedia.org/wiki/Princess_Charlotte_of_Saxe-Hildburghausen</t>
  </si>
  <si>
    <t>60 years old</t>
  </si>
  <si>
    <t>Charlotte / Saxe-Hildburghausen</t>
  </si>
  <si>
    <t>https://en.wikipedia.org/wiki/Catherine_Pavlovna_of_Russia#Marriages</t>
  </si>
  <si>
    <t>Catherine / Russia Pavlovna Romanov</t>
  </si>
  <si>
    <t>https://en.wikipedia.org/wiki/Prince_Paul_of_W%C3%BCrttemberg</t>
  </si>
  <si>
    <t>Paul Charles Frederick von Wurttemberg</t>
  </si>
  <si>
    <t>Catherine von Wurttemberg</t>
  </si>
  <si>
    <t>https://en.wikipedia.org/wiki/William_I_of_W%C3%BCrttemberg#Later_years_and_death</t>
  </si>
  <si>
    <t>William I / Wurttemberg</t>
  </si>
  <si>
    <t>https://en.wikipedia.org/wiki/Duchess_Augusta_of_Brunswick-Wolfenb%C3%BCttel</t>
  </si>
  <si>
    <t>Had stillbirth, leading to hemorraghing, leading to blood loss</t>
  </si>
  <si>
    <t>blood loss</t>
  </si>
  <si>
    <t>Augusta Caroline / Brunswick</t>
  </si>
  <si>
    <t>Louise Augusta / Hohenzollern</t>
  </si>
  <si>
    <t>https://en.wikipedia.org/wiki/Louise_of_the_Netherlands</t>
  </si>
  <si>
    <t>Louise von Nassau</t>
  </si>
  <si>
    <t>prolonged illness</t>
  </si>
  <si>
    <t>Charles XV / Sweden-Bernadotte</t>
  </si>
  <si>
    <t>https://en.wikipedia.org/wiki/Margaret_of_Austria,_Queen_of_Spain</t>
  </si>
  <si>
    <t>Margaret of Austria / Habsburg</t>
  </si>
  <si>
    <t>https://en.wikipedia.org/wiki/Marie_Louise_of_Orl%C3%A9ans_(1662%E2%80%931689)#Aftermath</t>
  </si>
  <si>
    <t>appendicitis</t>
  </si>
  <si>
    <t>Marie Louise /d'Orleans/</t>
  </si>
  <si>
    <t>Elizabeth / France de Bourbon</t>
  </si>
  <si>
    <t>https://en.wikipedia.org/wiki/Isabella_of_Portugal</t>
  </si>
  <si>
    <t>https://en.wikipedia.org/wiki/Charles_V,_Holy_Roman_Emperor#Abdications_and_later_life</t>
  </si>
  <si>
    <t>malaria</t>
  </si>
  <si>
    <t>Charles V of Spain/Habsburg/</t>
  </si>
  <si>
    <t>https://en.wikipedia.org/wiki/Louis_XII_of_France#Death</t>
  </si>
  <si>
    <t>gout</t>
  </si>
  <si>
    <t>Louis XII / France</t>
  </si>
  <si>
    <t>https://en.wikipedia.org/wiki/Katherine_Tudor_(1503)</t>
  </si>
  <si>
    <t>post pregnancy infection</t>
  </si>
  <si>
    <t>https://en.wikipedia.org/wiki/Margaret_Tudor#Death</t>
  </si>
  <si>
    <t>palsy</t>
  </si>
  <si>
    <t>Margaret Tudor</t>
  </si>
  <si>
    <t>https://en.wikipedia.org/wiki/Arthur,_Prince_of_Wales#Death</t>
  </si>
  <si>
    <t>Arthur Tudor</t>
  </si>
  <si>
    <t>https://en.wikipedia.org/wiki/Elizabeth_of_York#Wife_of_the_king</t>
  </si>
  <si>
    <t>post partum infection</t>
  </si>
  <si>
    <t>Elizabeth of York / Plantagenet</t>
  </si>
  <si>
    <t>https://en.wikipedia.org/wiki/Sophia_Charlotte_of_Hanover#Electress_and_queen</t>
  </si>
  <si>
    <t>Sophia Charlotte</t>
  </si>
  <si>
    <t>Edward of Bavaria/Wittelsbach</t>
  </si>
  <si>
    <t>https://en.wikipedia.org/wiki/Christian_VII_of_Denmark#Death_and_succession</t>
  </si>
  <si>
    <t>Christian VII of Denmark/Oldenburg/</t>
  </si>
  <si>
    <t>https://en.wikipedia.org/wiki/Henrietta_of_England#Death.2C_burial_and_aftermath</t>
  </si>
  <si>
    <t>Henrietta Anne Stuart</t>
  </si>
  <si>
    <t>https://en.wikipedia.org/wiki/Mary,_Princess_Royal_and_Princess_of_Orange#Later_life</t>
  </si>
  <si>
    <t>Mary Henrietta Stuart</t>
  </si>
  <si>
    <t>https://en.wikipedia.org/wiki/Charles_II_of_England#Death</t>
  </si>
  <si>
    <t>uremia</t>
  </si>
  <si>
    <t>Charles II Stuart</t>
  </si>
  <si>
    <t>infection</t>
  </si>
  <si>
    <t>Frederick V of Palatinate/Wittelsbach/</t>
  </si>
  <si>
    <t>https://en.wikipedia.org/wiki/Charles_I_of_England</t>
  </si>
  <si>
    <t>executed for high treason</t>
  </si>
  <si>
    <t>Charles I Stuart</t>
  </si>
  <si>
    <t>https://en.wikipedia.org/wiki/Anne_of_Denmark#Death</t>
  </si>
  <si>
    <t>dropsy</t>
  </si>
  <si>
    <t>Anne / Denmark / Oldenburg</t>
  </si>
  <si>
    <t>https://en.wikipedia.org/wiki/Mary_II_of_England#Reign</t>
  </si>
  <si>
    <t>Mary II Stuart</t>
  </si>
  <si>
    <t>https://en.wikipedia.org/wiki/Prince_George_of_Denmark#Illness_and_death</t>
  </si>
  <si>
    <t>severe asthma and dropsy</t>
  </si>
  <si>
    <t>George / Denmark / Oldenburg</t>
  </si>
  <si>
    <t>https://en.wikipedia.org/wiki/Duchess_Marie_Gabrielle_in_Bavaria</t>
  </si>
  <si>
    <t>renal failure</t>
  </si>
  <si>
    <t>Maria Gabriele / Bavaria</t>
  </si>
  <si>
    <t>https://en.wikipedia.org/wiki/Archduke_Ferdinand_Karl_Viktor_of_Austria-Este</t>
  </si>
  <si>
    <t>Ferdinand / Austria-EsteHapsburg</t>
  </si>
  <si>
    <t>Elisabeth / Hapsburg-Lotharingen</t>
  </si>
  <si>
    <t>https://en.wikipedia.org/wiki/Archduke_Joseph,_Palatine_of_Hungary</t>
  </si>
  <si>
    <t>Joseph / Austria Hapsburg-Lotharingen</t>
  </si>
  <si>
    <t>https://en.wikipedia.org/wiki/William_III_of_the_Netherlands#Reign</t>
  </si>
  <si>
    <t>dementia</t>
  </si>
  <si>
    <t>William III / Netherlands von Nassau</t>
  </si>
  <si>
    <t>William II of Netherlands von Nassau</t>
  </si>
  <si>
    <t>Had stroke in 1894</t>
  </si>
  <si>
    <t>stroke-related</t>
  </si>
  <si>
    <t>Karl Ludwig / Hapsburg-Lotharingen</t>
  </si>
  <si>
    <t>https://en.wikipedia.org/wiki/Maximilian_I_Joseph_of_Bavaria#Private_life_and_family</t>
  </si>
  <si>
    <t>old age</t>
  </si>
  <si>
    <t>Maximillian I Joseph / Wittelsbach</t>
  </si>
  <si>
    <t>Catherine / Baden/Zhringen</t>
  </si>
  <si>
    <t>https://en.wikipedia.org/wiki/Frederick_VIII_of_Denmark</t>
  </si>
  <si>
    <t>paralysis attack</t>
  </si>
  <si>
    <t>Frederick VIII /Schleswig-Holstein/</t>
  </si>
  <si>
    <t>Maria Dorothea /von WÅrttemberg/</t>
  </si>
  <si>
    <t>health problems</t>
  </si>
  <si>
    <t>William IV / Luxembourg von Nassau</t>
  </si>
  <si>
    <t>Friedrich Wilhelm / Nassau-Weilburg</t>
  </si>
  <si>
    <t>Louise Amelia of/Brunswick/</t>
  </si>
  <si>
    <t>https://en.wikipedia.org/wiki/Prince_Augustus_William_of_Prussia</t>
  </si>
  <si>
    <t>brain tumor</t>
  </si>
  <si>
    <t>Augustus William / Hohenzollern</t>
  </si>
  <si>
    <t>https://en.wikipedia.org/wiki/Wilhelmine_of_Prussia,_Queen_of_the_Netherlands</t>
  </si>
  <si>
    <t>deteriorating health</t>
  </si>
  <si>
    <t>Wilhelmina / Hohenzollern</t>
  </si>
  <si>
    <t>https://en.wikipedia.org/wiki/Frederika_Louisa_of_Hesse-Darmstadt#Marriage</t>
  </si>
  <si>
    <t>Frederica Louise / Hesse-Darmstadt</t>
  </si>
  <si>
    <t>http://www.encyclopedia.com/topic/Frederick_William_II.aspx</t>
  </si>
  <si>
    <t>Frederick William II / Hohenzollern</t>
  </si>
  <si>
    <t>https://en.wikipedia.org/wiki/Louis_XIII_of_France#Death</t>
  </si>
  <si>
    <t>Louis XIII / France de Bourbon</t>
  </si>
  <si>
    <t>https://en.wikipedia.org/wiki/Princess_Marie_of_Saxe-Weimar-Eisenach_(1808%E2%80%931877)#Death</t>
  </si>
  <si>
    <t>Marie / Saxe-Weimar-Eisenach</t>
  </si>
  <si>
    <t>Mathilde / Wittelsbach</t>
  </si>
  <si>
    <t>https://en.wikipedia.org/wiki/Augusta_of_Saxe-Weimar-Eisenach#Last_years</t>
  </si>
  <si>
    <t>cancer of the larynx</t>
  </si>
  <si>
    <t>Marie Louise Augusta / Saxe-Weimar</t>
  </si>
  <si>
    <t>https://en.wikipedia.org/wiki/Prince_Charles_of_Prussia#Death</t>
  </si>
  <si>
    <t>accentuated by a broken thigh bone in 1882</t>
  </si>
  <si>
    <t>Charles / Hohenzollern</t>
  </si>
  <si>
    <t>https://en.wikipedia.org/wiki/Frederick_William_IV_of_Prussia#Later_years_and_death</t>
  </si>
  <si>
    <t>Happened in 1857, but left him mentally incapcitated</t>
  </si>
  <si>
    <t>Frederick William IV / Hohenzollern</t>
  </si>
  <si>
    <t>http://madmonarchist.blogspot.com/2011/02/consort-profile-louise-of-mecklenburg.html</t>
  </si>
  <si>
    <t>Possibly because of the stress of the French Occupation</t>
  </si>
  <si>
    <t>Louise of /Mecklenburg-Strelitz/</t>
  </si>
  <si>
    <t>Amalie  /von WÅrttemberg/</t>
  </si>
  <si>
    <t>https://en.wikipedia.org/wiki/Frederick_V_of_Denmark#Death_and_burial</t>
  </si>
  <si>
    <t>Broke his leg in a drunk accident, and his health quickly deteriorated from there</t>
  </si>
  <si>
    <t>prolonged health problems</t>
  </si>
  <si>
    <t>Frederick V /Denmark/Oldenburg</t>
  </si>
  <si>
    <t>Sophia Dorothea / Hanover</t>
  </si>
  <si>
    <t>https://en.wikipedia.org/wiki/Caroline_Matilda_of_Great_Britain#Later_life_in_Celle</t>
  </si>
  <si>
    <t>scarlet fever</t>
  </si>
  <si>
    <t>Caroline Matilda / Hanover</t>
  </si>
  <si>
    <t>https://en.wikipedia.org/wiki/Louise_of_Great_Britain#Early_death</t>
  </si>
  <si>
    <t>Louisa / Hanover</t>
  </si>
  <si>
    <t>https://en.wikipedia.org/wiki/Anne,_Princess_Royal_and_Princess_of_Orange</t>
  </si>
  <si>
    <t>Anne / Hanover</t>
  </si>
  <si>
    <t>William X / Hesse-Cassel</t>
  </si>
  <si>
    <t>http://madmonarchist.blogspot.com/2009/10/monarch-profile-king-frederick-i-of.html</t>
  </si>
  <si>
    <t>Frederick I /Wurttenberg</t>
  </si>
  <si>
    <t>http://www.unofficialroyalty.com/louise-marie-of-orleans-queen-of-the-belgians/</t>
  </si>
  <si>
    <t>Louise Marie d'Orleans</t>
  </si>
  <si>
    <t>https://en.wikipedia.org/wiki/George_I_of_Greece#Later_reign_and_assassination</t>
  </si>
  <si>
    <t>Killed over money issues - purported by assailant</t>
  </si>
  <si>
    <t>William George I of Hellenes/Schleswig</t>
  </si>
  <si>
    <t>Frederick VI / Hessen-Homburg</t>
  </si>
  <si>
    <t>https://en.wikipedia.org/wiki/Prince_Ferdinand_of_Saxe-Coburg_and_Gotha</t>
  </si>
  <si>
    <t>Ferdinand / Saxe-Coburg-Gotha</t>
  </si>
  <si>
    <t>William IV Henry / Hanover</t>
  </si>
  <si>
    <t>https://en.wikipedia.org/wiki/Grand_Duchess_Alexandra_Georgievna_of_Russia#Death</t>
  </si>
  <si>
    <t>birth complications/coma</t>
  </si>
  <si>
    <t>Alexandra / Schleswig-Holstein-Soderburg</t>
  </si>
  <si>
    <t>https://en.wikipedia.org/wiki/Frederick_William_III_of_Prussia#Prussian_Union_of_churches</t>
  </si>
  <si>
    <t>Frederick William III / Hohenzollern</t>
  </si>
  <si>
    <t>https://en.wikipedia.org/wiki/Princess_Charlotte_of_Wales#Marriage_and_death</t>
  </si>
  <si>
    <t>postpartum bleeding</t>
  </si>
  <si>
    <t>Charlotte Augusta / Wales / Hannover</t>
  </si>
  <si>
    <t>https://en.wikipedia.org/wiki/Ernest_I,_Duke_of_Saxe-Coburg_and_Gotha#Death_and_burial</t>
  </si>
  <si>
    <t>Ernest I/Saxe-Coburg-Saaifeld</t>
  </si>
  <si>
    <t>Victoria Mary Louisavon/Saxe-Coburg</t>
  </si>
  <si>
    <t>https://en.wikipedia.org/wiki/Prince_Edward,_Duke_of_Kent_and_Strathearn#Death</t>
  </si>
  <si>
    <t>Edward Augustus/Hannover</t>
  </si>
  <si>
    <t>Adolphus Frederick of Cambridge/Hanover/</t>
  </si>
  <si>
    <t>https://en.wikipedia.org/wiki/Princess_Louise_Margaret_of_Prussia#Later_life</t>
  </si>
  <si>
    <t>influenza and bronchitis</t>
  </si>
  <si>
    <t>Louise Margaret / Prussia/Hohenzollern</t>
  </si>
  <si>
    <t>Marie of Hesse-Darmstadt</t>
  </si>
  <si>
    <t>https://en.wikipedia.org/wiki/Alexander_II_of_Russia#Assassination</t>
  </si>
  <si>
    <t>Alexander II Nicholoevich/Romanov</t>
  </si>
  <si>
    <t>https://en.wikipedia.org/wiki/Alexandra_Feodorovna_(Charlotte_of_Prussia)#Dowager_Empress</t>
  </si>
  <si>
    <t>Alexandra (Charlotte)/Hohenzollern</t>
  </si>
  <si>
    <t>https://en.wikipedia.org/wiki/Nicholas_I_of_Russia#Death</t>
  </si>
  <si>
    <t>Nicholas I Pavlovich/Romanov</t>
  </si>
  <si>
    <t>https://en.wikipedia.org/wiki/Alexander_III_of_Russia#Illness_and_death</t>
  </si>
  <si>
    <t>nephritis</t>
  </si>
  <si>
    <t>Alexander III Alexandrovich/Romanov</t>
  </si>
  <si>
    <t>https://en.wikipedia.org/wiki/Prince_Henry_of_Battenberg#Later_life_.26_death</t>
  </si>
  <si>
    <t>contracted en route to fight in the Ashanti War</t>
  </si>
  <si>
    <t>Henry Maurice Von Battenburg</t>
  </si>
  <si>
    <t>https://en.wikipedia.org/wiki/Frederick_III,_German_Emperor#German_Empire_and_brief_reign</t>
  </si>
  <si>
    <t>Frederick III/Germany/Hohenzollern</t>
  </si>
  <si>
    <t>https://en.wikipedia.org/wiki/Prince_Leopold,_Duke_of_Albany</t>
  </si>
  <si>
    <t>haemophilia</t>
  </si>
  <si>
    <t>Leopold George Duncan Albert/Wettin</t>
  </si>
  <si>
    <t>https://en.wikipedia.org/wiki/Alfred,_Duke_of_Saxe-Coburg_and_Gotha#Later_life</t>
  </si>
  <si>
    <t>throat cancer</t>
  </si>
  <si>
    <t>Alfred Ernest Albert/Wettin</t>
  </si>
  <si>
    <t>https://en.wikipedia.org/wiki/Edward_VII#Death</t>
  </si>
  <si>
    <t>heavy smoker</t>
  </si>
  <si>
    <t>several heart attacks</t>
  </si>
  <si>
    <t>Edward VII Wettin</t>
  </si>
  <si>
    <t>https://en.wikipedia.org/wiki/Victoria,_Princess_Royal#Last_years</t>
  </si>
  <si>
    <t>Victoria Adelaide Mary/Wettin</t>
  </si>
  <si>
    <t>https://en.wikipedia.org/wiki/Albert,_Prince_Consort#Illness_and_death</t>
  </si>
  <si>
    <t>Modern diagnosis says it may have been Crohn's disease</t>
  </si>
  <si>
    <t>typhoid fever</t>
  </si>
  <si>
    <t>Albert Augustus Saxe-Coburg-Gotha</t>
  </si>
  <si>
    <t>Death Category</t>
  </si>
  <si>
    <t>Cause of Death</t>
  </si>
  <si>
    <t>Year of Death</t>
  </si>
  <si>
    <t>Name</t>
  </si>
  <si>
    <t>Some of his sons died in the battle near the Caucus in WWI, which took a toll on him</t>
  </si>
  <si>
    <t>Killed in retribution for harsh supression of Milan 1898 riots</t>
  </si>
  <si>
    <t>Unknown illness</t>
  </si>
  <si>
    <t>https://en.wikipedia.org/wiki/Christine_of_France</t>
  </si>
  <si>
    <t>Modification Type</t>
  </si>
  <si>
    <t>Maria of Aragon</t>
  </si>
  <si>
    <t>Hanover Child (first name unknown)</t>
  </si>
  <si>
    <t>Added Death Date</t>
  </si>
  <si>
    <t>Fixed Incorrect Death Date</t>
  </si>
  <si>
    <t>Added Month of Death</t>
  </si>
  <si>
    <t>Added Missing Marriage</t>
  </si>
  <si>
    <t>Added Birth Date</t>
  </si>
  <si>
    <t>Added Missing Connection</t>
  </si>
  <si>
    <t>Alliance Number</t>
  </si>
  <si>
    <t>Alliance Start Month</t>
  </si>
  <si>
    <t>Alliance Start Year</t>
  </si>
  <si>
    <t>Member 1 Code</t>
  </si>
  <si>
    <t>Member 2 Code</t>
  </si>
  <si>
    <t xml:space="preserve">Member 3 </t>
  </si>
  <si>
    <t>Member 3 Code</t>
  </si>
  <si>
    <t>Member 4 Code</t>
  </si>
  <si>
    <t>Member 5</t>
  </si>
  <si>
    <t>Member 5 Code</t>
  </si>
  <si>
    <t>Target 1 Code</t>
  </si>
  <si>
    <t>Target 2 Code</t>
  </si>
  <si>
    <t>Target 3 Code</t>
  </si>
  <si>
    <t>Target 4 Code</t>
  </si>
  <si>
    <t>Alliance Ever Renewed?</t>
  </si>
  <si>
    <t>Gibler's Alliance Number</t>
  </si>
  <si>
    <t>Member Code 1</t>
  </si>
  <si>
    <t>Member Code 2</t>
  </si>
  <si>
    <t>Member Code 3</t>
  </si>
  <si>
    <t>Member Code 4</t>
  </si>
  <si>
    <t>Member Code 5</t>
  </si>
  <si>
    <t>Member Code 6</t>
  </si>
  <si>
    <t>Member Code 7</t>
  </si>
  <si>
    <t>Member Code 8</t>
  </si>
  <si>
    <t>Member Code 9</t>
  </si>
  <si>
    <t>Member Code 10</t>
  </si>
  <si>
    <t>Member 6</t>
  </si>
  <si>
    <t>Target Code 1</t>
  </si>
  <si>
    <t>Target Code 2</t>
  </si>
  <si>
    <t>Target Code 3</t>
  </si>
  <si>
    <t>Target Code 4</t>
  </si>
  <si>
    <t>Gibler's Alliance Type</t>
  </si>
  <si>
    <t>Is this an Alliance Renewal?</t>
  </si>
  <si>
    <t>Death of a child occurred several months before</t>
  </si>
  <si>
    <t>Wright's type [(B)alance of Power; &lt;C&gt;ivil; (D)efensive; (I)mperial ]</t>
  </si>
  <si>
    <t>Dyad is Wright Unmodified [1 means it does not, 1-D means it does not (but other potential Wright dyads were deleted); 1-M means that one of the participatns was listed by Wright as being in the war, but a minor state not covered by Wright was added; and M means the war or war phase was missed by Wright; 1-S means the dyad is in Wright, but sides in the conflict differ from his text due to a country changing sides or a clear error. Compound wars are too complex to code solely using Wright. ]</t>
  </si>
  <si>
    <t>Interregnum; Country Occuped by Austra</t>
  </si>
  <si>
    <t>Brecke Entry 713</t>
  </si>
  <si>
    <t>Brecke Entry 679</t>
  </si>
  <si>
    <t>Serious Counter Attack attempt which failed; Argually predecessor to Wars of Charles V; Ended with 'Treaty of Noyon' meaning it had a significant political outcome. Marraiges were made to prevent future conflict, but to France rather than Spain</t>
  </si>
  <si>
    <t>War, P. 613-614</t>
  </si>
  <si>
    <t xml:space="preserve">War P.559; Langer P.430 -460  </t>
  </si>
  <si>
    <t>War P.559; Langer P.430 -460</t>
  </si>
  <si>
    <t>5th War Against Charles the 5th/ War between Charles V and Henry II/ Hapsburg-Valois War</t>
  </si>
  <si>
    <t>War P.618</t>
  </si>
  <si>
    <t>Langer P.339 to 440</t>
  </si>
  <si>
    <t>This war involves an HRE teritory (but not an elector) fighting independently; Civil Component known as 'Count's Fued'; Norway under Danish/Oldenburg Control &amp; Personal Union; Brecke also has Norway Participating</t>
  </si>
  <si>
    <t>War P.1011; "The Age of the Reformation" , Smith 1920--- Chapter 2, Section 5</t>
  </si>
  <si>
    <t>Langer 463, War 422</t>
  </si>
  <si>
    <t>Langer 476, War 423</t>
  </si>
  <si>
    <t>Langer P. 442-P.452</t>
  </si>
  <si>
    <t>NGC_Fractured</t>
  </si>
  <si>
    <t>Cancer</t>
  </si>
  <si>
    <t>Stroke</t>
  </si>
  <si>
    <t>gastroenteritis</t>
  </si>
  <si>
    <t>Had severe intensinal pain for years. Died after drinking glass of chicory water - while dying, thought she was poisoned</t>
  </si>
  <si>
    <t>Rumors she was poisoned by Olympia Mancini</t>
  </si>
  <si>
    <t>Pnuemonia</t>
  </si>
  <si>
    <t>Accidental</t>
  </si>
  <si>
    <t>Tuberculosis</t>
  </si>
  <si>
    <t>Other Non-infectious</t>
  </si>
  <si>
    <t>Other Infection</t>
  </si>
  <si>
    <t>Non-Stroke Brain or Mental Illness</t>
  </si>
  <si>
    <t>Was Monarch</t>
  </si>
  <si>
    <t>Interegnum under French Domnaton</t>
  </si>
  <si>
    <t>War of Jenkin's Ear</t>
  </si>
  <si>
    <t>Levy has War of Austrian Succession starting in 1739 - he seems to be merging in this conflict</t>
  </si>
  <si>
    <t>heavy smoker; suffered bronchitis but still tried to return to work; collapsed during a previous state trip</t>
  </si>
  <si>
    <t>had haemophilia - genetic disorder that prevents formation of blood clots; fell and injured his head and knee, died next morning</t>
  </si>
  <si>
    <t>contracted and refused medical attention; died at Winter Palace during Crimean War; rumors he committed suicide</t>
  </si>
  <si>
    <t>Had poor health and recurring heart attacks</t>
  </si>
  <si>
    <t>74 years old, developed an infection after having a surgery to remove an ulcer</t>
  </si>
  <si>
    <t>had asthma or hay fever and developed pneumonia; autopsy afterwards showed that heart disease or liver cirrhosis contributed to his death</t>
  </si>
  <si>
    <t>Suffered from rheumatism, received heavy injuries after a fall in 1881, but still was able to fulfill duties</t>
  </si>
  <si>
    <t>Intestines were inflamed and ulcerated; accumulation of minor problems and weak physiology</t>
  </si>
  <si>
    <t>suffered minor stroke in 1898 and by 1906 his health was deteriorating</t>
  </si>
  <si>
    <t>also suffered from kidney-ailment in 1887</t>
  </si>
  <si>
    <t>also had been getting weaker since his wedding</t>
  </si>
  <si>
    <t>brief, unexpected illness</t>
  </si>
  <si>
    <t>cold developed into typhus</t>
  </si>
  <si>
    <t>Prior to stroke, became more and more isolated after her husband was assassinated, the coup of 1809, and the following abdication of her son</t>
  </si>
  <si>
    <t>77 years old</t>
  </si>
  <si>
    <t>Had depressions and died "broken-hearted" - held responsible for decline of Spain</t>
  </si>
  <si>
    <t>Happened so after a bout of fever and heavy bleeding; approach of Protestant Swedish army forced them to flee; later had to move again in order to avoid plague</t>
  </si>
  <si>
    <t>year before death, was trying to help sister and niece avoid arrest</t>
  </si>
  <si>
    <t>Followed a bout of manic depression; Spain experiencing financial troubles during later period of his reign</t>
  </si>
  <si>
    <t>Mental and physical condition weakened drastically following St. Bartholomew's Day massacre; would exclaim that screams of murdered Huguenots rang in his ears</t>
  </si>
  <si>
    <t>Death during childbearth may be due to constant fasting and self-denial, and/or constant traveling at advanced stage of pregnancy</t>
  </si>
  <si>
    <t>died a few days after son's wedding; outlived four of seven children</t>
  </si>
  <si>
    <t>stomach cancer/ulcer or arsenic poisoning -- arsenic poisoning evidence was dismissed in 07/08</t>
  </si>
  <si>
    <t>intermarriage believed to be cause of ill health</t>
  </si>
  <si>
    <t>war undermined his constitution</t>
  </si>
  <si>
    <t>Fled from threat of invasion; died later that year</t>
  </si>
  <si>
    <t>constantly afraid of assassination</t>
  </si>
  <si>
    <t>lived in retirement until his death</t>
  </si>
  <si>
    <t>unable to find source that indicated cause of death was syphilis</t>
  </si>
  <si>
    <t>Smallpox, shortness of breath, edema - possible she never recovered from smallpox</t>
  </si>
  <si>
    <t>She fell ill with lung infection pleurisy, and her doctor bled her and caused premature labor</t>
  </si>
  <si>
    <t>had an attack of rheumatism in 1778</t>
  </si>
  <si>
    <t>disillusionment in private life (conflict with husband) and bearing four children in five years took a toll on her frail health; died 24 hours after giving birth to fourth child</t>
  </si>
  <si>
    <t>gained a reputation as a drinker and had debt</t>
  </si>
  <si>
    <t>experienced depression following death with son</t>
  </si>
  <si>
    <t>http://www.unofficialroyalty.com/july-8-daily-featured-royal-date/</t>
  </si>
  <si>
    <t>http://www.unofficialroyalty.com/victoria-of-saxe-coburg-saalfeld-duchess-of-kent/; https://en.wikipedia.org/wiki/Princess_Victoria_of_Saxe-Coburg-Saalfeld#Death</t>
  </si>
  <si>
    <t>http://www.unofficialroyalty.com/king-william-iv-of-the-united-kingdom/; https://en.wikipedia.org/wiki/William_IV_of_the_United_Kingdom#Later_life</t>
  </si>
  <si>
    <t>https://en.wikipedia.org/wiki/Frederick_VI,_Landgrave_of_Hesse-Homburg</t>
  </si>
  <si>
    <t>https://en.wikipedia.org/wiki/Sophia_Dorothea_of_Hanover#Queen_Dowager</t>
  </si>
  <si>
    <t>https://en.wikipedia.org/wiki/Duchess_Amelia_of_W%C3%BCrttemberg</t>
  </si>
  <si>
    <t>http://www.unofficialroyalty.com/guillaume-iv-grand-duke-of-luxembourg/; http://www.luxembourg.public.lu/en/publications/f/ap-famille-gdl/ap-famille-gdl-2010-EN.pdf</t>
  </si>
  <si>
    <t>https://en.wikipedia.org/wiki/Archduke_Karl_Ludwig_of_Austria; http://royalmusingsblogspotcom.blogspot.com/2010/05/archduke-carl-ludwig-dead-brother-of.html</t>
  </si>
  <si>
    <t>https://en.wikipedia.org/wiki/William_II_of_the_Netherlands</t>
  </si>
  <si>
    <t>https://en.wikipedia.org/wiki/Charles_XV_of_Sweden</t>
  </si>
  <si>
    <t>https://en.wikipedia.org/wiki/Frederick_Francis_IV,_Grand_Duke_of_Mecklenburg-Schwerin</t>
  </si>
  <si>
    <t>https://en.wikipedia.org/wiki/Princess_Helena_of_Nassau</t>
  </si>
  <si>
    <t>https://en.wikipedia.org/wiki/Anne_Catherine_of_Brandenburg</t>
  </si>
  <si>
    <t>https://en.wikipedia.org/wiki/Sophie_Amalie_of_Brunswick-L%C3%BCneburg</t>
  </si>
  <si>
    <t>https://en.wikipedia.org/wiki/Charles_II,_Elector_Palatine</t>
  </si>
  <si>
    <t>https://en.wikipedia.org/wiki/Ferdinand_III,_Holy_Roman_Emperor</t>
  </si>
  <si>
    <t>https://en.wikipedia.org/wiki/Princess_Amalia_of_Saxe-Weimar-Eisenach</t>
  </si>
  <si>
    <t>https://en.wikipedia.org/wiki/Christina_of_Saxony</t>
  </si>
  <si>
    <t>https://en.wikipedia.org/wiki/Maria_Luisa_of_Savoy</t>
  </si>
  <si>
    <t>https://en.wikipedia.org/wiki/Anne_Eleonore_of_Hesse-Darmstadt</t>
  </si>
  <si>
    <t>https://en.wikipedia.org/wiki/Eduard,_Duke_of_Anhalt</t>
  </si>
  <si>
    <t>https://en.wikipedia.org/wiki/Alexander_Jagiellon</t>
  </si>
  <si>
    <t>https://en.wikipedia.org/wiki/Lu%C3%ADs_I_of_Portugal</t>
  </si>
  <si>
    <t>https://en.wikipedia.org/wiki/Ferdinand_III,_Grand_Duke_of_Tuscany</t>
  </si>
  <si>
    <t>https://en.wikipedia.org/wiki/Charles_Emmanuel_II,_Duke_of_Savoy</t>
  </si>
  <si>
    <t>https://en.wikipedia.org/wiki/Francis_I_of_the_Two_Sicilies</t>
  </si>
  <si>
    <t>https://en.wikipedia.org/wiki/Joanna_of_Austria,_Princess_of_Portugal</t>
  </si>
  <si>
    <t>https://en.wikipedia.org/wiki/Louis_VI,_Landgrave_of_Hesse-Darmstadt</t>
  </si>
  <si>
    <t>https://en.wikipedia.org/wiki/Christian_II,_Elector_of_Saxony</t>
  </si>
  <si>
    <t>https://en.wikipedia.org/wiki/Barbara_Jagiellon</t>
  </si>
  <si>
    <t>https://en.wikipedia.org/wiki/Prince_Philippe,_Count_of_Paris</t>
  </si>
  <si>
    <t>https://en.wikipedia.org/wiki/Elisabeth_Christine_of_Brunswick-Wolfenb%C3%BCttel</t>
  </si>
  <si>
    <t>https://en.wikipedia.org/wiki/John_Adolf,_Duke_of_Holstein-Gottorp</t>
  </si>
  <si>
    <t>https://en.wikipedia.org/wiki/Christian_Albert,_Duke_of_Holstein-Gottorp</t>
  </si>
  <si>
    <t>https://en.wikipedia.org/wiki/Anna_of_Brandenburg,_Duchess_of_Mecklenburg</t>
  </si>
  <si>
    <t>https://en.wikipedia.org/wiki/Christian,_Prince-Elect_of_Denmark</t>
  </si>
  <si>
    <t>https://en.wikipedia.org/wiki/Infante_Carlos,_Count_of_Molina</t>
  </si>
  <si>
    <t>https://en.wikipedia.org/wiki/Princess_Sophie_of_Liechtenstein</t>
  </si>
  <si>
    <t>https://en.wikipedia.org/wiki/Elisabeth_of_Hesse,_Electress_Palatine</t>
  </si>
  <si>
    <t>https://en.wikipedia.org/wiki/Duchess_Elisabeth_of_W%C3%BCrttemberg</t>
  </si>
  <si>
    <t>https://fr.wikipedia.org/wiki/L%C3%A9opold_de_Bourbon-Siciles</t>
  </si>
  <si>
    <t>https://en.wikipedia.org/wiki/Mar%C3%ADa_Isabella_of_Spain</t>
  </si>
  <si>
    <t>https://en.wikipedia.org/wiki/Sophia_Eleonore_of_Saxony</t>
  </si>
  <si>
    <t>Hesse-Kassel</t>
  </si>
  <si>
    <t>Hesse (German)</t>
  </si>
  <si>
    <t>Heidelberg (Electoral Palatinate)</t>
  </si>
  <si>
    <t>Liechtenstein (lower Austria)</t>
  </si>
  <si>
    <t>Mecklenberg (Northern German state at the time)</t>
  </si>
  <si>
    <t>390, 389, 385</t>
  </si>
  <si>
    <t>Denmark, Norway, Sweden</t>
  </si>
  <si>
    <t>wanted to secure succession of her own son but didn't succeed</t>
  </si>
  <si>
    <t>Family name not connected to ruler at the time</t>
  </si>
  <si>
    <t>Family name not connected to ruler at the time; Gottorp is now in Germany</t>
  </si>
  <si>
    <t>Gottorp</t>
  </si>
  <si>
    <t>House of Oldenburg</t>
  </si>
  <si>
    <t>Schleswig (Denmark)</t>
  </si>
  <si>
    <t>Brunswick-Wolfenbuttel (Brunswick-Luneberg)</t>
  </si>
  <si>
    <t>Family name is French noble house</t>
  </si>
  <si>
    <t>Stowe House (England)</t>
  </si>
  <si>
    <t>Dresden (Saxony)</t>
  </si>
  <si>
    <t>father was holy roman emporer</t>
  </si>
  <si>
    <t>Leipzig (Saxony)</t>
  </si>
  <si>
    <t>Saxe-Coburg and Gotha (Germany)</t>
  </si>
  <si>
    <t>Kingdom of Two Sicilies</t>
  </si>
  <si>
    <t>Father was Holy Roman Emporer; archduchess of austria and queen of hungary and croatia; In 40 years, took declining empire and turned it into a revitalizing one</t>
  </si>
  <si>
    <t>Husband had an open affair; she found some consolation in having a sone, but she died a few days later</t>
  </si>
  <si>
    <t>Brunswick-Luneberg</t>
  </si>
  <si>
    <t>German Empire (Saxe-Lauenberg)</t>
  </si>
  <si>
    <t>not sure where cause of death came from</t>
  </si>
  <si>
    <t>Queen of Denmark, Sweden, and Norway; had to hide Protestant views; her husband was desposed in 1523 and she caught the sickness in 1525 travelling after having to leave Denmark</t>
  </si>
  <si>
    <t>Castile</t>
  </si>
  <si>
    <t>Lorraine tied to Habsburg</t>
  </si>
  <si>
    <t>Margraviate of Brandenburg</t>
  </si>
  <si>
    <t>Colln (Margraviate of Brandenburg)</t>
  </si>
  <si>
    <t>Bad Homburg vor der Höhe (Darmstadt)</t>
  </si>
  <si>
    <t>In middle of war; unable to negotiate successfully with France for support</t>
  </si>
  <si>
    <t>Savoy name not tied to a listed country at the time (checked Country info tab); Duke of Savoy</t>
  </si>
  <si>
    <t>Savoy (likely Peidmont/Italy related)</t>
  </si>
  <si>
    <t>country was created from Grand Duchy of Tuscany by France; father was Duke of Parma; land created as compensation for House of Bourbon's loss of Duchy of Parma</t>
  </si>
  <si>
    <t>Etruria (associated with Parma)</t>
  </si>
  <si>
    <t>House is directly from Brazil; indirectly from Portugal</t>
  </si>
  <si>
    <t>Also ruled Brazil</t>
  </si>
  <si>
    <t>Also ruled Austria</t>
  </si>
  <si>
    <t>HRE/German Confederation</t>
  </si>
  <si>
    <t>Also ruled Austria-Hungary</t>
  </si>
  <si>
    <t xml:space="preserve">Took position of king after rebelling against his brother; constantly worried that his brother would break free </t>
  </si>
  <si>
    <t>Family name is French noble family</t>
  </si>
  <si>
    <t>Kalsruhe (Baden)</t>
  </si>
  <si>
    <t>Kalsruhe Palace (Baden)</t>
  </si>
  <si>
    <t>Hesse (Hesse-Kassel)</t>
  </si>
  <si>
    <t>Saxe-Weimar-Eisenhach</t>
  </si>
  <si>
    <t>Family name Ascania; Duke of Anhalt - unable to find anything</t>
  </si>
  <si>
    <t>Married to Duke of Brunswick-Luneberg</t>
  </si>
  <si>
    <t>Herzberg Castle (Saxony)</t>
  </si>
  <si>
    <t>Father was Charles Louis, prince of Baden; Mother was of Hesse-Darmstadt</t>
  </si>
  <si>
    <t>Only able to find information for Maria Theresa of Savoy that died 1805 https://en.wikipedia.org/wiki/Maria_Theresa_of_Savoy</t>
  </si>
  <si>
    <t>Sardinia (Italy)</t>
  </si>
  <si>
    <t>Trastamara family was ruler of Aragon, Sicily, Naples, Castile; father was king of Aragon, Sicily and Napes, and King of Castille by marriage</t>
  </si>
  <si>
    <t>375, 344, 339, 293</t>
  </si>
  <si>
    <t>Aragon, Siciliy, Naples, Castille</t>
  </si>
  <si>
    <t>She was Princess of Asturias and heiress to the Crown of Castile; Trastamara family was ruler of Aragon, Sicily, Naples, Castile; father was king of Aragon, Sicily and Napes, and King of Castille by marriage</t>
  </si>
  <si>
    <t>Asturias (Aragon/Spain)</t>
  </si>
  <si>
    <t>343, 344</t>
  </si>
  <si>
    <t>Italy, Sicily</t>
  </si>
  <si>
    <t>Said to be depressed having to live at a court where was beauty was prized while not being beautiful herself; was unable to perform functions of first lady and husband accused her of hypochondria</t>
  </si>
  <si>
    <t>Title is Mary of Saxony; Wettin family (her father) ruled Poland and Saxony at time</t>
  </si>
  <si>
    <t>56, 70</t>
  </si>
  <si>
    <t>Saxony, Poland</t>
  </si>
  <si>
    <t>Do family matters count as politically induced stress</t>
  </si>
  <si>
    <t>Also ruled Bohemia, Austria, Hungary</t>
  </si>
  <si>
    <t>By marriage, Holy Roman Empress, German Queen; Queen consort of Hungary and Bohemia; Archduchess consort of Austria</t>
  </si>
  <si>
    <t>Habsburg (father) ruled both Spain and Portugal</t>
  </si>
  <si>
    <t>375, 396</t>
  </si>
  <si>
    <t>Spain, Portugal</t>
  </si>
  <si>
    <t>Habsburg (father) was both HR Emporer and ruled Austria</t>
  </si>
  <si>
    <t>Title is Anne of Austria (her mother was Austrian); father was King of Spain</t>
  </si>
  <si>
    <t>Mother was princess of Great Britain</t>
  </si>
  <si>
    <t>Unable to find info</t>
  </si>
  <si>
    <t>Younger brother of Austria Empire, given rule of Mexico by Napoleon III of France</t>
  </si>
  <si>
    <t>King of both Denmark and Norway</t>
  </si>
  <si>
    <t>390, 389</t>
  </si>
  <si>
    <t>Denmark, Norway</t>
  </si>
  <si>
    <t>married to Elector of Hasse</t>
  </si>
  <si>
    <t>Queen of Sweden</t>
  </si>
  <si>
    <t>Queen of Denmark and Norway</t>
  </si>
  <si>
    <t>Father was Margrave of Brandenburg; queen consort of Denmark and Norway</t>
  </si>
  <si>
    <t>Strife between branches of the family during the succession crisis, and the rebellion in Holstein pained her</t>
  </si>
  <si>
    <t>Franz Joseph (father) demanded that they end the affair</t>
  </si>
  <si>
    <t>Died before able to see the supression of the revolution</t>
  </si>
  <si>
    <t>Around the time of his death, he was very suspicious of those around him, especially after an attempt was made to kidnap him</t>
  </si>
  <si>
    <t>Month before his death, he collapsed from a syncopal episode (fainted)</t>
  </si>
  <si>
    <t>Luxembourg (House of Nassau-Weilburg)</t>
  </si>
  <si>
    <t>only able to find information for Frederick that died in 1945</t>
  </si>
  <si>
    <t>Kreuth (Bavaria)</t>
  </si>
  <si>
    <t>Queen of Hungary, Empress of Austria</t>
  </si>
  <si>
    <t>Switzerland</t>
  </si>
  <si>
    <t>https://en.wikipedia.org/wiki/Prince_Arnulf_of_Bavaria</t>
  </si>
  <si>
    <t>Queen consort of Sweden; drama with her son may have contributed to death</t>
  </si>
  <si>
    <t>House of Saxe-Hildburghausen; father was Duke of both Saxes</t>
  </si>
  <si>
    <t>Saxe-Altenberg (German Empire)</t>
  </si>
  <si>
    <t>From House of Saxe-Coburg and Gotha, father as Leopold I of Belgium; https://en.wikipedia.org/wiki/Prince_Philippe,_Count_of_Flanders</t>
  </si>
  <si>
    <t>Also from House of Saxe-Coburg and Gotha</t>
  </si>
  <si>
    <t>Prussia (Hohenzollern)</t>
  </si>
  <si>
    <t xml:space="preserve">Father was Duke of Saxe-Altenburg and also Duke of Hildburghausen </t>
  </si>
  <si>
    <t>Queen consort of Westphalia; https://en.wikipedia.org/wiki/Catharina_of_W%C3%Bcrttemberg</t>
  </si>
  <si>
    <t>Part of Brunswick-Bevern house; father was Duke of Brunswick-Luneberg</t>
  </si>
  <si>
    <t>https://en.wikipedia.org/wiki/Princess_Louise_of_Prussia_(1808%E2%80%931870)</t>
  </si>
  <si>
    <t>not political stress induced; exhausted - likely from caring for Charles while he was sick</t>
  </si>
  <si>
    <t>385, 389</t>
  </si>
  <si>
    <t>Sweden, Norway</t>
  </si>
  <si>
    <t>https://en.wikipedia.org/wiki/Elisabeth_of_France_(1602%E2%80%931644)</t>
  </si>
  <si>
    <t>Frane</t>
  </si>
  <si>
    <t>first queen consort in Prussia</t>
  </si>
  <si>
    <t>regency marked by disasters of Napoleonic Wars</t>
  </si>
  <si>
    <t>Nominally responsible for Scilly naval disaster in 1707; died amid political pressure</t>
  </si>
  <si>
    <t>Prince of Modena, House of Habsburg-Este</t>
  </si>
  <si>
    <t>Brno (Austria)</t>
  </si>
  <si>
    <t>Also Duke of Luxembourg and Duke of Limberg</t>
  </si>
  <si>
    <t>Also Duke of Luxembourg and Duke of Limberg; new constitution under his reign - swore in first and only cabinet just a few months before his death</t>
  </si>
  <si>
    <t>died while he stopped in Hamburg for a short stay; because of his late accession, he only had a few years to show his ability and he was weakened by ill health</t>
  </si>
  <si>
    <t>https://en.wikipedia.org/wiki/Duchess_Maria_Dorothea_of_W%C3%BCrttemberg</t>
  </si>
  <si>
    <t>Colmar-Berge (Luxembourg)</t>
  </si>
  <si>
    <t>https://en.wikipedia.org/wiki/Frederick_William,_Prince_of_Nassau-Weilburg</t>
  </si>
  <si>
    <t>The Hague (Netherlands)</t>
  </si>
  <si>
    <t>her father was Duke of Brunwick-Luneberg, her mom from Brunwick-Wolfenbuttel; https://en.wikipedia.org/wiki/Duchess_Luise_of_Brunswick-Wolfenb%C3%BCttel</t>
  </si>
  <si>
    <t>Brunswick-Luneberg (part of HRE)</t>
  </si>
  <si>
    <t>Queen of Netherlands in 1815, criticized and was not popular; stayed in background</t>
  </si>
  <si>
    <t>Military campaigns in France and campaigns in Poland took a toll on his health</t>
  </si>
  <si>
    <t>experienced struggles against Huguenots and Hapsburg Spain</t>
  </si>
  <si>
    <t>Withdrew from public eye following 1848 revolutions</t>
  </si>
  <si>
    <t>Queen Consort of Prussia; fearful of husband and had to deal with him beating their son</t>
  </si>
  <si>
    <t>177, 27</t>
  </si>
  <si>
    <t>United Kingdom, Hanover</t>
  </si>
  <si>
    <t>Exiled</t>
  </si>
  <si>
    <t>https://www.geni.com/people/Landgrave-William-of-Hesse-Kassel/4532996</t>
  </si>
  <si>
    <t>Joined German Empire one year before his death</t>
  </si>
  <si>
    <t>Stuttgart, Wurttemberg</t>
  </si>
  <si>
    <t xml:space="preserve">later became Queen of Belgians </t>
  </si>
  <si>
    <t>Hesse-Homburg (Hesse-Darmstadt)</t>
  </si>
  <si>
    <t>also served in Austrian forces and died in Vienna</t>
  </si>
  <si>
    <t>Saxe-Coburg Gotha (German Confed)</t>
  </si>
  <si>
    <t>Died in Berlin, Prussia; unable to find detailed information about death</t>
  </si>
  <si>
    <t>Saxe-Coburg-Saalfed (German Confed)</t>
  </si>
  <si>
    <t>West Africa</t>
  </si>
  <si>
    <t>German Emporer and King of Prussia; Died of cancer spreading and preventing him from eating, but he also felt overwhelming sense of duties of his position</t>
  </si>
  <si>
    <t>German Empire</t>
  </si>
  <si>
    <t>Son of Queen Victora, also son of Albert of Saxe-Coburg and Gotha</t>
  </si>
  <si>
    <t>Was also Duke of Saxe-Coburg and Gotha in the German Empire (wiki), died near Coburg</t>
  </si>
  <si>
    <t>United KIngdom</t>
  </si>
  <si>
    <t>Saxe-Coburg and Gotha (German Confederation)</t>
  </si>
  <si>
    <t>Country-Dynasty Association Code</t>
  </si>
  <si>
    <t>Country-Dynasty Association</t>
  </si>
  <si>
    <t>Location of Death Code</t>
  </si>
  <si>
    <t>Location of Death</t>
  </si>
  <si>
    <t>Stress Related</t>
  </si>
  <si>
    <t>Death Notes</t>
  </si>
  <si>
    <t>Additional Notes</t>
  </si>
  <si>
    <t>He took on the war on very unfavorable terms. Rumors of stress</t>
  </si>
  <si>
    <t>Saxe-Coburg-Gotha is state of German Confederation;</t>
  </si>
  <si>
    <t>Saxe-Coburg-Saalfed is part of House of Wettin; state of German Confed</t>
  </si>
  <si>
    <t>Acted as regent; hard-working but unpopular; 1750s were time of tensions between Holland and Britain that put her in difficult position</t>
  </si>
  <si>
    <t>died 1883</t>
  </si>
  <si>
    <t>location of death indicates Duchy of Hesse in German Empire; she was German Empress and Queen of Prussia for a short period of time</t>
  </si>
  <si>
    <t>Archduchess of Austria; husband tried to get her to officially recognize his mistress but she refused and this caused a bitter argument; she fell sick shortly after</t>
  </si>
  <si>
    <t>Augusta Hohenzollern</t>
  </si>
  <si>
    <t>Alfonso XII of Spain</t>
  </si>
  <si>
    <t>James I Stuart</t>
  </si>
  <si>
    <t>Frederick Ferdinand Oldenburg</t>
  </si>
  <si>
    <t>Federick VII of Denmark Oldenburg</t>
  </si>
  <si>
    <t>Charles II of Spain Habsburg</t>
  </si>
  <si>
    <t>Leopold I Habsburg</t>
  </si>
  <si>
    <t>Antonia of Sicily de Bourbon</t>
  </si>
  <si>
    <t xml:space="preserve">Henry IV of France de Bourbon </t>
  </si>
  <si>
    <t>Tuberculosis/dysentery</t>
  </si>
  <si>
    <t>Stroke after year of sickness</t>
  </si>
  <si>
    <t>erysipelas (sudden infection)</t>
  </si>
  <si>
    <t>long-term disabilities</t>
  </si>
  <si>
    <t>heart complications</t>
  </si>
  <si>
    <t>horse riding accident</t>
  </si>
  <si>
    <t>Louis XVI of France</t>
  </si>
  <si>
    <t>France, Navarre</t>
  </si>
  <si>
    <t>304, 291</t>
  </si>
  <si>
    <t>216, 379</t>
  </si>
  <si>
    <t>Liechtenstein </t>
  </si>
  <si>
    <t>tuberculosis (dubious rumors of poison)</t>
  </si>
  <si>
    <t>https://en.wikipedia.org/wiki/Princess_Augusta_of_Prussia</t>
  </si>
  <si>
    <t>https://en.wikipedia.org/wiki/Alfonso_XII_of_Spain</t>
  </si>
  <si>
    <t>https://en.wikipedia.org/wiki/James_VI_and_I</t>
  </si>
  <si>
    <t>https://en.wikipedia.org/wiki/Henry_IV_of_France</t>
  </si>
  <si>
    <t>https://en.wikipedia.org/wiki/Louis_XVI_of_France</t>
  </si>
  <si>
    <t>https://en.wikipedia.org/wiki/Ferdinand,_Hereditary_Prince_of_Denmark</t>
  </si>
  <si>
    <t>https://en.wikipedia.org/wiki/Frederick_VII_of_Denmark</t>
  </si>
  <si>
    <t>https://en.wikipedia.org/wiki/Charles_II_of_Spain</t>
  </si>
  <si>
    <t>https://en.wikipedia.org/wiki/Leopold_I,_Holy_Roman_Emperor</t>
  </si>
  <si>
    <t>https://en.wikipedia.org/wiki/Princess_Maria_Antonia_of_Naples_and_Sicily</t>
  </si>
  <si>
    <t>Federick Augustus II of Saxony (III of Poland) Wettin</t>
  </si>
  <si>
    <t>https://en.wikipedia.org/wiki/Augustus_III_of_Poland</t>
  </si>
  <si>
    <t>Final Illness (Unspecified Illness)</t>
  </si>
  <si>
    <t>War Num</t>
  </si>
  <si>
    <t>MilFatal</t>
  </si>
  <si>
    <t>TotalFatal</t>
  </si>
  <si>
    <t>Secondary War Num</t>
  </si>
  <si>
    <t>Common Name</t>
  </si>
  <si>
    <t>CountryCode</t>
  </si>
  <si>
    <t>NumberActors</t>
  </si>
  <si>
    <t>MilFatalities</t>
  </si>
  <si>
    <t>TotalFatalities</t>
  </si>
  <si>
    <t>StartYear</t>
  </si>
  <si>
    <t>StartMonth</t>
  </si>
  <si>
    <t>StartDay</t>
  </si>
  <si>
    <t>EndYear</t>
  </si>
  <si>
    <t>EndMonth</t>
  </si>
  <si>
    <t>EndDay</t>
  </si>
  <si>
    <t>Region</t>
  </si>
  <si>
    <t>Century</t>
  </si>
  <si>
    <t>Decade</t>
  </si>
  <si>
    <t>DurationD</t>
  </si>
  <si>
    <t>DurationM</t>
  </si>
  <si>
    <t>DurationY</t>
  </si>
  <si>
    <t>England (Henry IV vs Richard II), 1400</t>
  </si>
  <si>
    <t>England-Scotland, 1400-02</t>
  </si>
  <si>
    <t>Mongols (Timur)-Georgia, 1400</t>
  </si>
  <si>
    <t>Mongols (Timur)-Turkey, 1400</t>
  </si>
  <si>
    <t>Mongols (Timur)-Egypt, Syria (Burji Mamluks), 1400-01</t>
  </si>
  <si>
    <t>China (minority in Hebei, Shandong, Anhui, Jiangsu), 1400-02</t>
  </si>
  <si>
    <t>Emperor (Rupert)-Milan, 1401-2</t>
  </si>
  <si>
    <t>Hungary, 1401</t>
  </si>
  <si>
    <t>Russia-Lithuania, 1401-04</t>
  </si>
  <si>
    <t>Mongols-Iraq (revolt in Baghdad), 1401</t>
  </si>
  <si>
    <t>Arakon-Ava (Burma), 1401-10</t>
  </si>
  <si>
    <t>Pegu-Ava (Burma), 1401</t>
  </si>
  <si>
    <t>Mujapahit (India, civil war), 1401-06</t>
  </si>
  <si>
    <t>China-Japanese pirates (Zhejiang), 1401</t>
  </si>
  <si>
    <t>Korea (coup), 1401</t>
  </si>
  <si>
    <t>Mongols (Timur)-Turkey (Ottomans), 1402</t>
  </si>
  <si>
    <t>Mongols (Timur)-Rhodes (Knights of) (Smyrna), 1402</t>
  </si>
  <si>
    <t>Milan (succession, with intervention by Venice), 1402-12</t>
  </si>
  <si>
    <t>Glendower's Revolt</t>
  </si>
  <si>
    <t>England (Wales, with intervention by France), 1402-09</t>
  </si>
  <si>
    <t>Spain-Canary Islands, 1402-22</t>
  </si>
  <si>
    <t>Scotland-England, 1402-03</t>
  </si>
  <si>
    <t>Naples-Hungary, 1402-3</t>
  </si>
  <si>
    <t>Turkey-India (Turco?), 1402</t>
  </si>
  <si>
    <t>Revolt of the Percys</t>
  </si>
  <si>
    <t>England, 1403</t>
  </si>
  <si>
    <t>Venice-Genoa, 1403</t>
  </si>
  <si>
    <t>Appenzell, Swiss Confederation-Abbey of St. Gall, Austria, Germany, 1403-11</t>
  </si>
  <si>
    <t>Swiss Confederation-Savoy, 1403-16</t>
  </si>
  <si>
    <t>France (Jews), 1403</t>
  </si>
  <si>
    <t>Ottoman Civil War</t>
  </si>
  <si>
    <t>Turkey, 1403-13</t>
  </si>
  <si>
    <t>Mongols (Timur)-Georgia, 1403</t>
  </si>
  <si>
    <t>China-Tartars (Liaoning), 1403</t>
  </si>
  <si>
    <t>China (Jiangxi), 1403</t>
  </si>
  <si>
    <t>Venice-Padua, Verona, Vicenze, 1404-05</t>
  </si>
  <si>
    <t>Swiss Confederation-Austria, 1404-08</t>
  </si>
  <si>
    <t>Denmark-Holstein, Hanse towns (from 1426), 1404-35</t>
  </si>
  <si>
    <t>France-Marinid Caliphate?(Morocco), 1404-05</t>
  </si>
  <si>
    <t>Ava-Arakan, 1404</t>
  </si>
  <si>
    <t>Conspiracy of Scrope</t>
  </si>
  <si>
    <t>England (York and Nottingham), 1405</t>
  </si>
  <si>
    <t>Lithuania-Russia, 1405</t>
  </si>
  <si>
    <t>Hungary (Sigismund)-Bosnia (Waldenses), 1405</t>
  </si>
  <si>
    <t>Naples-pope, Anjou, Florence, Siena, emperor, 1405-12</t>
  </si>
  <si>
    <t>France (Burgundian civil war), 1405-07</t>
  </si>
  <si>
    <t>Spain-Western Sahara (Cape Bogador), 1405</t>
  </si>
  <si>
    <t>China-Annam (Vietnam), 1405-28</t>
  </si>
  <si>
    <t>China (Yunnan), 1405</t>
  </si>
  <si>
    <t>Russo-Lithuanian War with Vitoft?</t>
  </si>
  <si>
    <t>Muscovy-Poland, Lithuania, 1406-08</t>
  </si>
  <si>
    <t>Invasion of Edigey?</t>
  </si>
  <si>
    <t>Muscovy-Volga, Tartars, 1406-08</t>
  </si>
  <si>
    <t>Hungary (Sigismund)-Bosnia, 1406-09</t>
  </si>
  <si>
    <t>Castile-Granada, 1406-10</t>
  </si>
  <si>
    <t>Florence-Pisa, 1406</t>
  </si>
  <si>
    <t>France-England (Normandy), 1406</t>
  </si>
  <si>
    <t>Pegu-Ava (Burma), 1406-10</t>
  </si>
  <si>
    <t>Ava-Shan (Burma), 1406</t>
  </si>
  <si>
    <t>Bahmanis-Vijayanagar (India), 1406</t>
  </si>
  <si>
    <t>China (Henan), 1406</t>
  </si>
  <si>
    <t>China (Yunnan), 1406-07</t>
  </si>
  <si>
    <t>China-Japanese pirates (Liaoning), 1406</t>
  </si>
  <si>
    <t>Naples (succession), 1407-12</t>
  </si>
  <si>
    <t>Holland, 1407-27</t>
  </si>
  <si>
    <t>Hungary (Sigismund)-Bosnia (Waldenses), 1407</t>
  </si>
  <si>
    <t>Ava-Mon (Burma), 1407-12</t>
  </si>
  <si>
    <t>China (Guangxi), 1407</t>
  </si>
  <si>
    <t>France (Burgundian civil war), 1408-10</t>
  </si>
  <si>
    <t>Northumberland's Rebellion</t>
  </si>
  <si>
    <t>England, 1408</t>
  </si>
  <si>
    <t>Tartars-Muscovy, 1408</t>
  </si>
  <si>
    <t>Moguls-Novgorod, 1408</t>
  </si>
  <si>
    <t>Timurids (revolt in Kirman) (Iran), 1408-13</t>
  </si>
  <si>
    <t>Uzbekistan (coup in Samarkand), 1408</t>
  </si>
  <si>
    <t>Maw Shan-Ava (with Chinese intervention) (Burma), 1408-12</t>
  </si>
  <si>
    <t>China (Yunnan), 1408-09</t>
  </si>
  <si>
    <t>France (Genoa), 1409</t>
  </si>
  <si>
    <t>Aragon (Catalonia), 1409-13</t>
  </si>
  <si>
    <t>Hungary (Sigismund)-Venice, 1409</t>
  </si>
  <si>
    <t>Great Northern War</t>
  </si>
  <si>
    <t>(Poland-Lithuania)-Teutonic Order, 1409-11</t>
  </si>
  <si>
    <t>Norway, Sweden, Denmark-Holstein, Hanseatic League, 1409-35</t>
  </si>
  <si>
    <t>China (Ming)-Mongols (Mongolia), 1409-24</t>
  </si>
  <si>
    <t>China-Japanese pirates (Zhejiang), 1409</t>
  </si>
  <si>
    <t>China-Japanese pirates (Guangdong), 1409</t>
  </si>
  <si>
    <t>Aragon (Spain), 1410</t>
  </si>
  <si>
    <t>Sicily (succession), 1410-12</t>
  </si>
  <si>
    <t>Hafsids-Zayyanids (Algeria), 1410</t>
  </si>
  <si>
    <t>Mongols-China (Yellow River), 1410</t>
  </si>
  <si>
    <t>China (Hui in Gansu), 1410</t>
  </si>
  <si>
    <t>China (Hunan), 1410</t>
  </si>
  <si>
    <t>China-Japanese pirates (Fujian), 1410</t>
  </si>
  <si>
    <t>Emperor (Sigismund)-Venice, 1411-12</t>
  </si>
  <si>
    <t>Armagnac-Burgundian Civil War</t>
  </si>
  <si>
    <t>France (with intervention by England), 1411-13</t>
  </si>
  <si>
    <t>China (Guizhou), 1411-14</t>
  </si>
  <si>
    <t>China (Xilan), 1411</t>
  </si>
  <si>
    <t>China-Rayigama (West Ceylon), 1411</t>
  </si>
  <si>
    <t>China-Japanese pirates (Guangzhou), 1411</t>
  </si>
  <si>
    <t>China-Japanese pirates (Zhejiang), 1411</t>
  </si>
  <si>
    <t>Milan-Lombard cities, Genoa, 1412-20</t>
  </si>
  <si>
    <t>Brandenburg, 1412-25</t>
  </si>
  <si>
    <t>England-France (Normandy, Bordeaux), 1412</t>
  </si>
  <si>
    <t>China (Gansu), 1412-13</t>
  </si>
  <si>
    <t>Cabochian Revolt</t>
  </si>
  <si>
    <t>France (Paris), 1413-14</t>
  </si>
  <si>
    <t>Lollard rebellion</t>
  </si>
  <si>
    <t>England, 1413</t>
  </si>
  <si>
    <t>Naples-Pope, 1413-14</t>
  </si>
  <si>
    <t>Turkey-Wallachia, Bosnia, Hungary, Venice, Serbia, 1413-21</t>
  </si>
  <si>
    <t>(Poland-Lithuania)-Teutonic Order, 1413-22</t>
  </si>
  <si>
    <t>China-Japan (Zhejiang), 1413</t>
  </si>
  <si>
    <t>China (Miao in Guizhou, Sichuan, Hube), 1413</t>
  </si>
  <si>
    <t>Spain (Jews), 1414</t>
  </si>
  <si>
    <t>Ethiopia-Zaila (Somaliland), 1414-15</t>
  </si>
  <si>
    <t>Mongols (Tartars)-China (Mongolia), 1414-15</t>
  </si>
  <si>
    <t>Delhi-northern India, 1414-21</t>
  </si>
  <si>
    <t>Punjab (Mongols)-India, 1414</t>
  </si>
  <si>
    <t>Ava-Pegu (Burma), 1414</t>
  </si>
  <si>
    <t>China-Ava, 1414</t>
  </si>
  <si>
    <t>China-Indonesia, 1414</t>
  </si>
  <si>
    <t>China (Sichuan), 1414</t>
  </si>
  <si>
    <t>France (Burgundy), 1415-35</t>
  </si>
  <si>
    <t>Emperor, Swiss Confederation-Austria (Aargau), 1415</t>
  </si>
  <si>
    <t>Phase 3 of Hundred Years War</t>
  </si>
  <si>
    <t>England-France, 1415-44</t>
  </si>
  <si>
    <t>Moors (revolt in Mahgreb), 1415</t>
  </si>
  <si>
    <t>Ethiopia-Ifat (Djibouti), 1415</t>
  </si>
  <si>
    <t>Portugal-Marinid Caliphate?(Ceuta), 1415</t>
  </si>
  <si>
    <t>China (Guangxi), 1415</t>
  </si>
  <si>
    <t>Tartars-Muscovy, 1416</t>
  </si>
  <si>
    <t>Venice-Turkey, 1416</t>
  </si>
  <si>
    <t>Japan (Kamagura bakufu vs governors (Kanto), 1416-17</t>
  </si>
  <si>
    <t>China (peasants in Shanxi), 1416</t>
  </si>
  <si>
    <t>China (Yunan), 1417</t>
  </si>
  <si>
    <t>Burgundy (civil disturbance), 1418</t>
  </si>
  <si>
    <t>Portugal-Madeira, 1418</t>
  </si>
  <si>
    <t>China-Japanese pirates (Zhejing), 1418</t>
  </si>
  <si>
    <t>China (Yunnan and Lao), 1418-27</t>
  </si>
  <si>
    <t>Sweden, Norway-Muscovy (Novgorod), 1419</t>
  </si>
  <si>
    <t>Emperor (Sigismund)-Venice, 1419-31</t>
  </si>
  <si>
    <t>Hussite Wars</t>
  </si>
  <si>
    <t>Bohemia (Hussites, with intervention by Germany and others), 1419-34</t>
  </si>
  <si>
    <t>Korea-Japanese pirates (Tsushima Island or Nagasaki), 1419</t>
  </si>
  <si>
    <t>China-Japanese pirates (Liaoning), 1419</t>
  </si>
  <si>
    <t>Pope-Papal States, 1420-26</t>
  </si>
  <si>
    <t>Genoa-Aragon, 1420</t>
  </si>
  <si>
    <t>Naples (succession, Anjou and Aragon), 1420-24</t>
  </si>
  <si>
    <t>Bahmanis-Vijayanagar (India), 1420</t>
  </si>
  <si>
    <t>Shiban Khanate-Siber Khanate (Uzbekistan), 1420</t>
  </si>
  <si>
    <t>China (peasants in Shandong), 1420</t>
  </si>
  <si>
    <t>Genoa-Milan, 1421</t>
  </si>
  <si>
    <t>Turkey (succession), 1421</t>
  </si>
  <si>
    <t>China (Guangxi), 1421</t>
  </si>
  <si>
    <t>Siege of Constantinople</t>
  </si>
  <si>
    <t>Turkey-Byzantium, 1422</t>
  </si>
  <si>
    <t>Swiss Confederation-Milan, 1422-26</t>
  </si>
  <si>
    <t>Ethiopia-Ifat (Djibouti), 1422</t>
  </si>
  <si>
    <t>China-Tartars (Inner Mongolia, Shanxi, Hebei), 1422-23</t>
  </si>
  <si>
    <t>China-Japanese pirates (Zhejiang), 1422</t>
  </si>
  <si>
    <t>Milan-Florence, Venice (from 1425), 1423-26</t>
  </si>
  <si>
    <t>Bohemian Civil War</t>
  </si>
  <si>
    <t>Bohemia, 1423-24</t>
  </si>
  <si>
    <t>Egypt-Cyprus, 1424-26</t>
  </si>
  <si>
    <t>Ifat-Jedaya (Djibouti), 1424</t>
  </si>
  <si>
    <t>China-Tartars (Inner Mongolia), 1424</t>
  </si>
  <si>
    <t>China (Guangxi), 1424</t>
  </si>
  <si>
    <t>Portugal-Canary Islands, 1425</t>
  </si>
  <si>
    <t>Muscovy (succession), 1425-40</t>
  </si>
  <si>
    <t>Turkey, 1425</t>
  </si>
  <si>
    <t>China (Qinghai), 1425</t>
  </si>
  <si>
    <t>Novgorod, Pskov-Lithuania, 1426-28</t>
  </si>
  <si>
    <t>Burmese-Ava, 1426</t>
  </si>
  <si>
    <t>China (Shangdong), 1426</t>
  </si>
  <si>
    <t>Milan-Florence, Venice, 1427-28</t>
  </si>
  <si>
    <t>China (Songpan in Sichuan), 1427-28</t>
  </si>
  <si>
    <t>China-Tartars (Inner Mongolia), 1427</t>
  </si>
  <si>
    <t>Ethiopia-Sidama (Ethiopia?), 1428</t>
  </si>
  <si>
    <t>China (Guangxi), 1428-30</t>
  </si>
  <si>
    <t>Turkey-Serbia, Greece,  Hungary, 1429-40</t>
  </si>
  <si>
    <t>China-Tartars (Inner Mongolia, Hebei), 1429</t>
  </si>
  <si>
    <t>Turkey-Venice, 1430</t>
  </si>
  <si>
    <t>Liege (with intervention by Burgundy), 1430</t>
  </si>
  <si>
    <t>Castile-Granada (Moors), 1430-31</t>
  </si>
  <si>
    <t>Florence, Venice-Lucca, Milan, 1430-33</t>
  </si>
  <si>
    <t>Arakan, Ganesas-Ava (Burma), 1430</t>
  </si>
  <si>
    <t>Battle of Liaodong</t>
  </si>
  <si>
    <t>China (Liaodong), 1430</t>
  </si>
  <si>
    <t>China (Qinghai), 1430</t>
  </si>
  <si>
    <t>Turkey-Albania, Kraina, Wallachia, 1431</t>
  </si>
  <si>
    <t>Anjou-Lorraine, 1431</t>
  </si>
  <si>
    <t>Poland-Lithuanian Russia (Volynia), 1431</t>
  </si>
  <si>
    <t>India-Cambodia, 1431</t>
  </si>
  <si>
    <t>Lithuanian Russia, 1433-39</t>
  </si>
  <si>
    <t>Galicia-Muscovy, 1433-52</t>
  </si>
  <si>
    <t>Egypt-Syria, 1433</t>
  </si>
  <si>
    <t>Tuaregs-Songhai (Timbuktu in Mali), 1433</t>
  </si>
  <si>
    <t>China (Guizhou), 1433</t>
  </si>
  <si>
    <t>China (Guangxi, Sichuan), 1433-35</t>
  </si>
  <si>
    <t>Battle of Liaozhou</t>
  </si>
  <si>
    <t>China-Tartars (Gansu), 1433</t>
  </si>
  <si>
    <t>Milan, emperor-Florence, Venice, pope, 1434-41</t>
  </si>
  <si>
    <t>Lithuanian Revolt</t>
  </si>
  <si>
    <t>Teutonic Order-(Poland-Lithuania), 1434-35</t>
  </si>
  <si>
    <t>Denmark (peasants in Sweden and Norway), 1434-39</t>
  </si>
  <si>
    <t>Portugal-Marinid Caliphate?(Morocco, Cape Bojador?), 1434</t>
  </si>
  <si>
    <t>Ethiopia-Adal (Somaliland), 1434</t>
  </si>
  <si>
    <t>China (peasants in Jiangxi), 1434-35</t>
  </si>
  <si>
    <t>Naples (succession, Anjou and Aragon, with intervention by Genoa and pope), 1435-42</t>
  </si>
  <si>
    <t>Genoa-Aragon, 1435-42</t>
  </si>
  <si>
    <t>China-Tartars (Gansu), 1435-36</t>
  </si>
  <si>
    <t>Burgundy (Ghent and Bruges), 1436-40</t>
  </si>
  <si>
    <t>Swiss Confederation (Zurich), 1436-50</t>
  </si>
  <si>
    <t>China (peasants in Guangxi, Hunan, Hubei), 1436</t>
  </si>
  <si>
    <t>Hungary (peasants), 1437</t>
  </si>
  <si>
    <t>Hungary-Turkey, 1437-38</t>
  </si>
  <si>
    <t>Portugal-Tangier, 1437</t>
  </si>
  <si>
    <t>Golden Horde-Russia, 1437-39</t>
  </si>
  <si>
    <t>Bohemia (succession), 1438-39</t>
  </si>
  <si>
    <t>Japan (Shogun, governor-Mochiuji) (Gunma ken), 1438-39</t>
  </si>
  <si>
    <t>Battle of Luchuan</t>
  </si>
  <si>
    <t>China (Yunnan), 1438</t>
  </si>
  <si>
    <t>China (Miao in Guizhou), 1439</t>
  </si>
  <si>
    <t>China (Shanchahe), 1439</t>
  </si>
  <si>
    <t>China (Sichuan), 1439-40</t>
  </si>
  <si>
    <t>China-Japanese pirates, 1439</t>
  </si>
  <si>
    <t>The Praguerie</t>
  </si>
  <si>
    <t>France (nobles), 1440</t>
  </si>
  <si>
    <t>Hungary (succession), 1440-42</t>
  </si>
  <si>
    <t>China (Yunnan), 1440-1445</t>
  </si>
  <si>
    <t>Japan (governor-governor) (Ibaragi ken), 1440-41</t>
  </si>
  <si>
    <t>Mexico (Maya), 1441</t>
  </si>
  <si>
    <t>Castile (nobles), 1441-50</t>
  </si>
  <si>
    <t>Japan (shogun, govt army-governor) (Kyoto, Hyogo ken), 1441</t>
  </si>
  <si>
    <t>Sforza, Venice, Florence-pope, Naples, Milan, 1442-47</t>
  </si>
  <si>
    <t>?</t>
  </si>
  <si>
    <t>Hungary, (Poland-Lithuania), pope-Turkey, 1442-48</t>
  </si>
  <si>
    <t>Emperor-Swiss Confederation, 1442-46</t>
  </si>
  <si>
    <t>China-Japanese pirates (Zhejiang), 1442</t>
  </si>
  <si>
    <t>China (Liaoning), 1442</t>
  </si>
  <si>
    <t>Saxony (Wettin family dispute), 1443-51</t>
  </si>
  <si>
    <t>Revolt of Count of Armagnac</t>
  </si>
  <si>
    <t>France (Armagnac), 1443</t>
  </si>
  <si>
    <t>Albanians-Turkey, 1443-61</t>
  </si>
  <si>
    <t>Turkey-Venice, 1443-53</t>
  </si>
  <si>
    <t>China (Japanese minority in Zhejing), 1443</t>
  </si>
  <si>
    <t>Battle of St. Jakob</t>
  </si>
  <si>
    <t>France-Swiss, 1444</t>
  </si>
  <si>
    <t>Turkey-Greece-Hungary (Bulgaria), 1444</t>
  </si>
  <si>
    <t>Golden Horde-Russia, 1444-45</t>
  </si>
  <si>
    <t>China (Hebei, Liaoning), 1444</t>
  </si>
  <si>
    <t>Muscovy-Lithuania, 1445</t>
  </si>
  <si>
    <t>Ethiopia-Mogadishu, Adal (Somalia), 1445</t>
  </si>
  <si>
    <t>China (Xinjiang), 1445</t>
  </si>
  <si>
    <t>Cologne-Westphalian towns, 1446-48</t>
  </si>
  <si>
    <t>Muscovy (succession), 1446-54</t>
  </si>
  <si>
    <t>Sweden, Norway-Muscovy (Novgorod), 1446</t>
  </si>
  <si>
    <t>Muscovy (Novgorod)-Ugrians, 1446</t>
  </si>
  <si>
    <t>Turkey-Morea (Greece), 1446</t>
  </si>
  <si>
    <t>Hungary-emperor (Austria), 1446</t>
  </si>
  <si>
    <t>China (Zhejiang, Fujian, Jiangxi), 1446</t>
  </si>
  <si>
    <t>China (Yao) (Guangdong?), 1446</t>
  </si>
  <si>
    <t>China-Japanese pirates (Zhejiang), 1446</t>
  </si>
  <si>
    <t>Milan (succession, with intervention by Venice, Naples), 1447-50</t>
  </si>
  <si>
    <t>Muscovy-Tartars, 1447</t>
  </si>
  <si>
    <t>Bohemia (religious), 1448-51</t>
  </si>
  <si>
    <t>Burgundy (Ghent), 1448-53</t>
  </si>
  <si>
    <t>Albania-Turkey, 1448</t>
  </si>
  <si>
    <t>China (peasants in Fujian, Zhejiang), 1448-1449</t>
  </si>
  <si>
    <t>Navarre (succession), 1449-52</t>
  </si>
  <si>
    <t>Brandenburg-Franconian towns, 1449-50</t>
  </si>
  <si>
    <t>Hungary-Turkey (Serbia), 1449</t>
  </si>
  <si>
    <t>Mongols-China, 1449-52</t>
  </si>
  <si>
    <t>End Phase of Hundred Years War</t>
  </si>
  <si>
    <t>England-France, 1449-53</t>
  </si>
  <si>
    <t>Tartars-Muscovy, 1449-51</t>
  </si>
  <si>
    <t>Afghanistan (coup in Herat), 1449</t>
  </si>
  <si>
    <t>Battle of Tumubao</t>
  </si>
  <si>
    <t>China (Ming)-Mongolia (Liaoning to Gansu), 1449-50</t>
  </si>
  <si>
    <t>China (Yao in Guangdong), 1449</t>
  </si>
  <si>
    <t>China (Shanxi), 1449-50</t>
  </si>
  <si>
    <t>China (Yunnan and Burma), 1449</t>
  </si>
  <si>
    <t>Revolt of Guizhou</t>
  </si>
  <si>
    <t>China (Miao in Hunan and Guizhou), 1449-53</t>
  </si>
  <si>
    <t>Cade's Rebellion</t>
  </si>
  <si>
    <t>England (Cade's rebellion), 1450</t>
  </si>
  <si>
    <t>Spain-Portugal (Canary Islands), 1450-53</t>
  </si>
  <si>
    <t>Albania-Turkey, 1450</t>
  </si>
  <si>
    <t>Muscovy (Shemyaka), 1450-53</t>
  </si>
  <si>
    <t>Benin-Oyo (Ijebu in Nigeria), 1450</t>
  </si>
  <si>
    <t>China (Zhejiang), 1450-51</t>
  </si>
  <si>
    <t>China (Hebei), 1450</t>
  </si>
  <si>
    <t>Denmark (Sweden, Norway), 1451-57</t>
  </si>
  <si>
    <t>Austria, 1451</t>
  </si>
  <si>
    <t>Hungary, 1451</t>
  </si>
  <si>
    <t>Afghanistan (Lodis)-India (Delhi), 1451</t>
  </si>
  <si>
    <t>Byzantium (Constantinople), 1452</t>
  </si>
  <si>
    <t>Turkey-Byzantium, 1452-53</t>
  </si>
  <si>
    <t>Burgundy-Ghent, 1452-53</t>
  </si>
  <si>
    <t>Milan, Genoa, Florence, Bologna, Mantua-Venice, Naples, Siena, 1452-54</t>
  </si>
  <si>
    <t>Black Sheep Turkomans-Kirmans (east Iran), 1452</t>
  </si>
  <si>
    <t>China (minority group and Tartars in Liaoning), 1453</t>
  </si>
  <si>
    <t>Prussian League, (Poland-Lithuania)-Teutonic Order, 1454-66</t>
  </si>
  <si>
    <t>Turkey-Hungary, 1454-56</t>
  </si>
  <si>
    <t>Turkey-Serbia, 1454-59</t>
  </si>
  <si>
    <t>Uzbeks-Persia, 1454-60</t>
  </si>
  <si>
    <t>China (Miao in Sichuan), 1454</t>
  </si>
  <si>
    <t>Muscovy-Novgorod, 1455-56</t>
  </si>
  <si>
    <t>Castile-Granada, 1455-57</t>
  </si>
  <si>
    <t>Wars of the Roses</t>
  </si>
  <si>
    <t>England (dynastic, nobles), 1455-85</t>
  </si>
  <si>
    <t>part of Wars of the Roses</t>
  </si>
  <si>
    <t>England, 1455</t>
  </si>
  <si>
    <t>Turkey-Rhodes (Ionic Knights), 1455</t>
  </si>
  <si>
    <t>Muscovy-Tatars, 1455-61</t>
  </si>
  <si>
    <t>China (Miao in Guizhou and Hunan), 1455</t>
  </si>
  <si>
    <t>Turkey-Athens, Morea, Trebizond, Greek islands, 1456-61</t>
  </si>
  <si>
    <t>China (Miao in Hubei and Hunan), 1456</t>
  </si>
  <si>
    <t>Korea (coup), 1456</t>
  </si>
  <si>
    <t>Korea-Manchurians, 1456-68</t>
  </si>
  <si>
    <t>Japan (Aio-governor) (Hokkaido), 1457</t>
  </si>
  <si>
    <t>China (peasants in Guangxi), 1457</t>
  </si>
  <si>
    <t>China (Shenxi), 1457</t>
  </si>
  <si>
    <t>China (Ningxia), 1457</t>
  </si>
  <si>
    <t>China-Tartars (Shanxi), 1457</t>
  </si>
  <si>
    <t>China (Guangxi), 1457</t>
  </si>
  <si>
    <t>Portugal-Morocco, 1458-59</t>
  </si>
  <si>
    <t>Bohemia-Moravia, Silesia, Lausits?, 1458-60</t>
  </si>
  <si>
    <t>War of Princes</t>
  </si>
  <si>
    <t>Germany, 1458-63</t>
  </si>
  <si>
    <t>Muscovy (Viatka), 1458-59</t>
  </si>
  <si>
    <t>China-Tartars (Gansu), 1458</t>
  </si>
  <si>
    <t>England, 1459-61</t>
  </si>
  <si>
    <t>Denmark-Holstein, 1459-60</t>
  </si>
  <si>
    <t>Turkey-Wallachia, 1459-67 ?</t>
  </si>
  <si>
    <t>Turkey-Bosnia, 1459-63</t>
  </si>
  <si>
    <t>Arakan-Bengal, 1459</t>
  </si>
  <si>
    <t>China (Shenxi), 1459</t>
  </si>
  <si>
    <t>China (Yao in Guangxi and Guangdong), 1459</t>
  </si>
  <si>
    <t>China (Miao in Guizhou and Yunnan), 1459</t>
  </si>
  <si>
    <t>Naples (succession, Anjou and Aragon), 1460-64</t>
  </si>
  <si>
    <t>China (peasants in Guizhou), 1460</t>
  </si>
  <si>
    <t>China (Zhuang in Guangxi), 1460</t>
  </si>
  <si>
    <t>China-Tartars (Shanxi), 1460</t>
  </si>
  <si>
    <t>Scotland-England, 1461-63</t>
  </si>
  <si>
    <t>France, (Genoa), 1461</t>
  </si>
  <si>
    <t>Emperor-Hungary, 1461-62</t>
  </si>
  <si>
    <t>Catalon Revolt</t>
  </si>
  <si>
    <t>Aragon (Catalonia), 1461-72</t>
  </si>
  <si>
    <t>China-Tartars (Gansu, Ningxia), 1461</t>
  </si>
  <si>
    <t>China (Miao in Guangxi), 1461</t>
  </si>
  <si>
    <t>China (Sichuan), 1461</t>
  </si>
  <si>
    <t>Hungary-Turkey, 1462-64</t>
  </si>
  <si>
    <t>War of Podiebrad</t>
  </si>
  <si>
    <t>Emperor-Bohemia, 1462</t>
  </si>
  <si>
    <t>China (Yao in Guangxi, Hunan), 1462</t>
  </si>
  <si>
    <t>China (Tartars in Ningxi), 1462</t>
  </si>
  <si>
    <t>Denmark-Russia, 1463</t>
  </si>
  <si>
    <t>Sweden-Russia, 1463</t>
  </si>
  <si>
    <t>Denmark-Sweden (Scania), 1463-65</t>
  </si>
  <si>
    <t>Venice, Albania, Moldova, Genoa-Turkey, 1463-66</t>
  </si>
  <si>
    <t>Turkey-Albania, 1463-78</t>
  </si>
  <si>
    <t>Persia-Turkey, 1463-70</t>
  </si>
  <si>
    <t>Portugal-Morocco, 1463-76</t>
  </si>
  <si>
    <t>China (Miao in Guizhou), 1463</t>
  </si>
  <si>
    <t>China (Yao in Guangxi), 1463</t>
  </si>
  <si>
    <t>China (Fujian), 1463</t>
  </si>
  <si>
    <t>England, 1464</t>
  </si>
  <si>
    <t>Denmark (Sweden, peasants), 1464</t>
  </si>
  <si>
    <t>Cyprus-Genoa, 1464</t>
  </si>
  <si>
    <t>Milan-Genoa, 1464</t>
  </si>
  <si>
    <t>Russia-Pskov, 1464-65</t>
  </si>
  <si>
    <t>China (Sichuan), 1464-65</t>
  </si>
  <si>
    <t>War of the Civil League</t>
  </si>
  <si>
    <t>France (nobles, with intervention by Burgundy, Brittany), 1465-66</t>
  </si>
  <si>
    <t>Liege (with intervention by Burgundy), 1465-68</t>
  </si>
  <si>
    <t>Bohemia (religion, with intervention by Hungary), 1465-67</t>
  </si>
  <si>
    <t>Brandenburg-Pomerania, 1465-72</t>
  </si>
  <si>
    <t>Turkey-Karaman, 1465-66</t>
  </si>
  <si>
    <t>Russia-Ugrians, 1465</t>
  </si>
  <si>
    <t>Russia-Tartars, 1465</t>
  </si>
  <si>
    <t>Songhai-Bandiagara, Hombori, Gourma, 1465</t>
  </si>
  <si>
    <t>China (Hubei, Gansu, Guangxi), 1465-71</t>
  </si>
  <si>
    <t>China (Yao in Guangxi, Hua[n]?an), 1465</t>
  </si>
  <si>
    <t>China-Tartars (Liaoning), 1465</t>
  </si>
  <si>
    <t>China (peasants in Hubei), 1465-66</t>
  </si>
  <si>
    <t>China (Shenxi), 1465</t>
  </si>
  <si>
    <t>China (Miao in Hunan, Guizhou), 1466-67</t>
  </si>
  <si>
    <t>China (Guangxi), 1466-67</t>
  </si>
  <si>
    <t>China-Tartars (Shenxi, Shanxi, Ningxi), 1466</t>
  </si>
  <si>
    <t>Burgundy (Ghent), 1467</t>
  </si>
  <si>
    <t>Denmark-Sweden, 1467-71</t>
  </si>
  <si>
    <t>Florence (with intervention by Venice), 1467-68</t>
  </si>
  <si>
    <t>Castile (succession), 1467-74</t>
  </si>
  <si>
    <t>Swiss Confederation-Tyrol, 1467-68</t>
  </si>
  <si>
    <t>Muscovy-Kazan Tartars, 1467-69</t>
  </si>
  <si>
    <t>Korea (peasant rebellion), 1467</t>
  </si>
  <si>
    <t>Japan (struggle for shogunate) (Kyoto), 1467-77</t>
  </si>
  <si>
    <t>China (Sichuan), 1467-68</t>
  </si>
  <si>
    <t>China (Jiangsu), 1467</t>
  </si>
  <si>
    <t>France-Burgundy, 1468</t>
  </si>
  <si>
    <t>France-Brittany, 1468</t>
  </si>
  <si>
    <t>First Cod War</t>
  </si>
  <si>
    <t>England-Hanseatic League, Denmark, 1468-74</t>
  </si>
  <si>
    <t>Hungary-Bohemia, emperor, (Poland-Lithuania), 1468-69</t>
  </si>
  <si>
    <t>Gao (Songhai)-Timbuktu (Mali), 1468</t>
  </si>
  <si>
    <t>Shiban Khanate (with intervention by Nogai) (Uzbekistan), 1468</t>
  </si>
  <si>
    <t>China (Ningxia), 1468</t>
  </si>
  <si>
    <t>China-Tartars (Liaoning, Shanxi), 1468-70</t>
  </si>
  <si>
    <t>Warwick's Rebellion (Wars of the Roses)</t>
  </si>
  <si>
    <t>England, 1469-71</t>
  </si>
  <si>
    <t>Emperor-Turkey, 1469-75</t>
  </si>
  <si>
    <t>Songhai-Mossi, Gourmantche (Mali?), 1469-70</t>
  </si>
  <si>
    <t>White Sheep Turkomans-Black Sheep Turkomans (Kirman), 1469</t>
  </si>
  <si>
    <t>Denmark (Sweden), 1470-71</t>
  </si>
  <si>
    <t>Turkey (Anatolia), 1470-74</t>
  </si>
  <si>
    <t>Turkey-Karaman, 1470</t>
  </si>
  <si>
    <t>Hungary-Bohemia, 1470-78</t>
  </si>
  <si>
    <t>China-Tartars (Gansu, Shenxi), 1470</t>
  </si>
  <si>
    <t>China (Hubei), 1470</t>
  </si>
  <si>
    <t>Fauconberg's Revolt</t>
  </si>
  <si>
    <t>England (Kent), 1471</t>
  </si>
  <si>
    <t>Franco-Burgundian War</t>
  </si>
  <si>
    <t>France-Burgundy, 1471-72</t>
  </si>
  <si>
    <t>Teutonic Order-(Poland-Lithuania), 1471-75</t>
  </si>
  <si>
    <t>Hunyadi War</t>
  </si>
  <si>
    <t>Hungary-Poland, 1471-78</t>
  </si>
  <si>
    <t>Muscovy-Novgorod, 1471-75</t>
  </si>
  <si>
    <t>China (Shenxi), 1471</t>
  </si>
  <si>
    <t>China (Ningxia), 1471-72</t>
  </si>
  <si>
    <t>Burgundy-Gelderland, 1472-73</t>
  </si>
  <si>
    <t>Kazan Tartars-Muscovy, 1472</t>
  </si>
  <si>
    <t>Muscovy-Perm, 1472</t>
  </si>
  <si>
    <t>France-Aragon (Cerdagne and Roussillon), 1472-75</t>
  </si>
  <si>
    <t>China-Tartars (Shanxi, Gansu, Ningxia, Inner Mongolia), 1472-73</t>
  </si>
  <si>
    <t>China (Gansu), 1472</t>
  </si>
  <si>
    <t>France (Guyenne), 1473</t>
  </si>
  <si>
    <t>Gao (Songhai)-Djenne (Mali), 1473</t>
  </si>
  <si>
    <t>Ethiopia-Adal (Somaliland), 1473-74</t>
  </si>
  <si>
    <t>Arakan-Bengal, 1473</t>
  </si>
  <si>
    <t>China-Tartars (Gansu, Inner Mongolia), 1473</t>
  </si>
  <si>
    <t>China-Tartars (Liaoning), 1473</t>
  </si>
  <si>
    <t>China (Gansu), 1473</t>
  </si>
  <si>
    <t>Burgundy-Cologne, 1474</t>
  </si>
  <si>
    <t>Burgundy, Savoy-Swiss confederation, Tyrol, Lorraine, France, 1475-77</t>
  </si>
  <si>
    <t>Turkey-Karaman, 1474</t>
  </si>
  <si>
    <t>Turkey-Albania, 1474</t>
  </si>
  <si>
    <t>China-Tartars (Hebie), 1474</t>
  </si>
  <si>
    <t>England-France, 1475</t>
  </si>
  <si>
    <t>Hungary-Turkey, 1475</t>
  </si>
  <si>
    <t>Turkey-Moldavia, 1475-76</t>
  </si>
  <si>
    <t>Turkey-Crimea, 1475-76</t>
  </si>
  <si>
    <t>Castilian Civil War</t>
  </si>
  <si>
    <t>Castile (succession, with intervention by Portugal), 1475-79</t>
  </si>
  <si>
    <t>China (Miao in Hunan), 1475</t>
  </si>
  <si>
    <t>China (miners' rebellion in Zhejiang), 1475</t>
  </si>
  <si>
    <t>Spain-Portugal, 1476-79</t>
  </si>
  <si>
    <t>Milan (Genoa), 1476-79</t>
  </si>
  <si>
    <t>Songhai-Bandiagara (Mali), 1476</t>
  </si>
  <si>
    <t>China (Miao in Guazhou), 1476</t>
  </si>
  <si>
    <t>Swiss Confederation (Zurich, Lucerne and Berne), 1477</t>
  </si>
  <si>
    <t>Hungary-Austria, 1477-78</t>
  </si>
  <si>
    <t>France-Burgundy, Austria, 1477-79</t>
  </si>
  <si>
    <t>Austrian Netherlands Civil War</t>
  </si>
  <si>
    <t>Austria (Netherlands), 1477-92</t>
  </si>
  <si>
    <t>Novgorod Expedition of Ivan III</t>
  </si>
  <si>
    <t>Muscovy, Pskov, Tver-Novgorod, 1477-78</t>
  </si>
  <si>
    <t>Spain-Canary Islands, 1477</t>
  </si>
  <si>
    <t>Songhai-Mossi, Gourmantche (Burkina Faso), 1477-83</t>
  </si>
  <si>
    <t>China (Miao in Sichuan), 1477</t>
  </si>
  <si>
    <t>Swiss Confederation-Milan, 1478-79</t>
  </si>
  <si>
    <t>Austria (Carinthian peasants), 1478</t>
  </si>
  <si>
    <t>Turkey-Albania, Ionian islands, 1478-79</t>
  </si>
  <si>
    <t>Pope, Naples, Siena-Florence (aided by Milan and Venice), 1478-80</t>
  </si>
  <si>
    <t>Muscovy-Kazan Tartars, 1478</t>
  </si>
  <si>
    <t>Kazan Tartars-Crimean Tartars, 1478-79</t>
  </si>
  <si>
    <t>Muscovy-Lithuania, 1478-89</t>
  </si>
  <si>
    <t>China (rebellion in Fujian), 1478</t>
  </si>
  <si>
    <t>Vietnam-Laos, 1479</t>
  </si>
  <si>
    <t>Muscovy-Novgorod, 1479</t>
  </si>
  <si>
    <t>Turkey-Hungary, 1479-81</t>
  </si>
  <si>
    <t>Turkey-Herzigovina, 1479-83</t>
  </si>
  <si>
    <t>China (Miao in Sichuan), 1479</t>
  </si>
  <si>
    <t>China (Liaoning), 1479</t>
  </si>
  <si>
    <t>Spain-Morocco, 1480</t>
  </si>
  <si>
    <t>Turkey-Naples (Otranto), 1480-81</t>
  </si>
  <si>
    <t>Turkey-Rhodes, 1480</t>
  </si>
  <si>
    <t>England-Scotland, 1480</t>
  </si>
  <si>
    <t>Muscovy-Kazan Tartars, 1480</t>
  </si>
  <si>
    <t>Hungary-emperor, 1480-91</t>
  </si>
  <si>
    <t>China-Tartars (Shanxi, Inner Mongolia), 1480</t>
  </si>
  <si>
    <t>China (rebellion in Guangxi), 1480</t>
  </si>
  <si>
    <t>Naples, 1481</t>
  </si>
  <si>
    <t>Muscovy-Teutonic (Livonian) Order, 1480-83 *</t>
  </si>
  <si>
    <t>Turkey (succession), 1481-82</t>
  </si>
  <si>
    <t>Turkey-Hungary, 1481-83</t>
  </si>
  <si>
    <t>Siberian Tartars-Kazan Tartars, 1481</t>
  </si>
  <si>
    <t>Spanish Christian-Muslim War</t>
  </si>
  <si>
    <t>Spain-Granada (Moors), 1481-92</t>
  </si>
  <si>
    <t>China-Tartars (Shanxi), 1481</t>
  </si>
  <si>
    <t>England-Scotland, 1482-84</t>
  </si>
  <si>
    <t>Crimean Tartars-(Poland-Lithuania), 1482</t>
  </si>
  <si>
    <t>Venice, pope-Ferrara (aided by Milan, Naples and Florence,), 1482-84</t>
  </si>
  <si>
    <t>Duke of Buckingham's Revolt (Wars of the Roses)</t>
  </si>
  <si>
    <t>England, 1483</t>
  </si>
  <si>
    <t>Muscovy-Ugrians, 1483</t>
  </si>
  <si>
    <t>Burgundy (Utrecht, Ghent), 1483-85</t>
  </si>
  <si>
    <t>China (Yao in Guangxi), 1483</t>
  </si>
  <si>
    <t>China-Tartars (Shanxi, Hebei, Gansu), 1483-86</t>
  </si>
  <si>
    <t>Turkey, Tartars-Moldavia, (Poland-Lithuania), 1484-89</t>
  </si>
  <si>
    <t>Muscovy-Tver, 1484-85</t>
  </si>
  <si>
    <t>Songhai-Bandiagara, Hombori (Mali?), 1484</t>
  </si>
  <si>
    <t>Mad War</t>
  </si>
  <si>
    <t>France (Orleans, Brittany), 1485-91</t>
  </si>
  <si>
    <t>Savoy-Saluzzo, 1485-87</t>
  </si>
  <si>
    <t>Naples (nobles, with intervention by pope and Venice), 1485</t>
  </si>
  <si>
    <t>Campaign of Henry Tudor (Wars of the Roses)</t>
  </si>
  <si>
    <t>England (dynastic), 1485</t>
  </si>
  <si>
    <t>Turkey-Egypt (Cilicia), 1485-90</t>
  </si>
  <si>
    <t>China (rebellion in Sichuan), 1485</t>
  </si>
  <si>
    <t>France-Emperor, 1486-89</t>
  </si>
  <si>
    <t>Lovell's rising</t>
  </si>
  <si>
    <t>England, 1486</t>
  </si>
  <si>
    <t>Spain-Morocco, 1487</t>
  </si>
  <si>
    <t>Uprising of Lambert Simnel</t>
  </si>
  <si>
    <t>England, 1487</t>
  </si>
  <si>
    <t>Muscovy-Kazan Tartars, 1487</t>
  </si>
  <si>
    <t>Golden Horde-(Poland-Lithuania), 1487-91</t>
  </si>
  <si>
    <t>China (rebellion in Guangxi), 1487</t>
  </si>
  <si>
    <t>Baron's Revolt</t>
  </si>
  <si>
    <t>Scotland, 1488</t>
  </si>
  <si>
    <t>Burgundy, Emperor-Flanders (Ghent, Bruges, Cleves, aided by France), 1488-93</t>
  </si>
  <si>
    <t>Brittany, England-France, 1488-92</t>
  </si>
  <si>
    <t>Songhai-Gourma (Mali), 1488</t>
  </si>
  <si>
    <t>Japan (Hongan-Kaga) (Ishakawa ken), 1488</t>
  </si>
  <si>
    <t>China-Tartars (Guasu), 1488</t>
  </si>
  <si>
    <t>Muscovy-(Poland-Lithuania), 1489-90 *</t>
  </si>
  <si>
    <t>Muscovy-Vyatka, 1489</t>
  </si>
  <si>
    <t>China (peasants in Sichuan, Hubei), 1489</t>
  </si>
  <si>
    <t>Ottoman War</t>
  </si>
  <si>
    <t>Turkey-Bohemia, Hungary, emperor, 1490-95</t>
  </si>
  <si>
    <t>Bohemia-Poland, 1490-91</t>
  </si>
  <si>
    <t>Spain-Morocco, 1490</t>
  </si>
  <si>
    <t>Spain-Canary Islands (Palma), 1490</t>
  </si>
  <si>
    <t>Changamire-Monomotapa (Mozambique and Zimbabwe), 1490</t>
  </si>
  <si>
    <t>Crimean Tartars-Kazan Tartars, 1491-1502</t>
  </si>
  <si>
    <t>Kongo-Tyo (Congo), 1491</t>
  </si>
  <si>
    <t>Japan (governor-governor) (Izi, Shizioka ken), 1491</t>
  </si>
  <si>
    <t>Emperor-France, 1492-93</t>
  </si>
  <si>
    <t>Muscovy-Lithuania, 1492-94</t>
  </si>
  <si>
    <t>Turkey-Dalmatia, Croatia, 1492-93</t>
  </si>
  <si>
    <t>France (Brittany), 1492</t>
  </si>
  <si>
    <t>Spain (Jews in Aragon and Castile), 1492</t>
  </si>
  <si>
    <t>Songhai-Gourma (Mali), 1492-93</t>
  </si>
  <si>
    <t>China (rebellion in Guangxi), 1492</t>
  </si>
  <si>
    <t>China (Miao in Guangxi), 1492</t>
  </si>
  <si>
    <t>Spain-Arawaks (Haiti), 1493</t>
  </si>
  <si>
    <t>England (Ireland), 1493-96</t>
  </si>
  <si>
    <t>Spain-Canary Islands (Tenerife), 1493-96</t>
  </si>
  <si>
    <t>Denmark-Sweden, 1493-97</t>
  </si>
  <si>
    <t>China-Tartars (Ningxia), 1493</t>
  </si>
  <si>
    <t>China (Xinjiang), 1493</t>
  </si>
  <si>
    <t>Burgundy (Gelderland), 1494</t>
  </si>
  <si>
    <t>Charles VIII Invasion of Italy</t>
  </si>
  <si>
    <t>France-Naples, 1494-95</t>
  </si>
  <si>
    <t>Spain-Fez, Mellilla, 1494-97</t>
  </si>
  <si>
    <t>Changamire-Monomotapa (Mozambique and Zimbabwe), 1494-1502</t>
  </si>
  <si>
    <t>Monomotapa (Butwa), 1494</t>
  </si>
  <si>
    <t>Arghuns-Baluchistan (Pishin, Quetta, Mastung), 1494</t>
  </si>
  <si>
    <t>Spain-Arawaks (Haiti), 1495</t>
  </si>
  <si>
    <t>War of the League of Venice</t>
  </si>
  <si>
    <t>Pope, Spain, emperor, Venice, Milan-France, 1495-98</t>
  </si>
  <si>
    <t>Muscovy-Sweden, 1495-97</t>
  </si>
  <si>
    <t>Florence-Pisa, 1495-1509</t>
  </si>
  <si>
    <t>Hungary-France, 1495-97</t>
  </si>
  <si>
    <t>Warbeck's Rebellion</t>
  </si>
  <si>
    <t>England, 1495-97</t>
  </si>
  <si>
    <t>Kano-Katsina (Nigeria), 1495-1506</t>
  </si>
  <si>
    <t>China (Gansu, Liaoning), 1495</t>
  </si>
  <si>
    <t>China (Miao in Guangxi), 1495</t>
  </si>
  <si>
    <t>China (Fujian), 1495</t>
  </si>
  <si>
    <t>Portugal (Jews), 1496</t>
  </si>
  <si>
    <t>Muscovy-Kazan Tartars, 1496-97</t>
  </si>
  <si>
    <t>Scotland-England, 1496-97</t>
  </si>
  <si>
    <t>Spain-Morocco, 1497</t>
  </si>
  <si>
    <t>(Poland-Lithuania)-Moldavia, 1497-98</t>
  </si>
  <si>
    <t>Flammock's Rebellion</t>
  </si>
  <si>
    <t>England (Cornwall), 1497</t>
  </si>
  <si>
    <t>Polish War with Turks in Moldavia</t>
  </si>
  <si>
    <t>(Poland-Lithuania)-Turkey, Tartars (Wallachia), 1497-99</t>
  </si>
  <si>
    <t>Mughals-Timurids, (with Uzbek intervention) (Samarkand), 1497</t>
  </si>
  <si>
    <t>China (Gansu), 1497</t>
  </si>
  <si>
    <t>Portugal-Calicut (India), 1498</t>
  </si>
  <si>
    <t>Turkey-Galicia, Ruthenia (Russia), 1498</t>
  </si>
  <si>
    <t>Turkey-Venice, 1498-1503</t>
  </si>
  <si>
    <t>Muo Incident</t>
  </si>
  <si>
    <t>Korea, 1498</t>
  </si>
  <si>
    <t>China-Tartars (Gansu), 1498</t>
  </si>
  <si>
    <t>Spain (Moors), 1499-1500</t>
  </si>
  <si>
    <t>Swiss-Swabian War</t>
  </si>
  <si>
    <t>Swiss Confederation, Grisons-Tyrol, Swabian League, emperor, 1499</t>
  </si>
  <si>
    <t>First War of Louis XII for Milan</t>
  </si>
  <si>
    <t>France, Venice-Milan, emperor, 1499-1500</t>
  </si>
  <si>
    <t>Venetian War of 1499-1503</t>
  </si>
  <si>
    <t>Turkey-Montenegro, Hungary, pope, 1499-1503</t>
  </si>
  <si>
    <t>Muscovy-Ugrians, 1499-1500</t>
  </si>
  <si>
    <t>China (Guizhou), 1499-1502</t>
  </si>
  <si>
    <t>China (Guizhou), 1499-1501</t>
  </si>
  <si>
    <t>Muscovy, Tartars-(Poland-Lithuania), Livonian Order, 1500-03</t>
  </si>
  <si>
    <t>Denmark-Golschtein (Ditmarshes), 1500</t>
  </si>
  <si>
    <t>France, Spain-Milan, Naples, 1500-02</t>
  </si>
  <si>
    <t>China-Tartars (Shanxi), 1500</t>
  </si>
  <si>
    <t>Ardabil-Persia, 1501</t>
  </si>
  <si>
    <t>Popes-Tuscany, Romagna, 1501-08</t>
  </si>
  <si>
    <t>Insurrection of Morisco</t>
  </si>
  <si>
    <t>Spain (Morisco), 1501</t>
  </si>
  <si>
    <t>Denmark-Sweden, Norway, Hanseatic cities (Lubeck), 1501-13</t>
  </si>
  <si>
    <t>Poland-Moldavia, 1501-06</t>
  </si>
  <si>
    <t>Uzbeks-Timurids, 1501-07</t>
  </si>
  <si>
    <t>China (Ningxia), 1501</t>
  </si>
  <si>
    <t>China (Ningxia), 1501-05</t>
  </si>
  <si>
    <t>China (Liaoning), 1501</t>
  </si>
  <si>
    <t>Spain-Indians (Venezuela), 1502</t>
  </si>
  <si>
    <t>Invasion of Naples by Louis XII</t>
  </si>
  <si>
    <t>Spain-France (Naples), 1502-04</t>
  </si>
  <si>
    <t>Crimean Tartars-Kazan Tartars, 1502</t>
  </si>
  <si>
    <t>Portugal-Kilwa, Mombasa, 1502</t>
  </si>
  <si>
    <t>Safavids-White Sheep Turkomans (Shurur), 1502</t>
  </si>
  <si>
    <t>China (peasants in Hainan), 1502</t>
  </si>
  <si>
    <t>China (Jiangxi), 1502</t>
  </si>
  <si>
    <t>Spain-Arawaks (Hispaniola), 1503-04</t>
  </si>
  <si>
    <t>Spain-Indians (Panama), 1503</t>
  </si>
  <si>
    <t>Bavarian War of 1503-04</t>
  </si>
  <si>
    <t>Palatinate-Bavaria, Swabian League, emperor, 1503-04</t>
  </si>
  <si>
    <t>Spain-Mers-el-Kebir, Oran, Tripoli, etc, 1503-05</t>
  </si>
  <si>
    <t>Russia-Livonian Order, 1503-09</t>
  </si>
  <si>
    <t>Spain-Indians (Panama), 1504</t>
  </si>
  <si>
    <t>Benin-Udo (Nigeria), 1504</t>
  </si>
  <si>
    <t>Moghuls-Arghuns (Kabul and Ghazni), 1504</t>
  </si>
  <si>
    <t>China-Tartars (Shanxi), 1504</t>
  </si>
  <si>
    <t>China (Guangxi), 1504</t>
  </si>
  <si>
    <t>China (Ningxi), 1504</t>
  </si>
  <si>
    <t>Kapcha coup</t>
  </si>
  <si>
    <t>Korea (coup), 1504</t>
  </si>
  <si>
    <t>Burgundy-Castile (Gelderland), 1505</t>
  </si>
  <si>
    <t>Kazan Tartars-Novgorod, 1505</t>
  </si>
  <si>
    <t>Morocco-Portugal, 1505-14</t>
  </si>
  <si>
    <t>Mozambique-Portugal (Sofala), 1505</t>
  </si>
  <si>
    <t>Portugal-Zanj (Tanzania, Kenya, Somalia), 1505-06</t>
  </si>
  <si>
    <t>China-Tartars (Ningxia, Hebei, Gansu), 1505</t>
  </si>
  <si>
    <t>Poland-Crimean Tartars, 1506</t>
  </si>
  <si>
    <t>Crimean Tartars-Lithuania, Cossacks, 1506</t>
  </si>
  <si>
    <t>Muscovy-Kazan Tartars, 1506-07</t>
  </si>
  <si>
    <t>Emperor-(Bohemia-Hungary), 1506-07</t>
  </si>
  <si>
    <t>Malindi (Kenya), 1506-08</t>
  </si>
  <si>
    <t>China (Guangxi), 1506</t>
  </si>
  <si>
    <t>Korea (revolt), 1506</t>
  </si>
  <si>
    <t>France (Genoa), 1507</t>
  </si>
  <si>
    <t>(Poland-Lithuania)-Muscovy, 1507-08</t>
  </si>
  <si>
    <t>Crimean Tartars-Muscovy, 1507</t>
  </si>
  <si>
    <t>Portugal-Persia (Hormuz), 1507</t>
  </si>
  <si>
    <t>Portugal-Egypt (Red Sea), 1507</t>
  </si>
  <si>
    <t>Shans-Ava (Burma), 1507</t>
  </si>
  <si>
    <t>War of the League of Cambrai</t>
  </si>
  <si>
    <t>Pope, Spain, France, emperor, Mantua-Venice, 1508-10</t>
  </si>
  <si>
    <t>China (rebellion), 1508-12</t>
  </si>
  <si>
    <t>China (Shandong), 1508</t>
  </si>
  <si>
    <t>China (Guangxi), 1508</t>
  </si>
  <si>
    <t>China (Sichuan), 1508</t>
  </si>
  <si>
    <t>Spain-Indians (Turbaco, Columbia), 1509</t>
  </si>
  <si>
    <t>Turkey, Egypt-Knights of Malta, 1509</t>
  </si>
  <si>
    <t>Moorish Insurrection</t>
  </si>
  <si>
    <t>Spain (Moors), 1509-11</t>
  </si>
  <si>
    <t>Spain-Morocco, Algiers, Tunis, Tripoli, 1509-11</t>
  </si>
  <si>
    <t>Portugal-Egypt (Red Sea), 1509</t>
  </si>
  <si>
    <t>Persia-Afghanistan (Herat), 1509</t>
  </si>
  <si>
    <t>Portugal-Moslem India, 1509</t>
  </si>
  <si>
    <t>China (Sichuan, Shanxi), 1509-11</t>
  </si>
  <si>
    <t>China (Jiangxi), 1509-1513</t>
  </si>
  <si>
    <t>China (Ningxia), 1509-34</t>
  </si>
  <si>
    <t>China (Shanxi), 1509</t>
  </si>
  <si>
    <t>Poland-Tatars, 1510</t>
  </si>
  <si>
    <t>Spain-Indians (San Sebastian, Colombia), 1510</t>
  </si>
  <si>
    <t>Muscovy-Pskov, 1510</t>
  </si>
  <si>
    <t>Hottentots-Portugal (South Africa), 1510</t>
  </si>
  <si>
    <t>Conquest of Goa</t>
  </si>
  <si>
    <t>Portugal-Goa (India), 1510</t>
  </si>
  <si>
    <t>Uzbeks (Khorasan)-Persia (Safavids) (Marv), 1510-12</t>
  </si>
  <si>
    <t>China (Ningxia), 1510</t>
  </si>
  <si>
    <t>China (peasants), 1510-12</t>
  </si>
  <si>
    <t>China (Hebei), 1510</t>
  </si>
  <si>
    <t>China (Hunan), 1510</t>
  </si>
  <si>
    <t>China (Sichuan), 1510</t>
  </si>
  <si>
    <t>Spain-Caribs (Puerto Rico), 1511</t>
  </si>
  <si>
    <t>Spain-Ciboney (Cuba), 1511</t>
  </si>
  <si>
    <t>War of the Holy League</t>
  </si>
  <si>
    <t>Pope, Spain, Venice, Swiss Con, emperor, England-France, Scotland, Florence, 1511-14</t>
  </si>
  <si>
    <t>Algiers-Spain (Tunis, Bone, Tlemcen), 1511-14</t>
  </si>
  <si>
    <t>Turkey (succession), 1511-12</t>
  </si>
  <si>
    <t>Portugal-Malacca, 1511</t>
  </si>
  <si>
    <t>Uzbeks-Timurids (Babur) (Bukhara), 1511-14</t>
  </si>
  <si>
    <t>Japan (Kyoto), 1511</t>
  </si>
  <si>
    <t>China (Sichuan), 1511-13</t>
  </si>
  <si>
    <t>China (Guizhou, Shanxi), 1511-12</t>
  </si>
  <si>
    <t>China (Gansu, Hebei), 1511</t>
  </si>
  <si>
    <t>China (Jiangxi, Fujian, Guangdong), 1511-19</t>
  </si>
  <si>
    <t>Russo-Polish War</t>
  </si>
  <si>
    <t>Muscovy, Teutonic Order-(Poland-Lithuania), 1512-14</t>
  </si>
  <si>
    <t>Crimean Tartars-Muscovy, Cossacks, 1512</t>
  </si>
  <si>
    <t>Crimean Tartars-Poland, 1512</t>
  </si>
  <si>
    <t>Austria-Turkey, 1512-19</t>
  </si>
  <si>
    <t>Spain (aided by England)-Navarre, 1512</t>
  </si>
  <si>
    <t>Songhai-Katsina, Zaria, Kano (Nigeria), 1512</t>
  </si>
  <si>
    <t>China (Jiangxi), 1512</t>
  </si>
  <si>
    <t>Spain-Cuarecuans (Panama), 1513</t>
  </si>
  <si>
    <t>Scottish War</t>
  </si>
  <si>
    <t>Scotland-England, 1513</t>
  </si>
  <si>
    <t>Germany (Black Forest, Wuerttemberg), 1513-14</t>
  </si>
  <si>
    <t>Turkey (succession), 1513</t>
  </si>
  <si>
    <t>China (Shanxi), 1513</t>
  </si>
  <si>
    <t>China (Guizhou), 1513</t>
  </si>
  <si>
    <t>Spain-Indians (northwest Colombia), 1514</t>
  </si>
  <si>
    <t>Hungary (peasants), 1514</t>
  </si>
  <si>
    <t>Turkish War with Persia and the Mamelukes</t>
  </si>
  <si>
    <t>Turkey-Persia, 1514-16</t>
  </si>
  <si>
    <t>Turkey (Corsairs)-Spain, Hafsids (Algiers, Djidjelli, Tlemcen), 1514-21</t>
  </si>
  <si>
    <t>Kongo-Ambundu (northwest Angola), 1514</t>
  </si>
  <si>
    <t>Chingizids-Chaghatais (western China), 1514</t>
  </si>
  <si>
    <t>China-Tartars (Hebei, Shanxi, Ningxia), 1514-17</t>
  </si>
  <si>
    <t>Spain-Indians (Panama), 1515</t>
  </si>
  <si>
    <t>Spain-Indians (Curacao, Bonaire), 1515</t>
  </si>
  <si>
    <t>Second Milanese War</t>
  </si>
  <si>
    <t>France, Venice-Milan, Swiss Confederation, emperor, pope, 1515-16</t>
  </si>
  <si>
    <t>Austria (Styrian peasants), 1515</t>
  </si>
  <si>
    <t>Burgundy (Gelderland), 1515-17</t>
  </si>
  <si>
    <t>Crimean War of Vasily III</t>
  </si>
  <si>
    <t>Muscovy-Crimean Tartars, 1515-23</t>
  </si>
  <si>
    <t>Portugal-Kurdistan, 1515</t>
  </si>
  <si>
    <t>Austria (peasants), 1515</t>
  </si>
  <si>
    <t>Aztecs-Tlaxcala (Mexico), 1515-19</t>
  </si>
  <si>
    <t>Kebbi-Songhai, 1515</t>
  </si>
  <si>
    <t>Benin-Idah (Nigeria), 1515</t>
  </si>
  <si>
    <t>China (Hunan, Jiangxi), 1515</t>
  </si>
  <si>
    <t>China (Ningxia), 1515</t>
  </si>
  <si>
    <t>China (Guangxi), 1515</t>
  </si>
  <si>
    <t>China (Guangdong), 1515</t>
  </si>
  <si>
    <t>Navarre-Spain, 1516</t>
  </si>
  <si>
    <t>Sweden, 1516-17</t>
  </si>
  <si>
    <t>Poland-Crimean Tartars, 1516</t>
  </si>
  <si>
    <t>Turkey-Syria, Egypt, 1516-17</t>
  </si>
  <si>
    <t>Spain (Sicily), 1516-17</t>
  </si>
  <si>
    <t>Adal-Ethiopia, 1516</t>
  </si>
  <si>
    <t>China (Fujian), 1516-18</t>
  </si>
  <si>
    <t>China (Jiangxi), 1516-17</t>
  </si>
  <si>
    <t>Portugal-Zaila (Somaliland), 1517</t>
  </si>
  <si>
    <t>Kongo-Ambundu (northwest Angola), 1517</t>
  </si>
  <si>
    <t>China (Gansu), 1517</t>
  </si>
  <si>
    <t>China (Hebei), 1517</t>
  </si>
  <si>
    <t>Dano-Swedish War</t>
  </si>
  <si>
    <t>Denmark-Sweden, 1518-20</t>
  </si>
  <si>
    <t>Turkey (Shias), 1518</t>
  </si>
  <si>
    <t>Portugal-Berbera (Somalia), 1518</t>
  </si>
  <si>
    <t>China (Guangdong), 1518</t>
  </si>
  <si>
    <t>China-Portugal (Guangdong), 1518</t>
  </si>
  <si>
    <t>Germanias Insurrection</t>
  </si>
  <si>
    <t>Spain (Barcelona), 1519-22</t>
  </si>
  <si>
    <t>Swabian League-Wurttemberg, 1519</t>
  </si>
  <si>
    <t>Gildesgeim war (Hildesheim?)</t>
  </si>
  <si>
    <t>Gildesgeim, Luneburg-Kalenberg, Minden, 1519-23</t>
  </si>
  <si>
    <t>Poland-Crimean Tartars, 1519</t>
  </si>
  <si>
    <t>(Poland-Lithuania)-Teutonic Order, 1519-20</t>
  </si>
  <si>
    <t>(Poland-Lithuania)-Muscovy, 1519-22</t>
  </si>
  <si>
    <t>Spain-Aztecs (Mexico), 1519-21</t>
  </si>
  <si>
    <t>China (rebellion in Jiangxi), 1519</t>
  </si>
  <si>
    <t>China (Shangdong), 1519</t>
  </si>
  <si>
    <t>Kimyo Incident</t>
  </si>
  <si>
    <t>Korea, 1519</t>
  </si>
  <si>
    <t>Kalmar Civil War</t>
  </si>
  <si>
    <t>Sweden-Kalmar (Denmark), 1520-23</t>
  </si>
  <si>
    <t>Communeros' Uprising</t>
  </si>
  <si>
    <t>Spain (Castile and Valencia), 1520-23</t>
  </si>
  <si>
    <t>Turkey (Syria), 1520-21</t>
  </si>
  <si>
    <t>Turkey-Funj (Sudan), 1520</t>
  </si>
  <si>
    <t>China-Tartars (Hebei, Shanxi, Ningxia), 1520</t>
  </si>
  <si>
    <t>China (Yunnan), 1520-26</t>
  </si>
  <si>
    <t>Ottoman War (part 1)</t>
  </si>
  <si>
    <t>Turkey-Hungary, 1521-26</t>
  </si>
  <si>
    <t>First War of Charles V</t>
  </si>
  <si>
    <t>France, Navarre-emperor, Spain, England, Italian states (from 1523),pope, 1521-25</t>
  </si>
  <si>
    <t>Crimean and Kazan Tartars, Cossacks-Muscovy, 1521</t>
  </si>
  <si>
    <t>Spain (Majorca), 1521</t>
  </si>
  <si>
    <t>China (Guizhou), 1521</t>
  </si>
  <si>
    <t>England-Scotland, France, 1522-23</t>
  </si>
  <si>
    <t>Denmark-Holstein, Lubeck, 1522-24</t>
  </si>
  <si>
    <t>Knight's War</t>
  </si>
  <si>
    <t>Trier, Hesse, Palatinate-(imperial knights), 1522-23</t>
  </si>
  <si>
    <t>Netherlands (Friesland), 1522-24</t>
  </si>
  <si>
    <t>Spain-Guatamala, 1522-24</t>
  </si>
  <si>
    <t>Siege of Rhodes</t>
  </si>
  <si>
    <t>Turkey-Knights of St. John (Rhodes), 1522</t>
  </si>
  <si>
    <t>Turkey (Egypt), 1522-24</t>
  </si>
  <si>
    <t>Portugal-Kerimba Island, 1522</t>
  </si>
  <si>
    <t>Portugal-Molucca Island (Indonesia), 1522</t>
  </si>
  <si>
    <t>China (Guangxi), 1522</t>
  </si>
  <si>
    <t>China (Shangdong), 1522</t>
  </si>
  <si>
    <t>Russia-Kazan and Crimean Tatars, 1523-24</t>
  </si>
  <si>
    <t>Persia (Safavids)-Uzbeks, 1523-26</t>
  </si>
  <si>
    <t>China-Tartars (Lianoning), 1523</t>
  </si>
  <si>
    <t>China-Japan (Zhejiang), 1523</t>
  </si>
  <si>
    <t>China-Portugal (Guangdong), 1523</t>
  </si>
  <si>
    <t>Peasant's War</t>
  </si>
  <si>
    <t>German states (peasants in Saxony), 1524-25</t>
  </si>
  <si>
    <t>Spain-Honduras, 1524-26</t>
  </si>
  <si>
    <t>Shans-Ava (Burma), 1524-27</t>
  </si>
  <si>
    <t>China (Guangdong), 1524</t>
  </si>
  <si>
    <t>China (Gansu), 1524</t>
  </si>
  <si>
    <t>China (Hebei), 1524</t>
  </si>
  <si>
    <t>Daljunkare's Uprising</t>
  </si>
  <si>
    <t>Sweden, 1525-27</t>
  </si>
  <si>
    <t>Tyrol (peasants), 1525</t>
  </si>
  <si>
    <t>Turkey-Yemen, 1525</t>
  </si>
  <si>
    <t>Portugal-Morocco, 1525</t>
  </si>
  <si>
    <t>Moguls (Afghanistan)-Lodis (Punjab), 1525-26</t>
  </si>
  <si>
    <t>China-Tartars (Gansu), 1525</t>
  </si>
  <si>
    <t>China (Yunnan), 1525</t>
  </si>
  <si>
    <t>China (Guangxi), 1525</t>
  </si>
  <si>
    <t>War of the League of Cognac</t>
  </si>
  <si>
    <t>Pope, Venice, Florence-emperor, Spain 1526-28</t>
  </si>
  <si>
    <t>Second War of Charles V</t>
  </si>
  <si>
    <t>France, Venice, England, Genoa (till June 1528)-emperor, Spain, Genoa, 1526-30</t>
  </si>
  <si>
    <t>Hungary (with Turkish and German intervention), 1526-28</t>
  </si>
  <si>
    <t>Colonna Revolt</t>
  </si>
  <si>
    <t>Papal States (Colonna revolt), 1526</t>
  </si>
  <si>
    <t>Poland-Crimean Tartars, 1526-28</t>
  </si>
  <si>
    <t>Turkey (Cilicia) (Turkomans), 1526</t>
  </si>
  <si>
    <t>Turkey (Karaman) (Mamelukes), 1526-28</t>
  </si>
  <si>
    <t>Suleiman's War with Persia</t>
  </si>
  <si>
    <t>Persia-Turkey, 1526</t>
  </si>
  <si>
    <t>Kongo-Portugal (northwest Angola), 1526</t>
  </si>
  <si>
    <t>Persia-Uzbeks (Khurasan), 1526-28</t>
  </si>
  <si>
    <t>Arghuns-Khaljis (Multan), 1526-27</t>
  </si>
  <si>
    <t>Spain-Yucatan (Mexico), 1527-28</t>
  </si>
  <si>
    <t>Florentine war</t>
  </si>
  <si>
    <t>Florence-pope, emperor, 1527-30</t>
  </si>
  <si>
    <t>Spain (Brussels, Gelderland), 1527 ?</t>
  </si>
  <si>
    <t>Crimean Tartars-Muscovy, 1527-29</t>
  </si>
  <si>
    <t>Hungary (succession), 1527-38</t>
  </si>
  <si>
    <t>Poland-Moldavia, 1527-31</t>
  </si>
  <si>
    <t>Bali (Ethiopia)-Adal (Somaliland), 1527</t>
  </si>
  <si>
    <t>Moguls (Afghanistan)-Rajputs (Hindus) (India), 1527</t>
  </si>
  <si>
    <t>Shans-Ava (Burma), 1527</t>
  </si>
  <si>
    <t>China (Guangxi), 1527</t>
  </si>
  <si>
    <t>China-Tartars (Hebei, Ningxia), 1527</t>
  </si>
  <si>
    <t>China (Ningxia), 1527</t>
  </si>
  <si>
    <t>Safavids-Uzbeks (Khurasan), 1528</t>
  </si>
  <si>
    <t>Kenya-Portugal (Mombasa, Mtangata, Utondwe), 1528</t>
  </si>
  <si>
    <t>China (Guangxi), 1528</t>
  </si>
  <si>
    <t>China (Shanxi, Henan), 1528</t>
  </si>
  <si>
    <t>China (Yunnan), 1528</t>
  </si>
  <si>
    <t>China-Tartars (Shanxi, Hebei, Gansu), 1528</t>
  </si>
  <si>
    <t>Revolt of Tabasco</t>
  </si>
  <si>
    <t>Spanish Mexico (Tabasco), 1529</t>
  </si>
  <si>
    <t>Smaland and Vastergotland Uprisings</t>
  </si>
  <si>
    <t>Sweden, 1529</t>
  </si>
  <si>
    <t>Switzerland (religious), 1529</t>
  </si>
  <si>
    <t>Austro-Turkish War</t>
  </si>
  <si>
    <t>Turkey-(Hungary-Bohemia), emperor, Florence, 1529-33</t>
  </si>
  <si>
    <t>Algiers-Spain, 1529</t>
  </si>
  <si>
    <t>Somaliland-Ethiopia (with Portuguese intervention in 1541), 1529-1543</t>
  </si>
  <si>
    <t>Moguls (Afghanistan)-India (Delhi), 1529</t>
  </si>
  <si>
    <t>China-Tartars (Ningxia), 1529</t>
  </si>
  <si>
    <t>Muscovy-Kazan Tartars, 1530-31</t>
  </si>
  <si>
    <t>Japan (warlords in Saga ken), 1530</t>
  </si>
  <si>
    <t>Spain-Yucatan, 1531-35</t>
  </si>
  <si>
    <t>Kappel war</t>
  </si>
  <si>
    <t>Switzerland (religious), 1531</t>
  </si>
  <si>
    <t>Lubeck War</t>
  </si>
  <si>
    <t>Lubeck, Hansa cities-Sweden, Denmark, 1531-36</t>
  </si>
  <si>
    <t>Bell Revolution</t>
  </si>
  <si>
    <t>Sweden, 1531-32</t>
  </si>
  <si>
    <t>Denmark (succession, with intervention by Lubeck and Netherlands), 1531-32</t>
  </si>
  <si>
    <t>China-Tartars (Gansu, Shanxi), 1531</t>
  </si>
  <si>
    <t>Spain (Brussels), 1532</t>
  </si>
  <si>
    <t>Spain-Turkey, 1532-35</t>
  </si>
  <si>
    <t>Conquest of Peru</t>
  </si>
  <si>
    <t>Spain-Peru, 1532-33</t>
  </si>
  <si>
    <t>Scotland-England, 1532-34</t>
  </si>
  <si>
    <t>Emperor-(Poland-Lithuania), Moldavia, 1532-33</t>
  </si>
  <si>
    <t>Emperor-Italy, 1532-33</t>
  </si>
  <si>
    <t>Count's War</t>
  </si>
  <si>
    <t>Denmark (succession, with intervention by Lubeck and Sweden), 1533-36</t>
  </si>
  <si>
    <t>Russia-Tatars, 1533</t>
  </si>
  <si>
    <t>Turkey-Persia, 1533-35</t>
  </si>
  <si>
    <t>China-Tartars (Gansu, Hebei), 1533</t>
  </si>
  <si>
    <t>China (Guangdong), 1533</t>
  </si>
  <si>
    <t>China (Shanxi), 1533-34</t>
  </si>
  <si>
    <t>Munster Revolt (war of Anabaptists)?</t>
  </si>
  <si>
    <t>Hesse, protestant German states-Wurttemberg, 1534</t>
  </si>
  <si>
    <t>Sweden-Lubeck, 1534-36</t>
  </si>
  <si>
    <t>Algiers-Spain,Italy (Tunis), 1534-1563</t>
  </si>
  <si>
    <t>Algiers-France, 1534</t>
  </si>
  <si>
    <t>(Poland-Lithuania) (Khmelnitzky)-Crimean Tartars, 1534</t>
  </si>
  <si>
    <t>Russia-(Poland-Lithuania), 1534-36</t>
  </si>
  <si>
    <t>England (Ireland), 1534-36</t>
  </si>
  <si>
    <t>Japan (warlords in north Kyushu), 1534</t>
  </si>
  <si>
    <t>Savoy-Geneva, Berne, 1535-36</t>
  </si>
  <si>
    <t>Tunis Expedition</t>
  </si>
  <si>
    <t>Emperor (Spain)-Algiers (Tunis), Turkey, 1535</t>
  </si>
  <si>
    <t>Spain-Peru, 1535-36</t>
  </si>
  <si>
    <t>Russia-Tatars, 1535</t>
  </si>
  <si>
    <t>Russia-Kazan Tatars, 1535</t>
  </si>
  <si>
    <t>Third War of Charles V</t>
  </si>
  <si>
    <t>France-Savoy, emperor, 1536-37</t>
  </si>
  <si>
    <t>Pilgrimage of Grace</t>
  </si>
  <si>
    <t>England (religious), 1536-37</t>
  </si>
  <si>
    <t>China (Gansu), 1536</t>
  </si>
  <si>
    <t>China (Shanxi, Shang-xi, Ningxia with Tartar intervention),</t>
  </si>
  <si>
    <t>Japan (religious, Kyoto), 1536</t>
  </si>
  <si>
    <t>Turkey-emperor, Papal states, 1537-38</t>
  </si>
  <si>
    <t>Turkish War with Venice</t>
  </si>
  <si>
    <t>Turkey, Algiers-Venice, 1537-39</t>
  </si>
  <si>
    <t>First Spanish Civil War in Peru</t>
  </si>
  <si>
    <t>Spanish Peru, 1537-38</t>
  </si>
  <si>
    <t>China (Guangxi, Vietnam), 1537</t>
  </si>
  <si>
    <t>Moldavian Revolt</t>
  </si>
  <si>
    <t>Turkey, Tatars-Moldavia, 1538</t>
  </si>
  <si>
    <t>Turkey-Aden, 1538</t>
  </si>
  <si>
    <t>Turkey-Persia, 1538-39</t>
  </si>
  <si>
    <t>Egypt-Portugal (Diu, Aden), 1538</t>
  </si>
  <si>
    <t>Japan (warlords in Chiba ken), 1538</t>
  </si>
  <si>
    <t>Spain-Yucatan, 1539</t>
  </si>
  <si>
    <t>Ghent's Insurrection</t>
  </si>
  <si>
    <t>Spain (Ghent), 1539-40</t>
  </si>
  <si>
    <t>Spain-Florida, 1539</t>
  </si>
  <si>
    <t>Pope-Papal States, Camerino, 1540-45</t>
  </si>
  <si>
    <t>Afghans-India, 1540</t>
  </si>
  <si>
    <t>Russia-Crimean Tartars, 1540-72</t>
  </si>
  <si>
    <t>Emperor-Hungary, 1540-41</t>
  </si>
  <si>
    <t>France (massacre of Vaudois protestants), 1540</t>
  </si>
  <si>
    <t>Coronado's Expedition</t>
  </si>
  <si>
    <t>Spain-Mexico (northern), 1540-42</t>
  </si>
  <si>
    <t>Spain-Chile, 1540-61</t>
  </si>
  <si>
    <t>China (Hebei, Shanxi, Gansu, Ningxia), 1540</t>
  </si>
  <si>
    <t>China (Ningxia), 1540</t>
  </si>
  <si>
    <t>Turkey-emperor, Papal states, 1541-44</t>
  </si>
  <si>
    <t>Algerian Expedition</t>
  </si>
  <si>
    <t>Emperor (Spain)-Algiers (Turkey), 1541</t>
  </si>
  <si>
    <t>Second Spanish Civil War in Peru</t>
  </si>
  <si>
    <t>Spanish Peru, 1541-42</t>
  </si>
  <si>
    <t>China (Ming)-Anda (Hebei, Shanxi), 1541-42</t>
  </si>
  <si>
    <t>Japan (warlords in Hiroshima ken), 1541</t>
  </si>
  <si>
    <t>Fourth War of Charles V</t>
  </si>
  <si>
    <t>France, Cleves, Denmark, Sweden-emperor, 1542-44</t>
  </si>
  <si>
    <t>Dacke's Rebellion</t>
  </si>
  <si>
    <t>Sweden (religious, peasants, with intervention by France), 1542-43</t>
  </si>
  <si>
    <t>Saxony, Hesse-Brunswick, 1542</t>
  </si>
  <si>
    <t>England-Scotland, 1542</t>
  </si>
  <si>
    <t>Algiers-emperor, Spain, Italy, 1542-44</t>
  </si>
  <si>
    <t>China (Guangxi), 1542</t>
  </si>
  <si>
    <t>China (Guangdong, Hainan), 1542</t>
  </si>
  <si>
    <t>Emperor-Tlemcen, 1543</t>
  </si>
  <si>
    <t>China (Hunan), 1543</t>
  </si>
  <si>
    <t>China (Shenxi, Hebei), 1543</t>
  </si>
  <si>
    <t>Japan (warlords in Aichi ken), 1543</t>
  </si>
  <si>
    <t>Anglo-French War</t>
  </si>
  <si>
    <t>England-France, 1544-46</t>
  </si>
  <si>
    <t>Battle of Pinkie</t>
  </si>
  <si>
    <t>England-Scotland (with French involvement), 1544-47</t>
  </si>
  <si>
    <t>China (Shanxi, Hebei), 1544</t>
  </si>
  <si>
    <t>China (Liaoning), 1544-45</t>
  </si>
  <si>
    <t>France (massacre of Vaudois protestants), 1545</t>
  </si>
  <si>
    <t>Turkey-Persia, 1545-49</t>
  </si>
  <si>
    <t>Ethiopia-muslim state of Dawaro, Fatajar, Bali), 1545</t>
  </si>
  <si>
    <t>Galla-Dawaro (Ethiopia), 1545-47</t>
  </si>
  <si>
    <t>China (Shanxi, Hebei, Shenxi, Liaoning, Mongolia), 1545-6</t>
  </si>
  <si>
    <t>Emperor, German allies, pope-Protestant German states, Bohemia, 1546-47</t>
  </si>
  <si>
    <t>Spain-Mexico (Maya), 1546</t>
  </si>
  <si>
    <t>Third Spanish Civil War in Peru</t>
  </si>
  <si>
    <t>Spanish Peru, 1546</t>
  </si>
  <si>
    <t>China (Sichuan), 1546-47</t>
  </si>
  <si>
    <t>Japan (warlords in Saitama ken), 1546</t>
  </si>
  <si>
    <t>Scotland (with French support)-England, 1547-50</t>
  </si>
  <si>
    <t>Muscovy-Kazan Tatars, 1547</t>
  </si>
  <si>
    <t>Turkey-Portugal (Aden), 1547</t>
  </si>
  <si>
    <t>China (Gansu), 1547</t>
  </si>
  <si>
    <t>Ching (Ming)-Japanese pirates, rebels (Zhejiang, Fujian, Guangxi), 1547-66</t>
  </si>
  <si>
    <t>Pitauds' revolt</t>
  </si>
  <si>
    <t>France (Bordelais), 1548</t>
  </si>
  <si>
    <t>Fourth Spanish Civil War in Peru</t>
  </si>
  <si>
    <t>Spain (separatist movement in Peru), 1548</t>
  </si>
  <si>
    <t>France-England, 1548-50</t>
  </si>
  <si>
    <t>China (Shanxi, Hebei), 1548-49</t>
  </si>
  <si>
    <t>Japan (warlords in Aichi ken), 1548</t>
  </si>
  <si>
    <t>Japan (Yamanashi ken), 1548</t>
  </si>
  <si>
    <t>Prayerbook Uprising</t>
  </si>
  <si>
    <t>England (Devonshire, Catholic), 1549</t>
  </si>
  <si>
    <t>Kett's Rebellion</t>
  </si>
  <si>
    <t>England (Kent, peasant), 1549</t>
  </si>
  <si>
    <t>Arundel's Rebellion ?</t>
  </si>
  <si>
    <t>England (Cornwall), 1549-50</t>
  </si>
  <si>
    <t>China (Guizhou), 1549-50</t>
  </si>
  <si>
    <t>China (Shanxi, Liaoning), 1549</t>
  </si>
  <si>
    <t>Magdeburg War</t>
  </si>
  <si>
    <t>German Protestants-Emperor, 1550-51</t>
  </si>
  <si>
    <t>Muscovy-Kazan Tartars, 1550-52</t>
  </si>
  <si>
    <t>Turkey-Funj (Sudan), 1550</t>
  </si>
  <si>
    <t>Spain-pirates (Tunisia), 1550</t>
  </si>
  <si>
    <t>Yoruba-Nupe (Nigeria), 1550</t>
  </si>
  <si>
    <t>Ava (Burma)-Thailand, Laos, Shans, 1550-69</t>
  </si>
  <si>
    <t>Mongolia-China (Beijing), 1550</t>
  </si>
  <si>
    <t>China (Ming)-Anda (Beijing), 1550</t>
  </si>
  <si>
    <t>China (Guizhou), 1550</t>
  </si>
  <si>
    <t>China (Guangdong, Hainan), 1550</t>
  </si>
  <si>
    <t>China (Hebei), 1550</t>
  </si>
  <si>
    <t>China (Yunnan), 1550-53</t>
  </si>
  <si>
    <t>Turkey, Transylvania-emperor, Hungary, 1551-62</t>
  </si>
  <si>
    <t>Pope-Parma, 1551</t>
  </si>
  <si>
    <t>Turkey-Knights of Malta (Tripoli), 1551-52</t>
  </si>
  <si>
    <t>Fifth War of Charles V (Last Valois-Hapsburg War)</t>
  </si>
  <si>
    <t>Spain, Emperor-France, Saxony, 1551-55</t>
  </si>
  <si>
    <t>Turkey-Portugal (Muscat), 1551</t>
  </si>
  <si>
    <t>Poland (intervention in Wallachia), 1552</t>
  </si>
  <si>
    <t>Spain-Peru, 1552-54</t>
  </si>
  <si>
    <t>Turkey-Persia, 1552-54</t>
  </si>
  <si>
    <t>Metz War</t>
  </si>
  <si>
    <t>German Protestants-Emperor, 1552-53</t>
  </si>
  <si>
    <t>Portugal-Moluccans (Ternate), 1552-65</t>
  </si>
  <si>
    <t>China-Japanese pirates (Zhejiang, Shanghai, Jiangsu), 1552-53</t>
  </si>
  <si>
    <t>China (Liaoning, Hebei, Shenxi, Shanxi, Gansu, Ningxia, Mongolia), 1552-67</t>
  </si>
  <si>
    <t>Marches of Albrecht of Kulmbach</t>
  </si>
  <si>
    <t>Kulmbach-Emperor,1553</t>
  </si>
  <si>
    <t>Florence-Siena, 1553-55</t>
  </si>
  <si>
    <t>China (Henan), 1553</t>
  </si>
  <si>
    <t>Japan (warlords in Nagano ken), 1553</t>
  </si>
  <si>
    <t>Muscovy-Sweden, 1554-57</t>
  </si>
  <si>
    <t>Muscovy-Crimea, 1554-59</t>
  </si>
  <si>
    <t>Muscovy-Astrakhan, 1554-56</t>
  </si>
  <si>
    <t>Wyatt's Rebellion</t>
  </si>
  <si>
    <t>England, 1554</t>
  </si>
  <si>
    <t>Morocco (Sharifs)-Portugal (Fez), 1554</t>
  </si>
  <si>
    <t>Songhai-Katsina (Nigeria), 1554</t>
  </si>
  <si>
    <t>Ethiopia-Galla, 1554-55</t>
  </si>
  <si>
    <t>France-Portugal (Brazil), 1555</t>
  </si>
  <si>
    <t>Geneva (anti-Calvinist rising), 1555</t>
  </si>
  <si>
    <t>Moguls-Afghans (in India), 1555</t>
  </si>
  <si>
    <t>China (Hebei), 1555</t>
  </si>
  <si>
    <t>Japan-China (Nanking), 1555</t>
  </si>
  <si>
    <t>Japan (warlords in Hiroshima ken), 1555</t>
  </si>
  <si>
    <t>Japan (warlords in Nagano ken), 1555</t>
  </si>
  <si>
    <t>Pope (till 1557), France-Emperor, Savoy, 1556-59</t>
  </si>
  <si>
    <t>Poland-Knights of Livonia, 1556-57</t>
  </si>
  <si>
    <t>Spain-pirates (Tunisia), 1556-1560</t>
  </si>
  <si>
    <t>Kongo-Ndongo (Angola), 1556</t>
  </si>
  <si>
    <t>Moguls-Hindus (Panipat, India), 1556</t>
  </si>
  <si>
    <t>China (Guangdong), 1556</t>
  </si>
  <si>
    <t>Japan (warlords in Kanagawa ken), 1556</t>
  </si>
  <si>
    <t>Japan (warlords in Chibu ken), 1556</t>
  </si>
  <si>
    <t>France-England, 1556-59</t>
  </si>
  <si>
    <t>Scotland-England, 1557</t>
  </si>
  <si>
    <t>Livonian War</t>
  </si>
  <si>
    <t>Muscovy-Teutonic Order, Knights of Livonia, 1557-58</t>
  </si>
  <si>
    <t>Turkey-Portugal (Zaila, Somaliland), 1557</t>
  </si>
  <si>
    <t>Tigre-Turkey (Ethiopia), 1557</t>
  </si>
  <si>
    <t>Japan (warlords in Nagano ken), 1557</t>
  </si>
  <si>
    <t>Russian-Lithuanian war</t>
  </si>
  <si>
    <t>Muscovy-Lithuania, 1558-61</t>
  </si>
  <si>
    <t>Muscovy-Sweden, 1558-61</t>
  </si>
  <si>
    <t>India-Gwalior, 1558</t>
  </si>
  <si>
    <t>Turkey (succession), 1559</t>
  </si>
  <si>
    <t>Spanish-Turkish War</t>
  </si>
  <si>
    <t>Spain, Venice-Turkey, Tripoli, 1559-65</t>
  </si>
  <si>
    <t>Scotland-France (with intervention by England), 1559-60</t>
  </si>
  <si>
    <t>Ireland (succession to the earldom of Tyrone), 1559-67</t>
  </si>
  <si>
    <t>Denmark-Golschtein (Ditmarshes), 1559</t>
  </si>
  <si>
    <t>Harar-Ethiopia, 1559</t>
  </si>
  <si>
    <t>China-Japanese pirates (Zhejiang, Jiangsu), 1559</t>
  </si>
  <si>
    <t>Moguls-Rajput, Bengalis, 1560</t>
  </si>
  <si>
    <t>Savoy (Vaudois), 1560-61</t>
  </si>
  <si>
    <t>Conspiracy of Amboise</t>
  </si>
  <si>
    <t>France, 1560</t>
  </si>
  <si>
    <t>China (Guangdong), 1560</t>
  </si>
  <si>
    <t>China (Fujian, Jiangxi), 1560-61</t>
  </si>
  <si>
    <t>Japan (warlords in Aichi ken), 1560</t>
  </si>
  <si>
    <t>Japan (warlords in Kouchi ken), 1560</t>
  </si>
  <si>
    <t>Russia-Livonian Order, Denmark, 1561-70</t>
  </si>
  <si>
    <t>Livonian War with Russia</t>
  </si>
  <si>
    <t>Russia-(Poland-Lithuania), 1561-71</t>
  </si>
  <si>
    <t>China (Guangdong), 1561-63</t>
  </si>
  <si>
    <t>China (Sichuan, Guizhou), 1561-62</t>
  </si>
  <si>
    <t>China-Japanese pirates, rebels (Zhejiang, Fujian Guangdong), 1561-68</t>
  </si>
  <si>
    <t>Japan (warlords in Nagano ken), 1561</t>
  </si>
  <si>
    <t>First Huguenot War</t>
  </si>
  <si>
    <t>France (Huguenots, with intervention by England), 1562-63</t>
  </si>
  <si>
    <t>Scotland (rebellion), 1562</t>
  </si>
  <si>
    <t>Swedish Civil War</t>
  </si>
  <si>
    <t>Sweden, 1562-68</t>
  </si>
  <si>
    <t>England-France, 1562-63</t>
  </si>
  <si>
    <t>Morocco-Portugal (Mazagan), 1562</t>
  </si>
  <si>
    <t>China (Guangdong, Jiangxi), 1562</t>
  </si>
  <si>
    <t>Japan (warlords in Kochi ken), 1562</t>
  </si>
  <si>
    <t>Russia-Siberian Tsar, 1563</t>
  </si>
  <si>
    <t>Seven Years War of the North</t>
  </si>
  <si>
    <t>Denmark, Poland, Lubeck-Sweden, 1563-70</t>
  </si>
  <si>
    <t>Ndongo-Benguella (Angola), 1563</t>
  </si>
  <si>
    <t>Emperor-Transylvania, 1564-66</t>
  </si>
  <si>
    <t>Spain-Filipinos, 1564-67</t>
  </si>
  <si>
    <t>Moluccas-Portugal (aided by Spain), 1564-69</t>
  </si>
  <si>
    <t>Genoa (Corsica), 1564-68</t>
  </si>
  <si>
    <t>Japan (warlords in Chiba ken), 1564</t>
  </si>
  <si>
    <t>Japan (warlords in Nagano ken), 1564</t>
  </si>
  <si>
    <t>Scotland (religious), 1565-67</t>
  </si>
  <si>
    <t>Spain-France (Florida), 1565</t>
  </si>
  <si>
    <t>Spain (Moriscos in Andalusia), 1565</t>
  </si>
  <si>
    <t>Turkey-Malta (Knights of St. John), Spain, 1565</t>
  </si>
  <si>
    <t>Ndongo (Angola), 1565</t>
  </si>
  <si>
    <t>India (Muslims vs south Indians (Vija Yahagar), 1565</t>
  </si>
  <si>
    <t>China (Guangdong), 1565</t>
  </si>
  <si>
    <t>China (Sichuan), 1565-66</t>
  </si>
  <si>
    <t>Turkey-Emperor (Austria), 1566</t>
  </si>
  <si>
    <t>Portugal-France (Brazil), 1566-67</t>
  </si>
  <si>
    <t>Dutch War of Independence (Eighty Years War)</t>
  </si>
  <si>
    <t>Netherlands-Spain, 1566-1609</t>
  </si>
  <si>
    <t>First Phase of Eighty Years War</t>
  </si>
  <si>
    <t>Netherlands-Spain, 1566-68</t>
  </si>
  <si>
    <t>Tyo-Kongo (Congo), 1566-67</t>
  </si>
  <si>
    <t>China (Anhui, Jiangsu, Jiangxi, Zhejiang), 1566</t>
  </si>
  <si>
    <t>Scotch Rebellion</t>
  </si>
  <si>
    <t>Scotland, 1567</t>
  </si>
  <si>
    <t>Second Huguenot War</t>
  </si>
  <si>
    <t>France (Huguenots), 1567-68</t>
  </si>
  <si>
    <t>Galla-Harar, Ethiopia, 1567</t>
  </si>
  <si>
    <t>England-Spain (Caribbean), 1568</t>
  </si>
  <si>
    <t>Moriscos' Revolt</t>
  </si>
  <si>
    <t>Spain (Moriscos in Granada), 1568-71</t>
  </si>
  <si>
    <t>Third Huguenot War</t>
  </si>
  <si>
    <t>France (Huguenots), 1568-70</t>
  </si>
  <si>
    <t>Russian War with Turkey</t>
  </si>
  <si>
    <t>Turkey-Russia (Astrakhan), 1568-69</t>
  </si>
  <si>
    <t>Jaga-Kongo (Angola?), 1568-69</t>
  </si>
  <si>
    <t>Holland (Kafirs)-Zanzibar, 1568</t>
  </si>
  <si>
    <t>Turkey-Kenya (Cambo), 1568</t>
  </si>
  <si>
    <t>China (Hebei, Liaoning, Shanxi), 1568-72</t>
  </si>
  <si>
    <t>Japan (rebellion in Fukooka ken), 1568-69</t>
  </si>
  <si>
    <t>Insurrection of the Beggars (Eighty Years War)</t>
  </si>
  <si>
    <t>Spain-Netherlands, 1569-72</t>
  </si>
  <si>
    <t>Northern Rebellion</t>
  </si>
  <si>
    <t>England (Catholic lords of the north), 1569-70</t>
  </si>
  <si>
    <t>Poland-Crimean Tartars, 1569</t>
  </si>
  <si>
    <t>Russia-Tatars, 1569</t>
  </si>
  <si>
    <t>Turkey-Spain, 1569-80</t>
  </si>
  <si>
    <t>Algiers-Tunis, 1569-70</t>
  </si>
  <si>
    <t>Insurrection in Munster</t>
  </si>
  <si>
    <t>England-Munster (southern Ireland), 1569-83</t>
  </si>
  <si>
    <t>Turkey-Arabia, 1569</t>
  </si>
  <si>
    <t>Portugal-Monomotapa (Mozambique), 1569</t>
  </si>
  <si>
    <t>Harar-Galla (Ethiopia), 1569</t>
  </si>
  <si>
    <t>Kenya-Portugal (Pate), 1569</t>
  </si>
  <si>
    <t>China (Gansu), 1569</t>
  </si>
  <si>
    <t>American Indians-Portugal, 1570-71</t>
  </si>
  <si>
    <t>Scotland (Marians), 1570-73</t>
  </si>
  <si>
    <t>Muscovy-Novgorod, 1570</t>
  </si>
  <si>
    <t>Turkey-Venice, Papal states, 1570-73</t>
  </si>
  <si>
    <t>Austria (Croatia, Hapsburg Hungary), 1570-73</t>
  </si>
  <si>
    <t>Katsina-Kano (Nigeria), 1570</t>
  </si>
  <si>
    <t>Zimba-others (Zimbabwe), 1570</t>
  </si>
  <si>
    <t>Portugal-Moluccans (Ternate), 1570-74</t>
  </si>
  <si>
    <t>Japan (warlords in Shiga ken), 1570</t>
  </si>
  <si>
    <t>Japan (Osaka), 1570-80</t>
  </si>
  <si>
    <t>Crimean Tartars-Muscovy, 1571-72</t>
  </si>
  <si>
    <t>Portugal, Kongo-Jaga (northwest Angola), 1571-72</t>
  </si>
  <si>
    <t>Portugal-Mozambique (Manica), 1571-74</t>
  </si>
  <si>
    <t>China (Guangxi), 1571-80</t>
  </si>
  <si>
    <t>Japan (Kyoto), 1571</t>
  </si>
  <si>
    <t>Spain-Netherlands, 1572-1576</t>
  </si>
  <si>
    <t>Muscovy (Volga Tartars), 1572</t>
  </si>
  <si>
    <t>Russia-Sweden, 1572-83</t>
  </si>
  <si>
    <t>Russia-Poland, 1572-75</t>
  </si>
  <si>
    <t>Fourth Huguenot War</t>
  </si>
  <si>
    <t>France (Huguenots), 1572-73</t>
  </si>
  <si>
    <t>Turkey (Moldavia), 1572-74</t>
  </si>
  <si>
    <t>Turkey, Barbary states-Spain, pope, emperor, 1572-74</t>
  </si>
  <si>
    <t>China-Japanese pirates (Guangdong), 1572</t>
  </si>
  <si>
    <t>China (Guangdong), 1572</t>
  </si>
  <si>
    <t>China (peasants in Guangdong), 1572</t>
  </si>
  <si>
    <t>Japan (Shizioka ken), 1572</t>
  </si>
  <si>
    <t>Moguls-Gujarat (west India), 1573</t>
  </si>
  <si>
    <t>China (minorities in Guangxi and Guangdong), 1573</t>
  </si>
  <si>
    <t>China (minority in Guangxi), 1573</t>
  </si>
  <si>
    <t>China (minority in Sichuan), 1573</t>
  </si>
  <si>
    <t>China (Tartars in Liaoning and Inner Mongolia), 1573</t>
  </si>
  <si>
    <t>Fifth Huguenot War</t>
  </si>
  <si>
    <t>France (Huguenots), 1574-76</t>
  </si>
  <si>
    <t>Ukraine-Moldavia, 1574</t>
  </si>
  <si>
    <t>Moguls-Bengal, 1574-76</t>
  </si>
  <si>
    <t>China (Guangdong), 1574</t>
  </si>
  <si>
    <t>China (Liaoning), 1574</t>
  </si>
  <si>
    <t>China-Japanese pirates (Zhejiang, Guangdong), 1574</t>
  </si>
  <si>
    <t>Italian War</t>
  </si>
  <si>
    <t>France, Switzerland-Venice, 1575</t>
  </si>
  <si>
    <t>Transylvania, 1575</t>
  </si>
  <si>
    <t>Poland (Galicia)-Crimean Tartars, 1575-76</t>
  </si>
  <si>
    <t>Portugal-Malabar, 1575-85</t>
  </si>
  <si>
    <t>China (minority in Liaoning and Hebei), 1575-76</t>
  </si>
  <si>
    <t>Japan (Aichi ken), 1575</t>
  </si>
  <si>
    <t>Japan (Kochi ken), 1575</t>
  </si>
  <si>
    <t>Korea (court factional strife), 1575</t>
  </si>
  <si>
    <t>Emperor-Turkey, 1576-83</t>
  </si>
  <si>
    <t>Turkey-Hejaz (Morocco), 1576</t>
  </si>
  <si>
    <t>Portugal-tribesmen (Accra in Ghana), 1576</t>
  </si>
  <si>
    <t>Sixth Huguenot War</t>
  </si>
  <si>
    <t>France (Huguenots), 1577</t>
  </si>
  <si>
    <t>Poland (Danzig), 1577</t>
  </si>
  <si>
    <t>Poland-Russia, Livonia, Estonia, 1577-82</t>
  </si>
  <si>
    <t>Harar-Ethiopia, 1577</t>
  </si>
  <si>
    <t>China (minority in Guangdong), 1577</t>
  </si>
  <si>
    <t>Japan (Chukoku area), 1577-82</t>
  </si>
  <si>
    <t>Spain-Netherlands (with intervention from France and England), 1578-1587</t>
  </si>
  <si>
    <t>England-Portugal (Cape Verde Islands), 1578</t>
  </si>
  <si>
    <t>Turko-Persian War</t>
  </si>
  <si>
    <t>Turkey-Persia, 1578-90</t>
  </si>
  <si>
    <t>Portugal-Morocco, 1578</t>
  </si>
  <si>
    <t>Ethiopia-Turkey, 1578-89</t>
  </si>
  <si>
    <t>Muscovy-Siberian Tartars, 1578-81</t>
  </si>
  <si>
    <t>China (Tartars in Liaoning), 1578-79</t>
  </si>
  <si>
    <t>Japan (warlords in Miyazaki ken), 1578</t>
  </si>
  <si>
    <t>Irish Rebellion</t>
  </si>
  <si>
    <t>England (Ireland, with intervention by pope, Spain), 1579-80</t>
  </si>
  <si>
    <t>Spanish Conquest of Portugal</t>
  </si>
  <si>
    <t>Spain-Portugal, 1579-81</t>
  </si>
  <si>
    <t>Ndongo-Portugal (Angola), 1579-85</t>
  </si>
  <si>
    <t>Seventh Huguenot War</t>
  </si>
  <si>
    <t>France (Huguenots), 1580</t>
  </si>
  <si>
    <t>Makua-Portugal (Mozambique), 1580</t>
  </si>
  <si>
    <t>China (minority in Liaoning), 1580</t>
  </si>
  <si>
    <t>China (minority in Guangxi), 1580</t>
  </si>
  <si>
    <t>Japan (warlords in Takaamakami ), 1580-82</t>
  </si>
  <si>
    <t>Morocco-Tuaregs (Algeria), 1581</t>
  </si>
  <si>
    <t>Muscovy-Siberian Tatars, 1581-85</t>
  </si>
  <si>
    <t>Oman-Portugal (Muscat), 1581</t>
  </si>
  <si>
    <t>Moguls-Afghanistan, 1581</t>
  </si>
  <si>
    <t>Portugal-Moluccans (Ternate), 1581</t>
  </si>
  <si>
    <t>China (Tartars in Liaoning), 1581-83</t>
  </si>
  <si>
    <t>France-Spain (Azores), 1582-83</t>
  </si>
  <si>
    <t>China (Liaoning), 1582</t>
  </si>
  <si>
    <t>Japan (Yamanashi ken), 1582</t>
  </si>
  <si>
    <t>Japan (Okayama ken), 1582</t>
  </si>
  <si>
    <t>Japan (Kyoto), 1582</t>
  </si>
  <si>
    <t>Japan (warlords in Takamatsu), 1582</t>
  </si>
  <si>
    <t>France-Spain (Antwerp), 1583</t>
  </si>
  <si>
    <t>Poland-Turkey, 1583-90</t>
  </si>
  <si>
    <t>Cologne (with intervention by Spain, Palatinate and others), 1583-89</t>
  </si>
  <si>
    <t>China-Burma (Yunnan), 1583</t>
  </si>
  <si>
    <t>Japan (Shiga ken), 1583</t>
  </si>
  <si>
    <t>Thai-Ava (Burma), 1584-93</t>
  </si>
  <si>
    <t>Japan (Aichi ken), 1584</t>
  </si>
  <si>
    <t>Japan (Nagasaki ken), 1584</t>
  </si>
  <si>
    <t>War of the Three Henries</t>
  </si>
  <si>
    <t>France (Huguenots, with intervention by Spain and England), 1585-98</t>
  </si>
  <si>
    <t>England-Spain (Caribbean), 1585-86</t>
  </si>
  <si>
    <t>England-Portugal (Cape Verde Islands), 1585</t>
  </si>
  <si>
    <t>Turkey-Portugal (Somalia and Kenya), 1585</t>
  </si>
  <si>
    <t>East Africans-Portugal (Kilwa and Mombasa), 1585-90</t>
  </si>
  <si>
    <t>China (Tartars in Liaoning), 1585-86</t>
  </si>
  <si>
    <t>China (minority in Sichuan), 1585-86</t>
  </si>
  <si>
    <t>Japan (Shikoku), 1585</t>
  </si>
  <si>
    <t>Turkey (Egypt), 1586</t>
  </si>
  <si>
    <t>Ethiopia-Sidama, 1586</t>
  </si>
  <si>
    <t>Moghuls-Kashmir, Sind, Orissa, Baluchistan, 1586-95</t>
  </si>
  <si>
    <t>Russia-Tartars (Siberia), 1586-98</t>
  </si>
  <si>
    <t>Japan (Kyushu), 1586-87</t>
  </si>
  <si>
    <t>War of the Armada</t>
  </si>
  <si>
    <t>England-Spain, 1587-1604</t>
  </si>
  <si>
    <t>Sandwich Uprising</t>
  </si>
  <si>
    <t>England, 1587</t>
  </si>
  <si>
    <t>Emperor-Poland, 1587-88</t>
  </si>
  <si>
    <t>Zimba-Tanzania, Kenya, Portugal, 1587-88</t>
  </si>
  <si>
    <t>Savoy-France, 1588</t>
  </si>
  <si>
    <t>Savoyard Invasion of Switzerland</t>
  </si>
  <si>
    <t>Savoy-Geneva, 1588-89</t>
  </si>
  <si>
    <t>Turkey-Portugal (Kenya, Pemba), 1588</t>
  </si>
  <si>
    <t>Spain, Portugal-Moluccans (Ternate), 1588</t>
  </si>
  <si>
    <t>Persia-Uzbeks, 1588-98</t>
  </si>
  <si>
    <t>China (minority in Sichuan), 1588</t>
  </si>
  <si>
    <t>China (minority in Qinghai), 1588</t>
  </si>
  <si>
    <t>Spain-Netherlands, 1589-1607</t>
  </si>
  <si>
    <t>Oxforshire Revolt</t>
  </si>
  <si>
    <t>England, 1589</t>
  </si>
  <si>
    <t>Ninth War of Religion</t>
  </si>
  <si>
    <t>France (with intervention by Spain), 1589-98</t>
  </si>
  <si>
    <t>Turkey (Egypt), 1589</t>
  </si>
  <si>
    <t>China (Guangdong), 1589</t>
  </si>
  <si>
    <t>China (Tartars in Liaoning), 1589-91</t>
  </si>
  <si>
    <t>China (peasants in Hubei), 1589</t>
  </si>
  <si>
    <t>Japan (Fukushima ken), 1589</t>
  </si>
  <si>
    <t>Savoy-France, 1590-98</t>
  </si>
  <si>
    <t>Russia, Lithuania-Sweden, 1590-95</t>
  </si>
  <si>
    <t>Russia-Pelym Mansi (Urals), 1590</t>
  </si>
  <si>
    <t>Poland (Confederation and Sapolski), 1590</t>
  </si>
  <si>
    <t>Turkey-Emperor (western Hungary), 1590-93</t>
  </si>
  <si>
    <t>Morocco-Songhay (Mali), 1590-91</t>
  </si>
  <si>
    <t>Ndongo, Kongo, Matamba, Jaga-Portugal (Zaire and Angola), 1590</t>
  </si>
  <si>
    <t>Wallo Galla-Aussa (Ethiopia), 1590</t>
  </si>
  <si>
    <t>China (Tartars in Gansu), 1590</t>
  </si>
  <si>
    <t>China (minority in Qinghai), 1590</t>
  </si>
  <si>
    <t>Japan (Kanagawa ken), 1590</t>
  </si>
  <si>
    <t>Confederation and Sapolski War</t>
  </si>
  <si>
    <t>Poland (Cossacks), 1591-93</t>
  </si>
  <si>
    <t>Russia-Konda Mansi, 1591</t>
  </si>
  <si>
    <t>Aragon Uprising</t>
  </si>
  <si>
    <t>Spain (Aragon), 1591</t>
  </si>
  <si>
    <t>Crimean Tartars-Muscovy, 1591-98</t>
  </si>
  <si>
    <t>Tuaregs-Songhai (Mali), 1591-94</t>
  </si>
  <si>
    <t>Japan (Iwate ken), 1591</t>
  </si>
  <si>
    <t>Sweden (succession), 1592-98</t>
  </si>
  <si>
    <t>Portugal-Zimba (Sena and Tete, Mozambique), 1592</t>
  </si>
  <si>
    <t>Moguls-Sind, Kandahar, 1592-94</t>
  </si>
  <si>
    <t>Japan-Korea, China (in Korea), 1592-93</t>
  </si>
  <si>
    <t>Mongols-China (Ningxia), 1592</t>
  </si>
  <si>
    <t>China (minority in Ningxia, Hebei, Gansu), 1592</t>
  </si>
  <si>
    <t>England (Ireland), 1593</t>
  </si>
  <si>
    <t>Hungarian War</t>
  </si>
  <si>
    <t>Turkey, Tartars-emperor, pope, 1593-1606</t>
  </si>
  <si>
    <t>Portugal-Kisama (Angola), 1593-94</t>
  </si>
  <si>
    <t>Portugal-Zimba (Mozambique), 1593</t>
  </si>
  <si>
    <t>Turkey (Wallachia and Moldavia, with intervention by Transylvania), 1594-98</t>
  </si>
  <si>
    <t>Cossacks-Turkey, Tartars, Moldavia, 1594-95</t>
  </si>
  <si>
    <t>Croquants' revolt</t>
  </si>
  <si>
    <t>France (peasants), 1594-95</t>
  </si>
  <si>
    <t>O'Neill's Rebellion (Tyrone's Rebellion)</t>
  </si>
  <si>
    <t>England (Ireland, with intervention by Spain in 1601), 1594-1603</t>
  </si>
  <si>
    <t>Austria (Austrian peasants), 1594-97</t>
  </si>
  <si>
    <t>China (Qing)-Mongolia (Mongolia), 1594-1632</t>
  </si>
  <si>
    <t>China (Tartars in Shenxi and Ningxia), 1594-96</t>
  </si>
  <si>
    <t>China (Tartars in Liaoning), 1594</t>
  </si>
  <si>
    <t>China (Guizhou), 1594-96?</t>
  </si>
  <si>
    <t>Puerto Rico-British pirates, 1595</t>
  </si>
  <si>
    <t>Scotland (Catholic lords), 1595</t>
  </si>
  <si>
    <t>France-Spain, 1595-98</t>
  </si>
  <si>
    <t>Poland-Turkey, 1595</t>
  </si>
  <si>
    <t>Transylvania, Moldavia, Wallachia-Turkey, 1595-1606</t>
  </si>
  <si>
    <t>Russia-Selkups, 1595-96</t>
  </si>
  <si>
    <t>Russia-Terek Cossacks, 1595-97</t>
  </si>
  <si>
    <t>Morocco, 1595-96</t>
  </si>
  <si>
    <t>Poland (Cossacks of Nalivaiko), 1596</t>
  </si>
  <si>
    <t>Club War</t>
  </si>
  <si>
    <t>Sweden (Finland), 1596-97</t>
  </si>
  <si>
    <t>China (Guizhou), 1596-99</t>
  </si>
  <si>
    <t>Poland (Cossacks of Sagaidatchny), 1597-99</t>
  </si>
  <si>
    <t>Japan-Korea, China (in Korea), 1597-99</t>
  </si>
  <si>
    <t>China (rebellion), 1597-1600</t>
  </si>
  <si>
    <t>China (Tartars in Liaoning), 1597-1598</t>
  </si>
  <si>
    <t>Swedish-Polish War</t>
  </si>
  <si>
    <t>Sweden-Poland, 1598-99</t>
  </si>
  <si>
    <t>Russia-Kuchum ?, 1598</t>
  </si>
  <si>
    <t>Safavids-Uzbegs (Khurasan), 1598</t>
  </si>
  <si>
    <t>Turkey (Egypt), 1598</t>
  </si>
  <si>
    <t>Netherlands-Mauritius, 1598</t>
  </si>
  <si>
    <t>China (Tartars in Gansu), 1598</t>
  </si>
  <si>
    <t>China (minority in Qinghai), 1598</t>
  </si>
  <si>
    <t>Wallachia-Transylvania, Moldavia, 1599-1600</t>
  </si>
  <si>
    <t>Poland-Moldavia, Wallachia, 1600</t>
  </si>
  <si>
    <t>Russia, (Komi-Zyrians)-Samoyeds (Siberia), 1600</t>
  </si>
  <si>
    <t>First Polish-Swedish War for Livonia</t>
  </si>
  <si>
    <t>Poland-Sweden, 1600-11</t>
  </si>
  <si>
    <t>Franco-Savoian War</t>
  </si>
  <si>
    <t>France-Savoy, 1600-01</t>
  </si>
  <si>
    <t>Kano-Kworofa (Nigeria), 1600</t>
  </si>
  <si>
    <t>Bornu-Katsina (Nigeria), 1600</t>
  </si>
  <si>
    <t>Bunyoro-Buganda (Uganda), 1600</t>
  </si>
  <si>
    <t>Moguls-central India (Deccan), 1600</t>
  </si>
  <si>
    <t>Mitsunori rebellion</t>
  </si>
  <si>
    <t>Japan (Gifu ken), 1600</t>
  </si>
  <si>
    <t>Emperor-Transylvania (protestants), 1601-04</t>
  </si>
  <si>
    <t>England (London), 1601</t>
  </si>
  <si>
    <t>Turkey (Egypt), 1601</t>
  </si>
  <si>
    <t>Russia-Nanets Samoyeds (Mangazeya), 1601</t>
  </si>
  <si>
    <t>Portugal-Ceylon, 1601-03</t>
  </si>
  <si>
    <t>Savoy, Spain-Geneva, 1602</t>
  </si>
  <si>
    <t>Persian War with Turkey</t>
  </si>
  <si>
    <t>Persia-Turkey, 1602-12</t>
  </si>
  <si>
    <t>Spain-Turkey, 1604</t>
  </si>
  <si>
    <t>Russian Civil War</t>
  </si>
  <si>
    <t>Muscovy (with intervention by Poland, Sweden, Cossacks), 1604-13</t>
  </si>
  <si>
    <t>Portugal-Angola (Shilla Mbanza), 1604-05</t>
  </si>
  <si>
    <t>Russia-Nanets Samoyeds (Mangazeya), 1604</t>
  </si>
  <si>
    <t>Gunpowder Plot</t>
  </si>
  <si>
    <t>England, 1605</t>
  </si>
  <si>
    <t>Daghestan Expedition</t>
  </si>
  <si>
    <t>Russia-Caucasus (Daghestan), 1605</t>
  </si>
  <si>
    <t>Poland (Cossacks of Sagaidatchny), 1605</t>
  </si>
  <si>
    <t>Poland-Crimean Tartars, 1605</t>
  </si>
  <si>
    <t>Crimean Tartars-Muscovy, 1605-06</t>
  </si>
  <si>
    <t>United Provinces-Malaysia, 1605</t>
  </si>
  <si>
    <t>United Provinces-Portugal (Molucca), 1605-06</t>
  </si>
  <si>
    <t>Revolt of Zybrzidowski</t>
  </si>
  <si>
    <t>Poland (Gentry), 1606-09</t>
  </si>
  <si>
    <t>Bolotnikov Revolt</t>
  </si>
  <si>
    <t>Russia (Cossacks), 1606-07</t>
  </si>
  <si>
    <t>Russia-Khanty tribes (middle Ob), 1606</t>
  </si>
  <si>
    <t>Russia-Nanets Samoyeds (Mangazeya), 1606</t>
  </si>
  <si>
    <t>MIdlands Revolt</t>
  </si>
  <si>
    <t>England, 1607</t>
  </si>
  <si>
    <t>Transylvania (Haiduks), 1607-08</t>
  </si>
  <si>
    <t>Bavaria-Donauworth, 1607</t>
  </si>
  <si>
    <t>Russia-Sweden, 1607-09</t>
  </si>
  <si>
    <t>Turkey-Cossacks (Black Sea), 1607-09</t>
  </si>
  <si>
    <t>United Provinces-Portugal (Mozambique), 1607</t>
  </si>
  <si>
    <t>O'Dogherty's rebellion</t>
  </si>
  <si>
    <t>England (Ireland), 1608</t>
  </si>
  <si>
    <t>Poland-Russia, 1608-12</t>
  </si>
  <si>
    <t>United Provinces-Portugal (Mozambique), 1608</t>
  </si>
  <si>
    <t>Russia-Khanty tribes, 1608</t>
  </si>
  <si>
    <t>Spain, France-Tunis, 1609</t>
  </si>
  <si>
    <t>Spain (Moors and Moriscoes), 1609</t>
  </si>
  <si>
    <t>War of Julich Succession</t>
  </si>
  <si>
    <t>Emperor-Julich (Germany) (aided by France, Brandenburg), 1609-10</t>
  </si>
  <si>
    <t>Sweden-Russia, 1609-11</t>
  </si>
  <si>
    <t>Fulani-Bornu (Nigeria), 1609</t>
  </si>
  <si>
    <t>Portugal-Mozambique (Motoposso and Matuzianhe), 1609</t>
  </si>
  <si>
    <t>Japan-Okinawa, 1609</t>
  </si>
  <si>
    <t>Spain-Turkey, 1610-14</t>
  </si>
  <si>
    <t>Russia-Sweden, 1610-11</t>
  </si>
  <si>
    <t>Morocco-Spain, 1610-13</t>
  </si>
  <si>
    <t>Monomotapa-Portugal (Zimbabwe), 1610-13</t>
  </si>
  <si>
    <t>Russia-Tungus, Kets (central Siberia), 1610-33</t>
  </si>
  <si>
    <t>Hungarian Revolt</t>
  </si>
  <si>
    <t>Emperor-Transylvania, 1611-12</t>
  </si>
  <si>
    <t>War of Kalmar</t>
  </si>
  <si>
    <t>Denmark-Sweden, 1611-13</t>
  </si>
  <si>
    <t>Portugal-Mbundu (Angola), 1611-15</t>
  </si>
  <si>
    <t>United Provinces-Ceylon (Portugal), 1611-28</t>
  </si>
  <si>
    <t>Ndembu-Portugal (Angola), 1612</t>
  </si>
  <si>
    <t>Anglo-Portuguese War of 1612-30 ??</t>
  </si>
  <si>
    <t>England-Portugal (Indian Ocean), 1612-30</t>
  </si>
  <si>
    <t>Sweden-Russia, 1613-17</t>
  </si>
  <si>
    <t>Spanish-Savoian War</t>
  </si>
  <si>
    <t>Italy (Venice?)-Spain, 1613-17</t>
  </si>
  <si>
    <t>Turkey-Hungary, 1613</t>
  </si>
  <si>
    <t>Turkey (Moldavia) (with Polish intervention), 1613</t>
  </si>
  <si>
    <t>Turkey (Wallachia) (with Polish intervention), 1613</t>
  </si>
  <si>
    <t>Polish Cossacks-Turkey (Black Sea), 1613</t>
  </si>
  <si>
    <t>Ava-Portuguese (Synam), 1613</t>
  </si>
  <si>
    <t>Scotland, 1614-15</t>
  </si>
  <si>
    <t>Emperor-Transylvania, 1614-15</t>
  </si>
  <si>
    <t>Condes Rebellion</t>
  </si>
  <si>
    <t>France (Brittany), 1614</t>
  </si>
  <si>
    <t>Dalarna Uprising</t>
  </si>
  <si>
    <t>Sweden, 1614</t>
  </si>
  <si>
    <t>Russia-Cossacks (Zarutskoi), 1614</t>
  </si>
  <si>
    <t>Kongo (Angola) (succession), 1614-41</t>
  </si>
  <si>
    <t>Portugal-Mombasa (Kenya), 1614</t>
  </si>
  <si>
    <t>Japan (Osaka), 1614-15</t>
  </si>
  <si>
    <t>Savoian War</t>
  </si>
  <si>
    <t>Savoy-Spain, 1615-17</t>
  </si>
  <si>
    <t>Conde's rebellion</t>
  </si>
  <si>
    <t>France (nobles), 1615-16</t>
  </si>
  <si>
    <t>Austro-Venetian War</t>
  </si>
  <si>
    <t>Venice (aided by United Provinces)-Uskoks, Austria (Styria), 1615-18</t>
  </si>
  <si>
    <t>Poland (Cossack rebellion), 1615-16</t>
  </si>
  <si>
    <t>Portugal-Libollo (Angola?), 1615-16</t>
  </si>
  <si>
    <t>United Provinces-Portugal (Molucca), 1615</t>
  </si>
  <si>
    <t>Ava-Chiangmai (Thailand), 1615</t>
  </si>
  <si>
    <t>Poland-Turkey, Tartars, 1616-17</t>
  </si>
  <si>
    <t>Turkey- ? (sea raids of Jean Pierre), 1616-17</t>
  </si>
  <si>
    <t>Turkey-Persia, 1616-18</t>
  </si>
  <si>
    <t>Russia-Khanty tribes, 1616</t>
  </si>
  <si>
    <t>Sweden-Denmark, 1616-18</t>
  </si>
  <si>
    <t>United Provinces-Macassar, 1616-19</t>
  </si>
  <si>
    <t>Tartars (Manchu)-China (with Korean intervention), 1616-20</t>
  </si>
  <si>
    <t>Vastbo Uprising</t>
  </si>
  <si>
    <t>Sweden, 1617</t>
  </si>
  <si>
    <t>Second Polish-Swedish War for Livonia</t>
  </si>
  <si>
    <t>Sweden-Poland, 1617-18</t>
  </si>
  <si>
    <t>Russia-Poland, 1617-18</t>
  </si>
  <si>
    <t>Poland (Cossack rebellion), 1617</t>
  </si>
  <si>
    <t>Spanish-Venetian War</t>
  </si>
  <si>
    <t>Spain-Venice, 1617-21</t>
  </si>
  <si>
    <t>Thirty Years' War</t>
  </si>
  <si>
    <t>Thirty Years' War, 1618-48</t>
  </si>
  <si>
    <t>Bohemian War (Thirty Years War)</t>
  </si>
  <si>
    <t>Emperor, Bavaria, Spain, Sax-Boh, Silesia, Moravia, Palatinate, Transylvania, 1618-22</t>
  </si>
  <si>
    <t>Protestant Union War (Thirty Years War)</t>
  </si>
  <si>
    <t>Emperor-Palatinate, 1618-20</t>
  </si>
  <si>
    <t>United Provinces (Oldenbarnveldt), 1618</t>
  </si>
  <si>
    <t>Spain-Turkey, 1618-19</t>
  </si>
  <si>
    <t>Portugal-Ndongo (Angola), 1618</t>
  </si>
  <si>
    <t>Manchus-Korea, China, 1618-23</t>
  </si>
  <si>
    <t>France-Algiers, 1619</t>
  </si>
  <si>
    <t>France (nobles), 1619-20</t>
  </si>
  <si>
    <t>United Provinces-Djakarta, 1619</t>
  </si>
  <si>
    <t>Bethlen-Gabor War</t>
  </si>
  <si>
    <t>Emperor-Transylvania, 1619-27</t>
  </si>
  <si>
    <t>China (Ming)-Jin (Jilin), 1619</t>
  </si>
  <si>
    <t>China (Ming)-Jin (Liaoning), 1619-22</t>
  </si>
  <si>
    <t>Caqars-Manchus (China), 1619-35</t>
  </si>
  <si>
    <t>Palatinate War</t>
  </si>
  <si>
    <t>Palatinate, Baden, Brunswick- Bavaria, Spain, emperor, 1620-23</t>
  </si>
  <si>
    <t>Polish-Turkish War</t>
  </si>
  <si>
    <t>Poland, Moldavians, Cossacks-Turkey, Tartars, 1620-21</t>
  </si>
  <si>
    <t>Spain (Naples), 1620</t>
  </si>
  <si>
    <t>Switzerland (Valtellina, with Spanish intervention) 1620-23</t>
  </si>
  <si>
    <t>Graubinden-Waltelin, 1620-35</t>
  </si>
  <si>
    <t>Sweden-Denmark, 1620-22</t>
  </si>
  <si>
    <t>Sweden, Estonia-Poland, 1620-22</t>
  </si>
  <si>
    <t>Portugal-Ndongo (Angola), 1620</t>
  </si>
  <si>
    <t>First Bearnese Revolt</t>
  </si>
  <si>
    <t>France (Huguenots), 1621-22</t>
  </si>
  <si>
    <t>Dutch-Spanish War (Eighty Years War)</t>
  </si>
  <si>
    <t>Spain-United Provinces, 1621-48</t>
  </si>
  <si>
    <t>England-Algiers, 1621-22</t>
  </si>
  <si>
    <t>Portugal-Kasanje, Ngongo (Angola), 1621-23</t>
  </si>
  <si>
    <t>China (Qing)-Korea (Korea), 1621</t>
  </si>
  <si>
    <t>Powhatans-British settlers (Virginia), 1622</t>
  </si>
  <si>
    <t>Persia-Portugal (Hormuz), 1622</t>
  </si>
  <si>
    <t>Wallo Galla-Amhara (Ethiopia), 1622</t>
  </si>
  <si>
    <t>Dutch-Portuguese War</t>
  </si>
  <si>
    <t>United Provinces-Portugal (Macao), 1622</t>
  </si>
  <si>
    <t>Russia-Samoyeds, 1622-23</t>
  </si>
  <si>
    <t>Palatinate, Brunswick, Baden, Saxe-Weimar, Transyl-emperor, Spain, Bavaria, 1623-31</t>
  </si>
  <si>
    <t>Persia-Turkey, 1623-31</t>
  </si>
  <si>
    <t>Austria-Transylvania, 1623-25</t>
  </si>
  <si>
    <t>Poland (Cossacks), 1623-25</t>
  </si>
  <si>
    <t>United Provinces-Portugal (Angola), 1623</t>
  </si>
  <si>
    <t>Portugal-Jaga (Angola), 1623</t>
  </si>
  <si>
    <t>Amboyna Massacre</t>
  </si>
  <si>
    <t>United Provinces-England (Molucca), 1623</t>
  </si>
  <si>
    <t>Manchus-Mongolia (Inner), 1623-33</t>
  </si>
  <si>
    <t>Korea (coup), 1623</t>
  </si>
  <si>
    <t>Yi Kwal Revolt</t>
  </si>
  <si>
    <t>Korea (revolt), 1623 (or 1624?)</t>
  </si>
  <si>
    <t>England-Morocco, 1624-25</t>
  </si>
  <si>
    <t>United Provinces-Portugal (Brazil), 1624-29</t>
  </si>
  <si>
    <t>France, Savoy, Venice, England-Spain, emperor, Genoa (Valtellina), 1624-26</t>
  </si>
  <si>
    <t>Spanish-English War</t>
  </si>
  <si>
    <t>England-Spain, 1624-30</t>
  </si>
  <si>
    <t>United Provinces-Portugal (Angola), 1624</t>
  </si>
  <si>
    <t>Jaga-Lunda (Bungu, Zaire), 1624</t>
  </si>
  <si>
    <t>United Provinces-Spain (Puerto Rico), 1625</t>
  </si>
  <si>
    <t>Danish War (Thirty Years' War)</t>
  </si>
  <si>
    <t>Denmark, Brunswick, Saxe-Weimar, Mecklenburg, emperor, Spain, Bavaria, 1625-29</t>
  </si>
  <si>
    <t>Sweden-Denmark, 1625-29</t>
  </si>
  <si>
    <t>Turkey, Tartars-Poland, Hungary, 1625-27, 1631-34</t>
  </si>
  <si>
    <t>Turkey-Cossacks (Black Sea), 1625-26</t>
  </si>
  <si>
    <t>Second Bearnese Revolt</t>
  </si>
  <si>
    <t>France (Huguenots), 1625-26</t>
  </si>
  <si>
    <t>Swedish-Prussian War</t>
  </si>
  <si>
    <t>Sweden-Prussia, Poland, 1625-29</t>
  </si>
  <si>
    <t>United Provinces-Portugal (Elmina in Ghana), 1625</t>
  </si>
  <si>
    <t>Abomey (Benin)-Fons, 1625</t>
  </si>
  <si>
    <t>Austria (Upper Austria), 1626</t>
  </si>
  <si>
    <t>Austria-Transylvania, 1626-27</t>
  </si>
  <si>
    <t>Portugal-Mbundu (Angola), 1626-27</t>
  </si>
  <si>
    <t xml:space="preserve">Manchus-Ming (China) (Ningyuan), 1626 </t>
  </si>
  <si>
    <t>Third Bearnese Revolt</t>
  </si>
  <si>
    <t>France (Huguenots, with intervention by England), 1627-29</t>
  </si>
  <si>
    <t>England-France, 1627-28</t>
  </si>
  <si>
    <t>Turkey-Cossacks (Black Sea), 1627</t>
  </si>
  <si>
    <t>Turkey-Moldavia, 1627-45</t>
  </si>
  <si>
    <t>China (Manchus)-Korea, 1627</t>
  </si>
  <si>
    <t>China (Ming)-Houjin (Liaoning, Hebei), 1627-29</t>
  </si>
  <si>
    <t>Tumed-Caqars (China), 1627</t>
  </si>
  <si>
    <t>Rising in the West</t>
  </si>
  <si>
    <t>England, 1628-31</t>
  </si>
  <si>
    <t>War of Mantuan Succession</t>
  </si>
  <si>
    <t>Savoy, Spain, emperor-Mantua, France, 1628-31</t>
  </si>
  <si>
    <t>Poland (Cossacks of Taras), 1628</t>
  </si>
  <si>
    <t>Turkey-Cossacks (Black Sea), 1628</t>
  </si>
  <si>
    <t>Monomotapa-Portugal (Zimbabwe), 1628</t>
  </si>
  <si>
    <t>Mataram, Molucca, Java-United Provinces, 1628</t>
  </si>
  <si>
    <t>China (Ming) (regional rebellion), 1628-45</t>
  </si>
  <si>
    <t>France-Morocco, 1629</t>
  </si>
  <si>
    <t>Saintoinge?</t>
  </si>
  <si>
    <t>France (tax revolts), 1629-30</t>
  </si>
  <si>
    <t>Tumed-Caqars (China), 1629</t>
  </si>
  <si>
    <t xml:space="preserve">Manchus-Ming (China) (Hongshangkou), 1629 </t>
  </si>
  <si>
    <t>Holland-Spain (Pernambuco, Caracas, Surinam), 1630</t>
  </si>
  <si>
    <t>Swedish-Imperial War (Thirty Years' War)</t>
  </si>
  <si>
    <t>Sweden, Saxe-Weimar, Hesse-Cassel, Brunswick, Saxony, emperor, Spain, 1630-48</t>
  </si>
  <si>
    <t>Poland (Cossacks), 1630</t>
  </si>
  <si>
    <t>Danish-Hamburg War</t>
  </si>
  <si>
    <t>Denmark-Hamburg, 1630</t>
  </si>
  <si>
    <t>Mbundu-Lunda? (Matamba, Zaire), 1630-35</t>
  </si>
  <si>
    <t>Portugal-Ndembu (Angola), 1630-35</t>
  </si>
  <si>
    <t>Somali-Zaila (Somaliland), 1630</t>
  </si>
  <si>
    <t>Russia-Tuba Kirgiz, Altan Khan, Taiji (Oirats) (south central Siberia), 1630</t>
  </si>
  <si>
    <t>Holland-Spain (Curacao), 1631</t>
  </si>
  <si>
    <t>Spain (Vizcaya) (Basques), 1631</t>
  </si>
  <si>
    <t>Saxon War</t>
  </si>
  <si>
    <t>Brandenburg-emperor, Spain, Bavaria, etc., 1631-35</t>
  </si>
  <si>
    <t>Monomotapa (Zimbabwe), 1631</t>
  </si>
  <si>
    <t>Monomotapa-Portugal (Zimbabwe), 1631</t>
  </si>
  <si>
    <t>Portugal-Kenya (muslims), 1631-32</t>
  </si>
  <si>
    <t>Russia-Buryats (central Siberia), 1631</t>
  </si>
  <si>
    <t>Moguls-Portugal, 1631-32</t>
  </si>
  <si>
    <t>China (Ming)-Houjin (Liaoning, Hebei), 1631-41</t>
  </si>
  <si>
    <t>China (peasant rebellion in Shanxi), 1631-45</t>
  </si>
  <si>
    <t>France (nobles revolt), 1632</t>
  </si>
  <si>
    <t>Russia-Poland, 1632-34</t>
  </si>
  <si>
    <t>Poland-Turkey, 1632-34</t>
  </si>
  <si>
    <t>Crimean Tartars-Russia, 1632-41</t>
  </si>
  <si>
    <t>Austria (Upper Austria, peasants), 1632-33</t>
  </si>
  <si>
    <t>Portugal-Karanga (Angola?), 1632</t>
  </si>
  <si>
    <t>Bavaria (peasants), 1633-34</t>
  </si>
  <si>
    <t>Spanish Netherlands (Brussels), 1633</t>
  </si>
  <si>
    <t>Dembo-Portugal (Angola?), 1633-35</t>
  </si>
  <si>
    <t>Comoros Islands-Portugal, 1633-37</t>
  </si>
  <si>
    <t>Russia-Buryats (central Siberia), 1633-34</t>
  </si>
  <si>
    <t>Moguls-Ahmadnagar (India), 1633-36</t>
  </si>
  <si>
    <t>Russia-Yakuts (central Siberia), 1633-34</t>
  </si>
  <si>
    <t>Poland (Cossack revolt), 1634</t>
  </si>
  <si>
    <t>France-Martinique, Guadalupe, 1635</t>
  </si>
  <si>
    <t>United Provinces-Portugal (Pernambuco), 1635</t>
  </si>
  <si>
    <t>United Provinces-Formosa, 1635</t>
  </si>
  <si>
    <t>Turkey-Yemen, 1635</t>
  </si>
  <si>
    <t>England-Morocco, 1635-37</t>
  </si>
  <si>
    <t>French War (Thirty Years' War) in Germany</t>
  </si>
  <si>
    <t>France, Savoy, Parma-Spain, emperor, Bavaria, Brandenburg, Saxony, 1635-48</t>
  </si>
  <si>
    <t>France-Spain (with British intervention), 1635-59</t>
  </si>
  <si>
    <t>Sweden-Saxony, Brandenburg, 1635-40</t>
  </si>
  <si>
    <t>England-Algiers, 1635</t>
  </si>
  <si>
    <t>Moguls-Golconda, Bijapur (India), 1635-36</t>
  </si>
  <si>
    <t>Angoumois rebellion</t>
  </si>
  <si>
    <t>France, 1636</t>
  </si>
  <si>
    <t>Croquant Rebellion</t>
  </si>
  <si>
    <t>France, 1636-37</t>
  </si>
  <si>
    <t>France-Algiers, 1636-43</t>
  </si>
  <si>
    <t>Russia-Yakuts (central Siberia), 1636</t>
  </si>
  <si>
    <t>United Provinces-Ceylon, 1636</t>
  </si>
  <si>
    <t>Manchus-Korea (in Korea), 1636-37</t>
  </si>
  <si>
    <t>Manchus-China, 1636-44</t>
  </si>
  <si>
    <t>Pequot War</t>
  </si>
  <si>
    <t>British settlers-Pequots (Massachusetts), 1637</t>
  </si>
  <si>
    <t>Cossacks-Tartars (Azov), 1637-38</t>
  </si>
  <si>
    <t>Turkey-Cossacks (Black Sea), 1637</t>
  </si>
  <si>
    <t>Cossack Revolt</t>
  </si>
  <si>
    <t>Poland (Cossacks of Pavluk), 1637</t>
  </si>
  <si>
    <t>Savoy, 1637-39</t>
  </si>
  <si>
    <t>Spain (Portugal), 1637</t>
  </si>
  <si>
    <t>United Provinced-Portugal (Ghana), 1637</t>
  </si>
  <si>
    <t>United Provinces-Portugal (Angola, Sao Tome, Brazil), 1637-42</t>
  </si>
  <si>
    <t>Shimabara Rebellion</t>
  </si>
  <si>
    <t>Japan (Nagasaka and Kumamoto kens), 1637-38</t>
  </si>
  <si>
    <t>Mongols, Manchus-Korea, 1637</t>
  </si>
  <si>
    <t>United Provinces-Spain (Arguin) (Sierra Leone), 1638</t>
  </si>
  <si>
    <t>Poland (Cossacks of Ostraniitza), 1638</t>
  </si>
  <si>
    <t>Danish-Polish War</t>
  </si>
  <si>
    <t>Denmark-Poland, 1638</t>
  </si>
  <si>
    <t>United Provinces-Portugal (Ceylon and Goa), 1638-40</t>
  </si>
  <si>
    <t>Portugal-Kandy (Sri Lanka), 1638</t>
  </si>
  <si>
    <t>Turkey-Persia, 1638</t>
  </si>
  <si>
    <t>Venice-Barbary states, 1638</t>
  </si>
  <si>
    <t>Filali (Morocco)-Morocco, 1638</t>
  </si>
  <si>
    <t>First Bishop's War</t>
  </si>
  <si>
    <t>England (Scotland), 1639</t>
  </si>
  <si>
    <t>Nu-Pied Rebellion</t>
  </si>
  <si>
    <t>France (Normandy), 1639</t>
  </si>
  <si>
    <t>Kalmuck Mongols-Tibet, 1639-42</t>
  </si>
  <si>
    <t>Second Bishop's War</t>
  </si>
  <si>
    <t>England (Scotland), 1640</t>
  </si>
  <si>
    <t>United Provinces, Jahore-Portugal (Melaka) (Malaysia), 1640-41</t>
  </si>
  <si>
    <t>Catalonian Revolt</t>
  </si>
  <si>
    <t>Spain (Catalonia), 1640-59</t>
  </si>
  <si>
    <t>Portuguese Revolution</t>
  </si>
  <si>
    <t>Spain (Portugal), 1640</t>
  </si>
  <si>
    <t>Spanish-Portuguese War</t>
  </si>
  <si>
    <t>Spain-Portugal (with English and French support), 1641-44</t>
  </si>
  <si>
    <t>Andalusian Revolt</t>
  </si>
  <si>
    <t>Spain (Andalusia), 1641</t>
  </si>
  <si>
    <t>Great Irish Rebellion</t>
  </si>
  <si>
    <t>England (Ireland), 1641-49</t>
  </si>
  <si>
    <t>Morocco, 1641</t>
  </si>
  <si>
    <t>Russia-Yakuts, 1641</t>
  </si>
  <si>
    <t>Russia-Buryats (central Siberia), 1641</t>
  </si>
  <si>
    <t>Dutch-Portuguese War in West Africa</t>
  </si>
  <si>
    <t>United Provinces-Portugal (Angola), 1641</t>
  </si>
  <si>
    <t>Pope-Parma, Venice, Tuscany, 1642-44</t>
  </si>
  <si>
    <t>First English Civil War</t>
  </si>
  <si>
    <t>England, 1642-46</t>
  </si>
  <si>
    <t>United Provinces-England (Ghana), 1642</t>
  </si>
  <si>
    <t>United Provinces-Portugal (Ghana), 1642</t>
  </si>
  <si>
    <t>Kalmuck Mongols-Tibet, 1642</t>
  </si>
  <si>
    <t>Rouergue rebellion</t>
  </si>
  <si>
    <t>France (south-west), 1643-44</t>
  </si>
  <si>
    <t>Denmark-Hamburg, 1643</t>
  </si>
  <si>
    <t>Swedish-Danish War</t>
  </si>
  <si>
    <t>Sweden-Denmark, 1643-45</t>
  </si>
  <si>
    <t>United Provinces-Portugal (Bango, Angola?), 1643</t>
  </si>
  <si>
    <t>Siberian Cossacks-China, 1643-46</t>
  </si>
  <si>
    <t>Russia-Tungus (Lake Baikal), 1643</t>
  </si>
  <si>
    <t>Ireland (Donalds), Highland Scots-Scotland (Campbells and Covenanters), 1644-46</t>
  </si>
  <si>
    <t>United Provinces-Nzinga (Angola?), 1644</t>
  </si>
  <si>
    <t>Portugal-Ngola (Angola?), 1644</t>
  </si>
  <si>
    <t>Pemba-Faza (Tanzania), 1644</t>
  </si>
  <si>
    <t>Russia-Buryats (central Siberia), 1644-46</t>
  </si>
  <si>
    <t>China (rebellion with Manchu intervention), 1644</t>
  </si>
  <si>
    <t>China (Ming)-Qing (Jiangsu, Zhejiang, Fujian), 1644-62</t>
  </si>
  <si>
    <t>Transylvanian-Habsburg War</t>
  </si>
  <si>
    <t>Transylvania-emperor, 1645</t>
  </si>
  <si>
    <t>Turkish War with Venice over Crete</t>
  </si>
  <si>
    <t>Turkey-Venice (assisted by France, German states) (Crete), 1645-69</t>
  </si>
  <si>
    <t>United Provinces-Portugal (Brazil), 1645-46</t>
  </si>
  <si>
    <t>Portugal-Imbangala (Angola), 1645</t>
  </si>
  <si>
    <t>United Provinces, Nzinga-Portugal (Massangano, Angola?), 1645</t>
  </si>
  <si>
    <t>Spain (Sicily), 1646-47</t>
  </si>
  <si>
    <t>England-Bahamas, 1646</t>
  </si>
  <si>
    <t>Tatar Wars</t>
  </si>
  <si>
    <t>Russia-Tatars, 1646-49</t>
  </si>
  <si>
    <t>Poland-Turkey, Tatars, 1646-48</t>
  </si>
  <si>
    <t>(Guinea-Bissau)-Portugal, 1646-47</t>
  </si>
  <si>
    <t>Moluccas-United Provinces, 1646</t>
  </si>
  <si>
    <t>Russia (Moscow), 1647</t>
  </si>
  <si>
    <t>Russia-China, Korea (Amur), 1647-58</t>
  </si>
  <si>
    <t>Masaniello's Insurrection (Masaniello's Rebellion)</t>
  </si>
  <si>
    <t>Spain (Naples, with intervention by France), 1647-48</t>
  </si>
  <si>
    <t>Siam (revolution), 1647-88</t>
  </si>
  <si>
    <t>Turkey (Anatolia), 1648-49</t>
  </si>
  <si>
    <t>Second English Civil War</t>
  </si>
  <si>
    <t>England (with Scottish involvement), 1648-51</t>
  </si>
  <si>
    <t>Arabs-Portugal (Muscat), 1648</t>
  </si>
  <si>
    <t>Iroquois-Huron War</t>
  </si>
  <si>
    <t>Iroquois-Huron (America), 1648-50</t>
  </si>
  <si>
    <t>Le Fronde</t>
  </si>
  <si>
    <t>France, 1648-53</t>
  </si>
  <si>
    <t>Massacres of the Jews in Ukraine</t>
  </si>
  <si>
    <t>Ukraine, 1648-49</t>
  </si>
  <si>
    <t>Cossack Rebellion</t>
  </si>
  <si>
    <t>Poland (Cossacks in Ukraine supported by Tartars), 1648-49</t>
  </si>
  <si>
    <t>Russia (Moscow), 1648</t>
  </si>
  <si>
    <t>Russia (Cossacks), 1648-54</t>
  </si>
  <si>
    <t>Portugal-United Provinces, Kongo, Matambo (Angola), 1648</t>
  </si>
  <si>
    <t>Mogul-Persian War (Wars of Aurangzeb)</t>
  </si>
  <si>
    <t>Persia, Turkey-Moguls (India), 1648-53</t>
  </si>
  <si>
    <t>Cromwell's Irish Campaign</t>
  </si>
  <si>
    <t>England (Ireland), 1649-52</t>
  </si>
  <si>
    <t>Cromwell's Scottish Campaign</t>
  </si>
  <si>
    <t>England (Scotland), 1650-52</t>
  </si>
  <si>
    <t>Portugal-England, 1650-54</t>
  </si>
  <si>
    <t>France-Spain, 1650-58</t>
  </si>
  <si>
    <t>Swedish Crisis</t>
  </si>
  <si>
    <t>Sweden, 1650</t>
  </si>
  <si>
    <t>Oman-Portugal (Muscat), 1650</t>
  </si>
  <si>
    <t>Yoruba-Dahomey (Benin), 1650</t>
  </si>
  <si>
    <t>United Provinces-Molucca, 1650-56</t>
  </si>
  <si>
    <t>United Provinces-Java, 1650-80</t>
  </si>
  <si>
    <t>Russia (Novgorod and Pskov), 1650</t>
  </si>
  <si>
    <t>Russia-Dahurs, Juchers, Manchus (Amur), 1650-51</t>
  </si>
  <si>
    <t>Prussia (Neuburg), 1651</t>
  </si>
  <si>
    <t>Poland (Cossacks) (with intervention by Tatars), 1651-54</t>
  </si>
  <si>
    <t>United Provinces-Ceram (Indonesia), 1651</t>
  </si>
  <si>
    <t>United Provinces-Portugal (Brazil), 1651-54</t>
  </si>
  <si>
    <t>Japan (coup attempt at Edo), 1651</t>
  </si>
  <si>
    <t>Sweden-Bremen, 1652</t>
  </si>
  <si>
    <t>First Anglo-Dutch War</t>
  </si>
  <si>
    <t>United Provinces-England, 1652-53</t>
  </si>
  <si>
    <t>Switzerland (peasants), 1652-53</t>
  </si>
  <si>
    <t>Oman, Pemba-Portugal (Kenya, Tanzania), 1652-53</t>
  </si>
  <si>
    <t>Russia-Buryats (east of Lake Baikal), 1652</t>
  </si>
  <si>
    <t>Russia-Gilyaks (southeastern Siberia), 1652</t>
  </si>
  <si>
    <t>Kwarafa-Katsina (Nigeria), 1653</t>
  </si>
  <si>
    <t>United Provinces-Hottentots (South Africa), 1653</t>
  </si>
  <si>
    <t>First Russo-Polish War</t>
  </si>
  <si>
    <t>Russia, Cossacks-Poland, 1654-56</t>
  </si>
  <si>
    <t>United Provinces-Sumatra, 1654-70</t>
  </si>
  <si>
    <t>Turkey-Venice, 1654-58</t>
  </si>
  <si>
    <t>Russia-Lamut Tungas (eastern Siberia), 1654</t>
  </si>
  <si>
    <t>England-Tunis, Algiers, 1655</t>
  </si>
  <si>
    <t>Anglo-Spanish War (West Indies)</t>
  </si>
  <si>
    <t>England-Spain (West Indies), 1655-57</t>
  </si>
  <si>
    <t>Penruddick's Revolt</t>
  </si>
  <si>
    <t>England (Wiltshire), 1655</t>
  </si>
  <si>
    <t>Brandenburg-Poland, 1655-56</t>
  </si>
  <si>
    <t>First Northern War</t>
  </si>
  <si>
    <t>Sweden-Denmark, Austria, Poland, Tartars, Russia, Transylvania (with Dutch and English intervention), 1655-61</t>
  </si>
  <si>
    <t>Russia (Cossack revolt in central Siberia), 1655</t>
  </si>
  <si>
    <t>United Provinces-Ceylon, 1655</t>
  </si>
  <si>
    <t>Anglo-Spanish War (Europe)</t>
  </si>
  <si>
    <t>England, France, Lorraine-Spain, Savoy, 1656-59</t>
  </si>
  <si>
    <t>First Vilmergen War</t>
  </si>
  <si>
    <t>Switzerland, 1656</t>
  </si>
  <si>
    <t>Turkey, 1656</t>
  </si>
  <si>
    <t>United Provinces, Kandy-Portugal (Sri Lanka), 1656</t>
  </si>
  <si>
    <t>War of the Polish Auxiliaries</t>
  </si>
  <si>
    <t>Transylvania-Poland, Tartars, 1657</t>
  </si>
  <si>
    <t>Sweden-Russia, 1657-58</t>
  </si>
  <si>
    <t>Brandenburg-Sweden, 1657-60</t>
  </si>
  <si>
    <t>Dutch War with Portugal</t>
  </si>
  <si>
    <t>United Provinces-Portugal, 1657-61</t>
  </si>
  <si>
    <t>Portuguese-Spanish War</t>
  </si>
  <si>
    <t>Portugal (with British assistance)-Spain, 1657-65</t>
  </si>
  <si>
    <t>Denmark-Sweden (Ghana), 1657</t>
  </si>
  <si>
    <t>Moguls, 1657-59</t>
  </si>
  <si>
    <t>Sabotiers rebellion</t>
  </si>
  <si>
    <t>France, 1658</t>
  </si>
  <si>
    <t>Second Russo-Polish War</t>
  </si>
  <si>
    <t>Russia, Cossacks-Poland, Tartars, 1658-67</t>
  </si>
  <si>
    <t>Transylvanian War</t>
  </si>
  <si>
    <t>Transylvania-Turkey, Tartars, 1658-62</t>
  </si>
  <si>
    <t>Turkey (Egypt), 1658-59</t>
  </si>
  <si>
    <t>United Provinces-Hottentots (South Africa), 1658-60</t>
  </si>
  <si>
    <t>Russia-Buryats (central Siberia), 1658</t>
  </si>
  <si>
    <t>Russia-China (Amur), 1658</t>
  </si>
  <si>
    <t>Portugal (mutinies in Angola), 1659</t>
  </si>
  <si>
    <t>Boulonnais rebellion</t>
  </si>
  <si>
    <t>France, 1660</t>
  </si>
  <si>
    <t>Cossacks-Hungary, 1660</t>
  </si>
  <si>
    <t>Akramu-Accra (Ghana), 1660</t>
  </si>
  <si>
    <t>Korea, 1660-70</t>
  </si>
  <si>
    <t>Venner's Rising</t>
  </si>
  <si>
    <t>England, 1661</t>
  </si>
  <si>
    <t>France-Algiers, 1661</t>
  </si>
  <si>
    <t>England-Courlanders (Germans) (Gambia), 1661</t>
  </si>
  <si>
    <t>Oman, Swahili-Portugal (Mombassa, Kenya), 1661</t>
  </si>
  <si>
    <t>China (Qing)-South Ming (Burma), 1661</t>
  </si>
  <si>
    <t>Chinese-United Provinces (Formosa), 1661</t>
  </si>
  <si>
    <t>Habsburg-Ottoman War</t>
  </si>
  <si>
    <t>Turkey-Austria (assisted by France, Spain and German states), 1663-64</t>
  </si>
  <si>
    <t>United Provinces-Algiers, 1662</t>
  </si>
  <si>
    <t>England-United Provinces (North America), 1663-65</t>
  </si>
  <si>
    <t>England-United Provinces (West Africa, Senegal, Sierra Leone), 1663-66</t>
  </si>
  <si>
    <t>Audijos rebellion</t>
  </si>
  <si>
    <t>France, 1663</t>
  </si>
  <si>
    <t>United Provinces-Portugal (Malabar?), 1663-69 ?</t>
  </si>
  <si>
    <t>United Provinces-Portugal (Mozambique), 1663</t>
  </si>
  <si>
    <t>Russia-Altan Khan (Tuva), 1663</t>
  </si>
  <si>
    <t>Polish Civil War</t>
  </si>
  <si>
    <t>Poland (Lubomirski revolt), 1664-66</t>
  </si>
  <si>
    <t>Mainz (Erfurt), 1664</t>
  </si>
  <si>
    <t>France-Algeria (Jidjel), 1664-66</t>
  </si>
  <si>
    <t>Morocco, 1664-66</t>
  </si>
  <si>
    <t>Second Anglo-Dutch War</t>
  </si>
  <si>
    <t>England, Muenster-United Provinces, Denmark, France, 1665-67</t>
  </si>
  <si>
    <t>Sweden-Bremen War</t>
  </si>
  <si>
    <t>Sweden-Bremen, 1665-66</t>
  </si>
  <si>
    <t>Portugal-Kongo (Zaire), 1665</t>
  </si>
  <si>
    <t>Russia-Lamut Tungas (eastern Siberia), 1665</t>
  </si>
  <si>
    <t>Russia (Cossack revolt in central Siberia), 1665</t>
  </si>
  <si>
    <t>France-Tunis, 1666</t>
  </si>
  <si>
    <t>Spain-Algiers, Tunis, 1666-67</t>
  </si>
  <si>
    <t>England (Covenanters in Scotland), 1666</t>
  </si>
  <si>
    <t>Russia-Nanets Samoyeds (Mangazeya), 1666-69</t>
  </si>
  <si>
    <t>Candian War</t>
  </si>
  <si>
    <t>Venice-Turkey (with French participation), 1667-69</t>
  </si>
  <si>
    <t>War of the Devolution</t>
  </si>
  <si>
    <t>France-Spain (with Dutch, English, Swedish intervention), 1667-68</t>
  </si>
  <si>
    <t>Portugal (revolt), 1667</t>
  </si>
  <si>
    <t>Razin's Mutiny</t>
  </si>
  <si>
    <t>Don Cossacks (Stenka Razin)-Persia, Astrakhan, 1667-70</t>
  </si>
  <si>
    <t>Betsimisaraka-Sihanaka (Zaire?), 1667</t>
  </si>
  <si>
    <t>Oirat Mongols-Altan Khan (central Siberia), 1667</t>
  </si>
  <si>
    <t>Spain (Moors), 1668</t>
  </si>
  <si>
    <t>Russia (Ukraine), 1668</t>
  </si>
  <si>
    <t>Russia (Solovetsky Monastery), 1668-76</t>
  </si>
  <si>
    <t>Doroshenko War</t>
  </si>
  <si>
    <t>Poland (Cossacks, aided by Tartars), 1668-69</t>
  </si>
  <si>
    <t>Morgan's Raids on Panama</t>
  </si>
  <si>
    <t>Britain-Spain (Panama), 1668-71</t>
  </si>
  <si>
    <t>Morocco (Dila), 1668</t>
  </si>
  <si>
    <t>Monomotapa-Portugal (Zimbabwe), 1668</t>
  </si>
  <si>
    <t>Oman-Portugal (Diu, India), 1668</t>
  </si>
  <si>
    <t>United Provinces-Java (intervention in local conflict), 1669-81</t>
  </si>
  <si>
    <t>England-Algiers, 1669-72</t>
  </si>
  <si>
    <t>France-Turkey, 1669</t>
  </si>
  <si>
    <t>Russia-Koraks (eastern Siberia near Magaden), 1669</t>
  </si>
  <si>
    <t>Japan (Hokkaido), 1669-72</t>
  </si>
  <si>
    <t>France-Tunis, 1670-72</t>
  </si>
  <si>
    <t>France-Lorraine, 1670</t>
  </si>
  <si>
    <t>Hungarian Magnates Revolt</t>
  </si>
  <si>
    <t>Austria (Hungarian rebellion), 1670</t>
  </si>
  <si>
    <t>Austria (Bohemian peasants), 1670</t>
  </si>
  <si>
    <t>Russia (Stenka Razin revolt), 1670-71</t>
  </si>
  <si>
    <t>Segu-Tuaregs (Timbuktoo) (Mali), 1670</t>
  </si>
  <si>
    <t>Kwarafa-Kano, Katsina (Nigeria?), 1670</t>
  </si>
  <si>
    <t>Portugal-Ndongo (Angola), 1670-71</t>
  </si>
  <si>
    <t>Oman-Portugal (Mozambique), 1670</t>
  </si>
  <si>
    <t>China-Russia (Amur), 1670</t>
  </si>
  <si>
    <t>England-Panama, 1671</t>
  </si>
  <si>
    <t>Turkey, Tartars, Cossacks-Poland, 1672-73</t>
  </si>
  <si>
    <t>France-India, 1672</t>
  </si>
  <si>
    <t>Barbary States War</t>
  </si>
  <si>
    <t>Spain-Algiers, 1672-73</t>
  </si>
  <si>
    <t>Savoy-Genoa, 1672-74</t>
  </si>
  <si>
    <t>Karuzen War</t>
  </si>
  <si>
    <t>Austria (Hungarian rebellion), 1672-75</t>
  </si>
  <si>
    <t>Third Anglo-Dutch War</t>
  </si>
  <si>
    <t>England-United Provinces, 1672-74</t>
  </si>
  <si>
    <t>Dutch War of Louis XIV</t>
  </si>
  <si>
    <t>France, Cologne, UK, Sweden-UP, Brandenburg, Spain, Austria, Germany, Denmark, 1672-78</t>
  </si>
  <si>
    <t>China (Qing) (Ming rebellion) (Yunnan, Guangdong, Fujian), 1673-81</t>
  </si>
  <si>
    <t>United Provinces-France (Martinique), 1674</t>
  </si>
  <si>
    <t>Russia-Cossacks, Turks, Tartars, 1674</t>
  </si>
  <si>
    <t>Messinan Rebellion</t>
  </si>
  <si>
    <t>Spain (Sicily, with intervention by France and Holland), 1674-79</t>
  </si>
  <si>
    <t>Morocco-Spain (Ceuta), 1674</t>
  </si>
  <si>
    <t>Russia (Bashkirs), 1674-81</t>
  </si>
  <si>
    <t>France-Madagascar, 1674</t>
  </si>
  <si>
    <t>King Philip's War</t>
  </si>
  <si>
    <t>England-American Indians, 1675</t>
  </si>
  <si>
    <t>Torrebens Rebellion of Brittany</t>
  </si>
  <si>
    <t>France, 1675</t>
  </si>
  <si>
    <t>Vivarais rebellion</t>
  </si>
  <si>
    <t>Turkey, Tartars-Poland, 1675-76</t>
  </si>
  <si>
    <t>Crimea-Cossacks, 1675</t>
  </si>
  <si>
    <t>Danish-Swedish War</t>
  </si>
  <si>
    <t>Denmark, Brandenburg, Lunenburg, Munster, emperor, UP-Sweden, 1675-79</t>
  </si>
  <si>
    <t>Denmark-Hamburg, 1676-79</t>
  </si>
  <si>
    <t>USA (peasants-Indians, British), 1676</t>
  </si>
  <si>
    <t>First Russo-Turkish War</t>
  </si>
  <si>
    <t>Turkey, Cossacks-Russia (Ukraine), 1677-81</t>
  </si>
  <si>
    <t>Morocco-Spain, 1677</t>
  </si>
  <si>
    <t>Russia-Lamut Tungas (eastern Siberia), 1677</t>
  </si>
  <si>
    <t>Thokoly's Revolt</t>
  </si>
  <si>
    <t>Austria (Hungary), 1678-83</t>
  </si>
  <si>
    <t>Russia-Sweden, 1678</t>
  </si>
  <si>
    <t>France-United Provinces (Arguin) (Sierra Leone), 1678</t>
  </si>
  <si>
    <t>Kongo (Zaire), 1678</t>
  </si>
  <si>
    <t>Portugal-Pate (Kenya), 1678</t>
  </si>
  <si>
    <t>Covenanter Rising</t>
  </si>
  <si>
    <t>England (Scottish Covenanters), 1679</t>
  </si>
  <si>
    <t>United Provinces-Algiers, 1679-80</t>
  </si>
  <si>
    <t xml:space="preserve">Mata, Mompataz-Portugal (Senegal?), 1679                                                             </t>
  </si>
  <si>
    <t>Oman-Portugal (Kenya), 1679</t>
  </si>
  <si>
    <t>Pemba-Portugal (Tanzania), 1679</t>
  </si>
  <si>
    <t>Russia, Samoyeds-Taz Samoyeds, 1679</t>
  </si>
  <si>
    <t>Dzungars-East Turkestan (China), 1679</t>
  </si>
  <si>
    <t>Bohemian Revolt</t>
  </si>
  <si>
    <t>Emperor (Bohemia), 1680</t>
  </si>
  <si>
    <t>Spain-Algiers, 1681</t>
  </si>
  <si>
    <t>England-Algiers, 1681-84</t>
  </si>
  <si>
    <t>Matamba-Portugal (Angola), 1681</t>
  </si>
  <si>
    <t>Changamire-Butua, Monomotapa, Portugal (Zimbabwe), 1681</t>
  </si>
  <si>
    <t>Russia-Yakuts (central Siberia), 1681-82</t>
  </si>
  <si>
    <t>France-Algiers, 1682-83</t>
  </si>
  <si>
    <t>Tunis-Venice, 1682-92</t>
  </si>
  <si>
    <t>Denmark-Holstein, 1682</t>
  </si>
  <si>
    <t>Revolt of Streltsi</t>
  </si>
  <si>
    <t>Russia, 1682-84</t>
  </si>
  <si>
    <t>Great Popo-Kwitta, Ardra, Whydah (Benin), 1682</t>
  </si>
  <si>
    <t>Reunion War</t>
  </si>
  <si>
    <t>France-Spain, emperor, 1683-84</t>
  </si>
  <si>
    <t>France-Iroquois Indians (America), 1683</t>
  </si>
  <si>
    <t>Turkey, Hungary (until 1687), Transylvania-Austria, German states, Poland, Venice, Russia (from 1685), 1683-99</t>
  </si>
  <si>
    <t>China-Formosa, 1683</t>
  </si>
  <si>
    <t>Russia-China (eastern Siberia), 1683-84</t>
  </si>
  <si>
    <t>France-Genoa, 1684-85</t>
  </si>
  <si>
    <t>French Conquest of Luxembourg</t>
  </si>
  <si>
    <t>France-Luxembourg, Trier, 1684</t>
  </si>
  <si>
    <t>Russia-Yakuts (central Siberia), 1684</t>
  </si>
  <si>
    <t>Russia, Lamut Tungus-Koraks (eastern Siberia), 1684-85</t>
  </si>
  <si>
    <t>Monmouth's Rebellion</t>
  </si>
  <si>
    <t>England, 1685</t>
  </si>
  <si>
    <t>Argyll Rebellion</t>
  </si>
  <si>
    <t>Russia-China, 1685</t>
  </si>
  <si>
    <t>Denmark-Hamburg, 1686-87</t>
  </si>
  <si>
    <t>Bengalese-British War</t>
  </si>
  <si>
    <t>Britain-Bengal, 1686</t>
  </si>
  <si>
    <t>France-Madagascar, 1686</t>
  </si>
  <si>
    <t>Monomotapa (revolt by Gochu) (Zimbabwe), 1686</t>
  </si>
  <si>
    <t>Pate-Portugal (Kenya), 1686</t>
  </si>
  <si>
    <t>Moguls-Bijapur, Golkonda (India), 1686-87</t>
  </si>
  <si>
    <t>Dzungars-Khalkhas (west China), 1686</t>
  </si>
  <si>
    <t>France-Iroquois Indians (America), 1687-89</t>
  </si>
  <si>
    <t>Crimean Expedition of Prince Golitzin</t>
  </si>
  <si>
    <t>Russia-Crimean Tartars, 1687</t>
  </si>
  <si>
    <t>Crimea-Cossacks, 1687-89</t>
  </si>
  <si>
    <t>Turkey (revolution), 1687</t>
  </si>
  <si>
    <t>Turkey-Venice (Athens, Morea), 1687</t>
  </si>
  <si>
    <t>Morocco (Rifs)-Spain (Melilla), 1687</t>
  </si>
  <si>
    <t>United Provinces-Brandenburg (Germans) (Akwida) (Ghana), 1687</t>
  </si>
  <si>
    <t>Britain-Siam, 1687</t>
  </si>
  <si>
    <t>War of the Grand Alliance</t>
  </si>
  <si>
    <t>France, Savoy-Cologne, Austria, Prussia, German states, UK, UP, Spain, Savoy, 1688-97</t>
  </si>
  <si>
    <t>England (religious), 1688-89</t>
  </si>
  <si>
    <t>France-Algiers, 1688-89</t>
  </si>
  <si>
    <t>Spain-Algiers, 1688-89</t>
  </si>
  <si>
    <t>Oirat Mongols-Khalkas (Mongolia), 1688</t>
  </si>
  <si>
    <t>Second Crimean Expedition of Prince Golitzin</t>
  </si>
  <si>
    <t>Russia-Crimean Tartars, 1689</t>
  </si>
  <si>
    <t>Second Streltsi revolt</t>
  </si>
  <si>
    <t>Russia, 1689</t>
  </si>
  <si>
    <t>Amur Expedition</t>
  </si>
  <si>
    <t>Russia-China (Amur), 1689</t>
  </si>
  <si>
    <t>Jacobite Rising</t>
  </si>
  <si>
    <t>England (Scotland), 1689-90</t>
  </si>
  <si>
    <t>Irish War</t>
  </si>
  <si>
    <t>England-Ireland (with intervention by France), 1689-91</t>
  </si>
  <si>
    <t>England (American colonies), 1689-91</t>
  </si>
  <si>
    <t>Algiers, Tripoli-Morocco, Tunis, 1689-1702</t>
  </si>
  <si>
    <t>England-France (Gambia and Senegal), 1689-93</t>
  </si>
  <si>
    <t>Changamire-Monomotapa (Zimbabwe), 1690</t>
  </si>
  <si>
    <t>Oirat Mongols-China, 1690</t>
  </si>
  <si>
    <t>Russia-Kirgiz (south central Siberia), 1690-92</t>
  </si>
  <si>
    <t>China (Qing)-Geerdan, Zhungeer (Inner Mongolia, Hebei, Ningxia), 1690-97</t>
  </si>
  <si>
    <t>Russia-Tabunut Mongols, Khori Mongols (Lake Baikal), 1691</t>
  </si>
  <si>
    <t>Glencoe Massacre</t>
  </si>
  <si>
    <t>England (massacre of MacDonalds), 1692</t>
  </si>
  <si>
    <t>Spain-Algiers, 1693-94</t>
  </si>
  <si>
    <t>Akwamu-Denmark (Ghana), 1693</t>
  </si>
  <si>
    <t>Changamire-Portugal, Monomotapa (Zimbabwe and Mozambique), 1693</t>
  </si>
  <si>
    <t>United Provinces-France (Pondicherry, India), 1693</t>
  </si>
  <si>
    <t>Morocco (assisted by France)-Spain (Ceuta), 1694</t>
  </si>
  <si>
    <t>United Provinces-Kommenda (Ghana), 1694</t>
  </si>
  <si>
    <t>Pemba-Portugal (Tanzania), 1694</t>
  </si>
  <si>
    <t>Azov Expedition</t>
  </si>
  <si>
    <t>Russia-Turkey (Azov), 1695-1700</t>
  </si>
  <si>
    <t>Changamire-Portugal (Mozambique), 1695</t>
  </si>
  <si>
    <t>Russia-Buryats (Irkutsk), 1695-96</t>
  </si>
  <si>
    <t>Russia (Cossack revolt in southeast Siberia), 1695-98</t>
  </si>
  <si>
    <t>Austria-Sardinia, 1696-97</t>
  </si>
  <si>
    <t>Morocco (Rifs)-Spain, 1696</t>
  </si>
  <si>
    <t>Ahanta-England (Ghana), 1696</t>
  </si>
  <si>
    <t>Oman-Portugal (Mombassa, Kenya), 1696-1698</t>
  </si>
  <si>
    <t>Russia-Kamchatka, 1696</t>
  </si>
  <si>
    <t>China-Mongols, 1696-1697</t>
  </si>
  <si>
    <t>Morocco (Rifs)-Spain, 1697</t>
  </si>
  <si>
    <t>Portugal-Wolof (Guinea-Bissau), 1697</t>
  </si>
  <si>
    <t>Portugal-Mandingo (Guinea-Bissau), 1697</t>
  </si>
  <si>
    <t>Streltsi Rebellion</t>
  </si>
  <si>
    <t>Russia, 1698</t>
  </si>
  <si>
    <t>Yoruba-Great Ardra (Nigeria and Benin?), 1698</t>
  </si>
  <si>
    <t>Kakonda-Portugal (Angola), 1698</t>
  </si>
  <si>
    <t>Poland (Lithuanian peasants), 1699</t>
  </si>
  <si>
    <t>Sweden-Denmark, 1699-1700</t>
  </si>
  <si>
    <t>Ashanti-Denkyera (Ghana), 1699-1701</t>
  </si>
  <si>
    <t>Oman-Portugal (Zanzibar, Tanzania), 1699</t>
  </si>
  <si>
    <t>Second Northern War</t>
  </si>
  <si>
    <t>Denmark, Saxony, Poland, Russia, Prussia, Hanover, Britain-Sweden, Turkey, 1700-21</t>
  </si>
  <si>
    <t>Saxony, Poland-Sweden, 1700-06</t>
  </si>
  <si>
    <t>Russia-Kirgiz (south central Siberia), 1700-01</t>
  </si>
  <si>
    <t>Austria, UK, UP, Prussia, German, Port, Savoy-France, Spain, Bav, 1701-14</t>
  </si>
  <si>
    <t>Austria-Sardinia, 1701-03</t>
  </si>
  <si>
    <t>Morocco-Turkey, 1701</t>
  </si>
  <si>
    <t>Russia-Chukchis (eastern Siberia), 1701</t>
  </si>
  <si>
    <t>Britain-Spain (Puerto Rico), 1702</t>
  </si>
  <si>
    <t>Insurrection of Camisards</t>
  </si>
  <si>
    <t>France (Cevennes, Languedoc), 1702-06</t>
  </si>
  <si>
    <t>Hungarian Insurrection</t>
  </si>
  <si>
    <t>Austria (Hungarian rebellion), 1703-11</t>
  </si>
  <si>
    <t>France-England (Gambia), 1703</t>
  </si>
  <si>
    <t>Ethiopia-Macha Galla (Ethiopia), 1703</t>
  </si>
  <si>
    <t>Russia-Kirgiz, 1703</t>
  </si>
  <si>
    <t>United Provinces-Mataram (Java), 1703-05</t>
  </si>
  <si>
    <t>France, Amer. Indians-Amer. settlers (Massachusetts), 1704</t>
  </si>
  <si>
    <t>France-England (Gambia), 1704</t>
  </si>
  <si>
    <t>Russia (Bashkirs), 1705-11</t>
  </si>
  <si>
    <t>Russia (Astrakhan), 1705-06 ?</t>
  </si>
  <si>
    <t>Catalonian Rebellion</t>
  </si>
  <si>
    <t>Spain (Catalonia), 1705-15</t>
  </si>
  <si>
    <t>Tunis-Turkey, 1705</t>
  </si>
  <si>
    <t>Mongols-Tibet, 1705</t>
  </si>
  <si>
    <t>Russia-Itelmens (Kamchatka), 1706-07</t>
  </si>
  <si>
    <t>India (succession), 1707</t>
  </si>
  <si>
    <t>Bulavin's revolt</t>
  </si>
  <si>
    <t>Russia (Astrakhan), 1707-08</t>
  </si>
  <si>
    <t>Algiers-Spain (Oran and Mers-el-Kebir), 1708</t>
  </si>
  <si>
    <t>War of Emboabas</t>
  </si>
  <si>
    <t>Portugal-Paulistas (Brazilian slave raiders), 1708</t>
  </si>
  <si>
    <t>France-England (Gambia), 1708</t>
  </si>
  <si>
    <t>Russia-Chukchis (eastern Siberia), 1708-09</t>
  </si>
  <si>
    <t>Russia, Kalmyks-Bashkirs (western Siberia), 1708</t>
  </si>
  <si>
    <t>Russia-Koraks (Kamchatka), 1708-15</t>
  </si>
  <si>
    <t>Sweden-Saxony, Poland, 1709-19</t>
  </si>
  <si>
    <t>Sweden-Denmark, 1709-20</t>
  </si>
  <si>
    <t>Abdalis-Persia (Herat), 1709-11</t>
  </si>
  <si>
    <t>China-Tibet, 1709</t>
  </si>
  <si>
    <t>War of Mascates</t>
  </si>
  <si>
    <t>France, Brazilian Indians-Portugal, 1710-11</t>
  </si>
  <si>
    <t>Russo-Turkish War at Pruth River</t>
  </si>
  <si>
    <t>Turkey-Russia, 1710-11</t>
  </si>
  <si>
    <t>Kalmuks-Kashgaria, 1710</t>
  </si>
  <si>
    <t>India (Shiku religion rebellion), 1710-18</t>
  </si>
  <si>
    <t>Tuscarura War</t>
  </si>
  <si>
    <t>American settlers-Indians (N. Carolina), 1711</t>
  </si>
  <si>
    <t>Britain-France (Canada), 1711</t>
  </si>
  <si>
    <t>Russia-Turkey (Moldavia, Prut River), 1711</t>
  </si>
  <si>
    <t>Turkey (Egypt), 1711</t>
  </si>
  <si>
    <t>English, Dutch-Brandenburgers (Germans) (Ghana), 1711</t>
  </si>
  <si>
    <t>Asante? (John Conny)-England, Ahanta (Ghana), 1711-12</t>
  </si>
  <si>
    <t>Russia-Chukchis (eastern Siberia), 1711</t>
  </si>
  <si>
    <t>Russian Cossacks-Itelmens (Kamchatka), 1711</t>
  </si>
  <si>
    <t>Second Vilmergen War</t>
  </si>
  <si>
    <t>Switzerland, 1712</t>
  </si>
  <si>
    <t>India (succession), 1712</t>
  </si>
  <si>
    <t>Russia, Itelmens-Avacha Itelmens (Kamchatka), 1713</t>
  </si>
  <si>
    <t>Turkish-Venetian War</t>
  </si>
  <si>
    <t>Venice-Turkey, 1714-18</t>
  </si>
  <si>
    <t>Turkey (Montenegro), 1714</t>
  </si>
  <si>
    <t>Russia-Yukagirs, Koraks (Kamchatka), 1714</t>
  </si>
  <si>
    <t>British-Swedish War</t>
  </si>
  <si>
    <t>Britain-Sweden, 1715-19</t>
  </si>
  <si>
    <t>Prussia-Sweden, 1715-20</t>
  </si>
  <si>
    <t>British Civil War</t>
  </si>
  <si>
    <t>Britain (Scotland), 1715-16</t>
  </si>
  <si>
    <t>American settlers-Indians (S. Carolina), 1715</t>
  </si>
  <si>
    <t>Revolt of the Tarnograd Confederation ?</t>
  </si>
  <si>
    <t>Poland, 1715-17</t>
  </si>
  <si>
    <t>Algiers-United Provinces, 1715-26</t>
  </si>
  <si>
    <t>Austria-Turkey War</t>
  </si>
  <si>
    <t>Austria-Turkey, 1716-18</t>
  </si>
  <si>
    <t>Expedition to Khiva</t>
  </si>
  <si>
    <t>Russia-Khiva, 1716-17</t>
  </si>
  <si>
    <t>Kakonda-Portugal (Angola), 1716-22</t>
  </si>
  <si>
    <t>Abdalis (coup), 1716</t>
  </si>
  <si>
    <t>China-Dzoungar Mongols (Tibet), 1716-18</t>
  </si>
  <si>
    <t>Spain-Austria (Sardinia), 1717</t>
  </si>
  <si>
    <t>Afghanistan-Persia, 1717-19</t>
  </si>
  <si>
    <t>Spain-Austria, Britain, France, United Provinces, 1717-20</t>
  </si>
  <si>
    <t>Spain-Savoy (Sicily), 1718</t>
  </si>
  <si>
    <t>China (Qing)-Zhungeer (Tibet), 1718</t>
  </si>
  <si>
    <t>China-Tibet, 1718-20</t>
  </si>
  <si>
    <t>Swedish-Hanoverian War</t>
  </si>
  <si>
    <t>Hanover-Sweden, 1719-21</t>
  </si>
  <si>
    <t>Sweden (succession), 1719</t>
  </si>
  <si>
    <t>Oman, 1719-47</t>
  </si>
  <si>
    <t>Pirates-England (Gambia), 1719</t>
  </si>
  <si>
    <t>Spain-Texas, 1720-22</t>
  </si>
  <si>
    <t>Spain-Morocco, 1720</t>
  </si>
  <si>
    <t>Russia-Britain, 1720-21</t>
  </si>
  <si>
    <t>Afghanistan-Persia, 1720-22</t>
  </si>
  <si>
    <t>China-Dzoungar Mongols (Tibet, East Turkestan), 1720</t>
  </si>
  <si>
    <t>Paraguay (rebellion), 1721-25</t>
  </si>
  <si>
    <t>France-pirates (Arguin) (Sierra Leone), 1721</t>
  </si>
  <si>
    <t>China (Formosa), 1721</t>
  </si>
  <si>
    <t>Russo-Persian War</t>
  </si>
  <si>
    <t>Russia-Persia, 1722-23</t>
  </si>
  <si>
    <t>Turkey-Persia, 1722-24</t>
  </si>
  <si>
    <t>Abdalis (Ghilzai)-Persia, 1722</t>
  </si>
  <si>
    <t>Russia-Tatars (Tara, western Siberia), 1722</t>
  </si>
  <si>
    <t>Abomey-Allada (Benin), 1723</t>
  </si>
  <si>
    <t>Khosot Mongols (civil war) (China) (with Qing intervention), 1723</t>
  </si>
  <si>
    <t>Persia (massacre), 1724</t>
  </si>
  <si>
    <t>Dahomey-Great Ardra (Benin and Nigeria), 1724</t>
  </si>
  <si>
    <t>Manipur (India)-Ava (Burma), 1724</t>
  </si>
  <si>
    <t>China (Qing)-Ruobozhangdanjun (Qinghai), 1724</t>
  </si>
  <si>
    <t>Futa Jalon (Guinea) (jihad), 1725</t>
  </si>
  <si>
    <t>Persia (Ghilzais)-Turkey, Safavids, 1725-29</t>
  </si>
  <si>
    <t>British-Spanish War</t>
  </si>
  <si>
    <t>Spain-Britain, France, 1727</t>
  </si>
  <si>
    <t>Britain-Hesse (Hanover), 1727</t>
  </si>
  <si>
    <t>Morocco (succession), 1727-50</t>
  </si>
  <si>
    <t>Morocco-Spain (Ceuta), 1727</t>
  </si>
  <si>
    <t>Dahomey, Abomey-England, Portugal, Whydah, Oyo (Benin), 1727-29</t>
  </si>
  <si>
    <t>France-Tripoli, 1728-29</t>
  </si>
  <si>
    <t>Sierra Leone-England, 1728</t>
  </si>
  <si>
    <t>Corsican Revolts</t>
  </si>
  <si>
    <t>Genoa (Corsica with intervention by Austria and France), 1729-45</t>
  </si>
  <si>
    <t>Turkey (Tunis), 1729</t>
  </si>
  <si>
    <t>Portugal-Muscat Arabs (Mombasa), 1729</t>
  </si>
  <si>
    <t>Dahomey-Yoruba (Benin), 1729-31</t>
  </si>
  <si>
    <t>Oman-Portugal (Kenya), 1729</t>
  </si>
  <si>
    <t>Afghanistan-Turkey, 1729-30</t>
  </si>
  <si>
    <t>Russia-Chukchi (eastern Siberia), 1729-31</t>
  </si>
  <si>
    <t>Turkey, 1730-31</t>
  </si>
  <si>
    <t>Turkey (Egypt), 1730</t>
  </si>
  <si>
    <t>Persia-Turkey, 1730-35</t>
  </si>
  <si>
    <t>Persia-Afghanistan, 1730</t>
  </si>
  <si>
    <t>Austria-Corsica, 1731-32</t>
  </si>
  <si>
    <t>Bornu-Kano (Nigeria), 1731-43</t>
  </si>
  <si>
    <t>Russia-Itelmens (Kamchatka), 1731-32</t>
  </si>
  <si>
    <t>China (Qing)-Dzungars (western Mongolia), 1731</t>
  </si>
  <si>
    <t>Dzungars-Khalka Mongols (Mongolia), 1731</t>
  </si>
  <si>
    <t>Spain-Algiers (Oran and Mers-el-Kebir), 1732</t>
  </si>
  <si>
    <t>Dzungars-Khalkas (western China), 1732</t>
  </si>
  <si>
    <t>War for the Polish Throne</t>
  </si>
  <si>
    <t>France, Spain, Sardinia-Austria, Russia, Saxony, Prussia, 1733-35</t>
  </si>
  <si>
    <t>Poland (Cossacks), 1734-35</t>
  </si>
  <si>
    <t>Hungary (and Serbia?) (peasant rebellion), 1734</t>
  </si>
  <si>
    <t>Spain-Portugal (Uruguay, Sacramento), 1735-37</t>
  </si>
  <si>
    <t>Ethiopia-Funj (northwest Ethiopia), 1735</t>
  </si>
  <si>
    <t>Russia (Bashkirs), 1735</t>
  </si>
  <si>
    <t>Peru, 1736-37</t>
  </si>
  <si>
    <t>Austro-Russian-Turkish War</t>
  </si>
  <si>
    <t>Austria, Russia-Turkey, 1736-39</t>
  </si>
  <si>
    <t>Persia-Afghanistan, 1736</t>
  </si>
  <si>
    <t>China (Qing)-Miao (Guizhou, Guangxi), 1736</t>
  </si>
  <si>
    <t>Ashanti-Wassaw (Ghana), 1737</t>
  </si>
  <si>
    <t>Afsharids-Bukhara (Balkh), 1737</t>
  </si>
  <si>
    <t>Persia-Afghanistan, India, 1738-39</t>
  </si>
  <si>
    <t>Chukchi-Koraks (eastern Siberia), 1738</t>
  </si>
  <si>
    <t>War of Jenkins Ear</t>
  </si>
  <si>
    <t>Britain-Spain, 1739-43</t>
  </si>
  <si>
    <t>Darfur-Wadai (Chad), 1739</t>
  </si>
  <si>
    <t>First Silesian War</t>
  </si>
  <si>
    <t>Prussia-Austria, 1740-42</t>
  </si>
  <si>
    <t>War of Austrian Succession</t>
  </si>
  <si>
    <t>Britain, Austria, United Provinces-Spain, Prussia, France, Bavaria, 1740-48</t>
  </si>
  <si>
    <t>Switzerland, 1740</t>
  </si>
  <si>
    <t>Afsharids-Bukhara, 1740</t>
  </si>
  <si>
    <t>Marathas-Carnatic-Nizam (with British and French intervention), 1740-43</t>
  </si>
  <si>
    <t>Burma (Mon rebellion against Toungoo), 1740-47</t>
  </si>
  <si>
    <t>China (Hunan), 1740</t>
  </si>
  <si>
    <t>Sweden-Russia, 1741-43</t>
  </si>
  <si>
    <t>France-Tunis, 1741</t>
  </si>
  <si>
    <t>Russia-Itelmens (Kamchatka), 1741-42</t>
  </si>
  <si>
    <t>China (Kieuchou), 1741</t>
  </si>
  <si>
    <t>Ashanti-Denmark (Ghana), 1742</t>
  </si>
  <si>
    <t>Ashanti-Akwamu, Denmark (Ghana), 1743</t>
  </si>
  <si>
    <t>Britain-France (North America), 1744-48</t>
  </si>
  <si>
    <t>Second Silesian War</t>
  </si>
  <si>
    <t>Prussia-Austria, 1744-45</t>
  </si>
  <si>
    <t>Persia, 1744-46</t>
  </si>
  <si>
    <t>Ethiopia-Funj (Sudan), 1744</t>
  </si>
  <si>
    <t>Matamba-Portugal (Ngola, Angola), 1744</t>
  </si>
  <si>
    <t>First Carnatic War</t>
  </si>
  <si>
    <t>France-England (India), 1744-48</t>
  </si>
  <si>
    <t>Chukchi War</t>
  </si>
  <si>
    <t>Russia-Chukchis (eastern Siberia), 1744-47</t>
  </si>
  <si>
    <t>Scotch Civil War</t>
  </si>
  <si>
    <t>Britain (Scotland), 1745-46</t>
  </si>
  <si>
    <t>Persia-Turkey, 1745</t>
  </si>
  <si>
    <t>England-France (Gambia), 1745</t>
  </si>
  <si>
    <t>Ashanti-Dahomey (Benin and Togo), 1745</t>
  </si>
  <si>
    <t>Oman (east coast of Africa), 1745</t>
  </si>
  <si>
    <t>Russia-Koraks (Kamchatka), 1745-56</t>
  </si>
  <si>
    <t>Russia-Chukchis, Koraks, Yukagirs, Itelmens (northeast Kamchatka), 1746</t>
  </si>
  <si>
    <t>China (Christians), 1746</t>
  </si>
  <si>
    <t>Orange Revolt</t>
  </si>
  <si>
    <t>United Provinces (Orange revolt), 1747</t>
  </si>
  <si>
    <t>Oman-Persia, 1747</t>
  </si>
  <si>
    <t>Funj-Musabaat Arabs (Sudan), 1747</t>
  </si>
  <si>
    <t>Yoruba (Oyo)-Dahomey, 1747</t>
  </si>
  <si>
    <t>Kenya-Pemba (Tanzania), 1747</t>
  </si>
  <si>
    <t>Afghanistan-Persia, 1747</t>
  </si>
  <si>
    <t>Afghanistan-Moguls (India), 1747-57</t>
  </si>
  <si>
    <t>China (Jinchuan in Szechuan), 1747-49</t>
  </si>
  <si>
    <t>Venezuela (creole uprising), 1749</t>
  </si>
  <si>
    <t>Second Carnatic War</t>
  </si>
  <si>
    <t>France-England (India), 1749-54</t>
  </si>
  <si>
    <t>Manipur (India)-Ava (Burma), 1749</t>
  </si>
  <si>
    <t>Paraguay, 1750-56</t>
  </si>
  <si>
    <t>Ewe (Anlo vs Krepi), 1750-67</t>
  </si>
  <si>
    <t>Tembe (civil war) (South Africa), 1750</t>
  </si>
  <si>
    <t>Afghanistan-Persia (Herat), 1750</t>
  </si>
  <si>
    <t>China-Tibet, 1750-51</t>
  </si>
  <si>
    <t>Russia (peasants), 1751-53</t>
  </si>
  <si>
    <t>Darfur-Kordofan (Sudan), 1752</t>
  </si>
  <si>
    <t>Russia-Koraks (eastern Siberia), 1752</t>
  </si>
  <si>
    <t>Pegu-Ava (Burma), 1752-53</t>
  </si>
  <si>
    <t>Russia-Koraks (eastern Siberia), 1753-54</t>
  </si>
  <si>
    <t>Moguls (Marathas) (India), 1753</t>
  </si>
  <si>
    <t>China-Altai tribes (central Siberia), 1753-58</t>
  </si>
  <si>
    <t>French and Indian War (Seven Years' War)</t>
  </si>
  <si>
    <t>Britain-France (North America), 1754-60</t>
  </si>
  <si>
    <t>Russia (Bashkirs), 1754-55</t>
  </si>
  <si>
    <t>Algiers-Tunis, 1754-56</t>
  </si>
  <si>
    <t>Corsican Revolt</t>
  </si>
  <si>
    <t>Genoa (Corsican revolt), 1755-68</t>
  </si>
  <si>
    <t>Switzerland, 1755</t>
  </si>
  <si>
    <t>China-Dzoungars (northwest China), 1755-57</t>
  </si>
  <si>
    <t>Prussia, Britain, Portugal-France, Austria, Russia, Sweden, Savoy, Spain, 1756-63</t>
  </si>
  <si>
    <t>Britain-Bengal, France, 1756-57</t>
  </si>
  <si>
    <t>Burma-Pegu, Mon, 1756-57</t>
  </si>
  <si>
    <t>China (Khalka Mongol rebellion), 1756-57</t>
  </si>
  <si>
    <t>France-England (Ghana), 1757</t>
  </si>
  <si>
    <t>Burma-Siam, 1757</t>
  </si>
  <si>
    <t>China-Khojas (Xinjiang and Kashgaria, Turkestan), 1757-59</t>
  </si>
  <si>
    <t>Britain-Cherokees (Virginia), 1758-62</t>
  </si>
  <si>
    <t>Portugal (revolution), 1758</t>
  </si>
  <si>
    <t>Third Carnatic War</t>
  </si>
  <si>
    <t>France-England (India), 1758-61</t>
  </si>
  <si>
    <t>Spain, Portugal-Paraguay (Jesuits), 1759-68</t>
  </si>
  <si>
    <t>Britain-Dutch (Bengal), 1759</t>
  </si>
  <si>
    <t>Burma (Ava)-Manipur (India), 1759</t>
  </si>
  <si>
    <t>Biu-Fulani (Nigeria), 1760</t>
  </si>
  <si>
    <t>Oyo-Bornu (Nigeria), 1760</t>
  </si>
  <si>
    <t>Ahanta-England (Ghana), 1760</t>
  </si>
  <si>
    <t>Meru-Mweko (?), 1760</t>
  </si>
  <si>
    <t>Marathas-Afghanistan, 1760-61</t>
  </si>
  <si>
    <t>China (Qing)-Mongols (in Xinjiang?), 1760</t>
  </si>
  <si>
    <t>United Provinces, Tamils-Kandy (Sri Lanka), 1761-65</t>
  </si>
  <si>
    <t>India (Panipat), 1761</t>
  </si>
  <si>
    <t>Spain-Portugal, England, 1762</t>
  </si>
  <si>
    <t>West Indies (slave revolt), 1762-63 ?</t>
  </si>
  <si>
    <t>Guiana (slave revolt), 1762-63 ?</t>
  </si>
  <si>
    <t>Whiteboy's Revolt</t>
  </si>
  <si>
    <t>England (Ireland), 1763</t>
  </si>
  <si>
    <t>Britain-Bengalis, 1763-65</t>
  </si>
  <si>
    <t>Britain-India (Emperor Shar Alam), 1763-65</t>
  </si>
  <si>
    <t>Britain-American Indians, 1763</t>
  </si>
  <si>
    <t>Burma-China (Yunnan), 1763</t>
  </si>
  <si>
    <t>Russia-Poland, 1764</t>
  </si>
  <si>
    <t>Burma-Manipuri (India), 1764</t>
  </si>
  <si>
    <t>China (Qing)-Afghans (Afghanistan), 1764-65</t>
  </si>
  <si>
    <t>France-Morocco, 1765</t>
  </si>
  <si>
    <t>Burma-China (Burma), 1765-70</t>
  </si>
  <si>
    <t>Spain (Madrid), 1766</t>
  </si>
  <si>
    <t>First Mysore War</t>
  </si>
  <si>
    <t>Mysore-Britain (India), 1766-69</t>
  </si>
  <si>
    <t>Switzerland, 1766-68</t>
  </si>
  <si>
    <t>Turkish War with Russia</t>
  </si>
  <si>
    <t>Turkey, Tartars-Russia, 1768-74</t>
  </si>
  <si>
    <t>France (Corsica), 1768-69</t>
  </si>
  <si>
    <t>Poland (Gaidamacks in Ukraine), 1768-69</t>
  </si>
  <si>
    <t>War of the Confederation of Bar</t>
  </si>
  <si>
    <t>Poland (with Russian, French, Turkish and Austrian intervention), 1768-72</t>
  </si>
  <si>
    <t>Catherine the Great's First War with Turkey</t>
  </si>
  <si>
    <t>Russia-Turkey, 1768-1774</t>
  </si>
  <si>
    <t>Morocco-Portugal, Spain, 1769</t>
  </si>
  <si>
    <t>Afghanistan-Persia (Khorasan), 1769-70</t>
  </si>
  <si>
    <t>Greek Revolt</t>
  </si>
  <si>
    <t>Turkey (Greece), 1770</t>
  </si>
  <si>
    <t>France-Tunis, 1770</t>
  </si>
  <si>
    <t>Denmark-Algiers, 1770</t>
  </si>
  <si>
    <t>Egypt-Arabia (Mecca), 1770</t>
  </si>
  <si>
    <t>Ashanti-Oyo? (Gomba) (Ghana), 1770</t>
  </si>
  <si>
    <t>England-American colonists (North Carolina), 1771</t>
  </si>
  <si>
    <t>Egypt-Syria (Damascus), 1771</t>
  </si>
  <si>
    <t>Ethiopia (Sarbakuse), 1771</t>
  </si>
  <si>
    <t>Mysore-Maratha War</t>
  </si>
  <si>
    <t>Mysore-Maratha (India), 1771</t>
  </si>
  <si>
    <t>Vietnam (peasant rebellion), 1771-1802</t>
  </si>
  <si>
    <t>China (Jinchuan in Szechuan), 1771-76</t>
  </si>
  <si>
    <t>West Indies (slave revolt), 1772-77 ?</t>
  </si>
  <si>
    <t>Guiana (slave revolt), 1772-77 ?</t>
  </si>
  <si>
    <t>Denmark, 1772</t>
  </si>
  <si>
    <t>Egypt, 1772</t>
  </si>
  <si>
    <t>Kordofan-Musabaat Arabs (Sudan), 1772</t>
  </si>
  <si>
    <t>Pugachev Revolt</t>
  </si>
  <si>
    <t>Russia (Pugachev revolt), 1773-74</t>
  </si>
  <si>
    <t>Austria (peasant's revolt in Bohemia), 1774-75</t>
  </si>
  <si>
    <t>Rohilla War</t>
  </si>
  <si>
    <t>Britain, Oudh-Afghanistan (Rohillas) (Uttar Pradesh), 1774</t>
  </si>
  <si>
    <t>Shantung Rebellion</t>
  </si>
  <si>
    <t>China (Shantung rebellion), 1774</t>
  </si>
  <si>
    <t>Spanish-Moroccan War</t>
  </si>
  <si>
    <t>Morocco-Spain (Melilla), 1774</t>
  </si>
  <si>
    <t>Portugal-Mbailundu, Ndulu, Bihe (Angola), 1774-76</t>
  </si>
  <si>
    <t>War of the American Revolution</t>
  </si>
  <si>
    <t>American colonies-Britain (intervention of France), 1775-83</t>
  </si>
  <si>
    <t>Spanish-Algerine War</t>
  </si>
  <si>
    <t>Spain-Algiers, 1775</t>
  </si>
  <si>
    <t>Turkey-Persia, 1775-77</t>
  </si>
  <si>
    <t>First British-Maratha War</t>
  </si>
  <si>
    <t>Marathas-Britain (India), 1775-82</t>
  </si>
  <si>
    <t>Spain-Portugal (South America), 1776-77</t>
  </si>
  <si>
    <t>Ewe (Anlo vs Krepi), 1776-84</t>
  </si>
  <si>
    <t>Terobe Fulani-Futa Toro, Walo, Jolof, Bondu, Galam (Nigeria), 1776</t>
  </si>
  <si>
    <t>France, Spain (from 1779), Holland (from 1780)-Britain, 1778-83</t>
  </si>
  <si>
    <t>War of Bavarian Succession</t>
  </si>
  <si>
    <t>Prussia, Bavaria-Austria, Saxony, 1778-79</t>
  </si>
  <si>
    <t>Dahomey-Yoruba (Nigeria and Benin), 1778</t>
  </si>
  <si>
    <t>France-England (Gambia), 1779</t>
  </si>
  <si>
    <t>Holland-Xhosa (South Africa), 1779</t>
  </si>
  <si>
    <t>Afghanistan-Sind, 1779</t>
  </si>
  <si>
    <t>Britain-Holland, 1780-83</t>
  </si>
  <si>
    <t>Oyo-Dahomey (Benin), 1781</t>
  </si>
  <si>
    <t>Second Mysore War</t>
  </si>
  <si>
    <t>Mysore-Britain (India), 1781-84</t>
  </si>
  <si>
    <t>China (Moslems in Kansong), 1781-83</t>
  </si>
  <si>
    <t>Tunis-Venice, 1782-92</t>
  </si>
  <si>
    <t>Siam, 1782</t>
  </si>
  <si>
    <t>Seizure of the Crimea</t>
  </si>
  <si>
    <t>Russia-Crimea, 1783-84</t>
  </si>
  <si>
    <t>Spain-Argel?, 1783-84</t>
  </si>
  <si>
    <t>Spain, Portugal, Knights of Malta-Algiers, 1783-84</t>
  </si>
  <si>
    <t>Portugal-Dembos (Angola), 1783</t>
  </si>
  <si>
    <t>Austria (Transylvania and Wallachia), 1784-85</t>
  </si>
  <si>
    <t>Russia (Caucasus), 1784-85</t>
  </si>
  <si>
    <t>Funj (Sudan), 1784</t>
  </si>
  <si>
    <t>Kordofan-Darfur (Sudan), 1784-85</t>
  </si>
  <si>
    <t>Dahomey-Badagri (Nigeria), 1784</t>
  </si>
  <si>
    <t>Burma-Arakan (western Burma), 1784</t>
  </si>
  <si>
    <t>Holland-Bugis (Melaka) (Malaysia), 1784</t>
  </si>
  <si>
    <t>China-Vietnam (Vietnam), 1784-89</t>
  </si>
  <si>
    <t>Scheldt War ?</t>
  </si>
  <si>
    <t>Holland (with intervention by Austria and by Prussia in 1787), 1785-87</t>
  </si>
  <si>
    <t>Shay's Rebellion</t>
  </si>
  <si>
    <t>United States (rebellion), 1786-87</t>
  </si>
  <si>
    <t>China (Formosa), 1786-87</t>
  </si>
  <si>
    <t>Turkey (Egypt), 1786</t>
  </si>
  <si>
    <t>Dahomey-Weme (Benin), 1786</t>
  </si>
  <si>
    <t>Second Turkish War with Russia</t>
  </si>
  <si>
    <t>Turkey-Russia, Austria, Montenegro, 1787-92</t>
  </si>
  <si>
    <t>China-Annam (Vietnam), 1788-89</t>
  </si>
  <si>
    <t>Swedish Invasion of Russia</t>
  </si>
  <si>
    <t>Sweden-Russia, Denmark, 1788-90</t>
  </si>
  <si>
    <t>Portugal-Mosul (Angola), 1788-92</t>
  </si>
  <si>
    <t>Brabant Revolt</t>
  </si>
  <si>
    <t>Austrian Netherlands (Brabant), 1789-90</t>
  </si>
  <si>
    <t>Third Mysore War</t>
  </si>
  <si>
    <t>Mysore-Britain (South Africa), 1789-92</t>
  </si>
  <si>
    <t>French Revolution</t>
  </si>
  <si>
    <t>France, 1789</t>
  </si>
  <si>
    <t>Austria (Steiermark and Karnten), 1789</t>
  </si>
  <si>
    <t>Dahomey-Ketou (Benin), 1789</t>
  </si>
  <si>
    <t>Suliots-Janin (muslim Asia?), 1789-1804</t>
  </si>
  <si>
    <t>Japan (Hokkaido with Russian involvement), 1789</t>
  </si>
  <si>
    <t>Maumee War</t>
  </si>
  <si>
    <t>Maumee-USA, 1790-94</t>
  </si>
  <si>
    <t>Morocco-Spain, 1790-92</t>
  </si>
  <si>
    <t>Fulani War</t>
  </si>
  <si>
    <t>Fulani-Hausa (Nigeria), 1790-1801</t>
  </si>
  <si>
    <t>China-Tibet, 1790-92</t>
  </si>
  <si>
    <t>Wars of the French Revolution</t>
  </si>
  <si>
    <t>Wars of the French Revolution, 1791-1802</t>
  </si>
  <si>
    <t>Revolt of Toussaint L'Overture</t>
  </si>
  <si>
    <t>Haiti-France, Spain, 1791-1795</t>
  </si>
  <si>
    <t>French Revolutionary War of the First Coalition</t>
  </si>
  <si>
    <t>France-Austria, Prussia, Spain, Sardinia, Holland, Naples, 1792-1798</t>
  </si>
  <si>
    <t>France (mobs), 1792</t>
  </si>
  <si>
    <t>Polish Insurrection</t>
  </si>
  <si>
    <t>Russia, Prussia-Poland, 1792-93</t>
  </si>
  <si>
    <t>France-England (Benin), 1792</t>
  </si>
  <si>
    <t>French Revolutionary War with England</t>
  </si>
  <si>
    <t>France-England, 1793-1800</t>
  </si>
  <si>
    <t>France-Spain (Pyrenees), 1793-95</t>
  </si>
  <si>
    <t>France-England, Spain, Holland (colonies in America), 1793-1801</t>
  </si>
  <si>
    <t>Vendee Revolt</t>
  </si>
  <si>
    <t>France (Vendee revolt, Reign of Terror), 1793-94</t>
  </si>
  <si>
    <t>Oyo-Ife, Yoruba (Nigeria), 1793</t>
  </si>
  <si>
    <t>Bantu-Boers (South Africa), 1793-95</t>
  </si>
  <si>
    <t>Afghanistan, 1793</t>
  </si>
  <si>
    <t>Poland-Russia, Austria, Prussia, 1794-95</t>
  </si>
  <si>
    <t>France-England (Sierra Leone), 1794</t>
  </si>
  <si>
    <t>Spain-England, 1795-1801</t>
  </si>
  <si>
    <t>West Indies (slave revolt), 1795-96 ?</t>
  </si>
  <si>
    <t>Guiana (slave revolt), 1795-96 ?</t>
  </si>
  <si>
    <t>United Irishmen Revolt</t>
  </si>
  <si>
    <t>Ireland-Britain, 1795-98</t>
  </si>
  <si>
    <t>Persia-Georgia, 1795-96</t>
  </si>
  <si>
    <t>Katsina-Gobir (Nigeria), 1795</t>
  </si>
  <si>
    <t>Maratha-Nizamu (India), 1795-96</t>
  </si>
  <si>
    <t>Ceylon War</t>
  </si>
  <si>
    <t>Britain-Netherlands (Sri Lanka), 1795-96</t>
  </si>
  <si>
    <t>England-Holland, France (Sri Lanka), 1795-96</t>
  </si>
  <si>
    <t>China (Miao-tseu), 1795-97</t>
  </si>
  <si>
    <t>Russia-Persia, 1796-97</t>
  </si>
  <si>
    <t>Turkey-Montenegro, 1796</t>
  </si>
  <si>
    <t>Durranis (Afghanistan)-Khorasan (Persia), 1796</t>
  </si>
  <si>
    <t>White Lotus War</t>
  </si>
  <si>
    <t>China (White Lotus sect), 1796-1804</t>
  </si>
  <si>
    <t>Denmark-Tripoli, 1797</t>
  </si>
  <si>
    <t>US Quasi-war with France</t>
  </si>
  <si>
    <t>USA-France, 1798-1800</t>
  </si>
  <si>
    <t>French Revolutionary Wars (Egyptian Expedition)</t>
  </si>
  <si>
    <t>France-Egypt, Britain, Turkey, Russia, 1798-1801</t>
  </si>
  <si>
    <t>War of the Second Coalition</t>
  </si>
  <si>
    <t>France-Britain, Russia, Austria, Turkey, Portugal, Naples, 1798-1800</t>
  </si>
  <si>
    <t>Afghanistan (with intervention by Persia), 1898</t>
  </si>
  <si>
    <t>Sikhs-Afghanistan (Lahore), 1798</t>
  </si>
  <si>
    <t>Hispaniola, 1799-1801</t>
  </si>
  <si>
    <t>Boers-Xhosa (South Africa), 1799-1801</t>
  </si>
  <si>
    <t>Fourth Mysore War</t>
  </si>
  <si>
    <t>Mysore-Britain, Hyderabad, 1799</t>
  </si>
  <si>
    <t>Punjab War</t>
  </si>
  <si>
    <t>India-Sikhs, 1799-1802</t>
  </si>
  <si>
    <t>Russia (Caucasus), 1800-29</t>
  </si>
  <si>
    <t>Sierra Leone, 1800-02</t>
  </si>
  <si>
    <t>Britain-Denmark, 1801</t>
  </si>
  <si>
    <t>Spain-Portugal, 1801</t>
  </si>
  <si>
    <t>Tripoli War</t>
  </si>
  <si>
    <t>USA-Tripoli, 1801-05</t>
  </si>
  <si>
    <t>Egypt-Wahhabis (Arabia), 1801-11</t>
  </si>
  <si>
    <t>Afghanistan (Ghilzais), 1801</t>
  </si>
  <si>
    <t>Sinya Massacre</t>
  </si>
  <si>
    <t>Korea (catholics), 1801</t>
  </si>
  <si>
    <t>Haitian Revolt</t>
  </si>
  <si>
    <t>Haiti-France, 1802-03</t>
  </si>
  <si>
    <t>Turkey (Suliots), 1802-03</t>
  </si>
  <si>
    <t>Khorasan-Durranis (Afghanistan), 1802</t>
  </si>
  <si>
    <t>India (Marathas), 1802</t>
  </si>
  <si>
    <t>Britain-Sri Lanka (Kandy), 1802-04</t>
  </si>
  <si>
    <t>Napoleonic Wars</t>
  </si>
  <si>
    <t>Napoleonic Wars, 1803-15</t>
  </si>
  <si>
    <t>Napoleonic War with England</t>
  </si>
  <si>
    <t>France-Britain, 1803-14</t>
  </si>
  <si>
    <t>Spain-Britain, 1803-08</t>
  </si>
  <si>
    <t>Britain (Ireland), 1803</t>
  </si>
  <si>
    <t>Xhosa-Hottentots, Kaffirs (South Africa), 1803</t>
  </si>
  <si>
    <t>Afghanistan (Kabul), 1803</t>
  </si>
  <si>
    <t>Second British-Maratha War</t>
  </si>
  <si>
    <t>Britain-Marathas, 1803-05</t>
  </si>
  <si>
    <t>First Serbian Insurrection</t>
  </si>
  <si>
    <t>Serbia-Turkey, 1804-13</t>
  </si>
  <si>
    <t>Persian War with Russia</t>
  </si>
  <si>
    <t>Russia-Persia, 1804-13</t>
  </si>
  <si>
    <t>Wahhabis-? (Mecca, Medina), 1804</t>
  </si>
  <si>
    <t>Algiers (Darqawiyyah), 1804</t>
  </si>
  <si>
    <t>Fulani Jihad</t>
  </si>
  <si>
    <t>Fulani-Hausa, Bornu, 1804-10</t>
  </si>
  <si>
    <t>Irish Convict Rebellion</t>
  </si>
  <si>
    <t>Australia, 1804</t>
  </si>
  <si>
    <t>Napoleonic War of the Third Coalition</t>
  </si>
  <si>
    <t>France-Britain, Russia, Austria, Sweden, 1805-07</t>
  </si>
  <si>
    <t>Egyptian Rebellion</t>
  </si>
  <si>
    <t>Egypt, Turkey-Britain, Egyptian rebels, 1805-11</t>
  </si>
  <si>
    <t>Afghanistan (Kabul), 1805</t>
  </si>
  <si>
    <t>Afghanistan-Persia (Herat), 1805</t>
  </si>
  <si>
    <t>Napoleonic War (Franco-Prussian War)</t>
  </si>
  <si>
    <t>France-Prussia, Saxony, 1806</t>
  </si>
  <si>
    <t>Russia-Turkey, 1806-12</t>
  </si>
  <si>
    <t>Sepoy Revolt</t>
  </si>
  <si>
    <t>Britain-Bengalis, 1806</t>
  </si>
  <si>
    <t>Britain-Spain (Buenos Aires), 1806</t>
  </si>
  <si>
    <t>Haiti, 1806-20</t>
  </si>
  <si>
    <t>Gold Coast War</t>
  </si>
  <si>
    <t>Ashanti-Fante (Ghana), 1806-07</t>
  </si>
  <si>
    <t>Australia, 1806</t>
  </si>
  <si>
    <t>Britain-Spain (Montevideo), 1807</t>
  </si>
  <si>
    <t>France-Central Africa ? (Koukou-Nor), 1807</t>
  </si>
  <si>
    <t>Argentine War of Independence</t>
  </si>
  <si>
    <t>Argentina-Spain, 1807-10</t>
  </si>
  <si>
    <t>English-Russian War</t>
  </si>
  <si>
    <t>Britain-Russia, 1807-12</t>
  </si>
  <si>
    <t>Britain-Turkey, 1807</t>
  </si>
  <si>
    <t>Britain-Denmark, 1807</t>
  </si>
  <si>
    <t>Napoleonic War (Peninsular War)</t>
  </si>
  <si>
    <t>France-Spain, Portugal, Britain, 1807-14</t>
  </si>
  <si>
    <t>Algiers-Tunis, 1807</t>
  </si>
  <si>
    <t>Zulu Expansion</t>
  </si>
  <si>
    <t>Mtetwa (Bantu)-tribes (South Africa), 1807-17</t>
  </si>
  <si>
    <t>Mombasa-Pate (Omanis?) (Kenya), 1807</t>
  </si>
  <si>
    <t>Holland-Sumatra, 1807-11 ?</t>
  </si>
  <si>
    <t>Sumatra (Malays vs. Padris), 1807-37</t>
  </si>
  <si>
    <t>Swedish War with Russia over Finland</t>
  </si>
  <si>
    <t>Russia, Denmark-Sweden, Finland, 1808-09</t>
  </si>
  <si>
    <t>Turkey (Janissaries), 1808-09</t>
  </si>
  <si>
    <t>Revolt of Santo Domingo</t>
  </si>
  <si>
    <t>Santo Domingo-Haiti, 1808-09</t>
  </si>
  <si>
    <t>Bantam Conquest</t>
  </si>
  <si>
    <t>Netherlands-Bantams (Indonesia), 1808</t>
  </si>
  <si>
    <t>Rum Rebellion</t>
  </si>
  <si>
    <t>Australia, 1808</t>
  </si>
  <si>
    <t>Tyrol-France (Bavarian garrison), 1809</t>
  </si>
  <si>
    <t>Fourth Franco-Prussian War (Napoleonic Wars)</t>
  </si>
  <si>
    <t>France-Austria, 1809</t>
  </si>
  <si>
    <t>Fante-Ashanti (Ghana), 1809</t>
  </si>
  <si>
    <t>Afghanistan (Gandomak), 1809</t>
  </si>
  <si>
    <t>Britain-Sweden, 1810</t>
  </si>
  <si>
    <t>Indonesian War</t>
  </si>
  <si>
    <t>Britain-Holland (Java), 1810-11</t>
  </si>
  <si>
    <t>War of Mexican Independence</t>
  </si>
  <si>
    <t>Mexico-Spain, 1810-14</t>
  </si>
  <si>
    <t>Chile-Spain, 1810-18</t>
  </si>
  <si>
    <t>Argentina-Spain, 1810-16</t>
  </si>
  <si>
    <t>Paraguay-Spain, 1810-11</t>
  </si>
  <si>
    <t>Venezuela-Spain, 1810-11</t>
  </si>
  <si>
    <t>Tukulor War</t>
  </si>
  <si>
    <t>Senegal-Bambara, 1810</t>
  </si>
  <si>
    <t>Yoruba (Ilorin) (Nigeria), 1810</t>
  </si>
  <si>
    <t>Afghanistan-Punjab, 1810-20</t>
  </si>
  <si>
    <t>Tecumseh War</t>
  </si>
  <si>
    <t>USA-Shawnee, 1811</t>
  </si>
  <si>
    <t>War to liberate the Banda Oriental</t>
  </si>
  <si>
    <t>Uruguay-Spain, Brazil, 1811-21</t>
  </si>
  <si>
    <t>Wahhabi War</t>
  </si>
  <si>
    <t>Egypt-Wahhabis (Arabia), 1811-13</t>
  </si>
  <si>
    <t>Morocco (Berbers), 1811-18</t>
  </si>
  <si>
    <t>Ashanti, Akim-Fante (Ghana), 1811</t>
  </si>
  <si>
    <t>Fulani-Oyo (Nigeria), 1811</t>
  </si>
  <si>
    <t>Fulani-Hausa (Nigeria), 1811-12</t>
  </si>
  <si>
    <t>Xhosa War</t>
  </si>
  <si>
    <t>Britain, Boers-Xhosa (South Africa), 1811-19</t>
  </si>
  <si>
    <t>Britain-France (Madagascar and Mauritius), 1811</t>
  </si>
  <si>
    <t>Arakan Revolt</t>
  </si>
  <si>
    <t>Burma (Arakan), 1811-15</t>
  </si>
  <si>
    <t>December Revolt of Hong Kyongnae</t>
  </si>
  <si>
    <t>Korea (rebellion in north), 1811-12</t>
  </si>
  <si>
    <t>War of 1812</t>
  </si>
  <si>
    <t>USA-Britain, 1812-15</t>
  </si>
  <si>
    <t>Napoleonic War (Russian Expedition)</t>
  </si>
  <si>
    <t>France-Russia, 1812</t>
  </si>
  <si>
    <t>Hottentots, Kaffirs-Xhosas (South Africa), 1812</t>
  </si>
  <si>
    <t>Cambodian Rebellion</t>
  </si>
  <si>
    <t>Cambodia (with intervention by Thailand and Vietnam), 1812</t>
  </si>
  <si>
    <t>United States-Creek Indians, 1813-14</t>
  </si>
  <si>
    <t>Bolivar's campaign in Venezuela</t>
  </si>
  <si>
    <t>Venezuela-Spain, 1813-14</t>
  </si>
  <si>
    <t>Napoleonic War of Liberation</t>
  </si>
  <si>
    <t>France-Britain, Russia, Sweden, Austria, Prussia, 1813-14</t>
  </si>
  <si>
    <t>Sweden-Denmark, 1813-14</t>
  </si>
  <si>
    <t>Algiers-Tunis, 1813</t>
  </si>
  <si>
    <t>Mombasa-Lamu (Omanis?) (Kenya), 1813</t>
  </si>
  <si>
    <t>China (Peking and Honan), 1813-14</t>
  </si>
  <si>
    <t>Second Serbian Uprising</t>
  </si>
  <si>
    <t>Turkey-Serbia, 1814-15</t>
  </si>
  <si>
    <t>Ashanti-Fante (Ghana), 1814-16</t>
  </si>
  <si>
    <t>Gurkha War</t>
  </si>
  <si>
    <t>Britain-Gurkhas (Nepal), 1814-16</t>
  </si>
  <si>
    <t>Napoleonic Wars (Hundred Days War)</t>
  </si>
  <si>
    <t>France-Britain, Austria, Holland, 1815</t>
  </si>
  <si>
    <t>(Austria-Hungary)-Naples, 1815</t>
  </si>
  <si>
    <t>Bolivar's campaign in Colombia</t>
  </si>
  <si>
    <t>Colombia-Spain, 1815</t>
  </si>
  <si>
    <t>Algiers-USA War</t>
  </si>
  <si>
    <t>USA-Algiers, 1815</t>
  </si>
  <si>
    <t>Britain, Tamils-Kandy (Sri Lanka), 1815</t>
  </si>
  <si>
    <t>Bolivar’s successful war in the north</t>
  </si>
  <si>
    <t>Venezuela, Colombia-Spain, 1816-21</t>
  </si>
  <si>
    <t>Spain, 1816-19</t>
  </si>
  <si>
    <t>Russo-Georgian War</t>
  </si>
  <si>
    <t>Russia-Georgia, 1816-25</t>
  </si>
  <si>
    <t>Egypt-Wahhabis, 1816-18</t>
  </si>
  <si>
    <t>Britain, Holland-Algiers, Turkey, 1816</t>
  </si>
  <si>
    <t>Persia-Afghanistan (Herat), 1816</t>
  </si>
  <si>
    <t>Britain-Pindaris (India, 1817-18</t>
  </si>
  <si>
    <t>Third Maratha (and Pindari) War</t>
  </si>
  <si>
    <t>Britain-Marathas (India), 1817-18</t>
  </si>
  <si>
    <t>Kandyan Rebellion</t>
  </si>
  <si>
    <t>Britain-Sri Lanka (Kandyans), 1817-18</t>
  </si>
  <si>
    <t>San Martin’s expedition to Chile and Peru, 1817-20</t>
  </si>
  <si>
    <t>Argentina, Chile, Peru-Spain, 1817-21</t>
  </si>
  <si>
    <t>Seminole War</t>
  </si>
  <si>
    <t>USA-Seminoles, 1818</t>
  </si>
  <si>
    <t>Amazon Wars</t>
  </si>
  <si>
    <t>Dahomey-tribes, 1818-58</t>
  </si>
  <si>
    <t>Ashanti-Gyaman (Ghana), 1818</t>
  </si>
  <si>
    <t>Zulu-Ndwandwe War</t>
  </si>
  <si>
    <t>Zulu-Ndwandwe (Bantu), 1818-19</t>
  </si>
  <si>
    <t>Xhosa (civil war), 1818</t>
  </si>
  <si>
    <t>Afghan Rebellion</t>
  </si>
  <si>
    <t>Afghanistan (Barakzai), 1818</t>
  </si>
  <si>
    <t>Holland-Sumatra, 1819-21</t>
  </si>
  <si>
    <t>Argentina, 1819-20</t>
  </si>
  <si>
    <t>Peterloo Massacre</t>
  </si>
  <si>
    <t>Britain, 1819</t>
  </si>
  <si>
    <t>France-Senegal, 1819-21</t>
  </si>
  <si>
    <t>Zulu War</t>
  </si>
  <si>
    <t>Zulu-tribes, 1819-1828</t>
  </si>
  <si>
    <t>Britain-Xhosas (South Africa), 1819</t>
  </si>
  <si>
    <t>Sikhs-Kashmir, 1819</t>
  </si>
  <si>
    <t>Assam War</t>
  </si>
  <si>
    <t>Burma-Assam, 1819-22</t>
  </si>
  <si>
    <t>Aleppo conflict</t>
  </si>
  <si>
    <t>Turkey-Arabs (Aleppo), 1820</t>
  </si>
  <si>
    <t>Nubian conflict</t>
  </si>
  <si>
    <t>Egypt-Sudan, 1820-21</t>
  </si>
  <si>
    <t>Balkans conflict</t>
  </si>
  <si>
    <t>Turkey-Janina, 1820-22</t>
  </si>
  <si>
    <t>Albania, 1820-22</t>
  </si>
  <si>
    <t>Portugal, 1820</t>
  </si>
  <si>
    <t>Spanish Civil War</t>
  </si>
  <si>
    <t>Spain (revolution suppressed with help from France), 1820-23</t>
  </si>
  <si>
    <t>Naples (with support from Austria-Hungary) (Carbonarists), 1820-21</t>
  </si>
  <si>
    <t>Sakalava-Merina (Madagascar), 1820</t>
  </si>
  <si>
    <t>China (Jahangirs in Xinjiang), 1820-28</t>
  </si>
  <si>
    <t>Mexico-Spain, 1821-22</t>
  </si>
  <si>
    <t>Spain (Castile, Toledo, Andalusia), 1821-23</t>
  </si>
  <si>
    <t>Piedmont conflict</t>
  </si>
  <si>
    <t>Piedmont (with support from Austria-Hungary) (Carbonarists), 1821</t>
  </si>
  <si>
    <t>Moldavia, Wallachia-Turkey (aided by Russia), 1821-24</t>
  </si>
  <si>
    <t>Crete-Turkey, 1821-25</t>
  </si>
  <si>
    <t>Malay Peninsula conflict</t>
  </si>
  <si>
    <t>Siam-Kedah (Malay Peninsula), 1821</t>
  </si>
  <si>
    <t>Greek War of Independence</t>
  </si>
  <si>
    <t>Greece (aided by France, Britain, Russia, Venice)-Turkey, Egypt, 1821-29</t>
  </si>
  <si>
    <t>Turkey-Persia, 1821</t>
  </si>
  <si>
    <t>Ndandwe Ngoni-Tsonga (South Africa), 1821</t>
  </si>
  <si>
    <t>Mthethwa Ngoni-Natal, Pondo, Swazi, Ngoni, Shangaa (South Africa), 1821-23</t>
  </si>
  <si>
    <t>Padri War</t>
  </si>
  <si>
    <t>Holland, Maningkabau-Padri (Sumatra), 1821-25</t>
  </si>
  <si>
    <t>Ecuador, Peru, Bolivia-Spain, 1822-24</t>
  </si>
  <si>
    <t>First Central American War</t>
  </si>
  <si>
    <t>Nicaragua, El Salvador-Mexico, 1822-23</t>
  </si>
  <si>
    <t>Portugal-Brazil, 1822-23</t>
  </si>
  <si>
    <t>Kashgaria Revolt</t>
  </si>
  <si>
    <t>China (Kokand, Khojas), (East Turkestan), 1822-28</t>
  </si>
  <si>
    <t>Haiti-Santo Domingo War</t>
  </si>
  <si>
    <t>Haiti-Santo Domingo, 1822</t>
  </si>
  <si>
    <t>Egypt (central Sudan), 1822</t>
  </si>
  <si>
    <t>Portugal (uprising and mutiny in Luanda, Angola), 1822</t>
  </si>
  <si>
    <t>Muscat-Mombassans (Kenya, Tanzania, Mozambique), 1824</t>
  </si>
  <si>
    <t>First Burma War</t>
  </si>
  <si>
    <t>Britain-Burma, 1823-26</t>
  </si>
  <si>
    <t>Central America, 1823</t>
  </si>
  <si>
    <t>France-Spain, 1823</t>
  </si>
  <si>
    <t>Portugal, 1823-24</t>
  </si>
  <si>
    <t>First Ashanti War</t>
  </si>
  <si>
    <t>Ashantis (Ghana)-Britain, 1823-26</t>
  </si>
  <si>
    <t>Sakalava-Mafia Island (Tanzania), 1823</t>
  </si>
  <si>
    <t>Namaqua-Herrero (Namibia), 1823</t>
  </si>
  <si>
    <t>Merina-France (Madagascar), 1823</t>
  </si>
  <si>
    <t>Afghanistan-Sikhs (Peshawar), 1823</t>
  </si>
  <si>
    <t>Sokoto-Bornu (Nigeria), 1824</t>
  </si>
  <si>
    <t>Merina-Sihanaka (Madagascar), 1824</t>
  </si>
  <si>
    <t>La Plata War</t>
  </si>
  <si>
    <t>Argentina, Uruguay-Brazil, 1825-28</t>
  </si>
  <si>
    <t>Sardinia-Tripoli, 1825</t>
  </si>
  <si>
    <t>Britain-Algiers, 1825</t>
  </si>
  <si>
    <t>Guinea-Bissau (mutiny), 1825</t>
  </si>
  <si>
    <t>Portuguese Guinea (Guinea-Bissau)-Sierra Leone, 1825</t>
  </si>
  <si>
    <t>Merina-France (Madagascar), 1825</t>
  </si>
  <si>
    <t>Britain-Tasmanians, 1825-30</t>
  </si>
  <si>
    <t>Southern Celebes conflict</t>
  </si>
  <si>
    <t>Holland-Celebes (Bonians) (Indonesia), 1825</t>
  </si>
  <si>
    <t>Great Java War</t>
  </si>
  <si>
    <t>Java-Holland, 1825-30</t>
  </si>
  <si>
    <t>Decembrist Revolt</t>
  </si>
  <si>
    <t>Russia, 1825-26</t>
  </si>
  <si>
    <t>Persia-Russia (Georgia, Armenia), 1825-28</t>
  </si>
  <si>
    <t>Bharatpuran Intervention</t>
  </si>
  <si>
    <t>Britain-India (Bharatpur), 1825-26</t>
  </si>
  <si>
    <t>Massacre of the Janissaries</t>
  </si>
  <si>
    <t>Turkey, 1826</t>
  </si>
  <si>
    <t>Portugal (with intervention by Britain), 1826-27</t>
  </si>
  <si>
    <t>Guinea-Bissau (mutiny), 1826</t>
  </si>
  <si>
    <t>Afghanistan (Kabul), 1826</t>
  </si>
  <si>
    <t>Laos War</t>
  </si>
  <si>
    <t>Laos-Thailand, 1826-29</t>
  </si>
  <si>
    <t>China (Muslims in East Turkestan), 1826-28</t>
  </si>
  <si>
    <t>Battle of Navarino</t>
  </si>
  <si>
    <t>France, England, Russia-Turkey, Egypt, 1827</t>
  </si>
  <si>
    <t>Peruvian War</t>
  </si>
  <si>
    <t>Peru-Bolivia, Ecuador, 1827-29</t>
  </si>
  <si>
    <t>French Conquest of Algeria</t>
  </si>
  <si>
    <t>France-Algiers, 1827-30</t>
  </si>
  <si>
    <t>Central America, 1827-29</t>
  </si>
  <si>
    <t>Argentina, 1828-31</t>
  </si>
  <si>
    <t>Miguelite War</t>
  </si>
  <si>
    <t>Portugal (with intervention by Britain, France, and Spain), 1828-34</t>
  </si>
  <si>
    <t>Turkey-Crete, 1828</t>
  </si>
  <si>
    <t>Russo-Turkish War</t>
  </si>
  <si>
    <t>Russia-Turkey, 1828-29</t>
  </si>
  <si>
    <t>Sakalava-Merina, 1828</t>
  </si>
  <si>
    <t>Central American Republic, 1829-30</t>
  </si>
  <si>
    <t>Chile, 1829-30</t>
  </si>
  <si>
    <t>Peru-Ecuador, 1829</t>
  </si>
  <si>
    <t>Mexican War for Independence</t>
  </si>
  <si>
    <t>Spain-Mexico, 1829</t>
  </si>
  <si>
    <t>Muscat (Oman)-Zanzibar, 1829-30</t>
  </si>
  <si>
    <t>France-Merina (Madagascar), 1829</t>
  </si>
  <si>
    <t>Afghanistan-Sikhs, 1829-37</t>
  </si>
  <si>
    <t>Russia (Caucasus) (Abkhasia? Circassians?), 1829-40</t>
  </si>
  <si>
    <t>Holland (Belgium), 1830</t>
  </si>
  <si>
    <t>Spain, 1830</t>
  </si>
  <si>
    <t>France (Paris), 1830</t>
  </si>
  <si>
    <t>Switzerland, 1830-56</t>
  </si>
  <si>
    <t>Germany (revolts in Saxony, Hesse, and Brunswick), 1830-31</t>
  </si>
  <si>
    <t>Poland-Russia, 1830-31</t>
  </si>
  <si>
    <t>Albanian War</t>
  </si>
  <si>
    <t>Albania, Bosnians, Herzogovinians-Turkey, 1830-31</t>
  </si>
  <si>
    <t>Egypt-Shilluk (Sudan), 1830</t>
  </si>
  <si>
    <t>Franco-Algerian War</t>
  </si>
  <si>
    <t>France-Algiers, 1830</t>
  </si>
  <si>
    <t>Nama-Herrero (Namibia), 1830-42</t>
  </si>
  <si>
    <t>Luba-Kazembe (Zaire), 1830</t>
  </si>
  <si>
    <t>Baputi, Bamaru, Hlubi (Basutos)-Zulus, Fingos, Griquas, Matabele (South Africa), 1830</t>
  </si>
  <si>
    <t>Matabele-Basutos?, Griquas, Koranas (South Africa), 1830-31</t>
  </si>
  <si>
    <t>Makua-Yao (Madagascar?), 1830</t>
  </si>
  <si>
    <t>China-Kokand (West Turkestan) (Kirghistan), 1830</t>
  </si>
  <si>
    <t>Holland-Sumatra (Padris), 1830-37</t>
  </si>
  <si>
    <t>Belgium (aided by France, Britain)-Holland, 1831-33</t>
  </si>
  <si>
    <t>Italy (revolts in Modena, Parma and Papal States suppressed by Austria), 1831-34</t>
  </si>
  <si>
    <t>Brazil, 1831-40</t>
  </si>
  <si>
    <t>Turner's rebellion</t>
  </si>
  <si>
    <t>USA (slaves), 1831</t>
  </si>
  <si>
    <t>Second Central American War</t>
  </si>
  <si>
    <t>Costa Rica, Guatamala, Honduras, Nicaragua, El Salvador, 1831-45</t>
  </si>
  <si>
    <t>France (Lyon), 1831</t>
  </si>
  <si>
    <t>Bosnia-Turkish War</t>
  </si>
  <si>
    <t>Bosnia-Turkey, 1831-37</t>
  </si>
  <si>
    <t>First Turko-Egyptian War</t>
  </si>
  <si>
    <t>Egypt-Turkey (Syria) (with Russian, French and British intervention), 1831-33</t>
  </si>
  <si>
    <t>Egypt-Hadendowa (Kassala in Sudan), 1831</t>
  </si>
  <si>
    <t>Temne-Loko, 1831-41</t>
  </si>
  <si>
    <t>Cambodian War I</t>
  </si>
  <si>
    <t>Cambodia-Thailand, 1831-34</t>
  </si>
  <si>
    <t>Mexico, 1832-34</t>
  </si>
  <si>
    <t>Black Hawk War</t>
  </si>
  <si>
    <t>USA-Sac, Fox, 1832</t>
  </si>
  <si>
    <t>Russo-Circassian War</t>
  </si>
  <si>
    <t>Russia-Circassians (Caucasus), 1832-39</t>
  </si>
  <si>
    <t>Greece, 1832-33</t>
  </si>
  <si>
    <t>France-Algeria (Abd el Kadar), 1832-34</t>
  </si>
  <si>
    <t>Egypt-Ethiopia (Sudan), 1832-37</t>
  </si>
  <si>
    <t>Trarzas-France (Mauritania), 1832</t>
  </si>
  <si>
    <t>Argentina-Indians, 1833-34</t>
  </si>
  <si>
    <t>Carlist Revolt</t>
  </si>
  <si>
    <t>Spain (with intervention by Britain), 1833-40</t>
  </si>
  <si>
    <t>Turkey (Crete), 1833</t>
  </si>
  <si>
    <t>Egypt (northern Sudan), 1833</t>
  </si>
  <si>
    <t>Muscat (Oman)-Zanzibar, 1833</t>
  </si>
  <si>
    <t>Portugal-Matahaganans (Mozambique), 1833-36</t>
  </si>
  <si>
    <t>Abagaza-Portugal, Shangaa (Delagoa Bay to eastern Zimbabwe), 1833-36</t>
  </si>
  <si>
    <t>Persia-Afghanistan (Herat), 1833-34</t>
  </si>
  <si>
    <t>France-Annam (Vietnam), 1833-39</t>
  </si>
  <si>
    <t>Turkey-Palestinians, 1834</t>
  </si>
  <si>
    <t>France (Lyon and Paris), 1834</t>
  </si>
  <si>
    <t>France, Britain, Spain-Portugal, 1834</t>
  </si>
  <si>
    <t>Britain, Hottentots, Boers-Kaffirs, 1834-1835</t>
  </si>
  <si>
    <t>Xhosa-Britain (Cape Colony, South Africa), 1834-35</t>
  </si>
  <si>
    <t>Afghanistan (Kandahar), 1834</t>
  </si>
  <si>
    <t>France-Algeria (Abd el Kadar), 1835-37</t>
  </si>
  <si>
    <t>Texan Revolt</t>
  </si>
  <si>
    <t>Texas-Mexico, 1835-36</t>
  </si>
  <si>
    <t>Peru-Bolivian War</t>
  </si>
  <si>
    <t>Bolivia-Peru, 1835</t>
  </si>
  <si>
    <t>Brazil, 1835-45</t>
  </si>
  <si>
    <t>(Austria-Hungary)-Bosnians, Herzogovinians, 1835-46</t>
  </si>
  <si>
    <t>Turkey-Tripoli, 1835</t>
  </si>
  <si>
    <t>Guinea-Bissau (Miguelist revolution), 1835</t>
  </si>
  <si>
    <t>War of the Peruvian-Bolivian Confederation</t>
  </si>
  <si>
    <t>Chile-Bolivia, Peru, 1836-39</t>
  </si>
  <si>
    <t>Uruguay (intervention by France, Britain, Argentina), 1836-40</t>
  </si>
  <si>
    <t>Turkey-Bosnians, 1836-37</t>
  </si>
  <si>
    <t>Egypt (Bishariyan)?, 1836</t>
  </si>
  <si>
    <t>Boers-Matabele Bantu (South Africa), 1836-37</t>
  </si>
  <si>
    <t>(Ma-Kalanga)-Matabele (South Africa), 1837</t>
  </si>
  <si>
    <t>Mackenzie's Rebellion</t>
  </si>
  <si>
    <t>Canada (Ontario), 1837</t>
  </si>
  <si>
    <t>Papineau's Rebellion</t>
  </si>
  <si>
    <t>Canada (Quebec), 1837</t>
  </si>
  <si>
    <t>France-Algeria (with Moroccan support), 1837-47</t>
  </si>
  <si>
    <t>Afghanistan-Sikhs (Jamrud), 1837</t>
  </si>
  <si>
    <t>Afghanistan-Persia, Russia (Herat), 1837-38</t>
  </si>
  <si>
    <t>Indonesian Pirates-Britain, Netherlands, Spain, 1837-60</t>
  </si>
  <si>
    <t>Japan (Osaka), 1837</t>
  </si>
  <si>
    <t>First Zulu War</t>
  </si>
  <si>
    <t>Boers-Zulus, 1838-40</t>
  </si>
  <si>
    <t>(Austria-Hungary)-Montenegro, 1838</t>
  </si>
  <si>
    <t>France-Mexico, 1838-39</t>
  </si>
  <si>
    <t>Burma, 1838-45</t>
  </si>
  <si>
    <t>Central American Federation, 1839-40</t>
  </si>
  <si>
    <t>Arabian War</t>
  </si>
  <si>
    <t>Britain-Arabs, 1839-45</t>
  </si>
  <si>
    <t>Second Turko-Egyptian War</t>
  </si>
  <si>
    <t>Egypt-Turkey, Maronites, Druzes (assisted by Britain and Austria), 1839-40</t>
  </si>
  <si>
    <t>Khivan Conquest</t>
  </si>
  <si>
    <t>Russia-Khiva (Uzbekistan), 1839-40</t>
  </si>
  <si>
    <t>First Opium War</t>
  </si>
  <si>
    <t>Britain, France-China, 1839-42</t>
  </si>
  <si>
    <t>Britain (Chartist Rising in Monmouth), 1839</t>
  </si>
  <si>
    <t>First British-Afghan War</t>
  </si>
  <si>
    <t>Britain-Afghanistan, 1839-42</t>
  </si>
  <si>
    <t>Britain-Khelat (India), 1839</t>
  </si>
  <si>
    <t>Bali War</t>
  </si>
  <si>
    <t>Indonesia (Bali)-Netherlands, 1839-49</t>
  </si>
  <si>
    <t>Kihae Massacre</t>
  </si>
  <si>
    <t>Korea (catholics), 1839</t>
  </si>
  <si>
    <t>Mexico (Yucatan), 1840-43</t>
  </si>
  <si>
    <t>Spain, 1840-43</t>
  </si>
  <si>
    <t>Colombia (with intervention by Ecuador), 1840-42 ??</t>
  </si>
  <si>
    <t>Egypt (Hadendowa in Sudan), 1840</t>
  </si>
  <si>
    <t>Ovimbundu-Imbangala (Angola), 1840</t>
  </si>
  <si>
    <t>South Africa conflict</t>
  </si>
  <si>
    <t>Matabele-Mashonas (South Africa), 1840</t>
  </si>
  <si>
    <t>Matabele-Kalanga, Rozwi, 1840</t>
  </si>
  <si>
    <t>Afrikaners-Pondo (South Africa), 1840</t>
  </si>
  <si>
    <t>Dogra Invasion of Tibet</t>
  </si>
  <si>
    <t>Dogras-Tibet, 1841</t>
  </si>
  <si>
    <t>Turkey-Bulgaria, 1841</t>
  </si>
  <si>
    <t>Turkey (Crete), 1841</t>
  </si>
  <si>
    <t>Argentina, 1841-51</t>
  </si>
  <si>
    <t>Peruvian-Bolivian War</t>
  </si>
  <si>
    <t>Peru-Bolivia, 1841</t>
  </si>
  <si>
    <t>Bosnian-Turkish War</t>
  </si>
  <si>
    <t>Turkey-Bosnia, 1841</t>
  </si>
  <si>
    <t>Second LaPlata War</t>
  </si>
  <si>
    <t>Uruguay (with intervention by Argentina, France, Britain, Brazil, Paraguay), 1842-51</t>
  </si>
  <si>
    <t>Britain-Boers (Natal, South Africa), 1842-43</t>
  </si>
  <si>
    <t>Muscat-East African coast, 1842-52</t>
  </si>
  <si>
    <t>Haiti, 1843</t>
  </si>
  <si>
    <t>Fulani-Yoruba (Nigeria), 1843</t>
  </si>
  <si>
    <t>Baluchi-British War</t>
  </si>
  <si>
    <t>Britain-Sind (Baluchis), 1843</t>
  </si>
  <si>
    <t>Britain-India (Gwalior), 1843</t>
  </si>
  <si>
    <t>First Maori War</t>
  </si>
  <si>
    <t>Britain-Maoris (New Zealand), 1843-47</t>
  </si>
  <si>
    <t>Spain-Cuba, 1844</t>
  </si>
  <si>
    <t>Santo Domingo-Haiti, 1844</t>
  </si>
  <si>
    <t>France-Moroccan War</t>
  </si>
  <si>
    <t>France-Morocco, 1844</t>
  </si>
  <si>
    <t>Egypt (Hadendowa in Sudan), 1844</t>
  </si>
  <si>
    <t>Hausa-Bornu (Nigeria), 1844</t>
  </si>
  <si>
    <t>(Guinea-Bissau)-Portugal, 1844-45</t>
  </si>
  <si>
    <t>Spain-Philippines (Manila), 1844</t>
  </si>
  <si>
    <t>First British-Sikh War</t>
  </si>
  <si>
    <t>Britain-Sikhs, 1845-46</t>
  </si>
  <si>
    <t>Britain-Borneo Pirates, 1845</t>
  </si>
  <si>
    <t>France, England-Madagascar, 1845-46</t>
  </si>
  <si>
    <t>Syrian civil war</t>
  </si>
  <si>
    <t>Turkey, Maronites-Druzes, 1845</t>
  </si>
  <si>
    <t>Mexico (Yaquis uprising), 1845-47</t>
  </si>
  <si>
    <t>China (Islamic rebellion) (Yunnan), 1845-48</t>
  </si>
  <si>
    <t>War of the Ax</t>
  </si>
  <si>
    <t>Britain-Kaffirs (South Africa), 1846-48</t>
  </si>
  <si>
    <t>Britain-Xhosas (Cape Colony, South Africa), 1846-47</t>
  </si>
  <si>
    <t>Holland-Bali, 1846-49</t>
  </si>
  <si>
    <t>Peru-Spain, 1846</t>
  </si>
  <si>
    <t>Mexican-American War</t>
  </si>
  <si>
    <t>Mexico-USA, 1846-48</t>
  </si>
  <si>
    <t>Cracow Revolt</t>
  </si>
  <si>
    <t>Poland (Galicia)-(Austria-Hungary), Prussia, 1846</t>
  </si>
  <si>
    <t>Spain, 1846</t>
  </si>
  <si>
    <t>Portugal (with intervention by Spain and Britain), 1846-50</t>
  </si>
  <si>
    <t>War of the Sonderbund</t>
  </si>
  <si>
    <t>Switzerland, 1847</t>
  </si>
  <si>
    <t>Caste War</t>
  </si>
  <si>
    <t>Mexico (Mayans), 1847-58</t>
  </si>
  <si>
    <t>Mitre Rebellion</t>
  </si>
  <si>
    <t>Argentina, 1847-55</t>
  </si>
  <si>
    <t>Spain, 1847-49</t>
  </si>
  <si>
    <t>Russia-Kazakhs, 1847-53</t>
  </si>
  <si>
    <t>France-Cochin China (Southern Vietnam), 1847</t>
  </si>
  <si>
    <t>China (Kashgaria) (East Turkestan), 1847-48</t>
  </si>
  <si>
    <t>Moldavia, Wallachia-Russia, Turkey, 1848</t>
  </si>
  <si>
    <t>Italian Revolution of 1848-49 (Venetian war)</t>
  </si>
  <si>
    <t>Italy-Austria, France, Spain, 1848-49</t>
  </si>
  <si>
    <t>Naples (Liberals) (with Spanish intervention), 1848</t>
  </si>
  <si>
    <t>Austro-Sardinian War</t>
  </si>
  <si>
    <t>Sardinia-Austria (with French intervention), 1848-1849</t>
  </si>
  <si>
    <t>Five Days Revolt</t>
  </si>
  <si>
    <t>Milan-Austria, 1848</t>
  </si>
  <si>
    <t>Venice-Austria, 1848-49</t>
  </si>
  <si>
    <t>Second British-Sikh War</t>
  </si>
  <si>
    <t>Britain-Sikhs, 1848-49</t>
  </si>
  <si>
    <t>Filipinos (Moslems)-Spain, 1848-50</t>
  </si>
  <si>
    <t>Roman Republic War</t>
  </si>
  <si>
    <t>Rome-France, Spain, Austria, Naples, 1848-49</t>
  </si>
  <si>
    <t>French Revolution of 1848</t>
  </si>
  <si>
    <t>France, 1848</t>
  </si>
  <si>
    <t>Schleswig-Holstein Revolt</t>
  </si>
  <si>
    <t>Prussia-Denmark, Sweden (Schleswig-Holstein), 1848-49</t>
  </si>
  <si>
    <t>Austria, Russia-Hungary, 1848-49</t>
  </si>
  <si>
    <t>Austria-Czechs, 1848</t>
  </si>
  <si>
    <t>Austria-Poland (Cracow), 1848</t>
  </si>
  <si>
    <t>Austrian Revolution of 1848</t>
  </si>
  <si>
    <t>Austria, 1848</t>
  </si>
  <si>
    <t>Romania (Wallachia, with Russian and Turkish intervention), 1848</t>
  </si>
  <si>
    <t>Germany (Berlin), 1848</t>
  </si>
  <si>
    <t>German Revolution of 1848</t>
  </si>
  <si>
    <t>Germany (risings in German states suppressed by Prussia), 1849</t>
  </si>
  <si>
    <t>Baden War</t>
  </si>
  <si>
    <t>Germany (Baden), 1848</t>
  </si>
  <si>
    <t>Iran (religious), 1848-50</t>
  </si>
  <si>
    <t>France-slave traders (Liberia), 1848-50</t>
  </si>
  <si>
    <t>Portugal-Angola? (Bonde, Cassange, Angola?)</t>
  </si>
  <si>
    <t>Ceylon-Britain, 1848</t>
  </si>
  <si>
    <t>Canada, 1849</t>
  </si>
  <si>
    <t>Third Central American War</t>
  </si>
  <si>
    <t>Central America, 1849-58</t>
  </si>
  <si>
    <t>Germany (Saxony), 1849</t>
  </si>
  <si>
    <t>Turkey-Bosnians, 1849-50</t>
  </si>
  <si>
    <t>France-Algeria, 1849-54</t>
  </si>
  <si>
    <t>Lopez Expeditions</t>
  </si>
  <si>
    <t>Cuba-Spain, 1850-51</t>
  </si>
  <si>
    <t>Turkey-Bulgarians, 1850</t>
  </si>
  <si>
    <t>Futa Jalon-Segu, Kaarta, Massina (Guinea), 1850</t>
  </si>
  <si>
    <t>Portugal-Imbangala (Angola?), 1850-52</t>
  </si>
  <si>
    <t>Eighth Kaffir War</t>
  </si>
  <si>
    <t>Britain-Kaffirs (South Africa), 1850-53</t>
  </si>
  <si>
    <t>Kenya (Takaungu-Gazi), 1850</t>
  </si>
  <si>
    <t>Russia-Kokand (Kirghistan), 1850</t>
  </si>
  <si>
    <t>Afghanistan, 1850-70</t>
  </si>
  <si>
    <t>Taiping Rebellion</t>
  </si>
  <si>
    <t>China, 1850-65</t>
  </si>
  <si>
    <t>Cuba-Spain, 1851</t>
  </si>
  <si>
    <t>Argentine Civil War</t>
  </si>
  <si>
    <t>Argentina-Brazil, Uruguay, Argentine province, 1851-52</t>
  </si>
  <si>
    <t>Royalist War</t>
  </si>
  <si>
    <t>France, 1851</t>
  </si>
  <si>
    <t>(Guinea-Bissau), 1851</t>
  </si>
  <si>
    <t>Britain-Yoruba (Nigeria), 1851</t>
  </si>
  <si>
    <t>Dahomey-Yoruba (Nigeria), 1851</t>
  </si>
  <si>
    <t>Britain-Hottentots (South Africa), 1851-52</t>
  </si>
  <si>
    <t>Basutos-Kaffirs (South Africa), 1851-52</t>
  </si>
  <si>
    <t>Britain-Basutos (South Africa), 1851-53</t>
  </si>
  <si>
    <t>Sumatrans-Holland, 1851</t>
  </si>
  <si>
    <t>Chile (Liberals), 1851</t>
  </si>
  <si>
    <t>Second Burma War</t>
  </si>
  <si>
    <t>Britain-Burma, 1852-53</t>
  </si>
  <si>
    <t>Dards-Dogras (northern Pakistan), 1852</t>
  </si>
  <si>
    <t>Conquest of Turkestan</t>
  </si>
  <si>
    <t>Russia-Turkestan, 1852-64</t>
  </si>
  <si>
    <t>Russia-Kokand (Kirghistan), 1852</t>
  </si>
  <si>
    <t>First Montenegran War</t>
  </si>
  <si>
    <t>Montenegro-Turkey, 1852-53</t>
  </si>
  <si>
    <t>Tahiti-France, 1852</t>
  </si>
  <si>
    <t>Pingnian War</t>
  </si>
  <si>
    <t>China (peasants) , 1852-63</t>
  </si>
  <si>
    <t>Peru, 1853-55</t>
  </si>
  <si>
    <t>Mexico, 1853-55</t>
  </si>
  <si>
    <t>Turkey, Britain, France, Sardinia-Russia, Greece (1854), 1853-56</t>
  </si>
  <si>
    <t>(Guinea-Bissau), 1853</t>
  </si>
  <si>
    <t>Ethiopia (Kwara-Gojjam, Begemder, Tigrai, Shoa), 1853</t>
  </si>
  <si>
    <t>Russia-Turkestan (Akh-Mechet), 1853</t>
  </si>
  <si>
    <t>China (Triads in Shanghai), 1853-55</t>
  </si>
  <si>
    <t>Nien Rebellion</t>
  </si>
  <si>
    <t>China (Anhwei, Honan, Shantung), 1853-68</t>
  </si>
  <si>
    <t>Colombia (Democrats), 1854</t>
  </si>
  <si>
    <t>July Revolution</t>
  </si>
  <si>
    <t>Spain, 1854</t>
  </si>
  <si>
    <t>First Senegalese War</t>
  </si>
  <si>
    <t>France-Tukulors (Senegal, Mali), 1854-61</t>
  </si>
  <si>
    <t>Britain-Bantu (South Africa), 1854</t>
  </si>
  <si>
    <t>Boers-Bantu, 1854</t>
  </si>
  <si>
    <t>Ethiopia-Tigre, 1854</t>
  </si>
  <si>
    <t>Russia-China (Maritime Province), 1854-60</t>
  </si>
  <si>
    <t>War for Bleeding Kansas</t>
  </si>
  <si>
    <t>United States (Kansas), 1855-60</t>
  </si>
  <si>
    <t>Second Haiti-Santo Domingo War</t>
  </si>
  <si>
    <t>Haiti-Santo Domingo, 1855-56</t>
  </si>
  <si>
    <t>Walker's Invasion of Nicaragua</t>
  </si>
  <si>
    <t>Nicaragua, 1855-56</t>
  </si>
  <si>
    <t>Soninki-Marabout (Gambia), 1855</t>
  </si>
  <si>
    <t>Britain-Sierra Leone, 1855</t>
  </si>
  <si>
    <t>Trarza-Oualo (Mauritania), 1855</t>
  </si>
  <si>
    <t>France-Oualo, Braknas (Mauritania), 1855</t>
  </si>
  <si>
    <t>France-Ivory Coast (Jack-Jack), 1855</t>
  </si>
  <si>
    <t>Britain-Sierra Leone (Maligia), 1855</t>
  </si>
  <si>
    <t>Wovea (Berber)-Bimbia (Zaire?), 1855</t>
  </si>
  <si>
    <t>Britain-Santals (Bengal), 1855-56</t>
  </si>
  <si>
    <t>Afghanistan (Kandahar), 1855</t>
  </si>
  <si>
    <t>Costa Rica, Honduras, El Salvador-Nicaragua, 1865-57</t>
  </si>
  <si>
    <t>Russia-Circassians (Caucusus), 1855-59</t>
  </si>
  <si>
    <t>China (Muslim revolt in Yunnan), 1855-73</t>
  </si>
  <si>
    <t>Persia-Afghanistan, 1856-57</t>
  </si>
  <si>
    <t>Anglo-Persian War</t>
  </si>
  <si>
    <t>Britain-Persia, 1856-57</t>
  </si>
  <si>
    <t>Spain, 1856</t>
  </si>
  <si>
    <t>Peru, 1856-58</t>
  </si>
  <si>
    <t>Kabylia Uprising</t>
  </si>
  <si>
    <t>Algeria-France, 1856-57</t>
  </si>
  <si>
    <t>France-Senegal (Sine-Saloun), 1856-58</t>
  </si>
  <si>
    <t>Zulus, 1856</t>
  </si>
  <si>
    <t>Second Opium War</t>
  </si>
  <si>
    <t>Britain, France-China, 1856-60</t>
  </si>
  <si>
    <t>China (Islamic rebellion) (Yunnan), 1856-73</t>
  </si>
  <si>
    <t>Russia-Georgia, 1857-58</t>
  </si>
  <si>
    <t>France-Fulas (Trarza?) (Senegal), 1857</t>
  </si>
  <si>
    <t>Pretorius Afrikaners-Orange Free State Afrikaners (South Africa), 1857</t>
  </si>
  <si>
    <t>China-Kokand (Kashgaria) (Kirghistan), 1857</t>
  </si>
  <si>
    <t>Sepoy Rebellion ?</t>
  </si>
  <si>
    <t>India-Britain, 1857-59</t>
  </si>
  <si>
    <t>War of the Reform (Three Years War)</t>
  </si>
  <si>
    <t>Mexico, 1858-61</t>
  </si>
  <si>
    <t>Haiti, 1858</t>
  </si>
  <si>
    <t>Montenegro-Turkey, 1858-59</t>
  </si>
  <si>
    <t>Turkey (Crete), 1858</t>
  </si>
  <si>
    <t>Basutos, Bushmen, Koranas, Batalpin-Afrikaners (Orange Free State, South Africa), 1858</t>
  </si>
  <si>
    <t>French-Indochinese War</t>
  </si>
  <si>
    <t>France, Spain-Cochin China, Annam (Vietnam), 1858-63</t>
  </si>
  <si>
    <t>Venezuela, 1859-63</t>
  </si>
  <si>
    <t>First Buenos Aires War</t>
  </si>
  <si>
    <t>Argentina, 1859</t>
  </si>
  <si>
    <t>Peru-Ecuador War</t>
  </si>
  <si>
    <t>Peru-Ecuador, 1859</t>
  </si>
  <si>
    <t>Franco-Austrian War</t>
  </si>
  <si>
    <t>Piedmont, France-Austria, 1859</t>
  </si>
  <si>
    <t>Italian Unification War</t>
  </si>
  <si>
    <t>Italy, 1859-61</t>
  </si>
  <si>
    <t>Moroccan War</t>
  </si>
  <si>
    <t>Spain-Morocco (French and British intervention), 1859-60</t>
  </si>
  <si>
    <t>Russia-Circassians (Caucasus), 1859-64</t>
  </si>
  <si>
    <t>Britain-Oman (Zanzibar), 1859</t>
  </si>
  <si>
    <t>South Borneo conflict</t>
  </si>
  <si>
    <t>Holland-Banjermasinese (South Borneo), 1859-63</t>
  </si>
  <si>
    <t>South Celebes conflict</t>
  </si>
  <si>
    <t>Holland-Celebes (Boninese or Bonians), 1859-60</t>
  </si>
  <si>
    <t>Italo-Sicilian War</t>
  </si>
  <si>
    <t>Garibaldeans, Piedmont-Naples, 1860-61</t>
  </si>
  <si>
    <t>Italo-Roman War</t>
  </si>
  <si>
    <t>Piedmont-Papal States (with French intervention), 1860</t>
  </si>
  <si>
    <t>Turkey-Herzogovina, 1860-61</t>
  </si>
  <si>
    <t>Colombia (Liberals), 1860-62</t>
  </si>
  <si>
    <t>Syrian War</t>
  </si>
  <si>
    <t>Syria (Lebanon) (with intervention by France), 1860-61</t>
  </si>
  <si>
    <t>(Guinea-Bissau)-Portugal, 1860</t>
  </si>
  <si>
    <t>Russia-Turkestan (Kokand) (Kirghistan), 1860-66</t>
  </si>
  <si>
    <t>Tabora conflict</t>
  </si>
  <si>
    <t>Arabs-Africans (Gazi, Siu with British intervention) (Tanzania), 1860-69</t>
  </si>
  <si>
    <t>Britain-Maoris (New Zealand), 1860-61</t>
  </si>
  <si>
    <t>China, 1860-72</t>
  </si>
  <si>
    <t>American Civil War</t>
  </si>
  <si>
    <t>USA, 1861-65</t>
  </si>
  <si>
    <t>Second Buenos Aires War</t>
  </si>
  <si>
    <t>Argentina, 1861</t>
  </si>
  <si>
    <t>Turkey-Montenegro, 1861-62</t>
  </si>
  <si>
    <t>Russia-Poland, 1861</t>
  </si>
  <si>
    <t>Britain-Koya (Nigeria?), 1861</t>
  </si>
  <si>
    <t>Protugal-Jaga (Zaire?), 1861-62</t>
  </si>
  <si>
    <t>Ethiopia, 1861</t>
  </si>
  <si>
    <t>China (Moslems in Shensi and Kansu), 1861-73</t>
  </si>
  <si>
    <t>Mexican Expedition</t>
  </si>
  <si>
    <t>France-Mexico (with British and Spanish involvement), 1862-67</t>
  </si>
  <si>
    <t>USA-American Indians (Sioux), 1862-67</t>
  </si>
  <si>
    <t>Expedition to Calabria</t>
  </si>
  <si>
    <t>Italy (Garibaldians), 1862</t>
  </si>
  <si>
    <t>Belgrade conflict</t>
  </si>
  <si>
    <t>Serbia-Turkey, 1862</t>
  </si>
  <si>
    <t>Greece, 1862</t>
  </si>
  <si>
    <t>France-Futa (Guinea), 1862</t>
  </si>
  <si>
    <t>Egypt-Ethiopia, 1862</t>
  </si>
  <si>
    <t>Siam-Cambodia, France, 1862-63</t>
  </si>
  <si>
    <t>France-China, 1862-64</t>
  </si>
  <si>
    <t>China (Moslems in Sinkiang) (Khojas), 1862-64</t>
  </si>
  <si>
    <t>Colombia-Ecuador War</t>
  </si>
  <si>
    <t>Colombia-Ecuador, 1863</t>
  </si>
  <si>
    <t>Spanish-Santo Dominican War</t>
  </si>
  <si>
    <t>Dominican Republic-Spain, 1863-65</t>
  </si>
  <si>
    <t>Argentina (Montoneros, Northwest provinces), 1863</t>
  </si>
  <si>
    <t>Uruguay, 1863-72</t>
  </si>
  <si>
    <t>Fourth Central American War</t>
  </si>
  <si>
    <t>Guatamala, Nicaragua-Honduras, El Salvador, 1863</t>
  </si>
  <si>
    <t>Second Polish Insurrection</t>
  </si>
  <si>
    <t>Poland, Lithuania, Byelorussia-Russia (aided by Prussia), 1863-64</t>
  </si>
  <si>
    <t>Britain-Wahabis (Arabia), 1863</t>
  </si>
  <si>
    <t>Britain-Ashanti (Ghana), 1863-64</t>
  </si>
  <si>
    <t>Tukulors-Segu (Timbuktoo, Mali), 1863</t>
  </si>
  <si>
    <t>Nama-Herrero (Namibia), 1863-70</t>
  </si>
  <si>
    <t>Afghanistan-Persia (Herat), 1863</t>
  </si>
  <si>
    <t>Second (Third?) Maori War</t>
  </si>
  <si>
    <t>Britain-Maoris (New Zealand), 1863-66</t>
  </si>
  <si>
    <t>Meiji Restoration</t>
  </si>
  <si>
    <t>Japan, 1863-69</t>
  </si>
  <si>
    <t>Shimonoseki War</t>
  </si>
  <si>
    <t>Japan-Britain, France, Holland, 1863-64</t>
  </si>
  <si>
    <t>Ambela Campaign</t>
  </si>
  <si>
    <t>Bengal (Muslims)-Britain, 1863</t>
  </si>
  <si>
    <t>China (Muslims in Turkestan), 1863-78</t>
  </si>
  <si>
    <t>Lopez War</t>
  </si>
  <si>
    <t>Paraguay-Brazil, Uruguay, Argentina, 1864-70</t>
  </si>
  <si>
    <t>Second Schleswig-Holstein War</t>
  </si>
  <si>
    <t>Prussia, Austria-Denmark, 1864</t>
  </si>
  <si>
    <t>Russia-Georgia, 1864</t>
  </si>
  <si>
    <t>Egypt (mutiny in Sudan), 1864</t>
  </si>
  <si>
    <t>France-Cayor (Senegal), 1864</t>
  </si>
  <si>
    <t>Dahomey-Egba, Britain (Abeokuta, Nigeria), 1864-65</t>
  </si>
  <si>
    <t>Boers-Basutos (South Africa), 1864-66</t>
  </si>
  <si>
    <t>Barotse-Makololo (Zambia), 1864</t>
  </si>
  <si>
    <t>Afghanistan, 1864</t>
  </si>
  <si>
    <t>Britain-Jamaica, 1865</t>
  </si>
  <si>
    <t>Panama, 1865</t>
  </si>
  <si>
    <t>Spanish-Peruvian War</t>
  </si>
  <si>
    <t>Spain-Peru, Chile (supported by Bolivia and Ecuador), 1865-66</t>
  </si>
  <si>
    <t>Guatemala, Nicaragua-El Salvador, Honduras, 1865-67</t>
  </si>
  <si>
    <t>Ashantis-Britain (Ghana), 1865</t>
  </si>
  <si>
    <t>Fula-Mandingos (Guinea), 1865</t>
  </si>
  <si>
    <t>France-Senegal (Saloun), 1865</t>
  </si>
  <si>
    <t>Ethiopia-Shoa, 1865</t>
  </si>
  <si>
    <t>Russia-Uzbekistan (Bokhara), 1865-68</t>
  </si>
  <si>
    <t>Russia-Bokhara (Tadjikistan, Uzbekistan), 1865-68</t>
  </si>
  <si>
    <t>British-Bhutanese War</t>
  </si>
  <si>
    <t>Britain-Bhutan, 1865</t>
  </si>
  <si>
    <t>Argentina (Federalists), 1866-67</t>
  </si>
  <si>
    <t>Austro-Prussian (Seven Weeks) War</t>
  </si>
  <si>
    <t>Prussia, German states-Austria, German states, 1866</t>
  </si>
  <si>
    <t>Italy-Austria, 1866</t>
  </si>
  <si>
    <t>Spain, 1866</t>
  </si>
  <si>
    <t>Turkey-Crete (with intervention by Greece, Britain, France), 1866-68</t>
  </si>
  <si>
    <t>Akwa-Bell (Cameroon?), 1866</t>
  </si>
  <si>
    <t>Ethiopia (Gondor rebellion), 1866-68</t>
  </si>
  <si>
    <t>Afghanistan, 1866-69</t>
  </si>
  <si>
    <t>China (peasants), 1866-68</t>
  </si>
  <si>
    <t>Four Corners War</t>
  </si>
  <si>
    <t>Japan, 1866</t>
  </si>
  <si>
    <t>Pyongin Massacre</t>
  </si>
  <si>
    <t>Korea, 1866</t>
  </si>
  <si>
    <t>France-Korea, 1866</t>
  </si>
  <si>
    <t>Ethiopian Civil War</t>
  </si>
  <si>
    <t>Ethiopia, 1867</t>
  </si>
  <si>
    <t>Britain-Ethiopia, 1867-68</t>
  </si>
  <si>
    <t>Rome conflict</t>
  </si>
  <si>
    <t>Italians (Garibaldians)-Papal States, France, 1867</t>
  </si>
  <si>
    <t>Bolivia, 1867-70</t>
  </si>
  <si>
    <t>Haiti, 1867-69</t>
  </si>
  <si>
    <t>China (Islamic rebellion) (Gansu, Ningxia, Shanxi), 1867-73</t>
  </si>
  <si>
    <t>El Grito de Lares</t>
  </si>
  <si>
    <t>Puerto Rico-Spain, 1868</t>
  </si>
  <si>
    <t>Cuban Revolt (Ten Years War)</t>
  </si>
  <si>
    <t>Cubans-Spain, 1868-78</t>
  </si>
  <si>
    <t>Venezuela, 1868-71</t>
  </si>
  <si>
    <t>Spanish Revolution of 1868</t>
  </si>
  <si>
    <t>Spain, 1868-70</t>
  </si>
  <si>
    <t>Oman (Imamate), 1868</t>
  </si>
  <si>
    <t>Egypt-Eritrea, 1868-78</t>
  </si>
  <si>
    <t>Britain-Ashantis (Ghana), 1868-69</t>
  </si>
  <si>
    <t>Arabs, Swahili-Kazembe (Zaire), 1868-70</t>
  </si>
  <si>
    <t>Britain?-Herero (Namibia), 1868-70</t>
  </si>
  <si>
    <t>Britain-Maoris (New Zealand), 1868-70</t>
  </si>
  <si>
    <t>Restoration War</t>
  </si>
  <si>
    <t>Japan, 1868</t>
  </si>
  <si>
    <t>Korea (catholics), 1868</t>
  </si>
  <si>
    <t>China (Islamic rebellion) (Xinjiang), 1868-80</t>
  </si>
  <si>
    <t>Red River Rebellion</t>
  </si>
  <si>
    <t>Canada (Manitoba), 1869-70</t>
  </si>
  <si>
    <t>(Austria-Hungary)-Dalmatia, 1869-70</t>
  </si>
  <si>
    <t>Bahr-el-Ghazal conflict</t>
  </si>
  <si>
    <t>Egypt-Zobeir's Army, 1869-70</t>
  </si>
  <si>
    <t>France-Cayor (Senegal), 1869</t>
  </si>
  <si>
    <t>Ajuran, Boran Galla-Warday (Wajir, Ethiopia ), 1869-72</t>
  </si>
  <si>
    <t>Prussia, German states-France, 1870-71</t>
  </si>
  <si>
    <t>France, 1870</t>
  </si>
  <si>
    <t>France-Algeria (Kabyles), 1870</t>
  </si>
  <si>
    <t>Egypt-Sudan, Somalia, Ethiopia, 1870-76</t>
  </si>
  <si>
    <t>Argentina (Provinces), 1870-71</t>
  </si>
  <si>
    <t>Occupation of Papal States</t>
  </si>
  <si>
    <t>Italy-Papal States, 1870</t>
  </si>
  <si>
    <t>Russia-Shakrisabs (?), 1870</t>
  </si>
  <si>
    <t>Guatamala, 1871</t>
  </si>
  <si>
    <t>Paris Commune</t>
  </si>
  <si>
    <t>France (Commune), 1871</t>
  </si>
  <si>
    <t>Algerian War</t>
  </si>
  <si>
    <t>Algeria-France, 1871-72</t>
  </si>
  <si>
    <t>Portugal-(Guinea-Bissau), 1871</t>
  </si>
  <si>
    <t>Mirambo-Tabora (Tanzania), 1871</t>
  </si>
  <si>
    <t>Ethiopia-Wallo Galla, 1871-76</t>
  </si>
  <si>
    <t>Russia-Kulja (?) (Turkestan?), 1871</t>
  </si>
  <si>
    <t>China-Russia (Yili, China), 1871</t>
  </si>
  <si>
    <t>SS General Sherman Incident</t>
  </si>
  <si>
    <t>Korea-USA, 1871</t>
  </si>
  <si>
    <t>Second (Third?) Carlist War</t>
  </si>
  <si>
    <t>Spain (Carlists with Basque support), 1872-76</t>
  </si>
  <si>
    <t>Egypt-Sudan (Zubair in Bahr al-Ghazal), 1872</t>
  </si>
  <si>
    <t>Gazi-Zanzibar, 1872</t>
  </si>
  <si>
    <t>Panama, 1873</t>
  </si>
  <si>
    <t>Argentina, 1873-74</t>
  </si>
  <si>
    <t>Peru, 1873-74</t>
  </si>
  <si>
    <t>Russia-Khiva (Uzbekistan), 1873</t>
  </si>
  <si>
    <t>Egypt-Darfur, 1873-75</t>
  </si>
  <si>
    <t>Sudan (Zubair)-Darfur, 1873-74</t>
  </si>
  <si>
    <t>Second Ashanti War</t>
  </si>
  <si>
    <t>Ashantis (Ghana)-Britain, Kpa-Mende, 1873-74</t>
  </si>
  <si>
    <t>Gazi-Zanzibar, 1873</t>
  </si>
  <si>
    <t>Russia-Kokand (West Turkestan) (Kirghistan), 1873-76</t>
  </si>
  <si>
    <t>Afghanistan (Kabul), 1873</t>
  </si>
  <si>
    <t>Tonkin War</t>
  </si>
  <si>
    <t>France-Tonkin, Vietnam, 1873-74</t>
  </si>
  <si>
    <t>Dutch-Achinese War</t>
  </si>
  <si>
    <t>Holland-Atjeh (Sumatra), 1873-79</t>
  </si>
  <si>
    <t>Red River War</t>
  </si>
  <si>
    <t>USA-Plains Indians (Texas, Oklahoma, Kansas), 1874-75</t>
  </si>
  <si>
    <t>Argentina (Buenos Aires), 1874-75</t>
  </si>
  <si>
    <t>Egypto-Ethiopian War</t>
  </si>
  <si>
    <t>Egypt-Ethiopia, 1874-76</t>
  </si>
  <si>
    <t>Morocco (Rifs), 1874</t>
  </si>
  <si>
    <t>Japan (Shiga ken), 1874</t>
  </si>
  <si>
    <t>Japan-Formosa, 1874</t>
  </si>
  <si>
    <t>Balkan War</t>
  </si>
  <si>
    <t>Bosnia, Herzegovina (aided by Montenegro, Serbia, Russia)-Turkey, 1875-78</t>
  </si>
  <si>
    <t>Bulgaria-Turkey, 1875-76</t>
  </si>
  <si>
    <t>France-Toro (Senegal, Gambia), 1875</t>
  </si>
  <si>
    <t>Ashanti-Bagru (Ghana), 1875</t>
  </si>
  <si>
    <t>Nyungu ya Mawe-Kirurumo (Tanzania), 1875</t>
  </si>
  <si>
    <t>Russia-Turkestan (Kokand), 1875-76</t>
  </si>
  <si>
    <t>Japan-Korea, 1875</t>
  </si>
  <si>
    <t>Sioux-USA, 1876-77</t>
  </si>
  <si>
    <t>Colombia (Conservatives), 1876-77</t>
  </si>
  <si>
    <t>Third Carlist War</t>
  </si>
  <si>
    <t>Spain (Carlists), 1876-85</t>
  </si>
  <si>
    <t>Turkey, 1876</t>
  </si>
  <si>
    <t>Morocco (RIfs), 1876</t>
  </si>
  <si>
    <t>Britain?-Secocoeni (?), 1876-77</t>
  </si>
  <si>
    <t>China (Moslems in Sinkiang) (Khojas), 1876-78</t>
  </si>
  <si>
    <t>China-East Turkestan (Kashgar and Dongas), 1876-77</t>
  </si>
  <si>
    <t>Jinpuren rebellion</t>
  </si>
  <si>
    <t>Japan (Kumamoto ken), 1876</t>
  </si>
  <si>
    <t>Miyazaki rebellion</t>
  </si>
  <si>
    <t>Japan (Fukuoka ken), 1876</t>
  </si>
  <si>
    <t>Japan (Yamaguchi ken), 1876</t>
  </si>
  <si>
    <t>Russia, Rumania-Turkey, 1877-78</t>
  </si>
  <si>
    <t>Ibadan-Egbas, Ijebus, Fulani (Nigeria?), 1877-86</t>
  </si>
  <si>
    <t>Ninth Kaffir War</t>
  </si>
  <si>
    <t>Britain-Kaffirs (South Africa), 1877-78</t>
  </si>
  <si>
    <t>Britain?-Galekas (?), 1877-78</t>
  </si>
  <si>
    <t>Russo-Turcoman War</t>
  </si>
  <si>
    <t>Russia-Turkomans (Turkmenistan), 1877-81</t>
  </si>
  <si>
    <t>Satsuma Rebellion</t>
  </si>
  <si>
    <t>Japan, 1877</t>
  </si>
  <si>
    <t>Second British-Afghan War</t>
  </si>
  <si>
    <t>Britain-Afghanistan, 1878-80</t>
  </si>
  <si>
    <t>Argentina-Indians (Patagonians), 1878-83</t>
  </si>
  <si>
    <t>Bosnian War</t>
  </si>
  <si>
    <t>Bosnia, Hergezovina-(Austria-Hungary), 1878</t>
  </si>
  <si>
    <t>Crete (aided by Greece)-Turkey, 1878</t>
  </si>
  <si>
    <t>Egypt-Slavers, 1878-79</t>
  </si>
  <si>
    <t>France-Senegal, Gambia, 1878</t>
  </si>
  <si>
    <t>Bolor-Jufunco-Portugal (Guinea?), 1878</t>
  </si>
  <si>
    <t>Britain-Awuna (Ghana), 1878</t>
  </si>
  <si>
    <t>Britain-Dahomey (Benin), 1878</t>
  </si>
  <si>
    <t>Nyungu ya Mawe-British (White Fathers) (Tanzania), 1878</t>
  </si>
  <si>
    <t>Hehe-Ngoni (Tanzania), 1878-81</t>
  </si>
  <si>
    <t>Barotseland (Zambia), 1878</t>
  </si>
  <si>
    <t>France-Algeria, 1879</t>
  </si>
  <si>
    <t>France-Moreah, 1879-82</t>
  </si>
  <si>
    <t>Britain-Zulus (South Africa), 1879</t>
  </si>
  <si>
    <t>Chile-Peru, Bolivia, 1879-81</t>
  </si>
  <si>
    <t>Argentina (Patagonia), 1879</t>
  </si>
  <si>
    <t>Colombia (massacre of revolutionaries, 1879</t>
  </si>
  <si>
    <t>Argentina (Buenos Aires), 1880</t>
  </si>
  <si>
    <t>France-Senegal, 1880-81</t>
  </si>
  <si>
    <t>Sierra Leone, 1880-84</t>
  </si>
  <si>
    <t>Bambara-Dio (Mali), 1880</t>
  </si>
  <si>
    <t>Nama-Herrero (Namibia), 1880-92</t>
  </si>
  <si>
    <t>Basuto War</t>
  </si>
  <si>
    <t>Basutos (Kaffirs?)-Britain (Cape Colony), 1880-81</t>
  </si>
  <si>
    <t>First Transvaal War</t>
  </si>
  <si>
    <t>Transvaal (Boors)-Britain, 1880-81</t>
  </si>
  <si>
    <t>Ceremonial massacre</t>
  </si>
  <si>
    <t>Uganda, 1880</t>
  </si>
  <si>
    <t>Arabs, Swahili-Mombasa (Kenya), 1880</t>
  </si>
  <si>
    <t>Ethiopia-Galla, 1880-82</t>
  </si>
  <si>
    <t>Tyo-Bobangi (Zaire?), 1880</t>
  </si>
  <si>
    <t>Holland-Atjeh (Sumatra), 1880-1908</t>
  </si>
  <si>
    <t>Chile-Araucaninan Indians, 1881-83</t>
  </si>
  <si>
    <t>(Austria-Hungary)-Bosnia, Herzegovina, 1881</t>
  </si>
  <si>
    <t>Tunisian Expedition</t>
  </si>
  <si>
    <t>France-Tunisia, 1881-82</t>
  </si>
  <si>
    <t>France-Algeria, 1881-83</t>
  </si>
  <si>
    <t>Egyptian War</t>
  </si>
  <si>
    <t>Egypt (with British intervention), 1881-82</t>
  </si>
  <si>
    <t>Mahdist Uprising</t>
  </si>
  <si>
    <t>Britain, Egypt-Sudan, 1881-85</t>
  </si>
  <si>
    <t>France-Bosseyabes (Guinea), 1881</t>
  </si>
  <si>
    <t>France-Almamy Samori (Guinea, Mali), 1881-88</t>
  </si>
  <si>
    <t>Nupe (rebels) (with United Africa Company involvement) (Nigeria), 1881-82</t>
  </si>
  <si>
    <t>Opabo-Kwa Ibo (Nigeria), 1881</t>
  </si>
  <si>
    <t>Boers-? (western Transvaal), 1881-82</t>
  </si>
  <si>
    <t>Afghanistan (Kandahar), 1881</t>
  </si>
  <si>
    <t>Afghanistan (Ghilzai), 1881</t>
  </si>
  <si>
    <t>Afghanistan (Kunar), 1881</t>
  </si>
  <si>
    <t>Afghanistan (Hazara), 1881-83</t>
  </si>
  <si>
    <t>Italy-Eritrea, 1882-89</t>
  </si>
  <si>
    <t>(Austria-Hungary)-Dalmatia, 1882</t>
  </si>
  <si>
    <t>Portugal-Jubada (Guinea-Bissau?), 1882</t>
  </si>
  <si>
    <t>Abomey-Porto Novo (Benin), 1882</t>
  </si>
  <si>
    <t>Hehe-Nyamwezi, Ngoni (Tanzania), 1882</t>
  </si>
  <si>
    <t>Black Flag War</t>
  </si>
  <si>
    <t>France-Tonkin (Vietnam) (with Chinese support), 1882-83</t>
  </si>
  <si>
    <t>Korea (with Chinese and Japanese intervention), 1882</t>
  </si>
  <si>
    <t>Msidi-Other tribes (east Congo), 1883</t>
  </si>
  <si>
    <t>Zulu (civil war) (South Africa), 1883-84</t>
  </si>
  <si>
    <t>Peru, 1883-84</t>
  </si>
  <si>
    <t>Portugal-Fula (Guinea? Saint Belchier), 1883</t>
  </si>
  <si>
    <t>Ashanti (Ghana), 1883-84</t>
  </si>
  <si>
    <t>Oman, 1883-84</t>
  </si>
  <si>
    <t>Afghanistan (Meymeneh), 1883</t>
  </si>
  <si>
    <t>Afghanistan (Shinwari), 1883</t>
  </si>
  <si>
    <t>France-Hovas (Madagascar) (with British support for Hovas), 1883-85</t>
  </si>
  <si>
    <t>Zululand (South Africa), 1883-84</t>
  </si>
  <si>
    <t>China, Vietnam-France, 1883-85</t>
  </si>
  <si>
    <t>Colombia (Panama, with US intervention), 1884-85</t>
  </si>
  <si>
    <t>Portugal-Guinea Bissau? (Jebelor, Jeboucer, Beri), 1884</t>
  </si>
  <si>
    <t>Germany-Togo, 1884-85</t>
  </si>
  <si>
    <t>Barotseland (rebellion) (Zambia), 1884</t>
  </si>
  <si>
    <t>Maseko-Yao? (Madagascar?), 1884</t>
  </si>
  <si>
    <t>Russia-Turkomans (Turkmenistan), 1884</t>
  </si>
  <si>
    <t>Kapsin Revolution</t>
  </si>
  <si>
    <t>Korea (with Chinese and Japanese intervention), 1884</t>
  </si>
  <si>
    <t>Northwest Rebellion</t>
  </si>
  <si>
    <t>Canada (Saskatchewan), 1885</t>
  </si>
  <si>
    <t>Fifth Central American War</t>
  </si>
  <si>
    <t>Guatemala, Honduras-El Salvador, Costa Rica, Nicaragua, 1885</t>
  </si>
  <si>
    <t>Serbia-Bulgaria (with Austrian intervention), 1885</t>
  </si>
  <si>
    <t>War for Sudanese Independence</t>
  </si>
  <si>
    <t>Ethiopia-Egyptians (Suakins)-Sudanese (Dafurians)-Shiluks, 1885-95</t>
  </si>
  <si>
    <t>Sudan (Mahdists)-Ethiopia, 1885-89</t>
  </si>
  <si>
    <t>France-Niger (Tuaregs), 1885-1893</t>
  </si>
  <si>
    <t>First Mandingo-French War</t>
  </si>
  <si>
    <t>France-Samori (Ivory Coast), 1885-86</t>
  </si>
  <si>
    <t>Chokwe-Lunda (Zaire), 1885-87</t>
  </si>
  <si>
    <t>Uganda (religious), 1885-90</t>
  </si>
  <si>
    <t>Britain-Italy (in Ethiopia and Eritrea?), 1885-95</t>
  </si>
  <si>
    <t>Mozambique conflict</t>
  </si>
  <si>
    <t>Britain-Arabs, Yaos (Nyasaland (Mozambique)), 1885-96</t>
  </si>
  <si>
    <t>Panjdeh Incident</t>
  </si>
  <si>
    <t>Russia-Afghanistan, 1885</t>
  </si>
  <si>
    <t>Third Burma War</t>
  </si>
  <si>
    <t>Britain-Burma, 1885-94</t>
  </si>
  <si>
    <t>Siam-Laos, France, 1885-93</t>
  </si>
  <si>
    <t>Korea, Russia-Britain (Korea), 1885</t>
  </si>
  <si>
    <t>Portugal-Fulas (Guinea?), 1886</t>
  </si>
  <si>
    <t>Adansi-Ashanti (Ghana), 1886</t>
  </si>
  <si>
    <t>Britain-Nigeria (Ibo?), 1886</t>
  </si>
  <si>
    <t>Afghanistan (Ghilzai with Hazara support), 1886-87</t>
  </si>
  <si>
    <t>Ashanti (Ghana), 1887-96</t>
  </si>
  <si>
    <t>LCATC-Arabs (Tanzania), 1887-89</t>
  </si>
  <si>
    <t>First Italo-Ethiopian War</t>
  </si>
  <si>
    <t>Italy-Ethiopia, 1887-88</t>
  </si>
  <si>
    <t>Italy-Somalis, 1887-89</t>
  </si>
  <si>
    <t>Ethiopia (Galla and Sidama), 1887-94</t>
  </si>
  <si>
    <t>Second Cretan Revolt</t>
  </si>
  <si>
    <t>Crete-Turkey, 1888-89</t>
  </si>
  <si>
    <t>France-Samory (Mali, Ivory Coast), 1888-91</t>
  </si>
  <si>
    <t>Tanganyikans (Swahili), Arabs (Zanzibar)-Germany (with assistance from Britain), 1888-90</t>
  </si>
  <si>
    <t>Barotse-Ila (Zambia), 1888</t>
  </si>
  <si>
    <t>Afghanistan (Afghan Turkestan), 1888</t>
  </si>
  <si>
    <t>Guatemala-Salvador War</t>
  </si>
  <si>
    <t>Guatemala, Honduras-El Salvador, 1889</t>
  </si>
  <si>
    <t>First Dahomey-French War</t>
  </si>
  <si>
    <t>France-Dahomey (Benin, Nigeria), 1889-90</t>
  </si>
  <si>
    <t>Ganadu-Portugal, 1889</t>
  </si>
  <si>
    <t>USA-Sioux, 1890-91</t>
  </si>
  <si>
    <t>Argentina, 1890</t>
  </si>
  <si>
    <t>Second Senegalese War</t>
  </si>
  <si>
    <t>France-Senegal, 1890-92</t>
  </si>
  <si>
    <t>France-Upper Volta, Niger, 1890-98</t>
  </si>
  <si>
    <t>Portugal-Xime (Guinea?), 1890</t>
  </si>
  <si>
    <t>France-Sudan, 1890-94</t>
  </si>
  <si>
    <t>Germany-Bwana Heri (Tanzania), 1890</t>
  </si>
  <si>
    <t>War of the Chilean Revolution</t>
  </si>
  <si>
    <t>Chile (Congress), 1891</t>
  </si>
  <si>
    <t>Brazil (Rio Grande do Sol), 1891-95</t>
  </si>
  <si>
    <t>France-Tunisia, 1891</t>
  </si>
  <si>
    <t>England, Egypt-Sudan (Dongola), 1891</t>
  </si>
  <si>
    <t>Msiri (Basanga revolt) (Zaire), 1891</t>
  </si>
  <si>
    <t>Wahehe War</t>
  </si>
  <si>
    <t>Germany-Wahehe, (Tanzania), 1891-93</t>
  </si>
  <si>
    <t>Comoros Islands, 1891</t>
  </si>
  <si>
    <t>Afghanistan (Hazara), 1891-93</t>
  </si>
  <si>
    <t>Balian War</t>
  </si>
  <si>
    <t>Balinese-Sasaks (with Dutch intervention) (Indonesia), 1891-94</t>
  </si>
  <si>
    <t>Second Dahomey-French War</t>
  </si>
  <si>
    <t>France-Dahomey (Benin), 1892-93</t>
  </si>
  <si>
    <t>France-Senegal, 1892-94</t>
  </si>
  <si>
    <t>Xime-Portugal (Guinea?), 1892</t>
  </si>
  <si>
    <t>Invasion of Bornu</t>
  </si>
  <si>
    <t>Bornu (Chad)-Rabah (Zobeir's) Army, 1892-93</t>
  </si>
  <si>
    <t>Britain-Egbados, 1892</t>
  </si>
  <si>
    <t>Kano (Nigeria), 1892</t>
  </si>
  <si>
    <t>Congo Arabs War</t>
  </si>
  <si>
    <t>Belgium-Arabs in eastern Congo (Kasai), 1892-94</t>
  </si>
  <si>
    <t>Uganda (with British intervention), 1892</t>
  </si>
  <si>
    <t>Chagga-Germany (Moshi, Tanzania), 1892-93</t>
  </si>
  <si>
    <t>Matabele-Mashona (South Africa), 1892</t>
  </si>
  <si>
    <t>Russia-Afghanistan, 1892-94</t>
  </si>
  <si>
    <t>Franco-Thai War</t>
  </si>
  <si>
    <t>France-Siam, 1892-93</t>
  </si>
  <si>
    <t>Brazil (Conservatives), 1893-94</t>
  </si>
  <si>
    <t>Argentina, 1893</t>
  </si>
  <si>
    <t>Armenian Massacre</t>
  </si>
  <si>
    <t>Turkey, Kurds-Armenians, 1893-97 G</t>
  </si>
  <si>
    <t>Rif War</t>
  </si>
  <si>
    <t>Morocco-Spain (Melilla), 1893-94</t>
  </si>
  <si>
    <t>France-Morocco, 1893-94</t>
  </si>
  <si>
    <t>Third Ashanti War</t>
  </si>
  <si>
    <t>Britain-Ashantis (Ghana), 1893-94</t>
  </si>
  <si>
    <t>France-Tuaregs (Mali), 1893-95</t>
  </si>
  <si>
    <t>Germany-Nama (Namibia), 1893-94</t>
  </si>
  <si>
    <t>Britain-Matabele, Shonas (Zimbabwe), 1893-94</t>
  </si>
  <si>
    <t>Uganda, 1893</t>
  </si>
  <si>
    <t>Peru, 1894-95</t>
  </si>
  <si>
    <t>Second Mandingo-French War</t>
  </si>
  <si>
    <t>France-Samori (Ivory Coast), 1894-95</t>
  </si>
  <si>
    <t>Bissau-Portugal, 1894-95</t>
  </si>
  <si>
    <t>Britain-Bunyoro (Uganda), 1894</t>
  </si>
  <si>
    <t>Madagascan Conquest</t>
  </si>
  <si>
    <t>France-Madagascar, 1894-1905</t>
  </si>
  <si>
    <t>Germans-Wahemes (Tanzania), 1894-98</t>
  </si>
  <si>
    <t>Abyssinian War</t>
  </si>
  <si>
    <t>Italy-Ethiopia, Sudan, 1894-96</t>
  </si>
  <si>
    <t>France-Tonkinese, 1894</t>
  </si>
  <si>
    <t>Netherlands-Lombok (Indonesia), 1894</t>
  </si>
  <si>
    <t>Tonghak Rebellion</t>
  </si>
  <si>
    <t>Korea (with Chinese and Japanese intervention), 1894</t>
  </si>
  <si>
    <t>Sino-Japanese War</t>
  </si>
  <si>
    <t>Japan-China (Liaodong, Korea), 1894-95</t>
  </si>
  <si>
    <t>Cuban Insurrection</t>
  </si>
  <si>
    <t>Cubans (assisted by USA)-Spain, 1895-98</t>
  </si>
  <si>
    <t>Fourth Ashanti War</t>
  </si>
  <si>
    <t>Britain-Ashantis (Ghana), 1895-96</t>
  </si>
  <si>
    <t>Nigeria (Brass)-Britain, 1895</t>
  </si>
  <si>
    <t>Forrea-Portugal (Guinea?), 1895</t>
  </si>
  <si>
    <t>France (Batetela mutiny in Zaire), 1895</t>
  </si>
  <si>
    <t>Manyema (Tippu Tib)-Chokwe (Zaire), 1895</t>
  </si>
  <si>
    <t>France-northeast Congo (Zaire), 1895-97</t>
  </si>
  <si>
    <t>Britain-Masrui (Kenya), 1895-96</t>
  </si>
  <si>
    <t>Britain, Makonde-Arabs (Kalonga, Malawi), 1895</t>
  </si>
  <si>
    <t>Jameson Raid</t>
  </si>
  <si>
    <t>Britain-Boers (Transvaal, South Africa), 1895-96</t>
  </si>
  <si>
    <t>Mozambique-Portugal, 1895-99</t>
  </si>
  <si>
    <t>Britain-India (Chitral), 1895</t>
  </si>
  <si>
    <t>Afghanistan-Kafiristan, 1895-96</t>
  </si>
  <si>
    <t>China-Dongas, 1895 ?</t>
  </si>
  <si>
    <t>Korea (Bingfei), 1895</t>
  </si>
  <si>
    <t>Brazil (Canudos in Bahia), 1896-97</t>
  </si>
  <si>
    <t>Third Cretan Revolt</t>
  </si>
  <si>
    <t>Turkey (Crete aided by Greece), 1896-98</t>
  </si>
  <si>
    <t>Druze-Turkish War</t>
  </si>
  <si>
    <t>Turkey-Syria (Druzes), 1896</t>
  </si>
  <si>
    <t>Mahdi Uprising</t>
  </si>
  <si>
    <t>Britain, Egypt-Sudan-France, 1896-99</t>
  </si>
  <si>
    <t>Britain-Mashonas, Matabele (Zimbabwe), 1896-99</t>
  </si>
  <si>
    <t>Germany, Herrero, Nama-Herrero, Khoi (eastern Namibia), 1896</t>
  </si>
  <si>
    <t>Britain-Zanzibar, 1896</t>
  </si>
  <si>
    <t>Britain-Yao, Chewa (Mozambique), 1896</t>
  </si>
  <si>
    <t>Russia (Chinese outlaws), 1896</t>
  </si>
  <si>
    <t>Netherlands-Achin (Indonesia), 1896</t>
  </si>
  <si>
    <t>First Philippine War</t>
  </si>
  <si>
    <t>Filipinos-Spain, 1896-98</t>
  </si>
  <si>
    <t>Costa Rica-Nicaragua War</t>
  </si>
  <si>
    <t>Nicaragua-Costa Rica, 1897</t>
  </si>
  <si>
    <t>Uruguay, 1897</t>
  </si>
  <si>
    <t>Greco-Turkish War</t>
  </si>
  <si>
    <t>Greece-Turkey, 1897</t>
  </si>
  <si>
    <t>Nigerian War</t>
  </si>
  <si>
    <t>Britain-western Nigeria (Benin), 1897</t>
  </si>
  <si>
    <t>Forrea-Portugal (Guinea?), 1897</t>
  </si>
  <si>
    <t>Betetela War</t>
  </si>
  <si>
    <t>Belgium-Batetela (Upper Congo), 1897-1900</t>
  </si>
  <si>
    <t>Britain-Bunyoro, Buganda (Uganda), 1897</t>
  </si>
  <si>
    <t>Belgium (mutiny of Congolese troops in Uvira), 1897</t>
  </si>
  <si>
    <t>Germany (mutiny in Dirfi (Rwanda?)), 1897-99</t>
  </si>
  <si>
    <t>Ugandan Mutiny</t>
  </si>
  <si>
    <t xml:space="preserve">Sudanese mercenaries in Uganda and Kenya-Britain, 1897-1901 </t>
  </si>
  <si>
    <t>Germany-Ngoni (Tanzania), 1897</t>
  </si>
  <si>
    <t>Germany-Hehe (Tanzania), 1897-98</t>
  </si>
  <si>
    <t>Ethiopia-Somalia, 1897-1900</t>
  </si>
  <si>
    <t>Ethiopia-Galla, 1897-99</t>
  </si>
  <si>
    <t>Indian-Muslim War</t>
  </si>
  <si>
    <t>Britain-India (Afridi Muslims), 1897-98</t>
  </si>
  <si>
    <t>Venezuela, 1898-99</t>
  </si>
  <si>
    <t>Spanish-American War</t>
  </si>
  <si>
    <t>USA-Spain, 1898</t>
  </si>
  <si>
    <t>Italy, 1898</t>
  </si>
  <si>
    <t>Russia-Ishan?, 1898</t>
  </si>
  <si>
    <t>Hut Tax War</t>
  </si>
  <si>
    <t>Britain-Sierra Leone, 1898</t>
  </si>
  <si>
    <t>Third Mandingo-French War</t>
  </si>
  <si>
    <t>France-Samori (Ivory Coast), 1898</t>
  </si>
  <si>
    <t>Equatorial Guinea (Rio Muni)-Spain, 1898</t>
  </si>
  <si>
    <t>Belgium-Tyo (Zaire?), 1898</t>
  </si>
  <si>
    <t>Lunda-Chokwe (Zaire), 1898</t>
  </si>
  <si>
    <t>Kenya (Masai civil war), 1898-1900</t>
  </si>
  <si>
    <t>Britain-Ngoni (Zambia), 1898</t>
  </si>
  <si>
    <t>Britain, Portugal-Yao (Mozambique), 1898</t>
  </si>
  <si>
    <t>France-China (Guanjuang?), 1898</t>
  </si>
  <si>
    <t>Britain-China (Weihaiwei), 1898</t>
  </si>
  <si>
    <t>China (Beijing), 1898</t>
  </si>
  <si>
    <t>Colombian Civil War</t>
  </si>
  <si>
    <t>Colombia (Liberals), 1899-1903</t>
  </si>
  <si>
    <t>France-Chad (Bornu), 1899-1901</t>
  </si>
  <si>
    <t>France-Mali, 1899</t>
  </si>
  <si>
    <t>Boer War</t>
  </si>
  <si>
    <t>Britain-Boers, 1899-1902</t>
  </si>
  <si>
    <t>Britain-Uganda, 1899-1901</t>
  </si>
  <si>
    <t>Comoros Islands, 1899</t>
  </si>
  <si>
    <t>Britain-Kazembe (?), 1899</t>
  </si>
  <si>
    <t>Britain-Arabs (Malawi), 1899</t>
  </si>
  <si>
    <t>Somali Rebellion</t>
  </si>
  <si>
    <t>Somalis-Britain, Italy, Ethiopia, 1899-1905</t>
  </si>
  <si>
    <t>Tanzania-Germany, 1899-1900</t>
  </si>
  <si>
    <t>Second Philippine War</t>
  </si>
  <si>
    <t>Filipinos-USA, 1899-1902</t>
  </si>
  <si>
    <t>France-Algeria, 1900-01</t>
  </si>
  <si>
    <t>France-Niger (Zinder), 1900-02</t>
  </si>
  <si>
    <t>Britain-Ashanti (Ghana), 1900-03</t>
  </si>
  <si>
    <t>Canhabaque-Portugal (Guinea?), 1900</t>
  </si>
  <si>
    <t>Russian Occupation of Manchuria</t>
  </si>
  <si>
    <t>Russia-China (Manchuria), 1900</t>
  </si>
  <si>
    <t>Russia (Blagoveshchensk), 1900</t>
  </si>
  <si>
    <t>China (with intervention by Britain, France, United States, Japan, Germany), 1900-01</t>
  </si>
  <si>
    <t>Britain-Nigeria (Aros, Kantogoro, Nupe), 1901</t>
  </si>
  <si>
    <t>Jufunco-Portugal (Guinea?), 1901</t>
  </si>
  <si>
    <t>France-Baoule (Kolumbo, Ivory Coast), 1901</t>
  </si>
  <si>
    <t>USA-Moros (Mindanao, Philippines), 1901-06</t>
  </si>
  <si>
    <t>Brazil-Bolivia, 1902</t>
  </si>
  <si>
    <t>Venezuelan War</t>
  </si>
  <si>
    <t>Britain, Germany, Italy-Venezuela, 1902-03</t>
  </si>
  <si>
    <t>France-Chad, Borkou, Tibesti, 1902-14</t>
  </si>
  <si>
    <t>Morocco (with Spanish and French intervention), 1902-09</t>
  </si>
  <si>
    <t>Britain-Nigeria (Bauchi, Bornu, Nassarawa), 1902</t>
  </si>
  <si>
    <t>France-Baoule (Ivory Coast), 1902</t>
  </si>
  <si>
    <t>Britain-Bornu, 1902</t>
  </si>
  <si>
    <t>Britain-Fulani (Yolo, Zaria), 1902</t>
  </si>
  <si>
    <t>France-Mauritania (Sout-el-Ma), 1902</t>
  </si>
  <si>
    <t>Oio-Portugal (Guinea?), 1902</t>
  </si>
  <si>
    <t>Portugal-? (Barue, ?), 1902</t>
  </si>
  <si>
    <t>Portugal-Angola (central Angola), 1902</t>
  </si>
  <si>
    <t>Burundi (anarchy and terrorism), 1902-03</t>
  </si>
  <si>
    <t>Ilinden War</t>
  </si>
  <si>
    <t>Macedonia (Albania)-Turkey, 1903-11</t>
  </si>
  <si>
    <t>Germany-Herreros, Nama, Bondzelwarts (Namibia), 1903-07</t>
  </si>
  <si>
    <t>Britain-northern Nigeria (Hausa Muslims, Sokoto, Kano), 1903</t>
  </si>
  <si>
    <t>Germany-Burundi, 1903</t>
  </si>
  <si>
    <t>Britain-Tibet, 1903-04</t>
  </si>
  <si>
    <t>Colombia-Panamanians (with US intervention), 1903</t>
  </si>
  <si>
    <t>Uruguay, 1904</t>
  </si>
  <si>
    <t>Paraguay, 1904</t>
  </si>
  <si>
    <t>United States-Dominican Republic, 1904</t>
  </si>
  <si>
    <t>Portugal-Xura, 1904</t>
  </si>
  <si>
    <t>France-Conaguis, 1904</t>
  </si>
  <si>
    <t>France-Fang, Bakota, Mitshogo (Congo?), 1904-11</t>
  </si>
  <si>
    <t>Nama-Germany (Namibia, Angola), 1904-05</t>
  </si>
  <si>
    <t>Cameroons-Germany, 1904-05</t>
  </si>
  <si>
    <t>France-Senussi (Libya), 1904-11</t>
  </si>
  <si>
    <t>France-Madagasgar, 1904-05</t>
  </si>
  <si>
    <t>Russo-Japanese War</t>
  </si>
  <si>
    <t>Japan-Russia, 1904-05</t>
  </si>
  <si>
    <t>Crete-international force, 1905</t>
  </si>
  <si>
    <t>Russian Revolution of 1905</t>
  </si>
  <si>
    <t>Russia (St. Petersburg, Moscow), 1905-06</t>
  </si>
  <si>
    <t>Raids of the Black Hundreds</t>
  </si>
  <si>
    <t>Russia (against Jews), 1905</t>
  </si>
  <si>
    <t>Russia (against Jews), 1905-11</t>
  </si>
  <si>
    <t>French Guinea-France, 1905</t>
  </si>
  <si>
    <t>France-Agbas, Baoule, Ebries (Ivory Coast), 1905</t>
  </si>
  <si>
    <t>Britain-Nandi (Kenya), 1905</t>
  </si>
  <si>
    <t>Maji-Maji Revolt ?</t>
  </si>
  <si>
    <t>Tanganyikans (Maji-Maji)-Germany, 1905-07</t>
  </si>
  <si>
    <t>French Congo-France, 1905</t>
  </si>
  <si>
    <t>Belgian Congo (insurrection in Welle district), 1905</t>
  </si>
  <si>
    <t>Iran (with Russian intervention), 1905-09</t>
  </si>
  <si>
    <t>China, 1905-10</t>
  </si>
  <si>
    <t>China-Tibet, 1905-06</t>
  </si>
  <si>
    <t>Cuba-United States, 1906</t>
  </si>
  <si>
    <t>Central American War</t>
  </si>
  <si>
    <t>Guatemala-Honduras, El Salvador, 1906</t>
  </si>
  <si>
    <t>Nicaragua-Honduras, El Salvador, 1907</t>
  </si>
  <si>
    <t>Tiv, Jukon-Hausa (Nigeria), 1906</t>
  </si>
  <si>
    <t>Nigeria-Britain (Satiru), 1906</t>
  </si>
  <si>
    <t>Betes-France (Haut Sassandra, Ivory Coast), 1906</t>
  </si>
  <si>
    <t>Portuguese Guinea (Cuor)-Portugal, 1906</t>
  </si>
  <si>
    <t>Sokoto (Northwest Nigeria)-Britain, 1906</t>
  </si>
  <si>
    <t>Second Zulu War</t>
  </si>
  <si>
    <t>Zulus-Britain (Natal? South Africa), 1906</t>
  </si>
  <si>
    <t>Portugal-Mozambique, 1906-10</t>
  </si>
  <si>
    <t>Korea-Japan (Hongju and elsewhere), 1906</t>
  </si>
  <si>
    <t>Romania (peasants), 1907</t>
  </si>
  <si>
    <t>First Moroccan War</t>
  </si>
  <si>
    <t>France-Morocco, 1907</t>
  </si>
  <si>
    <t>Angola (Dembo)-Portugal, 1907-10</t>
  </si>
  <si>
    <t>Germany-? (Namibia), 1907</t>
  </si>
  <si>
    <t>Korea-Japan, 1907</t>
  </si>
  <si>
    <t>Netherlands-Venezuela, 1908</t>
  </si>
  <si>
    <t>Persia (with intervention by Russia), 1908-09</t>
  </si>
  <si>
    <t>Britain-India, 1908</t>
  </si>
  <si>
    <t>Young Turk's Rebellion</t>
  </si>
  <si>
    <t>Turkey (Macedonia), 1908-09</t>
  </si>
  <si>
    <t>Portugal, 1908-10</t>
  </si>
  <si>
    <t>Morocco, 1908</t>
  </si>
  <si>
    <t>Bissau-Portugal, 1908</t>
  </si>
  <si>
    <t>France-Mauritania (Adrar), 1908</t>
  </si>
  <si>
    <t>Burundi, 1908-12</t>
  </si>
  <si>
    <t>Portugal-Yao (Mozambique), 1908-12</t>
  </si>
  <si>
    <t>Nicaragua (with intervention by USA), 1909-12</t>
  </si>
  <si>
    <t>Honduras (with intervention by USA), 1910-12</t>
  </si>
  <si>
    <t>Spain (Catalonia), 1909</t>
  </si>
  <si>
    <t>Romania (peasants), 1909</t>
  </si>
  <si>
    <t>Genocide of Armenians</t>
  </si>
  <si>
    <t>Turkey, 1909-18 G</t>
  </si>
  <si>
    <t>Turkey-Armenia, 1909</t>
  </si>
  <si>
    <t>Persia (Rasht and Ishfahan), 1909</t>
  </si>
  <si>
    <t>Spain-Morocco (Melilla), 1909-10</t>
  </si>
  <si>
    <t>Britain-Portugal (Lake Kivu, eastern Zaire), 1909</t>
  </si>
  <si>
    <t>Ethiopia-Boran Galla (Wajir), 1909</t>
  </si>
  <si>
    <t>War of the Mexican Revolution</t>
  </si>
  <si>
    <t>Mexico (with intervention by USA), 1910-20</t>
  </si>
  <si>
    <t>Portugal, 1910</t>
  </si>
  <si>
    <t>Turkey-Albania, 1910</t>
  </si>
  <si>
    <t>Morocco (Fez)-France, 1910-11</t>
  </si>
  <si>
    <t>Portugal-Kasanje, Mahungo (Angola), 1910-11</t>
  </si>
  <si>
    <t>Paraguay, 1911-12</t>
  </si>
  <si>
    <t>Nicaragua, 1911-12</t>
  </si>
  <si>
    <t>Chinese Civil War</t>
  </si>
  <si>
    <t>China (Hubei), 1911-12</t>
  </si>
  <si>
    <t>Italo-Turkish War</t>
  </si>
  <si>
    <t>Italy-Turkey (Libya), 1911-12</t>
  </si>
  <si>
    <t>Libyans-Italy, 1911-17</t>
  </si>
  <si>
    <t>Spain-Morocco, 1911</t>
  </si>
  <si>
    <t>France-Baoule (Ivory Coast), 1911</t>
  </si>
  <si>
    <t>Cuba (with intervention by USA), 1912</t>
  </si>
  <si>
    <t>Brazil, 1912-15</t>
  </si>
  <si>
    <t>First Balkan War</t>
  </si>
  <si>
    <t>Montenegro, Bulgaria, Greece, Serbia-Turkey, 1912-13</t>
  </si>
  <si>
    <t>Albania-Turkey, 1912</t>
  </si>
  <si>
    <t>Morocco (Fez), 1912</t>
  </si>
  <si>
    <t>Morocco (South Morocco), 1912-13</t>
  </si>
  <si>
    <t>Yoruba-Britain (Abeokuta, Nigeria), 1912-13</t>
  </si>
  <si>
    <t>Afghanistan (Mangals), 1912</t>
  </si>
  <si>
    <t>Tibetan War of Independence</t>
  </si>
  <si>
    <t>Tibet-China, 1912-13</t>
  </si>
  <si>
    <t>China, 1912</t>
  </si>
  <si>
    <t>Second Balkan War</t>
  </si>
  <si>
    <t>Bulgaria-Serbia, Greece, Romania, Turkey, 1913</t>
  </si>
  <si>
    <t>Britain-Somalis (Dervishes), 1913-20</t>
  </si>
  <si>
    <t>Bakongo-Portugal, 1913</t>
  </si>
  <si>
    <t>Portugal-Congo (Zaire), 1913-18</t>
  </si>
  <si>
    <t>"Old vs New System" conflict</t>
  </si>
  <si>
    <t>China (Yangzi valley and south), 1913</t>
  </si>
  <si>
    <t>US-Mexico (Veracruz), 1914</t>
  </si>
  <si>
    <t>Britain-Ireland, 1914</t>
  </si>
  <si>
    <t>"White Wolf" conflict</t>
  </si>
  <si>
    <t>China, 1914</t>
  </si>
  <si>
    <t>Morocco (Middle Atlas) (Zaians, with French involvement), 1914-17</t>
  </si>
  <si>
    <t>Benin-France (north of Porto Novo), 1914</t>
  </si>
  <si>
    <t>Niger-France, 1914-16</t>
  </si>
  <si>
    <t>Britain, France-Germany (Togo), 1914</t>
  </si>
  <si>
    <t>France, Britain-Germany (Cameroon), 1914-16</t>
  </si>
  <si>
    <t>Germany-Belgium (Rwanda), 1914-16</t>
  </si>
  <si>
    <t>Britain-Germany (Tanzania, Zambia), 1914-18</t>
  </si>
  <si>
    <t>Germany-Britain (South Africa), 1914-15</t>
  </si>
  <si>
    <t>South Africa (Transvaal), 1914</t>
  </si>
  <si>
    <t>Uganda (Abamalaki separatists), 1914</t>
  </si>
  <si>
    <t>First World War</t>
  </si>
  <si>
    <t>First World War, 1914-18</t>
  </si>
  <si>
    <t>Britain, India, South Africa-Germany (Tanzania), 1914-17</t>
  </si>
  <si>
    <t>Britain, India-Turkey (Iraq), 1914-18</t>
  </si>
  <si>
    <t>Japan-Germany (China), 1914</t>
  </si>
  <si>
    <t>Haiti (with US intervention), 1915-16</t>
  </si>
  <si>
    <t>Britain, Australia, France-Turkey (Gallipoli), 1915</t>
  </si>
  <si>
    <t>Turkey-Armenia, 1915-18</t>
  </si>
  <si>
    <t>France-Sanusis (Chad), 1915-19</t>
  </si>
  <si>
    <t>Mali-France (Beledougou, near Bamako), 1915</t>
  </si>
  <si>
    <t>Benin-France, 1915-16</t>
  </si>
  <si>
    <t>France-Samori (Burkina Faso), 1915</t>
  </si>
  <si>
    <t>Belgium-Belgian Congo, 1915</t>
  </si>
  <si>
    <t>Malawi-Britain, 1915</t>
  </si>
  <si>
    <t>China (Yunnan), 1915-16</t>
  </si>
  <si>
    <t>Britain-Sri Lanka, 1915</t>
  </si>
  <si>
    <t>Dominican Republic, 1916</t>
  </si>
  <si>
    <t>Anglo-Irish Civil War</t>
  </si>
  <si>
    <t>Britain-Ireland, 1916</t>
  </si>
  <si>
    <t>Arabs-? (Hijaz, Saudi Arabia), 1916</t>
  </si>
  <si>
    <t>France-Chief Kaossen (Mauritania), 1916-17</t>
  </si>
  <si>
    <t>Second Moroccan War</t>
  </si>
  <si>
    <t>France, Spain-Caids (Morocco), 1916-17</t>
  </si>
  <si>
    <t>Samori-France (Koutiala and Bandiagara, Mali), 1916</t>
  </si>
  <si>
    <t>Nikki-France (Borgou, Benin), 1916</t>
  </si>
  <si>
    <t>Ethiopia, 1916</t>
  </si>
  <si>
    <t>Russia-Turkestan 1916</t>
  </si>
  <si>
    <t>Kirghiz-Russia, 1916</t>
  </si>
  <si>
    <t>Japan-China (Jilin), 1916</t>
  </si>
  <si>
    <t>Dominican Republic-USA, 1917-18</t>
  </si>
  <si>
    <t>Cuba, 1917</t>
  </si>
  <si>
    <t>February Revolution (Bolshevik Revolution)</t>
  </si>
  <si>
    <t>Russia (St. Petersburg), 1917</t>
  </si>
  <si>
    <t>Russia (Petrograd), 1917</t>
  </si>
  <si>
    <t>Kornilov's Revolt (Bolshevik Revolution)</t>
  </si>
  <si>
    <t>Russia,  1917</t>
  </si>
  <si>
    <t>October Revolution (Bolshevik Revolution)</t>
  </si>
  <si>
    <t>Russia, 1917</t>
  </si>
  <si>
    <t>The Great Russian Civil War</t>
  </si>
  <si>
    <t>Russia, 1917-21</t>
  </si>
  <si>
    <t>Russia (Irkutsk), 1917</t>
  </si>
  <si>
    <t>Russia (Ukraine), 1917-20</t>
  </si>
  <si>
    <t>Estonian War of Independence</t>
  </si>
  <si>
    <t>Estonia-Russia, 1917-20</t>
  </si>
  <si>
    <t>Ivory Coast (Dida)-France, 1917-18</t>
  </si>
  <si>
    <t>Portuguese Guinea-Portugal (Bijagos Islands), 1917</t>
  </si>
  <si>
    <t>Portugal?-? (Barue, ?), 1917</t>
  </si>
  <si>
    <t>Yunnan Rebellion</t>
  </si>
  <si>
    <t>China (Yunnan), 1917</t>
  </si>
  <si>
    <t>China (Kweichow), 1917-18</t>
  </si>
  <si>
    <t>Haitians-USA, 1918-19</t>
  </si>
  <si>
    <t>War of Finnish Independence</t>
  </si>
  <si>
    <t>Finland, 1918</t>
  </si>
  <si>
    <t>Finland-Russia, 1918-20</t>
  </si>
  <si>
    <t>Lithuania-Russia, 1918-20</t>
  </si>
  <si>
    <t>Russia (Caucasus), 1918-20</t>
  </si>
  <si>
    <t>Russia-Britain, France, US, 1918-20</t>
  </si>
  <si>
    <t>Vladai Uprising</t>
  </si>
  <si>
    <t>Bulgaria, 1918</t>
  </si>
  <si>
    <t>Serbia-Montenegro, 1918-19</t>
  </si>
  <si>
    <t>Germany, 1918</t>
  </si>
  <si>
    <t>Germany, 1918-23</t>
  </si>
  <si>
    <t>Struggle for East Galicia</t>
  </si>
  <si>
    <t>Poland-Ukraine (Galicia), 1918-19</t>
  </si>
  <si>
    <t>Poland-Germany (Poznan), 1918-19</t>
  </si>
  <si>
    <t>Adja-France (Mono, Benin), 1918-19</t>
  </si>
  <si>
    <t>Russia (Siberia, Turkestan), 1918-24</t>
  </si>
  <si>
    <t>Russia-Czechs, 1918-20</t>
  </si>
  <si>
    <t>Russia-Japan, 1918-22</t>
  </si>
  <si>
    <t>First Sino-Tibetan War</t>
  </si>
  <si>
    <t>China-Tibet, 1918</t>
  </si>
  <si>
    <t>US (race riots), 1919</t>
  </si>
  <si>
    <t>Poland-Czechoslovakia (Teschen), 1919</t>
  </si>
  <si>
    <t>Spartacist Revolt</t>
  </si>
  <si>
    <t>Germany, 1919</t>
  </si>
  <si>
    <t>Irish-Britain, 1919-22</t>
  </si>
  <si>
    <t>Poland-Russia, 1919-20</t>
  </si>
  <si>
    <t>Franco-Turkish War</t>
  </si>
  <si>
    <t>France-Turkey, 1919-20</t>
  </si>
  <si>
    <t>Turkey-Armenia, 1919-21</t>
  </si>
  <si>
    <t>Turkish War of Independence</t>
  </si>
  <si>
    <t>Turkey, 1919-22</t>
  </si>
  <si>
    <t>Turkey-Greece (aided by France, Britain, Italy), 1920-22</t>
  </si>
  <si>
    <t>Kun's Red Terror</t>
  </si>
  <si>
    <t>Hungary-Czechoslovakia, Romania, 1919</t>
  </si>
  <si>
    <t>Latvia-Germany, Russia, 1919-20</t>
  </si>
  <si>
    <t>Franco-Syrian War</t>
  </si>
  <si>
    <t>France-Syria, 1919-20</t>
  </si>
  <si>
    <t>Riffian War</t>
  </si>
  <si>
    <t>Moroccans (Rifs)-Spain, France (with support from Moors), 1919-27</t>
  </si>
  <si>
    <t>Egypt-Britain, 1919</t>
  </si>
  <si>
    <t>Egbas-Britain (Nigeria), 1919</t>
  </si>
  <si>
    <t>Third Afghan War</t>
  </si>
  <si>
    <t>Afghanistan-Britain, 1919</t>
  </si>
  <si>
    <t>Britain-Waziristan (Pakistan), 1919-20</t>
  </si>
  <si>
    <t>Amritsar Massacre</t>
  </si>
  <si>
    <t>Britain-Punjabis (Amritsar), 1919</t>
  </si>
  <si>
    <t>Samil Independence Movement</t>
  </si>
  <si>
    <t>Japan-Korea, 1919-20</t>
  </si>
  <si>
    <t>Germany (Ruhr), 1920</t>
  </si>
  <si>
    <t>Vilna War</t>
  </si>
  <si>
    <t>Poland-Lithuania (Vilna), 1920</t>
  </si>
  <si>
    <t>Green Rebellion</t>
  </si>
  <si>
    <t>Russia (Greens), 1920-21</t>
  </si>
  <si>
    <t>Iraqi-British War</t>
  </si>
  <si>
    <t>Britain-Iraq, 1920-21</t>
  </si>
  <si>
    <t>Britain-Iran, 1920</t>
  </si>
  <si>
    <t>Senussi War</t>
  </si>
  <si>
    <t>Libyans (Senussi)-Italy, 1920-32</t>
  </si>
  <si>
    <t>Spain-Morocco (Rifs), 1920-24</t>
  </si>
  <si>
    <t>Britain-Somaliland ("Mad Mullah"), 1920</t>
  </si>
  <si>
    <t>China (Beijing), 1920</t>
  </si>
  <si>
    <t>China (Szechuan vs Yunnan), 1920</t>
  </si>
  <si>
    <t>Panama-Costa Rica, 1921</t>
  </si>
  <si>
    <t>Finland-Soviet Union, 1921-22</t>
  </si>
  <si>
    <t>Poland-Germany (Silesia), 1921</t>
  </si>
  <si>
    <t>China (Nationalists, warlords, Peking government, Communists), 1921-36</t>
  </si>
  <si>
    <t>Moplah Rebellion</t>
  </si>
  <si>
    <t>Indians (Moplahs)-Britain, 1921-22</t>
  </si>
  <si>
    <t>Mongolia-China, Russian White Guard (Mongolia), 1921-24</t>
  </si>
  <si>
    <t>Russia-Yakuts, 1921-22</t>
  </si>
  <si>
    <t>Italy, 1922</t>
  </si>
  <si>
    <t>Ireland, 1922</t>
  </si>
  <si>
    <t>Egypt-Britain, 1922</t>
  </si>
  <si>
    <t>South Africa, 1922</t>
  </si>
  <si>
    <t>Bukhara-Bolsheviks (Bukhara), 1922</t>
  </si>
  <si>
    <t>China (warlords), 1922</t>
  </si>
  <si>
    <t>China, 1922-23</t>
  </si>
  <si>
    <t>France-Tache de Taza (Morocco), 1923</t>
  </si>
  <si>
    <t>Bulgaria, 1923</t>
  </si>
  <si>
    <t>Massacre of Koreans in Japan</t>
  </si>
  <si>
    <t>Japan-Korea (Koreans massacred in Japan), 1923</t>
  </si>
  <si>
    <t>Corfu Incident</t>
  </si>
  <si>
    <t>Italy-Greece, 1923</t>
  </si>
  <si>
    <t>Spain, 1923</t>
  </si>
  <si>
    <t>Greece, 1923-24</t>
  </si>
  <si>
    <t>Albania, 1923</t>
  </si>
  <si>
    <t>Honduras (with intervention by USA), 1924</t>
  </si>
  <si>
    <t>Wahhabi Revolt</t>
  </si>
  <si>
    <t>Hejaz-Wahhabi (Saudi Arabia), 1924-25</t>
  </si>
  <si>
    <t>Persia, 1924</t>
  </si>
  <si>
    <t>Bondelswarts Hottentots-Britain (Namibia), 1924</t>
  </si>
  <si>
    <t>Khost Rebellion</t>
  </si>
  <si>
    <t>Afghanistan (Khosts, Mangals, Sulaiman Khel, Ali Khel), 1924-25</t>
  </si>
  <si>
    <t>India (Hindu-Muslim), 1924</t>
  </si>
  <si>
    <t>China (warlords), 1924</t>
  </si>
  <si>
    <t>Turkey-Kurds, 1925</t>
  </si>
  <si>
    <t>Druze War</t>
  </si>
  <si>
    <t>Syrians (Druzes and Arabs)-France, 1925-27</t>
  </si>
  <si>
    <t>Javanese (Communists)-Netherlands, 1926-27</t>
  </si>
  <si>
    <t>China (Guangdong), 1926</t>
  </si>
  <si>
    <t>Northern Expedition</t>
  </si>
  <si>
    <t>China (Nationalists, warlords, Communists), 1926</t>
  </si>
  <si>
    <t>Mexico, 1926-30</t>
  </si>
  <si>
    <t>Albania (with Yugoslav intervention), 1926</t>
  </si>
  <si>
    <t>Namibia (Bastards), 1926</t>
  </si>
  <si>
    <t>Nicaragua (with intervention by USA), 1927-33</t>
  </si>
  <si>
    <t>Dominican Republic (with intervention by USA), 1927</t>
  </si>
  <si>
    <t>China (Shanghai), 1927</t>
  </si>
  <si>
    <t>China (Guangdong), 1927-28</t>
  </si>
  <si>
    <t>China (communists), 1927-36</t>
  </si>
  <si>
    <t>Japan-China (Shandong), 1927-28</t>
  </si>
  <si>
    <t>France-Morocco, 1928-33</t>
  </si>
  <si>
    <t>Yemen-Britain, 1928</t>
  </si>
  <si>
    <t>Afghanistan, 1928-29</t>
  </si>
  <si>
    <t>Chinese Muslims War</t>
  </si>
  <si>
    <t>China (Muslims in Kansu), 1928</t>
  </si>
  <si>
    <t>Haiti-USA, 1929</t>
  </si>
  <si>
    <t>Sino-Soviet War</t>
  </si>
  <si>
    <t>Soviet Union-China, 1929</t>
  </si>
  <si>
    <t>Democide of Russians</t>
  </si>
  <si>
    <t>Soviet Union, 1929-36 G</t>
  </si>
  <si>
    <t>Soviet Union (Buryats) (Lake Baikal), 1929</t>
  </si>
  <si>
    <t>China (Kuangsi), 1929</t>
  </si>
  <si>
    <t>China (Feng), 1929</t>
  </si>
  <si>
    <t>China (Chang), 1929-30</t>
  </si>
  <si>
    <t>Spain, 1930-31</t>
  </si>
  <si>
    <t>Brazil, 1930</t>
  </si>
  <si>
    <t>Argentina, 1930</t>
  </si>
  <si>
    <t>Ethiopia, 1930</t>
  </si>
  <si>
    <t>India-Britain (Peshawar), 1930-31</t>
  </si>
  <si>
    <t>Afghanistan (Koh Daman), 1930</t>
  </si>
  <si>
    <t>Afghanistan (Shinwari), 1930</t>
  </si>
  <si>
    <t>Afghanistan, Russia (Ibrahim Bey), 1930-31</t>
  </si>
  <si>
    <t>China (western Honan), 1930</t>
  </si>
  <si>
    <t>Rebellion in Chinese Turkestan</t>
  </si>
  <si>
    <t>China (Sinkiang?), 1930-35</t>
  </si>
  <si>
    <t>China (communists), 1930-35</t>
  </si>
  <si>
    <t>France-Indochina, 1930</t>
  </si>
  <si>
    <t>Burma-Britain, 1930-31</t>
  </si>
  <si>
    <t>El Salvador, 1931-32</t>
  </si>
  <si>
    <t>Cuba, 1931</t>
  </si>
  <si>
    <t>Peru, 1931-32</t>
  </si>
  <si>
    <t>Chile, 1931</t>
  </si>
  <si>
    <t>Spain, 1931</t>
  </si>
  <si>
    <t>Manchurian Hostilities</t>
  </si>
  <si>
    <t>Japan-China (Manchuria), 1931-33</t>
  </si>
  <si>
    <t>Soviet-Turkestani War</t>
  </si>
  <si>
    <t>China, Soviet Union-Turkestan, 1931-34</t>
  </si>
  <si>
    <t>Spain (Seville), 1932</t>
  </si>
  <si>
    <t>Chaco War</t>
  </si>
  <si>
    <t>Bolivia-Paraguay, 1932-35</t>
  </si>
  <si>
    <t>Peru-Colombia, 1932</t>
  </si>
  <si>
    <t>Ecuador (Quito), 1932</t>
  </si>
  <si>
    <t>Brazil (states, Sao Paulo), 1932</t>
  </si>
  <si>
    <t>Afghanistan (Ghilzai), 1932</t>
  </si>
  <si>
    <t>Afghanistan (Khosts), 1932</t>
  </si>
  <si>
    <t>Thailand, 1932</t>
  </si>
  <si>
    <t>Cuba, 1933-34</t>
  </si>
  <si>
    <t>Genocide of Jews</t>
  </si>
  <si>
    <t>Germany, 1933-45 G</t>
  </si>
  <si>
    <t>Spain (Barcelona), 1933</t>
  </si>
  <si>
    <t>Iraq-Kurds, 1933</t>
  </si>
  <si>
    <t>Massacre of Assyrian Christians</t>
  </si>
  <si>
    <t>Iraq (Assyrian Christians in Mosul), 1933</t>
  </si>
  <si>
    <t>Japan-China (Jehol), 1933</t>
  </si>
  <si>
    <t>China (Fujian), 1933-34</t>
  </si>
  <si>
    <t>Spain (Asturias), 1934</t>
  </si>
  <si>
    <t>Spain (Catalonia), 1934</t>
  </si>
  <si>
    <t>Britain-Palestinians, 1934-39</t>
  </si>
  <si>
    <t>Socialists Putsch</t>
  </si>
  <si>
    <t>Austria, 1934</t>
  </si>
  <si>
    <t>France, 1934-36</t>
  </si>
  <si>
    <t>Night of the Long Knives</t>
  </si>
  <si>
    <t>Germany, 1934</t>
  </si>
  <si>
    <t>Soviet Union, 1934</t>
  </si>
  <si>
    <t>Saudi Arabia-Yemen, 1934</t>
  </si>
  <si>
    <t>Italy-Ethiopia (Ualual), 1934</t>
  </si>
  <si>
    <t>Ethiopian War</t>
  </si>
  <si>
    <t>Italy-Ethiopia, 1935-37</t>
  </si>
  <si>
    <t>Albania, 1935</t>
  </si>
  <si>
    <t>Brazil, 1935</t>
  </si>
  <si>
    <t>Afghanistan (Mohmand), 1935</t>
  </si>
  <si>
    <t>Japan-China (Inner Mongolia), 1935</t>
  </si>
  <si>
    <t>Great Terror</t>
  </si>
  <si>
    <t>Soviet Union, 1936-39 G</t>
  </si>
  <si>
    <t>War of the Spanish Revolution</t>
  </si>
  <si>
    <t>Spain (with intervention by Germany, Italy), 1936-39</t>
  </si>
  <si>
    <t>Britain-Palestinians, 1936-39</t>
  </si>
  <si>
    <t>Britain-Hindus (India), 1936-38</t>
  </si>
  <si>
    <t>Britain, Hindus-Waziri Moslems, 1936-38</t>
  </si>
  <si>
    <t>China-Mongols (Suiyan) (Inner Mongolia), 1936</t>
  </si>
  <si>
    <t>Japan (Tokyo), 1936</t>
  </si>
  <si>
    <t>Dominican Republic-Haiti (massacre of Haitians in DR), 1937</t>
  </si>
  <si>
    <t>Japan, Germany-US,USSR,Britain, China,others, 1937-45</t>
  </si>
  <si>
    <t>Second World War in Asia and Pacific</t>
  </si>
  <si>
    <t>Japan-China, US, USSR, Britain, 1937-45</t>
  </si>
  <si>
    <t>USSR, 1937</t>
  </si>
  <si>
    <t>Afghanistan (Ghilzai), 1937</t>
  </si>
  <si>
    <t>Japan-China, 1937-45</t>
  </si>
  <si>
    <t>Germany-Austria, 1938</t>
  </si>
  <si>
    <t>Germany-Czechoslovakia, 1938-39</t>
  </si>
  <si>
    <t>Kristallnacht</t>
  </si>
  <si>
    <t>Germany (Jews), 1938</t>
  </si>
  <si>
    <t>Hungary-Slovakia, Ukraine, 1938-39</t>
  </si>
  <si>
    <t>Changkufeng War</t>
  </si>
  <si>
    <t>Japan-Soviet Union, 1938</t>
  </si>
  <si>
    <t>Soviet Union, 1939-41 G</t>
  </si>
  <si>
    <t>Germany-Lithuania, 1939</t>
  </si>
  <si>
    <t>Italy-Albania, 1939</t>
  </si>
  <si>
    <t>Second World War in Europe</t>
  </si>
  <si>
    <t>Ger, Ita, Hung-Pol, Brit, Fra, Nor, Belg, Neth, Greece, USSR, USA, 1939-45</t>
  </si>
  <si>
    <t>Russo-Finish War</t>
  </si>
  <si>
    <t>Soviet Union-Finland, 1939-40</t>
  </si>
  <si>
    <t>Ethiopia (with British assistance)-Italy,1939-41</t>
  </si>
  <si>
    <t>Nomonhan War</t>
  </si>
  <si>
    <t>Japan-Soviet Union, Mongolia, 1939</t>
  </si>
  <si>
    <t>Britain, USA-Italy, Germany (Egypt, Libya), 1940-43</t>
  </si>
  <si>
    <t>Jews-Palestinians, British, 1940-48</t>
  </si>
  <si>
    <t>Free French-Germany (Cameroon, Congo, Gabon), 1940</t>
  </si>
  <si>
    <t>Italy-Britain (Ethiopia and Somaliland), 1940-41</t>
  </si>
  <si>
    <t>Vietnam (South)-France, 1940</t>
  </si>
  <si>
    <t>Thailand-France, 1940-41</t>
  </si>
  <si>
    <t>Peru-Ecuador, 1941-42</t>
  </si>
  <si>
    <t>Yugoslavia (with fighting against Germany), 1941-46</t>
  </si>
  <si>
    <t>Britain, Free France-Syria, Vichy France, 1941</t>
  </si>
  <si>
    <t>Germany (massacre of Jews), 1941-42 G</t>
  </si>
  <si>
    <t>Britain, Russia-Iran, 1941</t>
  </si>
  <si>
    <t>Britain-Iraq, 1941</t>
  </si>
  <si>
    <t>Belgium-Belgian Congo (Luluabourg), 1941</t>
  </si>
  <si>
    <t>Ethiopia (tribal clashes at Kenya border), 1942</t>
  </si>
  <si>
    <t>Uganda (Kitawala revolt), 1942</t>
  </si>
  <si>
    <t>Britain-Germany (Madagascar), 1942</t>
  </si>
  <si>
    <t>India, 1942</t>
  </si>
  <si>
    <t>Japan-Burma, Britain, India, 1942-45</t>
  </si>
  <si>
    <t>Politicide of repatriated nationals</t>
  </si>
  <si>
    <t>Soviet Union, 1943-47 G</t>
  </si>
  <si>
    <t>Genocide in Caucusus</t>
  </si>
  <si>
    <t>Soviet Union, 1943-57 G</t>
  </si>
  <si>
    <t>Genocide in Crimea</t>
  </si>
  <si>
    <t>Soviet Union, 1944-68 G</t>
  </si>
  <si>
    <t>El Salvador, 1944</t>
  </si>
  <si>
    <t>Greece, 1944-45</t>
  </si>
  <si>
    <t>Albania, 1944</t>
  </si>
  <si>
    <t>Democide in Poland</t>
  </si>
  <si>
    <t>Poland, 1945-48 G</t>
  </si>
  <si>
    <t>France-Syria, Lebanon (with British intervention), 1945</t>
  </si>
  <si>
    <t>France-Algeria, 1945</t>
  </si>
  <si>
    <t>Britain-Burma, 1945-46</t>
  </si>
  <si>
    <t>Vietnam-France (with British and Chinese support), 1945-46</t>
  </si>
  <si>
    <t>Laos-France, 1945</t>
  </si>
  <si>
    <t>Cambodia-France, 1945-53</t>
  </si>
  <si>
    <t>Netherlands, Britain-Indonesia, 1945-46</t>
  </si>
  <si>
    <t>Chinese Civil War (Phase 3)</t>
  </si>
  <si>
    <t>China (with US intervention), 1945-49</t>
  </si>
  <si>
    <t>Iran (Azerbaijan, with intervention by USSR), 1945-46</t>
  </si>
  <si>
    <t>Greek Civil War</t>
  </si>
  <si>
    <t>Greece (with intervention from Yugoslavia, Bulgaria, Albania, Britain, US), 1946-49</t>
  </si>
  <si>
    <t>Britain-Eritrea, 1946</t>
  </si>
  <si>
    <t>Indochina War</t>
  </si>
  <si>
    <t>Vietnam-France, 1946-54</t>
  </si>
  <si>
    <t>Iran (southern tribesmen), 1946</t>
  </si>
  <si>
    <t>Bolivia, 1946</t>
  </si>
  <si>
    <t>Laos-France, 1946-54</t>
  </si>
  <si>
    <t>Philippines (Huks), 1946-54</t>
  </si>
  <si>
    <t>India (inter-communal), 1946-48</t>
  </si>
  <si>
    <t>Russia-Iran, 1946-48</t>
  </si>
  <si>
    <t>Taiwanese Revolt</t>
  </si>
  <si>
    <t>China (Taiwan), 1947 G</t>
  </si>
  <si>
    <t>Paraguay, 1947</t>
  </si>
  <si>
    <t>First Kashmir War</t>
  </si>
  <si>
    <t>Pakistan-India (Kashmir), 1947-49</t>
  </si>
  <si>
    <t>Politicide of Ukrainian nationalists</t>
  </si>
  <si>
    <t>Soviet Union, 1947-50 G</t>
  </si>
  <si>
    <t>Indonesia-Netherlands, 1947-48</t>
  </si>
  <si>
    <t>Madagascan War</t>
  </si>
  <si>
    <t>France-Madagascar, 1947-48</t>
  </si>
  <si>
    <t>Paraguay, 1948-49</t>
  </si>
  <si>
    <t>Berlin Crisis</t>
  </si>
  <si>
    <t>East Germany, 1948-49</t>
  </si>
  <si>
    <t>Costa Rica (Caldoron with Nicaraguan and Honduran support), 1948</t>
  </si>
  <si>
    <t>Costa Rica (Caldoronistas with Nicaraguan support), 1948-49</t>
  </si>
  <si>
    <t>Yemen Arab Republic, 1948</t>
  </si>
  <si>
    <t>Colombia (Conservatives), 1948</t>
  </si>
  <si>
    <t>Palestine War</t>
  </si>
  <si>
    <t>Transjordan, Egypt, Syria, Iraq, Lebanon-Israel, 1948-49</t>
  </si>
  <si>
    <t>Israel-Palestinians, 1948-</t>
  </si>
  <si>
    <t>Yemen, 1948</t>
  </si>
  <si>
    <t>Hyderabad War</t>
  </si>
  <si>
    <t>India-Hyderabad, 1948</t>
  </si>
  <si>
    <t>Burma (communists), 1948-54</t>
  </si>
  <si>
    <t>Burma (Karens), 1948-50</t>
  </si>
  <si>
    <t>Malayan Rebellion</t>
  </si>
  <si>
    <t>Malayans-Britain, 1948-60</t>
  </si>
  <si>
    <t>Indonesia-Netherlands, 1948-49</t>
  </si>
  <si>
    <t>South Korea, 1948</t>
  </si>
  <si>
    <t>La Violencia</t>
  </si>
  <si>
    <t>Colombia, 1949-62</t>
  </si>
  <si>
    <t>Yemen-Britain, 1949-50</t>
  </si>
  <si>
    <t>Algeria-France, 1949</t>
  </si>
  <si>
    <t>South Africa (Durban), 1949</t>
  </si>
  <si>
    <t>South Yemen-Britain, 1950-63</t>
  </si>
  <si>
    <t>Korean War</t>
  </si>
  <si>
    <t>North Korea (aided by Chinese)-South Korea (aided by UN forces), 1950-53</t>
  </si>
  <si>
    <t>Politicide of defeated</t>
  </si>
  <si>
    <t>China, 1950-51 G</t>
  </si>
  <si>
    <t>Sino-Tibetan War</t>
  </si>
  <si>
    <t>China-Tibet, 1950-51</t>
  </si>
  <si>
    <t>Nationalist Chinese-Burma, 1950-54</t>
  </si>
  <si>
    <t>Indonesia (South Moluccas), 1950</t>
  </si>
  <si>
    <t>Philippines, 1950-52</t>
  </si>
  <si>
    <t>Egypt-Britain, 1951-52</t>
  </si>
  <si>
    <t>Iran-Britain, 1951-53</t>
  </si>
  <si>
    <t>Thailand, 1951</t>
  </si>
  <si>
    <t>Kenya War</t>
  </si>
  <si>
    <t>Kenyans (Mau-Mau)-Britain, 1952-56</t>
  </si>
  <si>
    <t>Tunisian War of Independence</t>
  </si>
  <si>
    <t>Tunisians-France, 1952-54</t>
  </si>
  <si>
    <t>South Africa (Kimberly), 1952</t>
  </si>
  <si>
    <t>Egypt, 1952</t>
  </si>
  <si>
    <t>Bolivia, 1952</t>
  </si>
  <si>
    <t>Syria (Druzes), 1953-54</t>
  </si>
  <si>
    <t>Britain-Kuwait, 1953</t>
  </si>
  <si>
    <t>Indonesia (Aceh), 1953-59</t>
  </si>
  <si>
    <t>Moroccan War of Independence</t>
  </si>
  <si>
    <t>Moroccans-France, Spain, 1953-56</t>
  </si>
  <si>
    <t>Politicide of landlords and rich peasants</t>
  </si>
  <si>
    <t>North Vietnam, 1953-54 G</t>
  </si>
  <si>
    <t>Algerian War of Independence</t>
  </si>
  <si>
    <t>Algerians-France, 1954-62</t>
  </si>
  <si>
    <t>Yemen-Aden, 1954</t>
  </si>
  <si>
    <t>China (offshore islands), 1954-58</t>
  </si>
  <si>
    <t>China-Tibet, 1954</t>
  </si>
  <si>
    <t>Guatemala (with intervention from Honduras, Nicaragua and United States), 1954</t>
  </si>
  <si>
    <t>Argentina (armed forces, Peron), 1955</t>
  </si>
  <si>
    <t>Costa Rica (with intervention from Nicaragua), 1955</t>
  </si>
  <si>
    <t>Sudan (south-north), 1955-72</t>
  </si>
  <si>
    <t>Naga Revolt</t>
  </si>
  <si>
    <t>India-Nagas, 1955-64</t>
  </si>
  <si>
    <t>Pakistan-Afghanistan, 1955</t>
  </si>
  <si>
    <t>Cypriots-Britain, 1955-59</t>
  </si>
  <si>
    <t>Britain, Oman-Saudi Arabia, 1955</t>
  </si>
  <si>
    <t>Yemen, 1955</t>
  </si>
  <si>
    <t>Britain-Jordan, 1955-56</t>
  </si>
  <si>
    <t>Cameroon War of Independence</t>
  </si>
  <si>
    <t>Cameroonians-France, Britain, 1955-59</t>
  </si>
  <si>
    <t>Peru (Iquilas), 1956</t>
  </si>
  <si>
    <t>Tibetan War</t>
  </si>
  <si>
    <t>China-Tibet, 1956-59</t>
  </si>
  <si>
    <t>Sinai War</t>
  </si>
  <si>
    <t>Israel, Britain, France-Egypt, 1956</t>
  </si>
  <si>
    <t>Yemen-Aden, 1956-58</t>
  </si>
  <si>
    <t>Russo-Hungarian War</t>
  </si>
  <si>
    <t>Soviet Union-Hungary, 1956</t>
  </si>
  <si>
    <t>Cuba, 1956-59</t>
  </si>
  <si>
    <t>Indonesia (communists), 1956-61</t>
  </si>
  <si>
    <t>Genocide of Southern Sudanese</t>
  </si>
  <si>
    <t>Sudan, 1956-72 G</t>
  </si>
  <si>
    <t>Haiti, 1956-57</t>
  </si>
  <si>
    <t>Maldives-Britain, 1957</t>
  </si>
  <si>
    <t>China-Burma, 1956</t>
  </si>
  <si>
    <t>North Vietnam, 1956</t>
  </si>
  <si>
    <t>South Vietnam (with intervention by North Vietnam, USA and others), 1956-64</t>
  </si>
  <si>
    <t>Venezuela (Communists), 1957-68</t>
  </si>
  <si>
    <t>Oman (imam of Oman), 1957</t>
  </si>
  <si>
    <t>Indonesia (north Celebes, Sumatra), 1957-61</t>
  </si>
  <si>
    <t>Nicaragua-Honduras, 1957</t>
  </si>
  <si>
    <t>Western Saharans-Spain, France, 1957-58</t>
  </si>
  <si>
    <t>France-Tunisia, 1957-58</t>
  </si>
  <si>
    <t>Spain-Morocco, 1957-58</t>
  </si>
  <si>
    <t>Venezuela, 1958</t>
  </si>
  <si>
    <t>Lebanon (with intervention by Syria, USA), 1958</t>
  </si>
  <si>
    <t>Iraq, 1958</t>
  </si>
  <si>
    <t>Jordan (with British support), 1958</t>
  </si>
  <si>
    <t>Djebel Akhdar rebellion</t>
  </si>
  <si>
    <t>Oman, 1958-59</t>
  </si>
  <si>
    <t>Congo-Belgium, 1958-60</t>
  </si>
  <si>
    <t>Britain-Malawi, 1958</t>
  </si>
  <si>
    <t>Thailand-Cambodia, 1958-62</t>
  </si>
  <si>
    <t>Indonesia, 1958</t>
  </si>
  <si>
    <t>Netherlands-Indonesia (West Irian ), 1958-62</t>
  </si>
  <si>
    <t>Rwanda, 1959-61</t>
  </si>
  <si>
    <t>South Africa (Durban), 1959</t>
  </si>
  <si>
    <t>China (Tibet), 1959 G</t>
  </si>
  <si>
    <t>Iraq, 1959</t>
  </si>
  <si>
    <t>Morocco (Rifs), 1959-60</t>
  </si>
  <si>
    <t>Cameroon, 1959-61</t>
  </si>
  <si>
    <t>Congo (Brazzaville)-France, 1959</t>
  </si>
  <si>
    <t>Gabon-France, 1959</t>
  </si>
  <si>
    <t>China-India, 1959</t>
  </si>
  <si>
    <t>Laos (with intervention by US and South Vietnam), 1959-62</t>
  </si>
  <si>
    <t>Cuba-Dominican Republic, 1959</t>
  </si>
  <si>
    <t>Nicaragua, 1960-79</t>
  </si>
  <si>
    <t>Venezuela, 1960-74</t>
  </si>
  <si>
    <t>Turkey (students), 1960</t>
  </si>
  <si>
    <t>Algeria (French Rightists), 1960</t>
  </si>
  <si>
    <t>Congo (with intervention by the UN), 1960-65</t>
  </si>
  <si>
    <t>Somalia-Ethiopia, 1960</t>
  </si>
  <si>
    <t>Uganda-Britain, 1960</t>
  </si>
  <si>
    <t>Angola-Portugal, 1960</t>
  </si>
  <si>
    <t>South Africa (Durban and Sharpeville), 1960</t>
  </si>
  <si>
    <t>Indonesia (western Java), 1960-62</t>
  </si>
  <si>
    <t>Genocide of Kurds</t>
  </si>
  <si>
    <t>Iraq, 1960-75 G</t>
  </si>
  <si>
    <t>India-Portugal (Goa), 1961</t>
  </si>
  <si>
    <t>Angolan War of Independence</t>
  </si>
  <si>
    <t>Angola-Portugal, 1961-74</t>
  </si>
  <si>
    <t>Genocide of Kongo and Assimilados</t>
  </si>
  <si>
    <t>Angola, 1961-62 G</t>
  </si>
  <si>
    <t>Zambia, 1961</t>
  </si>
  <si>
    <t>Iraq (Kurds), 1961-70</t>
  </si>
  <si>
    <t>Ethiopia (Eritrea) (with Cuban intervention), 1961-91</t>
  </si>
  <si>
    <t>Bay of Pigs Incident</t>
  </si>
  <si>
    <t>Cuba (with intervention from USA), 1961</t>
  </si>
  <si>
    <t>Dominican Republic (with intervention by USA), 1961-62</t>
  </si>
  <si>
    <t>Algeria, 1961</t>
  </si>
  <si>
    <t>Tunisia-France, 1961</t>
  </si>
  <si>
    <t>France-Morocco, 1961-62</t>
  </si>
  <si>
    <t>Nepal, 1961</t>
  </si>
  <si>
    <t>Thailand, 1961-74</t>
  </si>
  <si>
    <t>Guatemala, 1962</t>
  </si>
  <si>
    <t>Brunei, 1962</t>
  </si>
  <si>
    <t>Algeria, 1962-63</t>
  </si>
  <si>
    <t>Politicide of Harkis and OAS supporters</t>
  </si>
  <si>
    <t>Algeria, 1962 G</t>
  </si>
  <si>
    <t>Genocide of Ache Indians</t>
  </si>
  <si>
    <t>Paraguay, 1962-72 G</t>
  </si>
  <si>
    <t>Chad (with intervention by Libya and France), 1962-71</t>
  </si>
  <si>
    <t>Yemen (with intervention by Egypt, Saudi Arabia), 1962-70</t>
  </si>
  <si>
    <t>Indonesia-Netherlands (West Irian), 1962</t>
  </si>
  <si>
    <t>Brunei (with Malaysian, British, and Indonesian intervention), 1962</t>
  </si>
  <si>
    <t>Algeria-Morocco, 1962-64</t>
  </si>
  <si>
    <t>Sino-Indian War</t>
  </si>
  <si>
    <t>India-China, 1962</t>
  </si>
  <si>
    <t>Guinea-Bissau War</t>
  </si>
  <si>
    <t>(Guinea-Bissau)-Portugal, 1962-74</t>
  </si>
  <si>
    <t>Burundi (with intervention by Rwanda), 1962-63</t>
  </si>
  <si>
    <t>United States (race conflict), 1963-71</t>
  </si>
  <si>
    <t>Cyprus (with intervention by Britain and UN forces), 1963-64</t>
  </si>
  <si>
    <t>Iraq, 1963</t>
  </si>
  <si>
    <t>Syria (coup), 1963</t>
  </si>
  <si>
    <t>South Yemen-Britain, 1963-67</t>
  </si>
  <si>
    <t>Congo (Brazzaville), 1963</t>
  </si>
  <si>
    <t>Somalia-Ethiopia, 1963-68</t>
  </si>
  <si>
    <t>Egypt-Somalia, 1963-64 ?</t>
  </si>
  <si>
    <t>Somalia-Kenya, 1963-67</t>
  </si>
  <si>
    <t>Genocide of Tutsi</t>
  </si>
  <si>
    <t>Rwanda (with intervention from Burundi), 1963-64 G</t>
  </si>
  <si>
    <t>Laos (with intervention by US, North Vietnam), 1963-75</t>
  </si>
  <si>
    <t>Indonesia-Malaysia (assisted by Britain, Australia, New Zealand), 1963-66</t>
  </si>
  <si>
    <t>Vietnamese War</t>
  </si>
  <si>
    <t>Vietnam, 1964-75</t>
  </si>
  <si>
    <t>Philippines (Huks, then New Peoples' Army) (Luzon), 1964-86</t>
  </si>
  <si>
    <t>Syria, 1964</t>
  </si>
  <si>
    <t>Zanzibar rebellion</t>
  </si>
  <si>
    <t>Tanzania (Zanzibar) (with British intervention), 1964</t>
  </si>
  <si>
    <t>Uganda (with British intervention), 1964</t>
  </si>
  <si>
    <t>Kenya (with British intervention), 1964</t>
  </si>
  <si>
    <t>Sudan-Uganda, 1964</t>
  </si>
  <si>
    <t>Sudan, 1964</t>
  </si>
  <si>
    <t>Gabon, 1964</t>
  </si>
  <si>
    <t>Mozambican War of Independence</t>
  </si>
  <si>
    <t>Mozambique-Portugal, 1964-74</t>
  </si>
  <si>
    <t>Zambia, 1964</t>
  </si>
  <si>
    <t>Genocide of Europeans and educated Congolese</t>
  </si>
  <si>
    <t>Zaire, 1964-65 G</t>
  </si>
  <si>
    <t>Brazil, 1964</t>
  </si>
  <si>
    <t>Guatemala, 1964-66</t>
  </si>
  <si>
    <t>Panama (anti-US riots), 1964</t>
  </si>
  <si>
    <t>Peru, 1964-65</t>
  </si>
  <si>
    <t>Oman (Dhufar), 1964-75</t>
  </si>
  <si>
    <t>Genocide of Chinese and Communists</t>
  </si>
  <si>
    <t>Indonesia, 1965-66 G</t>
  </si>
  <si>
    <t>Politicide of civilians in NLF areas</t>
  </si>
  <si>
    <t>South Vietnam, 1965-72 G</t>
  </si>
  <si>
    <t>Chad (Tibesti), 1965-71</t>
  </si>
  <si>
    <t>Second Kashmir War</t>
  </si>
  <si>
    <t>Pakistan-India, 1965</t>
  </si>
  <si>
    <t>China, 1965-69</t>
  </si>
  <si>
    <t>Dominican Republic (with intervention by USA), 1965-66</t>
  </si>
  <si>
    <t>Zaire-Uganda, 1965</t>
  </si>
  <si>
    <t>Genocide of Hutu</t>
  </si>
  <si>
    <t>Burundi, 1965-73 G</t>
  </si>
  <si>
    <t>Colombia (various left-wing groups), 1965-72</t>
  </si>
  <si>
    <t>Politicide of Cultural Revolution</t>
  </si>
  <si>
    <t>China, 1966-75 G</t>
  </si>
  <si>
    <t>Uganda, 1966</t>
  </si>
  <si>
    <t>Ghana, 1966</t>
  </si>
  <si>
    <t>Genocide of Ibos in North</t>
  </si>
  <si>
    <t>Nigeria, 1966 G</t>
  </si>
  <si>
    <t>South Africa-Namibia, 1966-89</t>
  </si>
  <si>
    <t>Zaire, 1966</t>
  </si>
  <si>
    <t>Sudan-Chad, 1966</t>
  </si>
  <si>
    <t>Bolivia, 1966-67</t>
  </si>
  <si>
    <t>Guatamala, 1966-72</t>
  </si>
  <si>
    <t>Guatemala, 1966-84 G</t>
  </si>
  <si>
    <t>India (Mizos), 1966-68</t>
  </si>
  <si>
    <t>Syria, 1966</t>
  </si>
  <si>
    <t>Zimbabwe, 1966-79</t>
  </si>
  <si>
    <t>Six Day War</t>
  </si>
  <si>
    <t>Israel-Egypt, Jordan, Syria, 1967</t>
  </si>
  <si>
    <t>Zaire, 1967</t>
  </si>
  <si>
    <t>Nigeria (Biafra), 1967-70</t>
  </si>
  <si>
    <t>China-India (Sikkim-Tibet border), 1967</t>
  </si>
  <si>
    <t>Britain (Northern Ireland), 1968-93</t>
  </si>
  <si>
    <t>Burma, 1968-80</t>
  </si>
  <si>
    <t>Czechoslovakia-Warsaw Pact, 1968</t>
  </si>
  <si>
    <t>South Yemen, 1968</t>
  </si>
  <si>
    <t>Oman (with intervention by South Yemen), 1968-83</t>
  </si>
  <si>
    <t>Chad (with French intervention), 1968-69</t>
  </si>
  <si>
    <t>Politicide of Naxalites</t>
  </si>
  <si>
    <t>India, 1968-82 G</t>
  </si>
  <si>
    <t>Mexico (student revolt), 1968</t>
  </si>
  <si>
    <t>Sudan-Uganda, 1968 ?</t>
  </si>
  <si>
    <t>Anguila (with British intervention), 1969</t>
  </si>
  <si>
    <t>St. Maarten-Netherlands, 1969</t>
  </si>
  <si>
    <t>Curacao-Netherlands, 1969</t>
  </si>
  <si>
    <t>Football War</t>
  </si>
  <si>
    <t>El Salvador-Honduras, 1969</t>
  </si>
  <si>
    <t>Israeli-Egyptian War</t>
  </si>
  <si>
    <t>Egypt-Israel, 1969-70</t>
  </si>
  <si>
    <t>Lebanon, 1969</t>
  </si>
  <si>
    <t>Saudi Arabia-South Yemen, 1969</t>
  </si>
  <si>
    <t>Iran-Iraq, 1969-70</t>
  </si>
  <si>
    <t>Genocide of Bubi and others</t>
  </si>
  <si>
    <t>Equatorial Guinea, 1969-79 G</t>
  </si>
  <si>
    <t>China-Soviet Union (Ussuri), 1969</t>
  </si>
  <si>
    <t>China-India (Uttar Pradesh), 1969</t>
  </si>
  <si>
    <t>Philippines (Moros on Mindanao), 1969-86</t>
  </si>
  <si>
    <t>Cambodia (with intervention by USA and North Vietnam), 1969-75</t>
  </si>
  <si>
    <t>Guinea (with Portuguese support for rebels), 1970</t>
  </si>
  <si>
    <t>Guatamala, 1970-71</t>
  </si>
  <si>
    <t>Jordan, 1970</t>
  </si>
  <si>
    <t>Syria-Jordan, 1970</t>
  </si>
  <si>
    <t>Syria (coup), 1970</t>
  </si>
  <si>
    <t>Jordan, 1971</t>
  </si>
  <si>
    <t>Bangladesh War</t>
  </si>
  <si>
    <t>Pakistan (East Bengal with intervention by India), 1971 G</t>
  </si>
  <si>
    <t>Pakistan-India, 1971</t>
  </si>
  <si>
    <t>Sri Lanka (Ceylon), 1971</t>
  </si>
  <si>
    <t>Politicide of opponents to Amin</t>
  </si>
  <si>
    <t>Uganda, 1971-79 G</t>
  </si>
  <si>
    <t>Uganda-Tanzania, 1971</t>
  </si>
  <si>
    <t>Burundi (Hutus), 1972</t>
  </si>
  <si>
    <t>South Yemen-Yemen, 1972-73</t>
  </si>
  <si>
    <t>Uganda-Tanzania, 1972</t>
  </si>
  <si>
    <t>Yom Kippur War</t>
  </si>
  <si>
    <t>Egypt, Syria, Jordan, Saudi Arabia, Iraq, Morocco-Israel, 1973</t>
  </si>
  <si>
    <t>Lebanon, 1973</t>
  </si>
  <si>
    <t>Genocide of Baluchi tribesmen</t>
  </si>
  <si>
    <t>Pakistan (Baluchistan), 1973-77 G</t>
  </si>
  <si>
    <t>Chile, 1973</t>
  </si>
  <si>
    <t>Politicide of leftists</t>
  </si>
  <si>
    <t>Chile, 1973-74 G</t>
  </si>
  <si>
    <t>Portugal, 1974</t>
  </si>
  <si>
    <t>Turko-Cypriot War</t>
  </si>
  <si>
    <t>Turkey-Cyprus, 1974</t>
  </si>
  <si>
    <t>Ethiopia, 1974</t>
  </si>
  <si>
    <t>Politicide of opposition</t>
  </si>
  <si>
    <t>Ethiopia, 1974-79 G</t>
  </si>
  <si>
    <t>Kurdish Autonomy War</t>
  </si>
  <si>
    <t>Iraq, Iran-Kurds, 1974-75</t>
  </si>
  <si>
    <t>Tigrean War</t>
  </si>
  <si>
    <t>Ethiopia (Tigre), 1975-91</t>
  </si>
  <si>
    <t>Bangladesh, 1975-92</t>
  </si>
  <si>
    <t>Western Sahara War</t>
  </si>
  <si>
    <t>Morocco, Mauritania (until 1979)-Western Saharans (aided by Algeria), 1975-88</t>
  </si>
  <si>
    <t>East Timor War</t>
  </si>
  <si>
    <t>Indonesia-East Timor, 1975-78 G</t>
  </si>
  <si>
    <t>Portugal, 1975</t>
  </si>
  <si>
    <t>Lebanon (with intervention by Syria), 1975-90</t>
  </si>
  <si>
    <t>Argentina, 1976-79</t>
  </si>
  <si>
    <t>Vietnam (Montagnards), 1975-79</t>
  </si>
  <si>
    <t>Politicide of opponents</t>
  </si>
  <si>
    <t>Cambodia, 1975-79 G</t>
  </si>
  <si>
    <t>Laos, 1975-79</t>
  </si>
  <si>
    <t>Angola (with intervention by South Africa and Cuba), 1975-95 G</t>
  </si>
  <si>
    <t>Guatemala, 1976-95</t>
  </si>
  <si>
    <t>Colombia, 1976-83</t>
  </si>
  <si>
    <t>Syria, 1976-82</t>
  </si>
  <si>
    <t>Chad, 1976-79</t>
  </si>
  <si>
    <t>South Africa, 1976-93</t>
  </si>
  <si>
    <t>Ethiopia (Addis Ababa), 1977</t>
  </si>
  <si>
    <t>Ethiopia (Ogaden), 1977</t>
  </si>
  <si>
    <t>Ogaden War</t>
  </si>
  <si>
    <t>Somalia-Ethiopia, Cuba (Ogaden), 1977-78</t>
  </si>
  <si>
    <t>Politicide against Mobutu opponents</t>
  </si>
  <si>
    <t>Zaire, 1977-83 G</t>
  </si>
  <si>
    <t>Vietnamese-Cambodian War</t>
  </si>
  <si>
    <t>Vietnam-Cambodia, 1977-79</t>
  </si>
  <si>
    <t>Ethiopia (Ogaden), 1978-79</t>
  </si>
  <si>
    <t>Ugandan-Tanzanian War</t>
  </si>
  <si>
    <t>Uganda-Tanzanians, 1978-79</t>
  </si>
  <si>
    <t>Yemen (with intervention by South Yemen), 1978-79</t>
  </si>
  <si>
    <t>Afghan Civil War</t>
  </si>
  <si>
    <t>Afghanistan (with Russian intervention), 1978-99 G</t>
  </si>
  <si>
    <t>Genocide of Muslims</t>
  </si>
  <si>
    <t>Burma, 1978 G</t>
  </si>
  <si>
    <t>Iran, 1978-79</t>
  </si>
  <si>
    <t>Nicaragua, 1978-79</t>
  </si>
  <si>
    <t>El Salvador, 1979-92</t>
  </si>
  <si>
    <t>Mozambique, 1979-1992</t>
  </si>
  <si>
    <t>Politicide against opponents</t>
  </si>
  <si>
    <t>Uganda, 1979-86 G</t>
  </si>
  <si>
    <t>Iran (Kurds and other groups), 1979-80</t>
  </si>
  <si>
    <t>Iraq (Kurds), 1979-80</t>
  </si>
  <si>
    <t>Sino-Vietnamese War</t>
  </si>
  <si>
    <t>China-Vietnam, 1979</t>
  </si>
  <si>
    <t>Cambodia, 1979-91</t>
  </si>
  <si>
    <t>Iran-Iraq War</t>
  </si>
  <si>
    <t>Iraq-Iran, 1980-88</t>
  </si>
  <si>
    <t>Chad, 1980-88</t>
  </si>
  <si>
    <t>Ethiopia-Somalia, 1980-88</t>
  </si>
  <si>
    <t>Nigeria, 1980-81</t>
  </si>
  <si>
    <t>Brazil (rightists), 1980</t>
  </si>
  <si>
    <t>Cambodia (with intervention by Vietnam and from Thailand), 1980-91</t>
  </si>
  <si>
    <t>Uganda, 1980-86</t>
  </si>
  <si>
    <t>Politicide of civilians</t>
  </si>
  <si>
    <t>Mozambique, 1980-92 G</t>
  </si>
  <si>
    <t>Burma (Karens), 1980-95</t>
  </si>
  <si>
    <t>South Korea, 1980</t>
  </si>
  <si>
    <t>Nicaragua, 1981-88</t>
  </si>
  <si>
    <t>Ecuador-Peru, 1981</t>
  </si>
  <si>
    <t>Iran, 1981-84</t>
  </si>
  <si>
    <t>Genocide of religious groups</t>
  </si>
  <si>
    <t>Iran, 1981-89 G</t>
  </si>
  <si>
    <t>Politicide of Muslim Brotherhood</t>
  </si>
  <si>
    <t>Syria, 1981-82 G</t>
  </si>
  <si>
    <t>Zimbabwe (Matabeleland and Midlands), 1981-87</t>
  </si>
  <si>
    <t>India (Punjab), 1981-93</t>
  </si>
  <si>
    <t>Somalia (Somaliland), 1982-91</t>
  </si>
  <si>
    <t>Peru, 1982-94 ?</t>
  </si>
  <si>
    <t>Syria (Hama), 1982</t>
  </si>
  <si>
    <t>Sudan (south), 1982-</t>
  </si>
  <si>
    <t>Nicaragua (with intervention from Honduras), 1982-89</t>
  </si>
  <si>
    <t>Falklands War</t>
  </si>
  <si>
    <t>Argentina-Britain, 1982</t>
  </si>
  <si>
    <t>Lebanese War</t>
  </si>
  <si>
    <t>Israel-Palestinians in Lebanon, Syria, 1982</t>
  </si>
  <si>
    <t>USA-Grenada, 1983</t>
  </si>
  <si>
    <t>Tamil Rebellion</t>
  </si>
  <si>
    <t>Sri Lanka (Tamils), 1983-</t>
  </si>
  <si>
    <t>India (Assam), 1983-</t>
  </si>
  <si>
    <t>Genocide of Southerners</t>
  </si>
  <si>
    <t>Sudan, 1983- G</t>
  </si>
  <si>
    <t>Turkey (Kurds), 1984-</t>
  </si>
  <si>
    <t>Nigeria, 1984</t>
  </si>
  <si>
    <t>Politicide of Tigreans</t>
  </si>
  <si>
    <t>Ethiopia, 1984-88 ? G</t>
  </si>
  <si>
    <t>Colombia, 1984-</t>
  </si>
  <si>
    <t>India (Sikhs), 1984-</t>
  </si>
  <si>
    <t>Indonesia-East Timor, 1984-89</t>
  </si>
  <si>
    <t>Ecuador, 1985-86</t>
  </si>
  <si>
    <t>Kurkish Rebellion</t>
  </si>
  <si>
    <t>Iraq, 1985-91</t>
  </si>
  <si>
    <t>China-Vietnam, 1985-87</t>
  </si>
  <si>
    <t>Pakistan, 1986-87</t>
  </si>
  <si>
    <t>Syria, 1986</t>
  </si>
  <si>
    <t>South Yemen, 1986</t>
  </si>
  <si>
    <t>Chad-Libya, 1986-87</t>
  </si>
  <si>
    <t>Uganda, 1986-91</t>
  </si>
  <si>
    <t>Philippines (New Peoples' Army), 1986-94</t>
  </si>
  <si>
    <t>Chile (miners), 1987</t>
  </si>
  <si>
    <t>India-Pakistan (Kashmir), 1987</t>
  </si>
  <si>
    <t>JVP War</t>
  </si>
  <si>
    <t>Sri Lanka (JVP), 1987-90</t>
  </si>
  <si>
    <t>Laos-Thailand, 1987-88</t>
  </si>
  <si>
    <t>Genocide of Hutus</t>
  </si>
  <si>
    <t>Burundi, 1988 G</t>
  </si>
  <si>
    <t>Politicide of Kurds, Marsh Arabs</t>
  </si>
  <si>
    <t>Iraq (Kurds), 1988-94 G</t>
  </si>
  <si>
    <t>Genocide of Issaqs</t>
  </si>
  <si>
    <t>Somalia, 1988-92</t>
  </si>
  <si>
    <t>Burma, 1988</t>
  </si>
  <si>
    <t>Papua New Guinea (Bouganville), 1988-97</t>
  </si>
  <si>
    <t>Armenia-Azerbaijan (Nagorno-Karabakh)</t>
  </si>
  <si>
    <t>Panama, 1989</t>
  </si>
  <si>
    <t>Panama-United States, 1989</t>
  </si>
  <si>
    <t>Paraguay, 1989</t>
  </si>
  <si>
    <t>Philippines (RAM), 1989-90</t>
  </si>
  <si>
    <t>Morocco-Western Sahara, 1989</t>
  </si>
  <si>
    <t>Mauritania-Senegal, 1989-90</t>
  </si>
  <si>
    <t>Niger, 1989</t>
  </si>
  <si>
    <t>Liberia, 1989-1990</t>
  </si>
  <si>
    <t>Comoros, 1989</t>
  </si>
  <si>
    <t>Chad, 1989-94</t>
  </si>
  <si>
    <t>Romania, 1989</t>
  </si>
  <si>
    <t>Bangladesh, 1989-91</t>
  </si>
  <si>
    <t>India-Pakistan, 1989-90</t>
  </si>
  <si>
    <t>Laos, 1989-90</t>
  </si>
  <si>
    <t>Indonesia (Aceh), 1989-91</t>
  </si>
  <si>
    <t>Gulf War</t>
  </si>
  <si>
    <t>Iraq-Kuwait, USA, Britain, Egypt, France, Syria, Canada, 1990-91</t>
  </si>
  <si>
    <t>Soviet Union (Azerbaijan), 1990</t>
  </si>
  <si>
    <t>Iran (Kurds), 1990</t>
  </si>
  <si>
    <t>Rwanda, 1990-94</t>
  </si>
  <si>
    <t>Burundi, 1990-92</t>
  </si>
  <si>
    <t>Niger, 1990-94</t>
  </si>
  <si>
    <t>India (Jammu and Kashmir), 1990-</t>
  </si>
  <si>
    <t>Haiti, 1991</t>
  </si>
  <si>
    <t>Georgia, 1991-93</t>
  </si>
  <si>
    <t>Iran (Khalq), 1991-93</t>
  </si>
  <si>
    <t>Iraq (Shias), 1991</t>
  </si>
  <si>
    <t>Djibouti, 1991-94</t>
  </si>
  <si>
    <t>Morocco-Western Sahara, 1991</t>
  </si>
  <si>
    <t>Sierra Leone, 1991-99</t>
  </si>
  <si>
    <t>Spain (Basque), 1991-92</t>
  </si>
  <si>
    <t>Yugoslavia (Slovenia), 1991</t>
  </si>
  <si>
    <t>War of Croatian Independence</t>
  </si>
  <si>
    <t>Yugoslavia (Croatia), 1991-93</t>
  </si>
  <si>
    <t>Kurdish Rebellion</t>
  </si>
  <si>
    <t>Turkey (leftists), 1991-92</t>
  </si>
  <si>
    <t>Indonesia-East Timor, 1991</t>
  </si>
  <si>
    <t>Cambodia, 1991-</t>
  </si>
  <si>
    <t>Nagorno-Karabakh War</t>
  </si>
  <si>
    <t>Azerbaijan-Armenia, 1992-94</t>
  </si>
  <si>
    <t>Moldova, 1992</t>
  </si>
  <si>
    <t>Bosnia (with intervention by Croatia), 1992-95</t>
  </si>
  <si>
    <t>Georgia (South Ossetia), 1992</t>
  </si>
  <si>
    <t>Georgia (Abkhazia), 1992-93</t>
  </si>
  <si>
    <t>Tadjikistan, 1992-93</t>
  </si>
  <si>
    <t>Algeria, 1992-99</t>
  </si>
  <si>
    <t>Liberia, 1992-95</t>
  </si>
  <si>
    <t>Angola, 1992-95</t>
  </si>
  <si>
    <t>Egypt, 1992-</t>
  </si>
  <si>
    <t>India-Pakistan, 1992</t>
  </si>
  <si>
    <t>Indonesia-East Timor, 1992</t>
  </si>
  <si>
    <t>Russia (Moscow), 1993</t>
  </si>
  <si>
    <t>Iran (Kurds), 1993</t>
  </si>
  <si>
    <t>Congo (Brazzaville), 1993</t>
  </si>
  <si>
    <t>Somalia, 1993-</t>
  </si>
  <si>
    <t>Mexico, 1994</t>
  </si>
  <si>
    <t>Russia-Chechnya, 1994-96</t>
  </si>
  <si>
    <t>Genocide of Tutsis and moderate Hutus</t>
  </si>
  <si>
    <t>Rwanda, 1994 G</t>
  </si>
  <si>
    <t>Yemen, 1994</t>
  </si>
  <si>
    <t>Ecuador-Peru, 1995</t>
  </si>
  <si>
    <t>Croatia, 1995</t>
  </si>
  <si>
    <t>Burundi, 1995-</t>
  </si>
  <si>
    <t>Iraq (Kurds), 1996</t>
  </si>
  <si>
    <t>India-Pakistan, 1996</t>
  </si>
  <si>
    <t>Nepal (Maoist rebellion), 1996-</t>
  </si>
  <si>
    <t>Cameroon-Nigeria, 1996</t>
  </si>
  <si>
    <t>Zaire, 1996-97</t>
  </si>
  <si>
    <t>Uganda (near Sudan), 1996-</t>
  </si>
  <si>
    <t>Congo (Brazzaville), 1997</t>
  </si>
  <si>
    <t>Liberia, 1997-</t>
  </si>
  <si>
    <t>Sierra Leone, 1997</t>
  </si>
  <si>
    <t>Yugoslavia (Kosovo), 1998-99</t>
  </si>
  <si>
    <t>Georgia (Senaki revolt), 1998</t>
  </si>
  <si>
    <t>Yemen (tribal uprising), 1998</t>
  </si>
  <si>
    <t>Ethiopia-Eritrea, 1998-99</t>
  </si>
  <si>
    <t>Indonesia, 1998</t>
  </si>
  <si>
    <t>Guinea-Bissau (with intervention by Senegal and Guinea), 1998</t>
  </si>
  <si>
    <t>Sierra Leone, 1998-</t>
  </si>
  <si>
    <t>Congo (Brazzaville), 1998-</t>
  </si>
  <si>
    <t>Congo (Zaire), 1998-</t>
  </si>
  <si>
    <t>Lesotho (with South African intervention), 1998</t>
  </si>
  <si>
    <t>Angola, 1998-</t>
  </si>
  <si>
    <t>India-Pakistan, 1998</t>
  </si>
  <si>
    <t>India (Jammu and Kashmir), 1998-</t>
  </si>
  <si>
    <t>Indonesia (Ambon), 1999-</t>
  </si>
  <si>
    <t>India (Kashmir), 1999</t>
  </si>
  <si>
    <t>Russia (Dagestan), 1999-</t>
  </si>
  <si>
    <t>Indonesia (East Timor), 1999</t>
  </si>
  <si>
    <t>India, 1999</t>
  </si>
  <si>
    <t>Indonesia (Celebes, Christians vs Muslims), 1999</t>
  </si>
  <si>
    <t>Nigeria (Muslim vs Christian, Hausa vs Ibo), 2000</t>
  </si>
  <si>
    <t>Israel-Palestine, 2000</t>
  </si>
  <si>
    <t>War Num (Hard)</t>
  </si>
  <si>
    <t>Notes</t>
  </si>
  <si>
    <t>Brecke has Italian War of 1499-1504 as First War of Louis XII for Milan</t>
  </si>
  <si>
    <t>Brecke has Ottoman as separate - not sure if I should include here</t>
  </si>
  <si>
    <t>Brecke Num 2</t>
  </si>
  <si>
    <t>Brecke Num 1</t>
  </si>
  <si>
    <t xml:space="preserve">Brecke Num 3 </t>
  </si>
  <si>
    <t>Brecke Num 4</t>
  </si>
  <si>
    <t>Brecke has this starting in 1520, as opposed to 1524</t>
  </si>
  <si>
    <t>Brecke has year starting in 1532 not 1531</t>
  </si>
  <si>
    <t>Brecke has this starting in 1531 not 1533</t>
  </si>
  <si>
    <t>different start and end years</t>
  </si>
  <si>
    <t>listed as part of 4th War Against Charles but identified separately from it, Brecke has it broken out separately</t>
  </si>
  <si>
    <t>different end year than Austro-Turkish War</t>
  </si>
  <si>
    <t>916?</t>
  </si>
  <si>
    <t>Brecke lists another Russo-Swedish War, but takes place 5 years earlier than the one listed in this file. Deaths from the earlier war are not included here, but it's Brecke 916 for future reference</t>
  </si>
  <si>
    <t>"Final War Dyads" lists 89 as part of Livonian - not included as part of Livonian here because of mismatch in dates</t>
  </si>
  <si>
    <t>Wars of Kalmar according to Final War Dyads goes on longer than what is indicated by Brecke and Wiki</t>
  </si>
  <si>
    <t xml:space="preserve">Brecke lists 1296, 1297, 1344, 1375, 1411 as part of Thirty Years' War but breaks them out separately in their own wars - did not include these deaths into this entry </t>
  </si>
  <si>
    <t>not sure this is correct match</t>
  </si>
  <si>
    <t>Brecke 1920 is part of Seven Years' War but listed separately - those deaths are not included here</t>
  </si>
  <si>
    <t>different start years</t>
  </si>
  <si>
    <t>matched based on countries in conflict and year</t>
  </si>
  <si>
    <t>Livonian Part 2 in Dyads, but matched with Livonian War in Brecke because dates match up. Livonian Part 1 (War 95) coincides with Brecke 945</t>
  </si>
  <si>
    <t>French Revolutionary Wars</t>
  </si>
  <si>
    <t>37-40</t>
  </si>
  <si>
    <t>56-67</t>
  </si>
  <si>
    <t>Dyad Sheet War Name</t>
  </si>
  <si>
    <t>Brecke War Name 1</t>
  </si>
  <si>
    <t>Brecke War Name 2</t>
  </si>
  <si>
    <t>Brecke War Name 3</t>
  </si>
  <si>
    <t>Brecke War Name 4</t>
  </si>
  <si>
    <t>Brecke Start Year</t>
  </si>
  <si>
    <t>bad mushrooms</t>
  </si>
  <si>
    <t>pnuemonia + childbirth</t>
  </si>
  <si>
    <t>Dubious rumor of poisoning</t>
  </si>
  <si>
    <t>Corrected Death Date</t>
  </si>
  <si>
    <t>Corrected Birth Date</t>
  </si>
  <si>
    <t>Corected Death Date</t>
  </si>
  <si>
    <r>
      <t>The "Master Data" excel file contains the main country, war, and royal death data, in a human readable and convenient format, underlying the regression analysis in "A Network of Thrones: Kinship and Conflict in Europe, 1495-1918" by Seth G. Benzell and Kevin Cooke. Those wishing to use this data in their own analysis are welcome to do so. Please contact authors Seth Benzell (</t>
    </r>
    <r>
      <rPr>
        <sz val="11"/>
        <color rgb="FF1155CC"/>
        <rFont val="Calibri"/>
        <family val="2"/>
      </rPr>
      <t>sbenzell@mit.edu</t>
    </r>
    <r>
      <rPr>
        <sz val="11"/>
        <color rgb="FF1F497D"/>
        <rFont val="Calibri"/>
        <family val="2"/>
      </rPr>
      <t>) or Kevin Cooke (</t>
    </r>
    <r>
      <rPr>
        <sz val="11"/>
        <color rgb="FF1155CC"/>
        <rFont val="Calibri"/>
        <family val="2"/>
      </rPr>
      <t>kmcooke@bu.edu</t>
    </r>
    <r>
      <rPr>
        <sz val="11"/>
        <color rgb="FF1F497D"/>
        <rFont val="Calibri"/>
        <family val="2"/>
      </rPr>
      <t>) for citation details or with questions.</t>
    </r>
  </si>
  <si>
    <t>The first tab in this excel file is this help file, named "readme". This help file was updated 12-29-19.</t>
  </si>
  <si>
    <t>The second tab is labeled 'Ruler+Adjacency'. It contains our list of states, their rulers, and other state-level covariates. Variables that are used in the analysis described in "A Network of Thrones" are indicated in the Readme with *asterisks*. They are highlighted in GREEN in the excel document. Rows colored grey indicate interregnums and countries not ruled by sovereign Christian monarchs and therefore excluded from the analysis. Information in grey rows is not intended for analysis and was not reviewed. For details on how variables are defined see the data construction appendix of "A Network of Thrones".</t>
  </si>
  <si>
    <t>The first column (A) in 'Ruler+Adjacency' contains a country name. We made some attempt to match the name of states as they changed over time, but this list is not guaranteed to be free of anachronisms. The second column (B) is the *Country ID*. This is how countries are matched to war participation in a later tab. It is also the level at which country fixed effects are estimated. Note that many different names may be given for a certain *Country ID* over time, but there should never be more than one row per *Country ID* period. The third column (C) is the gender of the ruler. The fourth column (D) is the ruler's name. Note that rulers (especially those in multiple chains of succession) may have many names. If an individual ruled multiple countries they may be listed under two different names. The fifth column (E) is the *Person ID*. The *Person ID* is how rulers are matched to the genealogical data. Column 6 is *Ruler Dynasty*, indicating the dynasty to which the ruler belonged. This is only used to see whether the ruler was a member of the House of Habsburg (or Habsburg-Lorraine) for the table 8 regressions in the AEJ Applied paper. Column G lists secondary dynasties to which the ruler belonged.</t>
  </si>
  <si>
    <t>Columns H through K indicate the period over which the individual ruled over the country. These columns are, slightly misleadingly, labeled *Rule Start Month*, *Rule Start Year*, *Rule End Month*, and *Rule End Year*. This labeling is slightly misleading, as the same ruler can have multiple rule start and end dates. This occurs if there is an interregnum in the rule, or if one of the other country-level covariates changes. Also, we only list sovereign rulers, so even though an individual may be the titular ruler of a region, they will not be coded as the ruler during periods when the country is not sovereign. Month level information becomes less comprehensive further back in time. Columns L through AC give information on regencies during the tenure of a ruler. Regents (or Regency Councils) rule countries when the titular monarch is unable (due to youth or incapacitation). This listing of regencies SHOULD BE USED WITH CAUTION as data availability problems are severe, and this was not a focus of the AEJ Applied paper. Columns AD through AF give additional notes on the tenure of the ruler, including whether the monarch was assassinated, or was notably sickly. These additional notes SHOULD BE USED WITH CAUTION as data availability problems are severe, and this was not a focus of the original paper.</t>
  </si>
  <si>
    <t>Columns AG through AI give information on the country's participation in super-national organizations during the period indicated in columns H through K. These variables are used in constructing the dyadic war data. *IS_MEMBER_HRE* indicates whether the country is a member of the Holy Roman Empire during the period indicated in columns H through K. *IS_MEMBER_GC* indicates whether the country is a member of the German Confederation during the period. *IS_MEMBER_NGC* indicates whether the country was a member of the North German Confederation during the period. 1's indicate that the country was a member, and blank values indicate the country was not. Columns AI through AK indicate whether the country was a member of an alliance block during the period. 1's in *Is_Member_Habsburg_Alliance_Block* and *Is_Member_Spanish_Alliance_Block* indicate that the country was in the block, and blanks indicate they were not.</t>
  </si>
  <si>
    <t>Columns AL through AN indicate the capital of the country. *Capital_Lat* and *Capital_Long* give the latitude and longitude of the capital in the period in question respectively. *Religion* indicates the ruler's religion during the period. Columns AP and AQ give a citation for the ruler's tenure as well as additional notes about how the rule was coded. Our coding generally only deviates due to disagreements over when a state is sovereign. In column AP we write 1 for rule begin and end being taken directly from 'Rulers and Governments', 3 for 'Rulers and Governments' as primary source but some minor modification was made or comment was necessary, 4 for "Monarchs, Rulers, Dynasties and Kingdoms of the World" as primary source, 5 for other citation, 6 for primary source was non-Rulers and Governments, and some minor modification was made or comment was necessary. This information is also written in the title of the column. Column AR indicates whether the ruler gained control of a region as a result of a war outcome, and column AS gives a citation for this. This listing of crowns acquired due to war outcomes SHOULD BE USED WITH CAUTION as data availability problems are severe, it is likely not comprehensive, and this was not a focus of the original paper.</t>
  </si>
  <si>
    <t>Columns AT through DB give time varying country adjacency. *Is_Landlocked* indicates whether the country was landlocked during a period, and the remaining columns indicate which countries were adjacent to the row country. Note that some of the country names may be anachronisms - the matching is actually done by country codes. Yes indicates the countries are adjacent, while DNE, No, and Never indicate they are not.</t>
  </si>
  <si>
    <t>The third tab, called, 'City Location' gives the capital location data used in 'Ruler+Adjacency'.</t>
  </si>
  <si>
    <t>The fourth tab, 'Shortest Path Death Causes', has information on the deaths of individuals who die on the shortest network path between two rulers. The first two columns give the individual's Person ID and name. The next column gives the year of death. The following columns give information on the person's cause of death, death category, and any notes on the death. The final two columns give a citation for the information, and list whether the death was contemporaneous with a war between countries the individual was on the shortest path of. For Internet based citations, information was retrieved in late July and early August 2016, and then checked in September 2017. A few additional revisions were made in May 2018. The next column indicates whether the dead person was a monarch. Column J indicates whether the death was related to political stress (i.e. a deteriorating political situation may have increased the chance the person died when they did). 0's indicate that there was no evidence of this, 1's that there was some plausible evidence of this, 2's that there was convincing evidence of this. Column K and L give the location of the death, and M and N list countries who's leadership was closest to that of the dying individual. O provides additional notes.</t>
  </si>
  <si>
    <t>The fifth tab, Modifications to royal2014.ged, lists the modifications we made to the genealogical file used in the analysis. These changes ARE NOT implemented in "royal2014.ged" and ARE implemented in "royal2014update.ged" It lists the Person ID of the individual modified, the type of modification, and the year associated with the modification.</t>
  </si>
  <si>
    <t>The sixth tab, Final War Dyads, contains the information on bilateral conflict used in the paper. War Number is used to match each dyad-year of conflict to eachother and to the battle deaths estimated by Brecke. War Name gives various names of conflicts leading to one or more coded war dyads. The subsequent columns give the country name and country code for the pair of states at war in the year indicated. Month of Begining and Month of Ending give the month the conflict began or ended in the year if available, but this data SHOULD BE USED WITH CAUTION and was not used in the analysis.</t>
  </si>
  <si>
    <t>Wright's agressor through Wright's # of battles give additional covariates about the conflict from his data set, but are not used in the the analysis. Note that these variables are at the war level rather than the dyad level. These variables SHOULD BE USED WITH CAUTION as coding ambiguity problems are severe, and this was not a focus of the AEJ Applied paper.</t>
  </si>
  <si>
    <t>Columns named *_Fractured indicate whether an alliance group is functioning or not. For example, if the Holy Roman Empire is listed in a war dyad, and this is not checked, then it means that all members of the Holy Roman Empire are participating on the same side of the conflict. However, if the column has a 1, it means that members of the Holy Roman Empire are coded as participating in the conflict (or not) individually. Note that although a column indicating that the North German Confederation is disunited is included, this is never the case in practice.</t>
  </si>
  <si>
    <t>The final four columns refer to the dyad's coding and citation. Dyad is Wright Unmodified describes whether our coding of dyadic conflict differs from a naive Wright coding. 1 means it does not, 1-D means it does not (but other potential Wright dyads were deleted); 1-M means that one of the participants was listed by Wright as being in the war, but a minor state not covered by Wright was added; and M means the war or war phase was missed by Wright; 1-S means the dyad is in Wright, but sides in the conflict differ from his text due to a country changing sides or a clear error. Compound wars are too complex to code solely using Wright. The next column describes in more detail any changes made to a naive Wright coding. The final two columns give citations to supplementary sources consulted on the war. Some shorthand for references are used in this column. 'War' references "An Encyclopedia of War" by Phillips and Axelrod, 'Langer' references “An Encyclopedia of World History: Fifth Edition” by Langer, and 'Brecke' references his “Conflict Catalog”. The final column is a space for additional notes about the conflict or how it was coded.</t>
  </si>
  <si>
    <t>The next tab "Deaths at War Level" is the final tab with data used in the paper. It maps from the "Brecke Conflict Catalogue" lists of wars and battle deaths to our Wright based list of dyadic conflicts. The important columns are 'War Num' (the war numbering in our dyadic coding), 'Secondary War Num' (when two of our conflicts map to one of Brecke's) and 'MilFatal' our measure of war severity.</t>
  </si>
  <si>
    <t>The final four tabs feature data that are not used in the analysis directly at all, but are provided for convenience and follow up work.</t>
  </si>
  <si>
    <t>Alternate War List - CoW gives dyadic conflict data in our format from the "Correlates of War" data set, as retrieved in early 2019.</t>
  </si>
  <si>
    <t>Tabs Levy Alliances and Gibler Alliances, give dyadic formal alliance formation (or renewal) sets of countries. Levy Alliances was provided to us by the author. It only has alliance formation information for a small set of countries. Gibler's Alliances is based on the book "International Military Alliances, 1648-2008", and is ostensibly comprehensive, but only begins in 1648.</t>
  </si>
  <si>
    <t>The final table is Brecke's Conflict Catalogue" data, as downloaded in early 2019. The only addition to the raw data is a column for each war, indexing them with a number. They are indexed starting by the earliest war in the data.</t>
  </si>
  <si>
    <t>Person Name</t>
  </si>
  <si>
    <t>Ernest Aldrich /Simpson/</t>
  </si>
  <si>
    <t>Teackle Wallis /Warfield/</t>
  </si>
  <si>
    <t>Alice M /Montague/</t>
  </si>
  <si>
    <t>John  /Wood/</t>
  </si>
  <si>
    <t>Ellen  /Strong/</t>
  </si>
  <si>
    <t>James Brownell /Boothby/</t>
  </si>
  <si>
    <t>Agnes  /Just/</t>
  </si>
  <si>
    <t>Ernst  /von Seherr-Thoss/</t>
  </si>
  <si>
    <t>Alfonso IV /d'Este/</t>
  </si>
  <si>
    <t>John III of Cleves/_____/</t>
  </si>
  <si>
    <t>Elizabeth Petrovna /Romanov/</t>
  </si>
  <si>
    <t>Walter  /Stuart/</t>
  </si>
  <si>
    <t>John  /Stuart/</t>
  </si>
  <si>
    <t>Gunnor of /Crˆpon/</t>
  </si>
  <si>
    <t>Ren‚ I the good/d'Anjou/</t>
  </si>
  <si>
    <t>Maximilian II Emmanuel of Bavaria</t>
  </si>
  <si>
    <t>Maria Theresa /Habsburg/</t>
  </si>
  <si>
    <t>Philibert II the Handsome/de Savoie/</t>
  </si>
  <si>
    <t>Charles X of France</t>
  </si>
  <si>
    <t>Francis II of Brittany/de Dreux/</t>
  </si>
  <si>
    <t>Francis Joseph of/Saxe-Saalfeld-Coburg/</t>
  </si>
  <si>
    <t>Ernest Augustus of/Saxe-Weimar/</t>
  </si>
  <si>
    <t>Casimir IV of Poland</t>
  </si>
  <si>
    <t>Sigismund I the Elder of Poland</t>
  </si>
  <si>
    <t>Louis II of Bohemia</t>
  </si>
  <si>
    <t>Milos  /Obrenovic/</t>
  </si>
  <si>
    <t>Michael of Serbia</t>
  </si>
  <si>
    <t>Francis  /Phoebus/ King of Navarre</t>
  </si>
  <si>
    <t>Catherine of Navarre</t>
  </si>
  <si>
    <t>enry II of Navarre/d'Albret/</t>
  </si>
  <si>
    <t xml:space="preserve"> Ulick  /de Burgh/ Marquis of Clanricard 1st</t>
  </si>
  <si>
    <t>James FitzMaurice /FitzGerald/</t>
  </si>
  <si>
    <t>Maurice Bacach fitzThomas/FitzGerald/</t>
  </si>
  <si>
    <t xml:space="preserve"> John III of Portugal</t>
  </si>
  <si>
    <t>Ferdinand II of Tuscany/de' Medici/</t>
  </si>
  <si>
    <t>Cosimo III of Tuscany/de' Medici/</t>
  </si>
  <si>
    <t>Giovanni Gastone of Tuscany/de' Medici/</t>
  </si>
  <si>
    <t>Pier Luigi /Farnese/</t>
  </si>
  <si>
    <t>Ottavio  /Farnese/</t>
  </si>
  <si>
    <t>Alessandro  /Farnese/</t>
  </si>
  <si>
    <t>Ranuccio I /Farnese/</t>
  </si>
  <si>
    <t>Odoardo  /Farnese/</t>
  </si>
  <si>
    <t>Ranuccio II /Farnese/</t>
  </si>
  <si>
    <t>Francesco  /Farnese/</t>
  </si>
  <si>
    <t xml:space="preserve"> Antonio  /Farnese/</t>
  </si>
  <si>
    <t>Philibert I the Hunter/de Savoie/</t>
  </si>
  <si>
    <t>Charles I the Warrior/de Savoie/</t>
  </si>
  <si>
    <t>Charles II John Amadeus/de Savoie/</t>
  </si>
  <si>
    <t>Philip II of Bresse/de Savoie/</t>
  </si>
  <si>
    <t>Charles II the Good/de Savoie/</t>
  </si>
  <si>
    <t>Emmanuel Philibert /de Savoie/</t>
  </si>
  <si>
    <t>Francis Hyacinth /de Savoie/</t>
  </si>
  <si>
    <t>Niccol III of Ferrara</t>
  </si>
  <si>
    <t>Leonello of Ferrara</t>
  </si>
  <si>
    <t>Borso of Ferrara</t>
  </si>
  <si>
    <t>Ercole I of Ferrara</t>
  </si>
  <si>
    <t>Alfonso I of Ferrara/d'Este/</t>
  </si>
  <si>
    <t>Ercole II of Ferrara/d'Este/</t>
  </si>
  <si>
    <t>Alfonso II of Ferrara/d'Este/</t>
  </si>
  <si>
    <t>Son of Ferrara/d'Este/</t>
  </si>
  <si>
    <t>Cesare of Modena/d'Este/</t>
  </si>
  <si>
    <t xml:space="preserve"> Alfonso III of Modena/d'Este/</t>
  </si>
  <si>
    <t>Francis I of Modena/d'Este/</t>
  </si>
  <si>
    <t>Francis II of Modena/d'Este/</t>
  </si>
  <si>
    <t>Ercole III of Modena/d'Este/</t>
  </si>
  <si>
    <t>Pedro of Coimbra</t>
  </si>
  <si>
    <t>Charles III the Great/de Lorraine/</t>
  </si>
  <si>
    <t>Henry II /de Lorraine/</t>
  </si>
  <si>
    <t>Nicola  /de Lorraine/</t>
  </si>
  <si>
    <t>Charles IV /de Lorraine/</t>
  </si>
  <si>
    <t>Charles V /de Lorraine/</t>
  </si>
  <si>
    <t>William II the Younger of Brunswick</t>
  </si>
  <si>
    <t>Julius of /Brunswick/</t>
  </si>
  <si>
    <t>John George of Brandenburg/Hohenzollern/</t>
  </si>
  <si>
    <t>Maximilian III Joseph/Wittelsbach/</t>
  </si>
  <si>
    <t>Eberhard I the Bearded of Wrttemberg</t>
  </si>
  <si>
    <t>Eberhard VI of Wrttemberg</t>
  </si>
  <si>
    <t>Ulrich of Wrttemberg</t>
  </si>
  <si>
    <t>Christopher of Wrttemberg</t>
  </si>
  <si>
    <t>Louis of Wrttemberg</t>
  </si>
  <si>
    <t>Frederick I of M”mpelgard</t>
  </si>
  <si>
    <t>John Frederick of Wrttemberg</t>
  </si>
  <si>
    <t>Gian Galeazzo /Sforza/</t>
  </si>
  <si>
    <t>Sancha  /d'Aragona/</t>
  </si>
  <si>
    <t>Matthias  /Hunyady/</t>
  </si>
  <si>
    <t>Ludovico Maria /Sforza/</t>
  </si>
  <si>
    <t>Massimiliano  /Sforza/</t>
  </si>
  <si>
    <t>Boris  /Gudunov/</t>
  </si>
  <si>
    <t>Frederick  /von Nassau-Usingen/</t>
  </si>
  <si>
    <t>Lucrezia  /Borgia/</t>
  </si>
  <si>
    <t>https://en.wikipedia.org/wiki/Ernest_Simpson</t>
  </si>
  <si>
    <t>https://www.findagrave.com/memorial/46484651/teackle-wallis-warfield</t>
  </si>
  <si>
    <t>https://www.ancestry.com/genealogy/records/alice-m-montague-24-68xj</t>
  </si>
  <si>
    <t>https://www.geni.com/people/John-Wood/6000000004026707367</t>
  </si>
  <si>
    <t>https://gw.geneanet.org/tdowling?lang=en&amp;n=strong&amp;oc=0&amp;p=ellen</t>
  </si>
  <si>
    <t>https://gw.geneanet.org/tdowling?lang=en&amp;n=boothby&amp;oc=0&amp;p=james+brownell</t>
  </si>
  <si>
    <t>https://www.geni.com/people/Graf-Ernst-Heinrich-Leopold-von-Seherr-Thoss/6000000000632011661</t>
  </si>
  <si>
    <t>https://en.wikipedia.org/wiki/Alfonso_IV_d%27Este,_Duke_of_Modena</t>
  </si>
  <si>
    <t>https://en.wikipedia.org/wiki/John_III,_Duke_of_Cleves</t>
  </si>
  <si>
    <t>https://en.wikipedia.org/wikElizabeth_of_Russia</t>
  </si>
  <si>
    <t>https://en.wikipedia.org/wiki/Walter_Stewart,_Lord_of_Fife</t>
  </si>
  <si>
    <t>https://www.geni.com/people/John-Stewart-5th-Lord-of-Aubigny/6000000004041140484</t>
  </si>
  <si>
    <t>https://en.wikipedia.org/wiki/Gunnor</t>
  </si>
  <si>
    <t>https://en.wikipedia.org/wiki/Ren%C3%A9_of_Anjou</t>
  </si>
  <si>
    <t>https://en.wikipedia.org/wiki/Maximilian_II_Emanuel,_Elector_of_Bavaria</t>
  </si>
  <si>
    <t>https://en.wikipedia.org/wiki/Maria_Theresa</t>
  </si>
  <si>
    <t>https://en.wikipedia.org/wiki/Philibert_II,_Duke_of_Savoy</t>
  </si>
  <si>
    <t>https://en.wikipedia.org/wiki/Charles_X_of_France</t>
  </si>
  <si>
    <t>https://en.wikipedia.org/wiki/Francis_II,_Duke_of_Brittany</t>
  </si>
  <si>
    <t>https://en.wikipedia.org/wiki/Francis_Josias,_Duke_of_Saxe-Coburg-Saalfeld</t>
  </si>
  <si>
    <t>https://en.wikipedia.org/wiki/Ernest_Augustus_II,_Duke_of_Saxe-Weimar-Eisenach</t>
  </si>
  <si>
    <t>https://en.wikipedia.org/wiki/Casimir_IV_Jagiellon</t>
  </si>
  <si>
    <t>https://en.wikipedia.org/wiki/Sigismund_I_the_Old</t>
  </si>
  <si>
    <t>https://en.wikipedia.org/wiki/Louis_II_of_Hungary</t>
  </si>
  <si>
    <t>https://en.wikipedia.org/wiki/Milo%C5%A1_Obrenovi%C4%87_I_of_Serbia</t>
  </si>
  <si>
    <t>https://www.britannica.com/biography/Michael-III-prince-of-Serbia</t>
  </si>
  <si>
    <t>https://en.wikipedia.org/wiki/Milan_I_of_Serbia</t>
  </si>
  <si>
    <t>https://en.wikipedia.org/wiki/Alexander_I_of_Serbia</t>
  </si>
  <si>
    <t>https://en.wikipedia.org/wiki/Francis_Phoebus_of_Navarre</t>
  </si>
  <si>
    <t>https://en.wikipedia.org/wiki/Catherine_of_Navarre</t>
  </si>
  <si>
    <t>https://en.wikipedia.org/wiki/Henry_II_of_Navarre</t>
  </si>
  <si>
    <t>https://en.wikipedia.org/wiki/Ulick_Burke,_1st_Marquess_of_Clanricarde</t>
  </si>
  <si>
    <t>https://www.geni.com/people/Maurice-Fitzgerald-9th-Earl-of-Desmond/6000000006444209205</t>
  </si>
  <si>
    <t>https://en.wikipedia.org/wiki/John_III_of_Portugal</t>
  </si>
  <si>
    <t>https://en.wikipedia.org/wiki/Ferdinando_II_de%27_Medici,_Grand_Duke_of_Tuscany</t>
  </si>
  <si>
    <t>https://en.wikipedia.org/wiki/Cosimo_III_de%27_Medici,_Grand_Duke_of_Tuscany</t>
  </si>
  <si>
    <t>https://en.wikipedia.org/wiki/Gian_Gastone_de%27_Medici,_Grand_Duke_of_Tuscany</t>
  </si>
  <si>
    <t>https://en.wikipedia.org/wiki/Pier_Luigi_Farnese,_Duke_of_Parma</t>
  </si>
  <si>
    <t>https://en.wikipedia.org/wiki/Ottavio_Farnese,_Duke_of_Parma</t>
  </si>
  <si>
    <t>https://en.wikipedia.org/wiki/Alexander_Farnese,_Duke_of_Parma</t>
  </si>
  <si>
    <t>https://en.wikipedia.org/wiki/Ranuccio_I_Farnese,_Duke_of_Parma</t>
  </si>
  <si>
    <t>https://en.wikipedia.org/wiki/Odoardo_Farnese,_Duke_of_Parma</t>
  </si>
  <si>
    <t>https://en.wikipedia.org/wiki/Ranuccio_II_Farnese,_Duke_of_Parma</t>
  </si>
  <si>
    <t>https://en.wikipedia.org/wiki/Antonio_Farnese,_Duke_of_Parma</t>
  </si>
  <si>
    <t>https://en.wikipedia.org/wiki/Philibert_I,_Duke_of_Savoy</t>
  </si>
  <si>
    <t>https://en.wikipedia.org/wiki/Charles_I,_Duke_of_Savoy</t>
  </si>
  <si>
    <t>https://en.wikipedia.org/wiki/Charles_II,_Duke_of_Savoy</t>
  </si>
  <si>
    <t>https://en.wikipedia.org/wiki/Charles_III,_Duke_of_Savoy</t>
  </si>
  <si>
    <t>https://en.wikipedia.org/wiki/Emmanuel_Philibert,_Duke_of_Savoy</t>
  </si>
  <si>
    <t>https://en.wikipedia.org/wiki/Francis_Hyacinth,_Duke_of_Savoy</t>
  </si>
  <si>
    <t>https://en.wikipedia.org/wiki/Niccol%C3%B2_III_d%27Este,_Marquis_of_Ferrara</t>
  </si>
  <si>
    <t>https://en.wikipedia.org/wiki/Leonello_d%27Este,_Marquis_of_Ferrara</t>
  </si>
  <si>
    <t>https://www.wikitree.com/wiki/Este-80</t>
  </si>
  <si>
    <t>https://en.wikipedia.org/wiki/Ercole_I_d%27Este,_Duke_of_Ferrara</t>
  </si>
  <si>
    <t>https://www.britannica.com/biography/Alfonso-I-duke-of-Ferrara-1505-1534</t>
  </si>
  <si>
    <t>https://en.wikipedia.org/wiki/Ercole_II_d%27Este,_Duke_of_Ferrara</t>
  </si>
  <si>
    <t>https://en.wikipedia.org/wiki/Alfonso_II_d%27Este,_Duke_of_Ferrara</t>
  </si>
  <si>
    <t>https://www.geni.com/people/Alfonso-d-Este-marchese-di-Montecchio/6000000009504533644</t>
  </si>
  <si>
    <t>https://en.wikipedia.org/wiki/Cesare_d%27Este,_Duke_of_Modena</t>
  </si>
  <si>
    <t>https://en.wikipedia.org/wiki/Alfonso_III_d%27Este,_Duke_of_Modena</t>
  </si>
  <si>
    <t>https://en.wikipedia.org/wiki/Francesco_I_d%27Este,_Duke_of_Modena</t>
  </si>
  <si>
    <t>https://en.wikipedia.org/wiki/Francesco_II_d%27Este,_Duke_of_Modena</t>
  </si>
  <si>
    <t>https://en.wikipedia.org/wiki/Ercole_III_d%27Este,_Duke_of_Modena</t>
  </si>
  <si>
    <t>https://www.britannica.com/biography/Charles-VII-Holy-Roman-emperor</t>
  </si>
  <si>
    <t>https://en.wikipedia.org/wiki/Peter,_Duke_of_Coimbra</t>
  </si>
  <si>
    <t>https://www.britannica.com/biography/Charles-II-duke-of-Lorraine-1543-1608</t>
  </si>
  <si>
    <t>https://en.wikipedia.org/wiki/Henry_II,_Duke_of_Lorraine</t>
  </si>
  <si>
    <t>https://www.encyclopedia.com/women/encyclopedias-almanacs-transcripts-and-maps/nicole-lorraine-c-1608-1657</t>
  </si>
  <si>
    <t>https://en.wikipedia.org/wiki/Charles_IV,_Duke_of_Lorraine</t>
  </si>
  <si>
    <t>https://en.wikipedia.org/wiki/Charles_V,_Duke_of_Lorraine</t>
  </si>
  <si>
    <t>https://en.wikipedia.org/wiki/William_IV,_Duke_of_Brunswick-L%C3%BCneburg</t>
  </si>
  <si>
    <t>https://en.wikipedia.org/wiki/Julius,_Duke_of_Brunswick-L%C3%BCneburg</t>
  </si>
  <si>
    <t>https://en.wikipedia.org/wiki/John_George,_Elector_of_Brandenburg</t>
  </si>
  <si>
    <t>https://en.wikipedia.org/wiki/Maximilian_III_Joseph,_Elector_of_Bavaria</t>
  </si>
  <si>
    <t>https://www.findagrave.com/memorial/35697571/eberhard_v_i_-von_w_rttemberg</t>
  </si>
  <si>
    <t>https://en.wikipedia.org/wiki/Eberhard_II,_Duke_of_W%C3%BCrttemberg</t>
  </si>
  <si>
    <t>https://en.wikipedia.org/wiki/Ulrich,_Duke_of_W%C3%BCrttemberg</t>
  </si>
  <si>
    <t>https://www.geni.com/people/Christopher-Church/6000000002980162496</t>
  </si>
  <si>
    <t>https://en.wikipedia.org/wiki/Louis_III,_Duke_of_W%C3%BCrttemberg</t>
  </si>
  <si>
    <t>https://en.wikipedia.org/wiki/Frederick_I,_Duke_of_W%C3%BCrttemberg</t>
  </si>
  <si>
    <t>https://en.wikipedia.org/wiki/John_Frederick,_Duke_of_W%C3%BCrttemberg</t>
  </si>
  <si>
    <t>https://en.wikipedia.org/wiki/Gian_Galeazzo_Sforza</t>
  </si>
  <si>
    <t>https://en.wikipedia.org/wiki/Sancha_of_Aragon</t>
  </si>
  <si>
    <t>https://en.wikipedia.org/wiki/Matthias_Corvinus</t>
  </si>
  <si>
    <t>https://en.wikipedia.org/wiki/Ludovico_Sforza</t>
  </si>
  <si>
    <t>https://en.wikipedia.org/wiki/Maximilian_Sforza</t>
  </si>
  <si>
    <t>https://en.wikipedia.org/wiki/Boris_Godunov</t>
  </si>
  <si>
    <t>https://en.wikipedia.org/wiki/Frederick_Augustus,_Duke_of_Nassau</t>
  </si>
  <si>
    <t>https://en.wikipedia.org/wiki/Lucrezia_Borgia</t>
  </si>
  <si>
    <t>Source: Wikipedia page for each location. Retrieved December 3, 2018.</t>
  </si>
  <si>
    <t>Religion Citation</t>
  </si>
  <si>
    <t>Capital Location Citation</t>
  </si>
  <si>
    <t>https://en.wikipedia.org/wiki/Habsburg_Monarchy</t>
  </si>
  <si>
    <t>https://en.wikipedia.org/wiki/History_of_Belgium</t>
  </si>
  <si>
    <t>https://en.wikipedia.org/wiki/Religion_in_Belgium</t>
  </si>
  <si>
    <t>https://en.wikipedia.org/wiki/Electoral_Palatinate</t>
  </si>
  <si>
    <t>https://en.wikipedia.org/wiki/Crown_of_Castile</t>
  </si>
  <si>
    <t>https://en.wikipedia.org/wiki/Duchy_of_Holstein</t>
  </si>
  <si>
    <t>https://en.wikipedia.org/wiki/Duchy_of_Limburg</t>
  </si>
  <si>
    <t>https://en.wikipedia.org/wiki/Duchy_of_Lucca</t>
  </si>
  <si>
    <t>https://en.wikipedia.org/wiki/Maria_Luisa,_Duchess_of_Lucca</t>
  </si>
  <si>
    <t>https://en.wikipedia.org/wiki/Charles_II,_Duke_of_Parma</t>
  </si>
  <si>
    <t>https://en.wikipedia.org/wiki/Duchy_of_Luxemburg</t>
  </si>
  <si>
    <t>https://en.wikipedia.org/wiki/Duchy_of_Parma</t>
  </si>
  <si>
    <t>https://en.wikipedia.org/wiki/Electorate_of_Hesse</t>
  </si>
  <si>
    <t>https://en.wikipedia.org/wiki/Electorate_of_Saxony</t>
  </si>
  <si>
    <t>https://en.wikipedia.org/wiki/Kingdom_of_Saxony</t>
  </si>
  <si>
    <t>https://en.wikipedia.org/wiki/Electorate_of_Bavaria</t>
  </si>
  <si>
    <t>https://en.wikipedia.org/wiki/Kingdom_of_Bavaria</t>
  </si>
  <si>
    <t>https://en.wikipedia.org/wiki/Brandenburg-Prussia#Religion_and_immigration</t>
  </si>
  <si>
    <t>https://en.wikipedia.org/wiki/Margraviate_of_Brandenburg</t>
  </si>
  <si>
    <t>https://en.wikipedia.org/wiki/Kingdom_of_Prussia</t>
  </si>
  <si>
    <t>https://en.wikipedia.org/wiki/Grand_Duchy_of_Baden</t>
  </si>
  <si>
    <t>https://en.wikipedia.org/wiki/Charles,_Grand_Duke_of_Baden</t>
  </si>
  <si>
    <t>https://en.wikipedia.org/wiki/Electorate_of_Hanover</t>
  </si>
  <si>
    <t>https://en.wikipedia.org/wiki/Kingdom_of_Hanover</t>
  </si>
  <si>
    <t>https://en.wikipedia.org/wiki/George_III_of_the_United_Kingdom</t>
  </si>
  <si>
    <t>https://en.wikipedia.org/wiki/Grand_Duchy_of_Hesse</t>
  </si>
  <si>
    <t>https://en.wikipedia.org/wiki/Grand_Duchy_of_Mecklenburg-Schwerin</t>
  </si>
  <si>
    <t>https://en.wikipedia.org/wiki/Grand_Duchy_of_Mecklenburg-Strelitz</t>
  </si>
  <si>
    <t>https://www.britannica.com/place/Oldenburg-historical-state-Germany</t>
  </si>
  <si>
    <t>https://en.wikipedia.org/wiki/William_Ernest,_Grand_Duke_of_Saxe-Weimar-Eisenach</t>
  </si>
  <si>
    <t>https://en.wikipedia.org/wiki/Evangelical-Lutheran_Church_in_W%C3%BCrttemberg</t>
  </si>
  <si>
    <t>https://en.wikipedia.org/wiki/Kingdom_of_W%C3%BCrttemberg</t>
  </si>
  <si>
    <t>https://en.wikipedia.org/wiki/Dutch_Republic</t>
  </si>
  <si>
    <t>https://en.wikipedia.org/wiki/Batavian_Republic</t>
  </si>
  <si>
    <t>https://en.wikipedia.org/wiki/Dutch_Reformed_Church</t>
  </si>
  <si>
    <t>https://en.wikipedia.org/wiki/Kingdom_of_Poland_(1385%E2%80%931569)</t>
  </si>
  <si>
    <t>https://en.wikipedia.org/wiki/Polish%E2%80%93Lithuanian_Commonwealth</t>
  </si>
  <si>
    <t>https://en.wikipedia.org/wiki/Grand_Duchy_of_Lithuania</t>
  </si>
  <si>
    <t>https://en.wikipedia.org/wiki/Moldavia</t>
  </si>
  <si>
    <t>https://en.wikipedia.org/wiki/United_Principalities_of_Moldavia_and_Wallachia</t>
  </si>
  <si>
    <t>https://en.wikipedia.org/wiki/Carol_I_of_Romania</t>
  </si>
  <si>
    <t>https://en.wikipedia.org/wiki/Grand_Duchy_of_Moscow</t>
  </si>
  <si>
    <t>https://en.wikipedia.org/wiki/Tsardom_of_Russia</t>
  </si>
  <si>
    <t>https://en.wikipedia.org/wiki/Russian_Empire</t>
  </si>
  <si>
    <t>https://en.wikipedia.org/wiki/Kingdom_of_Serbia</t>
  </si>
  <si>
    <t>https://en.wikipedia.org/wiki/Principality_of_Serbia</t>
  </si>
  <si>
    <t>https://en.wikipedia.org/wiki/Kingdom_of_Greece</t>
  </si>
  <si>
    <t>https://en.wikipedia.org/wiki/Principality_of_Bulgaria</t>
  </si>
  <si>
    <t>https://en.wikipedia.org/wiki/Alexander_of_Battenberg</t>
  </si>
  <si>
    <t>https://en.wikipedia.org/wiki/Principality_of_Montenegro</t>
  </si>
  <si>
    <t>https://en.wikipedia.org/wiki/Danilo_I,_Prince_of_Montenegro</t>
  </si>
  <si>
    <t>https://en.wikipedia.org/wiki/Kingdom_of_Navarre</t>
  </si>
  <si>
    <t>https://en.wikipedia.org/wiki/United_Kingdom_of_Portugal,_Brazil_and_the_Algarves</t>
  </si>
  <si>
    <t>https://en.wikipedia.org/wiki/Kingdom_of_France</t>
  </si>
  <si>
    <t>https://en.wikipedia.org/wiki/Kingdom_of_Naples</t>
  </si>
  <si>
    <t>https://en.wikipedia.org/wiki/Ferdinand_II_of_Naples</t>
  </si>
  <si>
    <t>https://en.wikipedia.org/wiki/Frederick_of_Naples</t>
  </si>
  <si>
    <t>https://en.wikipedia.org/wiki/Charles_VI,_Holy_Roman_Emperor</t>
  </si>
  <si>
    <t>https://en.wikipedia.org/wiki/Kingdom_of_Sardinia</t>
  </si>
  <si>
    <t>https://en.wikipedia.org/wiki/Grand_Duchy_of_Tuscany</t>
  </si>
  <si>
    <t>https://en.wikipedia.org/wiki/Kingdom_of_the_Two_Sicilies</t>
  </si>
  <si>
    <t>https://en.wikipedia.org/wiki/Kingdom_of_Aragon</t>
  </si>
  <si>
    <t>https://en.wikipedia.org/wiki/Enlightenment_in_Spain</t>
  </si>
  <si>
    <t>https://en.wikipedia.org/wiki/History_of_Spain_(1810%E2%80%9373)</t>
  </si>
  <si>
    <t>https://en.wikipedia.org/wiki/First_Spanish_Republic</t>
  </si>
  <si>
    <t>https://en.wikipedia.org/wiki/Holy_Roman_Empire</t>
  </si>
  <si>
    <t>https://en.wikipedia.org/wiki/German_Confederation</t>
  </si>
  <si>
    <t>https://en.wikipedia.org/wiki/North_German_Confederation</t>
  </si>
  <si>
    <t>https://en.wikipedia.org/wiki/William_I,_German_Emperor</t>
  </si>
  <si>
    <t>https://en.wikipedia.org/wiki/German_Empire</t>
  </si>
  <si>
    <t>https://en.wikipedia.org/wiki/Frederick_III,_German_Emperor</t>
  </si>
  <si>
    <t>https://en.wikipedia.org/wiki/Swedish_Empire</t>
  </si>
  <si>
    <t>https://en.wikipedia.org/wiki/History_of_Sweden_(1523%E2%80%931611)</t>
  </si>
  <si>
    <t>https://en.wikipedia.org/wiki/Age_of_Liberty</t>
  </si>
  <si>
    <t>https://en.wikipedia.org/wiki/History_of_Sweden</t>
  </si>
  <si>
    <t>https://en.wikipedia.org/wiki/Denmark%E2%80%93Norway</t>
  </si>
  <si>
    <t>https://en.wikipedia.org/wiki/Union_between_Sweden_and_Norway</t>
  </si>
  <si>
    <t>https://en.wikipedia.org/wiki/History_of_Denmark</t>
  </si>
  <si>
    <t>https://en.wikipedia.org/wiki/Johann_II,_Prince_of_Liechtenstein</t>
  </si>
  <si>
    <t>https://en.wikipedia.org/wiki/Liechtenstein</t>
  </si>
  <si>
    <t>https://en.wikipedia.org/wiki/Kingdom_of_Hungary</t>
  </si>
  <si>
    <t>https://www.geni.com/people/James-FitzMaurice-Fitzgerald-10th-Earl-of-Desmond/6000000002824528717</t>
  </si>
  <si>
    <t>https://en.wikipedia.org/wiki/Philip_II,_Duke_of_Savoy</t>
  </si>
  <si>
    <t>https://en.wikipedia.org/wiki/Francesco_Farnese,_Duke_of_Parma</t>
  </si>
  <si>
    <t>https://www.geni.com/people/Gr%C3%A4fin-Agnes-Leopoldine-Casimire-von-Seherr-Thoss/6000000003232533082</t>
  </si>
  <si>
    <t>Shortest Path Deaths</t>
  </si>
  <si>
    <t>Obs.</t>
  </si>
  <si>
    <t>Percent</t>
  </si>
  <si>
    <t>Death Cause</t>
  </si>
  <si>
    <t>Unknown</t>
  </si>
  <si>
    <t>Heart Attack</t>
  </si>
  <si>
    <t>Fever (Cause Unspecified)</t>
  </si>
  <si>
    <t>Genetic</t>
  </si>
  <si>
    <t>Individual Was a Monarch</t>
  </si>
  <si>
    <t>Unexpected Death</t>
  </si>
  <si>
    <t>Stress Related Death</t>
  </si>
  <si>
    <t>Monarch</t>
  </si>
  <si>
    <t>Unexpected</t>
  </si>
  <si>
    <t>Death Cause Long</t>
  </si>
  <si>
    <t>Cause of Death -- Extraneous, delete</t>
  </si>
  <si>
    <t>Paralysis attack</t>
  </si>
  <si>
    <t>Ear Condition (Mastoiditis?) after a few months of illness</t>
  </si>
  <si>
    <t>Due to injuries from hunting accident</t>
  </si>
  <si>
    <t>Accidental Mushroom Poisoning</t>
  </si>
  <si>
    <t xml:space="preserve">Vienna </t>
  </si>
  <si>
    <t>Horse Riding Accident</t>
  </si>
  <si>
    <t>Murdered non-political</t>
  </si>
  <si>
    <t>During Childbirth</t>
  </si>
  <si>
    <t>Died while giving birth to her 11th child -- great quote "led doctors to warn the queen about the serious risks she would face in future pregnancies. Indifferent to the warnings, Maria II merely replied: "If I die, I die at my post.""</t>
  </si>
  <si>
    <t>Sudden Fever</t>
  </si>
  <si>
    <t>Erysipelas</t>
  </si>
  <si>
    <t>Typhoid</t>
  </si>
  <si>
    <t xml:space="preserve">Lithuania </t>
  </si>
  <si>
    <t>Plague</t>
  </si>
  <si>
    <t>Kidney Nephritis</t>
  </si>
  <si>
    <t>Uremia</t>
  </si>
  <si>
    <t>Other Non-infectious; Sudden</t>
  </si>
  <si>
    <t>Cancer of the Larynx (not detected until &lt;1 year of death)</t>
  </si>
  <si>
    <t>Waldeck and Pyrmont ( German Empire)</t>
  </si>
  <si>
    <t>During Childbirth; She acted dangerously during pregancy</t>
  </si>
  <si>
    <t>Double Suicide</t>
  </si>
  <si>
    <t>Contemporaries: Typhoid Fever (Moderns: Undiagnosed Stomach Cancer)</t>
  </si>
  <si>
    <t>Scarlet Fever</t>
  </si>
  <si>
    <t>Celle (Hanover)</t>
  </si>
  <si>
    <t>http://www.wikiwand.com/en/Constance_of_Austria</t>
  </si>
  <si>
    <t>Died in a Fire</t>
  </si>
  <si>
    <t>Due to injuries from recent hunting accident</t>
  </si>
  <si>
    <t>Fall</t>
  </si>
  <si>
    <t>Birth Comblications after a fall</t>
  </si>
  <si>
    <t>Miscarriage Complications</t>
  </si>
  <si>
    <t>Post partum infection</t>
  </si>
  <si>
    <t xml:space="preserve">During Childbirth </t>
  </si>
  <si>
    <t>Lohde (Estonia)</t>
  </si>
  <si>
    <t>Puerperal fever (Childbirth)</t>
  </si>
  <si>
    <t>Puerperal Fever</t>
  </si>
  <si>
    <t>After Childbirth</t>
  </si>
  <si>
    <t>Complications from Childbirth</t>
  </si>
  <si>
    <t>https://en.wikipedia.org/wiki/Maria_Theresa_of_Naples_and_Sicily</t>
  </si>
  <si>
    <t>2 weeks later to be exact</t>
  </si>
  <si>
    <t xml:space="preserve">Hungary </t>
  </si>
  <si>
    <t>https://en.wikipedia.org/wiki/Grand_Duchess_Alexandra_Pavlovna_of_Russia</t>
  </si>
  <si>
    <t>https://translate.google.com/translate?hl=en&amp;sl=fr&amp;u=https://fr.wikipedia.org/wiki/Louise_de_Bourbon-Siciles_(1773-1802)&amp;prev=search</t>
  </si>
  <si>
    <t>Unspecified Illness</t>
  </si>
  <si>
    <t>unspecified illness</t>
  </si>
  <si>
    <t>https://en.wikipedia.org/wiki/Anna_of_Austria,_Queen_of_Spain#Children; https://bjws.blogspot.com/2015/10/biography-anna-of-austria-1549-80.html</t>
  </si>
  <si>
    <t>Brain Tumor, not detected</t>
  </si>
  <si>
    <t>Malaria</t>
  </si>
  <si>
    <t>Influenza</t>
  </si>
  <si>
    <t>Typhus</t>
  </si>
  <si>
    <t>Cholera</t>
  </si>
  <si>
    <t xml:space="preserve">Belaruse </t>
  </si>
  <si>
    <t xml:space="preserve">Lombardy-Venetia </t>
  </si>
  <si>
    <t>Palsy; contemporaries thought she would recover</t>
  </si>
  <si>
    <t>Appendicitis</t>
  </si>
  <si>
    <t>Pnuemonia and Erysipelas</t>
  </si>
  <si>
    <t xml:space="preserve">Pnuemonia </t>
  </si>
  <si>
    <t>Spree (Brandenburg-Prussia)</t>
  </si>
  <si>
    <t>Apoplexy</t>
  </si>
  <si>
    <t>https://simple.wikipedia.org/wiki/Maria_Amalia_of_Saxony</t>
  </si>
  <si>
    <t>Tuberculosis; ill towards end of life</t>
  </si>
  <si>
    <t>Final Illness; after &gt;1 year of deteriorating health</t>
  </si>
  <si>
    <t>Several heart attacks over course of &gt;1 year</t>
  </si>
  <si>
    <t>Melancholia; depressed for years before death</t>
  </si>
  <si>
    <t>Typhus; after &gt;1 year of deteriorating health (esp. mental)</t>
  </si>
  <si>
    <t>Dysentery; depression and poor health &gt;1 year previous</t>
  </si>
  <si>
    <t>Severe Gout</t>
  </si>
  <si>
    <t>Series of strokes beginning &gt;1 year before death</t>
  </si>
  <si>
    <t>Tuberculosis and other diseases; after long period of deteriorating health</t>
  </si>
  <si>
    <t>Tuberculosis; health declined &gt;2 years earlier after perpetrating the St. Bartholomew's Day Massacre</t>
  </si>
  <si>
    <t xml:space="preserve">Berlin </t>
  </si>
  <si>
    <t>Assassination</t>
  </si>
  <si>
    <t>Abdominal Cancer</t>
  </si>
  <si>
    <t xml:space="preserve">Sardinia </t>
  </si>
  <si>
    <t>Genetic Conditions; poor health throughout life</t>
  </si>
  <si>
    <t>Heart disease; fragile health &gt;1 year earlier</t>
  </si>
  <si>
    <t>Dementia</t>
  </si>
  <si>
    <t>Saint Helena</t>
  </si>
  <si>
    <t>Kopenick Palace  (Margraviate of Brandenburg)</t>
  </si>
  <si>
    <t>Konigsburg</t>
  </si>
  <si>
    <t>Fever; persistent ill health after boating accident (which killed his son and injured him) 2 years earlier</t>
  </si>
  <si>
    <t>Mainz (Electoral Palatinate)</t>
  </si>
  <si>
    <t>https://en.wikipedia.org/wiki/Frederick_V,_Elector_Palatine#Death.2C_1632; "The Winter Queen: Elizabeth of Bohemia by Carola Oman"</t>
  </si>
  <si>
    <t xml:space="preserve">Malaria; had suffered from severe gout for several years </t>
  </si>
  <si>
    <t>Blood Poisoning; fragile health &gt;1 year previous</t>
  </si>
  <si>
    <t>Severe Gout for &gt;1 year</t>
  </si>
  <si>
    <t>Stroke; Sickly in last &gt;1 year of life</t>
  </si>
  <si>
    <t>Tuberculosis and Dysentery; after long period of deteriorating health</t>
  </si>
  <si>
    <t>poisoning from last preganancy?</t>
  </si>
  <si>
    <t xml:space="preserve">Messina </t>
  </si>
  <si>
    <t>Final Illness; fragile and retiring &gt;4 years before death</t>
  </si>
  <si>
    <t>Retreated to privacy four years before death</t>
  </si>
  <si>
    <t>https://www.geni.com/people/Maria-Theresa-von-Habsburg-Queen-Consort-of-Sardinia-and-Piedmont/376406918790013422</t>
  </si>
  <si>
    <t>Dropsy; after &gt;1 year of poor health</t>
  </si>
  <si>
    <t>Severe asthma and dropsy; after &gt;1 year of illness</t>
  </si>
  <si>
    <t>Pnuemonia + Childbirth; frail health &gt;1 year previous</t>
  </si>
  <si>
    <t>Stroke; Worsening health &gt;1 year previous</t>
  </si>
  <si>
    <t>Tuberculosis; declining health at end of life due to war</t>
  </si>
  <si>
    <t>Homburg (Hesse)</t>
  </si>
  <si>
    <t xml:space="preserve">Altenburg </t>
  </si>
  <si>
    <t>Potsdam</t>
  </si>
  <si>
    <t xml:space="preserve">Schleswig </t>
  </si>
  <si>
    <t>Lubz (Holy Roman Empire)</t>
  </si>
  <si>
    <t>Gorbitz Castle (Holy Roman Empire)</t>
  </si>
  <si>
    <t xml:space="preserve">Munich </t>
  </si>
  <si>
    <t>Breast Cancer</t>
  </si>
  <si>
    <t>Throat Cancer</t>
  </si>
  <si>
    <t>Catherine of Aragon</t>
  </si>
  <si>
    <t>At the time unknown; today heart cancer; sick for &gt;1 year</t>
  </si>
  <si>
    <t>Postpartum bleeding; signs of poor health &gt;1 year earlier</t>
  </si>
  <si>
    <t>Died in Pregnancy; delicate health for &gt;1 year</t>
  </si>
  <si>
    <t>died in her seventh pregnancy</t>
  </si>
  <si>
    <t>During Childbirth; poor health for &gt;1 year previous</t>
  </si>
  <si>
    <t xml:space="preserve">Austria </t>
  </si>
  <si>
    <t>Unspecified; Fragile health after difficult childbirth &gt;1 year prior</t>
  </si>
  <si>
    <t>During Childbirth; Previous childbirth was near fatal</t>
  </si>
  <si>
    <t>After Childbirth; fragile from several previous miscarriages</t>
  </si>
  <si>
    <t>Unspecified; after &gt;1 year of deteriorating health</t>
  </si>
  <si>
    <t>https://en.wikipedia.org/wiki/Maria_Alexandrovna_(Marie_of_Hesse)</t>
  </si>
  <si>
    <t xml:space="preserve">Savoy </t>
  </si>
  <si>
    <t>Lithuania</t>
  </si>
  <si>
    <t>Heamophilia</t>
  </si>
  <si>
    <t>Unspecified - Hereditary</t>
  </si>
  <si>
    <t>Oral and Brain Cancer Leading to Insanity</t>
  </si>
  <si>
    <t>Crimea</t>
  </si>
  <si>
    <t>Unspecified; Health and Spirit Crushed by Death of Son in Battle a &gt;1 year earlier</t>
  </si>
  <si>
    <t xml:space="preserve">Epileptic Crisis after declining health for &gt;1 year </t>
  </si>
  <si>
    <t>"Hopelessly Insane" for several years prior to death</t>
  </si>
  <si>
    <t>Gotha (Saxe-Coburg-Gotha)</t>
  </si>
  <si>
    <t xml:space="preserve">Old Unremarkable </t>
  </si>
  <si>
    <t>Bamberg (Bavaria)</t>
  </si>
  <si>
    <t xml:space="preserve">Naples </t>
  </si>
  <si>
    <t>Arevalo (Castile)</t>
  </si>
  <si>
    <t>Unspecified - Old</t>
  </si>
  <si>
    <t>Coburg (Saxe-Coburg-Gotha)</t>
  </si>
  <si>
    <t>Gastroenteritis after three years of severe stomach pain</t>
  </si>
  <si>
    <t>Severe Asthma throughout her life made worse by obesity late in life</t>
  </si>
  <si>
    <t>Syphilis; detected &gt;1 year previous</t>
  </si>
  <si>
    <t>Renal Failure; after previous poor health</t>
  </si>
  <si>
    <t xml:space="preserve">Hamburg </t>
  </si>
  <si>
    <t>Dropsy after 2 years of illness</t>
  </si>
  <si>
    <t>Ulceration due to hunting accident &gt;1 year previous</t>
  </si>
  <si>
    <t>Heart Disease; manifested 3 years before death</t>
  </si>
  <si>
    <t>Pnuemonia; after long illness</t>
  </si>
  <si>
    <t>http://www.heritage-history.com/index.php?c=academy&amp;s=char-dir&amp;f=josephine</t>
  </si>
  <si>
    <t>Stroke after years of fragility</t>
  </si>
  <si>
    <t>Typhoid two years after debilitating stroke</t>
  </si>
  <si>
    <t>Tuberculosis; Ill health througout life, possibly diabetes</t>
  </si>
  <si>
    <t>Tuberculosis; depressed for &gt;3 years prior due to death of eldest son</t>
  </si>
  <si>
    <t>Executed</t>
  </si>
  <si>
    <t xml:space="preserve">Executed </t>
  </si>
  <si>
    <t>executed by Mexican republic armed forces; Still mexico's one true king *single tear*</t>
  </si>
  <si>
    <t>sum to 274?</t>
  </si>
  <si>
    <t>murdered - non-political - accidental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</si>
</sst>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35">
    <font>
      <sz val="12"/>
      <color indexed="8"/>
      <name val="Verdana"/>
    </font>
    <font>
      <sz val="11"/>
      <color theme="1"/>
      <name val="Helvetica"/>
      <family val="2"/>
      <scheme val="minor"/>
    </font>
    <font>
      <sz val="11"/>
      <color theme="1"/>
      <name val="Helvetica"/>
      <family val="2"/>
      <scheme val="minor"/>
    </font>
    <font>
      <sz val="11"/>
      <color theme="1"/>
      <name val="Helvetica"/>
      <family val="2"/>
      <scheme val="minor"/>
    </font>
    <font>
      <sz val="11"/>
      <color theme="1"/>
      <name val="Helvetica"/>
      <family val="2"/>
      <scheme val="minor"/>
    </font>
    <font>
      <sz val="11"/>
      <color theme="1"/>
      <name val="Helvetica"/>
      <family val="2"/>
      <scheme val="minor"/>
    </font>
    <font>
      <sz val="12"/>
      <color indexed="8"/>
      <name val="Verdana"/>
      <family val="2"/>
    </font>
    <font>
      <sz val="12"/>
      <color theme="1"/>
      <name val="Verdana"/>
      <family val="2"/>
    </font>
    <font>
      <sz val="12"/>
      <color rgb="FF000000"/>
      <name val="Verdana"/>
      <family val="2"/>
    </font>
    <font>
      <sz val="12"/>
      <color rgb="FFFF0000"/>
      <name val="Verdana"/>
      <family val="2"/>
    </font>
    <font>
      <sz val="12"/>
      <name val="Lucida Grande"/>
      <family val="2"/>
    </font>
    <font>
      <sz val="11"/>
      <color indexed="8"/>
      <name val="Calibri"/>
      <family val="2"/>
    </font>
    <font>
      <sz val="12"/>
      <name val="Verdana"/>
      <family val="2"/>
    </font>
    <font>
      <sz val="12"/>
      <color indexed="8"/>
      <name val="Verdana"/>
      <family val="2"/>
    </font>
    <font>
      <u/>
      <sz val="12"/>
      <color theme="10"/>
      <name val="Verdana"/>
      <family val="2"/>
    </font>
    <font>
      <u/>
      <sz val="12"/>
      <color theme="11"/>
      <name val="Verdana"/>
      <family val="2"/>
    </font>
    <font>
      <sz val="8"/>
      <name val="Verdana"/>
      <family val="2"/>
    </font>
    <font>
      <sz val="12"/>
      <color indexed="8"/>
      <name val="Verdana"/>
      <family val="2"/>
    </font>
    <font>
      <sz val="16"/>
      <color indexed="8"/>
      <name val="Times New Roman"/>
      <family val="1"/>
    </font>
    <font>
      <b/>
      <u/>
      <sz val="16"/>
      <color theme="1"/>
      <name val="Times New Roman"/>
      <family val="1"/>
    </font>
    <font>
      <sz val="12"/>
      <color theme="1"/>
      <name val="Helvetica"/>
      <family val="2"/>
      <scheme val="minor"/>
    </font>
    <font>
      <b/>
      <u/>
      <sz val="12"/>
      <color indexed="8"/>
      <name val="Verdana"/>
      <family val="2"/>
    </font>
    <font>
      <sz val="12"/>
      <color rgb="FFFF0000"/>
      <name val="Lucida Grande"/>
      <family val="2"/>
    </font>
    <font>
      <b/>
      <u/>
      <sz val="12"/>
      <name val="Lucida Grande"/>
      <family val="2"/>
    </font>
    <font>
      <sz val="11"/>
      <color rgb="FF1F497D"/>
      <name val="Calibri"/>
      <family val="2"/>
    </font>
    <font>
      <sz val="11"/>
      <color rgb="FF1155CC"/>
      <name val="Calibri"/>
      <family val="2"/>
    </font>
    <font>
      <u/>
      <sz val="12"/>
      <color indexed="8"/>
      <name val="Verdana"/>
      <family val="2"/>
    </font>
    <font>
      <b/>
      <u/>
      <sz val="12"/>
      <color theme="1"/>
      <name val="Arial"/>
      <family val="2"/>
    </font>
    <font>
      <sz val="12"/>
      <color theme="1"/>
      <name val="Arial"/>
      <family val="2"/>
    </font>
    <font>
      <sz val="5"/>
      <color theme="1"/>
      <name val="Arial"/>
      <family val="2"/>
    </font>
    <font>
      <u/>
      <sz val="12"/>
      <color theme="1"/>
      <name val="Verdana"/>
      <family val="2"/>
    </font>
    <font>
      <sz val="12"/>
      <color rgb="FF000000"/>
      <name val="Verdana"/>
      <family val="2"/>
    </font>
    <font>
      <sz val="12"/>
      <name val="Verdana"/>
      <family val="2"/>
    </font>
    <font>
      <sz val="12"/>
      <color rgb="FF222222"/>
      <name val="Verdana"/>
      <family val="2"/>
    </font>
    <font>
      <u/>
      <sz val="12"/>
      <color rgb="FF5F5F5F"/>
      <name val="Verdana"/>
      <family val="2"/>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6"/>
        <bgColor indexed="64"/>
      </patternFill>
    </fill>
    <fill>
      <patternFill patternType="solid">
        <fgColor theme="4" tint="-9.9978637043366805E-2"/>
        <bgColor indexed="64"/>
      </patternFill>
    </fill>
    <fill>
      <patternFill patternType="solid">
        <fgColor rgb="FFCCFFCC"/>
        <bgColor indexed="64"/>
      </patternFill>
    </fill>
    <fill>
      <patternFill patternType="solid">
        <fgColor theme="5"/>
        <bgColor indexed="64"/>
      </patternFill>
    </fill>
    <fill>
      <patternFill patternType="solid">
        <fgColor theme="0" tint="-4.9989318521683403E-2"/>
        <bgColor indexed="64"/>
      </patternFill>
    </fill>
    <fill>
      <patternFill patternType="solid">
        <fgColor theme="0"/>
        <bgColor theme="0"/>
      </patternFill>
    </fill>
    <fill>
      <patternFill patternType="solid">
        <fgColor theme="4"/>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rgb="FFAAAAAA"/>
      </left>
      <right style="medium">
        <color rgb="FFAAAAAA"/>
      </right>
      <top style="medium">
        <color rgb="FFAAAAAA"/>
      </top>
      <bottom style="medium">
        <color rgb="FFAAAAAA"/>
      </bottom>
      <diagonal/>
    </border>
  </borders>
  <cellStyleXfs count="244">
    <xf numFmtId="0" fontId="0" fillId="0" borderId="0" applyNumberFormat="0" applyFill="0" applyBorder="0" applyProtection="0">
      <alignment vertical="top" wrapText="1"/>
    </xf>
    <xf numFmtId="0" fontId="5" fillId="0" borderId="1"/>
    <xf numFmtId="0" fontId="6" fillId="0" borderId="1" applyNumberFormat="0" applyFill="0" applyBorder="0" applyProtection="0">
      <alignment vertical="top" wrapText="1"/>
    </xf>
    <xf numFmtId="0" fontId="4" fillId="0" borderId="1"/>
    <xf numFmtId="0" fontId="3" fillId="0" borderId="1"/>
    <xf numFmtId="0" fontId="10" fillId="0" borderId="1" applyNumberFormat="0" applyFill="0" applyBorder="0" applyAlignment="0" applyProtection="0"/>
    <xf numFmtId="0" fontId="2" fillId="0" borderId="1"/>
    <xf numFmtId="0" fontId="13" fillId="0" borderId="1" applyNumberFormat="0" applyFill="0" applyBorder="0" applyProtection="0">
      <alignment vertical="top" wrapText="1"/>
    </xf>
    <xf numFmtId="0" fontId="1" fillId="0" borderId="1"/>
    <xf numFmtId="0" fontId="1" fillId="0" borderId="1"/>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7" fillId="0" borderId="1" applyNumberFormat="0" applyFill="0" applyBorder="0" applyProtection="0">
      <alignment vertical="top" wrapText="1"/>
    </xf>
    <xf numFmtId="0" fontId="20" fillId="0" borderId="1"/>
    <xf numFmtId="0" fontId="14" fillId="0" borderId="0" applyNumberFormat="0" applyFill="0" applyBorder="0" applyAlignment="0" applyProtection="0">
      <alignment vertical="top" wrapText="1"/>
    </xf>
    <xf numFmtId="0" fontId="15" fillId="0" borderId="0" applyNumberFormat="0" applyFill="0" applyBorder="0" applyAlignment="0" applyProtection="0">
      <alignment vertical="top" wrapText="1"/>
    </xf>
    <xf numFmtId="0" fontId="14" fillId="0" borderId="0" applyNumberFormat="0" applyFill="0" applyBorder="0" applyAlignment="0" applyProtection="0">
      <alignment vertical="top" wrapText="1"/>
    </xf>
    <xf numFmtId="0" fontId="31" fillId="0" borderId="1"/>
  </cellStyleXfs>
  <cellXfs count="116">
    <xf numFmtId="0" fontId="0" fillId="0" borderId="0" xfId="0" applyFont="1" applyAlignment="1">
      <alignment vertical="top" wrapText="1"/>
    </xf>
    <xf numFmtId="0" fontId="6" fillId="0" borderId="4" xfId="8" applyFont="1" applyBorder="1" applyAlignment="1">
      <alignment vertical="top" wrapText="1"/>
    </xf>
    <xf numFmtId="0" fontId="6" fillId="0" borderId="4" xfId="8" applyNumberFormat="1" applyFont="1" applyBorder="1" applyAlignment="1"/>
    <xf numFmtId="0" fontId="6" fillId="0" borderId="4" xfId="8" applyNumberFormat="1" applyFont="1" applyFill="1" applyBorder="1" applyAlignment="1"/>
    <xf numFmtId="0" fontId="6" fillId="3" borderId="4" xfId="8" applyNumberFormat="1" applyFont="1" applyFill="1" applyBorder="1" applyAlignment="1"/>
    <xf numFmtId="0" fontId="6" fillId="3" borderId="4" xfId="8" applyFont="1" applyFill="1" applyBorder="1" applyAlignment="1">
      <alignment vertical="top" wrapText="1"/>
    </xf>
    <xf numFmtId="0" fontId="9" fillId="0" borderId="4" xfId="8" applyNumberFormat="1" applyFont="1" applyBorder="1" applyAlignment="1"/>
    <xf numFmtId="0" fontId="6" fillId="4" borderId="4" xfId="8" applyFont="1" applyFill="1" applyBorder="1" applyAlignment="1">
      <alignment vertical="top" wrapText="1"/>
    </xf>
    <xf numFmtId="0" fontId="6" fillId="5" borderId="4" xfId="8" applyNumberFormat="1" applyFont="1" applyFill="1" applyBorder="1" applyAlignment="1"/>
    <xf numFmtId="0" fontId="6" fillId="6" borderId="4" xfId="8" applyFont="1" applyFill="1" applyBorder="1" applyAlignment="1">
      <alignment vertical="top" wrapText="1"/>
    </xf>
    <xf numFmtId="0" fontId="6" fillId="6" borderId="4" xfId="8" applyNumberFormat="1" applyFont="1" applyFill="1" applyBorder="1" applyAlignment="1"/>
    <xf numFmtId="0" fontId="6" fillId="6" borderId="4" xfId="8" applyFont="1" applyFill="1" applyBorder="1" applyAlignment="1"/>
    <xf numFmtId="0" fontId="6" fillId="6" borderId="1" xfId="8" applyFont="1" applyFill="1" applyBorder="1" applyAlignment="1">
      <alignment vertical="top" wrapText="1"/>
    </xf>
    <xf numFmtId="0" fontId="6" fillId="6" borderId="1" xfId="8" applyFont="1" applyFill="1" applyBorder="1" applyAlignment="1"/>
    <xf numFmtId="0" fontId="6" fillId="2" borderId="4" xfId="8" applyFont="1" applyFill="1" applyBorder="1" applyAlignment="1">
      <alignment vertical="top" wrapText="1"/>
    </xf>
    <xf numFmtId="0" fontId="12" fillId="6" borderId="4" xfId="8" applyNumberFormat="1" applyFont="1" applyFill="1" applyBorder="1" applyAlignment="1"/>
    <xf numFmtId="0" fontId="12" fillId="3" borderId="4" xfId="8" applyNumberFormat="1" applyFont="1" applyFill="1" applyBorder="1" applyAlignment="1"/>
    <xf numFmtId="0" fontId="12" fillId="3" borderId="4" xfId="8" applyFont="1" applyFill="1" applyBorder="1" applyAlignment="1">
      <alignment vertical="top" wrapText="1"/>
    </xf>
    <xf numFmtId="0" fontId="0" fillId="6" borderId="4" xfId="8" applyFont="1" applyFill="1" applyBorder="1" applyAlignment="1">
      <alignment vertical="top" wrapText="1"/>
    </xf>
    <xf numFmtId="0" fontId="0" fillId="6" borderId="4" xfId="8" applyNumberFormat="1" applyFont="1" applyFill="1" applyBorder="1" applyAlignment="1"/>
    <xf numFmtId="0" fontId="12" fillId="6" borderId="4" xfId="8" applyFont="1" applyFill="1" applyBorder="1" applyAlignment="1">
      <alignment vertical="top" wrapText="1"/>
    </xf>
    <xf numFmtId="0" fontId="12" fillId="6" borderId="4" xfId="8" applyFont="1" applyFill="1" applyBorder="1" applyAlignment="1"/>
    <xf numFmtId="0" fontId="17" fillId="0" borderId="1" xfId="238" applyAlignment="1"/>
    <xf numFmtId="0" fontId="18" fillId="0" borderId="1" xfId="238" applyFont="1" applyAlignment="1"/>
    <xf numFmtId="0" fontId="19" fillId="0" borderId="4" xfId="238" applyFont="1" applyBorder="1" applyAlignment="1"/>
    <xf numFmtId="0" fontId="12" fillId="6" borderId="1" xfId="8" applyFont="1" applyFill="1" applyBorder="1" applyAlignment="1">
      <alignment vertical="top" wrapText="1"/>
    </xf>
    <xf numFmtId="0" fontId="6" fillId="6" borderId="5" xfId="8" applyFont="1" applyFill="1" applyBorder="1" applyAlignment="1">
      <alignment vertical="top" wrapText="1"/>
    </xf>
    <xf numFmtId="0" fontId="0" fillId="6" borderId="4" xfId="0" applyFill="1" applyBorder="1">
      <alignment vertical="top" wrapText="1"/>
    </xf>
    <xf numFmtId="0" fontId="6" fillId="6" borderId="3" xfId="8" applyFont="1" applyFill="1" applyBorder="1" applyAlignment="1">
      <alignment vertical="top" wrapText="1"/>
    </xf>
    <xf numFmtId="0" fontId="6" fillId="7" borderId="4" xfId="8" applyFont="1" applyFill="1" applyBorder="1" applyAlignment="1">
      <alignment vertical="top" wrapText="1"/>
    </xf>
    <xf numFmtId="0" fontId="6" fillId="7" borderId="4" xfId="8" applyFont="1" applyFill="1" applyBorder="1" applyAlignment="1">
      <alignment vertical="center"/>
    </xf>
    <xf numFmtId="0" fontId="6" fillId="7" borderId="4" xfId="8" applyFont="1" applyFill="1" applyBorder="1" applyAlignment="1"/>
    <xf numFmtId="0" fontId="6" fillId="7" borderId="4" xfId="8" applyNumberFormat="1" applyFont="1" applyFill="1" applyBorder="1" applyAlignment="1"/>
    <xf numFmtId="0" fontId="0" fillId="7" borderId="4" xfId="8" applyNumberFormat="1" applyFont="1" applyFill="1" applyBorder="1" applyAlignment="1"/>
    <xf numFmtId="0" fontId="6" fillId="7" borderId="1" xfId="8" applyFont="1" applyFill="1" applyBorder="1" applyAlignment="1">
      <alignment vertical="top" wrapText="1"/>
    </xf>
    <xf numFmtId="0" fontId="12" fillId="7" borderId="4" xfId="8" applyFont="1" applyFill="1" applyBorder="1" applyAlignment="1">
      <alignment vertical="top" wrapText="1"/>
    </xf>
    <xf numFmtId="0" fontId="12" fillId="7" borderId="4" xfId="9" applyFont="1" applyFill="1" applyBorder="1"/>
    <xf numFmtId="0" fontId="12" fillId="7" borderId="4" xfId="8" applyFont="1" applyFill="1" applyBorder="1" applyAlignment="1"/>
    <xf numFmtId="0" fontId="12" fillId="7" borderId="4" xfId="8" applyNumberFormat="1" applyFont="1" applyFill="1" applyBorder="1" applyAlignment="1"/>
    <xf numFmtId="0" fontId="0" fillId="3" borderId="4" xfId="8" applyFont="1" applyFill="1" applyBorder="1" applyAlignment="1">
      <alignment vertical="top" wrapText="1"/>
    </xf>
    <xf numFmtId="17" fontId="6" fillId="3" borderId="4" xfId="8" applyNumberFormat="1" applyFont="1" applyFill="1" applyBorder="1" applyAlignment="1">
      <alignment vertical="top" wrapText="1"/>
    </xf>
    <xf numFmtId="0" fontId="6" fillId="3" borderId="1" xfId="8" applyFont="1" applyFill="1" applyBorder="1" applyAlignment="1">
      <alignment vertical="top" wrapText="1"/>
    </xf>
    <xf numFmtId="0" fontId="6" fillId="3" borderId="4" xfId="8" applyFont="1" applyFill="1" applyBorder="1" applyAlignment="1"/>
    <xf numFmtId="0" fontId="7" fillId="3" borderId="4" xfId="9" applyFont="1" applyFill="1" applyBorder="1"/>
    <xf numFmtId="0" fontId="8" fillId="3" borderId="4" xfId="8" applyFont="1" applyFill="1" applyBorder="1" applyAlignment="1">
      <alignment vertical="center" wrapText="1"/>
    </xf>
    <xf numFmtId="0" fontId="8" fillId="3" borderId="4" xfId="8" applyFont="1" applyFill="1" applyBorder="1" applyAlignment="1">
      <alignment vertical="top" wrapText="1"/>
    </xf>
    <xf numFmtId="0" fontId="12" fillId="3" borderId="4" xfId="8" applyFont="1" applyFill="1" applyBorder="1" applyAlignment="1"/>
    <xf numFmtId="0" fontId="12" fillId="3" borderId="4" xfId="8" applyFont="1" applyFill="1" applyBorder="1" applyAlignment="1">
      <alignment vertical="center"/>
    </xf>
    <xf numFmtId="0" fontId="6" fillId="3" borderId="4" xfId="8" applyFont="1" applyFill="1" applyBorder="1" applyAlignment="1">
      <alignment vertical="center"/>
    </xf>
    <xf numFmtId="0" fontId="11" fillId="3" borderId="4" xfId="8" applyFont="1" applyFill="1" applyBorder="1" applyAlignment="1">
      <alignment vertical="top" wrapText="1"/>
    </xf>
    <xf numFmtId="0" fontId="11" fillId="3" borderId="1" xfId="8" applyFont="1" applyFill="1" applyBorder="1" applyAlignment="1">
      <alignment vertical="top" wrapText="1"/>
    </xf>
    <xf numFmtId="0" fontId="6" fillId="7" borderId="1" xfId="8" applyFont="1" applyFill="1" applyBorder="1" applyAlignment="1"/>
    <xf numFmtId="0" fontId="9" fillId="7" borderId="4" xfId="8" applyNumberFormat="1" applyFont="1" applyFill="1" applyBorder="1" applyAlignment="1"/>
    <xf numFmtId="0" fontId="7" fillId="0" borderId="1" xfId="239" applyFont="1" applyFill="1" applyAlignment="1"/>
    <xf numFmtId="0" fontId="6" fillId="0" borderId="0" xfId="0" applyFont="1" applyAlignment="1">
      <alignment vertical="top"/>
    </xf>
    <xf numFmtId="0" fontId="0" fillId="0" borderId="0" xfId="0" applyFont="1" applyAlignment="1">
      <alignment vertical="top"/>
    </xf>
    <xf numFmtId="0" fontId="6" fillId="0" borderId="0" xfId="0" applyFont="1" applyAlignment="1"/>
    <xf numFmtId="0" fontId="6" fillId="0" borderId="1" xfId="0" applyFont="1" applyBorder="1" applyAlignment="1">
      <alignment vertical="top"/>
    </xf>
    <xf numFmtId="0" fontId="6" fillId="0" borderId="1" xfId="0" applyFont="1" applyBorder="1" applyAlignment="1">
      <alignment horizontal="right" vertical="center"/>
    </xf>
    <xf numFmtId="0" fontId="7" fillId="0" borderId="1" xfId="0" applyFont="1" applyBorder="1" applyAlignment="1">
      <alignment horizontal="right" vertical="center"/>
    </xf>
    <xf numFmtId="16" fontId="7" fillId="0" borderId="1" xfId="0" applyNumberFormat="1" applyFont="1" applyBorder="1" applyAlignment="1">
      <alignment horizontal="right" vertical="center"/>
    </xf>
    <xf numFmtId="0" fontId="7" fillId="0" borderId="1" xfId="0" applyFont="1" applyFill="1" applyBorder="1" applyAlignment="1">
      <alignment horizontal="right" vertical="center"/>
    </xf>
    <xf numFmtId="0" fontId="6" fillId="0" borderId="1" xfId="0" applyFont="1" applyFill="1" applyBorder="1" applyAlignment="1">
      <alignment horizontal="right" vertical="center"/>
    </xf>
    <xf numFmtId="0" fontId="21" fillId="0" borderId="0" xfId="0" applyFont="1" applyAlignment="1">
      <alignment vertical="top" wrapText="1"/>
    </xf>
    <xf numFmtId="0" fontId="10" fillId="0" borderId="4" xfId="5" applyBorder="1" applyAlignment="1">
      <alignment vertical="top" wrapText="1"/>
    </xf>
    <xf numFmtId="0" fontId="10" fillId="3" borderId="4" xfId="5" applyFill="1" applyBorder="1" applyAlignment="1">
      <alignment vertical="center" wrapText="1"/>
    </xf>
    <xf numFmtId="0" fontId="10" fillId="3" borderId="4" xfId="5" applyFill="1" applyBorder="1" applyAlignment="1"/>
    <xf numFmtId="0" fontId="10" fillId="3" borderId="4" xfId="5" applyFill="1" applyBorder="1" applyAlignment="1">
      <alignment vertical="top" wrapText="1"/>
    </xf>
    <xf numFmtId="0" fontId="10" fillId="3" borderId="4" xfId="5" applyNumberFormat="1" applyFill="1" applyBorder="1" applyAlignment="1"/>
    <xf numFmtId="0" fontId="10" fillId="3" borderId="4" xfId="5" applyFill="1" applyBorder="1"/>
    <xf numFmtId="0" fontId="10" fillId="3" borderId="4" xfId="5" applyFill="1" applyBorder="1" applyAlignment="1">
      <alignment vertical="center"/>
    </xf>
    <xf numFmtId="0" fontId="10" fillId="0" borderId="4" xfId="5" applyNumberFormat="1" applyBorder="1" applyAlignment="1"/>
    <xf numFmtId="0" fontId="10" fillId="0" borderId="4" xfId="5" applyBorder="1" applyAlignment="1"/>
    <xf numFmtId="0" fontId="10" fillId="0" borderId="1" xfId="5"/>
    <xf numFmtId="0" fontId="10" fillId="8" borderId="1" xfId="5" applyFill="1"/>
    <xf numFmtId="0" fontId="22" fillId="0" borderId="1" xfId="5" applyFont="1"/>
    <xf numFmtId="0" fontId="10" fillId="8" borderId="1" xfId="5" applyFont="1" applyFill="1"/>
    <xf numFmtId="0" fontId="23" fillId="0" borderId="4" xfId="5" applyFont="1" applyBorder="1" applyAlignment="1">
      <alignment vertical="top" wrapText="1"/>
    </xf>
    <xf numFmtId="0" fontId="23" fillId="0" borderId="4" xfId="5" applyFont="1" applyBorder="1" applyAlignment="1"/>
    <xf numFmtId="0" fontId="24" fillId="0" borderId="0" xfId="0" applyFont="1" applyAlignment="1">
      <alignment vertical="top" wrapText="1"/>
    </xf>
    <xf numFmtId="0" fontId="21" fillId="3" borderId="4" xfId="8" applyFont="1" applyFill="1" applyBorder="1" applyAlignment="1">
      <alignment vertical="top" wrapText="1"/>
    </xf>
    <xf numFmtId="0" fontId="21" fillId="0" borderId="4" xfId="8" applyFont="1" applyBorder="1" applyAlignment="1">
      <alignment vertical="top" wrapText="1"/>
    </xf>
    <xf numFmtId="0" fontId="21" fillId="3" borderId="4" xfId="8" applyNumberFormat="1" applyFont="1" applyFill="1" applyBorder="1" applyAlignment="1"/>
    <xf numFmtId="0" fontId="21" fillId="0" borderId="4" xfId="8" applyFont="1" applyFill="1" applyBorder="1" applyAlignment="1">
      <alignment vertical="top" wrapText="1"/>
    </xf>
    <xf numFmtId="0" fontId="21" fillId="0" borderId="0" xfId="0" applyFont="1" applyAlignment="1">
      <alignment vertical="top"/>
    </xf>
    <xf numFmtId="0" fontId="26" fillId="0" borderId="0" xfId="0" applyFont="1" applyAlignment="1">
      <alignment vertical="top" wrapText="1"/>
    </xf>
    <xf numFmtId="0" fontId="26" fillId="0" borderId="1" xfId="0" applyFont="1" applyBorder="1" applyAlignment="1">
      <alignment vertical="top"/>
    </xf>
    <xf numFmtId="0" fontId="26" fillId="0" borderId="1" xfId="0" applyFont="1" applyBorder="1" applyAlignment="1">
      <alignment horizontal="right" vertical="center"/>
    </xf>
    <xf numFmtId="0" fontId="26" fillId="0" borderId="0" xfId="0" applyFont="1" applyAlignment="1"/>
    <xf numFmtId="0" fontId="23" fillId="0" borderId="1" xfId="5" applyFont="1"/>
    <xf numFmtId="0" fontId="27" fillId="3" borderId="4" xfId="0" applyFont="1" applyFill="1" applyBorder="1" applyAlignment="1"/>
    <xf numFmtId="0" fontId="27" fillId="3" borderId="2" xfId="0" applyFont="1" applyFill="1" applyBorder="1" applyAlignment="1"/>
    <xf numFmtId="0" fontId="28" fillId="3" borderId="4" xfId="0" applyFont="1" applyFill="1" applyBorder="1" applyAlignment="1"/>
    <xf numFmtId="0" fontId="28" fillId="3" borderId="2" xfId="0" applyFont="1" applyFill="1" applyBorder="1" applyAlignment="1"/>
    <xf numFmtId="0" fontId="29" fillId="3" borderId="2" xfId="0" applyFont="1" applyFill="1" applyBorder="1" applyAlignment="1"/>
    <xf numFmtId="0" fontId="28" fillId="9" borderId="2" xfId="0" applyFont="1" applyFill="1" applyBorder="1" applyAlignment="1"/>
    <xf numFmtId="0" fontId="14" fillId="0" borderId="0" xfId="242" applyAlignment="1">
      <alignment vertical="top" wrapText="1"/>
    </xf>
    <xf numFmtId="0" fontId="9" fillId="0" borderId="0" xfId="0" applyFont="1" applyAlignment="1">
      <alignment vertical="top"/>
    </xf>
    <xf numFmtId="0" fontId="14" fillId="0" borderId="4" xfId="242" applyBorder="1" applyAlignment="1">
      <alignment vertical="top" wrapText="1"/>
    </xf>
    <xf numFmtId="0" fontId="14" fillId="0" borderId="0" xfId="242" applyBorder="1" applyAlignment="1">
      <alignment vertical="top" wrapText="1"/>
    </xf>
    <xf numFmtId="0" fontId="14" fillId="0" borderId="0" xfId="242" applyFill="1" applyAlignment="1">
      <alignment vertical="top" wrapText="1"/>
    </xf>
    <xf numFmtId="0" fontId="31" fillId="0" borderId="1" xfId="243" applyFont="1" applyAlignment="1"/>
    <xf numFmtId="0" fontId="32" fillId="0" borderId="1" xfId="243" applyFont="1" applyAlignment="1"/>
    <xf numFmtId="0" fontId="31" fillId="0" borderId="1" xfId="243" applyFont="1" applyAlignment="1">
      <alignment vertical="top" wrapText="1"/>
    </xf>
    <xf numFmtId="0" fontId="33" fillId="0" borderId="1" xfId="243" applyFont="1" applyAlignment="1">
      <alignment vertical="top" wrapText="1"/>
    </xf>
    <xf numFmtId="0" fontId="34" fillId="0" borderId="1" xfId="243" applyFont="1" applyAlignment="1"/>
    <xf numFmtId="0" fontId="32" fillId="0" borderId="1" xfId="243" applyFont="1" applyAlignment="1">
      <alignment vertical="top"/>
    </xf>
    <xf numFmtId="0" fontId="0" fillId="10" borderId="0" xfId="0" applyFont="1" applyFill="1" applyAlignment="1">
      <alignment vertical="top" wrapText="1"/>
    </xf>
    <xf numFmtId="168" fontId="0" fillId="0" borderId="0" xfId="0" applyNumberFormat="1" applyFont="1" applyAlignment="1">
      <alignment vertical="top" wrapText="1"/>
    </xf>
    <xf numFmtId="0" fontId="0" fillId="0" borderId="0" xfId="0" applyFont="1" applyFill="1" applyAlignment="1">
      <alignment vertical="top"/>
    </xf>
    <xf numFmtId="0" fontId="6" fillId="0" borderId="0" xfId="0" applyFont="1" applyFill="1" applyAlignment="1">
      <alignment vertical="top"/>
    </xf>
    <xf numFmtId="0" fontId="14" fillId="0" borderId="0" xfId="242" applyFont="1" applyFill="1" applyAlignment="1">
      <alignment vertical="top"/>
    </xf>
    <xf numFmtId="0" fontId="7" fillId="0" borderId="0" xfId="0" applyFont="1" applyFill="1" applyAlignment="1">
      <alignment vertical="top"/>
    </xf>
    <xf numFmtId="0" fontId="30" fillId="0" borderId="0" xfId="242" applyFont="1" applyFill="1" applyAlignment="1">
      <alignment vertical="top" wrapText="1"/>
    </xf>
    <xf numFmtId="0" fontId="14" fillId="0" borderId="0" xfId="242" applyFont="1" applyFill="1" applyAlignment="1">
      <alignment vertical="top" wrapText="1"/>
    </xf>
    <xf numFmtId="0" fontId="14" fillId="0" borderId="0" xfId="242" applyFill="1" applyAlignment="1">
      <alignment vertical="top"/>
    </xf>
  </cellXfs>
  <cellStyles count="244">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41" builtinId="9"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40" builtinId="8" hidden="1"/>
    <cellStyle name="Hyperlink" xfId="242" builtinId="8"/>
    <cellStyle name="Normal" xfId="0" builtinId="0"/>
    <cellStyle name="Normal 10" xfId="238" xr:uid="{00000000-0005-0000-0000-0000E8000000}"/>
    <cellStyle name="Normal 11" xfId="239" xr:uid="{00000000-0005-0000-0000-0000E9000000}"/>
    <cellStyle name="Normal 12" xfId="243" xr:uid="{00000000-0005-0000-0000-0000EA000000}"/>
    <cellStyle name="Normal 2" xfId="2" xr:uid="{00000000-0005-0000-0000-0000EB000000}"/>
    <cellStyle name="Normal 3" xfId="1" xr:uid="{00000000-0005-0000-0000-0000EC000000}"/>
    <cellStyle name="Normal 4" xfId="3" xr:uid="{00000000-0005-0000-0000-0000ED000000}"/>
    <cellStyle name="Normal 4 2" xfId="9" xr:uid="{00000000-0005-0000-0000-0000EE000000}"/>
    <cellStyle name="Normal 5" xfId="4" xr:uid="{00000000-0005-0000-0000-0000EF000000}"/>
    <cellStyle name="Normal 6" xfId="5" xr:uid="{00000000-0005-0000-0000-0000F0000000}"/>
    <cellStyle name="Normal 7" xfId="6" xr:uid="{00000000-0005-0000-0000-0000F1000000}"/>
    <cellStyle name="Normal 8" xfId="7" xr:uid="{00000000-0005-0000-0000-0000F2000000}"/>
    <cellStyle name="Normal 9" xfId="8" xr:uid="{00000000-0005-0000-0000-0000F300000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AAAAAA"/>
      <rgbColor rgb="FFFF0000"/>
      <rgbColor rgb="FF333333"/>
      <rgbColor rgb="FF252525"/>
      <rgbColor rgb="FF0B0080"/>
      <rgbColor rgb="FF993366"/>
      <rgbColor rgb="FFFF0066"/>
      <rgbColor rgb="FF777670"/>
      <rgbColor rgb="FFA50021"/>
      <rgbColor rgb="FFCCFF99"/>
      <rgbColor rgb="FFFFFF00"/>
      <rgbColor rgb="FFFF6600"/>
      <rgbColor rgb="FF92CDDC"/>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CFFCC"/>
      <color rgb="FF66FF66"/>
      <color rgb="FFCC00CC"/>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n.wikipedia.org/wiki/Mariana_of_Austria" TargetMode="External"/><Relationship Id="rId2" Type="http://schemas.openxmlformats.org/officeDocument/2006/relationships/hyperlink" Target="https://en.wikipedia.org/wiki/Frederick_V,_Elector_Palatine" TargetMode="External"/><Relationship Id="rId1" Type="http://schemas.openxmlformats.org/officeDocument/2006/relationships/hyperlink" Target="http://www.djhooker.com/48/22723.htm" TargetMode="External"/><Relationship Id="rId6" Type="http://schemas.openxmlformats.org/officeDocument/2006/relationships/hyperlink" Target="https://en.wikipedia.org/wiki/Marie_Anne_de_Bourbon_(1689%E2%80%931720)" TargetMode="External"/><Relationship Id="rId5" Type="http://schemas.openxmlformats.org/officeDocument/2006/relationships/hyperlink" Target="https://en.wikipedia.org/wiki/Isabella_of_Portugal" TargetMode="External"/><Relationship Id="rId4" Type="http://schemas.openxmlformats.org/officeDocument/2006/relationships/hyperlink" Target="https://en.wikipedia.org/wiki/Katherine_Tudor_(1503)"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en.wikipedia.org/wiki/Swedish_Empire" TargetMode="External"/><Relationship Id="rId21" Type="http://schemas.openxmlformats.org/officeDocument/2006/relationships/hyperlink" Target="https://en.wikipedia.org/wiki/Habsburg_Monarchy" TargetMode="External"/><Relationship Id="rId170" Type="http://schemas.openxmlformats.org/officeDocument/2006/relationships/hyperlink" Target="https://en.wikipedia.org/wiki/Duchy_of_Luxemburg" TargetMode="External"/><Relationship Id="rId268" Type="http://schemas.openxmlformats.org/officeDocument/2006/relationships/hyperlink" Target="https://en.wikipedia.org/wiki/Electorate_of_Bavaria" TargetMode="External"/><Relationship Id="rId475" Type="http://schemas.openxmlformats.org/officeDocument/2006/relationships/hyperlink" Target="https://en.wikipedia.org/wiki/Kingdom_of_Prussia" TargetMode="External"/><Relationship Id="rId682" Type="http://schemas.openxmlformats.org/officeDocument/2006/relationships/hyperlink" Target="https://en.wikipedia.org/wiki/Polish%E2%80%93Lithuanian_Commonwealth" TargetMode="External"/><Relationship Id="rId128" Type="http://schemas.openxmlformats.org/officeDocument/2006/relationships/hyperlink" Target="https://en.wikipedia.org/wiki/Electoral_Palatinate" TargetMode="External"/><Relationship Id="rId335" Type="http://schemas.openxmlformats.org/officeDocument/2006/relationships/hyperlink" Target="https://en.wikipedia.org/wiki/Kingdom_of_Bavaria" TargetMode="External"/><Relationship Id="rId542" Type="http://schemas.openxmlformats.org/officeDocument/2006/relationships/hyperlink" Target="https://en.wikipedia.org/wiki/Kingdom_of_Hanover" TargetMode="External"/><Relationship Id="rId987" Type="http://schemas.openxmlformats.org/officeDocument/2006/relationships/hyperlink" Target="https://en.wikipedia.org/wiki/United_Kingdom_of_Portugal,_Brazil_and_the_Algarves" TargetMode="External"/><Relationship Id="rId1172" Type="http://schemas.openxmlformats.org/officeDocument/2006/relationships/hyperlink" Target="https://en.wikipedia.org/wiki/Kingdom_of_Sardinia" TargetMode="External"/><Relationship Id="rId402" Type="http://schemas.openxmlformats.org/officeDocument/2006/relationships/hyperlink" Target="https://en.wikipedia.org/wiki/Kingdom_of_Prussia" TargetMode="External"/><Relationship Id="rId847" Type="http://schemas.openxmlformats.org/officeDocument/2006/relationships/hyperlink" Target="https://en.wikipedia.org/wiki/Russian_Empire" TargetMode="External"/><Relationship Id="rId1032" Type="http://schemas.openxmlformats.org/officeDocument/2006/relationships/hyperlink" Target="https://en.wikipedia.org/wiki/Kingdom_of_France" TargetMode="External"/><Relationship Id="rId1477" Type="http://schemas.openxmlformats.org/officeDocument/2006/relationships/hyperlink" Target="https://en.wikipedia.org/wiki/Swedish_Empire" TargetMode="External"/><Relationship Id="rId1684" Type="http://schemas.openxmlformats.org/officeDocument/2006/relationships/hyperlink" Target="https://en.wikipedia.org/wiki/History_of_Denmark" TargetMode="External"/><Relationship Id="rId707" Type="http://schemas.openxmlformats.org/officeDocument/2006/relationships/hyperlink" Target="https://en.wikipedia.org/wiki/Grand_Duchy_of_Moscow" TargetMode="External"/><Relationship Id="rId914" Type="http://schemas.openxmlformats.org/officeDocument/2006/relationships/hyperlink" Target="https://en.wikipedia.org/wiki/Kingdom_of_Greece" TargetMode="External"/><Relationship Id="rId1337" Type="http://schemas.openxmlformats.org/officeDocument/2006/relationships/hyperlink" Target="https://en.wikipedia.org/wiki/Kingdom_of_Aragon" TargetMode="External"/><Relationship Id="rId1544" Type="http://schemas.openxmlformats.org/officeDocument/2006/relationships/hyperlink" Target="https://en.wikipedia.org/wiki/History_of_Sweden_(1523%E2%80%931611)" TargetMode="External"/><Relationship Id="rId43" Type="http://schemas.openxmlformats.org/officeDocument/2006/relationships/hyperlink" Target="https://en.wikipedia.org/wiki/Habsburg_Monarchy" TargetMode="External"/><Relationship Id="rId1404" Type="http://schemas.openxmlformats.org/officeDocument/2006/relationships/hyperlink" Target="https://en.wikipedia.org/wiki/Holy_Roman_Empire" TargetMode="External"/><Relationship Id="rId1611" Type="http://schemas.openxmlformats.org/officeDocument/2006/relationships/hyperlink" Target="https://en.wikipedia.org/wiki/Denmark%E2%80%93Norway" TargetMode="External"/><Relationship Id="rId192" Type="http://schemas.openxmlformats.org/officeDocument/2006/relationships/hyperlink" Target="https://en.wikipedia.org/wiki/Duchy_of_Parma" TargetMode="External"/><Relationship Id="rId1709" Type="http://schemas.openxmlformats.org/officeDocument/2006/relationships/hyperlink" Target="https://en.wikipedia.org/wiki/Kingdom_of_Hungary" TargetMode="External"/><Relationship Id="rId497" Type="http://schemas.openxmlformats.org/officeDocument/2006/relationships/hyperlink" Target="https://en.wikipedia.org/wiki/Kingdom_of_Prussia" TargetMode="External"/><Relationship Id="rId357" Type="http://schemas.openxmlformats.org/officeDocument/2006/relationships/hyperlink" Target="https://en.wikipedia.org/wiki/Brandenburg-Prussia" TargetMode="External"/><Relationship Id="rId1194" Type="http://schemas.openxmlformats.org/officeDocument/2006/relationships/hyperlink" Target="https://en.wikipedia.org/wiki/Kingdom_of_Sardinia" TargetMode="External"/><Relationship Id="rId217" Type="http://schemas.openxmlformats.org/officeDocument/2006/relationships/hyperlink" Target="https://en.wikipedia.org/wiki/Electorate_of_Saxony" TargetMode="External"/><Relationship Id="rId564" Type="http://schemas.openxmlformats.org/officeDocument/2006/relationships/hyperlink" Target="https://en.wikipedia.org/wiki/Grand_Duchy_of_Hesse" TargetMode="External"/><Relationship Id="rId771" Type="http://schemas.openxmlformats.org/officeDocument/2006/relationships/hyperlink" Target="https://en.wikipedia.org/wiki/Russian_Empire" TargetMode="External"/><Relationship Id="rId869" Type="http://schemas.openxmlformats.org/officeDocument/2006/relationships/hyperlink" Target="https://en.wikipedia.org/wiki/Principality_of_Serbia" TargetMode="External"/><Relationship Id="rId1499" Type="http://schemas.openxmlformats.org/officeDocument/2006/relationships/hyperlink" Target="https://en.wikipedia.org/wiki/Swedish_Empire" TargetMode="External"/><Relationship Id="rId424" Type="http://schemas.openxmlformats.org/officeDocument/2006/relationships/hyperlink" Target="https://en.wikipedia.org/wiki/Kingdom_of_Prussia" TargetMode="External"/><Relationship Id="rId631" Type="http://schemas.openxmlformats.org/officeDocument/2006/relationships/hyperlink" Target="https://en.wikipedia.org/wiki/Batavian_Republic" TargetMode="External"/><Relationship Id="rId729" Type="http://schemas.openxmlformats.org/officeDocument/2006/relationships/hyperlink" Target="https://en.wikipedia.org/wiki/Tsardom_of_Russia" TargetMode="External"/><Relationship Id="rId1054" Type="http://schemas.openxmlformats.org/officeDocument/2006/relationships/hyperlink" Target="https://en.wikipedia.org/wiki/Kingdom_of_France" TargetMode="External"/><Relationship Id="rId1261" Type="http://schemas.openxmlformats.org/officeDocument/2006/relationships/hyperlink" Target="https://en.wikipedia.org/wiki/Grand_Duchy_of_Tuscany" TargetMode="External"/><Relationship Id="rId1359" Type="http://schemas.openxmlformats.org/officeDocument/2006/relationships/hyperlink" Target="https://en.wikipedia.org/wiki/History_of_Spain_(1810%E2%80%9373)" TargetMode="External"/><Relationship Id="rId936" Type="http://schemas.openxmlformats.org/officeDocument/2006/relationships/hyperlink" Target="https://en.wikipedia.org/wiki/Principality_of_Montenegro" TargetMode="External"/><Relationship Id="rId1121" Type="http://schemas.openxmlformats.org/officeDocument/2006/relationships/hyperlink" Target="https://en.wikipedia.org/wiki/Kingdom_of_France" TargetMode="External"/><Relationship Id="rId1219" Type="http://schemas.openxmlformats.org/officeDocument/2006/relationships/hyperlink" Target="https://en.wikipedia.org/wiki/Kingdom_of_Sardinia" TargetMode="External"/><Relationship Id="rId1566" Type="http://schemas.openxmlformats.org/officeDocument/2006/relationships/hyperlink" Target="https://en.wikipedia.org/wiki/History_of_Sweden" TargetMode="External"/><Relationship Id="rId65" Type="http://schemas.openxmlformats.org/officeDocument/2006/relationships/hyperlink" Target="https://en.wikipedia.org/wiki/Habsburg_Monarchy" TargetMode="External"/><Relationship Id="rId1426" Type="http://schemas.openxmlformats.org/officeDocument/2006/relationships/hyperlink" Target="https://en.wikipedia.org/wiki/Holy_Roman_Empire" TargetMode="External"/><Relationship Id="rId1633" Type="http://schemas.openxmlformats.org/officeDocument/2006/relationships/hyperlink" Target="https://en.wikipedia.org/wiki/Union_between_Sweden_and_Norway" TargetMode="External"/><Relationship Id="rId1700" Type="http://schemas.openxmlformats.org/officeDocument/2006/relationships/hyperlink" Target="https://en.wikipedia.org/wiki/History_of_Denmark" TargetMode="External"/><Relationship Id="rId281" Type="http://schemas.openxmlformats.org/officeDocument/2006/relationships/hyperlink" Target="https://en.wikipedia.org/wiki/Electorate_of_Bavaria" TargetMode="External"/><Relationship Id="rId141" Type="http://schemas.openxmlformats.org/officeDocument/2006/relationships/hyperlink" Target="https://en.wikipedia.org/wiki/Duchy_of_Holstein" TargetMode="External"/><Relationship Id="rId379" Type="http://schemas.openxmlformats.org/officeDocument/2006/relationships/hyperlink" Target="https://en.wikipedia.org/wiki/Margraviate_of_Brandenburg" TargetMode="External"/><Relationship Id="rId586" Type="http://schemas.openxmlformats.org/officeDocument/2006/relationships/hyperlink" Target="https://en.wikipedia.org/wiki/Dutch_Republic" TargetMode="External"/><Relationship Id="rId793" Type="http://schemas.openxmlformats.org/officeDocument/2006/relationships/hyperlink" Target="https://en.wikipedia.org/wiki/Russian_Empire" TargetMode="External"/><Relationship Id="rId7" Type="http://schemas.openxmlformats.org/officeDocument/2006/relationships/hyperlink" Target="https://en.wikipedia.org/wiki/Habsburg_Monarchy" TargetMode="External"/><Relationship Id="rId239" Type="http://schemas.openxmlformats.org/officeDocument/2006/relationships/hyperlink" Target="https://en.wikipedia.org/wiki/Electorate_of_Saxony" TargetMode="External"/><Relationship Id="rId446" Type="http://schemas.openxmlformats.org/officeDocument/2006/relationships/hyperlink" Target="https://en.wikipedia.org/wiki/Kingdom_of_Prussia" TargetMode="External"/><Relationship Id="rId653" Type="http://schemas.openxmlformats.org/officeDocument/2006/relationships/hyperlink" Target="https://en.wikipedia.org/wiki/Polish%E2%80%93Lithuanian_Commonwealth" TargetMode="External"/><Relationship Id="rId1076" Type="http://schemas.openxmlformats.org/officeDocument/2006/relationships/hyperlink" Target="https://en.wikipedia.org/wiki/Kingdom_of_France" TargetMode="External"/><Relationship Id="rId1283" Type="http://schemas.openxmlformats.org/officeDocument/2006/relationships/hyperlink" Target="https://en.wikipedia.org/wiki/Grand_Duchy_of_Tuscany" TargetMode="External"/><Relationship Id="rId1490" Type="http://schemas.openxmlformats.org/officeDocument/2006/relationships/hyperlink" Target="https://en.wikipedia.org/wiki/Swedish_Empire" TargetMode="External"/><Relationship Id="rId306" Type="http://schemas.openxmlformats.org/officeDocument/2006/relationships/hyperlink" Target="https://en.wikipedia.org/wiki/Electorate_of_Bavaria" TargetMode="External"/><Relationship Id="rId860" Type="http://schemas.openxmlformats.org/officeDocument/2006/relationships/hyperlink" Target="https://en.wikipedia.org/wiki/Kingdom_of_Serbia" TargetMode="External"/><Relationship Id="rId958" Type="http://schemas.openxmlformats.org/officeDocument/2006/relationships/hyperlink" Target="https://en.wikipedia.org/wiki/United_Kingdom_of_Portugal,_Brazil_and_the_Algarves" TargetMode="External"/><Relationship Id="rId1143" Type="http://schemas.openxmlformats.org/officeDocument/2006/relationships/hyperlink" Target="https://en.wikipedia.org/wiki/Kingdom_of_France" TargetMode="External"/><Relationship Id="rId1588" Type="http://schemas.openxmlformats.org/officeDocument/2006/relationships/hyperlink" Target="https://en.wikipedia.org/wiki/History_of_Sweden" TargetMode="External"/><Relationship Id="rId87" Type="http://schemas.openxmlformats.org/officeDocument/2006/relationships/hyperlink" Target="https://en.wikipedia.org/wiki/Habsburg_Monarchy" TargetMode="External"/><Relationship Id="rId513" Type="http://schemas.openxmlformats.org/officeDocument/2006/relationships/hyperlink" Target="https://en.wikipedia.org/wiki/Electorate_of_Hanover" TargetMode="External"/><Relationship Id="rId720" Type="http://schemas.openxmlformats.org/officeDocument/2006/relationships/hyperlink" Target="https://en.wikipedia.org/wiki/Tsardom_of_Russia" TargetMode="External"/><Relationship Id="rId818" Type="http://schemas.openxmlformats.org/officeDocument/2006/relationships/hyperlink" Target="https://en.wikipedia.org/wiki/Russian_Empire" TargetMode="External"/><Relationship Id="rId1350" Type="http://schemas.openxmlformats.org/officeDocument/2006/relationships/hyperlink" Target="https://en.wikipedia.org/wiki/Enlightenment_in_Spain" TargetMode="External"/><Relationship Id="rId1448" Type="http://schemas.openxmlformats.org/officeDocument/2006/relationships/hyperlink" Target="https://en.wikipedia.org/wiki/Holy_Roman_Empire" TargetMode="External"/><Relationship Id="rId1655" Type="http://schemas.openxmlformats.org/officeDocument/2006/relationships/hyperlink" Target="https://en.wikipedia.org/wiki/History_of_Denmark" TargetMode="External"/><Relationship Id="rId1003" Type="http://schemas.openxmlformats.org/officeDocument/2006/relationships/hyperlink" Target="https://en.wikipedia.org/wiki/United_Kingdom_of_Portugal,_Brazil_and_the_Algarves" TargetMode="External"/><Relationship Id="rId1210" Type="http://schemas.openxmlformats.org/officeDocument/2006/relationships/hyperlink" Target="https://en.wikipedia.org/wiki/Kingdom_of_Sardinia" TargetMode="External"/><Relationship Id="rId1308" Type="http://schemas.openxmlformats.org/officeDocument/2006/relationships/hyperlink" Target="https://en.wikipedia.org/wiki/Kingdom_of_Aragon" TargetMode="External"/><Relationship Id="rId1515" Type="http://schemas.openxmlformats.org/officeDocument/2006/relationships/hyperlink" Target="https://en.wikipedia.org/wiki/Swedish_Empire" TargetMode="External"/><Relationship Id="rId1722" Type="http://schemas.openxmlformats.org/officeDocument/2006/relationships/hyperlink" Target="https://en.wikipedia.org/wiki/Kingdom_of_Hungary" TargetMode="External"/><Relationship Id="rId14" Type="http://schemas.openxmlformats.org/officeDocument/2006/relationships/hyperlink" Target="https://en.wikipedia.org/wiki/Habsburg_Monarchy" TargetMode="External"/><Relationship Id="rId163" Type="http://schemas.openxmlformats.org/officeDocument/2006/relationships/hyperlink" Target="https://en.wikipedia.org/wiki/Duchy_of_Luxemburg" TargetMode="External"/><Relationship Id="rId370" Type="http://schemas.openxmlformats.org/officeDocument/2006/relationships/hyperlink" Target="https://en.wikipedia.org/wiki/Brandenburg-Prussia" TargetMode="External"/><Relationship Id="rId230" Type="http://schemas.openxmlformats.org/officeDocument/2006/relationships/hyperlink" Target="https://en.wikipedia.org/wiki/Electorate_of_Saxony" TargetMode="External"/><Relationship Id="rId468" Type="http://schemas.openxmlformats.org/officeDocument/2006/relationships/hyperlink" Target="https://en.wikipedia.org/wiki/Kingdom_of_Prussia" TargetMode="External"/><Relationship Id="rId675" Type="http://schemas.openxmlformats.org/officeDocument/2006/relationships/hyperlink" Target="https://en.wikipedia.org/wiki/Polish%E2%80%93Lithuanian_Commonwealth" TargetMode="External"/><Relationship Id="rId882" Type="http://schemas.openxmlformats.org/officeDocument/2006/relationships/hyperlink" Target="https://en.wikipedia.org/wiki/Principality_of_Serbia" TargetMode="External"/><Relationship Id="rId1098" Type="http://schemas.openxmlformats.org/officeDocument/2006/relationships/hyperlink" Target="https://en.wikipedia.org/wiki/Kingdom_of_France" TargetMode="External"/><Relationship Id="rId328" Type="http://schemas.openxmlformats.org/officeDocument/2006/relationships/hyperlink" Target="https://en.wikipedia.org/wiki/Kingdom_of_Bavaria" TargetMode="External"/><Relationship Id="rId535" Type="http://schemas.openxmlformats.org/officeDocument/2006/relationships/hyperlink" Target="https://en.wikipedia.org/wiki/Kingdom_of_Hanover" TargetMode="External"/><Relationship Id="rId742" Type="http://schemas.openxmlformats.org/officeDocument/2006/relationships/hyperlink" Target="https://en.wikipedia.org/wiki/Tsardom_of_Russia" TargetMode="External"/><Relationship Id="rId1165" Type="http://schemas.openxmlformats.org/officeDocument/2006/relationships/hyperlink" Target="https://en.wikipedia.org/wiki/Kingdom_of_Naples" TargetMode="External"/><Relationship Id="rId1372" Type="http://schemas.openxmlformats.org/officeDocument/2006/relationships/hyperlink" Target="https://en.wikipedia.org/wiki/Holy_Roman_Empire" TargetMode="External"/><Relationship Id="rId602" Type="http://schemas.openxmlformats.org/officeDocument/2006/relationships/hyperlink" Target="https://en.wikipedia.org/wiki/Dutch_Republic" TargetMode="External"/><Relationship Id="rId1025" Type="http://schemas.openxmlformats.org/officeDocument/2006/relationships/hyperlink" Target="https://en.wikipedia.org/wiki/United_Kingdom_of_Portugal,_Brazil_and_the_Algarves" TargetMode="External"/><Relationship Id="rId1232" Type="http://schemas.openxmlformats.org/officeDocument/2006/relationships/hyperlink" Target="https://en.wikipedia.org/wiki/Kingdom_of_Sardinia" TargetMode="External"/><Relationship Id="rId1677" Type="http://schemas.openxmlformats.org/officeDocument/2006/relationships/hyperlink" Target="https://en.wikipedia.org/wiki/History_of_Denmark" TargetMode="External"/><Relationship Id="rId907" Type="http://schemas.openxmlformats.org/officeDocument/2006/relationships/hyperlink" Target="https://en.wikipedia.org/wiki/Kingdom_of_Greece" TargetMode="External"/><Relationship Id="rId1537" Type="http://schemas.openxmlformats.org/officeDocument/2006/relationships/hyperlink" Target="https://en.wikipedia.org/wiki/Swedish_Empire" TargetMode="External"/><Relationship Id="rId1744" Type="http://schemas.openxmlformats.org/officeDocument/2006/relationships/hyperlink" Target="https://en.wikipedia.org/wiki/Kingdom_of_Hungary" TargetMode="External"/><Relationship Id="rId36" Type="http://schemas.openxmlformats.org/officeDocument/2006/relationships/hyperlink" Target="https://en.wikipedia.org/wiki/Habsburg_Monarchy" TargetMode="External"/><Relationship Id="rId1604" Type="http://schemas.openxmlformats.org/officeDocument/2006/relationships/hyperlink" Target="https://en.wikipedia.org/wiki/Denmark%E2%80%93Norway" TargetMode="External"/><Relationship Id="rId185" Type="http://schemas.openxmlformats.org/officeDocument/2006/relationships/hyperlink" Target="https://en.wikipedia.org/wiki/Duchy_of_Parma" TargetMode="External"/><Relationship Id="rId392" Type="http://schemas.openxmlformats.org/officeDocument/2006/relationships/hyperlink" Target="https://en.wikipedia.org/wiki/Kingdom_of_Prussia" TargetMode="External"/><Relationship Id="rId697" Type="http://schemas.openxmlformats.org/officeDocument/2006/relationships/hyperlink" Target="https://en.wikipedia.org/wiki/Moldavia" TargetMode="External"/><Relationship Id="rId252" Type="http://schemas.openxmlformats.org/officeDocument/2006/relationships/hyperlink" Target="https://en.wikipedia.org/wiki/Electorate_of_Saxony" TargetMode="External"/><Relationship Id="rId1187" Type="http://schemas.openxmlformats.org/officeDocument/2006/relationships/hyperlink" Target="https://en.wikipedia.org/wiki/Kingdom_of_Sardinia" TargetMode="External"/><Relationship Id="rId112" Type="http://schemas.openxmlformats.org/officeDocument/2006/relationships/hyperlink" Target="https://en.wikipedia.org/wiki/Habsburg_Monarchy" TargetMode="External"/><Relationship Id="rId557" Type="http://schemas.openxmlformats.org/officeDocument/2006/relationships/hyperlink" Target="https://en.wikipedia.org/wiki/Grand_Duchy_of_Hesse" TargetMode="External"/><Relationship Id="rId764" Type="http://schemas.openxmlformats.org/officeDocument/2006/relationships/hyperlink" Target="https://en.wikipedia.org/wiki/Russian_Empire" TargetMode="External"/><Relationship Id="rId971" Type="http://schemas.openxmlformats.org/officeDocument/2006/relationships/hyperlink" Target="https://en.wikipedia.org/wiki/United_Kingdom_of_Portugal,_Brazil_and_the_Algarves" TargetMode="External"/><Relationship Id="rId1394" Type="http://schemas.openxmlformats.org/officeDocument/2006/relationships/hyperlink" Target="https://en.wikipedia.org/wiki/Holy_Roman_Empire" TargetMode="External"/><Relationship Id="rId1699" Type="http://schemas.openxmlformats.org/officeDocument/2006/relationships/hyperlink" Target="https://en.wikipedia.org/wiki/History_of_Denmark" TargetMode="External"/><Relationship Id="rId417" Type="http://schemas.openxmlformats.org/officeDocument/2006/relationships/hyperlink" Target="https://en.wikipedia.org/wiki/Kingdom_of_Prussia" TargetMode="External"/><Relationship Id="rId624" Type="http://schemas.openxmlformats.org/officeDocument/2006/relationships/hyperlink" Target="https://en.wikipedia.org/wiki/Dutch_Republic" TargetMode="External"/><Relationship Id="rId831" Type="http://schemas.openxmlformats.org/officeDocument/2006/relationships/hyperlink" Target="https://en.wikipedia.org/wiki/Russian_Empire" TargetMode="External"/><Relationship Id="rId1047" Type="http://schemas.openxmlformats.org/officeDocument/2006/relationships/hyperlink" Target="https://en.wikipedia.org/wiki/Kingdom_of_France" TargetMode="External"/><Relationship Id="rId1254" Type="http://schemas.openxmlformats.org/officeDocument/2006/relationships/hyperlink" Target="https://en.wikipedia.org/wiki/Kingdom_of_Sardinia" TargetMode="External"/><Relationship Id="rId1461" Type="http://schemas.openxmlformats.org/officeDocument/2006/relationships/hyperlink" Target="https://en.wikipedia.org/wiki/German_Confederation" TargetMode="External"/><Relationship Id="rId929" Type="http://schemas.openxmlformats.org/officeDocument/2006/relationships/hyperlink" Target="https://en.wikipedia.org/wiki/Principality_of_Bulgaria" TargetMode="External"/><Relationship Id="rId1114" Type="http://schemas.openxmlformats.org/officeDocument/2006/relationships/hyperlink" Target="https://en.wikipedia.org/wiki/Kingdom_of_France" TargetMode="External"/><Relationship Id="rId1321" Type="http://schemas.openxmlformats.org/officeDocument/2006/relationships/hyperlink" Target="https://en.wikipedia.org/wiki/Kingdom_of_Aragon" TargetMode="External"/><Relationship Id="rId1559" Type="http://schemas.openxmlformats.org/officeDocument/2006/relationships/hyperlink" Target="https://en.wikipedia.org/wiki/History_of_Sweden_(1523%E2%80%931611)" TargetMode="External"/><Relationship Id="rId58" Type="http://schemas.openxmlformats.org/officeDocument/2006/relationships/hyperlink" Target="https://en.wikipedia.org/wiki/Habsburg_Monarchy" TargetMode="External"/><Relationship Id="rId1419" Type="http://schemas.openxmlformats.org/officeDocument/2006/relationships/hyperlink" Target="https://en.wikipedia.org/wiki/Holy_Roman_Empire" TargetMode="External"/><Relationship Id="rId1626" Type="http://schemas.openxmlformats.org/officeDocument/2006/relationships/hyperlink" Target="https://en.wikipedia.org/wiki/Union_between_Sweden_and_Norway" TargetMode="External"/><Relationship Id="rId274" Type="http://schemas.openxmlformats.org/officeDocument/2006/relationships/hyperlink" Target="https://en.wikipedia.org/wiki/Electorate_of_Bavaria" TargetMode="External"/><Relationship Id="rId481" Type="http://schemas.openxmlformats.org/officeDocument/2006/relationships/hyperlink" Target="https://en.wikipedia.org/wiki/Kingdom_of_Prussia" TargetMode="External"/><Relationship Id="rId134" Type="http://schemas.openxmlformats.org/officeDocument/2006/relationships/hyperlink" Target="https://en.wikipedia.org/wiki/Crown_of_Castile" TargetMode="External"/><Relationship Id="rId579" Type="http://schemas.openxmlformats.org/officeDocument/2006/relationships/hyperlink" Target="https://en.wikipedia.org/wiki/Kingdom_of_W%C3%BCrttemberg" TargetMode="External"/><Relationship Id="rId786" Type="http://schemas.openxmlformats.org/officeDocument/2006/relationships/hyperlink" Target="https://en.wikipedia.org/wiki/Russian_Empire" TargetMode="External"/><Relationship Id="rId993" Type="http://schemas.openxmlformats.org/officeDocument/2006/relationships/hyperlink" Target="https://en.wikipedia.org/wiki/United_Kingdom_of_Portugal,_Brazil_and_the_Algarves" TargetMode="External"/><Relationship Id="rId341" Type="http://schemas.openxmlformats.org/officeDocument/2006/relationships/hyperlink" Target="https://en.wikipedia.org/wiki/Brandenburg-Prussia" TargetMode="External"/><Relationship Id="rId439" Type="http://schemas.openxmlformats.org/officeDocument/2006/relationships/hyperlink" Target="https://en.wikipedia.org/wiki/Kingdom_of_Prussia" TargetMode="External"/><Relationship Id="rId646" Type="http://schemas.openxmlformats.org/officeDocument/2006/relationships/hyperlink" Target="https://en.wikipedia.org/wiki/Kingdom_of_Poland_(1385%E2%80%931569)" TargetMode="External"/><Relationship Id="rId1069" Type="http://schemas.openxmlformats.org/officeDocument/2006/relationships/hyperlink" Target="https://en.wikipedia.org/wiki/Kingdom_of_France" TargetMode="External"/><Relationship Id="rId1276" Type="http://schemas.openxmlformats.org/officeDocument/2006/relationships/hyperlink" Target="https://en.wikipedia.org/wiki/Grand_Duchy_of_Tuscany" TargetMode="External"/><Relationship Id="rId1483" Type="http://schemas.openxmlformats.org/officeDocument/2006/relationships/hyperlink" Target="https://en.wikipedia.org/wiki/Swedish_Empire" TargetMode="External"/><Relationship Id="rId201" Type="http://schemas.openxmlformats.org/officeDocument/2006/relationships/hyperlink" Target="https://en.wikipedia.org/wiki/Electorate_of_Hesse" TargetMode="External"/><Relationship Id="rId506" Type="http://schemas.openxmlformats.org/officeDocument/2006/relationships/hyperlink" Target="https://en.wikipedia.org/wiki/Kingdom_of_Prussia" TargetMode="External"/><Relationship Id="rId853" Type="http://schemas.openxmlformats.org/officeDocument/2006/relationships/hyperlink" Target="https://en.wikipedia.org/wiki/Russian_Empire" TargetMode="External"/><Relationship Id="rId1136" Type="http://schemas.openxmlformats.org/officeDocument/2006/relationships/hyperlink" Target="https://en.wikipedia.org/wiki/Kingdom_of_France" TargetMode="External"/><Relationship Id="rId1690" Type="http://schemas.openxmlformats.org/officeDocument/2006/relationships/hyperlink" Target="https://en.wikipedia.org/wiki/History_of_Denmark" TargetMode="External"/><Relationship Id="rId713" Type="http://schemas.openxmlformats.org/officeDocument/2006/relationships/hyperlink" Target="https://en.wikipedia.org/wiki/Grand_Duchy_of_Moscow" TargetMode="External"/><Relationship Id="rId920" Type="http://schemas.openxmlformats.org/officeDocument/2006/relationships/hyperlink" Target="https://en.wikipedia.org/wiki/Kingdom_of_Greece" TargetMode="External"/><Relationship Id="rId1343" Type="http://schemas.openxmlformats.org/officeDocument/2006/relationships/hyperlink" Target="https://en.wikipedia.org/wiki/Enlightenment_in_Spain" TargetMode="External"/><Relationship Id="rId1550" Type="http://schemas.openxmlformats.org/officeDocument/2006/relationships/hyperlink" Target="https://en.wikipedia.org/wiki/History_of_Sweden_(1523%E2%80%931611)" TargetMode="External"/><Relationship Id="rId1648" Type="http://schemas.openxmlformats.org/officeDocument/2006/relationships/hyperlink" Target="https://en.wikipedia.org/wiki/History_of_Denmark" TargetMode="External"/><Relationship Id="rId1203" Type="http://schemas.openxmlformats.org/officeDocument/2006/relationships/hyperlink" Target="https://en.wikipedia.org/wiki/Kingdom_of_Sardinia" TargetMode="External"/><Relationship Id="rId1410" Type="http://schemas.openxmlformats.org/officeDocument/2006/relationships/hyperlink" Target="https://en.wikipedia.org/wiki/Holy_Roman_Empire" TargetMode="External"/><Relationship Id="rId1508" Type="http://schemas.openxmlformats.org/officeDocument/2006/relationships/hyperlink" Target="https://en.wikipedia.org/wiki/Swedish_Empire" TargetMode="External"/><Relationship Id="rId1715" Type="http://schemas.openxmlformats.org/officeDocument/2006/relationships/hyperlink" Target="https://en.wikipedia.org/wiki/Kingdom_of_Hungary" TargetMode="External"/><Relationship Id="rId296" Type="http://schemas.openxmlformats.org/officeDocument/2006/relationships/hyperlink" Target="https://en.wikipedia.org/wiki/Electorate_of_Bavaria" TargetMode="External"/><Relationship Id="rId156" Type="http://schemas.openxmlformats.org/officeDocument/2006/relationships/hyperlink" Target="https://en.wikipedia.org/wiki/Duchy_of_Luxemburg" TargetMode="External"/><Relationship Id="rId363" Type="http://schemas.openxmlformats.org/officeDocument/2006/relationships/hyperlink" Target="https://en.wikipedia.org/wiki/Brandenburg-Prussia" TargetMode="External"/><Relationship Id="rId570" Type="http://schemas.openxmlformats.org/officeDocument/2006/relationships/hyperlink" Target="https://en.wikipedia.org/wiki/Grand_Duchy_of_Mecklenburg-Schwerin" TargetMode="External"/><Relationship Id="rId223" Type="http://schemas.openxmlformats.org/officeDocument/2006/relationships/hyperlink" Target="https://en.wikipedia.org/wiki/Electorate_of_Saxony" TargetMode="External"/><Relationship Id="rId430" Type="http://schemas.openxmlformats.org/officeDocument/2006/relationships/hyperlink" Target="https://en.wikipedia.org/wiki/Kingdom_of_Prussia" TargetMode="External"/><Relationship Id="rId668" Type="http://schemas.openxmlformats.org/officeDocument/2006/relationships/hyperlink" Target="https://en.wikipedia.org/wiki/Polish%E2%80%93Lithuanian_Commonwealth" TargetMode="External"/><Relationship Id="rId875" Type="http://schemas.openxmlformats.org/officeDocument/2006/relationships/hyperlink" Target="https://en.wikipedia.org/wiki/Principality_of_Serbia" TargetMode="External"/><Relationship Id="rId1060" Type="http://schemas.openxmlformats.org/officeDocument/2006/relationships/hyperlink" Target="https://en.wikipedia.org/wiki/Kingdom_of_France" TargetMode="External"/><Relationship Id="rId1298" Type="http://schemas.openxmlformats.org/officeDocument/2006/relationships/hyperlink" Target="https://en.wikipedia.org/wiki/Kingdom_of_the_Two_Sicilies" TargetMode="External"/><Relationship Id="rId528" Type="http://schemas.openxmlformats.org/officeDocument/2006/relationships/hyperlink" Target="https://en.wikipedia.org/wiki/Electorate_of_Hanover" TargetMode="External"/><Relationship Id="rId735" Type="http://schemas.openxmlformats.org/officeDocument/2006/relationships/hyperlink" Target="https://en.wikipedia.org/wiki/Tsardom_of_Russia" TargetMode="External"/><Relationship Id="rId942" Type="http://schemas.openxmlformats.org/officeDocument/2006/relationships/hyperlink" Target="https://en.wikipedia.org/wiki/Kingdom_of_Navarre" TargetMode="External"/><Relationship Id="rId1158" Type="http://schemas.openxmlformats.org/officeDocument/2006/relationships/hyperlink" Target="https://en.wikipedia.org/wiki/Kingdom_of_Naples" TargetMode="External"/><Relationship Id="rId1365" Type="http://schemas.openxmlformats.org/officeDocument/2006/relationships/hyperlink" Target="https://en.wikipedia.org/wiki/History_of_Spain_(1810%E2%80%9373)" TargetMode="External"/><Relationship Id="rId1572" Type="http://schemas.openxmlformats.org/officeDocument/2006/relationships/hyperlink" Target="https://en.wikipedia.org/wiki/History_of_Sweden" TargetMode="External"/><Relationship Id="rId1018" Type="http://schemas.openxmlformats.org/officeDocument/2006/relationships/hyperlink" Target="https://en.wikipedia.org/wiki/United_Kingdom_of_Portugal,_Brazil_and_the_Algarves" TargetMode="External"/><Relationship Id="rId1225" Type="http://schemas.openxmlformats.org/officeDocument/2006/relationships/hyperlink" Target="https://en.wikipedia.org/wiki/Kingdom_of_Sardinia" TargetMode="External"/><Relationship Id="rId1432" Type="http://schemas.openxmlformats.org/officeDocument/2006/relationships/hyperlink" Target="https://en.wikipedia.org/wiki/Holy_Roman_Empire" TargetMode="External"/><Relationship Id="rId71" Type="http://schemas.openxmlformats.org/officeDocument/2006/relationships/hyperlink" Target="https://en.wikipedia.org/wiki/Habsburg_Monarchy" TargetMode="External"/><Relationship Id="rId802" Type="http://schemas.openxmlformats.org/officeDocument/2006/relationships/hyperlink" Target="https://en.wikipedia.org/wiki/Russian_Empire" TargetMode="External"/><Relationship Id="rId1737" Type="http://schemas.openxmlformats.org/officeDocument/2006/relationships/hyperlink" Target="https://en.wikipedia.org/wiki/Kingdom_of_Hungary" TargetMode="External"/><Relationship Id="rId29" Type="http://schemas.openxmlformats.org/officeDocument/2006/relationships/hyperlink" Target="https://en.wikipedia.org/wiki/Habsburg_Monarchy" TargetMode="External"/><Relationship Id="rId178" Type="http://schemas.openxmlformats.org/officeDocument/2006/relationships/hyperlink" Target="https://en.wikipedia.org/wiki/Duchy_of_Luxemburg" TargetMode="External"/><Relationship Id="rId385" Type="http://schemas.openxmlformats.org/officeDocument/2006/relationships/hyperlink" Target="https://en.wikipedia.org/wiki/Margraviate_of_Brandenburg" TargetMode="External"/><Relationship Id="rId592" Type="http://schemas.openxmlformats.org/officeDocument/2006/relationships/hyperlink" Target="https://en.wikipedia.org/wiki/Dutch_Republic" TargetMode="External"/><Relationship Id="rId245" Type="http://schemas.openxmlformats.org/officeDocument/2006/relationships/hyperlink" Target="https://en.wikipedia.org/wiki/Electorate_of_Saxony" TargetMode="External"/><Relationship Id="rId452" Type="http://schemas.openxmlformats.org/officeDocument/2006/relationships/hyperlink" Target="https://en.wikipedia.org/wiki/Kingdom_of_Prussia" TargetMode="External"/><Relationship Id="rId897" Type="http://schemas.openxmlformats.org/officeDocument/2006/relationships/hyperlink" Target="https://en.wikipedia.org/wiki/Kingdom_of_Greece" TargetMode="External"/><Relationship Id="rId1082" Type="http://schemas.openxmlformats.org/officeDocument/2006/relationships/hyperlink" Target="https://en.wikipedia.org/wiki/Kingdom_of_France" TargetMode="External"/><Relationship Id="rId105" Type="http://schemas.openxmlformats.org/officeDocument/2006/relationships/hyperlink" Target="https://en.wikipedia.org/wiki/Habsburg_Monarchy" TargetMode="External"/><Relationship Id="rId312" Type="http://schemas.openxmlformats.org/officeDocument/2006/relationships/hyperlink" Target="https://en.wikipedia.org/wiki/Kingdom_of_Bavaria" TargetMode="External"/><Relationship Id="rId757" Type="http://schemas.openxmlformats.org/officeDocument/2006/relationships/hyperlink" Target="https://en.wikipedia.org/wiki/Russian_Empire" TargetMode="External"/><Relationship Id="rId964" Type="http://schemas.openxmlformats.org/officeDocument/2006/relationships/hyperlink" Target="https://en.wikipedia.org/wiki/United_Kingdom_of_Portugal,_Brazil_and_the_Algarves" TargetMode="External"/><Relationship Id="rId1387" Type="http://schemas.openxmlformats.org/officeDocument/2006/relationships/hyperlink" Target="https://en.wikipedia.org/wiki/Holy_Roman_Empire" TargetMode="External"/><Relationship Id="rId1594" Type="http://schemas.openxmlformats.org/officeDocument/2006/relationships/hyperlink" Target="https://en.wikipedia.org/wiki/Denmark%E2%80%93Norway" TargetMode="External"/><Relationship Id="rId93" Type="http://schemas.openxmlformats.org/officeDocument/2006/relationships/hyperlink" Target="https://en.wikipedia.org/wiki/Habsburg_Monarchy" TargetMode="External"/><Relationship Id="rId617" Type="http://schemas.openxmlformats.org/officeDocument/2006/relationships/hyperlink" Target="https://en.wikipedia.org/wiki/Dutch_Republic" TargetMode="External"/><Relationship Id="rId824" Type="http://schemas.openxmlformats.org/officeDocument/2006/relationships/hyperlink" Target="https://en.wikipedia.org/wiki/Russian_Empire" TargetMode="External"/><Relationship Id="rId1247" Type="http://schemas.openxmlformats.org/officeDocument/2006/relationships/hyperlink" Target="https://en.wikipedia.org/wiki/Kingdom_of_Sardinia" TargetMode="External"/><Relationship Id="rId1454" Type="http://schemas.openxmlformats.org/officeDocument/2006/relationships/hyperlink" Target="https://en.wikipedia.org/wiki/German_Confederation" TargetMode="External"/><Relationship Id="rId1661" Type="http://schemas.openxmlformats.org/officeDocument/2006/relationships/hyperlink" Target="https://en.wikipedia.org/wiki/History_of_Denmark" TargetMode="External"/><Relationship Id="rId1107" Type="http://schemas.openxmlformats.org/officeDocument/2006/relationships/hyperlink" Target="https://en.wikipedia.org/wiki/Kingdom_of_France" TargetMode="External"/><Relationship Id="rId1314" Type="http://schemas.openxmlformats.org/officeDocument/2006/relationships/hyperlink" Target="https://en.wikipedia.org/wiki/Kingdom_of_Aragon" TargetMode="External"/><Relationship Id="rId1521" Type="http://schemas.openxmlformats.org/officeDocument/2006/relationships/hyperlink" Target="https://en.wikipedia.org/wiki/Swedish_Empire" TargetMode="External"/><Relationship Id="rId1619" Type="http://schemas.openxmlformats.org/officeDocument/2006/relationships/hyperlink" Target="https://en.wikipedia.org/wiki/Union_between_Sweden_and_Norway" TargetMode="External"/><Relationship Id="rId20" Type="http://schemas.openxmlformats.org/officeDocument/2006/relationships/hyperlink" Target="https://en.wikipedia.org/wiki/Habsburg_Monarchy" TargetMode="External"/><Relationship Id="rId267" Type="http://schemas.openxmlformats.org/officeDocument/2006/relationships/hyperlink" Target="https://en.wikipedia.org/wiki/Electorate_of_Bavaria" TargetMode="External"/><Relationship Id="rId474" Type="http://schemas.openxmlformats.org/officeDocument/2006/relationships/hyperlink" Target="https://en.wikipedia.org/wiki/Kingdom_of_Prussia" TargetMode="External"/><Relationship Id="rId127" Type="http://schemas.openxmlformats.org/officeDocument/2006/relationships/hyperlink" Target="https://en.wikipedia.org/wiki/Electoral_Palatinate" TargetMode="External"/><Relationship Id="rId681" Type="http://schemas.openxmlformats.org/officeDocument/2006/relationships/hyperlink" Target="https://en.wikipedia.org/wiki/Polish%E2%80%93Lithuanian_Commonwealth" TargetMode="External"/><Relationship Id="rId779" Type="http://schemas.openxmlformats.org/officeDocument/2006/relationships/hyperlink" Target="https://en.wikipedia.org/wiki/Russian_Empire" TargetMode="External"/><Relationship Id="rId986" Type="http://schemas.openxmlformats.org/officeDocument/2006/relationships/hyperlink" Target="https://en.wikipedia.org/wiki/United_Kingdom_of_Portugal,_Brazil_and_the_Algarves" TargetMode="External"/><Relationship Id="rId334" Type="http://schemas.openxmlformats.org/officeDocument/2006/relationships/hyperlink" Target="https://en.wikipedia.org/wiki/Kingdom_of_Bavaria" TargetMode="External"/><Relationship Id="rId541" Type="http://schemas.openxmlformats.org/officeDocument/2006/relationships/hyperlink" Target="https://en.wikipedia.org/wiki/Kingdom_of_Hanover" TargetMode="External"/><Relationship Id="rId639" Type="http://schemas.openxmlformats.org/officeDocument/2006/relationships/hyperlink" Target="https://en.wikipedia.org/wiki/Kingdom_of_Poland_(1385%E2%80%931569)" TargetMode="External"/><Relationship Id="rId1171" Type="http://schemas.openxmlformats.org/officeDocument/2006/relationships/hyperlink" Target="https://en.wikipedia.org/wiki/Kingdom_of_Sardinia" TargetMode="External"/><Relationship Id="rId1269" Type="http://schemas.openxmlformats.org/officeDocument/2006/relationships/hyperlink" Target="https://en.wikipedia.org/wiki/Grand_Duchy_of_Tuscany" TargetMode="External"/><Relationship Id="rId1476" Type="http://schemas.openxmlformats.org/officeDocument/2006/relationships/hyperlink" Target="https://en.wikipedia.org/wiki/Swedish_Empire" TargetMode="External"/><Relationship Id="rId401" Type="http://schemas.openxmlformats.org/officeDocument/2006/relationships/hyperlink" Target="https://en.wikipedia.org/wiki/Kingdom_of_Prussia" TargetMode="External"/><Relationship Id="rId846" Type="http://schemas.openxmlformats.org/officeDocument/2006/relationships/hyperlink" Target="https://en.wikipedia.org/wiki/Russian_Empire" TargetMode="External"/><Relationship Id="rId1031" Type="http://schemas.openxmlformats.org/officeDocument/2006/relationships/hyperlink" Target="https://en.wikipedia.org/wiki/Kingdom_of_France" TargetMode="External"/><Relationship Id="rId1129" Type="http://schemas.openxmlformats.org/officeDocument/2006/relationships/hyperlink" Target="https://en.wikipedia.org/wiki/Kingdom_of_France" TargetMode="External"/><Relationship Id="rId1683" Type="http://schemas.openxmlformats.org/officeDocument/2006/relationships/hyperlink" Target="https://en.wikipedia.org/wiki/History_of_Denmark" TargetMode="External"/><Relationship Id="rId706" Type="http://schemas.openxmlformats.org/officeDocument/2006/relationships/hyperlink" Target="https://en.wikipedia.org/wiki/Grand_Duchy_of_Moscow" TargetMode="External"/><Relationship Id="rId913" Type="http://schemas.openxmlformats.org/officeDocument/2006/relationships/hyperlink" Target="https://en.wikipedia.org/wiki/Kingdom_of_Greece" TargetMode="External"/><Relationship Id="rId1336" Type="http://schemas.openxmlformats.org/officeDocument/2006/relationships/hyperlink" Target="https://en.wikipedia.org/wiki/Kingdom_of_Aragon" TargetMode="External"/><Relationship Id="rId1543" Type="http://schemas.openxmlformats.org/officeDocument/2006/relationships/hyperlink" Target="https://en.wikipedia.org/wiki/History_of_Sweden_(1523%E2%80%931611)" TargetMode="External"/><Relationship Id="rId42" Type="http://schemas.openxmlformats.org/officeDocument/2006/relationships/hyperlink" Target="https://en.wikipedia.org/wiki/Habsburg_Monarchy" TargetMode="External"/><Relationship Id="rId1403" Type="http://schemas.openxmlformats.org/officeDocument/2006/relationships/hyperlink" Target="https://en.wikipedia.org/wiki/Holy_Roman_Empire" TargetMode="External"/><Relationship Id="rId1610" Type="http://schemas.openxmlformats.org/officeDocument/2006/relationships/hyperlink" Target="https://en.wikipedia.org/wiki/Denmark%E2%80%93Norway" TargetMode="External"/><Relationship Id="rId191" Type="http://schemas.openxmlformats.org/officeDocument/2006/relationships/hyperlink" Target="https://en.wikipedia.org/wiki/Duchy_of_Parma" TargetMode="External"/><Relationship Id="rId1708" Type="http://schemas.openxmlformats.org/officeDocument/2006/relationships/hyperlink" Target="https://en.wikipedia.org/wiki/Liechtenstein" TargetMode="External"/><Relationship Id="rId289" Type="http://schemas.openxmlformats.org/officeDocument/2006/relationships/hyperlink" Target="https://en.wikipedia.org/wiki/Electorate_of_Bavaria" TargetMode="External"/><Relationship Id="rId496" Type="http://schemas.openxmlformats.org/officeDocument/2006/relationships/hyperlink" Target="https://en.wikipedia.org/wiki/Kingdom_of_Prussia" TargetMode="External"/><Relationship Id="rId149" Type="http://schemas.openxmlformats.org/officeDocument/2006/relationships/hyperlink" Target="https://en.wikipedia.org/wiki/Duchy_of_Limburg" TargetMode="External"/><Relationship Id="rId356" Type="http://schemas.openxmlformats.org/officeDocument/2006/relationships/hyperlink" Target="https://en.wikipedia.org/wiki/Brandenburg-Prussia" TargetMode="External"/><Relationship Id="rId563" Type="http://schemas.openxmlformats.org/officeDocument/2006/relationships/hyperlink" Target="https://en.wikipedia.org/wiki/Grand_Duchy_of_Hesse" TargetMode="External"/><Relationship Id="rId770" Type="http://schemas.openxmlformats.org/officeDocument/2006/relationships/hyperlink" Target="https://en.wikipedia.org/wiki/Russian_Empire" TargetMode="External"/><Relationship Id="rId1193" Type="http://schemas.openxmlformats.org/officeDocument/2006/relationships/hyperlink" Target="https://en.wikipedia.org/wiki/Kingdom_of_Sardinia" TargetMode="External"/><Relationship Id="rId216" Type="http://schemas.openxmlformats.org/officeDocument/2006/relationships/hyperlink" Target="https://en.wikipedia.org/wiki/Electorate_of_Saxony" TargetMode="External"/><Relationship Id="rId423" Type="http://schemas.openxmlformats.org/officeDocument/2006/relationships/hyperlink" Target="https://en.wikipedia.org/wiki/Kingdom_of_Prussia" TargetMode="External"/><Relationship Id="rId868" Type="http://schemas.openxmlformats.org/officeDocument/2006/relationships/hyperlink" Target="https://en.wikipedia.org/wiki/Principality_of_Serbia" TargetMode="External"/><Relationship Id="rId1053" Type="http://schemas.openxmlformats.org/officeDocument/2006/relationships/hyperlink" Target="https://en.wikipedia.org/wiki/Kingdom_of_France" TargetMode="External"/><Relationship Id="rId1260" Type="http://schemas.openxmlformats.org/officeDocument/2006/relationships/hyperlink" Target="https://en.wikipedia.org/wiki/Grand_Duchy_of_Tuscany" TargetMode="External"/><Relationship Id="rId1498" Type="http://schemas.openxmlformats.org/officeDocument/2006/relationships/hyperlink" Target="https://en.wikipedia.org/wiki/Swedish_Empire" TargetMode="External"/><Relationship Id="rId630" Type="http://schemas.openxmlformats.org/officeDocument/2006/relationships/hyperlink" Target="https://en.wikipedia.org/wiki/Dutch_Republic" TargetMode="External"/><Relationship Id="rId728" Type="http://schemas.openxmlformats.org/officeDocument/2006/relationships/hyperlink" Target="https://en.wikipedia.org/wiki/Tsardom_of_Russia" TargetMode="External"/><Relationship Id="rId935" Type="http://schemas.openxmlformats.org/officeDocument/2006/relationships/hyperlink" Target="https://en.wikipedia.org/wiki/Danilo_I,_Prince_of_Montenegro" TargetMode="External"/><Relationship Id="rId1358" Type="http://schemas.openxmlformats.org/officeDocument/2006/relationships/hyperlink" Target="https://en.wikipedia.org/wiki/History_of_Spain_(1810%E2%80%9373)" TargetMode="External"/><Relationship Id="rId1565" Type="http://schemas.openxmlformats.org/officeDocument/2006/relationships/hyperlink" Target="https://en.wikipedia.org/wiki/History_of_Sweden" TargetMode="External"/><Relationship Id="rId64" Type="http://schemas.openxmlformats.org/officeDocument/2006/relationships/hyperlink" Target="https://en.wikipedia.org/wiki/Habsburg_Monarchy" TargetMode="External"/><Relationship Id="rId1120" Type="http://schemas.openxmlformats.org/officeDocument/2006/relationships/hyperlink" Target="https://en.wikipedia.org/wiki/Kingdom_of_France" TargetMode="External"/><Relationship Id="rId1218" Type="http://schemas.openxmlformats.org/officeDocument/2006/relationships/hyperlink" Target="https://en.wikipedia.org/wiki/Kingdom_of_Sardinia" TargetMode="External"/><Relationship Id="rId1425" Type="http://schemas.openxmlformats.org/officeDocument/2006/relationships/hyperlink" Target="https://en.wikipedia.org/wiki/Holy_Roman_Empire" TargetMode="External"/><Relationship Id="rId1632" Type="http://schemas.openxmlformats.org/officeDocument/2006/relationships/hyperlink" Target="https://en.wikipedia.org/wiki/Union_between_Sweden_and_Norway" TargetMode="External"/><Relationship Id="rId280" Type="http://schemas.openxmlformats.org/officeDocument/2006/relationships/hyperlink" Target="https://en.wikipedia.org/wiki/Electorate_of_Bavaria" TargetMode="External"/><Relationship Id="rId140" Type="http://schemas.openxmlformats.org/officeDocument/2006/relationships/hyperlink" Target="https://en.wikipedia.org/wiki/Crown_of_Castile" TargetMode="External"/><Relationship Id="rId378" Type="http://schemas.openxmlformats.org/officeDocument/2006/relationships/hyperlink" Target="https://en.wikipedia.org/wiki/Margraviate_of_Brandenburg" TargetMode="External"/><Relationship Id="rId585" Type="http://schemas.openxmlformats.org/officeDocument/2006/relationships/hyperlink" Target="https://en.wikipedia.org/wiki/Dutch_Republic" TargetMode="External"/><Relationship Id="rId792" Type="http://schemas.openxmlformats.org/officeDocument/2006/relationships/hyperlink" Target="https://en.wikipedia.org/wiki/Russian_Empire" TargetMode="External"/><Relationship Id="rId6" Type="http://schemas.openxmlformats.org/officeDocument/2006/relationships/hyperlink" Target="https://en.wikipedia.org/wiki/Habsburg_Monarchy" TargetMode="External"/><Relationship Id="rId238" Type="http://schemas.openxmlformats.org/officeDocument/2006/relationships/hyperlink" Target="https://en.wikipedia.org/wiki/Electorate_of_Saxony" TargetMode="External"/><Relationship Id="rId445" Type="http://schemas.openxmlformats.org/officeDocument/2006/relationships/hyperlink" Target="https://en.wikipedia.org/wiki/Kingdom_of_Prussia" TargetMode="External"/><Relationship Id="rId652" Type="http://schemas.openxmlformats.org/officeDocument/2006/relationships/hyperlink" Target="https://en.wikipedia.org/wiki/Polish%E2%80%93Lithuanian_Commonwealth" TargetMode="External"/><Relationship Id="rId1075" Type="http://schemas.openxmlformats.org/officeDocument/2006/relationships/hyperlink" Target="https://en.wikipedia.org/wiki/Kingdom_of_France" TargetMode="External"/><Relationship Id="rId1282" Type="http://schemas.openxmlformats.org/officeDocument/2006/relationships/hyperlink" Target="https://en.wikipedia.org/wiki/Grand_Duchy_of_Tuscany" TargetMode="External"/><Relationship Id="rId305" Type="http://schemas.openxmlformats.org/officeDocument/2006/relationships/hyperlink" Target="https://en.wikipedia.org/wiki/Electorate_of_Bavaria" TargetMode="External"/><Relationship Id="rId512" Type="http://schemas.openxmlformats.org/officeDocument/2006/relationships/hyperlink" Target="https://en.wikipedia.org/wiki/Grand_Duchy_of_Baden" TargetMode="External"/><Relationship Id="rId957" Type="http://schemas.openxmlformats.org/officeDocument/2006/relationships/hyperlink" Target="https://en.wikipedia.org/wiki/United_Kingdom_of_Portugal,_Brazil_and_the_Algarves" TargetMode="External"/><Relationship Id="rId1142" Type="http://schemas.openxmlformats.org/officeDocument/2006/relationships/hyperlink" Target="https://en.wikipedia.org/wiki/Kingdom_of_France" TargetMode="External"/><Relationship Id="rId1587" Type="http://schemas.openxmlformats.org/officeDocument/2006/relationships/hyperlink" Target="https://en.wikipedia.org/wiki/History_of_Sweden" TargetMode="External"/><Relationship Id="rId86" Type="http://schemas.openxmlformats.org/officeDocument/2006/relationships/hyperlink" Target="https://en.wikipedia.org/wiki/Habsburg_Monarchy" TargetMode="External"/><Relationship Id="rId817" Type="http://schemas.openxmlformats.org/officeDocument/2006/relationships/hyperlink" Target="https://en.wikipedia.org/wiki/Russian_Empire" TargetMode="External"/><Relationship Id="rId1002" Type="http://schemas.openxmlformats.org/officeDocument/2006/relationships/hyperlink" Target="https://en.wikipedia.org/wiki/United_Kingdom_of_Portugal,_Brazil_and_the_Algarves" TargetMode="External"/><Relationship Id="rId1447" Type="http://schemas.openxmlformats.org/officeDocument/2006/relationships/hyperlink" Target="https://en.wikipedia.org/wiki/Holy_Roman_Empire" TargetMode="External"/><Relationship Id="rId1654" Type="http://schemas.openxmlformats.org/officeDocument/2006/relationships/hyperlink" Target="https://en.wikipedia.org/wiki/History_of_Denmark" TargetMode="External"/><Relationship Id="rId1307" Type="http://schemas.openxmlformats.org/officeDocument/2006/relationships/hyperlink" Target="https://en.wikipedia.org/wiki/Kingdom_of_Aragon" TargetMode="External"/><Relationship Id="rId1514" Type="http://schemas.openxmlformats.org/officeDocument/2006/relationships/hyperlink" Target="https://en.wikipedia.org/wiki/Swedish_Empire" TargetMode="External"/><Relationship Id="rId1721" Type="http://schemas.openxmlformats.org/officeDocument/2006/relationships/hyperlink" Target="https://en.wikipedia.org/wiki/Kingdom_of_Hungary" TargetMode="External"/><Relationship Id="rId13" Type="http://schemas.openxmlformats.org/officeDocument/2006/relationships/hyperlink" Target="https://en.wikipedia.org/wiki/Habsburg_Monarchy" TargetMode="External"/><Relationship Id="rId162" Type="http://schemas.openxmlformats.org/officeDocument/2006/relationships/hyperlink" Target="https://en.wikipedia.org/wiki/Duchy_of_Luxemburg" TargetMode="External"/><Relationship Id="rId467" Type="http://schemas.openxmlformats.org/officeDocument/2006/relationships/hyperlink" Target="https://en.wikipedia.org/wiki/Kingdom_of_Prussia" TargetMode="External"/><Relationship Id="rId1097" Type="http://schemas.openxmlformats.org/officeDocument/2006/relationships/hyperlink" Target="https://en.wikipedia.org/wiki/Kingdom_of_France" TargetMode="External"/><Relationship Id="rId674" Type="http://schemas.openxmlformats.org/officeDocument/2006/relationships/hyperlink" Target="https://en.wikipedia.org/wiki/Polish%E2%80%93Lithuanian_Commonwealth" TargetMode="External"/><Relationship Id="rId881" Type="http://schemas.openxmlformats.org/officeDocument/2006/relationships/hyperlink" Target="https://en.wikipedia.org/wiki/Principality_of_Serbia" TargetMode="External"/><Relationship Id="rId979" Type="http://schemas.openxmlformats.org/officeDocument/2006/relationships/hyperlink" Target="https://en.wikipedia.org/wiki/United_Kingdom_of_Portugal,_Brazil_and_the_Algarves" TargetMode="External"/><Relationship Id="rId327" Type="http://schemas.openxmlformats.org/officeDocument/2006/relationships/hyperlink" Target="https://en.wikipedia.org/wiki/Kingdom_of_Bavaria" TargetMode="External"/><Relationship Id="rId534" Type="http://schemas.openxmlformats.org/officeDocument/2006/relationships/hyperlink" Target="https://en.wikipedia.org/wiki/Electorate_of_Hanover" TargetMode="External"/><Relationship Id="rId741" Type="http://schemas.openxmlformats.org/officeDocument/2006/relationships/hyperlink" Target="https://en.wikipedia.org/wiki/Tsardom_of_Russia" TargetMode="External"/><Relationship Id="rId839" Type="http://schemas.openxmlformats.org/officeDocument/2006/relationships/hyperlink" Target="https://en.wikipedia.org/wiki/Russian_Empire" TargetMode="External"/><Relationship Id="rId1164" Type="http://schemas.openxmlformats.org/officeDocument/2006/relationships/hyperlink" Target="https://en.wikipedia.org/wiki/Kingdom_of_Naples" TargetMode="External"/><Relationship Id="rId1371" Type="http://schemas.openxmlformats.org/officeDocument/2006/relationships/hyperlink" Target="https://en.wikipedia.org/wiki/First_Spanish_Republic" TargetMode="External"/><Relationship Id="rId1469" Type="http://schemas.openxmlformats.org/officeDocument/2006/relationships/hyperlink" Target="https://en.wikipedia.org/wiki/William_I,_German_Emperor" TargetMode="External"/><Relationship Id="rId601" Type="http://schemas.openxmlformats.org/officeDocument/2006/relationships/hyperlink" Target="https://en.wikipedia.org/wiki/Dutch_Republic" TargetMode="External"/><Relationship Id="rId1024" Type="http://schemas.openxmlformats.org/officeDocument/2006/relationships/hyperlink" Target="https://en.wikipedia.org/wiki/United_Kingdom_of_Portugal,_Brazil_and_the_Algarves" TargetMode="External"/><Relationship Id="rId1231" Type="http://schemas.openxmlformats.org/officeDocument/2006/relationships/hyperlink" Target="https://en.wikipedia.org/wiki/Kingdom_of_Sardinia" TargetMode="External"/><Relationship Id="rId1676" Type="http://schemas.openxmlformats.org/officeDocument/2006/relationships/hyperlink" Target="https://en.wikipedia.org/wiki/History_of_Denmark" TargetMode="External"/><Relationship Id="rId906" Type="http://schemas.openxmlformats.org/officeDocument/2006/relationships/hyperlink" Target="https://en.wikipedia.org/wiki/Kingdom_of_Greece" TargetMode="External"/><Relationship Id="rId1329" Type="http://schemas.openxmlformats.org/officeDocument/2006/relationships/hyperlink" Target="https://en.wikipedia.org/wiki/Kingdom_of_Aragon" TargetMode="External"/><Relationship Id="rId1536" Type="http://schemas.openxmlformats.org/officeDocument/2006/relationships/hyperlink" Target="https://en.wikipedia.org/wiki/Swedish_Empire" TargetMode="External"/><Relationship Id="rId1743" Type="http://schemas.openxmlformats.org/officeDocument/2006/relationships/hyperlink" Target="https://en.wikipedia.org/wiki/Kingdom_of_Hungary" TargetMode="External"/><Relationship Id="rId35" Type="http://schemas.openxmlformats.org/officeDocument/2006/relationships/hyperlink" Target="https://en.wikipedia.org/wiki/Habsburg_Monarchy" TargetMode="External"/><Relationship Id="rId1603" Type="http://schemas.openxmlformats.org/officeDocument/2006/relationships/hyperlink" Target="https://en.wikipedia.org/wiki/Denmark%E2%80%93Norway" TargetMode="External"/><Relationship Id="rId184" Type="http://schemas.openxmlformats.org/officeDocument/2006/relationships/hyperlink" Target="https://en.wikipedia.org/wiki/Duchy_of_Parma" TargetMode="External"/><Relationship Id="rId391" Type="http://schemas.openxmlformats.org/officeDocument/2006/relationships/hyperlink" Target="https://en.wikipedia.org/wiki/Kingdom_of_Prussia" TargetMode="External"/><Relationship Id="rId251" Type="http://schemas.openxmlformats.org/officeDocument/2006/relationships/hyperlink" Target="https://en.wikipedia.org/wiki/Electorate_of_Saxony" TargetMode="External"/><Relationship Id="rId489" Type="http://schemas.openxmlformats.org/officeDocument/2006/relationships/hyperlink" Target="https://en.wikipedia.org/wiki/Kingdom_of_Prussia" TargetMode="External"/><Relationship Id="rId696" Type="http://schemas.openxmlformats.org/officeDocument/2006/relationships/hyperlink" Target="https://en.wikipedia.org/wiki/Moldavia" TargetMode="External"/><Relationship Id="rId349" Type="http://schemas.openxmlformats.org/officeDocument/2006/relationships/hyperlink" Target="https://en.wikipedia.org/wiki/Brandenburg-Prussia" TargetMode="External"/><Relationship Id="rId556" Type="http://schemas.openxmlformats.org/officeDocument/2006/relationships/hyperlink" Target="https://en.wikipedia.org/wiki/Grand_Duchy_of_Hesse" TargetMode="External"/><Relationship Id="rId763" Type="http://schemas.openxmlformats.org/officeDocument/2006/relationships/hyperlink" Target="https://en.wikipedia.org/wiki/Russian_Empire" TargetMode="External"/><Relationship Id="rId1186" Type="http://schemas.openxmlformats.org/officeDocument/2006/relationships/hyperlink" Target="https://en.wikipedia.org/wiki/Kingdom_of_Sardinia" TargetMode="External"/><Relationship Id="rId1393" Type="http://schemas.openxmlformats.org/officeDocument/2006/relationships/hyperlink" Target="https://en.wikipedia.org/wiki/Holy_Roman_Empire" TargetMode="External"/><Relationship Id="rId111" Type="http://schemas.openxmlformats.org/officeDocument/2006/relationships/hyperlink" Target="https://en.wikipedia.org/wiki/Habsburg_Monarchy" TargetMode="External"/><Relationship Id="rId209" Type="http://schemas.openxmlformats.org/officeDocument/2006/relationships/hyperlink" Target="https://en.wikipedia.org/wiki/Electorate_of_Saxony" TargetMode="External"/><Relationship Id="rId416" Type="http://schemas.openxmlformats.org/officeDocument/2006/relationships/hyperlink" Target="https://en.wikipedia.org/wiki/Kingdom_of_Prussia" TargetMode="External"/><Relationship Id="rId970" Type="http://schemas.openxmlformats.org/officeDocument/2006/relationships/hyperlink" Target="https://en.wikipedia.org/wiki/United_Kingdom_of_Portugal,_Brazil_and_the_Algarves" TargetMode="External"/><Relationship Id="rId1046" Type="http://schemas.openxmlformats.org/officeDocument/2006/relationships/hyperlink" Target="https://en.wikipedia.org/wiki/Kingdom_of_France" TargetMode="External"/><Relationship Id="rId1253" Type="http://schemas.openxmlformats.org/officeDocument/2006/relationships/hyperlink" Target="https://en.wikipedia.org/wiki/Kingdom_of_Sardinia" TargetMode="External"/><Relationship Id="rId1698" Type="http://schemas.openxmlformats.org/officeDocument/2006/relationships/hyperlink" Target="https://en.wikipedia.org/wiki/History_of_Denmark" TargetMode="External"/><Relationship Id="rId623" Type="http://schemas.openxmlformats.org/officeDocument/2006/relationships/hyperlink" Target="https://en.wikipedia.org/wiki/Dutch_Republic" TargetMode="External"/><Relationship Id="rId830" Type="http://schemas.openxmlformats.org/officeDocument/2006/relationships/hyperlink" Target="https://en.wikipedia.org/wiki/Russian_Empire" TargetMode="External"/><Relationship Id="rId928" Type="http://schemas.openxmlformats.org/officeDocument/2006/relationships/hyperlink" Target="https://en.wikipedia.org/wiki/Principality_of_Bulgaria" TargetMode="External"/><Relationship Id="rId1460" Type="http://schemas.openxmlformats.org/officeDocument/2006/relationships/hyperlink" Target="https://en.wikipedia.org/wiki/German_Confederation" TargetMode="External"/><Relationship Id="rId1558" Type="http://schemas.openxmlformats.org/officeDocument/2006/relationships/hyperlink" Target="https://en.wikipedia.org/wiki/History_of_Sweden_(1523%E2%80%931611)" TargetMode="External"/><Relationship Id="rId57" Type="http://schemas.openxmlformats.org/officeDocument/2006/relationships/hyperlink" Target="https://en.wikipedia.org/wiki/Habsburg_Monarchy" TargetMode="External"/><Relationship Id="rId1113" Type="http://schemas.openxmlformats.org/officeDocument/2006/relationships/hyperlink" Target="https://en.wikipedia.org/wiki/Kingdom_of_France" TargetMode="External"/><Relationship Id="rId1320" Type="http://schemas.openxmlformats.org/officeDocument/2006/relationships/hyperlink" Target="https://en.wikipedia.org/wiki/Kingdom_of_Aragon" TargetMode="External"/><Relationship Id="rId1418" Type="http://schemas.openxmlformats.org/officeDocument/2006/relationships/hyperlink" Target="https://en.wikipedia.org/wiki/Holy_Roman_Empire" TargetMode="External"/><Relationship Id="rId1625" Type="http://schemas.openxmlformats.org/officeDocument/2006/relationships/hyperlink" Target="https://en.wikipedia.org/wiki/Union_between_Sweden_and_Norway" TargetMode="External"/><Relationship Id="rId273" Type="http://schemas.openxmlformats.org/officeDocument/2006/relationships/hyperlink" Target="https://en.wikipedia.org/wiki/Electorate_of_Bavaria" TargetMode="External"/><Relationship Id="rId480" Type="http://schemas.openxmlformats.org/officeDocument/2006/relationships/hyperlink" Target="https://en.wikipedia.org/wiki/Kingdom_of_Prussia" TargetMode="External"/><Relationship Id="rId133" Type="http://schemas.openxmlformats.org/officeDocument/2006/relationships/hyperlink" Target="https://en.wikipedia.org/wiki/Crown_of_Castile" TargetMode="External"/><Relationship Id="rId340" Type="http://schemas.openxmlformats.org/officeDocument/2006/relationships/hyperlink" Target="https://en.wikipedia.org/wiki/Brandenburg-Prussia" TargetMode="External"/><Relationship Id="rId578" Type="http://schemas.openxmlformats.org/officeDocument/2006/relationships/hyperlink" Target="https://en.wikipedia.org/wiki/Evangelical-Lutheran_Church_in_W%C3%BCrttemberg" TargetMode="External"/><Relationship Id="rId785" Type="http://schemas.openxmlformats.org/officeDocument/2006/relationships/hyperlink" Target="https://en.wikipedia.org/wiki/Russian_Empire" TargetMode="External"/><Relationship Id="rId992" Type="http://schemas.openxmlformats.org/officeDocument/2006/relationships/hyperlink" Target="https://en.wikipedia.org/wiki/United_Kingdom_of_Portugal,_Brazil_and_the_Algarves" TargetMode="External"/><Relationship Id="rId200" Type="http://schemas.openxmlformats.org/officeDocument/2006/relationships/hyperlink" Target="https://en.wikipedia.org/wiki/Electorate_of_Hesse" TargetMode="External"/><Relationship Id="rId438" Type="http://schemas.openxmlformats.org/officeDocument/2006/relationships/hyperlink" Target="https://en.wikipedia.org/wiki/Kingdom_of_Prussia" TargetMode="External"/><Relationship Id="rId645" Type="http://schemas.openxmlformats.org/officeDocument/2006/relationships/hyperlink" Target="https://en.wikipedia.org/wiki/Kingdom_of_Poland_(1385%E2%80%931569)" TargetMode="External"/><Relationship Id="rId852" Type="http://schemas.openxmlformats.org/officeDocument/2006/relationships/hyperlink" Target="https://en.wikipedia.org/wiki/Russian_Empire" TargetMode="External"/><Relationship Id="rId1068" Type="http://schemas.openxmlformats.org/officeDocument/2006/relationships/hyperlink" Target="https://en.wikipedia.org/wiki/Kingdom_of_France" TargetMode="External"/><Relationship Id="rId1275" Type="http://schemas.openxmlformats.org/officeDocument/2006/relationships/hyperlink" Target="https://en.wikipedia.org/wiki/Grand_Duchy_of_Tuscany" TargetMode="External"/><Relationship Id="rId1482" Type="http://schemas.openxmlformats.org/officeDocument/2006/relationships/hyperlink" Target="https://en.wikipedia.org/wiki/Swedish_Empire" TargetMode="External"/><Relationship Id="rId505" Type="http://schemas.openxmlformats.org/officeDocument/2006/relationships/hyperlink" Target="https://en.wikipedia.org/wiki/Kingdom_of_Prussia" TargetMode="External"/><Relationship Id="rId712" Type="http://schemas.openxmlformats.org/officeDocument/2006/relationships/hyperlink" Target="https://en.wikipedia.org/wiki/Grand_Duchy_of_Moscow" TargetMode="External"/><Relationship Id="rId1135" Type="http://schemas.openxmlformats.org/officeDocument/2006/relationships/hyperlink" Target="https://en.wikipedia.org/wiki/Kingdom_of_France" TargetMode="External"/><Relationship Id="rId1342" Type="http://schemas.openxmlformats.org/officeDocument/2006/relationships/hyperlink" Target="https://en.wikipedia.org/wiki/Enlightenment_in_Spain" TargetMode="External"/><Relationship Id="rId79" Type="http://schemas.openxmlformats.org/officeDocument/2006/relationships/hyperlink" Target="https://en.wikipedia.org/wiki/Habsburg_Monarchy" TargetMode="External"/><Relationship Id="rId1202" Type="http://schemas.openxmlformats.org/officeDocument/2006/relationships/hyperlink" Target="https://en.wikipedia.org/wiki/Kingdom_of_Sardinia" TargetMode="External"/><Relationship Id="rId1647" Type="http://schemas.openxmlformats.org/officeDocument/2006/relationships/hyperlink" Target="https://en.wikipedia.org/wiki/History_of_Denmark" TargetMode="External"/><Relationship Id="rId1507" Type="http://schemas.openxmlformats.org/officeDocument/2006/relationships/hyperlink" Target="https://en.wikipedia.org/wiki/Swedish_Empire" TargetMode="External"/><Relationship Id="rId1714" Type="http://schemas.openxmlformats.org/officeDocument/2006/relationships/hyperlink" Target="https://en.wikipedia.org/wiki/Kingdom_of_Hungary" TargetMode="External"/><Relationship Id="rId295" Type="http://schemas.openxmlformats.org/officeDocument/2006/relationships/hyperlink" Target="https://en.wikipedia.org/wiki/Electorate_of_Bavaria" TargetMode="External"/><Relationship Id="rId155" Type="http://schemas.openxmlformats.org/officeDocument/2006/relationships/hyperlink" Target="https://en.wikipedia.org/wiki/Duchy_of_Luxemburg" TargetMode="External"/><Relationship Id="rId362" Type="http://schemas.openxmlformats.org/officeDocument/2006/relationships/hyperlink" Target="https://en.wikipedia.org/wiki/Brandenburg-Prussia" TargetMode="External"/><Relationship Id="rId1297" Type="http://schemas.openxmlformats.org/officeDocument/2006/relationships/hyperlink" Target="https://en.wikipedia.org/wiki/Kingdom_of_the_Two_Sicilies" TargetMode="External"/><Relationship Id="rId222" Type="http://schemas.openxmlformats.org/officeDocument/2006/relationships/hyperlink" Target="https://en.wikipedia.org/wiki/Electorate_of_Saxony" TargetMode="External"/><Relationship Id="rId667" Type="http://schemas.openxmlformats.org/officeDocument/2006/relationships/hyperlink" Target="https://en.wikipedia.org/wiki/Polish%E2%80%93Lithuanian_Commonwealth" TargetMode="External"/><Relationship Id="rId874" Type="http://schemas.openxmlformats.org/officeDocument/2006/relationships/hyperlink" Target="https://en.wikipedia.org/wiki/Principality_of_Serbia" TargetMode="External"/><Relationship Id="rId527" Type="http://schemas.openxmlformats.org/officeDocument/2006/relationships/hyperlink" Target="https://en.wikipedia.org/wiki/Electorate_of_Hanover" TargetMode="External"/><Relationship Id="rId734" Type="http://schemas.openxmlformats.org/officeDocument/2006/relationships/hyperlink" Target="https://en.wikipedia.org/wiki/Tsardom_of_Russia" TargetMode="External"/><Relationship Id="rId941" Type="http://schemas.openxmlformats.org/officeDocument/2006/relationships/hyperlink" Target="https://en.wikipedia.org/wiki/Kingdom_of_Navarre" TargetMode="External"/><Relationship Id="rId1157" Type="http://schemas.openxmlformats.org/officeDocument/2006/relationships/hyperlink" Target="https://en.wikipedia.org/wiki/Kingdom_of_France" TargetMode="External"/><Relationship Id="rId1364" Type="http://schemas.openxmlformats.org/officeDocument/2006/relationships/hyperlink" Target="https://en.wikipedia.org/wiki/History_of_Spain_(1810%E2%80%9373)" TargetMode="External"/><Relationship Id="rId1571" Type="http://schemas.openxmlformats.org/officeDocument/2006/relationships/hyperlink" Target="https://en.wikipedia.org/wiki/History_of_Sweden" TargetMode="External"/><Relationship Id="rId70" Type="http://schemas.openxmlformats.org/officeDocument/2006/relationships/hyperlink" Target="https://en.wikipedia.org/wiki/Habsburg_Monarchy" TargetMode="External"/><Relationship Id="rId801" Type="http://schemas.openxmlformats.org/officeDocument/2006/relationships/hyperlink" Target="https://en.wikipedia.org/wiki/Russian_Empire" TargetMode="External"/><Relationship Id="rId1017" Type="http://schemas.openxmlformats.org/officeDocument/2006/relationships/hyperlink" Target="https://en.wikipedia.org/wiki/United_Kingdom_of_Portugal,_Brazil_and_the_Algarves" TargetMode="External"/><Relationship Id="rId1224" Type="http://schemas.openxmlformats.org/officeDocument/2006/relationships/hyperlink" Target="https://en.wikipedia.org/wiki/Kingdom_of_Sardinia" TargetMode="External"/><Relationship Id="rId1431" Type="http://schemas.openxmlformats.org/officeDocument/2006/relationships/hyperlink" Target="https://en.wikipedia.org/wiki/Holy_Roman_Empire" TargetMode="External"/><Relationship Id="rId1669" Type="http://schemas.openxmlformats.org/officeDocument/2006/relationships/hyperlink" Target="https://en.wikipedia.org/wiki/History_of_Denmark" TargetMode="External"/><Relationship Id="rId1529" Type="http://schemas.openxmlformats.org/officeDocument/2006/relationships/hyperlink" Target="https://en.wikipedia.org/wiki/Swedish_Empire" TargetMode="External"/><Relationship Id="rId1736" Type="http://schemas.openxmlformats.org/officeDocument/2006/relationships/hyperlink" Target="https://en.wikipedia.org/wiki/Kingdom_of_Hungary" TargetMode="External"/><Relationship Id="rId28" Type="http://schemas.openxmlformats.org/officeDocument/2006/relationships/hyperlink" Target="https://en.wikipedia.org/wiki/Habsburg_Monarchy" TargetMode="External"/><Relationship Id="rId177" Type="http://schemas.openxmlformats.org/officeDocument/2006/relationships/hyperlink" Target="https://en.wikipedia.org/wiki/Duchy_of_Luxemburg" TargetMode="External"/><Relationship Id="rId384" Type="http://schemas.openxmlformats.org/officeDocument/2006/relationships/hyperlink" Target="https://en.wikipedia.org/wiki/Margraviate_of_Brandenburg" TargetMode="External"/><Relationship Id="rId591" Type="http://schemas.openxmlformats.org/officeDocument/2006/relationships/hyperlink" Target="https://en.wikipedia.org/wiki/Dutch_Republic" TargetMode="External"/><Relationship Id="rId244" Type="http://schemas.openxmlformats.org/officeDocument/2006/relationships/hyperlink" Target="https://en.wikipedia.org/wiki/Electorate_of_Saxony" TargetMode="External"/><Relationship Id="rId689" Type="http://schemas.openxmlformats.org/officeDocument/2006/relationships/hyperlink" Target="https://en.wikipedia.org/wiki/Polish%E2%80%93Lithuanian_Commonwealth" TargetMode="External"/><Relationship Id="rId896" Type="http://schemas.openxmlformats.org/officeDocument/2006/relationships/hyperlink" Target="https://en.wikipedia.org/wiki/Kingdom_of_Greece" TargetMode="External"/><Relationship Id="rId1081" Type="http://schemas.openxmlformats.org/officeDocument/2006/relationships/hyperlink" Target="https://en.wikipedia.org/wiki/Kingdom_of_France" TargetMode="External"/><Relationship Id="rId451" Type="http://schemas.openxmlformats.org/officeDocument/2006/relationships/hyperlink" Target="https://en.wikipedia.org/wiki/Kingdom_of_Prussia" TargetMode="External"/><Relationship Id="rId549" Type="http://schemas.openxmlformats.org/officeDocument/2006/relationships/hyperlink" Target="https://en.wikipedia.org/wiki/George_III_of_the_United_Kingdom" TargetMode="External"/><Relationship Id="rId756" Type="http://schemas.openxmlformats.org/officeDocument/2006/relationships/hyperlink" Target="https://en.wikipedia.org/wiki/Russian_Empire" TargetMode="External"/><Relationship Id="rId1179" Type="http://schemas.openxmlformats.org/officeDocument/2006/relationships/hyperlink" Target="https://en.wikipedia.org/wiki/Kingdom_of_Sardinia" TargetMode="External"/><Relationship Id="rId1386" Type="http://schemas.openxmlformats.org/officeDocument/2006/relationships/hyperlink" Target="https://en.wikipedia.org/wiki/Holy_Roman_Empire" TargetMode="External"/><Relationship Id="rId1593" Type="http://schemas.openxmlformats.org/officeDocument/2006/relationships/hyperlink" Target="https://en.wikipedia.org/wiki/Denmark%E2%80%93Norway" TargetMode="External"/><Relationship Id="rId104" Type="http://schemas.openxmlformats.org/officeDocument/2006/relationships/hyperlink" Target="https://en.wikipedia.org/wiki/Habsburg_Monarchy" TargetMode="External"/><Relationship Id="rId311" Type="http://schemas.openxmlformats.org/officeDocument/2006/relationships/hyperlink" Target="https://en.wikipedia.org/wiki/Kingdom_of_Bavaria" TargetMode="External"/><Relationship Id="rId409" Type="http://schemas.openxmlformats.org/officeDocument/2006/relationships/hyperlink" Target="https://en.wikipedia.org/wiki/Kingdom_of_Prussia" TargetMode="External"/><Relationship Id="rId963" Type="http://schemas.openxmlformats.org/officeDocument/2006/relationships/hyperlink" Target="https://en.wikipedia.org/wiki/United_Kingdom_of_Portugal,_Brazil_and_the_Algarves" TargetMode="External"/><Relationship Id="rId1039" Type="http://schemas.openxmlformats.org/officeDocument/2006/relationships/hyperlink" Target="https://en.wikipedia.org/wiki/Kingdom_of_France" TargetMode="External"/><Relationship Id="rId1246" Type="http://schemas.openxmlformats.org/officeDocument/2006/relationships/hyperlink" Target="https://en.wikipedia.org/wiki/Kingdom_of_Sardinia" TargetMode="External"/><Relationship Id="rId92" Type="http://schemas.openxmlformats.org/officeDocument/2006/relationships/hyperlink" Target="https://en.wikipedia.org/wiki/Habsburg_Monarchy" TargetMode="External"/><Relationship Id="rId616" Type="http://schemas.openxmlformats.org/officeDocument/2006/relationships/hyperlink" Target="https://en.wikipedia.org/wiki/Dutch_Republic" TargetMode="External"/><Relationship Id="rId823" Type="http://schemas.openxmlformats.org/officeDocument/2006/relationships/hyperlink" Target="https://en.wikipedia.org/wiki/Russian_Empire" TargetMode="External"/><Relationship Id="rId1453" Type="http://schemas.openxmlformats.org/officeDocument/2006/relationships/hyperlink" Target="https://en.wikipedia.org/wiki/German_Confederation" TargetMode="External"/><Relationship Id="rId1660" Type="http://schemas.openxmlformats.org/officeDocument/2006/relationships/hyperlink" Target="https://en.wikipedia.org/wiki/History_of_Denmark" TargetMode="External"/><Relationship Id="rId1106" Type="http://schemas.openxmlformats.org/officeDocument/2006/relationships/hyperlink" Target="https://en.wikipedia.org/wiki/Kingdom_of_France" TargetMode="External"/><Relationship Id="rId1313" Type="http://schemas.openxmlformats.org/officeDocument/2006/relationships/hyperlink" Target="https://en.wikipedia.org/wiki/Kingdom_of_Aragon" TargetMode="External"/><Relationship Id="rId1520" Type="http://schemas.openxmlformats.org/officeDocument/2006/relationships/hyperlink" Target="https://en.wikipedia.org/wiki/Swedish_Empire" TargetMode="External"/><Relationship Id="rId1618" Type="http://schemas.openxmlformats.org/officeDocument/2006/relationships/hyperlink" Target="https://en.wikipedia.org/wiki/Denmark%E2%80%93Norway" TargetMode="External"/><Relationship Id="rId199" Type="http://schemas.openxmlformats.org/officeDocument/2006/relationships/hyperlink" Target="https://en.wikipedia.org/wiki/Electorate_of_Hesse" TargetMode="External"/><Relationship Id="rId266" Type="http://schemas.openxmlformats.org/officeDocument/2006/relationships/hyperlink" Target="https://en.wikipedia.org/wiki/Electorate_of_Bavaria" TargetMode="External"/><Relationship Id="rId473" Type="http://schemas.openxmlformats.org/officeDocument/2006/relationships/hyperlink" Target="https://en.wikipedia.org/wiki/Kingdom_of_Prussia" TargetMode="External"/><Relationship Id="rId680" Type="http://schemas.openxmlformats.org/officeDocument/2006/relationships/hyperlink" Target="https://en.wikipedia.org/wiki/Polish%E2%80%93Lithuanian_Commonwealth" TargetMode="External"/><Relationship Id="rId126" Type="http://schemas.openxmlformats.org/officeDocument/2006/relationships/hyperlink" Target="https://en.wikipedia.org/wiki/Religion_in_Belgium" TargetMode="External"/><Relationship Id="rId333" Type="http://schemas.openxmlformats.org/officeDocument/2006/relationships/hyperlink" Target="https://en.wikipedia.org/wiki/Kingdom_of_Bavaria" TargetMode="External"/><Relationship Id="rId540" Type="http://schemas.openxmlformats.org/officeDocument/2006/relationships/hyperlink" Target="https://en.wikipedia.org/wiki/Kingdom_of_Hanover" TargetMode="External"/><Relationship Id="rId778" Type="http://schemas.openxmlformats.org/officeDocument/2006/relationships/hyperlink" Target="https://en.wikipedia.org/wiki/Russian_Empire" TargetMode="External"/><Relationship Id="rId985" Type="http://schemas.openxmlformats.org/officeDocument/2006/relationships/hyperlink" Target="https://en.wikipedia.org/wiki/United_Kingdom_of_Portugal,_Brazil_and_the_Algarves" TargetMode="External"/><Relationship Id="rId1170" Type="http://schemas.openxmlformats.org/officeDocument/2006/relationships/hyperlink" Target="https://en.wikipedia.org/wiki/Kingdom_of_Sardinia" TargetMode="External"/><Relationship Id="rId638" Type="http://schemas.openxmlformats.org/officeDocument/2006/relationships/hyperlink" Target="https://en.wikipedia.org/wiki/Kingdom_of_Poland_(1385%E2%80%931569)" TargetMode="External"/><Relationship Id="rId845" Type="http://schemas.openxmlformats.org/officeDocument/2006/relationships/hyperlink" Target="https://en.wikipedia.org/wiki/Russian_Empire" TargetMode="External"/><Relationship Id="rId1030" Type="http://schemas.openxmlformats.org/officeDocument/2006/relationships/hyperlink" Target="https://en.wikipedia.org/wiki/Kingdom_of_France" TargetMode="External"/><Relationship Id="rId1268" Type="http://schemas.openxmlformats.org/officeDocument/2006/relationships/hyperlink" Target="https://en.wikipedia.org/wiki/Grand_Duchy_of_Tuscany" TargetMode="External"/><Relationship Id="rId1475" Type="http://schemas.openxmlformats.org/officeDocument/2006/relationships/hyperlink" Target="https://en.wikipedia.org/wiki/Swedish_Empire" TargetMode="External"/><Relationship Id="rId1682" Type="http://schemas.openxmlformats.org/officeDocument/2006/relationships/hyperlink" Target="https://en.wikipedia.org/wiki/History_of_Denmark" TargetMode="External"/><Relationship Id="rId400" Type="http://schemas.openxmlformats.org/officeDocument/2006/relationships/hyperlink" Target="https://en.wikipedia.org/wiki/Kingdom_of_Prussia" TargetMode="External"/><Relationship Id="rId705" Type="http://schemas.openxmlformats.org/officeDocument/2006/relationships/hyperlink" Target="https://en.wikipedia.org/wiki/Grand_Duchy_of_Moscow" TargetMode="External"/><Relationship Id="rId1128" Type="http://schemas.openxmlformats.org/officeDocument/2006/relationships/hyperlink" Target="https://en.wikipedia.org/wiki/Kingdom_of_France" TargetMode="External"/><Relationship Id="rId1335" Type="http://schemas.openxmlformats.org/officeDocument/2006/relationships/hyperlink" Target="https://en.wikipedia.org/wiki/Kingdom_of_Aragon" TargetMode="External"/><Relationship Id="rId1542" Type="http://schemas.openxmlformats.org/officeDocument/2006/relationships/hyperlink" Target="https://en.wikipedia.org/wiki/History_of_Sweden_(1523%E2%80%931611)" TargetMode="External"/><Relationship Id="rId912" Type="http://schemas.openxmlformats.org/officeDocument/2006/relationships/hyperlink" Target="https://en.wikipedia.org/wiki/Kingdom_of_Greece" TargetMode="External"/><Relationship Id="rId41" Type="http://schemas.openxmlformats.org/officeDocument/2006/relationships/hyperlink" Target="https://en.wikipedia.org/wiki/Habsburg_Monarchy" TargetMode="External"/><Relationship Id="rId1402" Type="http://schemas.openxmlformats.org/officeDocument/2006/relationships/hyperlink" Target="https://en.wikipedia.org/wiki/Holy_Roman_Empire" TargetMode="External"/><Relationship Id="rId1707" Type="http://schemas.openxmlformats.org/officeDocument/2006/relationships/hyperlink" Target="https://en.wikipedia.org/wiki/Johann_II,_Prince_of_Liechtenstein" TargetMode="External"/><Relationship Id="rId190" Type="http://schemas.openxmlformats.org/officeDocument/2006/relationships/hyperlink" Target="https://en.wikipedia.org/wiki/Duchy_of_Parma" TargetMode="External"/><Relationship Id="rId288" Type="http://schemas.openxmlformats.org/officeDocument/2006/relationships/hyperlink" Target="https://en.wikipedia.org/wiki/Electorate_of_Bavaria" TargetMode="External"/><Relationship Id="rId495" Type="http://schemas.openxmlformats.org/officeDocument/2006/relationships/hyperlink" Target="https://en.wikipedia.org/wiki/Kingdom_of_Prussia" TargetMode="External"/><Relationship Id="rId148" Type="http://schemas.openxmlformats.org/officeDocument/2006/relationships/hyperlink" Target="https://en.wikipedia.org/wiki/Duchy_of_Holstein" TargetMode="External"/><Relationship Id="rId355" Type="http://schemas.openxmlformats.org/officeDocument/2006/relationships/hyperlink" Target="https://en.wikipedia.org/wiki/Brandenburg-Prussia" TargetMode="External"/><Relationship Id="rId562" Type="http://schemas.openxmlformats.org/officeDocument/2006/relationships/hyperlink" Target="https://en.wikipedia.org/wiki/Grand_Duchy_of_Hesse" TargetMode="External"/><Relationship Id="rId1192" Type="http://schemas.openxmlformats.org/officeDocument/2006/relationships/hyperlink" Target="https://en.wikipedia.org/wiki/Kingdom_of_Sardinia" TargetMode="External"/><Relationship Id="rId215" Type="http://schemas.openxmlformats.org/officeDocument/2006/relationships/hyperlink" Target="https://en.wikipedia.org/wiki/Electorate_of_Saxony" TargetMode="External"/><Relationship Id="rId422" Type="http://schemas.openxmlformats.org/officeDocument/2006/relationships/hyperlink" Target="https://en.wikipedia.org/wiki/Kingdom_of_Prussia" TargetMode="External"/><Relationship Id="rId867" Type="http://schemas.openxmlformats.org/officeDocument/2006/relationships/hyperlink" Target="https://en.wikipedia.org/wiki/Principality_of_Serbia" TargetMode="External"/><Relationship Id="rId1052" Type="http://schemas.openxmlformats.org/officeDocument/2006/relationships/hyperlink" Target="https://en.wikipedia.org/wiki/Kingdom_of_France" TargetMode="External"/><Relationship Id="rId1497" Type="http://schemas.openxmlformats.org/officeDocument/2006/relationships/hyperlink" Target="https://en.wikipedia.org/wiki/Swedish_Empire" TargetMode="External"/><Relationship Id="rId727" Type="http://schemas.openxmlformats.org/officeDocument/2006/relationships/hyperlink" Target="https://en.wikipedia.org/wiki/Tsardom_of_Russia" TargetMode="External"/><Relationship Id="rId934" Type="http://schemas.openxmlformats.org/officeDocument/2006/relationships/hyperlink" Target="https://en.wikipedia.org/wiki/Principality_of_Montenegro" TargetMode="External"/><Relationship Id="rId1357" Type="http://schemas.openxmlformats.org/officeDocument/2006/relationships/hyperlink" Target="https://en.wikipedia.org/wiki/Enlightenment_in_Spain" TargetMode="External"/><Relationship Id="rId1564" Type="http://schemas.openxmlformats.org/officeDocument/2006/relationships/hyperlink" Target="https://en.wikipedia.org/wiki/Age_of_Liberty" TargetMode="External"/><Relationship Id="rId63" Type="http://schemas.openxmlformats.org/officeDocument/2006/relationships/hyperlink" Target="https://en.wikipedia.org/wiki/Habsburg_Monarchy" TargetMode="External"/><Relationship Id="rId1217" Type="http://schemas.openxmlformats.org/officeDocument/2006/relationships/hyperlink" Target="https://en.wikipedia.org/wiki/Kingdom_of_Sardinia" TargetMode="External"/><Relationship Id="rId1424" Type="http://schemas.openxmlformats.org/officeDocument/2006/relationships/hyperlink" Target="https://en.wikipedia.org/wiki/Holy_Roman_Empire" TargetMode="External"/><Relationship Id="rId1631" Type="http://schemas.openxmlformats.org/officeDocument/2006/relationships/hyperlink" Target="https://en.wikipedia.org/wiki/Union_between_Sweden_and_Norway" TargetMode="External"/><Relationship Id="rId1729" Type="http://schemas.openxmlformats.org/officeDocument/2006/relationships/hyperlink" Target="https://en.wikipedia.org/wiki/Kingdom_of_Hungary" TargetMode="External"/><Relationship Id="rId377" Type="http://schemas.openxmlformats.org/officeDocument/2006/relationships/hyperlink" Target="https://en.wikipedia.org/wiki/Margraviate_of_Brandenburg" TargetMode="External"/><Relationship Id="rId584" Type="http://schemas.openxmlformats.org/officeDocument/2006/relationships/hyperlink" Target="https://en.wikipedia.org/wiki/Dutch_Republic" TargetMode="External"/><Relationship Id="rId5" Type="http://schemas.openxmlformats.org/officeDocument/2006/relationships/hyperlink" Target="https://en.wikipedia.org/wiki/Habsburg_Monarchy" TargetMode="External"/><Relationship Id="rId237" Type="http://schemas.openxmlformats.org/officeDocument/2006/relationships/hyperlink" Target="https://en.wikipedia.org/wiki/Electorate_of_Saxony" TargetMode="External"/><Relationship Id="rId791" Type="http://schemas.openxmlformats.org/officeDocument/2006/relationships/hyperlink" Target="https://en.wikipedia.org/wiki/Russian_Empire" TargetMode="External"/><Relationship Id="rId889" Type="http://schemas.openxmlformats.org/officeDocument/2006/relationships/hyperlink" Target="https://en.wikipedia.org/wiki/Principality_of_Serbia" TargetMode="External"/><Relationship Id="rId1074" Type="http://schemas.openxmlformats.org/officeDocument/2006/relationships/hyperlink" Target="https://en.wikipedia.org/wiki/Kingdom_of_France" TargetMode="External"/><Relationship Id="rId444" Type="http://schemas.openxmlformats.org/officeDocument/2006/relationships/hyperlink" Target="https://en.wikipedia.org/wiki/Kingdom_of_Prussia" TargetMode="External"/><Relationship Id="rId651" Type="http://schemas.openxmlformats.org/officeDocument/2006/relationships/hyperlink" Target="https://en.wikipedia.org/wiki/Polish%E2%80%93Lithuanian_Commonwealth" TargetMode="External"/><Relationship Id="rId749" Type="http://schemas.openxmlformats.org/officeDocument/2006/relationships/hyperlink" Target="https://en.wikipedia.org/wiki/Tsardom_of_Russia" TargetMode="External"/><Relationship Id="rId1281" Type="http://schemas.openxmlformats.org/officeDocument/2006/relationships/hyperlink" Target="https://en.wikipedia.org/wiki/Grand_Duchy_of_Tuscany" TargetMode="External"/><Relationship Id="rId1379" Type="http://schemas.openxmlformats.org/officeDocument/2006/relationships/hyperlink" Target="https://en.wikipedia.org/wiki/Holy_Roman_Empire" TargetMode="External"/><Relationship Id="rId1586" Type="http://schemas.openxmlformats.org/officeDocument/2006/relationships/hyperlink" Target="https://en.wikipedia.org/wiki/History_of_Sweden" TargetMode="External"/><Relationship Id="rId304" Type="http://schemas.openxmlformats.org/officeDocument/2006/relationships/hyperlink" Target="https://en.wikipedia.org/wiki/Electorate_of_Bavaria" TargetMode="External"/><Relationship Id="rId511" Type="http://schemas.openxmlformats.org/officeDocument/2006/relationships/hyperlink" Target="https://en.wikipedia.org/wiki/Grand_Duchy_of_Baden" TargetMode="External"/><Relationship Id="rId609" Type="http://schemas.openxmlformats.org/officeDocument/2006/relationships/hyperlink" Target="https://en.wikipedia.org/wiki/Dutch_Republic" TargetMode="External"/><Relationship Id="rId956" Type="http://schemas.openxmlformats.org/officeDocument/2006/relationships/hyperlink" Target="https://en.wikipedia.org/wiki/United_Kingdom_of_Portugal,_Brazil_and_the_Algarves" TargetMode="External"/><Relationship Id="rId1141" Type="http://schemas.openxmlformats.org/officeDocument/2006/relationships/hyperlink" Target="https://en.wikipedia.org/wiki/Kingdom_of_France" TargetMode="External"/><Relationship Id="rId1239" Type="http://schemas.openxmlformats.org/officeDocument/2006/relationships/hyperlink" Target="https://en.wikipedia.org/wiki/Kingdom_of_Sardinia" TargetMode="External"/><Relationship Id="rId85" Type="http://schemas.openxmlformats.org/officeDocument/2006/relationships/hyperlink" Target="https://en.wikipedia.org/wiki/Habsburg_Monarchy" TargetMode="External"/><Relationship Id="rId816" Type="http://schemas.openxmlformats.org/officeDocument/2006/relationships/hyperlink" Target="https://en.wikipedia.org/wiki/Russian_Empire" TargetMode="External"/><Relationship Id="rId1001" Type="http://schemas.openxmlformats.org/officeDocument/2006/relationships/hyperlink" Target="https://en.wikipedia.org/wiki/United_Kingdom_of_Portugal,_Brazil_and_the_Algarves" TargetMode="External"/><Relationship Id="rId1446" Type="http://schemas.openxmlformats.org/officeDocument/2006/relationships/hyperlink" Target="https://en.wikipedia.org/wiki/Holy_Roman_Empire" TargetMode="External"/><Relationship Id="rId1653" Type="http://schemas.openxmlformats.org/officeDocument/2006/relationships/hyperlink" Target="https://en.wikipedia.org/wiki/History_of_Denmark" TargetMode="External"/><Relationship Id="rId1306" Type="http://schemas.openxmlformats.org/officeDocument/2006/relationships/hyperlink" Target="https://en.wikipedia.org/wiki/Kingdom_of_Aragon" TargetMode="External"/><Relationship Id="rId1513" Type="http://schemas.openxmlformats.org/officeDocument/2006/relationships/hyperlink" Target="https://en.wikipedia.org/wiki/Swedish_Empire" TargetMode="External"/><Relationship Id="rId1720" Type="http://schemas.openxmlformats.org/officeDocument/2006/relationships/hyperlink" Target="https://en.wikipedia.org/wiki/Kingdom_of_Hungary" TargetMode="External"/><Relationship Id="rId12" Type="http://schemas.openxmlformats.org/officeDocument/2006/relationships/hyperlink" Target="https://en.wikipedia.org/wiki/Habsburg_Monarchy" TargetMode="External"/><Relationship Id="rId161" Type="http://schemas.openxmlformats.org/officeDocument/2006/relationships/hyperlink" Target="https://en.wikipedia.org/wiki/Duchy_of_Luxemburg" TargetMode="External"/><Relationship Id="rId399" Type="http://schemas.openxmlformats.org/officeDocument/2006/relationships/hyperlink" Target="https://en.wikipedia.org/wiki/Kingdom_of_Prussia" TargetMode="External"/><Relationship Id="rId259" Type="http://schemas.openxmlformats.org/officeDocument/2006/relationships/hyperlink" Target="https://en.wikipedia.org/wiki/Electorate_of_Saxony" TargetMode="External"/><Relationship Id="rId466" Type="http://schemas.openxmlformats.org/officeDocument/2006/relationships/hyperlink" Target="https://en.wikipedia.org/wiki/Kingdom_of_Prussia" TargetMode="External"/><Relationship Id="rId673" Type="http://schemas.openxmlformats.org/officeDocument/2006/relationships/hyperlink" Target="https://en.wikipedia.org/wiki/Polish%E2%80%93Lithuanian_Commonwealth" TargetMode="External"/><Relationship Id="rId880" Type="http://schemas.openxmlformats.org/officeDocument/2006/relationships/hyperlink" Target="https://en.wikipedia.org/wiki/Principality_of_Serbia" TargetMode="External"/><Relationship Id="rId1096" Type="http://schemas.openxmlformats.org/officeDocument/2006/relationships/hyperlink" Target="https://en.wikipedia.org/wiki/Kingdom_of_France" TargetMode="External"/><Relationship Id="rId119" Type="http://schemas.openxmlformats.org/officeDocument/2006/relationships/hyperlink" Target="https://en.wikipedia.org/wiki/History_of_Belgium" TargetMode="External"/><Relationship Id="rId326" Type="http://schemas.openxmlformats.org/officeDocument/2006/relationships/hyperlink" Target="https://en.wikipedia.org/wiki/Kingdom_of_Bavaria" TargetMode="External"/><Relationship Id="rId533" Type="http://schemas.openxmlformats.org/officeDocument/2006/relationships/hyperlink" Target="https://en.wikipedia.org/wiki/Electorate_of_Hanover" TargetMode="External"/><Relationship Id="rId978" Type="http://schemas.openxmlformats.org/officeDocument/2006/relationships/hyperlink" Target="https://en.wikipedia.org/wiki/United_Kingdom_of_Portugal,_Brazil_and_the_Algarves" TargetMode="External"/><Relationship Id="rId1163" Type="http://schemas.openxmlformats.org/officeDocument/2006/relationships/hyperlink" Target="https://en.wikipedia.org/wiki/Charles_VI,_Holy_Roman_Emperor" TargetMode="External"/><Relationship Id="rId1370" Type="http://schemas.openxmlformats.org/officeDocument/2006/relationships/hyperlink" Target="https://en.wikipedia.org/wiki/First_Spanish_Republic" TargetMode="External"/><Relationship Id="rId740" Type="http://schemas.openxmlformats.org/officeDocument/2006/relationships/hyperlink" Target="https://en.wikipedia.org/wiki/Tsardom_of_Russia" TargetMode="External"/><Relationship Id="rId838" Type="http://schemas.openxmlformats.org/officeDocument/2006/relationships/hyperlink" Target="https://en.wikipedia.org/wiki/Russian_Empire" TargetMode="External"/><Relationship Id="rId1023" Type="http://schemas.openxmlformats.org/officeDocument/2006/relationships/hyperlink" Target="https://en.wikipedia.org/wiki/United_Kingdom_of_Portugal,_Brazil_and_the_Algarves" TargetMode="External"/><Relationship Id="rId1468" Type="http://schemas.openxmlformats.org/officeDocument/2006/relationships/hyperlink" Target="https://en.wikipedia.org/wiki/Frederick_III,_German_Emperor" TargetMode="External"/><Relationship Id="rId1675" Type="http://schemas.openxmlformats.org/officeDocument/2006/relationships/hyperlink" Target="https://en.wikipedia.org/wiki/History_of_Denmark" TargetMode="External"/><Relationship Id="rId600" Type="http://schemas.openxmlformats.org/officeDocument/2006/relationships/hyperlink" Target="https://en.wikipedia.org/wiki/Dutch_Republic" TargetMode="External"/><Relationship Id="rId1230" Type="http://schemas.openxmlformats.org/officeDocument/2006/relationships/hyperlink" Target="https://en.wikipedia.org/wiki/Kingdom_of_Sardinia" TargetMode="External"/><Relationship Id="rId1328" Type="http://schemas.openxmlformats.org/officeDocument/2006/relationships/hyperlink" Target="https://en.wikipedia.org/wiki/Kingdom_of_Aragon" TargetMode="External"/><Relationship Id="rId1535" Type="http://schemas.openxmlformats.org/officeDocument/2006/relationships/hyperlink" Target="https://en.wikipedia.org/wiki/Swedish_Empire" TargetMode="External"/><Relationship Id="rId905" Type="http://schemas.openxmlformats.org/officeDocument/2006/relationships/hyperlink" Target="https://en.wikipedia.org/wiki/Kingdom_of_Greece" TargetMode="External"/><Relationship Id="rId1742" Type="http://schemas.openxmlformats.org/officeDocument/2006/relationships/hyperlink" Target="https://en.wikipedia.org/wiki/Kingdom_of_Hungary" TargetMode="External"/><Relationship Id="rId34" Type="http://schemas.openxmlformats.org/officeDocument/2006/relationships/hyperlink" Target="https://en.wikipedia.org/wiki/Habsburg_Monarchy" TargetMode="External"/><Relationship Id="rId1602" Type="http://schemas.openxmlformats.org/officeDocument/2006/relationships/hyperlink" Target="https://en.wikipedia.org/wiki/Denmark%E2%80%93Norway" TargetMode="External"/><Relationship Id="rId183" Type="http://schemas.openxmlformats.org/officeDocument/2006/relationships/hyperlink" Target="https://en.wikipedia.org/wiki/Duchy_of_Parma" TargetMode="External"/><Relationship Id="rId390" Type="http://schemas.openxmlformats.org/officeDocument/2006/relationships/hyperlink" Target="https://en.wikipedia.org/wiki/Margraviate_of_Brandenburg" TargetMode="External"/><Relationship Id="rId250" Type="http://schemas.openxmlformats.org/officeDocument/2006/relationships/hyperlink" Target="https://en.wikipedia.org/wiki/Electorate_of_Saxony" TargetMode="External"/><Relationship Id="rId488" Type="http://schemas.openxmlformats.org/officeDocument/2006/relationships/hyperlink" Target="https://en.wikipedia.org/wiki/Kingdom_of_Prussia" TargetMode="External"/><Relationship Id="rId695" Type="http://schemas.openxmlformats.org/officeDocument/2006/relationships/hyperlink" Target="https://en.wikipedia.org/wiki/Moldavia" TargetMode="External"/><Relationship Id="rId110" Type="http://schemas.openxmlformats.org/officeDocument/2006/relationships/hyperlink" Target="https://en.wikipedia.org/wiki/Habsburg_Monarchy" TargetMode="External"/><Relationship Id="rId348" Type="http://schemas.openxmlformats.org/officeDocument/2006/relationships/hyperlink" Target="https://en.wikipedia.org/wiki/Brandenburg-Prussia" TargetMode="External"/><Relationship Id="rId555" Type="http://schemas.openxmlformats.org/officeDocument/2006/relationships/hyperlink" Target="https://en.wikipedia.org/wiki/Grand_Duchy_of_Hesse" TargetMode="External"/><Relationship Id="rId762" Type="http://schemas.openxmlformats.org/officeDocument/2006/relationships/hyperlink" Target="https://en.wikipedia.org/wiki/Russian_Empire" TargetMode="External"/><Relationship Id="rId1185" Type="http://schemas.openxmlformats.org/officeDocument/2006/relationships/hyperlink" Target="https://en.wikipedia.org/wiki/Kingdom_of_Sardinia" TargetMode="External"/><Relationship Id="rId1392" Type="http://schemas.openxmlformats.org/officeDocument/2006/relationships/hyperlink" Target="https://en.wikipedia.org/wiki/Holy_Roman_Empire" TargetMode="External"/><Relationship Id="rId208" Type="http://schemas.openxmlformats.org/officeDocument/2006/relationships/hyperlink" Target="https://en.wikipedia.org/wiki/Electorate_of_Hesse" TargetMode="External"/><Relationship Id="rId415" Type="http://schemas.openxmlformats.org/officeDocument/2006/relationships/hyperlink" Target="https://en.wikipedia.org/wiki/Kingdom_of_Prussia" TargetMode="External"/><Relationship Id="rId622" Type="http://schemas.openxmlformats.org/officeDocument/2006/relationships/hyperlink" Target="https://en.wikipedia.org/wiki/Dutch_Republic" TargetMode="External"/><Relationship Id="rId1045" Type="http://schemas.openxmlformats.org/officeDocument/2006/relationships/hyperlink" Target="https://en.wikipedia.org/wiki/Kingdom_of_France" TargetMode="External"/><Relationship Id="rId1252" Type="http://schemas.openxmlformats.org/officeDocument/2006/relationships/hyperlink" Target="https://en.wikipedia.org/wiki/Kingdom_of_Sardinia" TargetMode="External"/><Relationship Id="rId1697" Type="http://schemas.openxmlformats.org/officeDocument/2006/relationships/hyperlink" Target="https://en.wikipedia.org/wiki/History_of_Denmark" TargetMode="External"/><Relationship Id="rId927" Type="http://schemas.openxmlformats.org/officeDocument/2006/relationships/hyperlink" Target="https://en.wikipedia.org/wiki/Principality_of_Bulgaria" TargetMode="External"/><Relationship Id="rId1112" Type="http://schemas.openxmlformats.org/officeDocument/2006/relationships/hyperlink" Target="https://en.wikipedia.org/wiki/Kingdom_of_France" TargetMode="External"/><Relationship Id="rId1557" Type="http://schemas.openxmlformats.org/officeDocument/2006/relationships/hyperlink" Target="https://en.wikipedia.org/wiki/History_of_Sweden_(1523%E2%80%931611)" TargetMode="External"/><Relationship Id="rId56" Type="http://schemas.openxmlformats.org/officeDocument/2006/relationships/hyperlink" Target="https://en.wikipedia.org/wiki/Habsburg_Monarchy" TargetMode="External"/><Relationship Id="rId1417" Type="http://schemas.openxmlformats.org/officeDocument/2006/relationships/hyperlink" Target="https://en.wikipedia.org/wiki/Holy_Roman_Empire" TargetMode="External"/><Relationship Id="rId1624" Type="http://schemas.openxmlformats.org/officeDocument/2006/relationships/hyperlink" Target="https://en.wikipedia.org/wiki/Union_between_Sweden_and_Norway" TargetMode="External"/><Relationship Id="rId272" Type="http://schemas.openxmlformats.org/officeDocument/2006/relationships/hyperlink" Target="https://en.wikipedia.org/wiki/Electorate_of_Bavaria" TargetMode="External"/><Relationship Id="rId577" Type="http://schemas.openxmlformats.org/officeDocument/2006/relationships/hyperlink" Target="https://en.wikipedia.org/wiki/Evangelical-Lutheran_Church_in_W%C3%BCrttemberg" TargetMode="External"/><Relationship Id="rId132" Type="http://schemas.openxmlformats.org/officeDocument/2006/relationships/hyperlink" Target="https://en.wikipedia.org/wiki/Crown_of_Castile" TargetMode="External"/><Relationship Id="rId784" Type="http://schemas.openxmlformats.org/officeDocument/2006/relationships/hyperlink" Target="https://en.wikipedia.org/wiki/Russian_Empire" TargetMode="External"/><Relationship Id="rId991" Type="http://schemas.openxmlformats.org/officeDocument/2006/relationships/hyperlink" Target="https://en.wikipedia.org/wiki/United_Kingdom_of_Portugal,_Brazil_and_the_Algarves" TargetMode="External"/><Relationship Id="rId1067" Type="http://schemas.openxmlformats.org/officeDocument/2006/relationships/hyperlink" Target="https://en.wikipedia.org/wiki/Kingdom_of_France" TargetMode="External"/><Relationship Id="rId437" Type="http://schemas.openxmlformats.org/officeDocument/2006/relationships/hyperlink" Target="https://en.wikipedia.org/wiki/Kingdom_of_Prussia" TargetMode="External"/><Relationship Id="rId644" Type="http://schemas.openxmlformats.org/officeDocument/2006/relationships/hyperlink" Target="https://en.wikipedia.org/wiki/Kingdom_of_Poland_(1385%E2%80%931569)" TargetMode="External"/><Relationship Id="rId851" Type="http://schemas.openxmlformats.org/officeDocument/2006/relationships/hyperlink" Target="https://en.wikipedia.org/wiki/Russian_Empire" TargetMode="External"/><Relationship Id="rId1274" Type="http://schemas.openxmlformats.org/officeDocument/2006/relationships/hyperlink" Target="https://en.wikipedia.org/wiki/Grand_Duchy_of_Tuscany" TargetMode="External"/><Relationship Id="rId1481" Type="http://schemas.openxmlformats.org/officeDocument/2006/relationships/hyperlink" Target="https://en.wikipedia.org/wiki/Swedish_Empire" TargetMode="External"/><Relationship Id="rId1579" Type="http://schemas.openxmlformats.org/officeDocument/2006/relationships/hyperlink" Target="https://en.wikipedia.org/wiki/History_of_Sweden" TargetMode="External"/><Relationship Id="rId504" Type="http://schemas.openxmlformats.org/officeDocument/2006/relationships/hyperlink" Target="https://en.wikipedia.org/wiki/Kingdom_of_Prussia" TargetMode="External"/><Relationship Id="rId711" Type="http://schemas.openxmlformats.org/officeDocument/2006/relationships/hyperlink" Target="https://en.wikipedia.org/wiki/Grand_Duchy_of_Moscow" TargetMode="External"/><Relationship Id="rId949" Type="http://schemas.openxmlformats.org/officeDocument/2006/relationships/hyperlink" Target="https://en.wikipedia.org/wiki/Kingdom_of_Navarre" TargetMode="External"/><Relationship Id="rId1134" Type="http://schemas.openxmlformats.org/officeDocument/2006/relationships/hyperlink" Target="https://en.wikipedia.org/wiki/Kingdom_of_France" TargetMode="External"/><Relationship Id="rId1341" Type="http://schemas.openxmlformats.org/officeDocument/2006/relationships/hyperlink" Target="https://en.wikipedia.org/wiki/Kingdom_of_Aragon" TargetMode="External"/><Relationship Id="rId78" Type="http://schemas.openxmlformats.org/officeDocument/2006/relationships/hyperlink" Target="https://en.wikipedia.org/wiki/Habsburg_Monarchy" TargetMode="External"/><Relationship Id="rId809" Type="http://schemas.openxmlformats.org/officeDocument/2006/relationships/hyperlink" Target="https://en.wikipedia.org/wiki/Russian_Empire" TargetMode="External"/><Relationship Id="rId1201" Type="http://schemas.openxmlformats.org/officeDocument/2006/relationships/hyperlink" Target="https://en.wikipedia.org/wiki/Kingdom_of_Sardinia" TargetMode="External"/><Relationship Id="rId1439" Type="http://schemas.openxmlformats.org/officeDocument/2006/relationships/hyperlink" Target="https://en.wikipedia.org/wiki/Holy_Roman_Empire" TargetMode="External"/><Relationship Id="rId1646" Type="http://schemas.openxmlformats.org/officeDocument/2006/relationships/hyperlink" Target="https://en.wikipedia.org/wiki/History_of_Denmark" TargetMode="External"/><Relationship Id="rId1506" Type="http://schemas.openxmlformats.org/officeDocument/2006/relationships/hyperlink" Target="https://en.wikipedia.org/wiki/Swedish_Empire" TargetMode="External"/><Relationship Id="rId1713" Type="http://schemas.openxmlformats.org/officeDocument/2006/relationships/hyperlink" Target="https://en.wikipedia.org/wiki/Kingdom_of_Hungary" TargetMode="External"/><Relationship Id="rId294" Type="http://schemas.openxmlformats.org/officeDocument/2006/relationships/hyperlink" Target="https://en.wikipedia.org/wiki/Electorate_of_Bavaria" TargetMode="External"/><Relationship Id="rId154" Type="http://schemas.openxmlformats.org/officeDocument/2006/relationships/hyperlink" Target="https://en.wikipedia.org/wiki/Charles_II,_Duke_of_Parma" TargetMode="External"/><Relationship Id="rId361" Type="http://schemas.openxmlformats.org/officeDocument/2006/relationships/hyperlink" Target="https://en.wikipedia.org/wiki/Brandenburg-Prussia" TargetMode="External"/><Relationship Id="rId599" Type="http://schemas.openxmlformats.org/officeDocument/2006/relationships/hyperlink" Target="https://en.wikipedia.org/wiki/Dutch_Republic" TargetMode="External"/><Relationship Id="rId459" Type="http://schemas.openxmlformats.org/officeDocument/2006/relationships/hyperlink" Target="https://en.wikipedia.org/wiki/Kingdom_of_Prussia" TargetMode="External"/><Relationship Id="rId666" Type="http://schemas.openxmlformats.org/officeDocument/2006/relationships/hyperlink" Target="https://en.wikipedia.org/wiki/Polish%E2%80%93Lithuanian_Commonwealth" TargetMode="External"/><Relationship Id="rId873" Type="http://schemas.openxmlformats.org/officeDocument/2006/relationships/hyperlink" Target="https://en.wikipedia.org/wiki/Principality_of_Serbia" TargetMode="External"/><Relationship Id="rId1089" Type="http://schemas.openxmlformats.org/officeDocument/2006/relationships/hyperlink" Target="https://en.wikipedia.org/wiki/Kingdom_of_France" TargetMode="External"/><Relationship Id="rId1296" Type="http://schemas.openxmlformats.org/officeDocument/2006/relationships/hyperlink" Target="https://en.wikipedia.org/wiki/Kingdom_of_the_Two_Sicilies" TargetMode="External"/><Relationship Id="rId221" Type="http://schemas.openxmlformats.org/officeDocument/2006/relationships/hyperlink" Target="https://en.wikipedia.org/wiki/Electorate_of_Saxony" TargetMode="External"/><Relationship Id="rId319" Type="http://schemas.openxmlformats.org/officeDocument/2006/relationships/hyperlink" Target="https://en.wikipedia.org/wiki/Kingdom_of_Bavaria" TargetMode="External"/><Relationship Id="rId526" Type="http://schemas.openxmlformats.org/officeDocument/2006/relationships/hyperlink" Target="https://en.wikipedia.org/wiki/Electorate_of_Hanover" TargetMode="External"/><Relationship Id="rId1156" Type="http://schemas.openxmlformats.org/officeDocument/2006/relationships/hyperlink" Target="https://en.wikipedia.org/wiki/Kingdom_of_France" TargetMode="External"/><Relationship Id="rId1363" Type="http://schemas.openxmlformats.org/officeDocument/2006/relationships/hyperlink" Target="https://en.wikipedia.org/wiki/History_of_Spain_(1810%E2%80%9373)" TargetMode="External"/><Relationship Id="rId733" Type="http://schemas.openxmlformats.org/officeDocument/2006/relationships/hyperlink" Target="https://en.wikipedia.org/wiki/Tsardom_of_Russia" TargetMode="External"/><Relationship Id="rId940" Type="http://schemas.openxmlformats.org/officeDocument/2006/relationships/hyperlink" Target="https://en.wikipedia.org/wiki/Kingdom_of_Navarre" TargetMode="External"/><Relationship Id="rId1016" Type="http://schemas.openxmlformats.org/officeDocument/2006/relationships/hyperlink" Target="https://en.wikipedia.org/wiki/United_Kingdom_of_Portugal,_Brazil_and_the_Algarves" TargetMode="External"/><Relationship Id="rId1570" Type="http://schemas.openxmlformats.org/officeDocument/2006/relationships/hyperlink" Target="https://en.wikipedia.org/wiki/History_of_Sweden" TargetMode="External"/><Relationship Id="rId1668" Type="http://schemas.openxmlformats.org/officeDocument/2006/relationships/hyperlink" Target="https://en.wikipedia.org/wiki/History_of_Denmark" TargetMode="External"/><Relationship Id="rId800" Type="http://schemas.openxmlformats.org/officeDocument/2006/relationships/hyperlink" Target="https://en.wikipedia.org/wiki/Russian_Empire" TargetMode="External"/><Relationship Id="rId1223" Type="http://schemas.openxmlformats.org/officeDocument/2006/relationships/hyperlink" Target="https://en.wikipedia.org/wiki/Kingdom_of_Sardinia" TargetMode="External"/><Relationship Id="rId1430" Type="http://schemas.openxmlformats.org/officeDocument/2006/relationships/hyperlink" Target="https://en.wikipedia.org/wiki/Holy_Roman_Empire" TargetMode="External"/><Relationship Id="rId1528" Type="http://schemas.openxmlformats.org/officeDocument/2006/relationships/hyperlink" Target="https://en.wikipedia.org/wiki/Swedish_Empire" TargetMode="External"/><Relationship Id="rId1735" Type="http://schemas.openxmlformats.org/officeDocument/2006/relationships/hyperlink" Target="https://en.wikipedia.org/wiki/Kingdom_of_Hungary" TargetMode="External"/><Relationship Id="rId27" Type="http://schemas.openxmlformats.org/officeDocument/2006/relationships/hyperlink" Target="https://en.wikipedia.org/wiki/Habsburg_Monarchy" TargetMode="External"/><Relationship Id="rId176" Type="http://schemas.openxmlformats.org/officeDocument/2006/relationships/hyperlink" Target="https://en.wikipedia.org/wiki/Duchy_of_Luxemburg" TargetMode="External"/><Relationship Id="rId383" Type="http://schemas.openxmlformats.org/officeDocument/2006/relationships/hyperlink" Target="https://en.wikipedia.org/wiki/Margraviate_of_Brandenburg" TargetMode="External"/><Relationship Id="rId590" Type="http://schemas.openxmlformats.org/officeDocument/2006/relationships/hyperlink" Target="https://en.wikipedia.org/wiki/Dutch_Republic" TargetMode="External"/><Relationship Id="rId243" Type="http://schemas.openxmlformats.org/officeDocument/2006/relationships/hyperlink" Target="https://en.wikipedia.org/wiki/Electorate_of_Saxony" TargetMode="External"/><Relationship Id="rId450" Type="http://schemas.openxmlformats.org/officeDocument/2006/relationships/hyperlink" Target="https://en.wikipedia.org/wiki/Kingdom_of_Prussia" TargetMode="External"/><Relationship Id="rId688" Type="http://schemas.openxmlformats.org/officeDocument/2006/relationships/hyperlink" Target="https://en.wikipedia.org/wiki/Polish%E2%80%93Lithuanian_Commonwealth" TargetMode="External"/><Relationship Id="rId895" Type="http://schemas.openxmlformats.org/officeDocument/2006/relationships/hyperlink" Target="https://en.wikipedia.org/wiki/Kingdom_of_Greece" TargetMode="External"/><Relationship Id="rId1080" Type="http://schemas.openxmlformats.org/officeDocument/2006/relationships/hyperlink" Target="https://en.wikipedia.org/wiki/Kingdom_of_France" TargetMode="External"/><Relationship Id="rId103" Type="http://schemas.openxmlformats.org/officeDocument/2006/relationships/hyperlink" Target="https://en.wikipedia.org/wiki/Habsburg_Monarchy" TargetMode="External"/><Relationship Id="rId310" Type="http://schemas.openxmlformats.org/officeDocument/2006/relationships/hyperlink" Target="https://en.wikipedia.org/wiki/Electorate_of_Bavaria" TargetMode="External"/><Relationship Id="rId548" Type="http://schemas.openxmlformats.org/officeDocument/2006/relationships/hyperlink" Target="https://en.wikipedia.org/wiki/Kingdom_of_Hanover" TargetMode="External"/><Relationship Id="rId755" Type="http://schemas.openxmlformats.org/officeDocument/2006/relationships/hyperlink" Target="https://en.wikipedia.org/wiki/Russian_Empire" TargetMode="External"/><Relationship Id="rId962" Type="http://schemas.openxmlformats.org/officeDocument/2006/relationships/hyperlink" Target="https://en.wikipedia.org/wiki/United_Kingdom_of_Portugal,_Brazil_and_the_Algarves" TargetMode="External"/><Relationship Id="rId1178" Type="http://schemas.openxmlformats.org/officeDocument/2006/relationships/hyperlink" Target="https://en.wikipedia.org/wiki/Kingdom_of_Sardinia" TargetMode="External"/><Relationship Id="rId1385" Type="http://schemas.openxmlformats.org/officeDocument/2006/relationships/hyperlink" Target="https://en.wikipedia.org/wiki/Holy_Roman_Empire" TargetMode="External"/><Relationship Id="rId1592" Type="http://schemas.openxmlformats.org/officeDocument/2006/relationships/hyperlink" Target="https://en.wikipedia.org/wiki/Denmark%E2%80%93Norway" TargetMode="External"/><Relationship Id="rId91" Type="http://schemas.openxmlformats.org/officeDocument/2006/relationships/hyperlink" Target="https://en.wikipedia.org/wiki/Habsburg_Monarchy" TargetMode="External"/><Relationship Id="rId408" Type="http://schemas.openxmlformats.org/officeDocument/2006/relationships/hyperlink" Target="https://en.wikipedia.org/wiki/Kingdom_of_Prussia" TargetMode="External"/><Relationship Id="rId615" Type="http://schemas.openxmlformats.org/officeDocument/2006/relationships/hyperlink" Target="https://en.wikipedia.org/wiki/Dutch_Republic" TargetMode="External"/><Relationship Id="rId822" Type="http://schemas.openxmlformats.org/officeDocument/2006/relationships/hyperlink" Target="https://en.wikipedia.org/wiki/Russian_Empire" TargetMode="External"/><Relationship Id="rId1038" Type="http://schemas.openxmlformats.org/officeDocument/2006/relationships/hyperlink" Target="https://en.wikipedia.org/wiki/Kingdom_of_France" TargetMode="External"/><Relationship Id="rId1245" Type="http://schemas.openxmlformats.org/officeDocument/2006/relationships/hyperlink" Target="https://en.wikipedia.org/wiki/Kingdom_of_Sardinia" TargetMode="External"/><Relationship Id="rId1452" Type="http://schemas.openxmlformats.org/officeDocument/2006/relationships/hyperlink" Target="https://en.wikipedia.org/wiki/German_Confederation" TargetMode="External"/><Relationship Id="rId1105" Type="http://schemas.openxmlformats.org/officeDocument/2006/relationships/hyperlink" Target="https://en.wikipedia.org/wiki/Kingdom_of_France" TargetMode="External"/><Relationship Id="rId1312" Type="http://schemas.openxmlformats.org/officeDocument/2006/relationships/hyperlink" Target="https://en.wikipedia.org/wiki/Kingdom_of_Aragon" TargetMode="External"/><Relationship Id="rId49" Type="http://schemas.openxmlformats.org/officeDocument/2006/relationships/hyperlink" Target="https://en.wikipedia.org/wiki/Habsburg_Monarchy" TargetMode="External"/><Relationship Id="rId1617" Type="http://schemas.openxmlformats.org/officeDocument/2006/relationships/hyperlink" Target="https://en.wikipedia.org/wiki/Denmark%E2%80%93Norway" TargetMode="External"/><Relationship Id="rId198" Type="http://schemas.openxmlformats.org/officeDocument/2006/relationships/hyperlink" Target="https://en.wikipedia.org/wiki/Duchy_of_Parma" TargetMode="External"/><Relationship Id="rId265" Type="http://schemas.openxmlformats.org/officeDocument/2006/relationships/hyperlink" Target="https://en.wikipedia.org/wiki/Electorate_of_Bavaria" TargetMode="External"/><Relationship Id="rId472" Type="http://schemas.openxmlformats.org/officeDocument/2006/relationships/hyperlink" Target="https://en.wikipedia.org/wiki/Kingdom_of_Prussia" TargetMode="External"/><Relationship Id="rId125" Type="http://schemas.openxmlformats.org/officeDocument/2006/relationships/hyperlink" Target="https://en.wikipedia.org/wiki/History_of_Belgium" TargetMode="External"/><Relationship Id="rId332" Type="http://schemas.openxmlformats.org/officeDocument/2006/relationships/hyperlink" Target="https://en.wikipedia.org/wiki/Kingdom_of_Bavaria" TargetMode="External"/><Relationship Id="rId777" Type="http://schemas.openxmlformats.org/officeDocument/2006/relationships/hyperlink" Target="https://en.wikipedia.org/wiki/Russian_Empire" TargetMode="External"/><Relationship Id="rId984" Type="http://schemas.openxmlformats.org/officeDocument/2006/relationships/hyperlink" Target="https://en.wikipedia.org/wiki/United_Kingdom_of_Portugal,_Brazil_and_the_Algarves" TargetMode="External"/><Relationship Id="rId637" Type="http://schemas.openxmlformats.org/officeDocument/2006/relationships/hyperlink" Target="https://en.wikipedia.org/wiki/Kingdom_of_Poland_(1385%E2%80%931569)" TargetMode="External"/><Relationship Id="rId844" Type="http://schemas.openxmlformats.org/officeDocument/2006/relationships/hyperlink" Target="https://en.wikipedia.org/wiki/Russian_Empire" TargetMode="External"/><Relationship Id="rId1267" Type="http://schemas.openxmlformats.org/officeDocument/2006/relationships/hyperlink" Target="https://en.wikipedia.org/wiki/Grand_Duchy_of_Tuscany" TargetMode="External"/><Relationship Id="rId1474" Type="http://schemas.openxmlformats.org/officeDocument/2006/relationships/hyperlink" Target="https://en.wikipedia.org/wiki/German_Empire" TargetMode="External"/><Relationship Id="rId1681" Type="http://schemas.openxmlformats.org/officeDocument/2006/relationships/hyperlink" Target="https://en.wikipedia.org/wiki/History_of_Denmark" TargetMode="External"/><Relationship Id="rId704" Type="http://schemas.openxmlformats.org/officeDocument/2006/relationships/hyperlink" Target="https://en.wikipedia.org/wiki/Grand_Duchy_of_Moscow" TargetMode="External"/><Relationship Id="rId911" Type="http://schemas.openxmlformats.org/officeDocument/2006/relationships/hyperlink" Target="https://en.wikipedia.org/wiki/Kingdom_of_Greece" TargetMode="External"/><Relationship Id="rId1127" Type="http://schemas.openxmlformats.org/officeDocument/2006/relationships/hyperlink" Target="https://en.wikipedia.org/wiki/Kingdom_of_France" TargetMode="External"/><Relationship Id="rId1334" Type="http://schemas.openxmlformats.org/officeDocument/2006/relationships/hyperlink" Target="https://en.wikipedia.org/wiki/Kingdom_of_Aragon" TargetMode="External"/><Relationship Id="rId1541" Type="http://schemas.openxmlformats.org/officeDocument/2006/relationships/hyperlink" Target="https://en.wikipedia.org/wiki/History_of_Sweden_(1523%E2%80%931611)" TargetMode="External"/><Relationship Id="rId40" Type="http://schemas.openxmlformats.org/officeDocument/2006/relationships/hyperlink" Target="https://en.wikipedia.org/wiki/Habsburg_Monarchy" TargetMode="External"/><Relationship Id="rId1401" Type="http://schemas.openxmlformats.org/officeDocument/2006/relationships/hyperlink" Target="https://en.wikipedia.org/wiki/Holy_Roman_Empire" TargetMode="External"/><Relationship Id="rId1639" Type="http://schemas.openxmlformats.org/officeDocument/2006/relationships/hyperlink" Target="https://en.wikipedia.org/wiki/History_of_Denmark" TargetMode="External"/><Relationship Id="rId203" Type="http://schemas.openxmlformats.org/officeDocument/2006/relationships/hyperlink" Target="https://en.wikipedia.org/wiki/Electorate_of_Hesse" TargetMode="External"/><Relationship Id="rId648" Type="http://schemas.openxmlformats.org/officeDocument/2006/relationships/hyperlink" Target="https://en.wikipedia.org/wiki/Polish%E2%80%93Lithuanian_Commonwealth" TargetMode="External"/><Relationship Id="rId855" Type="http://schemas.openxmlformats.org/officeDocument/2006/relationships/hyperlink" Target="https://en.wikipedia.org/wiki/Russian_Empire" TargetMode="External"/><Relationship Id="rId1040" Type="http://schemas.openxmlformats.org/officeDocument/2006/relationships/hyperlink" Target="https://en.wikipedia.org/wiki/Kingdom_of_France" TargetMode="External"/><Relationship Id="rId1278" Type="http://schemas.openxmlformats.org/officeDocument/2006/relationships/hyperlink" Target="https://en.wikipedia.org/wiki/Grand_Duchy_of_Tuscany" TargetMode="External"/><Relationship Id="rId1485" Type="http://schemas.openxmlformats.org/officeDocument/2006/relationships/hyperlink" Target="https://en.wikipedia.org/wiki/Swedish_Empire" TargetMode="External"/><Relationship Id="rId1692" Type="http://schemas.openxmlformats.org/officeDocument/2006/relationships/hyperlink" Target="https://en.wikipedia.org/wiki/History_of_Denmark" TargetMode="External"/><Relationship Id="rId1706" Type="http://schemas.openxmlformats.org/officeDocument/2006/relationships/hyperlink" Target="https://en.wikipedia.org/wiki/History_of_Denmark" TargetMode="External"/><Relationship Id="rId287" Type="http://schemas.openxmlformats.org/officeDocument/2006/relationships/hyperlink" Target="https://en.wikipedia.org/wiki/Electorate_of_Bavaria" TargetMode="External"/><Relationship Id="rId410" Type="http://schemas.openxmlformats.org/officeDocument/2006/relationships/hyperlink" Target="https://en.wikipedia.org/wiki/Kingdom_of_Prussia" TargetMode="External"/><Relationship Id="rId494" Type="http://schemas.openxmlformats.org/officeDocument/2006/relationships/hyperlink" Target="https://en.wikipedia.org/wiki/Kingdom_of_Prussia" TargetMode="External"/><Relationship Id="rId508" Type="http://schemas.openxmlformats.org/officeDocument/2006/relationships/hyperlink" Target="https://en.wikipedia.org/wiki/Grand_Duchy_of_Baden" TargetMode="External"/><Relationship Id="rId715" Type="http://schemas.openxmlformats.org/officeDocument/2006/relationships/hyperlink" Target="https://en.wikipedia.org/wiki/Grand_Duchy_of_Moscow" TargetMode="External"/><Relationship Id="rId922" Type="http://schemas.openxmlformats.org/officeDocument/2006/relationships/hyperlink" Target="https://en.wikipedia.org/wiki/Principality_of_Bulgaria" TargetMode="External"/><Relationship Id="rId1138" Type="http://schemas.openxmlformats.org/officeDocument/2006/relationships/hyperlink" Target="https://en.wikipedia.org/wiki/Kingdom_of_France" TargetMode="External"/><Relationship Id="rId1345" Type="http://schemas.openxmlformats.org/officeDocument/2006/relationships/hyperlink" Target="https://en.wikipedia.org/wiki/Enlightenment_in_Spain" TargetMode="External"/><Relationship Id="rId1552" Type="http://schemas.openxmlformats.org/officeDocument/2006/relationships/hyperlink" Target="https://en.wikipedia.org/wiki/History_of_Sweden_(1523%E2%80%931611)" TargetMode="External"/><Relationship Id="rId147" Type="http://schemas.openxmlformats.org/officeDocument/2006/relationships/hyperlink" Target="https://en.wikipedia.org/wiki/Duchy_of_Holstein" TargetMode="External"/><Relationship Id="rId354" Type="http://schemas.openxmlformats.org/officeDocument/2006/relationships/hyperlink" Target="https://en.wikipedia.org/wiki/Brandenburg-Prussia" TargetMode="External"/><Relationship Id="rId799" Type="http://schemas.openxmlformats.org/officeDocument/2006/relationships/hyperlink" Target="https://en.wikipedia.org/wiki/Russian_Empire" TargetMode="External"/><Relationship Id="rId1191" Type="http://schemas.openxmlformats.org/officeDocument/2006/relationships/hyperlink" Target="https://en.wikipedia.org/wiki/Kingdom_of_Sardinia" TargetMode="External"/><Relationship Id="rId1205" Type="http://schemas.openxmlformats.org/officeDocument/2006/relationships/hyperlink" Target="https://en.wikipedia.org/wiki/Kingdom_of_Sardinia" TargetMode="External"/><Relationship Id="rId51" Type="http://schemas.openxmlformats.org/officeDocument/2006/relationships/hyperlink" Target="https://en.wikipedia.org/wiki/Habsburg_Monarchy" TargetMode="External"/><Relationship Id="rId561" Type="http://schemas.openxmlformats.org/officeDocument/2006/relationships/hyperlink" Target="https://en.wikipedia.org/wiki/Grand_Duchy_of_Hesse" TargetMode="External"/><Relationship Id="rId659" Type="http://schemas.openxmlformats.org/officeDocument/2006/relationships/hyperlink" Target="https://en.wikipedia.org/wiki/Polish%E2%80%93Lithuanian_Commonwealth" TargetMode="External"/><Relationship Id="rId866" Type="http://schemas.openxmlformats.org/officeDocument/2006/relationships/hyperlink" Target="https://en.wikipedia.org/wiki/Kingdom_of_Serbia" TargetMode="External"/><Relationship Id="rId1289" Type="http://schemas.openxmlformats.org/officeDocument/2006/relationships/hyperlink" Target="https://en.wikipedia.org/wiki/Grand_Duchy_of_Tuscany" TargetMode="External"/><Relationship Id="rId1412" Type="http://schemas.openxmlformats.org/officeDocument/2006/relationships/hyperlink" Target="https://en.wikipedia.org/wiki/Holy_Roman_Empire" TargetMode="External"/><Relationship Id="rId1496" Type="http://schemas.openxmlformats.org/officeDocument/2006/relationships/hyperlink" Target="https://en.wikipedia.org/wiki/Swedish_Empire" TargetMode="External"/><Relationship Id="rId1717" Type="http://schemas.openxmlformats.org/officeDocument/2006/relationships/hyperlink" Target="https://en.wikipedia.org/wiki/Kingdom_of_Hungary" TargetMode="External"/><Relationship Id="rId214" Type="http://schemas.openxmlformats.org/officeDocument/2006/relationships/hyperlink" Target="https://en.wikipedia.org/wiki/Electorate_of_Saxony" TargetMode="External"/><Relationship Id="rId298" Type="http://schemas.openxmlformats.org/officeDocument/2006/relationships/hyperlink" Target="https://en.wikipedia.org/wiki/Electorate_of_Bavaria" TargetMode="External"/><Relationship Id="rId421" Type="http://schemas.openxmlformats.org/officeDocument/2006/relationships/hyperlink" Target="https://en.wikipedia.org/wiki/Kingdom_of_Prussia" TargetMode="External"/><Relationship Id="rId519" Type="http://schemas.openxmlformats.org/officeDocument/2006/relationships/hyperlink" Target="https://en.wikipedia.org/wiki/Electorate_of_Hanover" TargetMode="External"/><Relationship Id="rId1051" Type="http://schemas.openxmlformats.org/officeDocument/2006/relationships/hyperlink" Target="https://en.wikipedia.org/wiki/Kingdom_of_France" TargetMode="External"/><Relationship Id="rId1149" Type="http://schemas.openxmlformats.org/officeDocument/2006/relationships/hyperlink" Target="https://en.wikipedia.org/wiki/Kingdom_of_France" TargetMode="External"/><Relationship Id="rId1356" Type="http://schemas.openxmlformats.org/officeDocument/2006/relationships/hyperlink" Target="https://en.wikipedia.org/wiki/Enlightenment_in_Spain" TargetMode="External"/><Relationship Id="rId158" Type="http://schemas.openxmlformats.org/officeDocument/2006/relationships/hyperlink" Target="https://en.wikipedia.org/wiki/Duchy_of_Luxemburg" TargetMode="External"/><Relationship Id="rId726" Type="http://schemas.openxmlformats.org/officeDocument/2006/relationships/hyperlink" Target="https://en.wikipedia.org/wiki/Tsardom_of_Russia" TargetMode="External"/><Relationship Id="rId933" Type="http://schemas.openxmlformats.org/officeDocument/2006/relationships/hyperlink" Target="https://en.wikipedia.org/wiki/Principality_of_Montenegro" TargetMode="External"/><Relationship Id="rId1009" Type="http://schemas.openxmlformats.org/officeDocument/2006/relationships/hyperlink" Target="https://en.wikipedia.org/wiki/United_Kingdom_of_Portugal,_Brazil_and_the_Algarves" TargetMode="External"/><Relationship Id="rId1563" Type="http://schemas.openxmlformats.org/officeDocument/2006/relationships/hyperlink" Target="https://en.wikipedia.org/wiki/Age_of_Liberty" TargetMode="External"/><Relationship Id="rId62" Type="http://schemas.openxmlformats.org/officeDocument/2006/relationships/hyperlink" Target="https://en.wikipedia.org/wiki/Habsburg_Monarchy" TargetMode="External"/><Relationship Id="rId365" Type="http://schemas.openxmlformats.org/officeDocument/2006/relationships/hyperlink" Target="https://en.wikipedia.org/wiki/Brandenburg-Prussia" TargetMode="External"/><Relationship Id="rId572" Type="http://schemas.openxmlformats.org/officeDocument/2006/relationships/hyperlink" Target="https://en.wikipedia.org/wiki/Grand_Duchy_of_Mecklenburg-Strelitz" TargetMode="External"/><Relationship Id="rId1216" Type="http://schemas.openxmlformats.org/officeDocument/2006/relationships/hyperlink" Target="https://en.wikipedia.org/wiki/Kingdom_of_Sardinia" TargetMode="External"/><Relationship Id="rId1423" Type="http://schemas.openxmlformats.org/officeDocument/2006/relationships/hyperlink" Target="https://en.wikipedia.org/wiki/Holy_Roman_Empire" TargetMode="External"/><Relationship Id="rId1630" Type="http://schemas.openxmlformats.org/officeDocument/2006/relationships/hyperlink" Target="https://en.wikipedia.org/wiki/Union_between_Sweden_and_Norway" TargetMode="External"/><Relationship Id="rId225" Type="http://schemas.openxmlformats.org/officeDocument/2006/relationships/hyperlink" Target="https://en.wikipedia.org/wiki/Electorate_of_Saxony" TargetMode="External"/><Relationship Id="rId432" Type="http://schemas.openxmlformats.org/officeDocument/2006/relationships/hyperlink" Target="https://en.wikipedia.org/wiki/Kingdom_of_Prussia" TargetMode="External"/><Relationship Id="rId877" Type="http://schemas.openxmlformats.org/officeDocument/2006/relationships/hyperlink" Target="https://en.wikipedia.org/wiki/Principality_of_Serbia" TargetMode="External"/><Relationship Id="rId1062" Type="http://schemas.openxmlformats.org/officeDocument/2006/relationships/hyperlink" Target="https://en.wikipedia.org/wiki/Kingdom_of_France" TargetMode="External"/><Relationship Id="rId1728" Type="http://schemas.openxmlformats.org/officeDocument/2006/relationships/hyperlink" Target="https://en.wikipedia.org/wiki/Kingdom_of_Hungary" TargetMode="External"/><Relationship Id="rId737" Type="http://schemas.openxmlformats.org/officeDocument/2006/relationships/hyperlink" Target="https://en.wikipedia.org/wiki/Tsardom_of_Russia" TargetMode="External"/><Relationship Id="rId944" Type="http://schemas.openxmlformats.org/officeDocument/2006/relationships/hyperlink" Target="https://en.wikipedia.org/wiki/Kingdom_of_Navarre" TargetMode="External"/><Relationship Id="rId1367" Type="http://schemas.openxmlformats.org/officeDocument/2006/relationships/hyperlink" Target="https://en.wikipedia.org/wiki/History_of_Spain_(1810%E2%80%9373)" TargetMode="External"/><Relationship Id="rId1574" Type="http://schemas.openxmlformats.org/officeDocument/2006/relationships/hyperlink" Target="https://en.wikipedia.org/wiki/History_of_Sweden" TargetMode="External"/><Relationship Id="rId73" Type="http://schemas.openxmlformats.org/officeDocument/2006/relationships/hyperlink" Target="https://en.wikipedia.org/wiki/Habsburg_Monarchy" TargetMode="External"/><Relationship Id="rId169" Type="http://schemas.openxmlformats.org/officeDocument/2006/relationships/hyperlink" Target="https://en.wikipedia.org/wiki/Duchy_of_Luxemburg" TargetMode="External"/><Relationship Id="rId376" Type="http://schemas.openxmlformats.org/officeDocument/2006/relationships/hyperlink" Target="https://en.wikipedia.org/wiki/Margraviate_of_Brandenburg" TargetMode="External"/><Relationship Id="rId583" Type="http://schemas.openxmlformats.org/officeDocument/2006/relationships/hyperlink" Target="https://en.wikipedia.org/wiki/Dutch_Republic" TargetMode="External"/><Relationship Id="rId790" Type="http://schemas.openxmlformats.org/officeDocument/2006/relationships/hyperlink" Target="https://en.wikipedia.org/wiki/Russian_Empire" TargetMode="External"/><Relationship Id="rId804" Type="http://schemas.openxmlformats.org/officeDocument/2006/relationships/hyperlink" Target="https://en.wikipedia.org/wiki/Russian_Empire" TargetMode="External"/><Relationship Id="rId1227" Type="http://schemas.openxmlformats.org/officeDocument/2006/relationships/hyperlink" Target="https://en.wikipedia.org/wiki/Kingdom_of_Sardinia" TargetMode="External"/><Relationship Id="rId1434" Type="http://schemas.openxmlformats.org/officeDocument/2006/relationships/hyperlink" Target="https://en.wikipedia.org/wiki/Holy_Roman_Empire" TargetMode="External"/><Relationship Id="rId1641" Type="http://schemas.openxmlformats.org/officeDocument/2006/relationships/hyperlink" Target="https://en.wikipedia.org/wiki/History_of_Denmark" TargetMode="External"/><Relationship Id="rId4" Type="http://schemas.openxmlformats.org/officeDocument/2006/relationships/hyperlink" Target="https://en.wikipedia.org/wiki/Habsburg_Monarchy" TargetMode="External"/><Relationship Id="rId236" Type="http://schemas.openxmlformats.org/officeDocument/2006/relationships/hyperlink" Target="https://en.wikipedia.org/wiki/Electorate_of_Saxony" TargetMode="External"/><Relationship Id="rId443" Type="http://schemas.openxmlformats.org/officeDocument/2006/relationships/hyperlink" Target="https://en.wikipedia.org/wiki/Kingdom_of_Prussia" TargetMode="External"/><Relationship Id="rId650" Type="http://schemas.openxmlformats.org/officeDocument/2006/relationships/hyperlink" Target="https://en.wikipedia.org/wiki/Polish%E2%80%93Lithuanian_Commonwealth" TargetMode="External"/><Relationship Id="rId888" Type="http://schemas.openxmlformats.org/officeDocument/2006/relationships/hyperlink" Target="https://en.wikipedia.org/wiki/Principality_of_Serbia" TargetMode="External"/><Relationship Id="rId1073" Type="http://schemas.openxmlformats.org/officeDocument/2006/relationships/hyperlink" Target="https://en.wikipedia.org/wiki/Kingdom_of_France" TargetMode="External"/><Relationship Id="rId1280" Type="http://schemas.openxmlformats.org/officeDocument/2006/relationships/hyperlink" Target="https://en.wikipedia.org/wiki/Grand_Duchy_of_Tuscany" TargetMode="External"/><Relationship Id="rId1501" Type="http://schemas.openxmlformats.org/officeDocument/2006/relationships/hyperlink" Target="https://en.wikipedia.org/wiki/Swedish_Empire" TargetMode="External"/><Relationship Id="rId1739" Type="http://schemas.openxmlformats.org/officeDocument/2006/relationships/hyperlink" Target="https://en.wikipedia.org/wiki/Kingdom_of_Hungary" TargetMode="External"/><Relationship Id="rId303" Type="http://schemas.openxmlformats.org/officeDocument/2006/relationships/hyperlink" Target="https://en.wikipedia.org/wiki/Electorate_of_Bavaria" TargetMode="External"/><Relationship Id="rId748" Type="http://schemas.openxmlformats.org/officeDocument/2006/relationships/hyperlink" Target="https://en.wikipedia.org/wiki/Tsardom_of_Russia" TargetMode="External"/><Relationship Id="rId955" Type="http://schemas.openxmlformats.org/officeDocument/2006/relationships/hyperlink" Target="https://en.wikipedia.org/wiki/United_Kingdom_of_Portugal,_Brazil_and_the_Algarves" TargetMode="External"/><Relationship Id="rId1140" Type="http://schemas.openxmlformats.org/officeDocument/2006/relationships/hyperlink" Target="https://en.wikipedia.org/wiki/Kingdom_of_France" TargetMode="External"/><Relationship Id="rId1378" Type="http://schemas.openxmlformats.org/officeDocument/2006/relationships/hyperlink" Target="https://en.wikipedia.org/wiki/Holy_Roman_Empire" TargetMode="External"/><Relationship Id="rId1585" Type="http://schemas.openxmlformats.org/officeDocument/2006/relationships/hyperlink" Target="https://en.wikipedia.org/wiki/History_of_Sweden" TargetMode="External"/><Relationship Id="rId84" Type="http://schemas.openxmlformats.org/officeDocument/2006/relationships/hyperlink" Target="https://en.wikipedia.org/wiki/Habsburg_Monarchy" TargetMode="External"/><Relationship Id="rId387" Type="http://schemas.openxmlformats.org/officeDocument/2006/relationships/hyperlink" Target="https://en.wikipedia.org/wiki/Margraviate_of_Brandenburg" TargetMode="External"/><Relationship Id="rId510" Type="http://schemas.openxmlformats.org/officeDocument/2006/relationships/hyperlink" Target="https://en.wikipedia.org/wiki/Charles,_Grand_Duke_of_Baden" TargetMode="External"/><Relationship Id="rId594" Type="http://schemas.openxmlformats.org/officeDocument/2006/relationships/hyperlink" Target="https://en.wikipedia.org/wiki/Dutch_Republic" TargetMode="External"/><Relationship Id="rId608" Type="http://schemas.openxmlformats.org/officeDocument/2006/relationships/hyperlink" Target="https://en.wikipedia.org/wiki/Dutch_Republic" TargetMode="External"/><Relationship Id="rId815" Type="http://schemas.openxmlformats.org/officeDocument/2006/relationships/hyperlink" Target="https://en.wikipedia.org/wiki/Russian_Empire" TargetMode="External"/><Relationship Id="rId1238" Type="http://schemas.openxmlformats.org/officeDocument/2006/relationships/hyperlink" Target="https://en.wikipedia.org/wiki/Kingdom_of_Sardinia" TargetMode="External"/><Relationship Id="rId1445" Type="http://schemas.openxmlformats.org/officeDocument/2006/relationships/hyperlink" Target="https://en.wikipedia.org/wiki/Holy_Roman_Empire" TargetMode="External"/><Relationship Id="rId1652" Type="http://schemas.openxmlformats.org/officeDocument/2006/relationships/hyperlink" Target="https://en.wikipedia.org/wiki/History_of_Denmark" TargetMode="External"/><Relationship Id="rId247" Type="http://schemas.openxmlformats.org/officeDocument/2006/relationships/hyperlink" Target="https://en.wikipedia.org/wiki/Electorate_of_Saxony" TargetMode="External"/><Relationship Id="rId899" Type="http://schemas.openxmlformats.org/officeDocument/2006/relationships/hyperlink" Target="https://en.wikipedia.org/wiki/Kingdom_of_Greece" TargetMode="External"/><Relationship Id="rId1000" Type="http://schemas.openxmlformats.org/officeDocument/2006/relationships/hyperlink" Target="https://en.wikipedia.org/wiki/United_Kingdom_of_Portugal,_Brazil_and_the_Algarves" TargetMode="External"/><Relationship Id="rId1084" Type="http://schemas.openxmlformats.org/officeDocument/2006/relationships/hyperlink" Target="https://en.wikipedia.org/wiki/Kingdom_of_France" TargetMode="External"/><Relationship Id="rId1305" Type="http://schemas.openxmlformats.org/officeDocument/2006/relationships/hyperlink" Target="https://en.wikipedia.org/wiki/Kingdom_of_the_Two_Sicilies" TargetMode="External"/><Relationship Id="rId107" Type="http://schemas.openxmlformats.org/officeDocument/2006/relationships/hyperlink" Target="https://en.wikipedia.org/wiki/Habsburg_Monarchy" TargetMode="External"/><Relationship Id="rId454" Type="http://schemas.openxmlformats.org/officeDocument/2006/relationships/hyperlink" Target="https://en.wikipedia.org/wiki/Kingdom_of_Prussia" TargetMode="External"/><Relationship Id="rId661" Type="http://schemas.openxmlformats.org/officeDocument/2006/relationships/hyperlink" Target="https://en.wikipedia.org/wiki/Polish%E2%80%93Lithuanian_Commonwealth" TargetMode="External"/><Relationship Id="rId759" Type="http://schemas.openxmlformats.org/officeDocument/2006/relationships/hyperlink" Target="https://en.wikipedia.org/wiki/Russian_Empire" TargetMode="External"/><Relationship Id="rId966" Type="http://schemas.openxmlformats.org/officeDocument/2006/relationships/hyperlink" Target="https://en.wikipedia.org/wiki/United_Kingdom_of_Portugal,_Brazil_and_the_Algarves" TargetMode="External"/><Relationship Id="rId1291" Type="http://schemas.openxmlformats.org/officeDocument/2006/relationships/hyperlink" Target="https://en.wikipedia.org/wiki/Grand_Duchy_of_Tuscany" TargetMode="External"/><Relationship Id="rId1389" Type="http://schemas.openxmlformats.org/officeDocument/2006/relationships/hyperlink" Target="https://en.wikipedia.org/wiki/Holy_Roman_Empire" TargetMode="External"/><Relationship Id="rId1512" Type="http://schemas.openxmlformats.org/officeDocument/2006/relationships/hyperlink" Target="https://en.wikipedia.org/wiki/Swedish_Empire" TargetMode="External"/><Relationship Id="rId1596" Type="http://schemas.openxmlformats.org/officeDocument/2006/relationships/hyperlink" Target="https://en.wikipedia.org/wiki/Denmark%E2%80%93Norway" TargetMode="External"/><Relationship Id="rId11" Type="http://schemas.openxmlformats.org/officeDocument/2006/relationships/hyperlink" Target="https://en.wikipedia.org/wiki/Habsburg_Monarchy" TargetMode="External"/><Relationship Id="rId314" Type="http://schemas.openxmlformats.org/officeDocument/2006/relationships/hyperlink" Target="https://en.wikipedia.org/wiki/Kingdom_of_Bavaria" TargetMode="External"/><Relationship Id="rId398" Type="http://schemas.openxmlformats.org/officeDocument/2006/relationships/hyperlink" Target="https://en.wikipedia.org/wiki/Kingdom_of_Prussia" TargetMode="External"/><Relationship Id="rId521" Type="http://schemas.openxmlformats.org/officeDocument/2006/relationships/hyperlink" Target="https://en.wikipedia.org/wiki/Electorate_of_Hanover" TargetMode="External"/><Relationship Id="rId619" Type="http://schemas.openxmlformats.org/officeDocument/2006/relationships/hyperlink" Target="https://en.wikipedia.org/wiki/Dutch_Republic" TargetMode="External"/><Relationship Id="rId1151" Type="http://schemas.openxmlformats.org/officeDocument/2006/relationships/hyperlink" Target="https://en.wikipedia.org/wiki/Kingdom_of_France" TargetMode="External"/><Relationship Id="rId1249" Type="http://schemas.openxmlformats.org/officeDocument/2006/relationships/hyperlink" Target="https://en.wikipedia.org/wiki/Kingdom_of_Sardinia" TargetMode="External"/><Relationship Id="rId95" Type="http://schemas.openxmlformats.org/officeDocument/2006/relationships/hyperlink" Target="https://en.wikipedia.org/wiki/Habsburg_Monarchy" TargetMode="External"/><Relationship Id="rId160" Type="http://schemas.openxmlformats.org/officeDocument/2006/relationships/hyperlink" Target="https://en.wikipedia.org/wiki/Duchy_of_Luxemburg" TargetMode="External"/><Relationship Id="rId826" Type="http://schemas.openxmlformats.org/officeDocument/2006/relationships/hyperlink" Target="https://en.wikipedia.org/wiki/Russian_Empire" TargetMode="External"/><Relationship Id="rId1011" Type="http://schemas.openxmlformats.org/officeDocument/2006/relationships/hyperlink" Target="https://en.wikipedia.org/wiki/United_Kingdom_of_Portugal,_Brazil_and_the_Algarves" TargetMode="External"/><Relationship Id="rId1109" Type="http://schemas.openxmlformats.org/officeDocument/2006/relationships/hyperlink" Target="https://en.wikipedia.org/wiki/Kingdom_of_France" TargetMode="External"/><Relationship Id="rId1456" Type="http://schemas.openxmlformats.org/officeDocument/2006/relationships/hyperlink" Target="https://en.wikipedia.org/wiki/German_Confederation" TargetMode="External"/><Relationship Id="rId1663" Type="http://schemas.openxmlformats.org/officeDocument/2006/relationships/hyperlink" Target="https://en.wikipedia.org/wiki/History_of_Denmark" TargetMode="External"/><Relationship Id="rId258" Type="http://schemas.openxmlformats.org/officeDocument/2006/relationships/hyperlink" Target="https://en.wikipedia.org/wiki/Electorate_of_Saxony" TargetMode="External"/><Relationship Id="rId465" Type="http://schemas.openxmlformats.org/officeDocument/2006/relationships/hyperlink" Target="https://en.wikipedia.org/wiki/Kingdom_of_Prussia" TargetMode="External"/><Relationship Id="rId672" Type="http://schemas.openxmlformats.org/officeDocument/2006/relationships/hyperlink" Target="https://en.wikipedia.org/wiki/Polish%E2%80%93Lithuanian_Commonwealth" TargetMode="External"/><Relationship Id="rId1095" Type="http://schemas.openxmlformats.org/officeDocument/2006/relationships/hyperlink" Target="https://en.wikipedia.org/wiki/Kingdom_of_France" TargetMode="External"/><Relationship Id="rId1316" Type="http://schemas.openxmlformats.org/officeDocument/2006/relationships/hyperlink" Target="https://en.wikipedia.org/wiki/Kingdom_of_Aragon" TargetMode="External"/><Relationship Id="rId1523" Type="http://schemas.openxmlformats.org/officeDocument/2006/relationships/hyperlink" Target="https://en.wikipedia.org/wiki/Swedish_Empire" TargetMode="External"/><Relationship Id="rId1730" Type="http://schemas.openxmlformats.org/officeDocument/2006/relationships/hyperlink" Target="https://en.wikipedia.org/wiki/Kingdom_of_Hungary" TargetMode="External"/><Relationship Id="rId22" Type="http://schemas.openxmlformats.org/officeDocument/2006/relationships/hyperlink" Target="https://en.wikipedia.org/wiki/Habsburg_Monarchy" TargetMode="External"/><Relationship Id="rId118" Type="http://schemas.openxmlformats.org/officeDocument/2006/relationships/hyperlink" Target="https://en.wikipedia.org/wiki/History_of_Belgium" TargetMode="External"/><Relationship Id="rId325" Type="http://schemas.openxmlformats.org/officeDocument/2006/relationships/hyperlink" Target="https://en.wikipedia.org/wiki/Kingdom_of_Bavaria" TargetMode="External"/><Relationship Id="rId532" Type="http://schemas.openxmlformats.org/officeDocument/2006/relationships/hyperlink" Target="https://en.wikipedia.org/wiki/Electorate_of_Hanover" TargetMode="External"/><Relationship Id="rId977" Type="http://schemas.openxmlformats.org/officeDocument/2006/relationships/hyperlink" Target="https://en.wikipedia.org/wiki/United_Kingdom_of_Portugal,_Brazil_and_the_Algarves" TargetMode="External"/><Relationship Id="rId1162" Type="http://schemas.openxmlformats.org/officeDocument/2006/relationships/hyperlink" Target="https://en.wikipedia.org/wiki/Frederick_of_Naples" TargetMode="External"/><Relationship Id="rId171" Type="http://schemas.openxmlformats.org/officeDocument/2006/relationships/hyperlink" Target="https://en.wikipedia.org/wiki/Duchy_of_Luxemburg" TargetMode="External"/><Relationship Id="rId837" Type="http://schemas.openxmlformats.org/officeDocument/2006/relationships/hyperlink" Target="https://en.wikipedia.org/wiki/Russian_Empire" TargetMode="External"/><Relationship Id="rId1022" Type="http://schemas.openxmlformats.org/officeDocument/2006/relationships/hyperlink" Target="https://en.wikipedia.org/wiki/United_Kingdom_of_Portugal,_Brazil_and_the_Algarves" TargetMode="External"/><Relationship Id="rId1467" Type="http://schemas.openxmlformats.org/officeDocument/2006/relationships/hyperlink" Target="https://en.wikipedia.org/wiki/German_Empire" TargetMode="External"/><Relationship Id="rId1674" Type="http://schemas.openxmlformats.org/officeDocument/2006/relationships/hyperlink" Target="https://en.wikipedia.org/wiki/History_of_Denmark" TargetMode="External"/><Relationship Id="rId269" Type="http://schemas.openxmlformats.org/officeDocument/2006/relationships/hyperlink" Target="https://en.wikipedia.org/wiki/Electorate_of_Bavaria" TargetMode="External"/><Relationship Id="rId476" Type="http://schemas.openxmlformats.org/officeDocument/2006/relationships/hyperlink" Target="https://en.wikipedia.org/wiki/Kingdom_of_Prussia" TargetMode="External"/><Relationship Id="rId683" Type="http://schemas.openxmlformats.org/officeDocument/2006/relationships/hyperlink" Target="https://en.wikipedia.org/wiki/Polish%E2%80%93Lithuanian_Commonwealth" TargetMode="External"/><Relationship Id="rId890" Type="http://schemas.openxmlformats.org/officeDocument/2006/relationships/hyperlink" Target="https://en.wikipedia.org/wiki/Principality_of_Serbia" TargetMode="External"/><Relationship Id="rId904" Type="http://schemas.openxmlformats.org/officeDocument/2006/relationships/hyperlink" Target="https://en.wikipedia.org/wiki/Kingdom_of_Greece" TargetMode="External"/><Relationship Id="rId1327" Type="http://schemas.openxmlformats.org/officeDocument/2006/relationships/hyperlink" Target="https://en.wikipedia.org/wiki/Kingdom_of_Aragon" TargetMode="External"/><Relationship Id="rId1534" Type="http://schemas.openxmlformats.org/officeDocument/2006/relationships/hyperlink" Target="https://en.wikipedia.org/wiki/Swedish_Empire" TargetMode="External"/><Relationship Id="rId1741" Type="http://schemas.openxmlformats.org/officeDocument/2006/relationships/hyperlink" Target="https://en.wikipedia.org/wiki/Kingdom_of_Hungary" TargetMode="External"/><Relationship Id="rId33" Type="http://schemas.openxmlformats.org/officeDocument/2006/relationships/hyperlink" Target="https://en.wikipedia.org/wiki/Habsburg_Monarchy" TargetMode="External"/><Relationship Id="rId129" Type="http://schemas.openxmlformats.org/officeDocument/2006/relationships/hyperlink" Target="https://en.wikipedia.org/wiki/Electoral_Palatinate" TargetMode="External"/><Relationship Id="rId336" Type="http://schemas.openxmlformats.org/officeDocument/2006/relationships/hyperlink" Target="https://en.wikipedia.org/wiki/Kingdom_of_Bavaria" TargetMode="External"/><Relationship Id="rId543" Type="http://schemas.openxmlformats.org/officeDocument/2006/relationships/hyperlink" Target="https://en.wikipedia.org/wiki/Kingdom_of_Hanover" TargetMode="External"/><Relationship Id="rId988" Type="http://schemas.openxmlformats.org/officeDocument/2006/relationships/hyperlink" Target="https://en.wikipedia.org/wiki/United_Kingdom_of_Portugal,_Brazil_and_the_Algarves" TargetMode="External"/><Relationship Id="rId1173" Type="http://schemas.openxmlformats.org/officeDocument/2006/relationships/hyperlink" Target="https://en.wikipedia.org/wiki/Kingdom_of_Sardinia" TargetMode="External"/><Relationship Id="rId1380" Type="http://schemas.openxmlformats.org/officeDocument/2006/relationships/hyperlink" Target="https://en.wikipedia.org/wiki/Holy_Roman_Empire" TargetMode="External"/><Relationship Id="rId1601" Type="http://schemas.openxmlformats.org/officeDocument/2006/relationships/hyperlink" Target="https://en.wikipedia.org/wiki/Denmark%E2%80%93Norway" TargetMode="External"/><Relationship Id="rId182" Type="http://schemas.openxmlformats.org/officeDocument/2006/relationships/hyperlink" Target="https://en.wikipedia.org/wiki/Duchy_of_Parma" TargetMode="External"/><Relationship Id="rId403" Type="http://schemas.openxmlformats.org/officeDocument/2006/relationships/hyperlink" Target="https://en.wikipedia.org/wiki/Kingdom_of_Prussia" TargetMode="External"/><Relationship Id="rId750" Type="http://schemas.openxmlformats.org/officeDocument/2006/relationships/hyperlink" Target="https://en.wikipedia.org/wiki/Tsardom_of_Russia" TargetMode="External"/><Relationship Id="rId848" Type="http://schemas.openxmlformats.org/officeDocument/2006/relationships/hyperlink" Target="https://en.wikipedia.org/wiki/Russian_Empire" TargetMode="External"/><Relationship Id="rId1033" Type="http://schemas.openxmlformats.org/officeDocument/2006/relationships/hyperlink" Target="https://en.wikipedia.org/wiki/Kingdom_of_France" TargetMode="External"/><Relationship Id="rId1478" Type="http://schemas.openxmlformats.org/officeDocument/2006/relationships/hyperlink" Target="https://en.wikipedia.org/wiki/Swedish_Empire" TargetMode="External"/><Relationship Id="rId1685" Type="http://schemas.openxmlformats.org/officeDocument/2006/relationships/hyperlink" Target="https://en.wikipedia.org/wiki/History_of_Denmark" TargetMode="External"/><Relationship Id="rId487" Type="http://schemas.openxmlformats.org/officeDocument/2006/relationships/hyperlink" Target="https://en.wikipedia.org/wiki/Kingdom_of_Prussia" TargetMode="External"/><Relationship Id="rId610" Type="http://schemas.openxmlformats.org/officeDocument/2006/relationships/hyperlink" Target="https://en.wikipedia.org/wiki/Dutch_Republic" TargetMode="External"/><Relationship Id="rId694" Type="http://schemas.openxmlformats.org/officeDocument/2006/relationships/hyperlink" Target="https://en.wikipedia.org/wiki/Grand_Duchy_of_Lithuania" TargetMode="External"/><Relationship Id="rId708" Type="http://schemas.openxmlformats.org/officeDocument/2006/relationships/hyperlink" Target="https://en.wikipedia.org/wiki/Grand_Duchy_of_Moscow" TargetMode="External"/><Relationship Id="rId915" Type="http://schemas.openxmlformats.org/officeDocument/2006/relationships/hyperlink" Target="https://en.wikipedia.org/wiki/Kingdom_of_Greece" TargetMode="External"/><Relationship Id="rId1240" Type="http://schemas.openxmlformats.org/officeDocument/2006/relationships/hyperlink" Target="https://en.wikipedia.org/wiki/Kingdom_of_Sardinia" TargetMode="External"/><Relationship Id="rId1338" Type="http://schemas.openxmlformats.org/officeDocument/2006/relationships/hyperlink" Target="https://en.wikipedia.org/wiki/Kingdom_of_Aragon" TargetMode="External"/><Relationship Id="rId1545" Type="http://schemas.openxmlformats.org/officeDocument/2006/relationships/hyperlink" Target="https://en.wikipedia.org/wiki/History_of_Sweden_(1523%E2%80%931611)" TargetMode="External"/><Relationship Id="rId347" Type="http://schemas.openxmlformats.org/officeDocument/2006/relationships/hyperlink" Target="https://en.wikipedia.org/wiki/Brandenburg-Prussia" TargetMode="External"/><Relationship Id="rId999" Type="http://schemas.openxmlformats.org/officeDocument/2006/relationships/hyperlink" Target="https://en.wikipedia.org/wiki/United_Kingdom_of_Portugal,_Brazil_and_the_Algarves" TargetMode="External"/><Relationship Id="rId1100" Type="http://schemas.openxmlformats.org/officeDocument/2006/relationships/hyperlink" Target="https://en.wikipedia.org/wiki/Kingdom_of_France" TargetMode="External"/><Relationship Id="rId1184" Type="http://schemas.openxmlformats.org/officeDocument/2006/relationships/hyperlink" Target="https://en.wikipedia.org/wiki/Kingdom_of_Sardinia" TargetMode="External"/><Relationship Id="rId1405" Type="http://schemas.openxmlformats.org/officeDocument/2006/relationships/hyperlink" Target="https://en.wikipedia.org/wiki/Holy_Roman_Empire" TargetMode="External"/><Relationship Id="rId44" Type="http://schemas.openxmlformats.org/officeDocument/2006/relationships/hyperlink" Target="https://en.wikipedia.org/wiki/Habsburg_Monarchy" TargetMode="External"/><Relationship Id="rId554" Type="http://schemas.openxmlformats.org/officeDocument/2006/relationships/hyperlink" Target="https://en.wikipedia.org/wiki/Grand_Duchy_of_Hesse" TargetMode="External"/><Relationship Id="rId761" Type="http://schemas.openxmlformats.org/officeDocument/2006/relationships/hyperlink" Target="https://en.wikipedia.org/wiki/Russian_Empire" TargetMode="External"/><Relationship Id="rId859" Type="http://schemas.openxmlformats.org/officeDocument/2006/relationships/hyperlink" Target="https://en.wikipedia.org/wiki/Kingdom_of_Serbia" TargetMode="External"/><Relationship Id="rId1391" Type="http://schemas.openxmlformats.org/officeDocument/2006/relationships/hyperlink" Target="https://en.wikipedia.org/wiki/Holy_Roman_Empire" TargetMode="External"/><Relationship Id="rId1489" Type="http://schemas.openxmlformats.org/officeDocument/2006/relationships/hyperlink" Target="https://en.wikipedia.org/wiki/Swedish_Empire" TargetMode="External"/><Relationship Id="rId1612" Type="http://schemas.openxmlformats.org/officeDocument/2006/relationships/hyperlink" Target="https://en.wikipedia.org/wiki/Denmark%E2%80%93Norway" TargetMode="External"/><Relationship Id="rId1696" Type="http://schemas.openxmlformats.org/officeDocument/2006/relationships/hyperlink" Target="https://en.wikipedia.org/wiki/History_of_Denmark" TargetMode="External"/><Relationship Id="rId193" Type="http://schemas.openxmlformats.org/officeDocument/2006/relationships/hyperlink" Target="https://en.wikipedia.org/wiki/Duchy_of_Parma" TargetMode="External"/><Relationship Id="rId207" Type="http://schemas.openxmlformats.org/officeDocument/2006/relationships/hyperlink" Target="https://en.wikipedia.org/wiki/Electorate_of_Hesse" TargetMode="External"/><Relationship Id="rId414" Type="http://schemas.openxmlformats.org/officeDocument/2006/relationships/hyperlink" Target="https://en.wikipedia.org/wiki/Kingdom_of_Prussia" TargetMode="External"/><Relationship Id="rId498" Type="http://schemas.openxmlformats.org/officeDocument/2006/relationships/hyperlink" Target="https://en.wikipedia.org/wiki/Kingdom_of_Prussia" TargetMode="External"/><Relationship Id="rId621" Type="http://schemas.openxmlformats.org/officeDocument/2006/relationships/hyperlink" Target="https://en.wikipedia.org/wiki/Dutch_Republic" TargetMode="External"/><Relationship Id="rId1044" Type="http://schemas.openxmlformats.org/officeDocument/2006/relationships/hyperlink" Target="https://en.wikipedia.org/wiki/Kingdom_of_France" TargetMode="External"/><Relationship Id="rId1251" Type="http://schemas.openxmlformats.org/officeDocument/2006/relationships/hyperlink" Target="https://en.wikipedia.org/wiki/Kingdom_of_Sardinia" TargetMode="External"/><Relationship Id="rId1349" Type="http://schemas.openxmlformats.org/officeDocument/2006/relationships/hyperlink" Target="https://en.wikipedia.org/wiki/Enlightenment_in_Spain" TargetMode="External"/><Relationship Id="rId260" Type="http://schemas.openxmlformats.org/officeDocument/2006/relationships/hyperlink" Target="https://en.wikipedia.org/wiki/Electorate_of_Saxony" TargetMode="External"/><Relationship Id="rId719" Type="http://schemas.openxmlformats.org/officeDocument/2006/relationships/hyperlink" Target="https://en.wikipedia.org/wiki/Tsardom_of_Russia" TargetMode="External"/><Relationship Id="rId926" Type="http://schemas.openxmlformats.org/officeDocument/2006/relationships/hyperlink" Target="https://en.wikipedia.org/wiki/Principality_of_Bulgaria" TargetMode="External"/><Relationship Id="rId1111" Type="http://schemas.openxmlformats.org/officeDocument/2006/relationships/hyperlink" Target="https://en.wikipedia.org/wiki/Kingdom_of_France" TargetMode="External"/><Relationship Id="rId1556" Type="http://schemas.openxmlformats.org/officeDocument/2006/relationships/hyperlink" Target="https://en.wikipedia.org/wiki/History_of_Sweden_(1523%E2%80%931611)" TargetMode="External"/><Relationship Id="rId55" Type="http://schemas.openxmlformats.org/officeDocument/2006/relationships/hyperlink" Target="https://en.wikipedia.org/wiki/Habsburg_Monarchy" TargetMode="External"/><Relationship Id="rId120" Type="http://schemas.openxmlformats.org/officeDocument/2006/relationships/hyperlink" Target="https://en.wikipedia.org/wiki/History_of_Belgium" TargetMode="External"/><Relationship Id="rId358" Type="http://schemas.openxmlformats.org/officeDocument/2006/relationships/hyperlink" Target="https://en.wikipedia.org/wiki/Brandenburg-Prussia" TargetMode="External"/><Relationship Id="rId565" Type="http://schemas.openxmlformats.org/officeDocument/2006/relationships/hyperlink" Target="https://en.wikipedia.org/wiki/Grand_Duchy_of_Hesse" TargetMode="External"/><Relationship Id="rId772" Type="http://schemas.openxmlformats.org/officeDocument/2006/relationships/hyperlink" Target="https://en.wikipedia.org/wiki/Russian_Empire" TargetMode="External"/><Relationship Id="rId1195" Type="http://schemas.openxmlformats.org/officeDocument/2006/relationships/hyperlink" Target="https://en.wikipedia.org/wiki/Kingdom_of_Sardinia" TargetMode="External"/><Relationship Id="rId1209" Type="http://schemas.openxmlformats.org/officeDocument/2006/relationships/hyperlink" Target="https://en.wikipedia.org/wiki/Kingdom_of_Sardinia" TargetMode="External"/><Relationship Id="rId1416" Type="http://schemas.openxmlformats.org/officeDocument/2006/relationships/hyperlink" Target="https://en.wikipedia.org/wiki/Holy_Roman_Empire" TargetMode="External"/><Relationship Id="rId1623" Type="http://schemas.openxmlformats.org/officeDocument/2006/relationships/hyperlink" Target="https://en.wikipedia.org/wiki/Union_between_Sweden_and_Norway" TargetMode="External"/><Relationship Id="rId218" Type="http://schemas.openxmlformats.org/officeDocument/2006/relationships/hyperlink" Target="https://en.wikipedia.org/wiki/Electorate_of_Saxony" TargetMode="External"/><Relationship Id="rId425" Type="http://schemas.openxmlformats.org/officeDocument/2006/relationships/hyperlink" Target="https://en.wikipedia.org/wiki/Kingdom_of_Prussia" TargetMode="External"/><Relationship Id="rId632" Type="http://schemas.openxmlformats.org/officeDocument/2006/relationships/hyperlink" Target="https://en.wikipedia.org/wiki/Batavian_Republic" TargetMode="External"/><Relationship Id="rId1055" Type="http://schemas.openxmlformats.org/officeDocument/2006/relationships/hyperlink" Target="https://en.wikipedia.org/wiki/Kingdom_of_France" TargetMode="External"/><Relationship Id="rId1262" Type="http://schemas.openxmlformats.org/officeDocument/2006/relationships/hyperlink" Target="https://en.wikipedia.org/wiki/Grand_Duchy_of_Tuscany" TargetMode="External"/><Relationship Id="rId271" Type="http://schemas.openxmlformats.org/officeDocument/2006/relationships/hyperlink" Target="https://en.wikipedia.org/wiki/Electorate_of_Bavaria" TargetMode="External"/><Relationship Id="rId937" Type="http://schemas.openxmlformats.org/officeDocument/2006/relationships/hyperlink" Target="https://en.wikipedia.org/wiki/Principality_of_Montenegro" TargetMode="External"/><Relationship Id="rId1122" Type="http://schemas.openxmlformats.org/officeDocument/2006/relationships/hyperlink" Target="https://en.wikipedia.org/wiki/Kingdom_of_France" TargetMode="External"/><Relationship Id="rId1567" Type="http://schemas.openxmlformats.org/officeDocument/2006/relationships/hyperlink" Target="https://en.wikipedia.org/wiki/History_of_Sweden" TargetMode="External"/><Relationship Id="rId66" Type="http://schemas.openxmlformats.org/officeDocument/2006/relationships/hyperlink" Target="https://en.wikipedia.org/wiki/Habsburg_Monarchy" TargetMode="External"/><Relationship Id="rId131" Type="http://schemas.openxmlformats.org/officeDocument/2006/relationships/hyperlink" Target="https://en.wikipedia.org/wiki/Crown_of_Castile" TargetMode="External"/><Relationship Id="rId369" Type="http://schemas.openxmlformats.org/officeDocument/2006/relationships/hyperlink" Target="https://en.wikipedia.org/wiki/Brandenburg-Prussia" TargetMode="External"/><Relationship Id="rId576" Type="http://schemas.openxmlformats.org/officeDocument/2006/relationships/hyperlink" Target="https://en.wikipedia.org/wiki/William_Ernest,_Grand_Duke_of_Saxe-Weimar-Eisenach" TargetMode="External"/><Relationship Id="rId783" Type="http://schemas.openxmlformats.org/officeDocument/2006/relationships/hyperlink" Target="https://en.wikipedia.org/wiki/Russian_Empire" TargetMode="External"/><Relationship Id="rId990" Type="http://schemas.openxmlformats.org/officeDocument/2006/relationships/hyperlink" Target="https://en.wikipedia.org/wiki/United_Kingdom_of_Portugal,_Brazil_and_the_Algarves" TargetMode="External"/><Relationship Id="rId1427" Type="http://schemas.openxmlformats.org/officeDocument/2006/relationships/hyperlink" Target="https://en.wikipedia.org/wiki/Holy_Roman_Empire" TargetMode="External"/><Relationship Id="rId1634" Type="http://schemas.openxmlformats.org/officeDocument/2006/relationships/hyperlink" Target="https://en.wikipedia.org/wiki/Union_between_Sweden_and_Norway" TargetMode="External"/><Relationship Id="rId229" Type="http://schemas.openxmlformats.org/officeDocument/2006/relationships/hyperlink" Target="https://en.wikipedia.org/wiki/Electorate_of_Saxony" TargetMode="External"/><Relationship Id="rId436" Type="http://schemas.openxmlformats.org/officeDocument/2006/relationships/hyperlink" Target="https://en.wikipedia.org/wiki/Kingdom_of_Prussia" TargetMode="External"/><Relationship Id="rId643" Type="http://schemas.openxmlformats.org/officeDocument/2006/relationships/hyperlink" Target="https://en.wikipedia.org/wiki/Kingdom_of_Poland_(1385%E2%80%931569)" TargetMode="External"/><Relationship Id="rId1066" Type="http://schemas.openxmlformats.org/officeDocument/2006/relationships/hyperlink" Target="https://en.wikipedia.org/wiki/Kingdom_of_France" TargetMode="External"/><Relationship Id="rId1273" Type="http://schemas.openxmlformats.org/officeDocument/2006/relationships/hyperlink" Target="https://en.wikipedia.org/wiki/Grand_Duchy_of_Tuscany" TargetMode="External"/><Relationship Id="rId1480" Type="http://schemas.openxmlformats.org/officeDocument/2006/relationships/hyperlink" Target="https://en.wikipedia.org/wiki/Swedish_Empire" TargetMode="External"/><Relationship Id="rId850" Type="http://schemas.openxmlformats.org/officeDocument/2006/relationships/hyperlink" Target="https://en.wikipedia.org/wiki/Russian_Empire" TargetMode="External"/><Relationship Id="rId948" Type="http://schemas.openxmlformats.org/officeDocument/2006/relationships/hyperlink" Target="https://en.wikipedia.org/wiki/Kingdom_of_Navarre" TargetMode="External"/><Relationship Id="rId1133" Type="http://schemas.openxmlformats.org/officeDocument/2006/relationships/hyperlink" Target="https://en.wikipedia.org/wiki/Kingdom_of_France" TargetMode="External"/><Relationship Id="rId1578" Type="http://schemas.openxmlformats.org/officeDocument/2006/relationships/hyperlink" Target="https://en.wikipedia.org/wiki/History_of_Sweden" TargetMode="External"/><Relationship Id="rId1701" Type="http://schemas.openxmlformats.org/officeDocument/2006/relationships/hyperlink" Target="https://en.wikipedia.org/wiki/History_of_Denmark" TargetMode="External"/><Relationship Id="rId77" Type="http://schemas.openxmlformats.org/officeDocument/2006/relationships/hyperlink" Target="https://en.wikipedia.org/wiki/Habsburg_Monarchy" TargetMode="External"/><Relationship Id="rId282" Type="http://schemas.openxmlformats.org/officeDocument/2006/relationships/hyperlink" Target="https://en.wikipedia.org/wiki/Electorate_of_Bavaria" TargetMode="External"/><Relationship Id="rId503" Type="http://schemas.openxmlformats.org/officeDocument/2006/relationships/hyperlink" Target="https://en.wikipedia.org/wiki/Kingdom_of_Prussia" TargetMode="External"/><Relationship Id="rId587" Type="http://schemas.openxmlformats.org/officeDocument/2006/relationships/hyperlink" Target="https://en.wikipedia.org/wiki/Dutch_Republic" TargetMode="External"/><Relationship Id="rId710" Type="http://schemas.openxmlformats.org/officeDocument/2006/relationships/hyperlink" Target="https://en.wikipedia.org/wiki/Grand_Duchy_of_Moscow" TargetMode="External"/><Relationship Id="rId808" Type="http://schemas.openxmlformats.org/officeDocument/2006/relationships/hyperlink" Target="https://en.wikipedia.org/wiki/Russian_Empire" TargetMode="External"/><Relationship Id="rId1340" Type="http://schemas.openxmlformats.org/officeDocument/2006/relationships/hyperlink" Target="https://en.wikipedia.org/wiki/Kingdom_of_Aragon" TargetMode="External"/><Relationship Id="rId1438" Type="http://schemas.openxmlformats.org/officeDocument/2006/relationships/hyperlink" Target="https://en.wikipedia.org/wiki/Holy_Roman_Empire" TargetMode="External"/><Relationship Id="rId1645" Type="http://schemas.openxmlformats.org/officeDocument/2006/relationships/hyperlink" Target="https://en.wikipedia.org/wiki/History_of_Denmark" TargetMode="External"/><Relationship Id="rId8" Type="http://schemas.openxmlformats.org/officeDocument/2006/relationships/hyperlink" Target="https://en.wikipedia.org/wiki/Habsburg_Monarchy" TargetMode="External"/><Relationship Id="rId142" Type="http://schemas.openxmlformats.org/officeDocument/2006/relationships/hyperlink" Target="https://en.wikipedia.org/wiki/Duchy_of_Holstein" TargetMode="External"/><Relationship Id="rId447" Type="http://schemas.openxmlformats.org/officeDocument/2006/relationships/hyperlink" Target="https://en.wikipedia.org/wiki/Kingdom_of_Prussia" TargetMode="External"/><Relationship Id="rId794" Type="http://schemas.openxmlformats.org/officeDocument/2006/relationships/hyperlink" Target="https://en.wikipedia.org/wiki/Russian_Empire" TargetMode="External"/><Relationship Id="rId1077" Type="http://schemas.openxmlformats.org/officeDocument/2006/relationships/hyperlink" Target="https://en.wikipedia.org/wiki/Kingdom_of_France" TargetMode="External"/><Relationship Id="rId1200" Type="http://schemas.openxmlformats.org/officeDocument/2006/relationships/hyperlink" Target="https://en.wikipedia.org/wiki/Kingdom_of_Sardinia" TargetMode="External"/><Relationship Id="rId654" Type="http://schemas.openxmlformats.org/officeDocument/2006/relationships/hyperlink" Target="https://en.wikipedia.org/wiki/Polish%E2%80%93Lithuanian_Commonwealth" TargetMode="External"/><Relationship Id="rId861" Type="http://schemas.openxmlformats.org/officeDocument/2006/relationships/hyperlink" Target="https://en.wikipedia.org/wiki/Kingdom_of_Serbia" TargetMode="External"/><Relationship Id="rId959" Type="http://schemas.openxmlformats.org/officeDocument/2006/relationships/hyperlink" Target="https://en.wikipedia.org/wiki/United_Kingdom_of_Portugal,_Brazil_and_the_Algarves" TargetMode="External"/><Relationship Id="rId1284" Type="http://schemas.openxmlformats.org/officeDocument/2006/relationships/hyperlink" Target="https://en.wikipedia.org/wiki/Grand_Duchy_of_Tuscany" TargetMode="External"/><Relationship Id="rId1491" Type="http://schemas.openxmlformats.org/officeDocument/2006/relationships/hyperlink" Target="https://en.wikipedia.org/wiki/Swedish_Empire" TargetMode="External"/><Relationship Id="rId1505" Type="http://schemas.openxmlformats.org/officeDocument/2006/relationships/hyperlink" Target="https://en.wikipedia.org/wiki/Swedish_Empire" TargetMode="External"/><Relationship Id="rId1589" Type="http://schemas.openxmlformats.org/officeDocument/2006/relationships/hyperlink" Target="https://en.wikipedia.org/wiki/Denmark%E2%80%93Norway" TargetMode="External"/><Relationship Id="rId1712" Type="http://schemas.openxmlformats.org/officeDocument/2006/relationships/hyperlink" Target="https://en.wikipedia.org/wiki/Kingdom_of_Hungary" TargetMode="External"/><Relationship Id="rId293" Type="http://schemas.openxmlformats.org/officeDocument/2006/relationships/hyperlink" Target="https://en.wikipedia.org/wiki/Electorate_of_Bavaria" TargetMode="External"/><Relationship Id="rId307" Type="http://schemas.openxmlformats.org/officeDocument/2006/relationships/hyperlink" Target="https://en.wikipedia.org/wiki/Electorate_of_Bavaria" TargetMode="External"/><Relationship Id="rId514" Type="http://schemas.openxmlformats.org/officeDocument/2006/relationships/hyperlink" Target="https://en.wikipedia.org/wiki/Electorate_of_Hanover" TargetMode="External"/><Relationship Id="rId721" Type="http://schemas.openxmlformats.org/officeDocument/2006/relationships/hyperlink" Target="https://en.wikipedia.org/wiki/Tsardom_of_Russia" TargetMode="External"/><Relationship Id="rId1144" Type="http://schemas.openxmlformats.org/officeDocument/2006/relationships/hyperlink" Target="https://en.wikipedia.org/wiki/Kingdom_of_France" TargetMode="External"/><Relationship Id="rId1351" Type="http://schemas.openxmlformats.org/officeDocument/2006/relationships/hyperlink" Target="https://en.wikipedia.org/wiki/Enlightenment_in_Spain" TargetMode="External"/><Relationship Id="rId1449" Type="http://schemas.openxmlformats.org/officeDocument/2006/relationships/hyperlink" Target="https://en.wikipedia.org/wiki/Holy_Roman_Empire" TargetMode="External"/><Relationship Id="rId88" Type="http://schemas.openxmlformats.org/officeDocument/2006/relationships/hyperlink" Target="https://en.wikipedia.org/wiki/Habsburg_Monarchy" TargetMode="External"/><Relationship Id="rId153" Type="http://schemas.openxmlformats.org/officeDocument/2006/relationships/hyperlink" Target="https://en.wikipedia.org/wiki/Maria_Luisa,_Duchess_of_Lucca" TargetMode="External"/><Relationship Id="rId360" Type="http://schemas.openxmlformats.org/officeDocument/2006/relationships/hyperlink" Target="https://en.wikipedia.org/wiki/Brandenburg-Prussia" TargetMode="External"/><Relationship Id="rId598" Type="http://schemas.openxmlformats.org/officeDocument/2006/relationships/hyperlink" Target="https://en.wikipedia.org/wiki/Dutch_Republic" TargetMode="External"/><Relationship Id="rId819" Type="http://schemas.openxmlformats.org/officeDocument/2006/relationships/hyperlink" Target="https://en.wikipedia.org/wiki/Russian_Empire" TargetMode="External"/><Relationship Id="rId1004" Type="http://schemas.openxmlformats.org/officeDocument/2006/relationships/hyperlink" Target="https://en.wikipedia.org/wiki/United_Kingdom_of_Portugal,_Brazil_and_the_Algarves" TargetMode="External"/><Relationship Id="rId1211" Type="http://schemas.openxmlformats.org/officeDocument/2006/relationships/hyperlink" Target="https://en.wikipedia.org/wiki/Kingdom_of_Sardinia" TargetMode="External"/><Relationship Id="rId1656" Type="http://schemas.openxmlformats.org/officeDocument/2006/relationships/hyperlink" Target="https://en.wikipedia.org/wiki/History_of_Denmark" TargetMode="External"/><Relationship Id="rId220" Type="http://schemas.openxmlformats.org/officeDocument/2006/relationships/hyperlink" Target="https://en.wikipedia.org/wiki/Electorate_of_Saxony" TargetMode="External"/><Relationship Id="rId458" Type="http://schemas.openxmlformats.org/officeDocument/2006/relationships/hyperlink" Target="https://en.wikipedia.org/wiki/Kingdom_of_Prussia" TargetMode="External"/><Relationship Id="rId665" Type="http://schemas.openxmlformats.org/officeDocument/2006/relationships/hyperlink" Target="https://en.wikipedia.org/wiki/Polish%E2%80%93Lithuanian_Commonwealth" TargetMode="External"/><Relationship Id="rId872" Type="http://schemas.openxmlformats.org/officeDocument/2006/relationships/hyperlink" Target="https://en.wikipedia.org/wiki/Principality_of_Serbia" TargetMode="External"/><Relationship Id="rId1088" Type="http://schemas.openxmlformats.org/officeDocument/2006/relationships/hyperlink" Target="https://en.wikipedia.org/wiki/Kingdom_of_France" TargetMode="External"/><Relationship Id="rId1295" Type="http://schemas.openxmlformats.org/officeDocument/2006/relationships/hyperlink" Target="https://en.wikipedia.org/wiki/Kingdom_of_the_Two_Sicilies" TargetMode="External"/><Relationship Id="rId1309" Type="http://schemas.openxmlformats.org/officeDocument/2006/relationships/hyperlink" Target="https://en.wikipedia.org/wiki/Kingdom_of_Aragon" TargetMode="External"/><Relationship Id="rId1516" Type="http://schemas.openxmlformats.org/officeDocument/2006/relationships/hyperlink" Target="https://en.wikipedia.org/wiki/Swedish_Empire" TargetMode="External"/><Relationship Id="rId1723" Type="http://schemas.openxmlformats.org/officeDocument/2006/relationships/hyperlink" Target="https://en.wikipedia.org/wiki/Kingdom_of_Hungary" TargetMode="External"/><Relationship Id="rId15" Type="http://schemas.openxmlformats.org/officeDocument/2006/relationships/hyperlink" Target="https://en.wikipedia.org/wiki/Habsburg_Monarchy" TargetMode="External"/><Relationship Id="rId318" Type="http://schemas.openxmlformats.org/officeDocument/2006/relationships/hyperlink" Target="https://en.wikipedia.org/wiki/Kingdom_of_Bavaria" TargetMode="External"/><Relationship Id="rId525" Type="http://schemas.openxmlformats.org/officeDocument/2006/relationships/hyperlink" Target="https://en.wikipedia.org/wiki/Electorate_of_Hanover" TargetMode="External"/><Relationship Id="rId732" Type="http://schemas.openxmlformats.org/officeDocument/2006/relationships/hyperlink" Target="https://en.wikipedia.org/wiki/Tsardom_of_Russia" TargetMode="External"/><Relationship Id="rId1155" Type="http://schemas.openxmlformats.org/officeDocument/2006/relationships/hyperlink" Target="https://en.wikipedia.org/wiki/Kingdom_of_France" TargetMode="External"/><Relationship Id="rId1362" Type="http://schemas.openxmlformats.org/officeDocument/2006/relationships/hyperlink" Target="https://en.wikipedia.org/wiki/History_of_Spain_(1810%E2%80%9373)" TargetMode="External"/><Relationship Id="rId99" Type="http://schemas.openxmlformats.org/officeDocument/2006/relationships/hyperlink" Target="https://en.wikipedia.org/wiki/Habsburg_Monarchy" TargetMode="External"/><Relationship Id="rId164" Type="http://schemas.openxmlformats.org/officeDocument/2006/relationships/hyperlink" Target="https://en.wikipedia.org/wiki/Duchy_of_Luxemburg" TargetMode="External"/><Relationship Id="rId371" Type="http://schemas.openxmlformats.org/officeDocument/2006/relationships/hyperlink" Target="https://en.wikipedia.org/wiki/Margraviate_of_Brandenburg" TargetMode="External"/><Relationship Id="rId1015" Type="http://schemas.openxmlformats.org/officeDocument/2006/relationships/hyperlink" Target="https://en.wikipedia.org/wiki/United_Kingdom_of_Portugal,_Brazil_and_the_Algarves" TargetMode="External"/><Relationship Id="rId1222" Type="http://schemas.openxmlformats.org/officeDocument/2006/relationships/hyperlink" Target="https://en.wikipedia.org/wiki/Kingdom_of_Sardinia" TargetMode="External"/><Relationship Id="rId1667" Type="http://schemas.openxmlformats.org/officeDocument/2006/relationships/hyperlink" Target="https://en.wikipedia.org/wiki/History_of_Denmark" TargetMode="External"/><Relationship Id="rId469" Type="http://schemas.openxmlformats.org/officeDocument/2006/relationships/hyperlink" Target="https://en.wikipedia.org/wiki/Kingdom_of_Prussia" TargetMode="External"/><Relationship Id="rId676" Type="http://schemas.openxmlformats.org/officeDocument/2006/relationships/hyperlink" Target="https://en.wikipedia.org/wiki/Polish%E2%80%93Lithuanian_Commonwealth" TargetMode="External"/><Relationship Id="rId883" Type="http://schemas.openxmlformats.org/officeDocument/2006/relationships/hyperlink" Target="https://en.wikipedia.org/wiki/Principality_of_Serbia" TargetMode="External"/><Relationship Id="rId1099" Type="http://schemas.openxmlformats.org/officeDocument/2006/relationships/hyperlink" Target="https://en.wikipedia.org/wiki/Kingdom_of_France" TargetMode="External"/><Relationship Id="rId1527" Type="http://schemas.openxmlformats.org/officeDocument/2006/relationships/hyperlink" Target="https://en.wikipedia.org/wiki/Swedish_Empire" TargetMode="External"/><Relationship Id="rId1734" Type="http://schemas.openxmlformats.org/officeDocument/2006/relationships/hyperlink" Target="https://en.wikipedia.org/wiki/Kingdom_of_Hungary" TargetMode="External"/><Relationship Id="rId26" Type="http://schemas.openxmlformats.org/officeDocument/2006/relationships/hyperlink" Target="https://en.wikipedia.org/wiki/Habsburg_Monarchy" TargetMode="External"/><Relationship Id="rId231" Type="http://schemas.openxmlformats.org/officeDocument/2006/relationships/hyperlink" Target="https://en.wikipedia.org/wiki/Electorate_of_Saxony" TargetMode="External"/><Relationship Id="rId329" Type="http://schemas.openxmlformats.org/officeDocument/2006/relationships/hyperlink" Target="https://en.wikipedia.org/wiki/Kingdom_of_Bavaria" TargetMode="External"/><Relationship Id="rId536" Type="http://schemas.openxmlformats.org/officeDocument/2006/relationships/hyperlink" Target="https://en.wikipedia.org/wiki/Kingdom_of_Hanover" TargetMode="External"/><Relationship Id="rId1166" Type="http://schemas.openxmlformats.org/officeDocument/2006/relationships/hyperlink" Target="https://en.wikipedia.org/wiki/Kingdom_of_Sardinia" TargetMode="External"/><Relationship Id="rId1373" Type="http://schemas.openxmlformats.org/officeDocument/2006/relationships/hyperlink" Target="https://en.wikipedia.org/wiki/Holy_Roman_Empire" TargetMode="External"/><Relationship Id="rId175" Type="http://schemas.openxmlformats.org/officeDocument/2006/relationships/hyperlink" Target="https://en.wikipedia.org/wiki/Duchy_of_Luxemburg" TargetMode="External"/><Relationship Id="rId743" Type="http://schemas.openxmlformats.org/officeDocument/2006/relationships/hyperlink" Target="https://en.wikipedia.org/wiki/Tsardom_of_Russia" TargetMode="External"/><Relationship Id="rId950" Type="http://schemas.openxmlformats.org/officeDocument/2006/relationships/hyperlink" Target="https://en.wikipedia.org/wiki/United_Kingdom_of_Portugal,_Brazil_and_the_Algarves" TargetMode="External"/><Relationship Id="rId1026" Type="http://schemas.openxmlformats.org/officeDocument/2006/relationships/hyperlink" Target="https://en.wikipedia.org/wiki/United_Kingdom_of_Portugal,_Brazil_and_the_Algarves" TargetMode="External"/><Relationship Id="rId1580" Type="http://schemas.openxmlformats.org/officeDocument/2006/relationships/hyperlink" Target="https://en.wikipedia.org/wiki/History_of_Sweden" TargetMode="External"/><Relationship Id="rId1678" Type="http://schemas.openxmlformats.org/officeDocument/2006/relationships/hyperlink" Target="https://en.wikipedia.org/wiki/History_of_Denmark" TargetMode="External"/><Relationship Id="rId382" Type="http://schemas.openxmlformats.org/officeDocument/2006/relationships/hyperlink" Target="https://en.wikipedia.org/wiki/Margraviate_of_Brandenburg" TargetMode="External"/><Relationship Id="rId603" Type="http://schemas.openxmlformats.org/officeDocument/2006/relationships/hyperlink" Target="https://en.wikipedia.org/wiki/Dutch_Republic" TargetMode="External"/><Relationship Id="rId687" Type="http://schemas.openxmlformats.org/officeDocument/2006/relationships/hyperlink" Target="https://en.wikipedia.org/wiki/Polish%E2%80%93Lithuanian_Commonwealth" TargetMode="External"/><Relationship Id="rId810" Type="http://schemas.openxmlformats.org/officeDocument/2006/relationships/hyperlink" Target="https://en.wikipedia.org/wiki/Russian_Empire" TargetMode="External"/><Relationship Id="rId908" Type="http://schemas.openxmlformats.org/officeDocument/2006/relationships/hyperlink" Target="https://en.wikipedia.org/wiki/Kingdom_of_Greece" TargetMode="External"/><Relationship Id="rId1233" Type="http://schemas.openxmlformats.org/officeDocument/2006/relationships/hyperlink" Target="https://en.wikipedia.org/wiki/Kingdom_of_Sardinia" TargetMode="External"/><Relationship Id="rId1440" Type="http://schemas.openxmlformats.org/officeDocument/2006/relationships/hyperlink" Target="https://en.wikipedia.org/wiki/Holy_Roman_Empire" TargetMode="External"/><Relationship Id="rId1538" Type="http://schemas.openxmlformats.org/officeDocument/2006/relationships/hyperlink" Target="https://en.wikipedia.org/wiki/Swedish_Empire" TargetMode="External"/><Relationship Id="rId242" Type="http://schemas.openxmlformats.org/officeDocument/2006/relationships/hyperlink" Target="https://en.wikipedia.org/wiki/Electorate_of_Saxony" TargetMode="External"/><Relationship Id="rId894" Type="http://schemas.openxmlformats.org/officeDocument/2006/relationships/hyperlink" Target="https://en.wikipedia.org/wiki/Principality_of_Serbia" TargetMode="External"/><Relationship Id="rId1177" Type="http://schemas.openxmlformats.org/officeDocument/2006/relationships/hyperlink" Target="https://en.wikipedia.org/wiki/Kingdom_of_Sardinia" TargetMode="External"/><Relationship Id="rId1300" Type="http://schemas.openxmlformats.org/officeDocument/2006/relationships/hyperlink" Target="https://en.wikipedia.org/wiki/Kingdom_of_the_Two_Sicilies" TargetMode="External"/><Relationship Id="rId1745" Type="http://schemas.openxmlformats.org/officeDocument/2006/relationships/printerSettings" Target="../printerSettings/printerSettings2.bin"/><Relationship Id="rId37" Type="http://schemas.openxmlformats.org/officeDocument/2006/relationships/hyperlink" Target="https://en.wikipedia.org/wiki/Habsburg_Monarchy" TargetMode="External"/><Relationship Id="rId102" Type="http://schemas.openxmlformats.org/officeDocument/2006/relationships/hyperlink" Target="https://en.wikipedia.org/wiki/Habsburg_Monarchy" TargetMode="External"/><Relationship Id="rId547" Type="http://schemas.openxmlformats.org/officeDocument/2006/relationships/hyperlink" Target="https://en.wikipedia.org/wiki/Kingdom_of_Hanover" TargetMode="External"/><Relationship Id="rId754" Type="http://schemas.openxmlformats.org/officeDocument/2006/relationships/hyperlink" Target="https://en.wikipedia.org/wiki/Tsardom_of_Russia" TargetMode="External"/><Relationship Id="rId961" Type="http://schemas.openxmlformats.org/officeDocument/2006/relationships/hyperlink" Target="https://en.wikipedia.org/wiki/United_Kingdom_of_Portugal,_Brazil_and_the_Algarves" TargetMode="External"/><Relationship Id="rId1384" Type="http://schemas.openxmlformats.org/officeDocument/2006/relationships/hyperlink" Target="https://en.wikipedia.org/wiki/Holy_Roman_Empire" TargetMode="External"/><Relationship Id="rId1591" Type="http://schemas.openxmlformats.org/officeDocument/2006/relationships/hyperlink" Target="https://en.wikipedia.org/wiki/Denmark%E2%80%93Norway" TargetMode="External"/><Relationship Id="rId1605" Type="http://schemas.openxmlformats.org/officeDocument/2006/relationships/hyperlink" Target="https://en.wikipedia.org/wiki/Denmark%E2%80%93Norway" TargetMode="External"/><Relationship Id="rId1689" Type="http://schemas.openxmlformats.org/officeDocument/2006/relationships/hyperlink" Target="https://en.wikipedia.org/wiki/History_of_Denmark" TargetMode="External"/><Relationship Id="rId90" Type="http://schemas.openxmlformats.org/officeDocument/2006/relationships/hyperlink" Target="https://en.wikipedia.org/wiki/Habsburg_Monarchy" TargetMode="External"/><Relationship Id="rId186" Type="http://schemas.openxmlformats.org/officeDocument/2006/relationships/hyperlink" Target="https://en.wikipedia.org/wiki/Duchy_of_Parma" TargetMode="External"/><Relationship Id="rId393" Type="http://schemas.openxmlformats.org/officeDocument/2006/relationships/hyperlink" Target="https://en.wikipedia.org/wiki/Kingdom_of_Prussia" TargetMode="External"/><Relationship Id="rId407" Type="http://schemas.openxmlformats.org/officeDocument/2006/relationships/hyperlink" Target="https://en.wikipedia.org/wiki/Kingdom_of_Prussia" TargetMode="External"/><Relationship Id="rId614" Type="http://schemas.openxmlformats.org/officeDocument/2006/relationships/hyperlink" Target="https://en.wikipedia.org/wiki/Dutch_Republic" TargetMode="External"/><Relationship Id="rId821" Type="http://schemas.openxmlformats.org/officeDocument/2006/relationships/hyperlink" Target="https://en.wikipedia.org/wiki/Russian_Empire" TargetMode="External"/><Relationship Id="rId1037" Type="http://schemas.openxmlformats.org/officeDocument/2006/relationships/hyperlink" Target="https://en.wikipedia.org/wiki/Kingdom_of_France" TargetMode="External"/><Relationship Id="rId1244" Type="http://schemas.openxmlformats.org/officeDocument/2006/relationships/hyperlink" Target="https://en.wikipedia.org/wiki/Kingdom_of_Sardinia" TargetMode="External"/><Relationship Id="rId1451" Type="http://schemas.openxmlformats.org/officeDocument/2006/relationships/hyperlink" Target="https://en.wikipedia.org/wiki/German_Confederation" TargetMode="External"/><Relationship Id="rId253" Type="http://schemas.openxmlformats.org/officeDocument/2006/relationships/hyperlink" Target="https://en.wikipedia.org/wiki/Electorate_of_Saxony" TargetMode="External"/><Relationship Id="rId460" Type="http://schemas.openxmlformats.org/officeDocument/2006/relationships/hyperlink" Target="https://en.wikipedia.org/wiki/Kingdom_of_Prussia" TargetMode="External"/><Relationship Id="rId698" Type="http://schemas.openxmlformats.org/officeDocument/2006/relationships/hyperlink" Target="https://en.wikipedia.org/wiki/Moldavia" TargetMode="External"/><Relationship Id="rId919" Type="http://schemas.openxmlformats.org/officeDocument/2006/relationships/hyperlink" Target="https://en.wikipedia.org/wiki/Kingdom_of_Greece" TargetMode="External"/><Relationship Id="rId1090" Type="http://schemas.openxmlformats.org/officeDocument/2006/relationships/hyperlink" Target="https://en.wikipedia.org/wiki/Kingdom_of_France" TargetMode="External"/><Relationship Id="rId1104" Type="http://schemas.openxmlformats.org/officeDocument/2006/relationships/hyperlink" Target="https://en.wikipedia.org/wiki/Kingdom_of_France" TargetMode="External"/><Relationship Id="rId1311" Type="http://schemas.openxmlformats.org/officeDocument/2006/relationships/hyperlink" Target="https://en.wikipedia.org/wiki/Kingdom_of_Aragon" TargetMode="External"/><Relationship Id="rId1549" Type="http://schemas.openxmlformats.org/officeDocument/2006/relationships/hyperlink" Target="https://en.wikipedia.org/wiki/History_of_Sweden_(1523%E2%80%931611)" TargetMode="External"/><Relationship Id="rId48" Type="http://schemas.openxmlformats.org/officeDocument/2006/relationships/hyperlink" Target="https://en.wikipedia.org/wiki/Habsburg_Monarchy" TargetMode="External"/><Relationship Id="rId113" Type="http://schemas.openxmlformats.org/officeDocument/2006/relationships/hyperlink" Target="https://en.wikipedia.org/wiki/Habsburg_Monarchy" TargetMode="External"/><Relationship Id="rId320" Type="http://schemas.openxmlformats.org/officeDocument/2006/relationships/hyperlink" Target="https://en.wikipedia.org/wiki/Kingdom_of_Bavaria" TargetMode="External"/><Relationship Id="rId558" Type="http://schemas.openxmlformats.org/officeDocument/2006/relationships/hyperlink" Target="https://en.wikipedia.org/wiki/Grand_Duchy_of_Hesse" TargetMode="External"/><Relationship Id="rId765" Type="http://schemas.openxmlformats.org/officeDocument/2006/relationships/hyperlink" Target="https://en.wikipedia.org/wiki/Russian_Empire" TargetMode="External"/><Relationship Id="rId972" Type="http://schemas.openxmlformats.org/officeDocument/2006/relationships/hyperlink" Target="https://en.wikipedia.org/wiki/United_Kingdom_of_Portugal,_Brazil_and_the_Algarves" TargetMode="External"/><Relationship Id="rId1188" Type="http://schemas.openxmlformats.org/officeDocument/2006/relationships/hyperlink" Target="https://en.wikipedia.org/wiki/Kingdom_of_Sardinia" TargetMode="External"/><Relationship Id="rId1395" Type="http://schemas.openxmlformats.org/officeDocument/2006/relationships/hyperlink" Target="https://en.wikipedia.org/wiki/Holy_Roman_Empire" TargetMode="External"/><Relationship Id="rId1409" Type="http://schemas.openxmlformats.org/officeDocument/2006/relationships/hyperlink" Target="https://en.wikipedia.org/wiki/Holy_Roman_Empire" TargetMode="External"/><Relationship Id="rId1616" Type="http://schemas.openxmlformats.org/officeDocument/2006/relationships/hyperlink" Target="https://en.wikipedia.org/wiki/Denmark%E2%80%93Norway" TargetMode="External"/><Relationship Id="rId197" Type="http://schemas.openxmlformats.org/officeDocument/2006/relationships/hyperlink" Target="https://en.wikipedia.org/wiki/Duchy_of_Parma" TargetMode="External"/><Relationship Id="rId418" Type="http://schemas.openxmlformats.org/officeDocument/2006/relationships/hyperlink" Target="https://en.wikipedia.org/wiki/Kingdom_of_Prussia" TargetMode="External"/><Relationship Id="rId625" Type="http://schemas.openxmlformats.org/officeDocument/2006/relationships/hyperlink" Target="https://en.wikipedia.org/wiki/Dutch_Republic" TargetMode="External"/><Relationship Id="rId832" Type="http://schemas.openxmlformats.org/officeDocument/2006/relationships/hyperlink" Target="https://en.wikipedia.org/wiki/Russian_Empire" TargetMode="External"/><Relationship Id="rId1048" Type="http://schemas.openxmlformats.org/officeDocument/2006/relationships/hyperlink" Target="https://en.wikipedia.org/wiki/Kingdom_of_France" TargetMode="External"/><Relationship Id="rId1255" Type="http://schemas.openxmlformats.org/officeDocument/2006/relationships/hyperlink" Target="https://en.wikipedia.org/wiki/Kingdom_of_Sardinia" TargetMode="External"/><Relationship Id="rId1462" Type="http://schemas.openxmlformats.org/officeDocument/2006/relationships/hyperlink" Target="https://en.wikipedia.org/wiki/German_Confederation" TargetMode="External"/><Relationship Id="rId264" Type="http://schemas.openxmlformats.org/officeDocument/2006/relationships/hyperlink" Target="https://en.wikipedia.org/wiki/Kingdom_of_Saxony" TargetMode="External"/><Relationship Id="rId471" Type="http://schemas.openxmlformats.org/officeDocument/2006/relationships/hyperlink" Target="https://en.wikipedia.org/wiki/Kingdom_of_Prussia" TargetMode="External"/><Relationship Id="rId1115" Type="http://schemas.openxmlformats.org/officeDocument/2006/relationships/hyperlink" Target="https://en.wikipedia.org/wiki/Kingdom_of_France" TargetMode="External"/><Relationship Id="rId1322" Type="http://schemas.openxmlformats.org/officeDocument/2006/relationships/hyperlink" Target="https://en.wikipedia.org/wiki/Kingdom_of_Aragon" TargetMode="External"/><Relationship Id="rId59" Type="http://schemas.openxmlformats.org/officeDocument/2006/relationships/hyperlink" Target="https://en.wikipedia.org/wiki/Habsburg_Monarchy" TargetMode="External"/><Relationship Id="rId124" Type="http://schemas.openxmlformats.org/officeDocument/2006/relationships/hyperlink" Target="https://en.wikipedia.org/wiki/History_of_Belgium" TargetMode="External"/><Relationship Id="rId569" Type="http://schemas.openxmlformats.org/officeDocument/2006/relationships/hyperlink" Target="https://en.wikipedia.org/wiki/Grand_Duchy_of_Mecklenburg-Schwerin" TargetMode="External"/><Relationship Id="rId776" Type="http://schemas.openxmlformats.org/officeDocument/2006/relationships/hyperlink" Target="https://en.wikipedia.org/wiki/Russian_Empire" TargetMode="External"/><Relationship Id="rId983" Type="http://schemas.openxmlformats.org/officeDocument/2006/relationships/hyperlink" Target="https://en.wikipedia.org/wiki/United_Kingdom_of_Portugal,_Brazil_and_the_Algarves" TargetMode="External"/><Relationship Id="rId1199" Type="http://schemas.openxmlformats.org/officeDocument/2006/relationships/hyperlink" Target="https://en.wikipedia.org/wiki/Kingdom_of_Sardinia" TargetMode="External"/><Relationship Id="rId1627" Type="http://schemas.openxmlformats.org/officeDocument/2006/relationships/hyperlink" Target="https://en.wikipedia.org/wiki/Union_between_Sweden_and_Norway" TargetMode="External"/><Relationship Id="rId331" Type="http://schemas.openxmlformats.org/officeDocument/2006/relationships/hyperlink" Target="https://en.wikipedia.org/wiki/Kingdom_of_Bavaria" TargetMode="External"/><Relationship Id="rId429" Type="http://schemas.openxmlformats.org/officeDocument/2006/relationships/hyperlink" Target="https://en.wikipedia.org/wiki/Kingdom_of_Prussia" TargetMode="External"/><Relationship Id="rId636" Type="http://schemas.openxmlformats.org/officeDocument/2006/relationships/hyperlink" Target="https://en.wikipedia.org/wiki/Kingdom_of_Poland_(1385%E2%80%931569)" TargetMode="External"/><Relationship Id="rId1059" Type="http://schemas.openxmlformats.org/officeDocument/2006/relationships/hyperlink" Target="https://en.wikipedia.org/wiki/Kingdom_of_France" TargetMode="External"/><Relationship Id="rId1266" Type="http://schemas.openxmlformats.org/officeDocument/2006/relationships/hyperlink" Target="https://en.wikipedia.org/wiki/Grand_Duchy_of_Tuscany" TargetMode="External"/><Relationship Id="rId1473" Type="http://schemas.openxmlformats.org/officeDocument/2006/relationships/hyperlink" Target="https://en.wikipedia.org/wiki/German_Empire" TargetMode="External"/><Relationship Id="rId843" Type="http://schemas.openxmlformats.org/officeDocument/2006/relationships/hyperlink" Target="https://en.wikipedia.org/wiki/Russian_Empire" TargetMode="External"/><Relationship Id="rId1126" Type="http://schemas.openxmlformats.org/officeDocument/2006/relationships/hyperlink" Target="https://en.wikipedia.org/wiki/Kingdom_of_France" TargetMode="External"/><Relationship Id="rId1680" Type="http://schemas.openxmlformats.org/officeDocument/2006/relationships/hyperlink" Target="https://en.wikipedia.org/wiki/History_of_Denmark" TargetMode="External"/><Relationship Id="rId275" Type="http://schemas.openxmlformats.org/officeDocument/2006/relationships/hyperlink" Target="https://en.wikipedia.org/wiki/Electorate_of_Bavaria" TargetMode="External"/><Relationship Id="rId482" Type="http://schemas.openxmlformats.org/officeDocument/2006/relationships/hyperlink" Target="https://en.wikipedia.org/wiki/Kingdom_of_Prussia" TargetMode="External"/><Relationship Id="rId703" Type="http://schemas.openxmlformats.org/officeDocument/2006/relationships/hyperlink" Target="https://en.wikipedia.org/wiki/United_Principalities_of_Moldavia_and_Wallachia" TargetMode="External"/><Relationship Id="rId910" Type="http://schemas.openxmlformats.org/officeDocument/2006/relationships/hyperlink" Target="https://en.wikipedia.org/wiki/Kingdom_of_Greece" TargetMode="External"/><Relationship Id="rId1333" Type="http://schemas.openxmlformats.org/officeDocument/2006/relationships/hyperlink" Target="https://en.wikipedia.org/wiki/Kingdom_of_Aragon" TargetMode="External"/><Relationship Id="rId1540" Type="http://schemas.openxmlformats.org/officeDocument/2006/relationships/hyperlink" Target="https://en.wikipedia.org/wiki/History_of_Sweden_(1523%E2%80%931611)" TargetMode="External"/><Relationship Id="rId1638" Type="http://schemas.openxmlformats.org/officeDocument/2006/relationships/hyperlink" Target="https://en.wikipedia.org/wiki/History_of_Denmark" TargetMode="External"/><Relationship Id="rId135" Type="http://schemas.openxmlformats.org/officeDocument/2006/relationships/hyperlink" Target="https://en.wikipedia.org/wiki/Crown_of_Castile" TargetMode="External"/><Relationship Id="rId342" Type="http://schemas.openxmlformats.org/officeDocument/2006/relationships/hyperlink" Target="https://en.wikipedia.org/wiki/Brandenburg-Prussia" TargetMode="External"/><Relationship Id="rId787" Type="http://schemas.openxmlformats.org/officeDocument/2006/relationships/hyperlink" Target="https://en.wikipedia.org/wiki/Russian_Empire" TargetMode="External"/><Relationship Id="rId994" Type="http://schemas.openxmlformats.org/officeDocument/2006/relationships/hyperlink" Target="https://en.wikipedia.org/wiki/United_Kingdom_of_Portugal,_Brazil_and_the_Algarves" TargetMode="External"/><Relationship Id="rId1400" Type="http://schemas.openxmlformats.org/officeDocument/2006/relationships/hyperlink" Target="https://en.wikipedia.org/wiki/Holy_Roman_Empire" TargetMode="External"/><Relationship Id="rId202" Type="http://schemas.openxmlformats.org/officeDocument/2006/relationships/hyperlink" Target="https://en.wikipedia.org/wiki/Electorate_of_Hesse" TargetMode="External"/><Relationship Id="rId647" Type="http://schemas.openxmlformats.org/officeDocument/2006/relationships/hyperlink" Target="https://en.wikipedia.org/wiki/Polish%E2%80%93Lithuanian_Commonwealth" TargetMode="External"/><Relationship Id="rId854" Type="http://schemas.openxmlformats.org/officeDocument/2006/relationships/hyperlink" Target="https://en.wikipedia.org/wiki/Russian_Empire" TargetMode="External"/><Relationship Id="rId1277" Type="http://schemas.openxmlformats.org/officeDocument/2006/relationships/hyperlink" Target="https://en.wikipedia.org/wiki/Grand_Duchy_of_Tuscany" TargetMode="External"/><Relationship Id="rId1484" Type="http://schemas.openxmlformats.org/officeDocument/2006/relationships/hyperlink" Target="https://en.wikipedia.org/wiki/Swedish_Empire" TargetMode="External"/><Relationship Id="rId1691" Type="http://schemas.openxmlformats.org/officeDocument/2006/relationships/hyperlink" Target="https://en.wikipedia.org/wiki/History_of_Denmark" TargetMode="External"/><Relationship Id="rId1705" Type="http://schemas.openxmlformats.org/officeDocument/2006/relationships/hyperlink" Target="https://en.wikipedia.org/wiki/History_of_Denmark" TargetMode="External"/><Relationship Id="rId286" Type="http://schemas.openxmlformats.org/officeDocument/2006/relationships/hyperlink" Target="https://en.wikipedia.org/wiki/Electorate_of_Bavaria" TargetMode="External"/><Relationship Id="rId493" Type="http://schemas.openxmlformats.org/officeDocument/2006/relationships/hyperlink" Target="https://en.wikipedia.org/wiki/Kingdom_of_Prussia" TargetMode="External"/><Relationship Id="rId507" Type="http://schemas.openxmlformats.org/officeDocument/2006/relationships/hyperlink" Target="https://en.wikipedia.org/wiki/Grand_Duchy_of_Baden" TargetMode="External"/><Relationship Id="rId714" Type="http://schemas.openxmlformats.org/officeDocument/2006/relationships/hyperlink" Target="https://en.wikipedia.org/wiki/Grand_Duchy_of_Moscow" TargetMode="External"/><Relationship Id="rId921" Type="http://schemas.openxmlformats.org/officeDocument/2006/relationships/hyperlink" Target="https://en.wikipedia.org/wiki/Principality_of_Bulgaria" TargetMode="External"/><Relationship Id="rId1137" Type="http://schemas.openxmlformats.org/officeDocument/2006/relationships/hyperlink" Target="https://en.wikipedia.org/wiki/Kingdom_of_France" TargetMode="External"/><Relationship Id="rId1344" Type="http://schemas.openxmlformats.org/officeDocument/2006/relationships/hyperlink" Target="https://en.wikipedia.org/wiki/Enlightenment_in_Spain" TargetMode="External"/><Relationship Id="rId1551" Type="http://schemas.openxmlformats.org/officeDocument/2006/relationships/hyperlink" Target="https://en.wikipedia.org/wiki/History_of_Sweden_(1523%E2%80%931611)" TargetMode="External"/><Relationship Id="rId50" Type="http://schemas.openxmlformats.org/officeDocument/2006/relationships/hyperlink" Target="https://en.wikipedia.org/wiki/Habsburg_Monarchy" TargetMode="External"/><Relationship Id="rId146" Type="http://schemas.openxmlformats.org/officeDocument/2006/relationships/hyperlink" Target="https://en.wikipedia.org/wiki/Duchy_of_Holstein" TargetMode="External"/><Relationship Id="rId353" Type="http://schemas.openxmlformats.org/officeDocument/2006/relationships/hyperlink" Target="https://en.wikipedia.org/wiki/Brandenburg-Prussia" TargetMode="External"/><Relationship Id="rId560" Type="http://schemas.openxmlformats.org/officeDocument/2006/relationships/hyperlink" Target="https://en.wikipedia.org/wiki/Grand_Duchy_of_Hesse" TargetMode="External"/><Relationship Id="rId798" Type="http://schemas.openxmlformats.org/officeDocument/2006/relationships/hyperlink" Target="https://en.wikipedia.org/wiki/Russian_Empire" TargetMode="External"/><Relationship Id="rId1190" Type="http://schemas.openxmlformats.org/officeDocument/2006/relationships/hyperlink" Target="https://en.wikipedia.org/wiki/Kingdom_of_Sardinia" TargetMode="External"/><Relationship Id="rId1204" Type="http://schemas.openxmlformats.org/officeDocument/2006/relationships/hyperlink" Target="https://en.wikipedia.org/wiki/Kingdom_of_Sardinia" TargetMode="External"/><Relationship Id="rId1411" Type="http://schemas.openxmlformats.org/officeDocument/2006/relationships/hyperlink" Target="https://en.wikipedia.org/wiki/Holy_Roman_Empire" TargetMode="External"/><Relationship Id="rId1649" Type="http://schemas.openxmlformats.org/officeDocument/2006/relationships/hyperlink" Target="https://en.wikipedia.org/wiki/History_of_Denmark" TargetMode="External"/><Relationship Id="rId213" Type="http://schemas.openxmlformats.org/officeDocument/2006/relationships/hyperlink" Target="https://en.wikipedia.org/wiki/Electorate_of_Saxony" TargetMode="External"/><Relationship Id="rId420" Type="http://schemas.openxmlformats.org/officeDocument/2006/relationships/hyperlink" Target="https://en.wikipedia.org/wiki/Kingdom_of_Prussia" TargetMode="External"/><Relationship Id="rId658" Type="http://schemas.openxmlformats.org/officeDocument/2006/relationships/hyperlink" Target="https://en.wikipedia.org/wiki/Polish%E2%80%93Lithuanian_Commonwealth" TargetMode="External"/><Relationship Id="rId865" Type="http://schemas.openxmlformats.org/officeDocument/2006/relationships/hyperlink" Target="https://en.wikipedia.org/wiki/Kingdom_of_Serbia" TargetMode="External"/><Relationship Id="rId1050" Type="http://schemas.openxmlformats.org/officeDocument/2006/relationships/hyperlink" Target="https://en.wikipedia.org/wiki/Kingdom_of_France" TargetMode="External"/><Relationship Id="rId1288" Type="http://schemas.openxmlformats.org/officeDocument/2006/relationships/hyperlink" Target="https://en.wikipedia.org/wiki/Grand_Duchy_of_Tuscany" TargetMode="External"/><Relationship Id="rId1495" Type="http://schemas.openxmlformats.org/officeDocument/2006/relationships/hyperlink" Target="https://en.wikipedia.org/wiki/Swedish_Empire" TargetMode="External"/><Relationship Id="rId1509" Type="http://schemas.openxmlformats.org/officeDocument/2006/relationships/hyperlink" Target="https://en.wikipedia.org/wiki/Swedish_Empire" TargetMode="External"/><Relationship Id="rId1716" Type="http://schemas.openxmlformats.org/officeDocument/2006/relationships/hyperlink" Target="https://en.wikipedia.org/wiki/Kingdom_of_Hungary" TargetMode="External"/><Relationship Id="rId297" Type="http://schemas.openxmlformats.org/officeDocument/2006/relationships/hyperlink" Target="https://en.wikipedia.org/wiki/Electorate_of_Bavaria" TargetMode="External"/><Relationship Id="rId518" Type="http://schemas.openxmlformats.org/officeDocument/2006/relationships/hyperlink" Target="https://en.wikipedia.org/wiki/Electorate_of_Hanover" TargetMode="External"/><Relationship Id="rId725" Type="http://schemas.openxmlformats.org/officeDocument/2006/relationships/hyperlink" Target="https://en.wikipedia.org/wiki/Tsardom_of_Russia" TargetMode="External"/><Relationship Id="rId932" Type="http://schemas.openxmlformats.org/officeDocument/2006/relationships/hyperlink" Target="https://en.wikipedia.org/wiki/Alexander_of_Battenberg" TargetMode="External"/><Relationship Id="rId1148" Type="http://schemas.openxmlformats.org/officeDocument/2006/relationships/hyperlink" Target="https://en.wikipedia.org/wiki/Kingdom_of_France" TargetMode="External"/><Relationship Id="rId1355" Type="http://schemas.openxmlformats.org/officeDocument/2006/relationships/hyperlink" Target="https://en.wikipedia.org/wiki/Enlightenment_in_Spain" TargetMode="External"/><Relationship Id="rId1562" Type="http://schemas.openxmlformats.org/officeDocument/2006/relationships/hyperlink" Target="https://en.wikipedia.org/wiki/Age_of_Liberty" TargetMode="External"/><Relationship Id="rId157" Type="http://schemas.openxmlformats.org/officeDocument/2006/relationships/hyperlink" Target="https://en.wikipedia.org/wiki/Duchy_of_Luxemburg" TargetMode="External"/><Relationship Id="rId364" Type="http://schemas.openxmlformats.org/officeDocument/2006/relationships/hyperlink" Target="https://en.wikipedia.org/wiki/Brandenburg-Prussia" TargetMode="External"/><Relationship Id="rId1008" Type="http://schemas.openxmlformats.org/officeDocument/2006/relationships/hyperlink" Target="https://en.wikipedia.org/wiki/United_Kingdom_of_Portugal,_Brazil_and_the_Algarves" TargetMode="External"/><Relationship Id="rId1215" Type="http://schemas.openxmlformats.org/officeDocument/2006/relationships/hyperlink" Target="https://en.wikipedia.org/wiki/Kingdom_of_Sardinia" TargetMode="External"/><Relationship Id="rId1422" Type="http://schemas.openxmlformats.org/officeDocument/2006/relationships/hyperlink" Target="https://en.wikipedia.org/wiki/Holy_Roman_Empire" TargetMode="External"/><Relationship Id="rId61" Type="http://schemas.openxmlformats.org/officeDocument/2006/relationships/hyperlink" Target="https://en.wikipedia.org/wiki/Habsburg_Monarchy" TargetMode="External"/><Relationship Id="rId571" Type="http://schemas.openxmlformats.org/officeDocument/2006/relationships/hyperlink" Target="https://en.wikipedia.org/wiki/Grand_Duchy_of_Mecklenburg-Strelitz" TargetMode="External"/><Relationship Id="rId669" Type="http://schemas.openxmlformats.org/officeDocument/2006/relationships/hyperlink" Target="https://en.wikipedia.org/wiki/Polish%E2%80%93Lithuanian_Commonwealth" TargetMode="External"/><Relationship Id="rId876" Type="http://schemas.openxmlformats.org/officeDocument/2006/relationships/hyperlink" Target="https://en.wikipedia.org/wiki/Principality_of_Serbia" TargetMode="External"/><Relationship Id="rId1299" Type="http://schemas.openxmlformats.org/officeDocument/2006/relationships/hyperlink" Target="https://en.wikipedia.org/wiki/Kingdom_of_the_Two_Sicilies" TargetMode="External"/><Relationship Id="rId1727" Type="http://schemas.openxmlformats.org/officeDocument/2006/relationships/hyperlink" Target="https://en.wikipedia.org/wiki/Kingdom_of_Hungary" TargetMode="External"/><Relationship Id="rId19" Type="http://schemas.openxmlformats.org/officeDocument/2006/relationships/hyperlink" Target="https://en.wikipedia.org/wiki/Habsburg_Monarchy" TargetMode="External"/><Relationship Id="rId224" Type="http://schemas.openxmlformats.org/officeDocument/2006/relationships/hyperlink" Target="https://en.wikipedia.org/wiki/Electorate_of_Saxony" TargetMode="External"/><Relationship Id="rId431" Type="http://schemas.openxmlformats.org/officeDocument/2006/relationships/hyperlink" Target="https://en.wikipedia.org/wiki/Kingdom_of_Prussia" TargetMode="External"/><Relationship Id="rId529" Type="http://schemas.openxmlformats.org/officeDocument/2006/relationships/hyperlink" Target="https://en.wikipedia.org/wiki/Electorate_of_Hanover" TargetMode="External"/><Relationship Id="rId736" Type="http://schemas.openxmlformats.org/officeDocument/2006/relationships/hyperlink" Target="https://en.wikipedia.org/wiki/Tsardom_of_Russia" TargetMode="External"/><Relationship Id="rId1061" Type="http://schemas.openxmlformats.org/officeDocument/2006/relationships/hyperlink" Target="https://en.wikipedia.org/wiki/Kingdom_of_France" TargetMode="External"/><Relationship Id="rId1159" Type="http://schemas.openxmlformats.org/officeDocument/2006/relationships/hyperlink" Target="https://en.wikipedia.org/wiki/Kingdom_of_Naples" TargetMode="External"/><Relationship Id="rId1366" Type="http://schemas.openxmlformats.org/officeDocument/2006/relationships/hyperlink" Target="https://en.wikipedia.org/wiki/History_of_Spain_(1810%E2%80%9373)" TargetMode="External"/><Relationship Id="rId168" Type="http://schemas.openxmlformats.org/officeDocument/2006/relationships/hyperlink" Target="https://en.wikipedia.org/wiki/Duchy_of_Luxemburg" TargetMode="External"/><Relationship Id="rId943" Type="http://schemas.openxmlformats.org/officeDocument/2006/relationships/hyperlink" Target="https://en.wikipedia.org/wiki/Kingdom_of_Navarre" TargetMode="External"/><Relationship Id="rId1019" Type="http://schemas.openxmlformats.org/officeDocument/2006/relationships/hyperlink" Target="https://en.wikipedia.org/wiki/United_Kingdom_of_Portugal,_Brazil_and_the_Algarves" TargetMode="External"/><Relationship Id="rId1573" Type="http://schemas.openxmlformats.org/officeDocument/2006/relationships/hyperlink" Target="https://en.wikipedia.org/wiki/History_of_Sweden" TargetMode="External"/><Relationship Id="rId72" Type="http://schemas.openxmlformats.org/officeDocument/2006/relationships/hyperlink" Target="https://en.wikipedia.org/wiki/Habsburg_Monarchy" TargetMode="External"/><Relationship Id="rId375" Type="http://schemas.openxmlformats.org/officeDocument/2006/relationships/hyperlink" Target="https://en.wikipedia.org/wiki/Margraviate_of_Brandenburg" TargetMode="External"/><Relationship Id="rId582" Type="http://schemas.openxmlformats.org/officeDocument/2006/relationships/hyperlink" Target="https://en.wikipedia.org/wiki/Dutch_Republic" TargetMode="External"/><Relationship Id="rId803" Type="http://schemas.openxmlformats.org/officeDocument/2006/relationships/hyperlink" Target="https://en.wikipedia.org/wiki/Russian_Empire" TargetMode="External"/><Relationship Id="rId1226" Type="http://schemas.openxmlformats.org/officeDocument/2006/relationships/hyperlink" Target="https://en.wikipedia.org/wiki/Kingdom_of_Sardinia" TargetMode="External"/><Relationship Id="rId1433" Type="http://schemas.openxmlformats.org/officeDocument/2006/relationships/hyperlink" Target="https://en.wikipedia.org/wiki/Holy_Roman_Empire" TargetMode="External"/><Relationship Id="rId1640" Type="http://schemas.openxmlformats.org/officeDocument/2006/relationships/hyperlink" Target="https://en.wikipedia.org/wiki/History_of_Denmark" TargetMode="External"/><Relationship Id="rId1738" Type="http://schemas.openxmlformats.org/officeDocument/2006/relationships/hyperlink" Target="https://en.wikipedia.org/wiki/Kingdom_of_Hungary" TargetMode="External"/><Relationship Id="rId3" Type="http://schemas.openxmlformats.org/officeDocument/2006/relationships/hyperlink" Target="https://en.wikipedia.org/wiki/Habsburg_Monarchy" TargetMode="External"/><Relationship Id="rId235" Type="http://schemas.openxmlformats.org/officeDocument/2006/relationships/hyperlink" Target="https://en.wikipedia.org/wiki/Electorate_of_Saxony" TargetMode="External"/><Relationship Id="rId442" Type="http://schemas.openxmlformats.org/officeDocument/2006/relationships/hyperlink" Target="https://en.wikipedia.org/wiki/Kingdom_of_Prussia" TargetMode="External"/><Relationship Id="rId887" Type="http://schemas.openxmlformats.org/officeDocument/2006/relationships/hyperlink" Target="https://en.wikipedia.org/wiki/Principality_of_Serbia" TargetMode="External"/><Relationship Id="rId1072" Type="http://schemas.openxmlformats.org/officeDocument/2006/relationships/hyperlink" Target="https://en.wikipedia.org/wiki/Kingdom_of_France" TargetMode="External"/><Relationship Id="rId1500" Type="http://schemas.openxmlformats.org/officeDocument/2006/relationships/hyperlink" Target="https://en.wikipedia.org/wiki/Swedish_Empire" TargetMode="External"/><Relationship Id="rId302" Type="http://schemas.openxmlformats.org/officeDocument/2006/relationships/hyperlink" Target="https://en.wikipedia.org/wiki/Electorate_of_Bavaria" TargetMode="External"/><Relationship Id="rId747" Type="http://schemas.openxmlformats.org/officeDocument/2006/relationships/hyperlink" Target="https://en.wikipedia.org/wiki/Tsardom_of_Russia" TargetMode="External"/><Relationship Id="rId954" Type="http://schemas.openxmlformats.org/officeDocument/2006/relationships/hyperlink" Target="https://en.wikipedia.org/wiki/United_Kingdom_of_Portugal,_Brazil_and_the_Algarves" TargetMode="External"/><Relationship Id="rId1377" Type="http://schemas.openxmlformats.org/officeDocument/2006/relationships/hyperlink" Target="https://en.wikipedia.org/wiki/Holy_Roman_Empire" TargetMode="External"/><Relationship Id="rId1584" Type="http://schemas.openxmlformats.org/officeDocument/2006/relationships/hyperlink" Target="https://en.wikipedia.org/wiki/History_of_Sweden" TargetMode="External"/><Relationship Id="rId83" Type="http://schemas.openxmlformats.org/officeDocument/2006/relationships/hyperlink" Target="https://en.wikipedia.org/wiki/Habsburg_Monarchy" TargetMode="External"/><Relationship Id="rId179" Type="http://schemas.openxmlformats.org/officeDocument/2006/relationships/hyperlink" Target="https://en.wikipedia.org/wiki/Duchy_of_Luxemburg" TargetMode="External"/><Relationship Id="rId386" Type="http://schemas.openxmlformats.org/officeDocument/2006/relationships/hyperlink" Target="https://en.wikipedia.org/wiki/Margraviate_of_Brandenburg" TargetMode="External"/><Relationship Id="rId593" Type="http://schemas.openxmlformats.org/officeDocument/2006/relationships/hyperlink" Target="https://en.wikipedia.org/wiki/Dutch_Republic" TargetMode="External"/><Relationship Id="rId607" Type="http://schemas.openxmlformats.org/officeDocument/2006/relationships/hyperlink" Target="https://en.wikipedia.org/wiki/Dutch_Republic" TargetMode="External"/><Relationship Id="rId814" Type="http://schemas.openxmlformats.org/officeDocument/2006/relationships/hyperlink" Target="https://en.wikipedia.org/wiki/Russian_Empire" TargetMode="External"/><Relationship Id="rId1237" Type="http://schemas.openxmlformats.org/officeDocument/2006/relationships/hyperlink" Target="https://en.wikipedia.org/wiki/Kingdom_of_Sardinia" TargetMode="External"/><Relationship Id="rId1444" Type="http://schemas.openxmlformats.org/officeDocument/2006/relationships/hyperlink" Target="https://en.wikipedia.org/wiki/Holy_Roman_Empire" TargetMode="External"/><Relationship Id="rId1651" Type="http://schemas.openxmlformats.org/officeDocument/2006/relationships/hyperlink" Target="https://en.wikipedia.org/wiki/History_of_Denmark" TargetMode="External"/><Relationship Id="rId246" Type="http://schemas.openxmlformats.org/officeDocument/2006/relationships/hyperlink" Target="https://en.wikipedia.org/wiki/Electorate_of_Saxony" TargetMode="External"/><Relationship Id="rId453" Type="http://schemas.openxmlformats.org/officeDocument/2006/relationships/hyperlink" Target="https://en.wikipedia.org/wiki/Kingdom_of_Prussia" TargetMode="External"/><Relationship Id="rId660" Type="http://schemas.openxmlformats.org/officeDocument/2006/relationships/hyperlink" Target="https://en.wikipedia.org/wiki/Polish%E2%80%93Lithuanian_Commonwealth" TargetMode="External"/><Relationship Id="rId898" Type="http://schemas.openxmlformats.org/officeDocument/2006/relationships/hyperlink" Target="https://en.wikipedia.org/wiki/Kingdom_of_Greece" TargetMode="External"/><Relationship Id="rId1083" Type="http://schemas.openxmlformats.org/officeDocument/2006/relationships/hyperlink" Target="https://en.wikipedia.org/wiki/Kingdom_of_France" TargetMode="External"/><Relationship Id="rId1290" Type="http://schemas.openxmlformats.org/officeDocument/2006/relationships/hyperlink" Target="https://en.wikipedia.org/wiki/Grand_Duchy_of_Tuscany" TargetMode="External"/><Relationship Id="rId1304" Type="http://schemas.openxmlformats.org/officeDocument/2006/relationships/hyperlink" Target="https://en.wikipedia.org/wiki/Kingdom_of_the_Two_Sicilies" TargetMode="External"/><Relationship Id="rId1511" Type="http://schemas.openxmlformats.org/officeDocument/2006/relationships/hyperlink" Target="https://en.wikipedia.org/wiki/Swedish_Empire" TargetMode="External"/><Relationship Id="rId106" Type="http://schemas.openxmlformats.org/officeDocument/2006/relationships/hyperlink" Target="https://en.wikipedia.org/wiki/Habsburg_Monarchy" TargetMode="External"/><Relationship Id="rId313" Type="http://schemas.openxmlformats.org/officeDocument/2006/relationships/hyperlink" Target="https://en.wikipedia.org/wiki/Kingdom_of_Bavaria" TargetMode="External"/><Relationship Id="rId758" Type="http://schemas.openxmlformats.org/officeDocument/2006/relationships/hyperlink" Target="https://en.wikipedia.org/wiki/Russian_Empire" TargetMode="External"/><Relationship Id="rId965" Type="http://schemas.openxmlformats.org/officeDocument/2006/relationships/hyperlink" Target="https://en.wikipedia.org/wiki/United_Kingdom_of_Portugal,_Brazil_and_the_Algarves" TargetMode="External"/><Relationship Id="rId1150" Type="http://schemas.openxmlformats.org/officeDocument/2006/relationships/hyperlink" Target="https://en.wikipedia.org/wiki/Kingdom_of_France" TargetMode="External"/><Relationship Id="rId1388" Type="http://schemas.openxmlformats.org/officeDocument/2006/relationships/hyperlink" Target="https://en.wikipedia.org/wiki/Holy_Roman_Empire" TargetMode="External"/><Relationship Id="rId1595" Type="http://schemas.openxmlformats.org/officeDocument/2006/relationships/hyperlink" Target="https://en.wikipedia.org/wiki/Denmark%E2%80%93Norway" TargetMode="External"/><Relationship Id="rId1609" Type="http://schemas.openxmlformats.org/officeDocument/2006/relationships/hyperlink" Target="https://en.wikipedia.org/wiki/Denmark%E2%80%93Norway" TargetMode="External"/><Relationship Id="rId10" Type="http://schemas.openxmlformats.org/officeDocument/2006/relationships/hyperlink" Target="https://en.wikipedia.org/wiki/Habsburg_Monarchy" TargetMode="External"/><Relationship Id="rId94" Type="http://schemas.openxmlformats.org/officeDocument/2006/relationships/hyperlink" Target="https://en.wikipedia.org/wiki/Habsburg_Monarchy" TargetMode="External"/><Relationship Id="rId397" Type="http://schemas.openxmlformats.org/officeDocument/2006/relationships/hyperlink" Target="https://en.wikipedia.org/wiki/Kingdom_of_Prussia" TargetMode="External"/><Relationship Id="rId520" Type="http://schemas.openxmlformats.org/officeDocument/2006/relationships/hyperlink" Target="https://en.wikipedia.org/wiki/Electorate_of_Hanover" TargetMode="External"/><Relationship Id="rId618" Type="http://schemas.openxmlformats.org/officeDocument/2006/relationships/hyperlink" Target="https://en.wikipedia.org/wiki/Dutch_Republic" TargetMode="External"/><Relationship Id="rId825" Type="http://schemas.openxmlformats.org/officeDocument/2006/relationships/hyperlink" Target="https://en.wikipedia.org/wiki/Russian_Empire" TargetMode="External"/><Relationship Id="rId1248" Type="http://schemas.openxmlformats.org/officeDocument/2006/relationships/hyperlink" Target="https://en.wikipedia.org/wiki/Kingdom_of_Sardinia" TargetMode="External"/><Relationship Id="rId1455" Type="http://schemas.openxmlformats.org/officeDocument/2006/relationships/hyperlink" Target="https://en.wikipedia.org/wiki/German_Confederation" TargetMode="External"/><Relationship Id="rId1662" Type="http://schemas.openxmlformats.org/officeDocument/2006/relationships/hyperlink" Target="https://en.wikipedia.org/wiki/History_of_Denmark" TargetMode="External"/><Relationship Id="rId257" Type="http://schemas.openxmlformats.org/officeDocument/2006/relationships/hyperlink" Target="https://en.wikipedia.org/wiki/Electorate_of_Saxony" TargetMode="External"/><Relationship Id="rId464" Type="http://schemas.openxmlformats.org/officeDocument/2006/relationships/hyperlink" Target="https://en.wikipedia.org/wiki/Kingdom_of_Prussia" TargetMode="External"/><Relationship Id="rId1010" Type="http://schemas.openxmlformats.org/officeDocument/2006/relationships/hyperlink" Target="https://en.wikipedia.org/wiki/United_Kingdom_of_Portugal,_Brazil_and_the_Algarves" TargetMode="External"/><Relationship Id="rId1094" Type="http://schemas.openxmlformats.org/officeDocument/2006/relationships/hyperlink" Target="https://en.wikipedia.org/wiki/Kingdom_of_France" TargetMode="External"/><Relationship Id="rId1108" Type="http://schemas.openxmlformats.org/officeDocument/2006/relationships/hyperlink" Target="https://en.wikipedia.org/wiki/Kingdom_of_France" TargetMode="External"/><Relationship Id="rId1315" Type="http://schemas.openxmlformats.org/officeDocument/2006/relationships/hyperlink" Target="https://en.wikipedia.org/wiki/Kingdom_of_Aragon" TargetMode="External"/><Relationship Id="rId117" Type="http://schemas.openxmlformats.org/officeDocument/2006/relationships/hyperlink" Target="https://en.wikipedia.org/wiki/History_of_Belgium" TargetMode="External"/><Relationship Id="rId671" Type="http://schemas.openxmlformats.org/officeDocument/2006/relationships/hyperlink" Target="https://en.wikipedia.org/wiki/Polish%E2%80%93Lithuanian_Commonwealth" TargetMode="External"/><Relationship Id="rId769" Type="http://schemas.openxmlformats.org/officeDocument/2006/relationships/hyperlink" Target="https://en.wikipedia.org/wiki/Russian_Empire" TargetMode="External"/><Relationship Id="rId976" Type="http://schemas.openxmlformats.org/officeDocument/2006/relationships/hyperlink" Target="https://en.wikipedia.org/wiki/United_Kingdom_of_Portugal,_Brazil_and_the_Algarves" TargetMode="External"/><Relationship Id="rId1399" Type="http://schemas.openxmlformats.org/officeDocument/2006/relationships/hyperlink" Target="https://en.wikipedia.org/wiki/Holy_Roman_Empire" TargetMode="External"/><Relationship Id="rId324" Type="http://schemas.openxmlformats.org/officeDocument/2006/relationships/hyperlink" Target="https://en.wikipedia.org/wiki/Kingdom_of_Bavaria" TargetMode="External"/><Relationship Id="rId531" Type="http://schemas.openxmlformats.org/officeDocument/2006/relationships/hyperlink" Target="https://en.wikipedia.org/wiki/Electorate_of_Hanover" TargetMode="External"/><Relationship Id="rId629" Type="http://schemas.openxmlformats.org/officeDocument/2006/relationships/hyperlink" Target="https://en.wikipedia.org/wiki/Dutch_Republic" TargetMode="External"/><Relationship Id="rId1161" Type="http://schemas.openxmlformats.org/officeDocument/2006/relationships/hyperlink" Target="https://en.wikipedia.org/wiki/Frederick_of_Naples" TargetMode="External"/><Relationship Id="rId1259" Type="http://schemas.openxmlformats.org/officeDocument/2006/relationships/hyperlink" Target="https://en.wikipedia.org/wiki/Grand_Duchy_of_Tuscany" TargetMode="External"/><Relationship Id="rId1466" Type="http://schemas.openxmlformats.org/officeDocument/2006/relationships/hyperlink" Target="https://en.wikipedia.org/wiki/German_Empire" TargetMode="External"/><Relationship Id="rId836" Type="http://schemas.openxmlformats.org/officeDocument/2006/relationships/hyperlink" Target="https://en.wikipedia.org/wiki/Russian_Empire" TargetMode="External"/><Relationship Id="rId1021" Type="http://schemas.openxmlformats.org/officeDocument/2006/relationships/hyperlink" Target="https://en.wikipedia.org/wiki/United_Kingdom_of_Portugal,_Brazil_and_the_Algarves" TargetMode="External"/><Relationship Id="rId1119" Type="http://schemas.openxmlformats.org/officeDocument/2006/relationships/hyperlink" Target="https://en.wikipedia.org/wiki/Kingdom_of_France" TargetMode="External"/><Relationship Id="rId1673" Type="http://schemas.openxmlformats.org/officeDocument/2006/relationships/hyperlink" Target="https://en.wikipedia.org/wiki/History_of_Denmark" TargetMode="External"/><Relationship Id="rId903" Type="http://schemas.openxmlformats.org/officeDocument/2006/relationships/hyperlink" Target="https://en.wikipedia.org/wiki/Kingdom_of_Greece" TargetMode="External"/><Relationship Id="rId1326" Type="http://schemas.openxmlformats.org/officeDocument/2006/relationships/hyperlink" Target="https://en.wikipedia.org/wiki/Kingdom_of_Aragon" TargetMode="External"/><Relationship Id="rId1533" Type="http://schemas.openxmlformats.org/officeDocument/2006/relationships/hyperlink" Target="https://en.wikipedia.org/wiki/Swedish_Empire" TargetMode="External"/><Relationship Id="rId1740" Type="http://schemas.openxmlformats.org/officeDocument/2006/relationships/hyperlink" Target="https://en.wikipedia.org/wiki/Kingdom_of_Hungary" TargetMode="External"/><Relationship Id="rId32" Type="http://schemas.openxmlformats.org/officeDocument/2006/relationships/hyperlink" Target="https://en.wikipedia.org/wiki/Habsburg_Monarchy" TargetMode="External"/><Relationship Id="rId1600" Type="http://schemas.openxmlformats.org/officeDocument/2006/relationships/hyperlink" Target="https://en.wikipedia.org/wiki/Denmark%E2%80%93Norway" TargetMode="External"/><Relationship Id="rId181" Type="http://schemas.openxmlformats.org/officeDocument/2006/relationships/hyperlink" Target="https://en.wikipedia.org/wiki/Duchy_of_Parma" TargetMode="External"/><Relationship Id="rId279" Type="http://schemas.openxmlformats.org/officeDocument/2006/relationships/hyperlink" Target="https://en.wikipedia.org/wiki/Electorate_of_Bavaria" TargetMode="External"/><Relationship Id="rId486" Type="http://schemas.openxmlformats.org/officeDocument/2006/relationships/hyperlink" Target="https://en.wikipedia.org/wiki/Kingdom_of_Prussia" TargetMode="External"/><Relationship Id="rId693" Type="http://schemas.openxmlformats.org/officeDocument/2006/relationships/hyperlink" Target="https://en.wikipedia.org/wiki/Grand_Duchy_of_Lithuania" TargetMode="External"/><Relationship Id="rId139" Type="http://schemas.openxmlformats.org/officeDocument/2006/relationships/hyperlink" Target="https://en.wikipedia.org/wiki/Crown_of_Castile" TargetMode="External"/><Relationship Id="rId346" Type="http://schemas.openxmlformats.org/officeDocument/2006/relationships/hyperlink" Target="https://en.wikipedia.org/wiki/Brandenburg-Prussia" TargetMode="External"/><Relationship Id="rId553" Type="http://schemas.openxmlformats.org/officeDocument/2006/relationships/hyperlink" Target="https://en.wikipedia.org/wiki/Grand_Duchy_of_Hesse" TargetMode="External"/><Relationship Id="rId760" Type="http://schemas.openxmlformats.org/officeDocument/2006/relationships/hyperlink" Target="https://en.wikipedia.org/wiki/Russian_Empire" TargetMode="External"/><Relationship Id="rId998" Type="http://schemas.openxmlformats.org/officeDocument/2006/relationships/hyperlink" Target="https://en.wikipedia.org/wiki/United_Kingdom_of_Portugal,_Brazil_and_the_Algarves" TargetMode="External"/><Relationship Id="rId1183" Type="http://schemas.openxmlformats.org/officeDocument/2006/relationships/hyperlink" Target="https://en.wikipedia.org/wiki/Kingdom_of_Sardinia" TargetMode="External"/><Relationship Id="rId1390" Type="http://schemas.openxmlformats.org/officeDocument/2006/relationships/hyperlink" Target="https://en.wikipedia.org/wiki/Holy_Roman_Empire" TargetMode="External"/><Relationship Id="rId206" Type="http://schemas.openxmlformats.org/officeDocument/2006/relationships/hyperlink" Target="https://en.wikipedia.org/wiki/Electorate_of_Hesse" TargetMode="External"/><Relationship Id="rId413" Type="http://schemas.openxmlformats.org/officeDocument/2006/relationships/hyperlink" Target="https://en.wikipedia.org/wiki/Kingdom_of_Prussia" TargetMode="External"/><Relationship Id="rId858" Type="http://schemas.openxmlformats.org/officeDocument/2006/relationships/hyperlink" Target="https://en.wikipedia.org/wiki/Kingdom_of_Serbia" TargetMode="External"/><Relationship Id="rId1043" Type="http://schemas.openxmlformats.org/officeDocument/2006/relationships/hyperlink" Target="https://en.wikipedia.org/wiki/Kingdom_of_France" TargetMode="External"/><Relationship Id="rId1488" Type="http://schemas.openxmlformats.org/officeDocument/2006/relationships/hyperlink" Target="https://en.wikipedia.org/wiki/Swedish_Empire" TargetMode="External"/><Relationship Id="rId1695" Type="http://schemas.openxmlformats.org/officeDocument/2006/relationships/hyperlink" Target="https://en.wikipedia.org/wiki/History_of_Denmark" TargetMode="External"/><Relationship Id="rId620" Type="http://schemas.openxmlformats.org/officeDocument/2006/relationships/hyperlink" Target="https://en.wikipedia.org/wiki/Dutch_Republic" TargetMode="External"/><Relationship Id="rId718" Type="http://schemas.openxmlformats.org/officeDocument/2006/relationships/hyperlink" Target="https://en.wikipedia.org/wiki/Tsardom_of_Russia" TargetMode="External"/><Relationship Id="rId925" Type="http://schemas.openxmlformats.org/officeDocument/2006/relationships/hyperlink" Target="https://en.wikipedia.org/wiki/Principality_of_Bulgaria" TargetMode="External"/><Relationship Id="rId1250" Type="http://schemas.openxmlformats.org/officeDocument/2006/relationships/hyperlink" Target="https://en.wikipedia.org/wiki/Kingdom_of_Sardinia" TargetMode="External"/><Relationship Id="rId1348" Type="http://schemas.openxmlformats.org/officeDocument/2006/relationships/hyperlink" Target="https://en.wikipedia.org/wiki/Enlightenment_in_Spain" TargetMode="External"/><Relationship Id="rId1555" Type="http://schemas.openxmlformats.org/officeDocument/2006/relationships/hyperlink" Target="https://en.wikipedia.org/wiki/History_of_Sweden_(1523%E2%80%931611)" TargetMode="External"/><Relationship Id="rId1110" Type="http://schemas.openxmlformats.org/officeDocument/2006/relationships/hyperlink" Target="https://en.wikipedia.org/wiki/Kingdom_of_France" TargetMode="External"/><Relationship Id="rId1208" Type="http://schemas.openxmlformats.org/officeDocument/2006/relationships/hyperlink" Target="https://en.wikipedia.org/wiki/Kingdom_of_Sardinia" TargetMode="External"/><Relationship Id="rId1415" Type="http://schemas.openxmlformats.org/officeDocument/2006/relationships/hyperlink" Target="https://en.wikipedia.org/wiki/Holy_Roman_Empire" TargetMode="External"/><Relationship Id="rId54" Type="http://schemas.openxmlformats.org/officeDocument/2006/relationships/hyperlink" Target="https://en.wikipedia.org/wiki/Habsburg_Monarchy" TargetMode="External"/><Relationship Id="rId1622" Type="http://schemas.openxmlformats.org/officeDocument/2006/relationships/hyperlink" Target="https://en.wikipedia.org/wiki/Union_between_Sweden_and_Norway" TargetMode="External"/><Relationship Id="rId270" Type="http://schemas.openxmlformats.org/officeDocument/2006/relationships/hyperlink" Target="https://en.wikipedia.org/wiki/Electorate_of_Bavaria" TargetMode="External"/><Relationship Id="rId130" Type="http://schemas.openxmlformats.org/officeDocument/2006/relationships/hyperlink" Target="https://en.wikipedia.org/wiki/Electoral_Palatinate" TargetMode="External"/><Relationship Id="rId368" Type="http://schemas.openxmlformats.org/officeDocument/2006/relationships/hyperlink" Target="https://en.wikipedia.org/wiki/Brandenburg-Prussia" TargetMode="External"/><Relationship Id="rId575" Type="http://schemas.openxmlformats.org/officeDocument/2006/relationships/hyperlink" Target="https://en.wikipedia.org/wiki/William_Ernest,_Grand_Duke_of_Saxe-Weimar-Eisenach" TargetMode="External"/><Relationship Id="rId782" Type="http://schemas.openxmlformats.org/officeDocument/2006/relationships/hyperlink" Target="https://en.wikipedia.org/wiki/Russian_Empire" TargetMode="External"/><Relationship Id="rId228" Type="http://schemas.openxmlformats.org/officeDocument/2006/relationships/hyperlink" Target="https://en.wikipedia.org/wiki/Electorate_of_Saxony" TargetMode="External"/><Relationship Id="rId435" Type="http://schemas.openxmlformats.org/officeDocument/2006/relationships/hyperlink" Target="https://en.wikipedia.org/wiki/Kingdom_of_Prussia" TargetMode="External"/><Relationship Id="rId642" Type="http://schemas.openxmlformats.org/officeDocument/2006/relationships/hyperlink" Target="https://en.wikipedia.org/wiki/Kingdom_of_Poland_(1385%E2%80%931569)" TargetMode="External"/><Relationship Id="rId1065" Type="http://schemas.openxmlformats.org/officeDocument/2006/relationships/hyperlink" Target="https://en.wikipedia.org/wiki/Kingdom_of_France" TargetMode="External"/><Relationship Id="rId1272" Type="http://schemas.openxmlformats.org/officeDocument/2006/relationships/hyperlink" Target="https://en.wikipedia.org/wiki/Grand_Duchy_of_Tuscany" TargetMode="External"/><Relationship Id="rId502" Type="http://schemas.openxmlformats.org/officeDocument/2006/relationships/hyperlink" Target="https://en.wikipedia.org/wiki/Kingdom_of_Prussia" TargetMode="External"/><Relationship Id="rId947" Type="http://schemas.openxmlformats.org/officeDocument/2006/relationships/hyperlink" Target="https://en.wikipedia.org/wiki/Kingdom_of_Navarre" TargetMode="External"/><Relationship Id="rId1132" Type="http://schemas.openxmlformats.org/officeDocument/2006/relationships/hyperlink" Target="https://en.wikipedia.org/wiki/Kingdom_of_France" TargetMode="External"/><Relationship Id="rId1577" Type="http://schemas.openxmlformats.org/officeDocument/2006/relationships/hyperlink" Target="https://en.wikipedia.org/wiki/History_of_Sweden" TargetMode="External"/><Relationship Id="rId76" Type="http://schemas.openxmlformats.org/officeDocument/2006/relationships/hyperlink" Target="https://en.wikipedia.org/wiki/Habsburg_Monarchy" TargetMode="External"/><Relationship Id="rId807" Type="http://schemas.openxmlformats.org/officeDocument/2006/relationships/hyperlink" Target="https://en.wikipedia.org/wiki/Russian_Empire" TargetMode="External"/><Relationship Id="rId1437" Type="http://schemas.openxmlformats.org/officeDocument/2006/relationships/hyperlink" Target="https://en.wikipedia.org/wiki/Holy_Roman_Empire" TargetMode="External"/><Relationship Id="rId1644" Type="http://schemas.openxmlformats.org/officeDocument/2006/relationships/hyperlink" Target="https://en.wikipedia.org/wiki/History_of_Denmark" TargetMode="External"/><Relationship Id="rId1504" Type="http://schemas.openxmlformats.org/officeDocument/2006/relationships/hyperlink" Target="https://en.wikipedia.org/wiki/Swedish_Empire" TargetMode="External"/><Relationship Id="rId1711" Type="http://schemas.openxmlformats.org/officeDocument/2006/relationships/hyperlink" Target="https://en.wikipedia.org/wiki/Kingdom_of_Hungary" TargetMode="External"/><Relationship Id="rId292" Type="http://schemas.openxmlformats.org/officeDocument/2006/relationships/hyperlink" Target="https://en.wikipedia.org/wiki/Electorate_of_Bavaria" TargetMode="External"/><Relationship Id="rId597" Type="http://schemas.openxmlformats.org/officeDocument/2006/relationships/hyperlink" Target="https://en.wikipedia.org/wiki/Dutch_Republic" TargetMode="External"/><Relationship Id="rId152" Type="http://schemas.openxmlformats.org/officeDocument/2006/relationships/hyperlink" Target="https://en.wikipedia.org/wiki/Duchy_of_Lucca" TargetMode="External"/><Relationship Id="rId457" Type="http://schemas.openxmlformats.org/officeDocument/2006/relationships/hyperlink" Target="https://en.wikipedia.org/wiki/Kingdom_of_Prussia" TargetMode="External"/><Relationship Id="rId1087" Type="http://schemas.openxmlformats.org/officeDocument/2006/relationships/hyperlink" Target="https://en.wikipedia.org/wiki/Kingdom_of_France" TargetMode="External"/><Relationship Id="rId1294" Type="http://schemas.openxmlformats.org/officeDocument/2006/relationships/hyperlink" Target="https://en.wikipedia.org/wiki/Kingdom_of_the_Two_Sicilies" TargetMode="External"/><Relationship Id="rId664" Type="http://schemas.openxmlformats.org/officeDocument/2006/relationships/hyperlink" Target="https://en.wikipedia.org/wiki/Polish%E2%80%93Lithuanian_Commonwealth" TargetMode="External"/><Relationship Id="rId871" Type="http://schemas.openxmlformats.org/officeDocument/2006/relationships/hyperlink" Target="https://en.wikipedia.org/wiki/Principality_of_Serbia" TargetMode="External"/><Relationship Id="rId969" Type="http://schemas.openxmlformats.org/officeDocument/2006/relationships/hyperlink" Target="https://en.wikipedia.org/wiki/United_Kingdom_of_Portugal,_Brazil_and_the_Algarves" TargetMode="External"/><Relationship Id="rId1599" Type="http://schemas.openxmlformats.org/officeDocument/2006/relationships/hyperlink" Target="https://en.wikipedia.org/wiki/Denmark%E2%80%93Norway" TargetMode="External"/><Relationship Id="rId317" Type="http://schemas.openxmlformats.org/officeDocument/2006/relationships/hyperlink" Target="https://en.wikipedia.org/wiki/Kingdom_of_Bavaria" TargetMode="External"/><Relationship Id="rId524" Type="http://schemas.openxmlformats.org/officeDocument/2006/relationships/hyperlink" Target="https://en.wikipedia.org/wiki/Electorate_of_Hanover" TargetMode="External"/><Relationship Id="rId731" Type="http://schemas.openxmlformats.org/officeDocument/2006/relationships/hyperlink" Target="https://en.wikipedia.org/wiki/Tsardom_of_Russia" TargetMode="External"/><Relationship Id="rId1154" Type="http://schemas.openxmlformats.org/officeDocument/2006/relationships/hyperlink" Target="https://en.wikipedia.org/wiki/Kingdom_of_France" TargetMode="External"/><Relationship Id="rId1361" Type="http://schemas.openxmlformats.org/officeDocument/2006/relationships/hyperlink" Target="https://en.wikipedia.org/wiki/History_of_Spain_(1810%E2%80%9373)" TargetMode="External"/><Relationship Id="rId1459" Type="http://schemas.openxmlformats.org/officeDocument/2006/relationships/hyperlink" Target="https://en.wikipedia.org/wiki/German_Confederation" TargetMode="External"/><Relationship Id="rId98" Type="http://schemas.openxmlformats.org/officeDocument/2006/relationships/hyperlink" Target="https://en.wikipedia.org/wiki/Habsburg_Monarchy" TargetMode="External"/><Relationship Id="rId829" Type="http://schemas.openxmlformats.org/officeDocument/2006/relationships/hyperlink" Target="https://en.wikipedia.org/wiki/Russian_Empire" TargetMode="External"/><Relationship Id="rId1014" Type="http://schemas.openxmlformats.org/officeDocument/2006/relationships/hyperlink" Target="https://en.wikipedia.org/wiki/United_Kingdom_of_Portugal,_Brazil_and_the_Algarves" TargetMode="External"/><Relationship Id="rId1221" Type="http://schemas.openxmlformats.org/officeDocument/2006/relationships/hyperlink" Target="https://en.wikipedia.org/wiki/Kingdom_of_Sardinia" TargetMode="External"/><Relationship Id="rId1666" Type="http://schemas.openxmlformats.org/officeDocument/2006/relationships/hyperlink" Target="https://en.wikipedia.org/wiki/History_of_Denmark" TargetMode="External"/><Relationship Id="rId1319" Type="http://schemas.openxmlformats.org/officeDocument/2006/relationships/hyperlink" Target="https://en.wikipedia.org/wiki/Kingdom_of_Aragon" TargetMode="External"/><Relationship Id="rId1526" Type="http://schemas.openxmlformats.org/officeDocument/2006/relationships/hyperlink" Target="https://en.wikipedia.org/wiki/Swedish_Empire" TargetMode="External"/><Relationship Id="rId1733" Type="http://schemas.openxmlformats.org/officeDocument/2006/relationships/hyperlink" Target="https://en.wikipedia.org/wiki/Kingdom_of_Hungary" TargetMode="External"/><Relationship Id="rId25" Type="http://schemas.openxmlformats.org/officeDocument/2006/relationships/hyperlink" Target="https://en.wikipedia.org/wiki/Habsburg_Monarchy" TargetMode="External"/><Relationship Id="rId174" Type="http://schemas.openxmlformats.org/officeDocument/2006/relationships/hyperlink" Target="https://en.wikipedia.org/wiki/Duchy_of_Luxemburg" TargetMode="External"/><Relationship Id="rId381" Type="http://schemas.openxmlformats.org/officeDocument/2006/relationships/hyperlink" Target="https://en.wikipedia.org/wiki/Margraviate_of_Brandenburg" TargetMode="External"/><Relationship Id="rId241" Type="http://schemas.openxmlformats.org/officeDocument/2006/relationships/hyperlink" Target="https://en.wikipedia.org/wiki/Electorate_of_Saxony" TargetMode="External"/><Relationship Id="rId479" Type="http://schemas.openxmlformats.org/officeDocument/2006/relationships/hyperlink" Target="https://en.wikipedia.org/wiki/Kingdom_of_Prussia" TargetMode="External"/><Relationship Id="rId686" Type="http://schemas.openxmlformats.org/officeDocument/2006/relationships/hyperlink" Target="https://en.wikipedia.org/wiki/Polish%E2%80%93Lithuanian_Commonwealth" TargetMode="External"/><Relationship Id="rId893" Type="http://schemas.openxmlformats.org/officeDocument/2006/relationships/hyperlink" Target="https://en.wikipedia.org/wiki/Principality_of_Serbia" TargetMode="External"/><Relationship Id="rId339" Type="http://schemas.openxmlformats.org/officeDocument/2006/relationships/hyperlink" Target="https://en.wikipedia.org/wiki/Brandenburg-Prussia" TargetMode="External"/><Relationship Id="rId546" Type="http://schemas.openxmlformats.org/officeDocument/2006/relationships/hyperlink" Target="https://en.wikipedia.org/wiki/Kingdom_of_Hanover" TargetMode="External"/><Relationship Id="rId753" Type="http://schemas.openxmlformats.org/officeDocument/2006/relationships/hyperlink" Target="https://en.wikipedia.org/wiki/Tsardom_of_Russia" TargetMode="External"/><Relationship Id="rId1176" Type="http://schemas.openxmlformats.org/officeDocument/2006/relationships/hyperlink" Target="https://en.wikipedia.org/wiki/Kingdom_of_Sardinia" TargetMode="External"/><Relationship Id="rId1383" Type="http://schemas.openxmlformats.org/officeDocument/2006/relationships/hyperlink" Target="https://en.wikipedia.org/wiki/Holy_Roman_Empire" TargetMode="External"/><Relationship Id="rId101" Type="http://schemas.openxmlformats.org/officeDocument/2006/relationships/hyperlink" Target="https://en.wikipedia.org/wiki/Habsburg_Monarchy" TargetMode="External"/><Relationship Id="rId406" Type="http://schemas.openxmlformats.org/officeDocument/2006/relationships/hyperlink" Target="https://en.wikipedia.org/wiki/Kingdom_of_Prussia" TargetMode="External"/><Relationship Id="rId960" Type="http://schemas.openxmlformats.org/officeDocument/2006/relationships/hyperlink" Target="https://en.wikipedia.org/wiki/United_Kingdom_of_Portugal,_Brazil_and_the_Algarves" TargetMode="External"/><Relationship Id="rId1036" Type="http://schemas.openxmlformats.org/officeDocument/2006/relationships/hyperlink" Target="https://en.wikipedia.org/wiki/Kingdom_of_France" TargetMode="External"/><Relationship Id="rId1243" Type="http://schemas.openxmlformats.org/officeDocument/2006/relationships/hyperlink" Target="https://en.wikipedia.org/wiki/Kingdom_of_Sardinia" TargetMode="External"/><Relationship Id="rId1590" Type="http://schemas.openxmlformats.org/officeDocument/2006/relationships/hyperlink" Target="https://en.wikipedia.org/wiki/Denmark%E2%80%93Norway" TargetMode="External"/><Relationship Id="rId1688" Type="http://schemas.openxmlformats.org/officeDocument/2006/relationships/hyperlink" Target="https://en.wikipedia.org/wiki/History_of_Denmark" TargetMode="External"/><Relationship Id="rId613" Type="http://schemas.openxmlformats.org/officeDocument/2006/relationships/hyperlink" Target="https://en.wikipedia.org/wiki/Dutch_Republic" TargetMode="External"/><Relationship Id="rId820" Type="http://schemas.openxmlformats.org/officeDocument/2006/relationships/hyperlink" Target="https://en.wikipedia.org/wiki/Russian_Empire" TargetMode="External"/><Relationship Id="rId918" Type="http://schemas.openxmlformats.org/officeDocument/2006/relationships/hyperlink" Target="https://en.wikipedia.org/wiki/Kingdom_of_Greece" TargetMode="External"/><Relationship Id="rId1450" Type="http://schemas.openxmlformats.org/officeDocument/2006/relationships/hyperlink" Target="https://en.wikipedia.org/wiki/German_Confederation" TargetMode="External"/><Relationship Id="rId1548" Type="http://schemas.openxmlformats.org/officeDocument/2006/relationships/hyperlink" Target="https://en.wikipedia.org/wiki/History_of_Sweden_(1523%E2%80%931611)" TargetMode="External"/><Relationship Id="rId1103" Type="http://schemas.openxmlformats.org/officeDocument/2006/relationships/hyperlink" Target="https://en.wikipedia.org/wiki/Kingdom_of_France" TargetMode="External"/><Relationship Id="rId1310" Type="http://schemas.openxmlformats.org/officeDocument/2006/relationships/hyperlink" Target="https://en.wikipedia.org/wiki/Kingdom_of_Aragon" TargetMode="External"/><Relationship Id="rId1408" Type="http://schemas.openxmlformats.org/officeDocument/2006/relationships/hyperlink" Target="https://en.wikipedia.org/wiki/Holy_Roman_Empire" TargetMode="External"/><Relationship Id="rId47" Type="http://schemas.openxmlformats.org/officeDocument/2006/relationships/hyperlink" Target="https://en.wikipedia.org/wiki/Habsburg_Monarchy" TargetMode="External"/><Relationship Id="rId1615" Type="http://schemas.openxmlformats.org/officeDocument/2006/relationships/hyperlink" Target="https://en.wikipedia.org/wiki/Denmark%E2%80%93Norway" TargetMode="External"/><Relationship Id="rId196" Type="http://schemas.openxmlformats.org/officeDocument/2006/relationships/hyperlink" Target="https://en.wikipedia.org/wiki/Duchy_of_Parma" TargetMode="External"/><Relationship Id="rId263" Type="http://schemas.openxmlformats.org/officeDocument/2006/relationships/hyperlink" Target="https://en.wikipedia.org/wiki/Kingdom_of_Saxony" TargetMode="External"/><Relationship Id="rId470" Type="http://schemas.openxmlformats.org/officeDocument/2006/relationships/hyperlink" Target="https://en.wikipedia.org/wiki/Kingdom_of_Prussia" TargetMode="External"/><Relationship Id="rId123" Type="http://schemas.openxmlformats.org/officeDocument/2006/relationships/hyperlink" Target="https://en.wikipedia.org/wiki/History_of_Belgium" TargetMode="External"/><Relationship Id="rId330" Type="http://schemas.openxmlformats.org/officeDocument/2006/relationships/hyperlink" Target="https://en.wikipedia.org/wiki/Kingdom_of_Bavaria" TargetMode="External"/><Relationship Id="rId568" Type="http://schemas.openxmlformats.org/officeDocument/2006/relationships/hyperlink" Target="https://en.wikipedia.org/wiki/Grand_Duchy_of_Hesse" TargetMode="External"/><Relationship Id="rId775" Type="http://schemas.openxmlformats.org/officeDocument/2006/relationships/hyperlink" Target="https://en.wikipedia.org/wiki/Russian_Empire" TargetMode="External"/><Relationship Id="rId982" Type="http://schemas.openxmlformats.org/officeDocument/2006/relationships/hyperlink" Target="https://en.wikipedia.org/wiki/United_Kingdom_of_Portugal,_Brazil_and_the_Algarves" TargetMode="External"/><Relationship Id="rId1198" Type="http://schemas.openxmlformats.org/officeDocument/2006/relationships/hyperlink" Target="https://en.wikipedia.org/wiki/Kingdom_of_Sardinia" TargetMode="External"/><Relationship Id="rId428" Type="http://schemas.openxmlformats.org/officeDocument/2006/relationships/hyperlink" Target="https://en.wikipedia.org/wiki/Kingdom_of_Prussia" TargetMode="External"/><Relationship Id="rId635" Type="http://schemas.openxmlformats.org/officeDocument/2006/relationships/hyperlink" Target="https://en.wikipedia.org/wiki/Kingdom_of_Poland_(1385%E2%80%931569)" TargetMode="External"/><Relationship Id="rId842" Type="http://schemas.openxmlformats.org/officeDocument/2006/relationships/hyperlink" Target="https://en.wikipedia.org/wiki/Russian_Empire" TargetMode="External"/><Relationship Id="rId1058" Type="http://schemas.openxmlformats.org/officeDocument/2006/relationships/hyperlink" Target="https://en.wikipedia.org/wiki/Kingdom_of_France" TargetMode="External"/><Relationship Id="rId1265" Type="http://schemas.openxmlformats.org/officeDocument/2006/relationships/hyperlink" Target="https://en.wikipedia.org/wiki/Grand_Duchy_of_Tuscany" TargetMode="External"/><Relationship Id="rId1472" Type="http://schemas.openxmlformats.org/officeDocument/2006/relationships/hyperlink" Target="https://en.wikipedia.org/wiki/German_Empire" TargetMode="External"/><Relationship Id="rId702" Type="http://schemas.openxmlformats.org/officeDocument/2006/relationships/hyperlink" Target="https://en.wikipedia.org/wiki/Carol_I_of_Romania" TargetMode="External"/><Relationship Id="rId1125" Type="http://schemas.openxmlformats.org/officeDocument/2006/relationships/hyperlink" Target="https://en.wikipedia.org/wiki/Kingdom_of_France" TargetMode="External"/><Relationship Id="rId1332" Type="http://schemas.openxmlformats.org/officeDocument/2006/relationships/hyperlink" Target="https://en.wikipedia.org/wiki/Kingdom_of_Aragon" TargetMode="External"/><Relationship Id="rId69" Type="http://schemas.openxmlformats.org/officeDocument/2006/relationships/hyperlink" Target="https://en.wikipedia.org/wiki/Habsburg_Monarchy" TargetMode="External"/><Relationship Id="rId1637" Type="http://schemas.openxmlformats.org/officeDocument/2006/relationships/hyperlink" Target="https://en.wikipedia.org/wiki/History_of_Denmark" TargetMode="External"/><Relationship Id="rId1704" Type="http://schemas.openxmlformats.org/officeDocument/2006/relationships/hyperlink" Target="https://en.wikipedia.org/wiki/History_of_Denmark" TargetMode="External"/><Relationship Id="rId285" Type="http://schemas.openxmlformats.org/officeDocument/2006/relationships/hyperlink" Target="https://en.wikipedia.org/wiki/Electorate_of_Bavaria" TargetMode="External"/><Relationship Id="rId492" Type="http://schemas.openxmlformats.org/officeDocument/2006/relationships/hyperlink" Target="https://en.wikipedia.org/wiki/Kingdom_of_Prussia" TargetMode="External"/><Relationship Id="rId797" Type="http://schemas.openxmlformats.org/officeDocument/2006/relationships/hyperlink" Target="https://en.wikipedia.org/wiki/Russian_Empire" TargetMode="External"/><Relationship Id="rId145" Type="http://schemas.openxmlformats.org/officeDocument/2006/relationships/hyperlink" Target="https://en.wikipedia.org/wiki/Duchy_of_Holstein" TargetMode="External"/><Relationship Id="rId352" Type="http://schemas.openxmlformats.org/officeDocument/2006/relationships/hyperlink" Target="https://en.wikipedia.org/wiki/Brandenburg-Prussia" TargetMode="External"/><Relationship Id="rId1287" Type="http://schemas.openxmlformats.org/officeDocument/2006/relationships/hyperlink" Target="https://en.wikipedia.org/wiki/Grand_Duchy_of_Tuscany" TargetMode="External"/><Relationship Id="rId212" Type="http://schemas.openxmlformats.org/officeDocument/2006/relationships/hyperlink" Target="https://en.wikipedia.org/wiki/Electorate_of_Saxony" TargetMode="External"/><Relationship Id="rId657" Type="http://schemas.openxmlformats.org/officeDocument/2006/relationships/hyperlink" Target="https://en.wikipedia.org/wiki/Polish%E2%80%93Lithuanian_Commonwealth" TargetMode="External"/><Relationship Id="rId864" Type="http://schemas.openxmlformats.org/officeDocument/2006/relationships/hyperlink" Target="https://en.wikipedia.org/wiki/Kingdom_of_Serbia" TargetMode="External"/><Relationship Id="rId1494" Type="http://schemas.openxmlformats.org/officeDocument/2006/relationships/hyperlink" Target="https://en.wikipedia.org/wiki/Swedish_Empire" TargetMode="External"/><Relationship Id="rId517" Type="http://schemas.openxmlformats.org/officeDocument/2006/relationships/hyperlink" Target="https://en.wikipedia.org/wiki/Electorate_of_Hanover" TargetMode="External"/><Relationship Id="rId724" Type="http://schemas.openxmlformats.org/officeDocument/2006/relationships/hyperlink" Target="https://en.wikipedia.org/wiki/Tsardom_of_Russia" TargetMode="External"/><Relationship Id="rId931" Type="http://schemas.openxmlformats.org/officeDocument/2006/relationships/hyperlink" Target="https://en.wikipedia.org/wiki/Principality_of_Bulgaria" TargetMode="External"/><Relationship Id="rId1147" Type="http://schemas.openxmlformats.org/officeDocument/2006/relationships/hyperlink" Target="https://en.wikipedia.org/wiki/Kingdom_of_France" TargetMode="External"/><Relationship Id="rId1354" Type="http://schemas.openxmlformats.org/officeDocument/2006/relationships/hyperlink" Target="https://en.wikipedia.org/wiki/Enlightenment_in_Spain" TargetMode="External"/><Relationship Id="rId1561" Type="http://schemas.openxmlformats.org/officeDocument/2006/relationships/hyperlink" Target="https://en.wikipedia.org/wiki/Age_of_Liberty" TargetMode="External"/><Relationship Id="rId60" Type="http://schemas.openxmlformats.org/officeDocument/2006/relationships/hyperlink" Target="https://en.wikipedia.org/wiki/Habsburg_Monarchy" TargetMode="External"/><Relationship Id="rId1007" Type="http://schemas.openxmlformats.org/officeDocument/2006/relationships/hyperlink" Target="https://en.wikipedia.org/wiki/United_Kingdom_of_Portugal,_Brazil_and_the_Algarves" TargetMode="External"/><Relationship Id="rId1214" Type="http://schemas.openxmlformats.org/officeDocument/2006/relationships/hyperlink" Target="https://en.wikipedia.org/wiki/Kingdom_of_Sardinia" TargetMode="External"/><Relationship Id="rId1421" Type="http://schemas.openxmlformats.org/officeDocument/2006/relationships/hyperlink" Target="https://en.wikipedia.org/wiki/Holy_Roman_Empire" TargetMode="External"/><Relationship Id="rId1659" Type="http://schemas.openxmlformats.org/officeDocument/2006/relationships/hyperlink" Target="https://en.wikipedia.org/wiki/History_of_Denmark" TargetMode="External"/><Relationship Id="rId1519" Type="http://schemas.openxmlformats.org/officeDocument/2006/relationships/hyperlink" Target="https://en.wikipedia.org/wiki/Swedish_Empire" TargetMode="External"/><Relationship Id="rId1726" Type="http://schemas.openxmlformats.org/officeDocument/2006/relationships/hyperlink" Target="https://en.wikipedia.org/wiki/Kingdom_of_Hungary" TargetMode="External"/><Relationship Id="rId18" Type="http://schemas.openxmlformats.org/officeDocument/2006/relationships/hyperlink" Target="https://en.wikipedia.org/wiki/Habsburg_Monarchy" TargetMode="External"/><Relationship Id="rId167" Type="http://schemas.openxmlformats.org/officeDocument/2006/relationships/hyperlink" Target="https://en.wikipedia.org/wiki/Duchy_of_Luxemburg" TargetMode="External"/><Relationship Id="rId374" Type="http://schemas.openxmlformats.org/officeDocument/2006/relationships/hyperlink" Target="https://en.wikipedia.org/wiki/Margraviate_of_Brandenburg" TargetMode="External"/><Relationship Id="rId581" Type="http://schemas.openxmlformats.org/officeDocument/2006/relationships/hyperlink" Target="https://en.wikipedia.org/wiki/Dutch_Republic" TargetMode="External"/><Relationship Id="rId234" Type="http://schemas.openxmlformats.org/officeDocument/2006/relationships/hyperlink" Target="https://en.wikipedia.org/wiki/Electorate_of_Saxony" TargetMode="External"/><Relationship Id="rId679" Type="http://schemas.openxmlformats.org/officeDocument/2006/relationships/hyperlink" Target="https://en.wikipedia.org/wiki/Polish%E2%80%93Lithuanian_Commonwealth" TargetMode="External"/><Relationship Id="rId886" Type="http://schemas.openxmlformats.org/officeDocument/2006/relationships/hyperlink" Target="https://en.wikipedia.org/wiki/Principality_of_Serbia" TargetMode="External"/><Relationship Id="rId2" Type="http://schemas.openxmlformats.org/officeDocument/2006/relationships/hyperlink" Target="https://en.wikipedia.org/wiki/Habsburg_Monarchy" TargetMode="External"/><Relationship Id="rId441" Type="http://schemas.openxmlformats.org/officeDocument/2006/relationships/hyperlink" Target="https://en.wikipedia.org/wiki/Kingdom_of_Prussia" TargetMode="External"/><Relationship Id="rId539" Type="http://schemas.openxmlformats.org/officeDocument/2006/relationships/hyperlink" Target="https://en.wikipedia.org/wiki/Kingdom_of_Hanover" TargetMode="External"/><Relationship Id="rId746" Type="http://schemas.openxmlformats.org/officeDocument/2006/relationships/hyperlink" Target="https://en.wikipedia.org/wiki/Tsardom_of_Russia" TargetMode="External"/><Relationship Id="rId1071" Type="http://schemas.openxmlformats.org/officeDocument/2006/relationships/hyperlink" Target="https://en.wikipedia.org/wiki/Kingdom_of_France" TargetMode="External"/><Relationship Id="rId1169" Type="http://schemas.openxmlformats.org/officeDocument/2006/relationships/hyperlink" Target="https://en.wikipedia.org/wiki/Kingdom_of_Sardinia" TargetMode="External"/><Relationship Id="rId1376" Type="http://schemas.openxmlformats.org/officeDocument/2006/relationships/hyperlink" Target="https://en.wikipedia.org/wiki/Holy_Roman_Empire" TargetMode="External"/><Relationship Id="rId1583" Type="http://schemas.openxmlformats.org/officeDocument/2006/relationships/hyperlink" Target="https://en.wikipedia.org/wiki/History_of_Sweden" TargetMode="External"/><Relationship Id="rId301" Type="http://schemas.openxmlformats.org/officeDocument/2006/relationships/hyperlink" Target="https://en.wikipedia.org/wiki/Electorate_of_Bavaria" TargetMode="External"/><Relationship Id="rId953" Type="http://schemas.openxmlformats.org/officeDocument/2006/relationships/hyperlink" Target="https://en.wikipedia.org/wiki/United_Kingdom_of_Portugal,_Brazil_and_the_Algarves" TargetMode="External"/><Relationship Id="rId1029" Type="http://schemas.openxmlformats.org/officeDocument/2006/relationships/hyperlink" Target="https://en.wikipedia.org/wiki/Kingdom_of_France" TargetMode="External"/><Relationship Id="rId1236" Type="http://schemas.openxmlformats.org/officeDocument/2006/relationships/hyperlink" Target="https://en.wikipedia.org/wiki/Kingdom_of_Sardinia" TargetMode="External"/><Relationship Id="rId82" Type="http://schemas.openxmlformats.org/officeDocument/2006/relationships/hyperlink" Target="https://en.wikipedia.org/wiki/Habsburg_Monarchy" TargetMode="External"/><Relationship Id="rId606" Type="http://schemas.openxmlformats.org/officeDocument/2006/relationships/hyperlink" Target="https://en.wikipedia.org/wiki/Dutch_Republic" TargetMode="External"/><Relationship Id="rId813" Type="http://schemas.openxmlformats.org/officeDocument/2006/relationships/hyperlink" Target="https://en.wikipedia.org/wiki/Russian_Empire" TargetMode="External"/><Relationship Id="rId1443" Type="http://schemas.openxmlformats.org/officeDocument/2006/relationships/hyperlink" Target="https://en.wikipedia.org/wiki/Holy_Roman_Empire" TargetMode="External"/><Relationship Id="rId1650" Type="http://schemas.openxmlformats.org/officeDocument/2006/relationships/hyperlink" Target="https://en.wikipedia.org/wiki/History_of_Denmark" TargetMode="External"/><Relationship Id="rId1303" Type="http://schemas.openxmlformats.org/officeDocument/2006/relationships/hyperlink" Target="https://en.wikipedia.org/wiki/Kingdom_of_the_Two_Sicilies" TargetMode="External"/><Relationship Id="rId1510" Type="http://schemas.openxmlformats.org/officeDocument/2006/relationships/hyperlink" Target="https://en.wikipedia.org/wiki/Swedish_Empire" TargetMode="External"/><Relationship Id="rId1608" Type="http://schemas.openxmlformats.org/officeDocument/2006/relationships/hyperlink" Target="https://en.wikipedia.org/wiki/Denmark%E2%80%93Norway" TargetMode="External"/><Relationship Id="rId189" Type="http://schemas.openxmlformats.org/officeDocument/2006/relationships/hyperlink" Target="https://en.wikipedia.org/wiki/Duchy_of_Parma" TargetMode="External"/><Relationship Id="rId396" Type="http://schemas.openxmlformats.org/officeDocument/2006/relationships/hyperlink" Target="https://en.wikipedia.org/wiki/Kingdom_of_Prussia" TargetMode="External"/><Relationship Id="rId256" Type="http://schemas.openxmlformats.org/officeDocument/2006/relationships/hyperlink" Target="https://en.wikipedia.org/wiki/Electorate_of_Saxony" TargetMode="External"/><Relationship Id="rId463" Type="http://schemas.openxmlformats.org/officeDocument/2006/relationships/hyperlink" Target="https://en.wikipedia.org/wiki/Kingdom_of_Prussia" TargetMode="External"/><Relationship Id="rId670" Type="http://schemas.openxmlformats.org/officeDocument/2006/relationships/hyperlink" Target="https://en.wikipedia.org/wiki/Polish%E2%80%93Lithuanian_Commonwealth" TargetMode="External"/><Relationship Id="rId1093" Type="http://schemas.openxmlformats.org/officeDocument/2006/relationships/hyperlink" Target="https://en.wikipedia.org/wiki/Kingdom_of_France" TargetMode="External"/><Relationship Id="rId116" Type="http://schemas.openxmlformats.org/officeDocument/2006/relationships/hyperlink" Target="https://en.wikipedia.org/wiki/History_of_Belgium" TargetMode="External"/><Relationship Id="rId323" Type="http://schemas.openxmlformats.org/officeDocument/2006/relationships/hyperlink" Target="https://en.wikipedia.org/wiki/Kingdom_of_Bavaria" TargetMode="External"/><Relationship Id="rId530" Type="http://schemas.openxmlformats.org/officeDocument/2006/relationships/hyperlink" Target="https://en.wikipedia.org/wiki/Electorate_of_Hanover" TargetMode="External"/><Relationship Id="rId768" Type="http://schemas.openxmlformats.org/officeDocument/2006/relationships/hyperlink" Target="https://en.wikipedia.org/wiki/Russian_Empire" TargetMode="External"/><Relationship Id="rId975" Type="http://schemas.openxmlformats.org/officeDocument/2006/relationships/hyperlink" Target="https://en.wikipedia.org/wiki/United_Kingdom_of_Portugal,_Brazil_and_the_Algarves" TargetMode="External"/><Relationship Id="rId1160" Type="http://schemas.openxmlformats.org/officeDocument/2006/relationships/hyperlink" Target="https://en.wikipedia.org/wiki/Ferdinand_II_of_Naples" TargetMode="External"/><Relationship Id="rId1398" Type="http://schemas.openxmlformats.org/officeDocument/2006/relationships/hyperlink" Target="https://en.wikipedia.org/wiki/Holy_Roman_Empire" TargetMode="External"/><Relationship Id="rId628" Type="http://schemas.openxmlformats.org/officeDocument/2006/relationships/hyperlink" Target="https://en.wikipedia.org/wiki/Dutch_Republic" TargetMode="External"/><Relationship Id="rId835" Type="http://schemas.openxmlformats.org/officeDocument/2006/relationships/hyperlink" Target="https://en.wikipedia.org/wiki/Russian_Empire" TargetMode="External"/><Relationship Id="rId1258" Type="http://schemas.openxmlformats.org/officeDocument/2006/relationships/hyperlink" Target="https://en.wikipedia.org/wiki/Grand_Duchy_of_Tuscany" TargetMode="External"/><Relationship Id="rId1465" Type="http://schemas.openxmlformats.org/officeDocument/2006/relationships/hyperlink" Target="https://en.wikipedia.org/wiki/William_I,_German_Emperor" TargetMode="External"/><Relationship Id="rId1672" Type="http://schemas.openxmlformats.org/officeDocument/2006/relationships/hyperlink" Target="https://en.wikipedia.org/wiki/History_of_Denmark" TargetMode="External"/><Relationship Id="rId1020" Type="http://schemas.openxmlformats.org/officeDocument/2006/relationships/hyperlink" Target="https://en.wikipedia.org/wiki/United_Kingdom_of_Portugal,_Brazil_and_the_Algarves" TargetMode="External"/><Relationship Id="rId1118" Type="http://schemas.openxmlformats.org/officeDocument/2006/relationships/hyperlink" Target="https://en.wikipedia.org/wiki/Kingdom_of_France" TargetMode="External"/><Relationship Id="rId1325" Type="http://schemas.openxmlformats.org/officeDocument/2006/relationships/hyperlink" Target="https://en.wikipedia.org/wiki/Kingdom_of_Aragon" TargetMode="External"/><Relationship Id="rId1532" Type="http://schemas.openxmlformats.org/officeDocument/2006/relationships/hyperlink" Target="https://en.wikipedia.org/wiki/Swedish_Empire" TargetMode="External"/><Relationship Id="rId902" Type="http://schemas.openxmlformats.org/officeDocument/2006/relationships/hyperlink" Target="https://en.wikipedia.org/wiki/Kingdom_of_Greece" TargetMode="External"/><Relationship Id="rId31" Type="http://schemas.openxmlformats.org/officeDocument/2006/relationships/hyperlink" Target="https://en.wikipedia.org/wiki/Habsburg_Monarchy" TargetMode="External"/><Relationship Id="rId180" Type="http://schemas.openxmlformats.org/officeDocument/2006/relationships/hyperlink" Target="https://en.wikipedia.org/wiki/Duchy_of_Luxemburg" TargetMode="External"/><Relationship Id="rId278" Type="http://schemas.openxmlformats.org/officeDocument/2006/relationships/hyperlink" Target="https://en.wikipedia.org/wiki/Electorate_of_Bavaria" TargetMode="External"/><Relationship Id="rId485" Type="http://schemas.openxmlformats.org/officeDocument/2006/relationships/hyperlink" Target="https://en.wikipedia.org/wiki/Kingdom_of_Prussia" TargetMode="External"/><Relationship Id="rId692" Type="http://schemas.openxmlformats.org/officeDocument/2006/relationships/hyperlink" Target="https://en.wikipedia.org/wiki/Grand_Duchy_of_Lithuania" TargetMode="External"/><Relationship Id="rId138" Type="http://schemas.openxmlformats.org/officeDocument/2006/relationships/hyperlink" Target="https://en.wikipedia.org/wiki/Crown_of_Castile" TargetMode="External"/><Relationship Id="rId345" Type="http://schemas.openxmlformats.org/officeDocument/2006/relationships/hyperlink" Target="https://en.wikipedia.org/wiki/Brandenburg-Prussia" TargetMode="External"/><Relationship Id="rId552" Type="http://schemas.openxmlformats.org/officeDocument/2006/relationships/hyperlink" Target="https://en.wikipedia.org/wiki/Grand_Duchy_of_Hesse" TargetMode="External"/><Relationship Id="rId997" Type="http://schemas.openxmlformats.org/officeDocument/2006/relationships/hyperlink" Target="https://en.wikipedia.org/wiki/United_Kingdom_of_Portugal,_Brazil_and_the_Algarves" TargetMode="External"/><Relationship Id="rId1182" Type="http://schemas.openxmlformats.org/officeDocument/2006/relationships/hyperlink" Target="https://en.wikipedia.org/wiki/Kingdom_of_Sardinia" TargetMode="External"/><Relationship Id="rId205" Type="http://schemas.openxmlformats.org/officeDocument/2006/relationships/hyperlink" Target="https://en.wikipedia.org/wiki/Electorate_of_Hesse" TargetMode="External"/><Relationship Id="rId412" Type="http://schemas.openxmlformats.org/officeDocument/2006/relationships/hyperlink" Target="https://en.wikipedia.org/wiki/Kingdom_of_Prussia" TargetMode="External"/><Relationship Id="rId857" Type="http://schemas.openxmlformats.org/officeDocument/2006/relationships/hyperlink" Target="https://en.wikipedia.org/wiki/Kingdom_of_Serbia" TargetMode="External"/><Relationship Id="rId1042" Type="http://schemas.openxmlformats.org/officeDocument/2006/relationships/hyperlink" Target="https://en.wikipedia.org/wiki/Kingdom_of_France" TargetMode="External"/><Relationship Id="rId1487" Type="http://schemas.openxmlformats.org/officeDocument/2006/relationships/hyperlink" Target="https://en.wikipedia.org/wiki/Swedish_Empire" TargetMode="External"/><Relationship Id="rId1694" Type="http://schemas.openxmlformats.org/officeDocument/2006/relationships/hyperlink" Target="https://en.wikipedia.org/wiki/History_of_Denmark" TargetMode="External"/><Relationship Id="rId717" Type="http://schemas.openxmlformats.org/officeDocument/2006/relationships/hyperlink" Target="https://en.wikipedia.org/wiki/Tsardom_of_Russia" TargetMode="External"/><Relationship Id="rId924" Type="http://schemas.openxmlformats.org/officeDocument/2006/relationships/hyperlink" Target="https://en.wikipedia.org/wiki/Principality_of_Bulgaria" TargetMode="External"/><Relationship Id="rId1347" Type="http://schemas.openxmlformats.org/officeDocument/2006/relationships/hyperlink" Target="https://en.wikipedia.org/wiki/Enlightenment_in_Spain" TargetMode="External"/><Relationship Id="rId1554" Type="http://schemas.openxmlformats.org/officeDocument/2006/relationships/hyperlink" Target="https://en.wikipedia.org/wiki/History_of_Sweden_(1523%E2%80%931611)" TargetMode="External"/><Relationship Id="rId53" Type="http://schemas.openxmlformats.org/officeDocument/2006/relationships/hyperlink" Target="https://en.wikipedia.org/wiki/Habsburg_Monarchy" TargetMode="External"/><Relationship Id="rId1207" Type="http://schemas.openxmlformats.org/officeDocument/2006/relationships/hyperlink" Target="https://en.wikipedia.org/wiki/Kingdom_of_Sardinia" TargetMode="External"/><Relationship Id="rId1414" Type="http://schemas.openxmlformats.org/officeDocument/2006/relationships/hyperlink" Target="https://en.wikipedia.org/wiki/Holy_Roman_Empire" TargetMode="External"/><Relationship Id="rId1621" Type="http://schemas.openxmlformats.org/officeDocument/2006/relationships/hyperlink" Target="https://en.wikipedia.org/wiki/Union_between_Sweden_and_Norway" TargetMode="External"/><Relationship Id="rId1719" Type="http://schemas.openxmlformats.org/officeDocument/2006/relationships/hyperlink" Target="https://en.wikipedia.org/wiki/Kingdom_of_Hungary" TargetMode="External"/><Relationship Id="rId367" Type="http://schemas.openxmlformats.org/officeDocument/2006/relationships/hyperlink" Target="https://en.wikipedia.org/wiki/Brandenburg-Prussia" TargetMode="External"/><Relationship Id="rId574" Type="http://schemas.openxmlformats.org/officeDocument/2006/relationships/hyperlink" Target="https://www.britannica.com/place/Oldenburg-historical-state-Germany" TargetMode="External"/><Relationship Id="rId227" Type="http://schemas.openxmlformats.org/officeDocument/2006/relationships/hyperlink" Target="https://en.wikipedia.org/wiki/Electorate_of_Saxony" TargetMode="External"/><Relationship Id="rId781" Type="http://schemas.openxmlformats.org/officeDocument/2006/relationships/hyperlink" Target="https://en.wikipedia.org/wiki/Russian_Empire" TargetMode="External"/><Relationship Id="rId879" Type="http://schemas.openxmlformats.org/officeDocument/2006/relationships/hyperlink" Target="https://en.wikipedia.org/wiki/Principality_of_Serbia" TargetMode="External"/><Relationship Id="rId434" Type="http://schemas.openxmlformats.org/officeDocument/2006/relationships/hyperlink" Target="https://en.wikipedia.org/wiki/Kingdom_of_Prussia" TargetMode="External"/><Relationship Id="rId641" Type="http://schemas.openxmlformats.org/officeDocument/2006/relationships/hyperlink" Target="https://en.wikipedia.org/wiki/Kingdom_of_Poland_(1385%E2%80%931569)" TargetMode="External"/><Relationship Id="rId739" Type="http://schemas.openxmlformats.org/officeDocument/2006/relationships/hyperlink" Target="https://en.wikipedia.org/wiki/Tsardom_of_Russia" TargetMode="External"/><Relationship Id="rId1064" Type="http://schemas.openxmlformats.org/officeDocument/2006/relationships/hyperlink" Target="https://en.wikipedia.org/wiki/Kingdom_of_France" TargetMode="External"/><Relationship Id="rId1271" Type="http://schemas.openxmlformats.org/officeDocument/2006/relationships/hyperlink" Target="https://en.wikipedia.org/wiki/Grand_Duchy_of_Tuscany" TargetMode="External"/><Relationship Id="rId1369" Type="http://schemas.openxmlformats.org/officeDocument/2006/relationships/hyperlink" Target="https://en.wikipedia.org/wiki/First_Spanish_Republic" TargetMode="External"/><Relationship Id="rId1576" Type="http://schemas.openxmlformats.org/officeDocument/2006/relationships/hyperlink" Target="https://en.wikipedia.org/wiki/History_of_Sweden" TargetMode="External"/><Relationship Id="rId501" Type="http://schemas.openxmlformats.org/officeDocument/2006/relationships/hyperlink" Target="https://en.wikipedia.org/wiki/Kingdom_of_Prussia" TargetMode="External"/><Relationship Id="rId946" Type="http://schemas.openxmlformats.org/officeDocument/2006/relationships/hyperlink" Target="https://en.wikipedia.org/wiki/Kingdom_of_Navarre" TargetMode="External"/><Relationship Id="rId1131" Type="http://schemas.openxmlformats.org/officeDocument/2006/relationships/hyperlink" Target="https://en.wikipedia.org/wiki/Kingdom_of_France" TargetMode="External"/><Relationship Id="rId1229" Type="http://schemas.openxmlformats.org/officeDocument/2006/relationships/hyperlink" Target="https://en.wikipedia.org/wiki/Kingdom_of_Sardinia" TargetMode="External"/><Relationship Id="rId75" Type="http://schemas.openxmlformats.org/officeDocument/2006/relationships/hyperlink" Target="https://en.wikipedia.org/wiki/Habsburg_Monarchy" TargetMode="External"/><Relationship Id="rId806" Type="http://schemas.openxmlformats.org/officeDocument/2006/relationships/hyperlink" Target="https://en.wikipedia.org/wiki/Russian_Empire" TargetMode="External"/><Relationship Id="rId1436" Type="http://schemas.openxmlformats.org/officeDocument/2006/relationships/hyperlink" Target="https://en.wikipedia.org/wiki/Holy_Roman_Empire" TargetMode="External"/><Relationship Id="rId1643" Type="http://schemas.openxmlformats.org/officeDocument/2006/relationships/hyperlink" Target="https://en.wikipedia.org/wiki/History_of_Denmark" TargetMode="External"/><Relationship Id="rId1503" Type="http://schemas.openxmlformats.org/officeDocument/2006/relationships/hyperlink" Target="https://en.wikipedia.org/wiki/Swedish_Empire" TargetMode="External"/><Relationship Id="rId1710" Type="http://schemas.openxmlformats.org/officeDocument/2006/relationships/hyperlink" Target="https://en.wikipedia.org/wiki/Kingdom_of_Hungary" TargetMode="External"/><Relationship Id="rId291" Type="http://schemas.openxmlformats.org/officeDocument/2006/relationships/hyperlink" Target="https://en.wikipedia.org/wiki/Electorate_of_Bavaria" TargetMode="External"/><Relationship Id="rId151" Type="http://schemas.openxmlformats.org/officeDocument/2006/relationships/hyperlink" Target="https://en.wikipedia.org/wiki/Duchy_of_Lucca" TargetMode="External"/><Relationship Id="rId389" Type="http://schemas.openxmlformats.org/officeDocument/2006/relationships/hyperlink" Target="https://en.wikipedia.org/wiki/Margraviate_of_Brandenburg" TargetMode="External"/><Relationship Id="rId596" Type="http://schemas.openxmlformats.org/officeDocument/2006/relationships/hyperlink" Target="https://en.wikipedia.org/wiki/Dutch_Republic" TargetMode="External"/><Relationship Id="rId249" Type="http://schemas.openxmlformats.org/officeDocument/2006/relationships/hyperlink" Target="https://en.wikipedia.org/wiki/Electorate_of_Saxony" TargetMode="External"/><Relationship Id="rId456" Type="http://schemas.openxmlformats.org/officeDocument/2006/relationships/hyperlink" Target="https://en.wikipedia.org/wiki/Kingdom_of_Prussia" TargetMode="External"/><Relationship Id="rId663" Type="http://schemas.openxmlformats.org/officeDocument/2006/relationships/hyperlink" Target="https://en.wikipedia.org/wiki/Polish%E2%80%93Lithuanian_Commonwealth" TargetMode="External"/><Relationship Id="rId870" Type="http://schemas.openxmlformats.org/officeDocument/2006/relationships/hyperlink" Target="https://en.wikipedia.org/wiki/Principality_of_Serbia" TargetMode="External"/><Relationship Id="rId1086" Type="http://schemas.openxmlformats.org/officeDocument/2006/relationships/hyperlink" Target="https://en.wikipedia.org/wiki/Kingdom_of_France" TargetMode="External"/><Relationship Id="rId1293" Type="http://schemas.openxmlformats.org/officeDocument/2006/relationships/hyperlink" Target="https://en.wikipedia.org/wiki/Kingdom_of_the_Two_Sicilies" TargetMode="External"/><Relationship Id="rId109" Type="http://schemas.openxmlformats.org/officeDocument/2006/relationships/hyperlink" Target="https://en.wikipedia.org/wiki/Habsburg_Monarchy" TargetMode="External"/><Relationship Id="rId316" Type="http://schemas.openxmlformats.org/officeDocument/2006/relationships/hyperlink" Target="https://en.wikipedia.org/wiki/Kingdom_of_Bavaria" TargetMode="External"/><Relationship Id="rId523" Type="http://schemas.openxmlformats.org/officeDocument/2006/relationships/hyperlink" Target="https://en.wikipedia.org/wiki/Electorate_of_Hanover" TargetMode="External"/><Relationship Id="rId968" Type="http://schemas.openxmlformats.org/officeDocument/2006/relationships/hyperlink" Target="https://en.wikipedia.org/wiki/United_Kingdom_of_Portugal,_Brazil_and_the_Algarves" TargetMode="External"/><Relationship Id="rId1153" Type="http://schemas.openxmlformats.org/officeDocument/2006/relationships/hyperlink" Target="https://en.wikipedia.org/wiki/Kingdom_of_France" TargetMode="External"/><Relationship Id="rId1598" Type="http://schemas.openxmlformats.org/officeDocument/2006/relationships/hyperlink" Target="https://en.wikipedia.org/wiki/Denmark%E2%80%93Norway" TargetMode="External"/><Relationship Id="rId97" Type="http://schemas.openxmlformats.org/officeDocument/2006/relationships/hyperlink" Target="https://en.wikipedia.org/wiki/Habsburg_Monarchy" TargetMode="External"/><Relationship Id="rId730" Type="http://schemas.openxmlformats.org/officeDocument/2006/relationships/hyperlink" Target="https://en.wikipedia.org/wiki/Tsardom_of_Russia" TargetMode="External"/><Relationship Id="rId828" Type="http://schemas.openxmlformats.org/officeDocument/2006/relationships/hyperlink" Target="https://en.wikipedia.org/wiki/Russian_Empire" TargetMode="External"/><Relationship Id="rId1013" Type="http://schemas.openxmlformats.org/officeDocument/2006/relationships/hyperlink" Target="https://en.wikipedia.org/wiki/United_Kingdom_of_Portugal,_Brazil_and_the_Algarves" TargetMode="External"/><Relationship Id="rId1360" Type="http://schemas.openxmlformats.org/officeDocument/2006/relationships/hyperlink" Target="https://en.wikipedia.org/wiki/History_of_Spain_(1810%E2%80%9373)" TargetMode="External"/><Relationship Id="rId1458" Type="http://schemas.openxmlformats.org/officeDocument/2006/relationships/hyperlink" Target="https://en.wikipedia.org/wiki/German_Confederation" TargetMode="External"/><Relationship Id="rId1665" Type="http://schemas.openxmlformats.org/officeDocument/2006/relationships/hyperlink" Target="https://en.wikipedia.org/wiki/History_of_Denmark" TargetMode="External"/><Relationship Id="rId1220" Type="http://schemas.openxmlformats.org/officeDocument/2006/relationships/hyperlink" Target="https://en.wikipedia.org/wiki/Kingdom_of_Sardinia" TargetMode="External"/><Relationship Id="rId1318" Type="http://schemas.openxmlformats.org/officeDocument/2006/relationships/hyperlink" Target="https://en.wikipedia.org/wiki/Kingdom_of_Aragon" TargetMode="External"/><Relationship Id="rId1525" Type="http://schemas.openxmlformats.org/officeDocument/2006/relationships/hyperlink" Target="https://en.wikipedia.org/wiki/Swedish_Empire" TargetMode="External"/><Relationship Id="rId1732" Type="http://schemas.openxmlformats.org/officeDocument/2006/relationships/hyperlink" Target="https://en.wikipedia.org/wiki/Kingdom_of_Hungary" TargetMode="External"/><Relationship Id="rId24" Type="http://schemas.openxmlformats.org/officeDocument/2006/relationships/hyperlink" Target="https://en.wikipedia.org/wiki/Habsburg_Monarchy" TargetMode="External"/><Relationship Id="rId173" Type="http://schemas.openxmlformats.org/officeDocument/2006/relationships/hyperlink" Target="https://en.wikipedia.org/wiki/Duchy_of_Luxemburg" TargetMode="External"/><Relationship Id="rId380" Type="http://schemas.openxmlformats.org/officeDocument/2006/relationships/hyperlink" Target="https://en.wikipedia.org/wiki/Margraviate_of_Brandenburg" TargetMode="External"/><Relationship Id="rId240" Type="http://schemas.openxmlformats.org/officeDocument/2006/relationships/hyperlink" Target="https://en.wikipedia.org/wiki/Electorate_of_Saxony" TargetMode="External"/><Relationship Id="rId478" Type="http://schemas.openxmlformats.org/officeDocument/2006/relationships/hyperlink" Target="https://en.wikipedia.org/wiki/Kingdom_of_Prussia" TargetMode="External"/><Relationship Id="rId685" Type="http://schemas.openxmlformats.org/officeDocument/2006/relationships/hyperlink" Target="https://en.wikipedia.org/wiki/Polish%E2%80%93Lithuanian_Commonwealth" TargetMode="External"/><Relationship Id="rId892" Type="http://schemas.openxmlformats.org/officeDocument/2006/relationships/hyperlink" Target="https://en.wikipedia.org/wiki/Principality_of_Serbia" TargetMode="External"/><Relationship Id="rId100" Type="http://schemas.openxmlformats.org/officeDocument/2006/relationships/hyperlink" Target="https://en.wikipedia.org/wiki/Habsburg_Monarchy" TargetMode="External"/><Relationship Id="rId338" Type="http://schemas.openxmlformats.org/officeDocument/2006/relationships/hyperlink" Target="https://en.wikipedia.org/wiki/Kingdom_of_Bavaria" TargetMode="External"/><Relationship Id="rId545" Type="http://schemas.openxmlformats.org/officeDocument/2006/relationships/hyperlink" Target="https://en.wikipedia.org/wiki/Kingdom_of_Hanover" TargetMode="External"/><Relationship Id="rId752" Type="http://schemas.openxmlformats.org/officeDocument/2006/relationships/hyperlink" Target="https://en.wikipedia.org/wiki/Tsardom_of_Russia" TargetMode="External"/><Relationship Id="rId1175" Type="http://schemas.openxmlformats.org/officeDocument/2006/relationships/hyperlink" Target="https://en.wikipedia.org/wiki/Kingdom_of_Sardinia" TargetMode="External"/><Relationship Id="rId1382" Type="http://schemas.openxmlformats.org/officeDocument/2006/relationships/hyperlink" Target="https://en.wikipedia.org/wiki/Holy_Roman_Empire" TargetMode="External"/><Relationship Id="rId405" Type="http://schemas.openxmlformats.org/officeDocument/2006/relationships/hyperlink" Target="https://en.wikipedia.org/wiki/Kingdom_of_Prussia" TargetMode="External"/><Relationship Id="rId612" Type="http://schemas.openxmlformats.org/officeDocument/2006/relationships/hyperlink" Target="https://en.wikipedia.org/wiki/Dutch_Republic" TargetMode="External"/><Relationship Id="rId1035" Type="http://schemas.openxmlformats.org/officeDocument/2006/relationships/hyperlink" Target="https://en.wikipedia.org/wiki/Kingdom_of_France" TargetMode="External"/><Relationship Id="rId1242" Type="http://schemas.openxmlformats.org/officeDocument/2006/relationships/hyperlink" Target="https://en.wikipedia.org/wiki/Kingdom_of_Sardinia" TargetMode="External"/><Relationship Id="rId1687" Type="http://schemas.openxmlformats.org/officeDocument/2006/relationships/hyperlink" Target="https://en.wikipedia.org/wiki/History_of_Denmark" TargetMode="External"/><Relationship Id="rId917" Type="http://schemas.openxmlformats.org/officeDocument/2006/relationships/hyperlink" Target="https://en.wikipedia.org/wiki/Kingdom_of_Greece" TargetMode="External"/><Relationship Id="rId1102" Type="http://schemas.openxmlformats.org/officeDocument/2006/relationships/hyperlink" Target="https://en.wikipedia.org/wiki/Kingdom_of_France" TargetMode="External"/><Relationship Id="rId1547" Type="http://schemas.openxmlformats.org/officeDocument/2006/relationships/hyperlink" Target="https://en.wikipedia.org/wiki/History_of_Sweden_(1523%E2%80%931611)" TargetMode="External"/><Relationship Id="rId46" Type="http://schemas.openxmlformats.org/officeDocument/2006/relationships/hyperlink" Target="https://en.wikipedia.org/wiki/Habsburg_Monarchy" TargetMode="External"/><Relationship Id="rId1407" Type="http://schemas.openxmlformats.org/officeDocument/2006/relationships/hyperlink" Target="https://en.wikipedia.org/wiki/Holy_Roman_Empire" TargetMode="External"/><Relationship Id="rId1614" Type="http://schemas.openxmlformats.org/officeDocument/2006/relationships/hyperlink" Target="https://en.wikipedia.org/wiki/Denmark%E2%80%93Norway" TargetMode="External"/><Relationship Id="rId195" Type="http://schemas.openxmlformats.org/officeDocument/2006/relationships/hyperlink" Target="https://en.wikipedia.org/wiki/Duchy_of_Parma" TargetMode="External"/><Relationship Id="rId262" Type="http://schemas.openxmlformats.org/officeDocument/2006/relationships/hyperlink" Target="https://en.wikipedia.org/wiki/Electorate_of_Saxony" TargetMode="External"/><Relationship Id="rId567" Type="http://schemas.openxmlformats.org/officeDocument/2006/relationships/hyperlink" Target="https://en.wikipedia.org/wiki/Grand_Duchy_of_Hesse" TargetMode="External"/><Relationship Id="rId1197" Type="http://schemas.openxmlformats.org/officeDocument/2006/relationships/hyperlink" Target="https://en.wikipedia.org/wiki/Kingdom_of_Sardinia" TargetMode="External"/><Relationship Id="rId122" Type="http://schemas.openxmlformats.org/officeDocument/2006/relationships/hyperlink" Target="https://en.wikipedia.org/wiki/History_of_Belgium" TargetMode="External"/><Relationship Id="rId774" Type="http://schemas.openxmlformats.org/officeDocument/2006/relationships/hyperlink" Target="https://en.wikipedia.org/wiki/Russian_Empire" TargetMode="External"/><Relationship Id="rId981" Type="http://schemas.openxmlformats.org/officeDocument/2006/relationships/hyperlink" Target="https://en.wikipedia.org/wiki/United_Kingdom_of_Portugal,_Brazil_and_the_Algarves" TargetMode="External"/><Relationship Id="rId1057" Type="http://schemas.openxmlformats.org/officeDocument/2006/relationships/hyperlink" Target="https://en.wikipedia.org/wiki/Kingdom_of_France" TargetMode="External"/><Relationship Id="rId427" Type="http://schemas.openxmlformats.org/officeDocument/2006/relationships/hyperlink" Target="https://en.wikipedia.org/wiki/Kingdom_of_Prussia" TargetMode="External"/><Relationship Id="rId634" Type="http://schemas.openxmlformats.org/officeDocument/2006/relationships/hyperlink" Target="https://en.wikipedia.org/wiki/Dutch_Reformed_Church" TargetMode="External"/><Relationship Id="rId841" Type="http://schemas.openxmlformats.org/officeDocument/2006/relationships/hyperlink" Target="https://en.wikipedia.org/wiki/Russian_Empire" TargetMode="External"/><Relationship Id="rId1264" Type="http://schemas.openxmlformats.org/officeDocument/2006/relationships/hyperlink" Target="https://en.wikipedia.org/wiki/Grand_Duchy_of_Tuscany" TargetMode="External"/><Relationship Id="rId1471" Type="http://schemas.openxmlformats.org/officeDocument/2006/relationships/hyperlink" Target="https://en.wikipedia.org/wiki/German_Empire" TargetMode="External"/><Relationship Id="rId1569" Type="http://schemas.openxmlformats.org/officeDocument/2006/relationships/hyperlink" Target="https://en.wikipedia.org/wiki/History_of_Sweden" TargetMode="External"/><Relationship Id="rId701" Type="http://schemas.openxmlformats.org/officeDocument/2006/relationships/hyperlink" Target="https://en.wikipedia.org/wiki/Carol_I_of_Romania" TargetMode="External"/><Relationship Id="rId939" Type="http://schemas.openxmlformats.org/officeDocument/2006/relationships/hyperlink" Target="https://en.wikipedia.org/wiki/Kingdom_of_Navarre" TargetMode="External"/><Relationship Id="rId1124" Type="http://schemas.openxmlformats.org/officeDocument/2006/relationships/hyperlink" Target="https://en.wikipedia.org/wiki/Kingdom_of_France" TargetMode="External"/><Relationship Id="rId1331" Type="http://schemas.openxmlformats.org/officeDocument/2006/relationships/hyperlink" Target="https://en.wikipedia.org/wiki/Kingdom_of_Aragon" TargetMode="External"/><Relationship Id="rId68" Type="http://schemas.openxmlformats.org/officeDocument/2006/relationships/hyperlink" Target="https://en.wikipedia.org/wiki/Habsburg_Monarchy" TargetMode="External"/><Relationship Id="rId1429" Type="http://schemas.openxmlformats.org/officeDocument/2006/relationships/hyperlink" Target="https://en.wikipedia.org/wiki/Holy_Roman_Empire" TargetMode="External"/><Relationship Id="rId1636" Type="http://schemas.openxmlformats.org/officeDocument/2006/relationships/hyperlink" Target="https://en.wikipedia.org/wiki/History_of_Denmark" TargetMode="External"/><Relationship Id="rId1703" Type="http://schemas.openxmlformats.org/officeDocument/2006/relationships/hyperlink" Target="https://en.wikipedia.org/wiki/History_of_Denmark" TargetMode="External"/><Relationship Id="rId284" Type="http://schemas.openxmlformats.org/officeDocument/2006/relationships/hyperlink" Target="https://en.wikipedia.org/wiki/Electorate_of_Bavaria" TargetMode="External"/><Relationship Id="rId491" Type="http://schemas.openxmlformats.org/officeDocument/2006/relationships/hyperlink" Target="https://en.wikipedia.org/wiki/Kingdom_of_Prussia" TargetMode="External"/><Relationship Id="rId144" Type="http://schemas.openxmlformats.org/officeDocument/2006/relationships/hyperlink" Target="https://en.wikipedia.org/wiki/Duchy_of_Holstein" TargetMode="External"/><Relationship Id="rId589" Type="http://schemas.openxmlformats.org/officeDocument/2006/relationships/hyperlink" Target="https://en.wikipedia.org/wiki/Dutch_Republic" TargetMode="External"/><Relationship Id="rId796" Type="http://schemas.openxmlformats.org/officeDocument/2006/relationships/hyperlink" Target="https://en.wikipedia.org/wiki/Russian_Empire" TargetMode="External"/><Relationship Id="rId351" Type="http://schemas.openxmlformats.org/officeDocument/2006/relationships/hyperlink" Target="https://en.wikipedia.org/wiki/Brandenburg-Prussia" TargetMode="External"/><Relationship Id="rId449" Type="http://schemas.openxmlformats.org/officeDocument/2006/relationships/hyperlink" Target="https://en.wikipedia.org/wiki/Kingdom_of_Prussia" TargetMode="External"/><Relationship Id="rId656" Type="http://schemas.openxmlformats.org/officeDocument/2006/relationships/hyperlink" Target="https://en.wikipedia.org/wiki/Polish%E2%80%93Lithuanian_Commonwealth" TargetMode="External"/><Relationship Id="rId863" Type="http://schemas.openxmlformats.org/officeDocument/2006/relationships/hyperlink" Target="https://en.wikipedia.org/wiki/Kingdom_of_Serbia" TargetMode="External"/><Relationship Id="rId1079" Type="http://schemas.openxmlformats.org/officeDocument/2006/relationships/hyperlink" Target="https://en.wikipedia.org/wiki/Kingdom_of_France" TargetMode="External"/><Relationship Id="rId1286" Type="http://schemas.openxmlformats.org/officeDocument/2006/relationships/hyperlink" Target="https://en.wikipedia.org/wiki/Grand_Duchy_of_Tuscany" TargetMode="External"/><Relationship Id="rId1493" Type="http://schemas.openxmlformats.org/officeDocument/2006/relationships/hyperlink" Target="https://en.wikipedia.org/wiki/Swedish_Empire" TargetMode="External"/><Relationship Id="rId211" Type="http://schemas.openxmlformats.org/officeDocument/2006/relationships/hyperlink" Target="https://en.wikipedia.org/wiki/Electorate_of_Saxony" TargetMode="External"/><Relationship Id="rId309" Type="http://schemas.openxmlformats.org/officeDocument/2006/relationships/hyperlink" Target="https://en.wikipedia.org/wiki/Electorate_of_Bavaria" TargetMode="External"/><Relationship Id="rId516" Type="http://schemas.openxmlformats.org/officeDocument/2006/relationships/hyperlink" Target="https://en.wikipedia.org/wiki/Electorate_of_Hanover" TargetMode="External"/><Relationship Id="rId1146" Type="http://schemas.openxmlformats.org/officeDocument/2006/relationships/hyperlink" Target="https://en.wikipedia.org/wiki/Kingdom_of_France" TargetMode="External"/><Relationship Id="rId723" Type="http://schemas.openxmlformats.org/officeDocument/2006/relationships/hyperlink" Target="https://en.wikipedia.org/wiki/Tsardom_of_Russia" TargetMode="External"/><Relationship Id="rId930" Type="http://schemas.openxmlformats.org/officeDocument/2006/relationships/hyperlink" Target="https://en.wikipedia.org/wiki/Principality_of_Bulgaria" TargetMode="External"/><Relationship Id="rId1006" Type="http://schemas.openxmlformats.org/officeDocument/2006/relationships/hyperlink" Target="https://en.wikipedia.org/wiki/United_Kingdom_of_Portugal,_Brazil_and_the_Algarves" TargetMode="External"/><Relationship Id="rId1353" Type="http://schemas.openxmlformats.org/officeDocument/2006/relationships/hyperlink" Target="https://en.wikipedia.org/wiki/Enlightenment_in_Spain" TargetMode="External"/><Relationship Id="rId1560" Type="http://schemas.openxmlformats.org/officeDocument/2006/relationships/hyperlink" Target="https://en.wikipedia.org/wiki/History_of_Sweden_(1523%E2%80%931611)" TargetMode="External"/><Relationship Id="rId1658" Type="http://schemas.openxmlformats.org/officeDocument/2006/relationships/hyperlink" Target="https://en.wikipedia.org/wiki/History_of_Denmark" TargetMode="External"/><Relationship Id="rId1213" Type="http://schemas.openxmlformats.org/officeDocument/2006/relationships/hyperlink" Target="https://en.wikipedia.org/wiki/Kingdom_of_Sardinia" TargetMode="External"/><Relationship Id="rId1420" Type="http://schemas.openxmlformats.org/officeDocument/2006/relationships/hyperlink" Target="https://en.wikipedia.org/wiki/Holy_Roman_Empire" TargetMode="External"/><Relationship Id="rId1518" Type="http://schemas.openxmlformats.org/officeDocument/2006/relationships/hyperlink" Target="https://en.wikipedia.org/wiki/Swedish_Empire" TargetMode="External"/><Relationship Id="rId1725" Type="http://schemas.openxmlformats.org/officeDocument/2006/relationships/hyperlink" Target="https://en.wikipedia.org/wiki/Kingdom_of_Hungary" TargetMode="External"/><Relationship Id="rId17" Type="http://schemas.openxmlformats.org/officeDocument/2006/relationships/hyperlink" Target="https://en.wikipedia.org/wiki/Habsburg_Monarchy" TargetMode="External"/><Relationship Id="rId166" Type="http://schemas.openxmlformats.org/officeDocument/2006/relationships/hyperlink" Target="https://en.wikipedia.org/wiki/Duchy_of_Luxemburg" TargetMode="External"/><Relationship Id="rId373" Type="http://schemas.openxmlformats.org/officeDocument/2006/relationships/hyperlink" Target="https://en.wikipedia.org/wiki/Margraviate_of_Brandenburg" TargetMode="External"/><Relationship Id="rId580" Type="http://schemas.openxmlformats.org/officeDocument/2006/relationships/hyperlink" Target="https://en.wikipedia.org/wiki/Kingdom_of_W%C3%BCrttemberg" TargetMode="External"/><Relationship Id="rId1" Type="http://schemas.openxmlformats.org/officeDocument/2006/relationships/hyperlink" Target="https://en.wikipedia.org/wiki/Habsburg_Monarchy" TargetMode="External"/><Relationship Id="rId233" Type="http://schemas.openxmlformats.org/officeDocument/2006/relationships/hyperlink" Target="https://en.wikipedia.org/wiki/Electorate_of_Saxony" TargetMode="External"/><Relationship Id="rId440" Type="http://schemas.openxmlformats.org/officeDocument/2006/relationships/hyperlink" Target="https://en.wikipedia.org/wiki/Kingdom_of_Prussia" TargetMode="External"/><Relationship Id="rId678" Type="http://schemas.openxmlformats.org/officeDocument/2006/relationships/hyperlink" Target="https://en.wikipedia.org/wiki/Polish%E2%80%93Lithuanian_Commonwealth" TargetMode="External"/><Relationship Id="rId885" Type="http://schemas.openxmlformats.org/officeDocument/2006/relationships/hyperlink" Target="https://en.wikipedia.org/wiki/Principality_of_Serbia" TargetMode="External"/><Relationship Id="rId1070" Type="http://schemas.openxmlformats.org/officeDocument/2006/relationships/hyperlink" Target="https://en.wikipedia.org/wiki/Kingdom_of_France" TargetMode="External"/><Relationship Id="rId300" Type="http://schemas.openxmlformats.org/officeDocument/2006/relationships/hyperlink" Target="https://en.wikipedia.org/wiki/Electorate_of_Bavaria" TargetMode="External"/><Relationship Id="rId538" Type="http://schemas.openxmlformats.org/officeDocument/2006/relationships/hyperlink" Target="https://en.wikipedia.org/wiki/Kingdom_of_Hanover" TargetMode="External"/><Relationship Id="rId745" Type="http://schemas.openxmlformats.org/officeDocument/2006/relationships/hyperlink" Target="https://en.wikipedia.org/wiki/Tsardom_of_Russia" TargetMode="External"/><Relationship Id="rId952" Type="http://schemas.openxmlformats.org/officeDocument/2006/relationships/hyperlink" Target="https://en.wikipedia.org/wiki/United_Kingdom_of_Portugal,_Brazil_and_the_Algarves" TargetMode="External"/><Relationship Id="rId1168" Type="http://schemas.openxmlformats.org/officeDocument/2006/relationships/hyperlink" Target="https://en.wikipedia.org/wiki/Kingdom_of_Sardinia" TargetMode="External"/><Relationship Id="rId1375" Type="http://schemas.openxmlformats.org/officeDocument/2006/relationships/hyperlink" Target="https://en.wikipedia.org/wiki/Holy_Roman_Empire" TargetMode="External"/><Relationship Id="rId1582" Type="http://schemas.openxmlformats.org/officeDocument/2006/relationships/hyperlink" Target="https://en.wikipedia.org/wiki/History_of_Sweden" TargetMode="External"/><Relationship Id="rId81" Type="http://schemas.openxmlformats.org/officeDocument/2006/relationships/hyperlink" Target="https://en.wikipedia.org/wiki/Habsburg_Monarchy" TargetMode="External"/><Relationship Id="rId605" Type="http://schemas.openxmlformats.org/officeDocument/2006/relationships/hyperlink" Target="https://en.wikipedia.org/wiki/Dutch_Republic" TargetMode="External"/><Relationship Id="rId812" Type="http://schemas.openxmlformats.org/officeDocument/2006/relationships/hyperlink" Target="https://en.wikipedia.org/wiki/Russian_Empire" TargetMode="External"/><Relationship Id="rId1028" Type="http://schemas.openxmlformats.org/officeDocument/2006/relationships/hyperlink" Target="https://en.wikipedia.org/wiki/Kingdom_of_France" TargetMode="External"/><Relationship Id="rId1235" Type="http://schemas.openxmlformats.org/officeDocument/2006/relationships/hyperlink" Target="https://en.wikipedia.org/wiki/Kingdom_of_Sardinia" TargetMode="External"/><Relationship Id="rId1442" Type="http://schemas.openxmlformats.org/officeDocument/2006/relationships/hyperlink" Target="https://en.wikipedia.org/wiki/Holy_Roman_Empire" TargetMode="External"/><Relationship Id="rId1302" Type="http://schemas.openxmlformats.org/officeDocument/2006/relationships/hyperlink" Target="https://en.wikipedia.org/wiki/Kingdom_of_the_Two_Sicilies" TargetMode="External"/><Relationship Id="rId39" Type="http://schemas.openxmlformats.org/officeDocument/2006/relationships/hyperlink" Target="https://en.wikipedia.org/wiki/Habsburg_Monarchy" TargetMode="External"/><Relationship Id="rId1607" Type="http://schemas.openxmlformats.org/officeDocument/2006/relationships/hyperlink" Target="https://en.wikipedia.org/wiki/Denmark%E2%80%93Norway" TargetMode="External"/><Relationship Id="rId188" Type="http://schemas.openxmlformats.org/officeDocument/2006/relationships/hyperlink" Target="https://en.wikipedia.org/wiki/Duchy_of_Parma" TargetMode="External"/><Relationship Id="rId395" Type="http://schemas.openxmlformats.org/officeDocument/2006/relationships/hyperlink" Target="https://en.wikipedia.org/wiki/Kingdom_of_Prussia" TargetMode="External"/><Relationship Id="rId255" Type="http://schemas.openxmlformats.org/officeDocument/2006/relationships/hyperlink" Target="https://en.wikipedia.org/wiki/Electorate_of_Saxony" TargetMode="External"/><Relationship Id="rId462" Type="http://schemas.openxmlformats.org/officeDocument/2006/relationships/hyperlink" Target="https://en.wikipedia.org/wiki/Kingdom_of_Prussia" TargetMode="External"/><Relationship Id="rId1092" Type="http://schemas.openxmlformats.org/officeDocument/2006/relationships/hyperlink" Target="https://en.wikipedia.org/wiki/Kingdom_of_France" TargetMode="External"/><Relationship Id="rId1397" Type="http://schemas.openxmlformats.org/officeDocument/2006/relationships/hyperlink" Target="https://en.wikipedia.org/wiki/Holy_Roman_Empire" TargetMode="External"/><Relationship Id="rId115" Type="http://schemas.openxmlformats.org/officeDocument/2006/relationships/hyperlink" Target="https://en.wikipedia.org/wiki/History_of_Belgium" TargetMode="External"/><Relationship Id="rId322" Type="http://schemas.openxmlformats.org/officeDocument/2006/relationships/hyperlink" Target="https://en.wikipedia.org/wiki/Kingdom_of_Bavaria" TargetMode="External"/><Relationship Id="rId767" Type="http://schemas.openxmlformats.org/officeDocument/2006/relationships/hyperlink" Target="https://en.wikipedia.org/wiki/Russian_Empire" TargetMode="External"/><Relationship Id="rId974" Type="http://schemas.openxmlformats.org/officeDocument/2006/relationships/hyperlink" Target="https://en.wikipedia.org/wiki/United_Kingdom_of_Portugal,_Brazil_and_the_Algarves" TargetMode="External"/><Relationship Id="rId627" Type="http://schemas.openxmlformats.org/officeDocument/2006/relationships/hyperlink" Target="https://en.wikipedia.org/wiki/Dutch_Republic" TargetMode="External"/><Relationship Id="rId834" Type="http://schemas.openxmlformats.org/officeDocument/2006/relationships/hyperlink" Target="https://en.wikipedia.org/wiki/Russian_Empire" TargetMode="External"/><Relationship Id="rId1257" Type="http://schemas.openxmlformats.org/officeDocument/2006/relationships/hyperlink" Target="https://en.wikipedia.org/wiki/Kingdom_of_Sardinia" TargetMode="External"/><Relationship Id="rId1464" Type="http://schemas.openxmlformats.org/officeDocument/2006/relationships/hyperlink" Target="https://en.wikipedia.org/wiki/North_German_Confederation" TargetMode="External"/><Relationship Id="rId1671" Type="http://schemas.openxmlformats.org/officeDocument/2006/relationships/hyperlink" Target="https://en.wikipedia.org/wiki/History_of_Denmark" TargetMode="External"/><Relationship Id="rId901" Type="http://schemas.openxmlformats.org/officeDocument/2006/relationships/hyperlink" Target="https://en.wikipedia.org/wiki/Kingdom_of_Greece" TargetMode="External"/><Relationship Id="rId1117" Type="http://schemas.openxmlformats.org/officeDocument/2006/relationships/hyperlink" Target="https://en.wikipedia.org/wiki/Kingdom_of_France" TargetMode="External"/><Relationship Id="rId1324" Type="http://schemas.openxmlformats.org/officeDocument/2006/relationships/hyperlink" Target="https://en.wikipedia.org/wiki/Kingdom_of_Aragon" TargetMode="External"/><Relationship Id="rId1531" Type="http://schemas.openxmlformats.org/officeDocument/2006/relationships/hyperlink" Target="https://en.wikipedia.org/wiki/Swedish_Empire" TargetMode="External"/><Relationship Id="rId30" Type="http://schemas.openxmlformats.org/officeDocument/2006/relationships/hyperlink" Target="https://en.wikipedia.org/wiki/Habsburg_Monarchy" TargetMode="External"/><Relationship Id="rId1629" Type="http://schemas.openxmlformats.org/officeDocument/2006/relationships/hyperlink" Target="https://en.wikipedia.org/wiki/Union_between_Sweden_and_Norway" TargetMode="External"/><Relationship Id="rId277" Type="http://schemas.openxmlformats.org/officeDocument/2006/relationships/hyperlink" Target="https://en.wikipedia.org/wiki/Electorate_of_Bavaria" TargetMode="External"/><Relationship Id="rId484" Type="http://schemas.openxmlformats.org/officeDocument/2006/relationships/hyperlink" Target="https://en.wikipedia.org/wiki/Kingdom_of_Prussia" TargetMode="External"/><Relationship Id="rId137" Type="http://schemas.openxmlformats.org/officeDocument/2006/relationships/hyperlink" Target="https://en.wikipedia.org/wiki/Crown_of_Castile" TargetMode="External"/><Relationship Id="rId344" Type="http://schemas.openxmlformats.org/officeDocument/2006/relationships/hyperlink" Target="https://en.wikipedia.org/wiki/Brandenburg-Prussia" TargetMode="External"/><Relationship Id="rId691" Type="http://schemas.openxmlformats.org/officeDocument/2006/relationships/hyperlink" Target="https://en.wikipedia.org/wiki/Grand_Duchy_of_Lithuania" TargetMode="External"/><Relationship Id="rId789" Type="http://schemas.openxmlformats.org/officeDocument/2006/relationships/hyperlink" Target="https://en.wikipedia.org/wiki/Russian_Empire" TargetMode="External"/><Relationship Id="rId996" Type="http://schemas.openxmlformats.org/officeDocument/2006/relationships/hyperlink" Target="https://en.wikipedia.org/wiki/United_Kingdom_of_Portugal,_Brazil_and_the_Algarves" TargetMode="External"/><Relationship Id="rId551" Type="http://schemas.openxmlformats.org/officeDocument/2006/relationships/hyperlink" Target="https://en.wikipedia.org/wiki/Grand_Duchy_of_Hesse" TargetMode="External"/><Relationship Id="rId649" Type="http://schemas.openxmlformats.org/officeDocument/2006/relationships/hyperlink" Target="https://en.wikipedia.org/wiki/Polish%E2%80%93Lithuanian_Commonwealth" TargetMode="External"/><Relationship Id="rId856" Type="http://schemas.openxmlformats.org/officeDocument/2006/relationships/hyperlink" Target="https://en.wikipedia.org/wiki/Russian_Empire" TargetMode="External"/><Relationship Id="rId1181" Type="http://schemas.openxmlformats.org/officeDocument/2006/relationships/hyperlink" Target="https://en.wikipedia.org/wiki/Kingdom_of_Sardinia" TargetMode="External"/><Relationship Id="rId1279" Type="http://schemas.openxmlformats.org/officeDocument/2006/relationships/hyperlink" Target="https://en.wikipedia.org/wiki/Grand_Duchy_of_Tuscany" TargetMode="External"/><Relationship Id="rId1486" Type="http://schemas.openxmlformats.org/officeDocument/2006/relationships/hyperlink" Target="https://en.wikipedia.org/wiki/Swedish_Empire" TargetMode="External"/><Relationship Id="rId204" Type="http://schemas.openxmlformats.org/officeDocument/2006/relationships/hyperlink" Target="https://en.wikipedia.org/wiki/Electorate_of_Hesse" TargetMode="External"/><Relationship Id="rId411" Type="http://schemas.openxmlformats.org/officeDocument/2006/relationships/hyperlink" Target="https://en.wikipedia.org/wiki/Kingdom_of_Prussia" TargetMode="External"/><Relationship Id="rId509" Type="http://schemas.openxmlformats.org/officeDocument/2006/relationships/hyperlink" Target="https://en.wikipedia.org/wiki/Charles,_Grand_Duke_of_Baden" TargetMode="External"/><Relationship Id="rId1041" Type="http://schemas.openxmlformats.org/officeDocument/2006/relationships/hyperlink" Target="https://en.wikipedia.org/wiki/Kingdom_of_France" TargetMode="External"/><Relationship Id="rId1139" Type="http://schemas.openxmlformats.org/officeDocument/2006/relationships/hyperlink" Target="https://en.wikipedia.org/wiki/Kingdom_of_France" TargetMode="External"/><Relationship Id="rId1346" Type="http://schemas.openxmlformats.org/officeDocument/2006/relationships/hyperlink" Target="https://en.wikipedia.org/wiki/Enlightenment_in_Spain" TargetMode="External"/><Relationship Id="rId1693" Type="http://schemas.openxmlformats.org/officeDocument/2006/relationships/hyperlink" Target="https://en.wikipedia.org/wiki/History_of_Denmark" TargetMode="External"/><Relationship Id="rId716" Type="http://schemas.openxmlformats.org/officeDocument/2006/relationships/hyperlink" Target="https://en.wikipedia.org/wiki/Tsardom_of_Russia" TargetMode="External"/><Relationship Id="rId923" Type="http://schemas.openxmlformats.org/officeDocument/2006/relationships/hyperlink" Target="https://en.wikipedia.org/wiki/Principality_of_Bulgaria" TargetMode="External"/><Relationship Id="rId1553" Type="http://schemas.openxmlformats.org/officeDocument/2006/relationships/hyperlink" Target="https://en.wikipedia.org/wiki/History_of_Sweden_(1523%E2%80%931611)" TargetMode="External"/><Relationship Id="rId52" Type="http://schemas.openxmlformats.org/officeDocument/2006/relationships/hyperlink" Target="https://en.wikipedia.org/wiki/Habsburg_Monarchy" TargetMode="External"/><Relationship Id="rId1206" Type="http://schemas.openxmlformats.org/officeDocument/2006/relationships/hyperlink" Target="https://en.wikipedia.org/wiki/Kingdom_of_Sardinia" TargetMode="External"/><Relationship Id="rId1413" Type="http://schemas.openxmlformats.org/officeDocument/2006/relationships/hyperlink" Target="https://en.wikipedia.org/wiki/Holy_Roman_Empire" TargetMode="External"/><Relationship Id="rId1620" Type="http://schemas.openxmlformats.org/officeDocument/2006/relationships/hyperlink" Target="https://en.wikipedia.org/wiki/Union_between_Sweden_and_Norway" TargetMode="External"/><Relationship Id="rId1718" Type="http://schemas.openxmlformats.org/officeDocument/2006/relationships/hyperlink" Target="https://en.wikipedia.org/wiki/Kingdom_of_Hungary" TargetMode="External"/><Relationship Id="rId299" Type="http://schemas.openxmlformats.org/officeDocument/2006/relationships/hyperlink" Target="https://en.wikipedia.org/wiki/Electorate_of_Bavaria" TargetMode="External"/><Relationship Id="rId159" Type="http://schemas.openxmlformats.org/officeDocument/2006/relationships/hyperlink" Target="https://en.wikipedia.org/wiki/Duchy_of_Luxemburg" TargetMode="External"/><Relationship Id="rId366" Type="http://schemas.openxmlformats.org/officeDocument/2006/relationships/hyperlink" Target="https://en.wikipedia.org/wiki/Brandenburg-Prussia" TargetMode="External"/><Relationship Id="rId573" Type="http://schemas.openxmlformats.org/officeDocument/2006/relationships/hyperlink" Target="https://www.britannica.com/place/Oldenburg-historical-state-Germany" TargetMode="External"/><Relationship Id="rId780" Type="http://schemas.openxmlformats.org/officeDocument/2006/relationships/hyperlink" Target="https://en.wikipedia.org/wiki/Russian_Empire" TargetMode="External"/><Relationship Id="rId226" Type="http://schemas.openxmlformats.org/officeDocument/2006/relationships/hyperlink" Target="https://en.wikipedia.org/wiki/Electorate_of_Saxony" TargetMode="External"/><Relationship Id="rId433" Type="http://schemas.openxmlformats.org/officeDocument/2006/relationships/hyperlink" Target="https://en.wikipedia.org/wiki/Kingdom_of_Prussia" TargetMode="External"/><Relationship Id="rId878" Type="http://schemas.openxmlformats.org/officeDocument/2006/relationships/hyperlink" Target="https://en.wikipedia.org/wiki/Principality_of_Serbia" TargetMode="External"/><Relationship Id="rId1063" Type="http://schemas.openxmlformats.org/officeDocument/2006/relationships/hyperlink" Target="https://en.wikipedia.org/wiki/Kingdom_of_France" TargetMode="External"/><Relationship Id="rId1270" Type="http://schemas.openxmlformats.org/officeDocument/2006/relationships/hyperlink" Target="https://en.wikipedia.org/wiki/Grand_Duchy_of_Tuscany" TargetMode="External"/><Relationship Id="rId640" Type="http://schemas.openxmlformats.org/officeDocument/2006/relationships/hyperlink" Target="https://en.wikipedia.org/wiki/Kingdom_of_Poland_(1385%E2%80%931569)" TargetMode="External"/><Relationship Id="rId738" Type="http://schemas.openxmlformats.org/officeDocument/2006/relationships/hyperlink" Target="https://en.wikipedia.org/wiki/Tsardom_of_Russia" TargetMode="External"/><Relationship Id="rId945" Type="http://schemas.openxmlformats.org/officeDocument/2006/relationships/hyperlink" Target="https://en.wikipedia.org/wiki/Kingdom_of_Navarre" TargetMode="External"/><Relationship Id="rId1368" Type="http://schemas.openxmlformats.org/officeDocument/2006/relationships/hyperlink" Target="https://en.wikipedia.org/wiki/First_Spanish_Republic" TargetMode="External"/><Relationship Id="rId1575" Type="http://schemas.openxmlformats.org/officeDocument/2006/relationships/hyperlink" Target="https://en.wikipedia.org/wiki/History_of_Sweden" TargetMode="External"/><Relationship Id="rId74" Type="http://schemas.openxmlformats.org/officeDocument/2006/relationships/hyperlink" Target="https://en.wikipedia.org/wiki/Habsburg_Monarchy" TargetMode="External"/><Relationship Id="rId500" Type="http://schemas.openxmlformats.org/officeDocument/2006/relationships/hyperlink" Target="https://en.wikipedia.org/wiki/Kingdom_of_Prussia" TargetMode="External"/><Relationship Id="rId805" Type="http://schemas.openxmlformats.org/officeDocument/2006/relationships/hyperlink" Target="https://en.wikipedia.org/wiki/Russian_Empire" TargetMode="External"/><Relationship Id="rId1130" Type="http://schemas.openxmlformats.org/officeDocument/2006/relationships/hyperlink" Target="https://en.wikipedia.org/wiki/Kingdom_of_France" TargetMode="External"/><Relationship Id="rId1228" Type="http://schemas.openxmlformats.org/officeDocument/2006/relationships/hyperlink" Target="https://en.wikipedia.org/wiki/Kingdom_of_Sardinia" TargetMode="External"/><Relationship Id="rId1435" Type="http://schemas.openxmlformats.org/officeDocument/2006/relationships/hyperlink" Target="https://en.wikipedia.org/wiki/Holy_Roman_Empire" TargetMode="External"/><Relationship Id="rId1642" Type="http://schemas.openxmlformats.org/officeDocument/2006/relationships/hyperlink" Target="https://en.wikipedia.org/wiki/History_of_Denmark" TargetMode="External"/><Relationship Id="rId1502" Type="http://schemas.openxmlformats.org/officeDocument/2006/relationships/hyperlink" Target="https://en.wikipedia.org/wiki/Swedish_Empire" TargetMode="External"/><Relationship Id="rId290" Type="http://schemas.openxmlformats.org/officeDocument/2006/relationships/hyperlink" Target="https://en.wikipedia.org/wiki/Electorate_of_Bavaria" TargetMode="External"/><Relationship Id="rId388" Type="http://schemas.openxmlformats.org/officeDocument/2006/relationships/hyperlink" Target="https://en.wikipedia.org/wiki/Margraviate_of_Brandenburg" TargetMode="External"/><Relationship Id="rId150" Type="http://schemas.openxmlformats.org/officeDocument/2006/relationships/hyperlink" Target="https://en.wikipedia.org/wiki/Duchy_of_Limburg" TargetMode="External"/><Relationship Id="rId595" Type="http://schemas.openxmlformats.org/officeDocument/2006/relationships/hyperlink" Target="https://en.wikipedia.org/wiki/Dutch_Republic" TargetMode="External"/><Relationship Id="rId248" Type="http://schemas.openxmlformats.org/officeDocument/2006/relationships/hyperlink" Target="https://en.wikipedia.org/wiki/Electorate_of_Saxony" TargetMode="External"/><Relationship Id="rId455" Type="http://schemas.openxmlformats.org/officeDocument/2006/relationships/hyperlink" Target="https://en.wikipedia.org/wiki/Kingdom_of_Prussia" TargetMode="External"/><Relationship Id="rId662" Type="http://schemas.openxmlformats.org/officeDocument/2006/relationships/hyperlink" Target="https://en.wikipedia.org/wiki/Polish%E2%80%93Lithuanian_Commonwealth" TargetMode="External"/><Relationship Id="rId1085" Type="http://schemas.openxmlformats.org/officeDocument/2006/relationships/hyperlink" Target="https://en.wikipedia.org/wiki/Kingdom_of_France" TargetMode="External"/><Relationship Id="rId1292" Type="http://schemas.openxmlformats.org/officeDocument/2006/relationships/hyperlink" Target="https://en.wikipedia.org/wiki/Kingdom_of_the_Two_Sicilies" TargetMode="External"/><Relationship Id="rId108" Type="http://schemas.openxmlformats.org/officeDocument/2006/relationships/hyperlink" Target="https://en.wikipedia.org/wiki/Habsburg_Monarchy" TargetMode="External"/><Relationship Id="rId315" Type="http://schemas.openxmlformats.org/officeDocument/2006/relationships/hyperlink" Target="https://en.wikipedia.org/wiki/Kingdom_of_Bavaria" TargetMode="External"/><Relationship Id="rId522" Type="http://schemas.openxmlformats.org/officeDocument/2006/relationships/hyperlink" Target="https://en.wikipedia.org/wiki/Electorate_of_Hanover" TargetMode="External"/><Relationship Id="rId967" Type="http://schemas.openxmlformats.org/officeDocument/2006/relationships/hyperlink" Target="https://en.wikipedia.org/wiki/United_Kingdom_of_Portugal,_Brazil_and_the_Algarves" TargetMode="External"/><Relationship Id="rId1152" Type="http://schemas.openxmlformats.org/officeDocument/2006/relationships/hyperlink" Target="https://en.wikipedia.org/wiki/Kingdom_of_France" TargetMode="External"/><Relationship Id="rId1597" Type="http://schemas.openxmlformats.org/officeDocument/2006/relationships/hyperlink" Target="https://en.wikipedia.org/wiki/Denmark%E2%80%93Norway" TargetMode="External"/><Relationship Id="rId96" Type="http://schemas.openxmlformats.org/officeDocument/2006/relationships/hyperlink" Target="https://en.wikipedia.org/wiki/Habsburg_Monarchy" TargetMode="External"/><Relationship Id="rId827" Type="http://schemas.openxmlformats.org/officeDocument/2006/relationships/hyperlink" Target="https://en.wikipedia.org/wiki/Russian_Empire" TargetMode="External"/><Relationship Id="rId1012" Type="http://schemas.openxmlformats.org/officeDocument/2006/relationships/hyperlink" Target="https://en.wikipedia.org/wiki/United_Kingdom_of_Portugal,_Brazil_and_the_Algarves" TargetMode="External"/><Relationship Id="rId1457" Type="http://schemas.openxmlformats.org/officeDocument/2006/relationships/hyperlink" Target="https://en.wikipedia.org/wiki/German_Confederation" TargetMode="External"/><Relationship Id="rId1664" Type="http://schemas.openxmlformats.org/officeDocument/2006/relationships/hyperlink" Target="https://en.wikipedia.org/wiki/History_of_Denmark" TargetMode="External"/><Relationship Id="rId1317" Type="http://schemas.openxmlformats.org/officeDocument/2006/relationships/hyperlink" Target="https://en.wikipedia.org/wiki/Kingdom_of_Aragon" TargetMode="External"/><Relationship Id="rId1524" Type="http://schemas.openxmlformats.org/officeDocument/2006/relationships/hyperlink" Target="https://en.wikipedia.org/wiki/Swedish_Empire" TargetMode="External"/><Relationship Id="rId1731" Type="http://schemas.openxmlformats.org/officeDocument/2006/relationships/hyperlink" Target="https://en.wikipedia.org/wiki/Kingdom_of_Hungary" TargetMode="External"/><Relationship Id="rId23" Type="http://schemas.openxmlformats.org/officeDocument/2006/relationships/hyperlink" Target="https://en.wikipedia.org/wiki/Habsburg_Monarchy" TargetMode="External"/><Relationship Id="rId172" Type="http://schemas.openxmlformats.org/officeDocument/2006/relationships/hyperlink" Target="https://en.wikipedia.org/wiki/Duchy_of_Luxemburg" TargetMode="External"/><Relationship Id="rId477" Type="http://schemas.openxmlformats.org/officeDocument/2006/relationships/hyperlink" Target="https://en.wikipedia.org/wiki/Kingdom_of_Prussia" TargetMode="External"/><Relationship Id="rId684" Type="http://schemas.openxmlformats.org/officeDocument/2006/relationships/hyperlink" Target="https://en.wikipedia.org/wiki/Polish%E2%80%93Lithuanian_Commonwealth" TargetMode="External"/><Relationship Id="rId337" Type="http://schemas.openxmlformats.org/officeDocument/2006/relationships/hyperlink" Target="https://en.wikipedia.org/wiki/Kingdom_of_Bavaria" TargetMode="External"/><Relationship Id="rId891" Type="http://schemas.openxmlformats.org/officeDocument/2006/relationships/hyperlink" Target="https://en.wikipedia.org/wiki/Principality_of_Serbia" TargetMode="External"/><Relationship Id="rId989" Type="http://schemas.openxmlformats.org/officeDocument/2006/relationships/hyperlink" Target="https://en.wikipedia.org/wiki/United_Kingdom_of_Portugal,_Brazil_and_the_Algarves" TargetMode="External"/><Relationship Id="rId544" Type="http://schemas.openxmlformats.org/officeDocument/2006/relationships/hyperlink" Target="https://en.wikipedia.org/wiki/Kingdom_of_Hanover" TargetMode="External"/><Relationship Id="rId751" Type="http://schemas.openxmlformats.org/officeDocument/2006/relationships/hyperlink" Target="https://en.wikipedia.org/wiki/Tsardom_of_Russia" TargetMode="External"/><Relationship Id="rId849" Type="http://schemas.openxmlformats.org/officeDocument/2006/relationships/hyperlink" Target="https://en.wikipedia.org/wiki/Russian_Empire" TargetMode="External"/><Relationship Id="rId1174" Type="http://schemas.openxmlformats.org/officeDocument/2006/relationships/hyperlink" Target="https://en.wikipedia.org/wiki/Kingdom_of_Sardinia" TargetMode="External"/><Relationship Id="rId1381" Type="http://schemas.openxmlformats.org/officeDocument/2006/relationships/hyperlink" Target="https://en.wikipedia.org/wiki/Holy_Roman_Empire" TargetMode="External"/><Relationship Id="rId1479" Type="http://schemas.openxmlformats.org/officeDocument/2006/relationships/hyperlink" Target="https://en.wikipedia.org/wiki/Swedish_Empire" TargetMode="External"/><Relationship Id="rId1686" Type="http://schemas.openxmlformats.org/officeDocument/2006/relationships/hyperlink" Target="https://en.wikipedia.org/wiki/History_of_Denmark" TargetMode="External"/><Relationship Id="rId404" Type="http://schemas.openxmlformats.org/officeDocument/2006/relationships/hyperlink" Target="https://en.wikipedia.org/wiki/Kingdom_of_Prussia" TargetMode="External"/><Relationship Id="rId611" Type="http://schemas.openxmlformats.org/officeDocument/2006/relationships/hyperlink" Target="https://en.wikipedia.org/wiki/Dutch_Republic" TargetMode="External"/><Relationship Id="rId1034" Type="http://schemas.openxmlformats.org/officeDocument/2006/relationships/hyperlink" Target="https://en.wikipedia.org/wiki/Kingdom_of_France" TargetMode="External"/><Relationship Id="rId1241" Type="http://schemas.openxmlformats.org/officeDocument/2006/relationships/hyperlink" Target="https://en.wikipedia.org/wiki/Kingdom_of_Sardinia" TargetMode="External"/><Relationship Id="rId1339" Type="http://schemas.openxmlformats.org/officeDocument/2006/relationships/hyperlink" Target="https://en.wikipedia.org/wiki/Kingdom_of_Aragon" TargetMode="External"/><Relationship Id="rId709" Type="http://schemas.openxmlformats.org/officeDocument/2006/relationships/hyperlink" Target="https://en.wikipedia.org/wiki/Grand_Duchy_of_Moscow" TargetMode="External"/><Relationship Id="rId916" Type="http://schemas.openxmlformats.org/officeDocument/2006/relationships/hyperlink" Target="https://en.wikipedia.org/wiki/Kingdom_of_Greece" TargetMode="External"/><Relationship Id="rId1101" Type="http://schemas.openxmlformats.org/officeDocument/2006/relationships/hyperlink" Target="https://en.wikipedia.org/wiki/Kingdom_of_France" TargetMode="External"/><Relationship Id="rId1546" Type="http://schemas.openxmlformats.org/officeDocument/2006/relationships/hyperlink" Target="https://en.wikipedia.org/wiki/History_of_Sweden_(1523%E2%80%931611)" TargetMode="External"/><Relationship Id="rId45" Type="http://schemas.openxmlformats.org/officeDocument/2006/relationships/hyperlink" Target="https://en.wikipedia.org/wiki/Habsburg_Monarchy" TargetMode="External"/><Relationship Id="rId1406" Type="http://schemas.openxmlformats.org/officeDocument/2006/relationships/hyperlink" Target="https://en.wikipedia.org/wiki/Holy_Roman_Empire" TargetMode="External"/><Relationship Id="rId1613" Type="http://schemas.openxmlformats.org/officeDocument/2006/relationships/hyperlink" Target="https://en.wikipedia.org/wiki/Denmark%E2%80%93Norway" TargetMode="External"/><Relationship Id="rId194" Type="http://schemas.openxmlformats.org/officeDocument/2006/relationships/hyperlink" Target="https://en.wikipedia.org/wiki/Duchy_of_Parma" TargetMode="External"/><Relationship Id="rId261" Type="http://schemas.openxmlformats.org/officeDocument/2006/relationships/hyperlink" Target="https://en.wikipedia.org/wiki/Electorate_of_Saxony" TargetMode="External"/><Relationship Id="rId499" Type="http://schemas.openxmlformats.org/officeDocument/2006/relationships/hyperlink" Target="https://en.wikipedia.org/wiki/Kingdom_of_Prussia" TargetMode="External"/><Relationship Id="rId359" Type="http://schemas.openxmlformats.org/officeDocument/2006/relationships/hyperlink" Target="https://en.wikipedia.org/wiki/Brandenburg-Prussia" TargetMode="External"/><Relationship Id="rId566" Type="http://schemas.openxmlformats.org/officeDocument/2006/relationships/hyperlink" Target="https://en.wikipedia.org/wiki/Grand_Duchy_of_Hesse" TargetMode="External"/><Relationship Id="rId773" Type="http://schemas.openxmlformats.org/officeDocument/2006/relationships/hyperlink" Target="https://en.wikipedia.org/wiki/Russian_Empire" TargetMode="External"/><Relationship Id="rId1196" Type="http://schemas.openxmlformats.org/officeDocument/2006/relationships/hyperlink" Target="https://en.wikipedia.org/wiki/Kingdom_of_Sardinia" TargetMode="External"/><Relationship Id="rId121" Type="http://schemas.openxmlformats.org/officeDocument/2006/relationships/hyperlink" Target="https://en.wikipedia.org/wiki/History_of_Belgium" TargetMode="External"/><Relationship Id="rId219" Type="http://schemas.openxmlformats.org/officeDocument/2006/relationships/hyperlink" Target="https://en.wikipedia.org/wiki/Electorate_of_Saxony" TargetMode="External"/><Relationship Id="rId426" Type="http://schemas.openxmlformats.org/officeDocument/2006/relationships/hyperlink" Target="https://en.wikipedia.org/wiki/Kingdom_of_Prussia" TargetMode="External"/><Relationship Id="rId633" Type="http://schemas.openxmlformats.org/officeDocument/2006/relationships/hyperlink" Target="https://en.wikipedia.org/wiki/Dutch_Reformed_Church" TargetMode="External"/><Relationship Id="rId980" Type="http://schemas.openxmlformats.org/officeDocument/2006/relationships/hyperlink" Target="https://en.wikipedia.org/wiki/United_Kingdom_of_Portugal,_Brazil_and_the_Algarves" TargetMode="External"/><Relationship Id="rId1056" Type="http://schemas.openxmlformats.org/officeDocument/2006/relationships/hyperlink" Target="https://en.wikipedia.org/wiki/Kingdom_of_France" TargetMode="External"/><Relationship Id="rId1263" Type="http://schemas.openxmlformats.org/officeDocument/2006/relationships/hyperlink" Target="https://en.wikipedia.org/wiki/Grand_Duchy_of_Tuscany" TargetMode="External"/><Relationship Id="rId840" Type="http://schemas.openxmlformats.org/officeDocument/2006/relationships/hyperlink" Target="https://en.wikipedia.org/wiki/Russian_Empire" TargetMode="External"/><Relationship Id="rId938" Type="http://schemas.openxmlformats.org/officeDocument/2006/relationships/hyperlink" Target="https://en.wikipedia.org/wiki/Kingdom_of_Navarre" TargetMode="External"/><Relationship Id="rId1470" Type="http://schemas.openxmlformats.org/officeDocument/2006/relationships/hyperlink" Target="https://en.wikipedia.org/wiki/German_Empire" TargetMode="External"/><Relationship Id="rId1568" Type="http://schemas.openxmlformats.org/officeDocument/2006/relationships/hyperlink" Target="https://en.wikipedia.org/wiki/History_of_Sweden" TargetMode="External"/><Relationship Id="rId67" Type="http://schemas.openxmlformats.org/officeDocument/2006/relationships/hyperlink" Target="https://en.wikipedia.org/wiki/Habsburg_Monarchy" TargetMode="External"/><Relationship Id="rId700" Type="http://schemas.openxmlformats.org/officeDocument/2006/relationships/hyperlink" Target="https://en.wikipedia.org/wiki/United_Principalities_of_Moldavia_and_Wallachia" TargetMode="External"/><Relationship Id="rId1123" Type="http://schemas.openxmlformats.org/officeDocument/2006/relationships/hyperlink" Target="https://en.wikipedia.org/wiki/Kingdom_of_France" TargetMode="External"/><Relationship Id="rId1330" Type="http://schemas.openxmlformats.org/officeDocument/2006/relationships/hyperlink" Target="https://en.wikipedia.org/wiki/Kingdom_of_Aragon" TargetMode="External"/><Relationship Id="rId1428" Type="http://schemas.openxmlformats.org/officeDocument/2006/relationships/hyperlink" Target="https://en.wikipedia.org/wiki/Holy_Roman_Empire" TargetMode="External"/><Relationship Id="rId1635" Type="http://schemas.openxmlformats.org/officeDocument/2006/relationships/hyperlink" Target="https://en.wikipedia.org/wiki/History_of_Denmark" TargetMode="External"/><Relationship Id="rId1702" Type="http://schemas.openxmlformats.org/officeDocument/2006/relationships/hyperlink" Target="https://en.wikipedia.org/wiki/History_of_Denmark" TargetMode="External"/><Relationship Id="rId283" Type="http://schemas.openxmlformats.org/officeDocument/2006/relationships/hyperlink" Target="https://en.wikipedia.org/wiki/Electorate_of_Bavaria" TargetMode="External"/><Relationship Id="rId490" Type="http://schemas.openxmlformats.org/officeDocument/2006/relationships/hyperlink" Target="https://en.wikipedia.org/wiki/Kingdom_of_Prussia" TargetMode="External"/><Relationship Id="rId143" Type="http://schemas.openxmlformats.org/officeDocument/2006/relationships/hyperlink" Target="https://en.wikipedia.org/wiki/Duchy_of_Holstein" TargetMode="External"/><Relationship Id="rId350" Type="http://schemas.openxmlformats.org/officeDocument/2006/relationships/hyperlink" Target="https://en.wikipedia.org/wiki/Brandenburg-Prussia" TargetMode="External"/><Relationship Id="rId588" Type="http://schemas.openxmlformats.org/officeDocument/2006/relationships/hyperlink" Target="https://en.wikipedia.org/wiki/Dutch_Republic" TargetMode="External"/><Relationship Id="rId795" Type="http://schemas.openxmlformats.org/officeDocument/2006/relationships/hyperlink" Target="https://en.wikipedia.org/wiki/Russian_Empire" TargetMode="External"/><Relationship Id="rId9" Type="http://schemas.openxmlformats.org/officeDocument/2006/relationships/hyperlink" Target="https://en.wikipedia.org/wiki/Habsburg_Monarchy" TargetMode="External"/><Relationship Id="rId210" Type="http://schemas.openxmlformats.org/officeDocument/2006/relationships/hyperlink" Target="https://en.wikipedia.org/wiki/Electorate_of_Saxony" TargetMode="External"/><Relationship Id="rId448" Type="http://schemas.openxmlformats.org/officeDocument/2006/relationships/hyperlink" Target="https://en.wikipedia.org/wiki/Kingdom_of_Prussia" TargetMode="External"/><Relationship Id="rId655" Type="http://schemas.openxmlformats.org/officeDocument/2006/relationships/hyperlink" Target="https://en.wikipedia.org/wiki/Polish%E2%80%93Lithuanian_Commonwealth" TargetMode="External"/><Relationship Id="rId862" Type="http://schemas.openxmlformats.org/officeDocument/2006/relationships/hyperlink" Target="https://en.wikipedia.org/wiki/Kingdom_of_Serbia" TargetMode="External"/><Relationship Id="rId1078" Type="http://schemas.openxmlformats.org/officeDocument/2006/relationships/hyperlink" Target="https://en.wikipedia.org/wiki/Kingdom_of_France" TargetMode="External"/><Relationship Id="rId1285" Type="http://schemas.openxmlformats.org/officeDocument/2006/relationships/hyperlink" Target="https://en.wikipedia.org/wiki/Grand_Duchy_of_Tuscany" TargetMode="External"/><Relationship Id="rId1492" Type="http://schemas.openxmlformats.org/officeDocument/2006/relationships/hyperlink" Target="https://en.wikipedia.org/wiki/Swedish_Empire" TargetMode="External"/><Relationship Id="rId308" Type="http://schemas.openxmlformats.org/officeDocument/2006/relationships/hyperlink" Target="https://en.wikipedia.org/wiki/Electorate_of_Bavaria" TargetMode="External"/><Relationship Id="rId515" Type="http://schemas.openxmlformats.org/officeDocument/2006/relationships/hyperlink" Target="https://en.wikipedia.org/wiki/Electorate_of_Hanover" TargetMode="External"/><Relationship Id="rId722" Type="http://schemas.openxmlformats.org/officeDocument/2006/relationships/hyperlink" Target="https://en.wikipedia.org/wiki/Tsardom_of_Russia" TargetMode="External"/><Relationship Id="rId1145" Type="http://schemas.openxmlformats.org/officeDocument/2006/relationships/hyperlink" Target="https://en.wikipedia.org/wiki/Kingdom_of_France" TargetMode="External"/><Relationship Id="rId1352" Type="http://schemas.openxmlformats.org/officeDocument/2006/relationships/hyperlink" Target="https://en.wikipedia.org/wiki/Enlightenment_in_Spain" TargetMode="External"/><Relationship Id="rId89" Type="http://schemas.openxmlformats.org/officeDocument/2006/relationships/hyperlink" Target="https://en.wikipedia.org/wiki/Habsburg_Monarchy" TargetMode="External"/><Relationship Id="rId1005" Type="http://schemas.openxmlformats.org/officeDocument/2006/relationships/hyperlink" Target="https://en.wikipedia.org/wiki/United_Kingdom_of_Portugal,_Brazil_and_the_Algarves" TargetMode="External"/><Relationship Id="rId1212" Type="http://schemas.openxmlformats.org/officeDocument/2006/relationships/hyperlink" Target="https://en.wikipedia.org/wiki/Kingdom_of_Sardinia" TargetMode="External"/><Relationship Id="rId1657" Type="http://schemas.openxmlformats.org/officeDocument/2006/relationships/hyperlink" Target="https://en.wikipedia.org/wiki/History_of_Denmark" TargetMode="External"/><Relationship Id="rId1517" Type="http://schemas.openxmlformats.org/officeDocument/2006/relationships/hyperlink" Target="https://en.wikipedia.org/wiki/Swedish_Empire" TargetMode="External"/><Relationship Id="rId1724" Type="http://schemas.openxmlformats.org/officeDocument/2006/relationships/hyperlink" Target="https://en.wikipedia.org/wiki/Kingdom_of_Hungary" TargetMode="External"/><Relationship Id="rId16" Type="http://schemas.openxmlformats.org/officeDocument/2006/relationships/hyperlink" Target="https://en.wikipedia.org/wiki/Habsburg_Monarchy" TargetMode="External"/><Relationship Id="rId165" Type="http://schemas.openxmlformats.org/officeDocument/2006/relationships/hyperlink" Target="https://en.wikipedia.org/wiki/Duchy_of_Luxemburg" TargetMode="External"/><Relationship Id="rId372" Type="http://schemas.openxmlformats.org/officeDocument/2006/relationships/hyperlink" Target="https://en.wikipedia.org/wiki/Margraviate_of_Brandenburg" TargetMode="External"/><Relationship Id="rId677" Type="http://schemas.openxmlformats.org/officeDocument/2006/relationships/hyperlink" Target="https://en.wikipedia.org/wiki/Polish%E2%80%93Lithuanian_Commonwealth" TargetMode="External"/><Relationship Id="rId232" Type="http://schemas.openxmlformats.org/officeDocument/2006/relationships/hyperlink" Target="https://en.wikipedia.org/wiki/Electorate_of_Saxony" TargetMode="External"/><Relationship Id="rId884" Type="http://schemas.openxmlformats.org/officeDocument/2006/relationships/hyperlink" Target="https://en.wikipedia.org/wiki/Principality_of_Serbia" TargetMode="External"/><Relationship Id="rId537" Type="http://schemas.openxmlformats.org/officeDocument/2006/relationships/hyperlink" Target="https://en.wikipedia.org/wiki/Kingdom_of_Hanover" TargetMode="External"/><Relationship Id="rId744" Type="http://schemas.openxmlformats.org/officeDocument/2006/relationships/hyperlink" Target="https://en.wikipedia.org/wiki/Tsardom_of_Russia" TargetMode="External"/><Relationship Id="rId951" Type="http://schemas.openxmlformats.org/officeDocument/2006/relationships/hyperlink" Target="https://en.wikipedia.org/wiki/United_Kingdom_of_Portugal,_Brazil_and_the_Algarves" TargetMode="External"/><Relationship Id="rId1167" Type="http://schemas.openxmlformats.org/officeDocument/2006/relationships/hyperlink" Target="https://en.wikipedia.org/wiki/Kingdom_of_Sardinia" TargetMode="External"/><Relationship Id="rId1374" Type="http://schemas.openxmlformats.org/officeDocument/2006/relationships/hyperlink" Target="https://en.wikipedia.org/wiki/Holy_Roman_Empire" TargetMode="External"/><Relationship Id="rId1581" Type="http://schemas.openxmlformats.org/officeDocument/2006/relationships/hyperlink" Target="https://en.wikipedia.org/wiki/History_of_Sweden" TargetMode="External"/><Relationship Id="rId1679" Type="http://schemas.openxmlformats.org/officeDocument/2006/relationships/hyperlink" Target="https://en.wikipedia.org/wiki/History_of_Denmark" TargetMode="External"/><Relationship Id="rId80" Type="http://schemas.openxmlformats.org/officeDocument/2006/relationships/hyperlink" Target="https://en.wikipedia.org/wiki/Habsburg_Monarchy" TargetMode="External"/><Relationship Id="rId604" Type="http://schemas.openxmlformats.org/officeDocument/2006/relationships/hyperlink" Target="https://en.wikipedia.org/wiki/Dutch_Republic" TargetMode="External"/><Relationship Id="rId811" Type="http://schemas.openxmlformats.org/officeDocument/2006/relationships/hyperlink" Target="https://en.wikipedia.org/wiki/Russian_Empire" TargetMode="External"/><Relationship Id="rId1027" Type="http://schemas.openxmlformats.org/officeDocument/2006/relationships/hyperlink" Target="https://en.wikipedia.org/wiki/United_Kingdom_of_Portugal,_Brazil_and_the_Algarves" TargetMode="External"/><Relationship Id="rId1234" Type="http://schemas.openxmlformats.org/officeDocument/2006/relationships/hyperlink" Target="https://en.wikipedia.org/wiki/Kingdom_of_Sardinia" TargetMode="External"/><Relationship Id="rId1441" Type="http://schemas.openxmlformats.org/officeDocument/2006/relationships/hyperlink" Target="https://en.wikipedia.org/wiki/Holy_Roman_Empire" TargetMode="External"/><Relationship Id="rId909" Type="http://schemas.openxmlformats.org/officeDocument/2006/relationships/hyperlink" Target="https://en.wikipedia.org/wiki/Kingdom_of_Greece" TargetMode="External"/><Relationship Id="rId1301" Type="http://schemas.openxmlformats.org/officeDocument/2006/relationships/hyperlink" Target="https://en.wikipedia.org/wiki/Kingdom_of_the_Two_Sicilies" TargetMode="External"/><Relationship Id="rId1539" Type="http://schemas.openxmlformats.org/officeDocument/2006/relationships/hyperlink" Target="https://en.wikipedia.org/wiki/History_of_Sweden_(1523%E2%80%931611)" TargetMode="External"/><Relationship Id="rId38" Type="http://schemas.openxmlformats.org/officeDocument/2006/relationships/hyperlink" Target="https://en.wikipedia.org/wiki/Habsburg_Monarchy" TargetMode="External"/><Relationship Id="rId1606" Type="http://schemas.openxmlformats.org/officeDocument/2006/relationships/hyperlink" Target="https://en.wikipedia.org/wiki/Denmark%E2%80%93Norway" TargetMode="External"/><Relationship Id="rId187" Type="http://schemas.openxmlformats.org/officeDocument/2006/relationships/hyperlink" Target="https://en.wikipedia.org/wiki/Duchy_of_Parma" TargetMode="External"/><Relationship Id="rId394" Type="http://schemas.openxmlformats.org/officeDocument/2006/relationships/hyperlink" Target="https://en.wikipedia.org/wiki/Kingdom_of_Prussia" TargetMode="External"/><Relationship Id="rId254" Type="http://schemas.openxmlformats.org/officeDocument/2006/relationships/hyperlink" Target="https://en.wikipedia.org/wiki/Electorate_of_Saxony" TargetMode="External"/><Relationship Id="rId699" Type="http://schemas.openxmlformats.org/officeDocument/2006/relationships/hyperlink" Target="https://en.wikipedia.org/wiki/United_Principalities_of_Moldavia_and_Wallachia" TargetMode="External"/><Relationship Id="rId1091" Type="http://schemas.openxmlformats.org/officeDocument/2006/relationships/hyperlink" Target="https://en.wikipedia.org/wiki/Kingdom_of_France" TargetMode="External"/><Relationship Id="rId114" Type="http://schemas.openxmlformats.org/officeDocument/2006/relationships/hyperlink" Target="https://en.wikipedia.org/wiki/Habsburg_Monarchy" TargetMode="External"/><Relationship Id="rId461" Type="http://schemas.openxmlformats.org/officeDocument/2006/relationships/hyperlink" Target="https://en.wikipedia.org/wiki/Kingdom_of_Prussia" TargetMode="External"/><Relationship Id="rId559" Type="http://schemas.openxmlformats.org/officeDocument/2006/relationships/hyperlink" Target="https://en.wikipedia.org/wiki/Grand_Duchy_of_Hesse" TargetMode="External"/><Relationship Id="rId766" Type="http://schemas.openxmlformats.org/officeDocument/2006/relationships/hyperlink" Target="https://en.wikipedia.org/wiki/Russian_Empire" TargetMode="External"/><Relationship Id="rId1189" Type="http://schemas.openxmlformats.org/officeDocument/2006/relationships/hyperlink" Target="https://en.wikipedia.org/wiki/Kingdom_of_Sardinia" TargetMode="External"/><Relationship Id="rId1396" Type="http://schemas.openxmlformats.org/officeDocument/2006/relationships/hyperlink" Target="https://en.wikipedia.org/wiki/Holy_Roman_Empire" TargetMode="External"/><Relationship Id="rId321" Type="http://schemas.openxmlformats.org/officeDocument/2006/relationships/hyperlink" Target="https://en.wikipedia.org/wiki/Kingdom_of_Bavaria" TargetMode="External"/><Relationship Id="rId419" Type="http://schemas.openxmlformats.org/officeDocument/2006/relationships/hyperlink" Target="https://en.wikipedia.org/wiki/Kingdom_of_Prussia" TargetMode="External"/><Relationship Id="rId626" Type="http://schemas.openxmlformats.org/officeDocument/2006/relationships/hyperlink" Target="https://en.wikipedia.org/wiki/Dutch_Republic" TargetMode="External"/><Relationship Id="rId973" Type="http://schemas.openxmlformats.org/officeDocument/2006/relationships/hyperlink" Target="https://en.wikipedia.org/wiki/United_Kingdom_of_Portugal,_Brazil_and_the_Algarves" TargetMode="External"/><Relationship Id="rId1049" Type="http://schemas.openxmlformats.org/officeDocument/2006/relationships/hyperlink" Target="https://en.wikipedia.org/wiki/Kingdom_of_France" TargetMode="External"/><Relationship Id="rId1256" Type="http://schemas.openxmlformats.org/officeDocument/2006/relationships/hyperlink" Target="https://en.wikipedia.org/wiki/Kingdom_of_Sardinia" TargetMode="External"/><Relationship Id="rId833" Type="http://schemas.openxmlformats.org/officeDocument/2006/relationships/hyperlink" Target="https://en.wikipedia.org/wiki/Russian_Empire" TargetMode="External"/><Relationship Id="rId1116" Type="http://schemas.openxmlformats.org/officeDocument/2006/relationships/hyperlink" Target="https://en.wikipedia.org/wiki/Kingdom_of_France" TargetMode="External"/><Relationship Id="rId1463" Type="http://schemas.openxmlformats.org/officeDocument/2006/relationships/hyperlink" Target="https://en.wikipedia.org/wiki/German_Confederation" TargetMode="External"/><Relationship Id="rId1670" Type="http://schemas.openxmlformats.org/officeDocument/2006/relationships/hyperlink" Target="https://en.wikipedia.org/wiki/History_of_Denmark" TargetMode="External"/><Relationship Id="rId900" Type="http://schemas.openxmlformats.org/officeDocument/2006/relationships/hyperlink" Target="https://en.wikipedia.org/wiki/Kingdom_of_Greece" TargetMode="External"/><Relationship Id="rId1323" Type="http://schemas.openxmlformats.org/officeDocument/2006/relationships/hyperlink" Target="https://en.wikipedia.org/wiki/Kingdom_of_Aragon" TargetMode="External"/><Relationship Id="rId1530" Type="http://schemas.openxmlformats.org/officeDocument/2006/relationships/hyperlink" Target="https://en.wikipedia.org/wiki/Swedish_Empire" TargetMode="External"/><Relationship Id="rId1628" Type="http://schemas.openxmlformats.org/officeDocument/2006/relationships/hyperlink" Target="https://en.wikipedia.org/wiki/Union_between_Sweden_and_Norway" TargetMode="External"/><Relationship Id="rId276" Type="http://schemas.openxmlformats.org/officeDocument/2006/relationships/hyperlink" Target="https://en.wikipedia.org/wiki/Electorate_of_Bavaria" TargetMode="External"/><Relationship Id="rId483" Type="http://schemas.openxmlformats.org/officeDocument/2006/relationships/hyperlink" Target="https://en.wikipedia.org/wiki/Kingdom_of_Prussia" TargetMode="External"/><Relationship Id="rId690" Type="http://schemas.openxmlformats.org/officeDocument/2006/relationships/hyperlink" Target="https://en.wikipedia.org/wiki/Polish%E2%80%93Lithuanian_Commonwealth" TargetMode="External"/><Relationship Id="rId136" Type="http://schemas.openxmlformats.org/officeDocument/2006/relationships/hyperlink" Target="https://en.wikipedia.org/wiki/Crown_of_Castile" TargetMode="External"/><Relationship Id="rId343" Type="http://schemas.openxmlformats.org/officeDocument/2006/relationships/hyperlink" Target="https://en.wikipedia.org/wiki/Brandenburg-Prussia" TargetMode="External"/><Relationship Id="rId550" Type="http://schemas.openxmlformats.org/officeDocument/2006/relationships/hyperlink" Target="https://en.wikipedia.org/wiki/George_III_of_the_United_Kingdom" TargetMode="External"/><Relationship Id="rId788" Type="http://schemas.openxmlformats.org/officeDocument/2006/relationships/hyperlink" Target="https://en.wikipedia.org/wiki/Russian_Empire" TargetMode="External"/><Relationship Id="rId995" Type="http://schemas.openxmlformats.org/officeDocument/2006/relationships/hyperlink" Target="https://en.wikipedia.org/wiki/United_Kingdom_of_Portugal,_Brazil_and_the_Algarves" TargetMode="External"/><Relationship Id="rId1180" Type="http://schemas.openxmlformats.org/officeDocument/2006/relationships/hyperlink" Target="https://en.wikipedia.org/wiki/Kingdom_of_Sardinia"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en.wikipedia.org/wiki/John_Frederick,_Duke_of_W%C3%BCrttemberg" TargetMode="External"/><Relationship Id="rId21" Type="http://schemas.openxmlformats.org/officeDocument/2006/relationships/hyperlink" Target="https://en.wikipedia.org/wiki/Ren%C3%A9_of_Anjou" TargetMode="External"/><Relationship Id="rId42" Type="http://schemas.openxmlformats.org/officeDocument/2006/relationships/hyperlink" Target="https://en.wikipedia.org/wiki/Henry_II_of_Navarre" TargetMode="External"/><Relationship Id="rId63" Type="http://schemas.openxmlformats.org/officeDocument/2006/relationships/hyperlink" Target="https://en.wikipedia.org/wiki/Charles_III,_Duke_of_Savoy" TargetMode="External"/><Relationship Id="rId84" Type="http://schemas.openxmlformats.org/officeDocument/2006/relationships/hyperlink" Target="https://en.wikipedia.org/wiki/Francesco_I_d%27Este,_Duke_of_Modena" TargetMode="External"/><Relationship Id="rId138" Type="http://schemas.openxmlformats.org/officeDocument/2006/relationships/printerSettings" Target="../printerSettings/printerSettings3.bin"/><Relationship Id="rId16" Type="http://schemas.openxmlformats.org/officeDocument/2006/relationships/hyperlink" Target="https://en.wikipedia.org/wiki/Walter_Stewart,_Lord_of_Fife" TargetMode="External"/><Relationship Id="rId107" Type="http://schemas.openxmlformats.org/officeDocument/2006/relationships/hyperlink" Target="https://en.wikipedia.org/wiki/Eberhard_II,_Duke_of_W%C3%BCrttemberg" TargetMode="External"/><Relationship Id="rId11" Type="http://schemas.openxmlformats.org/officeDocument/2006/relationships/hyperlink" Target="https://www.geni.com/people/Graf-Ernst-Heinrich-Leopold-von-Seherr-Thoss/6000000000632011661" TargetMode="External"/><Relationship Id="rId32" Type="http://schemas.openxmlformats.org/officeDocument/2006/relationships/hyperlink" Target="https://en.wikipedia.org/wiki/Sigismund_I_the_Old" TargetMode="External"/><Relationship Id="rId37" Type="http://schemas.openxmlformats.org/officeDocument/2006/relationships/hyperlink" Target="https://en.wikipedia.org/wiki/Milan_I_of_Serbia" TargetMode="External"/><Relationship Id="rId53" Type="http://schemas.openxmlformats.org/officeDocument/2006/relationships/hyperlink" Target="https://en.wikipedia.org/wiki/Ranuccio_I_Farnese,_Duke_of_Parma" TargetMode="External"/><Relationship Id="rId58" Type="http://schemas.openxmlformats.org/officeDocument/2006/relationships/hyperlink" Target="https://en.wikipedia.org/wiki/Philibert_I,_Duke_of_Savoy" TargetMode="External"/><Relationship Id="rId74" Type="http://schemas.openxmlformats.org/officeDocument/2006/relationships/hyperlink" Target="https://www.britannica.com/biography/Alfonso-I-duke-of-Ferrara-1505-1534" TargetMode="External"/><Relationship Id="rId79" Type="http://schemas.openxmlformats.org/officeDocument/2006/relationships/hyperlink" Target="https://www.geni.com/people/Alfonso-d-Este-marchese-di-Montecchio/6000000009504533644" TargetMode="External"/><Relationship Id="rId102" Type="http://schemas.openxmlformats.org/officeDocument/2006/relationships/hyperlink" Target="https://en.wikipedia.org/wiki/John_George,_Elector_of_Brandenburg" TargetMode="External"/><Relationship Id="rId123" Type="http://schemas.openxmlformats.org/officeDocument/2006/relationships/hyperlink" Target="https://en.wikipedia.org/wiki/Ludovico_Sforza" TargetMode="External"/><Relationship Id="rId128" Type="http://schemas.openxmlformats.org/officeDocument/2006/relationships/hyperlink" Target="https://en.wikipedia.org/wiki/Boris_Godunov" TargetMode="External"/><Relationship Id="rId5" Type="http://schemas.openxmlformats.org/officeDocument/2006/relationships/hyperlink" Target="https://www.ancestry.com/genealogy/records/alice-m-montague-24-68xj" TargetMode="External"/><Relationship Id="rId90" Type="http://schemas.openxmlformats.org/officeDocument/2006/relationships/hyperlink" Target="https://www.britannica.com/biography/Charles-II-duke-of-Lorraine-1543-1608" TargetMode="External"/><Relationship Id="rId95" Type="http://schemas.openxmlformats.org/officeDocument/2006/relationships/hyperlink" Target="https://en.wikipedia.org/wiki/Charles_IV,_Duke_of_Lorraine" TargetMode="External"/><Relationship Id="rId22" Type="http://schemas.openxmlformats.org/officeDocument/2006/relationships/hyperlink" Target="https://en.wikipedia.org/wiki/Maximilian_II_Emanuel,_Elector_of_Bavaria" TargetMode="External"/><Relationship Id="rId27" Type="http://schemas.openxmlformats.org/officeDocument/2006/relationships/hyperlink" Target="https://en.wikipedia.org/wiki/Francis_II,_Duke_of_Brittany" TargetMode="External"/><Relationship Id="rId43" Type="http://schemas.openxmlformats.org/officeDocument/2006/relationships/hyperlink" Target="https://en.wikipedia.org/wiki/Ulick_Burke,_1st_Marquess_of_Clanricarde" TargetMode="External"/><Relationship Id="rId48" Type="http://schemas.openxmlformats.org/officeDocument/2006/relationships/hyperlink" Target="https://en.wikipedia.org/wiki/Gian_Gastone_de%27_Medici,_Grand_Duke_of_Tuscany" TargetMode="External"/><Relationship Id="rId64" Type="http://schemas.openxmlformats.org/officeDocument/2006/relationships/hyperlink" Target="https://en.wikipedia.org/wiki/Emmanuel_Philibert,_Duke_of_Savoy" TargetMode="External"/><Relationship Id="rId69" Type="http://schemas.openxmlformats.org/officeDocument/2006/relationships/hyperlink" Target="https://www.wikitree.com/wiki/Este-80" TargetMode="External"/><Relationship Id="rId113" Type="http://schemas.openxmlformats.org/officeDocument/2006/relationships/hyperlink" Target="https://en.wikipedia.org/wiki/Louis_III,_Duke_of_W%C3%BCrttemberg" TargetMode="External"/><Relationship Id="rId118" Type="http://schemas.openxmlformats.org/officeDocument/2006/relationships/hyperlink" Target="https://en.wikipedia.org/wiki/John_Frederick,_Duke_of_W%C3%BCrttemberg" TargetMode="External"/><Relationship Id="rId134" Type="http://schemas.openxmlformats.org/officeDocument/2006/relationships/hyperlink" Target="https://en.wikipedia.org/wiki/Francesco_Farnese,_Duke_of_Parma" TargetMode="External"/><Relationship Id="rId80" Type="http://schemas.openxmlformats.org/officeDocument/2006/relationships/hyperlink" Target="https://www.geni.com/people/Alfonso-d-Este-marchese-di-Montecchio/6000000009504533644" TargetMode="External"/><Relationship Id="rId85" Type="http://schemas.openxmlformats.org/officeDocument/2006/relationships/hyperlink" Target="https://en.wikipedia.org/wiki/Francesco_II_d%27Este,_Duke_of_Modena" TargetMode="External"/><Relationship Id="rId12" Type="http://schemas.openxmlformats.org/officeDocument/2006/relationships/hyperlink" Target="https://en.wikipedia.org/wiki/Alfonso_IV_d%27Este,_Duke_of_Modena" TargetMode="External"/><Relationship Id="rId17" Type="http://schemas.openxmlformats.org/officeDocument/2006/relationships/hyperlink" Target="https://www.geni.com/people/John-Stewart-5th-Lord-of-Aubigny/6000000004041140484" TargetMode="External"/><Relationship Id="rId33" Type="http://schemas.openxmlformats.org/officeDocument/2006/relationships/hyperlink" Target="https://en.wikipedia.org/wiki/Louis_II_of_Hungary" TargetMode="External"/><Relationship Id="rId38" Type="http://schemas.openxmlformats.org/officeDocument/2006/relationships/hyperlink" Target="https://en.wikipedia.org/wiki/Alexander_I_of_Serbia" TargetMode="External"/><Relationship Id="rId59" Type="http://schemas.openxmlformats.org/officeDocument/2006/relationships/hyperlink" Target="https://en.wikipedia.org/wiki/Philibert_I,_Duke_of_Savoy" TargetMode="External"/><Relationship Id="rId103" Type="http://schemas.openxmlformats.org/officeDocument/2006/relationships/hyperlink" Target="https://en.wikipedia.org/wiki/Maximilian_III_Joseph,_Elector_of_Bavaria" TargetMode="External"/><Relationship Id="rId108" Type="http://schemas.openxmlformats.org/officeDocument/2006/relationships/hyperlink" Target="https://en.wikipedia.org/wiki/Eberhard_II,_Duke_of_W%C3%BCrttemberg" TargetMode="External"/><Relationship Id="rId124" Type="http://schemas.openxmlformats.org/officeDocument/2006/relationships/hyperlink" Target="https://en.wikipedia.org/wiki/Ludovico_Sforza" TargetMode="External"/><Relationship Id="rId129" Type="http://schemas.openxmlformats.org/officeDocument/2006/relationships/hyperlink" Target="https://en.wikipedia.org/wiki/Frederick_Augustus,_Duke_of_Nassau" TargetMode="External"/><Relationship Id="rId54" Type="http://schemas.openxmlformats.org/officeDocument/2006/relationships/hyperlink" Target="https://en.wikipedia.org/wiki/Odoardo_Farnese,_Duke_of_Parma" TargetMode="External"/><Relationship Id="rId70" Type="http://schemas.openxmlformats.org/officeDocument/2006/relationships/hyperlink" Target="https://www.wikitree.com/wiki/Este-80" TargetMode="External"/><Relationship Id="rId75" Type="http://schemas.openxmlformats.org/officeDocument/2006/relationships/hyperlink" Target="https://en.wikipedia.org/wiki/Ercole_II_d%27Este,_Duke_of_Ferrara" TargetMode="External"/><Relationship Id="rId91" Type="http://schemas.openxmlformats.org/officeDocument/2006/relationships/hyperlink" Target="https://en.wikipedia.org/wiki/Henry_II,_Duke_of_Lorraine" TargetMode="External"/><Relationship Id="rId96" Type="http://schemas.openxmlformats.org/officeDocument/2006/relationships/hyperlink" Target="https://en.wikipedia.org/wiki/Charles_IV,_Duke_of_Lorraine" TargetMode="External"/><Relationship Id="rId1" Type="http://schemas.openxmlformats.org/officeDocument/2006/relationships/hyperlink" Target="https://en.wikipedia.org/wiki/Ernest_Simpson" TargetMode="External"/><Relationship Id="rId6" Type="http://schemas.openxmlformats.org/officeDocument/2006/relationships/hyperlink" Target="https://www.geni.com/people/John-Wood/6000000004026707367" TargetMode="External"/><Relationship Id="rId23" Type="http://schemas.openxmlformats.org/officeDocument/2006/relationships/hyperlink" Target="https://en.wikipedia.org/wiki/Maria_Theresa" TargetMode="External"/><Relationship Id="rId28" Type="http://schemas.openxmlformats.org/officeDocument/2006/relationships/hyperlink" Target="https://en.wikipedia.org/wiki/Francis_Josias,_Duke_of_Saxe-Coburg-Saalfeld" TargetMode="External"/><Relationship Id="rId49" Type="http://schemas.openxmlformats.org/officeDocument/2006/relationships/hyperlink" Target="https://en.wikipedia.org/wiki/Pier_Luigi_Farnese,_Duke_of_Parma" TargetMode="External"/><Relationship Id="rId114" Type="http://schemas.openxmlformats.org/officeDocument/2006/relationships/hyperlink" Target="https://en.wikipedia.org/wiki/Louis_III,_Duke_of_W%C3%BCrttemberg" TargetMode="External"/><Relationship Id="rId119" Type="http://schemas.openxmlformats.org/officeDocument/2006/relationships/hyperlink" Target="https://en.wikipedia.org/wiki/Gian_Galeazzo_Sforza" TargetMode="External"/><Relationship Id="rId44" Type="http://schemas.openxmlformats.org/officeDocument/2006/relationships/hyperlink" Target="https://www.geni.com/people/Maurice-Fitzgerald-9th-Earl-of-Desmond/6000000006444209205" TargetMode="External"/><Relationship Id="rId60" Type="http://schemas.openxmlformats.org/officeDocument/2006/relationships/hyperlink" Target="https://en.wikipedia.org/wiki/Charles_I,_Duke_of_Savoy" TargetMode="External"/><Relationship Id="rId65" Type="http://schemas.openxmlformats.org/officeDocument/2006/relationships/hyperlink" Target="https://en.wikipedia.org/wiki/Francis_Hyacinth,_Duke_of_Savoy" TargetMode="External"/><Relationship Id="rId81" Type="http://schemas.openxmlformats.org/officeDocument/2006/relationships/hyperlink" Target="https://en.wikipedia.org/wiki/Alfonso_III_d%27Este,_Duke_of_Modena" TargetMode="External"/><Relationship Id="rId86" Type="http://schemas.openxmlformats.org/officeDocument/2006/relationships/hyperlink" Target="https://en.wikipedia.org/wiki/Ercole_III_d%27Este,_Duke_of_Modena" TargetMode="External"/><Relationship Id="rId130" Type="http://schemas.openxmlformats.org/officeDocument/2006/relationships/hyperlink" Target="https://en.wikipedia.org/wiki/Frederick_Augustus,_Duke_of_Nassau" TargetMode="External"/><Relationship Id="rId135" Type="http://schemas.openxmlformats.org/officeDocument/2006/relationships/hyperlink" Target="https://en.wikipedia.org/wiki/Cesare_d%27Este,_Duke_of_Modena" TargetMode="External"/><Relationship Id="rId13" Type="http://schemas.openxmlformats.org/officeDocument/2006/relationships/hyperlink" Target="https://en.wikipedia.org/wiki/John_III,_Duke_of_Cleves" TargetMode="External"/><Relationship Id="rId18" Type="http://schemas.openxmlformats.org/officeDocument/2006/relationships/hyperlink" Target="https://www.geni.com/people/John-Stewart-5th-Lord-of-Aubigny/6000000004041140484" TargetMode="External"/><Relationship Id="rId39" Type="http://schemas.openxmlformats.org/officeDocument/2006/relationships/hyperlink" Target="https://en.wikipedia.org/wiki/Francis_Phoebus_of_Navarre" TargetMode="External"/><Relationship Id="rId109" Type="http://schemas.openxmlformats.org/officeDocument/2006/relationships/hyperlink" Target="https://en.wikipedia.org/wiki/Ulrich,_Duke_of_W%C3%BCrttemberg" TargetMode="External"/><Relationship Id="rId34" Type="http://schemas.openxmlformats.org/officeDocument/2006/relationships/hyperlink" Target="https://en.wikipedia.org/wiki/Louis_II_of_Hungary" TargetMode="External"/><Relationship Id="rId50" Type="http://schemas.openxmlformats.org/officeDocument/2006/relationships/hyperlink" Target="https://en.wikipedia.org/wiki/Pier_Luigi_Farnese,_Duke_of_Parma" TargetMode="External"/><Relationship Id="rId55" Type="http://schemas.openxmlformats.org/officeDocument/2006/relationships/hyperlink" Target="https://en.wikipedia.org/wiki/Ranuccio_II_Farnese,_Duke_of_Parma" TargetMode="External"/><Relationship Id="rId76" Type="http://schemas.openxmlformats.org/officeDocument/2006/relationships/hyperlink" Target="https://en.wikipedia.org/wiki/Ercole_II_d%27Este,_Duke_of_Ferrara" TargetMode="External"/><Relationship Id="rId97" Type="http://schemas.openxmlformats.org/officeDocument/2006/relationships/hyperlink" Target="https://en.wikipedia.org/wiki/Charles_V,_Duke_of_Lorraine" TargetMode="External"/><Relationship Id="rId104" Type="http://schemas.openxmlformats.org/officeDocument/2006/relationships/hyperlink" Target="https://en.wikipedia.org/wiki/Maximilian_III_Joseph,_Elector_of_Bavaria" TargetMode="External"/><Relationship Id="rId120" Type="http://schemas.openxmlformats.org/officeDocument/2006/relationships/hyperlink" Target="https://en.wikipedia.org/wiki/Gian_Galeazzo_Sforza" TargetMode="External"/><Relationship Id="rId125" Type="http://schemas.openxmlformats.org/officeDocument/2006/relationships/hyperlink" Target="https://en.wikipedia.org/wiki/Maximilian_Sforza" TargetMode="External"/><Relationship Id="rId7" Type="http://schemas.openxmlformats.org/officeDocument/2006/relationships/hyperlink" Target="https://www.geni.com/people/John-Wood/6000000004026707367" TargetMode="External"/><Relationship Id="rId71" Type="http://schemas.openxmlformats.org/officeDocument/2006/relationships/hyperlink" Target="https://en.wikipedia.org/wiki/Ercole_I_d%27Este,_Duke_of_Ferrara" TargetMode="External"/><Relationship Id="rId92" Type="http://schemas.openxmlformats.org/officeDocument/2006/relationships/hyperlink" Target="https://en.wikipedia.org/wiki/Henry_II,_Duke_of_Lorraine" TargetMode="External"/><Relationship Id="rId2" Type="http://schemas.openxmlformats.org/officeDocument/2006/relationships/hyperlink" Target="https://www.findagrave.com/memorial/46484651/teackle-wallis-warfield" TargetMode="External"/><Relationship Id="rId29" Type="http://schemas.openxmlformats.org/officeDocument/2006/relationships/hyperlink" Target="https://en.wikipedia.org/wiki/Francis_Josias,_Duke_of_Saxe-Coburg-Saalfeld" TargetMode="External"/><Relationship Id="rId24" Type="http://schemas.openxmlformats.org/officeDocument/2006/relationships/hyperlink" Target="https://en.wikipedia.org/wiki/Philibert_II,_Duke_of_Savoy" TargetMode="External"/><Relationship Id="rId40" Type="http://schemas.openxmlformats.org/officeDocument/2006/relationships/hyperlink" Target="https://en.wikipedia.org/wiki/Catherine_of_Navarre" TargetMode="External"/><Relationship Id="rId45" Type="http://schemas.openxmlformats.org/officeDocument/2006/relationships/hyperlink" Target="https://en.wikipedia.org/wiki/John_III_of_Portugal" TargetMode="External"/><Relationship Id="rId66" Type="http://schemas.openxmlformats.org/officeDocument/2006/relationships/hyperlink" Target="https://en.wikipedia.org/wiki/Niccol%C3%B2_III_d%27Este,_Marquis_of_Ferrara" TargetMode="External"/><Relationship Id="rId87" Type="http://schemas.openxmlformats.org/officeDocument/2006/relationships/hyperlink" Target="https://en.wikipedia.org/wiki/Ercole_III_d%27Este,_Duke_of_Modena" TargetMode="External"/><Relationship Id="rId110" Type="http://schemas.openxmlformats.org/officeDocument/2006/relationships/hyperlink" Target="https://en.wikipedia.org/wiki/Ulrich,_Duke_of_W%C3%BCrttemberg" TargetMode="External"/><Relationship Id="rId115" Type="http://schemas.openxmlformats.org/officeDocument/2006/relationships/hyperlink" Target="https://en.wikipedia.org/wiki/Frederick_I,_Duke_of_W%C3%BCrttemberg" TargetMode="External"/><Relationship Id="rId131" Type="http://schemas.openxmlformats.org/officeDocument/2006/relationships/hyperlink" Target="https://en.wikipedia.org/wiki/Lucrezia_Borgia" TargetMode="External"/><Relationship Id="rId136" Type="http://schemas.openxmlformats.org/officeDocument/2006/relationships/hyperlink" Target="https://www.geni.com/people/Gr%C3%A4fin-Agnes-Leopoldine-Casimire-von-Seherr-Thoss/6000000003232533082" TargetMode="External"/><Relationship Id="rId61" Type="http://schemas.openxmlformats.org/officeDocument/2006/relationships/hyperlink" Target="https://en.wikipedia.org/wiki/Charles_I,_Duke_of_Savoy" TargetMode="External"/><Relationship Id="rId82" Type="http://schemas.openxmlformats.org/officeDocument/2006/relationships/hyperlink" Target="https://en.wikipedia.org/wiki/Alfonso_III_d%27Este,_Duke_of_Modena" TargetMode="External"/><Relationship Id="rId19" Type="http://schemas.openxmlformats.org/officeDocument/2006/relationships/hyperlink" Target="https://en.wikipedia.org/wiki/Gunnor" TargetMode="External"/><Relationship Id="rId14" Type="http://schemas.openxmlformats.org/officeDocument/2006/relationships/hyperlink" Target="https://en.wikipedia.org/wiki/John_III,_Duke_of_Cleves" TargetMode="External"/><Relationship Id="rId30" Type="http://schemas.openxmlformats.org/officeDocument/2006/relationships/hyperlink" Target="https://en.wikipedia.org/wiki/Ernest_Augustus_II,_Duke_of_Saxe-Weimar-Eisenach" TargetMode="External"/><Relationship Id="rId35" Type="http://schemas.openxmlformats.org/officeDocument/2006/relationships/hyperlink" Target="https://en.wikipedia.org/wiki/Milo%C5%A1_Obrenovi%C4%87_I_of_Serbia" TargetMode="External"/><Relationship Id="rId56" Type="http://schemas.openxmlformats.org/officeDocument/2006/relationships/hyperlink" Target="https://en.wikipedia.org/wiki/Antonio_Farnese,_Duke_of_Parma" TargetMode="External"/><Relationship Id="rId77" Type="http://schemas.openxmlformats.org/officeDocument/2006/relationships/hyperlink" Target="https://en.wikipedia.org/wiki/Alfonso_II_d%27Este,_Duke_of_Ferrara" TargetMode="External"/><Relationship Id="rId100" Type="http://schemas.openxmlformats.org/officeDocument/2006/relationships/hyperlink" Target="https://en.wikipedia.org/wiki/Julius,_Duke_of_Brunswick-L%C3%BCneburg" TargetMode="External"/><Relationship Id="rId105" Type="http://schemas.openxmlformats.org/officeDocument/2006/relationships/hyperlink" Target="https://www.findagrave.com/memorial/35697571/eberhard_v_i_-von_w_rttemberg" TargetMode="External"/><Relationship Id="rId126" Type="http://schemas.openxmlformats.org/officeDocument/2006/relationships/hyperlink" Target="https://en.wikipedia.org/wiki/Maximilian_Sforza" TargetMode="External"/><Relationship Id="rId8" Type="http://schemas.openxmlformats.org/officeDocument/2006/relationships/hyperlink" Target="https://gw.geneanet.org/tdowling?lang=en&amp;n=strong&amp;oc=0&amp;p=ellen" TargetMode="External"/><Relationship Id="rId51" Type="http://schemas.openxmlformats.org/officeDocument/2006/relationships/hyperlink" Target="https://en.wikipedia.org/wiki/Ottavio_Farnese,_Duke_of_Parma" TargetMode="External"/><Relationship Id="rId72" Type="http://schemas.openxmlformats.org/officeDocument/2006/relationships/hyperlink" Target="https://en.wikipedia.org/wiki/Ercole_I_d%27Este,_Duke_of_Ferrara" TargetMode="External"/><Relationship Id="rId93" Type="http://schemas.openxmlformats.org/officeDocument/2006/relationships/hyperlink" Target="https://www.encyclopedia.com/women/encyclopedias-almanacs-transcripts-and-maps/nicole-lorraine-c-1608-1657" TargetMode="External"/><Relationship Id="rId98" Type="http://schemas.openxmlformats.org/officeDocument/2006/relationships/hyperlink" Target="https://en.wikipedia.org/wiki/Charles_V,_Duke_of_Lorraine" TargetMode="External"/><Relationship Id="rId121" Type="http://schemas.openxmlformats.org/officeDocument/2006/relationships/hyperlink" Target="https://en.wikipedia.org/wiki/Sancha_of_Aragon" TargetMode="External"/><Relationship Id="rId3" Type="http://schemas.openxmlformats.org/officeDocument/2006/relationships/hyperlink" Target="https://www.findagrave.com/memorial/46484651/teackle-wallis-warfield" TargetMode="External"/><Relationship Id="rId25" Type="http://schemas.openxmlformats.org/officeDocument/2006/relationships/hyperlink" Target="https://en.wikipedia.org/wiki/Charles_X_of_France" TargetMode="External"/><Relationship Id="rId46" Type="http://schemas.openxmlformats.org/officeDocument/2006/relationships/hyperlink" Target="https://en.wikipedia.org/wiki/Ferdinando_II_de%27_Medici,_Grand_Duke_of_Tuscany" TargetMode="External"/><Relationship Id="rId67" Type="http://schemas.openxmlformats.org/officeDocument/2006/relationships/hyperlink" Target="https://en.wikipedia.org/wiki/Niccol%C3%B2_III_d%27Este,_Marquis_of_Ferrara" TargetMode="External"/><Relationship Id="rId116" Type="http://schemas.openxmlformats.org/officeDocument/2006/relationships/hyperlink" Target="https://en.wikipedia.org/wiki/Frederick_I,_Duke_of_W%C3%BCrttemberg" TargetMode="External"/><Relationship Id="rId137" Type="http://schemas.openxmlformats.org/officeDocument/2006/relationships/hyperlink" Target="https://www.geni.com/people/Gr%C3%A4fin-Agnes-Leopoldine-Casimire-von-Seherr-Thoss/6000000003232533082" TargetMode="External"/><Relationship Id="rId20" Type="http://schemas.openxmlformats.org/officeDocument/2006/relationships/hyperlink" Target="https://en.wikipedia.org/wiki/Gunnor" TargetMode="External"/><Relationship Id="rId41" Type="http://schemas.openxmlformats.org/officeDocument/2006/relationships/hyperlink" Target="https://en.wikipedia.org/wiki/Henry_II_of_Navarre" TargetMode="External"/><Relationship Id="rId62" Type="http://schemas.openxmlformats.org/officeDocument/2006/relationships/hyperlink" Target="https://en.wikipedia.org/wiki/Charles_II,_Duke_of_Savoy" TargetMode="External"/><Relationship Id="rId83" Type="http://schemas.openxmlformats.org/officeDocument/2006/relationships/hyperlink" Target="https://en.wikipedia.org/wiki/Francesco_I_d%27Este,_Duke_of_Modena" TargetMode="External"/><Relationship Id="rId88" Type="http://schemas.openxmlformats.org/officeDocument/2006/relationships/hyperlink" Target="https://www.britannica.com/biography/Charles-VII-Holy-Roman-emperor" TargetMode="External"/><Relationship Id="rId111" Type="http://schemas.openxmlformats.org/officeDocument/2006/relationships/hyperlink" Target="https://www.geni.com/people/Christopher-Church/6000000002980162496" TargetMode="External"/><Relationship Id="rId132" Type="http://schemas.openxmlformats.org/officeDocument/2006/relationships/hyperlink" Target="https://www.geni.com/people/James-FitzMaurice-Fitzgerald-10th-Earl-of-Desmond/6000000002824528717" TargetMode="External"/><Relationship Id="rId15" Type="http://schemas.openxmlformats.org/officeDocument/2006/relationships/hyperlink" Target="https://en.wikipedia.org/wikElizabeth_of_Russia" TargetMode="External"/><Relationship Id="rId36" Type="http://schemas.openxmlformats.org/officeDocument/2006/relationships/hyperlink" Target="https://www.britannica.com/biography/Michael-III-prince-of-Serbia" TargetMode="External"/><Relationship Id="rId57" Type="http://schemas.openxmlformats.org/officeDocument/2006/relationships/hyperlink" Target="https://en.wikipedia.org/wiki/Antonio_Farnese,_Duke_of_Parma" TargetMode="External"/><Relationship Id="rId106" Type="http://schemas.openxmlformats.org/officeDocument/2006/relationships/hyperlink" Target="https://www.findagrave.com/memorial/35697571/eberhard_v_i_-von_w_rttemberg" TargetMode="External"/><Relationship Id="rId127" Type="http://schemas.openxmlformats.org/officeDocument/2006/relationships/hyperlink" Target="https://en.wikipedia.org/wiki/Boris_Godunov" TargetMode="External"/><Relationship Id="rId10" Type="http://schemas.openxmlformats.org/officeDocument/2006/relationships/hyperlink" Target="https://www.geni.com/people/Graf-Ernst-Heinrich-Leopold-von-Seherr-Thoss/6000000000632011661" TargetMode="External"/><Relationship Id="rId31" Type="http://schemas.openxmlformats.org/officeDocument/2006/relationships/hyperlink" Target="https://en.wikipedia.org/wiki/Casimir_IV_Jagiellon" TargetMode="External"/><Relationship Id="rId52" Type="http://schemas.openxmlformats.org/officeDocument/2006/relationships/hyperlink" Target="https://en.wikipedia.org/wiki/Alexander_Farnese,_Duke_of_Parma" TargetMode="External"/><Relationship Id="rId73" Type="http://schemas.openxmlformats.org/officeDocument/2006/relationships/hyperlink" Target="https://www.britannica.com/biography/Alfonso-I-duke-of-Ferrara-1505-1534" TargetMode="External"/><Relationship Id="rId78" Type="http://schemas.openxmlformats.org/officeDocument/2006/relationships/hyperlink" Target="https://en.wikipedia.org/wiki/Alfonso_II_d%27Este,_Duke_of_Ferrara" TargetMode="External"/><Relationship Id="rId94" Type="http://schemas.openxmlformats.org/officeDocument/2006/relationships/hyperlink" Target="https://www.encyclopedia.com/women/encyclopedias-almanacs-transcripts-and-maps/nicole-lorraine-c-1608-1657" TargetMode="External"/><Relationship Id="rId99" Type="http://schemas.openxmlformats.org/officeDocument/2006/relationships/hyperlink" Target="https://en.wikipedia.org/wiki/William_IV,_Duke_of_Brunswick-L%C3%BCneburg" TargetMode="External"/><Relationship Id="rId101" Type="http://schemas.openxmlformats.org/officeDocument/2006/relationships/hyperlink" Target="https://en.wikipedia.org/wiki/Julius,_Duke_of_Brunswick-L%C3%BCneburg" TargetMode="External"/><Relationship Id="rId122" Type="http://schemas.openxmlformats.org/officeDocument/2006/relationships/hyperlink" Target="https://en.wikipedia.org/wiki/Matthias_Corvinus" TargetMode="External"/><Relationship Id="rId4" Type="http://schemas.openxmlformats.org/officeDocument/2006/relationships/hyperlink" Target="https://www.ancestry.com/genealogy/records/alice-m-montague-24-68xj" TargetMode="External"/><Relationship Id="rId9" Type="http://schemas.openxmlformats.org/officeDocument/2006/relationships/hyperlink" Target="https://gw.geneanet.org/tdowling?lang=en&amp;n=boothby&amp;oc=0&amp;p=james+brownell" TargetMode="External"/><Relationship Id="rId26" Type="http://schemas.openxmlformats.org/officeDocument/2006/relationships/hyperlink" Target="https://en.wikipedia.org/wiki/Charles_X_of_France" TargetMode="External"/><Relationship Id="rId47" Type="http://schemas.openxmlformats.org/officeDocument/2006/relationships/hyperlink" Target="https://en.wikipedia.org/wiki/Cosimo_III_de%27_Medici,_Grand_Duke_of_Tuscany" TargetMode="External"/><Relationship Id="rId68" Type="http://schemas.openxmlformats.org/officeDocument/2006/relationships/hyperlink" Target="https://en.wikipedia.org/wiki/Leonello_d%27Este,_Marquis_of_Ferrara" TargetMode="External"/><Relationship Id="rId89" Type="http://schemas.openxmlformats.org/officeDocument/2006/relationships/hyperlink" Target="https://en.wikipedia.org/wiki/Peter,_Duke_of_Coimbra" TargetMode="External"/><Relationship Id="rId112" Type="http://schemas.openxmlformats.org/officeDocument/2006/relationships/hyperlink" Target="https://www.geni.com/people/Christopher-Church/6000000002980162496" TargetMode="External"/><Relationship Id="rId133" Type="http://schemas.openxmlformats.org/officeDocument/2006/relationships/hyperlink" Target="https://en.wikipedia.org/wiki/Philip_II,_Duke_of_Savoy"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showGridLines="0" zoomScale="70" zoomScaleNormal="70" zoomScalePageLayoutView="70" workbookViewId="0">
      <selection activeCell="A8" sqref="A8"/>
    </sheetView>
  </sheetViews>
  <sheetFormatPr baseColWidth="10" defaultColWidth="8.625" defaultRowHeight="16"/>
  <cols>
    <col min="1" max="1" width="150.625" customWidth="1"/>
    <col min="2" max="2" width="16.625" customWidth="1"/>
  </cols>
  <sheetData>
    <row r="1" spans="1:1" ht="19.5" customHeight="1">
      <c r="A1" s="63" t="s">
        <v>1153</v>
      </c>
    </row>
    <row r="3" spans="1:1" ht="32">
      <c r="A3" s="79" t="s">
        <v>6903</v>
      </c>
    </row>
    <row r="4" spans="1:1">
      <c r="A4" s="79"/>
    </row>
    <row r="5" spans="1:1">
      <c r="A5" s="79" t="s">
        <v>6904</v>
      </c>
    </row>
    <row r="6" spans="1:1">
      <c r="A6" s="79"/>
    </row>
    <row r="7" spans="1:1">
      <c r="A7" s="79"/>
    </row>
    <row r="8" spans="1:1">
      <c r="A8" s="79"/>
    </row>
    <row r="9" spans="1:1" ht="48">
      <c r="A9" s="79" t="s">
        <v>6905</v>
      </c>
    </row>
    <row r="10" spans="1:1">
      <c r="A10" s="79"/>
    </row>
    <row r="11" spans="1:1">
      <c r="A11" s="79"/>
    </row>
    <row r="12" spans="1:1" ht="80">
      <c r="A12" s="79" t="s">
        <v>6906</v>
      </c>
    </row>
    <row r="13" spans="1:1">
      <c r="A13" s="79"/>
    </row>
    <row r="14" spans="1:1">
      <c r="A14" s="79"/>
    </row>
    <row r="15" spans="1:1">
      <c r="A15" s="79"/>
    </row>
    <row r="16" spans="1:1" ht="96">
      <c r="A16" s="79" t="s">
        <v>6907</v>
      </c>
    </row>
    <row r="17" spans="1:1">
      <c r="A17" s="79"/>
    </row>
    <row r="18" spans="1:1">
      <c r="A18" s="79"/>
    </row>
    <row r="19" spans="1:1" ht="64">
      <c r="A19" s="79" t="s">
        <v>6908</v>
      </c>
    </row>
    <row r="20" spans="1:1">
      <c r="A20" s="79"/>
    </row>
    <row r="21" spans="1:1">
      <c r="A21" s="79"/>
    </row>
    <row r="22" spans="1:1" ht="80">
      <c r="A22" s="79" t="s">
        <v>6909</v>
      </c>
    </row>
    <row r="23" spans="1:1">
      <c r="A23" s="79"/>
    </row>
    <row r="24" spans="1:1" ht="32">
      <c r="A24" s="79" t="s">
        <v>6910</v>
      </c>
    </row>
    <row r="25" spans="1:1">
      <c r="A25" s="79"/>
    </row>
    <row r="26" spans="1:1">
      <c r="A26" s="79"/>
    </row>
    <row r="27" spans="1:1">
      <c r="A27" s="79" t="s">
        <v>6911</v>
      </c>
    </row>
    <row r="28" spans="1:1">
      <c r="A28" s="79"/>
    </row>
    <row r="29" spans="1:1">
      <c r="A29" s="79"/>
    </row>
    <row r="30" spans="1:1" ht="80">
      <c r="A30" s="79" t="s">
        <v>6912</v>
      </c>
    </row>
    <row r="31" spans="1:1">
      <c r="A31" s="79"/>
    </row>
    <row r="32" spans="1:1">
      <c r="A32" s="79"/>
    </row>
    <row r="33" spans="1:1" ht="32">
      <c r="A33" s="79" t="s">
        <v>6913</v>
      </c>
    </row>
    <row r="34" spans="1:1">
      <c r="A34" s="79"/>
    </row>
    <row r="35" spans="1:1" ht="48">
      <c r="A35" s="79" t="s">
        <v>6914</v>
      </c>
    </row>
    <row r="36" spans="1:1">
      <c r="A36" s="79"/>
    </row>
    <row r="37" spans="1:1" ht="32">
      <c r="A37" s="79" t="s">
        <v>6915</v>
      </c>
    </row>
    <row r="38" spans="1:1">
      <c r="A38" s="79"/>
    </row>
    <row r="39" spans="1:1" ht="48">
      <c r="A39" s="79" t="s">
        <v>6916</v>
      </c>
    </row>
    <row r="40" spans="1:1">
      <c r="A40" s="79"/>
    </row>
    <row r="41" spans="1:1" ht="80">
      <c r="A41" s="79" t="s">
        <v>6917</v>
      </c>
    </row>
    <row r="42" spans="1:1">
      <c r="A42" s="79"/>
    </row>
    <row r="43" spans="1:1" ht="32">
      <c r="A43" s="79" t="s">
        <v>6918</v>
      </c>
    </row>
    <row r="44" spans="1:1">
      <c r="A44" s="79"/>
    </row>
    <row r="45" spans="1:1">
      <c r="A45" s="79" t="s">
        <v>6919</v>
      </c>
    </row>
    <row r="46" spans="1:1">
      <c r="A46" s="79"/>
    </row>
    <row r="47" spans="1:1">
      <c r="A47" s="79"/>
    </row>
    <row r="48" spans="1:1">
      <c r="A48" s="79" t="s">
        <v>6920</v>
      </c>
    </row>
    <row r="49" spans="1:1">
      <c r="A49" s="79"/>
    </row>
    <row r="50" spans="1:1">
      <c r="A50" s="79"/>
    </row>
    <row r="51" spans="1:1" ht="32">
      <c r="A51" s="79" t="s">
        <v>6921</v>
      </c>
    </row>
    <row r="52" spans="1:1">
      <c r="A52" s="79"/>
    </row>
    <row r="53" spans="1:1">
      <c r="A53" s="79" t="s">
        <v>6922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abSelected="1" workbookViewId="0">
      <pane ySplit="1" topLeftCell="A2" activePane="bottomLeft" state="frozen"/>
      <selection pane="bottomLeft" activeCell="A2" sqref="A2"/>
    </sheetView>
  </sheetViews>
  <sheetFormatPr baseColWidth="10" defaultColWidth="11.25" defaultRowHeight="15" customHeight="1"/>
  <cols>
    <col min="1" max="1" width="11.875" style="103" customWidth="1"/>
    <col min="2" max="2" width="18.75" style="103" customWidth="1"/>
    <col min="3" max="3" width="8.75" style="103" customWidth="1"/>
    <col min="4" max="4" width="14.75" style="103" customWidth="1"/>
    <col min="5" max="5" width="17" style="103" customWidth="1"/>
    <col min="6" max="6" width="16.75" style="103" customWidth="1"/>
    <col min="7" max="7" width="22.25" style="103" customWidth="1"/>
    <col min="8" max="8" width="13" style="103" customWidth="1"/>
    <col min="9" max="9" width="15.75" style="103" customWidth="1"/>
    <col min="10" max="10" width="6.25" style="103" customWidth="1"/>
    <col min="11" max="11" width="14.875" style="103" customWidth="1"/>
    <col min="12" max="12" width="22.75" style="103" customWidth="1"/>
    <col min="13" max="13" width="25.25" style="103" customWidth="1"/>
    <col min="14" max="14" width="33.25" style="103" customWidth="1"/>
    <col min="15" max="15" width="28.25" style="103" customWidth="1"/>
    <col min="16" max="16" width="1.875" style="103" customWidth="1"/>
    <col min="17" max="17" width="16.25" style="103" customWidth="1"/>
    <col min="18" max="26" width="8.5" style="103" customWidth="1"/>
    <col min="27" max="16384" width="11.25" style="103"/>
  </cols>
  <sheetData>
    <row r="1" spans="1:26" ht="16">
      <c r="A1" s="101" t="s">
        <v>58</v>
      </c>
      <c r="B1" s="101" t="s">
        <v>1986</v>
      </c>
      <c r="C1" s="101" t="s">
        <v>1985</v>
      </c>
      <c r="D1" s="101" t="s">
        <v>2063</v>
      </c>
      <c r="E1" s="101" t="s">
        <v>7200</v>
      </c>
      <c r="F1" s="102" t="s">
        <v>2296</v>
      </c>
      <c r="G1" s="101" t="s">
        <v>7204</v>
      </c>
      <c r="H1" s="101" t="s">
        <v>7205</v>
      </c>
      <c r="I1" s="101" t="s">
        <v>1983</v>
      </c>
      <c r="J1" s="102" t="s">
        <v>2297</v>
      </c>
      <c r="K1" s="102" t="s">
        <v>2295</v>
      </c>
      <c r="L1" s="102" t="s">
        <v>2294</v>
      </c>
      <c r="M1" s="102" t="s">
        <v>2293</v>
      </c>
      <c r="N1" s="102" t="s">
        <v>2292</v>
      </c>
      <c r="O1" s="102" t="s">
        <v>878</v>
      </c>
      <c r="P1" s="101" t="s">
        <v>564</v>
      </c>
      <c r="Q1" s="102" t="s">
        <v>2298</v>
      </c>
      <c r="R1" s="101"/>
      <c r="S1" s="101"/>
      <c r="T1" s="101"/>
      <c r="U1" s="101"/>
      <c r="V1" s="101"/>
      <c r="W1" s="101"/>
      <c r="X1" s="101"/>
      <c r="Y1" s="101"/>
      <c r="Z1" s="101"/>
    </row>
    <row r="2" spans="1:26" ht="17">
      <c r="A2" s="101">
        <v>10257</v>
      </c>
      <c r="B2" s="101" t="s">
        <v>1570</v>
      </c>
      <c r="C2" s="101">
        <v>1495</v>
      </c>
      <c r="D2" s="101">
        <v>0</v>
      </c>
      <c r="E2" s="101">
        <v>0</v>
      </c>
      <c r="F2" s="102">
        <v>1</v>
      </c>
      <c r="G2" s="101" t="s">
        <v>7266</v>
      </c>
      <c r="H2" s="101" t="s">
        <v>1494</v>
      </c>
      <c r="I2" s="101" t="s">
        <v>2339</v>
      </c>
      <c r="J2" s="102" t="s">
        <v>2092</v>
      </c>
      <c r="K2" s="103" t="s">
        <v>7294</v>
      </c>
      <c r="L2" s="102">
        <v>343</v>
      </c>
      <c r="M2" s="102" t="s">
        <v>581</v>
      </c>
      <c r="N2" s="102">
        <v>339</v>
      </c>
      <c r="O2" s="102" t="s">
        <v>1569</v>
      </c>
      <c r="P2" s="101"/>
      <c r="Q2" s="102"/>
      <c r="R2" s="101"/>
      <c r="S2" s="101"/>
      <c r="T2" s="101"/>
      <c r="U2" s="101"/>
      <c r="V2" s="101"/>
      <c r="W2" s="101"/>
      <c r="X2" s="101"/>
      <c r="Y2" s="101"/>
      <c r="Z2" s="101"/>
    </row>
    <row r="3" spans="1:26" ht="17">
      <c r="A3" s="101">
        <v>2443</v>
      </c>
      <c r="B3" s="101" t="s">
        <v>1687</v>
      </c>
      <c r="C3" s="101">
        <v>1496</v>
      </c>
      <c r="D3" s="101">
        <v>0</v>
      </c>
      <c r="E3" s="101">
        <v>0</v>
      </c>
      <c r="F3" s="102">
        <v>0</v>
      </c>
      <c r="G3" s="101" t="s">
        <v>7281</v>
      </c>
      <c r="H3" s="101" t="s">
        <v>7281</v>
      </c>
      <c r="I3" s="101" t="s">
        <v>1419</v>
      </c>
      <c r="J3" s="102" t="s">
        <v>1686</v>
      </c>
      <c r="K3" s="103" t="s">
        <v>7337</v>
      </c>
      <c r="L3" s="102">
        <v>375</v>
      </c>
      <c r="M3" s="102" t="s">
        <v>478</v>
      </c>
      <c r="N3" s="102">
        <v>296</v>
      </c>
      <c r="O3" s="102" t="s">
        <v>1685</v>
      </c>
      <c r="P3" s="101"/>
      <c r="Q3" s="102"/>
      <c r="R3" s="101"/>
      <c r="S3" s="101"/>
      <c r="T3" s="101"/>
      <c r="U3" s="101"/>
      <c r="V3" s="101"/>
      <c r="W3" s="101"/>
      <c r="X3" s="101"/>
      <c r="Y3" s="101"/>
      <c r="Z3" s="101"/>
    </row>
    <row r="4" spans="1:26" ht="17">
      <c r="A4" s="101">
        <v>2887</v>
      </c>
      <c r="B4" s="101" t="s">
        <v>1638</v>
      </c>
      <c r="C4" s="101">
        <v>1498</v>
      </c>
      <c r="D4" s="101">
        <v>0</v>
      </c>
      <c r="E4" s="101">
        <v>1</v>
      </c>
      <c r="F4" s="102">
        <v>1</v>
      </c>
      <c r="G4" s="101" t="s">
        <v>7225</v>
      </c>
      <c r="H4" s="101" t="s">
        <v>1413</v>
      </c>
      <c r="I4" s="101" t="s">
        <v>1402</v>
      </c>
      <c r="J4" s="102" t="s">
        <v>2087</v>
      </c>
      <c r="K4" s="103" t="s">
        <v>53</v>
      </c>
      <c r="L4" s="102">
        <v>375</v>
      </c>
      <c r="M4" s="102" t="s">
        <v>2203</v>
      </c>
      <c r="N4" s="102">
        <v>375</v>
      </c>
      <c r="O4" s="102" t="s">
        <v>1637</v>
      </c>
      <c r="P4" s="101"/>
      <c r="Q4" s="102" t="s">
        <v>2202</v>
      </c>
      <c r="R4" s="101"/>
      <c r="S4" s="101"/>
      <c r="T4" s="101"/>
      <c r="U4" s="101"/>
      <c r="V4" s="101"/>
      <c r="W4" s="101"/>
      <c r="X4" s="101"/>
      <c r="Y4" s="101"/>
      <c r="Z4" s="101"/>
    </row>
    <row r="5" spans="1:26" ht="17">
      <c r="A5" s="101">
        <v>775</v>
      </c>
      <c r="B5" s="101" t="s">
        <v>1827</v>
      </c>
      <c r="C5" s="101">
        <v>1502</v>
      </c>
      <c r="D5" s="101">
        <v>0</v>
      </c>
      <c r="E5" s="101">
        <v>0</v>
      </c>
      <c r="F5" s="102">
        <v>0</v>
      </c>
      <c r="G5" s="101" t="s">
        <v>7266</v>
      </c>
      <c r="H5" s="101" t="s">
        <v>1806</v>
      </c>
      <c r="I5" s="101" t="s">
        <v>2339</v>
      </c>
      <c r="J5" s="102" t="s">
        <v>2077</v>
      </c>
      <c r="K5" s="103" t="s">
        <v>471</v>
      </c>
      <c r="L5" s="102">
        <v>177</v>
      </c>
      <c r="M5" s="102" t="s">
        <v>453</v>
      </c>
      <c r="N5" s="102">
        <v>177</v>
      </c>
      <c r="O5" s="102" t="s">
        <v>1826</v>
      </c>
      <c r="P5" s="101"/>
      <c r="Q5" s="102"/>
      <c r="R5" s="101"/>
      <c r="S5" s="101"/>
      <c r="T5" s="101"/>
      <c r="U5" s="101"/>
      <c r="V5" s="101"/>
      <c r="W5" s="101"/>
      <c r="X5" s="101"/>
      <c r="Y5" s="101"/>
      <c r="Z5" s="101"/>
    </row>
    <row r="6" spans="1:26" ht="17">
      <c r="A6" s="101">
        <v>774</v>
      </c>
      <c r="B6" s="101" t="s">
        <v>1830</v>
      </c>
      <c r="C6" s="101">
        <v>1503</v>
      </c>
      <c r="D6" s="101">
        <v>0</v>
      </c>
      <c r="E6" s="101">
        <v>1</v>
      </c>
      <c r="F6" s="102">
        <v>0</v>
      </c>
      <c r="G6" s="101" t="s">
        <v>7236</v>
      </c>
      <c r="H6" s="101" t="s">
        <v>1829</v>
      </c>
      <c r="I6" s="101" t="s">
        <v>1402</v>
      </c>
      <c r="J6" s="102"/>
      <c r="K6" s="103" t="s">
        <v>471</v>
      </c>
      <c r="L6" s="102">
        <v>177</v>
      </c>
      <c r="M6" s="102" t="s">
        <v>453</v>
      </c>
      <c r="N6" s="102">
        <v>177</v>
      </c>
      <c r="O6" s="102" t="s">
        <v>1828</v>
      </c>
      <c r="P6" s="101"/>
      <c r="Q6" s="102"/>
      <c r="R6" s="101"/>
      <c r="S6" s="101"/>
      <c r="T6" s="101"/>
      <c r="U6" s="101"/>
      <c r="V6" s="101"/>
      <c r="W6" s="101"/>
      <c r="X6" s="101"/>
      <c r="Y6" s="101"/>
      <c r="Z6" s="101"/>
    </row>
    <row r="7" spans="1:26" ht="17">
      <c r="A7" s="101">
        <v>5549</v>
      </c>
      <c r="B7" s="101" t="s">
        <v>1599</v>
      </c>
      <c r="C7" s="101">
        <v>1506</v>
      </c>
      <c r="D7" s="101">
        <v>1</v>
      </c>
      <c r="E7" s="101">
        <v>0</v>
      </c>
      <c r="F7" s="102">
        <v>0</v>
      </c>
      <c r="G7" s="101" t="s">
        <v>1399</v>
      </c>
      <c r="H7" s="101" t="s">
        <v>1399</v>
      </c>
      <c r="I7" s="101" t="s">
        <v>1399</v>
      </c>
      <c r="J7" s="102"/>
      <c r="K7" s="103" t="s">
        <v>2172</v>
      </c>
      <c r="L7" s="102">
        <v>70</v>
      </c>
      <c r="M7" s="102" t="s">
        <v>734</v>
      </c>
      <c r="N7" s="102">
        <v>70</v>
      </c>
      <c r="O7" s="102" t="s">
        <v>2123</v>
      </c>
      <c r="P7" s="101"/>
      <c r="Q7" s="102"/>
      <c r="R7" s="101"/>
      <c r="S7" s="101"/>
      <c r="T7" s="101"/>
      <c r="U7" s="101"/>
      <c r="V7" s="101"/>
      <c r="W7" s="101"/>
      <c r="X7" s="101"/>
      <c r="Y7" s="101"/>
      <c r="Z7" s="101"/>
    </row>
    <row r="8" spans="1:26" ht="17">
      <c r="A8" s="101">
        <v>2885</v>
      </c>
      <c r="B8" s="101" t="s">
        <v>1640</v>
      </c>
      <c r="C8" s="101">
        <v>1506</v>
      </c>
      <c r="D8" s="101">
        <v>1</v>
      </c>
      <c r="E8" s="101">
        <v>1</v>
      </c>
      <c r="F8" s="102">
        <v>0</v>
      </c>
      <c r="G8" s="101" t="s">
        <v>7217</v>
      </c>
      <c r="H8" s="101" t="s">
        <v>1427</v>
      </c>
      <c r="I8" s="101" t="s">
        <v>2061</v>
      </c>
      <c r="J8" s="102"/>
      <c r="K8" s="103" t="s">
        <v>7218</v>
      </c>
      <c r="L8" s="102">
        <v>293</v>
      </c>
      <c r="M8" s="102" t="s">
        <v>2172</v>
      </c>
      <c r="N8" s="102">
        <v>293</v>
      </c>
      <c r="O8" s="102" t="s">
        <v>1639</v>
      </c>
      <c r="P8" s="101"/>
      <c r="Q8" s="102"/>
      <c r="R8" s="101"/>
      <c r="S8" s="101"/>
      <c r="T8" s="101"/>
      <c r="U8" s="101"/>
      <c r="V8" s="101"/>
      <c r="W8" s="101"/>
      <c r="X8" s="101"/>
      <c r="Y8" s="101"/>
      <c r="Z8" s="101"/>
    </row>
    <row r="9" spans="1:26" ht="17">
      <c r="A9" s="101">
        <v>838</v>
      </c>
      <c r="B9" s="101" t="s">
        <v>1820</v>
      </c>
      <c r="C9" s="101">
        <v>1515</v>
      </c>
      <c r="D9" s="101">
        <v>1</v>
      </c>
      <c r="E9" s="101">
        <v>0</v>
      </c>
      <c r="F9" s="102">
        <v>0</v>
      </c>
      <c r="G9" s="101" t="s">
        <v>7290</v>
      </c>
      <c r="H9" s="101" t="s">
        <v>1819</v>
      </c>
      <c r="I9" s="101" t="s">
        <v>2060</v>
      </c>
      <c r="J9" s="102"/>
      <c r="K9" s="103" t="s">
        <v>2253</v>
      </c>
      <c r="L9" s="102">
        <v>304</v>
      </c>
      <c r="M9" s="102" t="s">
        <v>481</v>
      </c>
      <c r="N9" s="102">
        <v>304</v>
      </c>
      <c r="O9" s="102" t="s">
        <v>1818</v>
      </c>
      <c r="P9" s="101"/>
      <c r="Q9" s="102"/>
      <c r="R9" s="101"/>
      <c r="S9" s="101"/>
      <c r="T9" s="101"/>
      <c r="U9" s="101"/>
      <c r="V9" s="101"/>
      <c r="W9" s="101"/>
      <c r="X9" s="101"/>
      <c r="Y9" s="101"/>
      <c r="Z9" s="101"/>
    </row>
    <row r="10" spans="1:26" ht="17">
      <c r="A10" s="101">
        <v>2888</v>
      </c>
      <c r="B10" s="101" t="s">
        <v>1992</v>
      </c>
      <c r="C10" s="101">
        <v>1517</v>
      </c>
      <c r="D10" s="101">
        <v>0</v>
      </c>
      <c r="E10" s="101">
        <v>0</v>
      </c>
      <c r="F10" s="102">
        <v>0</v>
      </c>
      <c r="G10" s="101" t="s">
        <v>1399</v>
      </c>
      <c r="H10" s="101" t="s">
        <v>1399</v>
      </c>
      <c r="I10" s="101" t="s">
        <v>1399</v>
      </c>
      <c r="J10" s="102" t="s">
        <v>2033</v>
      </c>
      <c r="K10" s="103" t="s">
        <v>478</v>
      </c>
      <c r="L10" s="102">
        <v>296</v>
      </c>
      <c r="M10" s="102" t="s">
        <v>2201</v>
      </c>
      <c r="N10" s="102" t="s">
        <v>2200</v>
      </c>
      <c r="O10" s="106" t="s">
        <v>1636</v>
      </c>
      <c r="P10" s="101"/>
      <c r="Q10" s="102" t="s">
        <v>2199</v>
      </c>
      <c r="R10" s="101"/>
      <c r="S10" s="101"/>
      <c r="T10" s="101"/>
      <c r="U10" s="101"/>
      <c r="V10" s="101"/>
      <c r="W10" s="101"/>
      <c r="X10" s="101"/>
      <c r="Y10" s="101"/>
      <c r="Z10" s="101"/>
    </row>
    <row r="11" spans="1:26" ht="17">
      <c r="A11" s="101">
        <v>2864</v>
      </c>
      <c r="B11" s="101" t="s">
        <v>1655</v>
      </c>
      <c r="C11" s="101">
        <v>1521</v>
      </c>
      <c r="D11" s="101">
        <v>0</v>
      </c>
      <c r="E11" s="101">
        <v>0</v>
      </c>
      <c r="F11" s="102">
        <v>0</v>
      </c>
      <c r="G11" s="101" t="s">
        <v>1399</v>
      </c>
      <c r="H11" s="101" t="s">
        <v>1399</v>
      </c>
      <c r="I11" s="101" t="s">
        <v>1399</v>
      </c>
      <c r="J11" s="102"/>
      <c r="K11" s="103" t="s">
        <v>494</v>
      </c>
      <c r="L11" s="102">
        <v>390</v>
      </c>
      <c r="M11" s="102" t="s">
        <v>23</v>
      </c>
      <c r="N11" s="102">
        <v>56</v>
      </c>
      <c r="O11" s="102" t="s">
        <v>2119</v>
      </c>
      <c r="P11" s="101"/>
      <c r="Q11" s="102"/>
      <c r="R11" s="101"/>
      <c r="S11" s="101"/>
      <c r="T11" s="101"/>
      <c r="U11" s="101"/>
      <c r="V11" s="101"/>
      <c r="W11" s="101"/>
      <c r="X11" s="101"/>
      <c r="Y11" s="101"/>
      <c r="Z11" s="101"/>
    </row>
    <row r="12" spans="1:26" ht="17">
      <c r="A12" s="101">
        <v>10155</v>
      </c>
      <c r="B12" s="101" t="s">
        <v>1590</v>
      </c>
      <c r="C12" s="101">
        <v>1521</v>
      </c>
      <c r="D12" s="101">
        <v>1</v>
      </c>
      <c r="E12" s="101">
        <v>1</v>
      </c>
      <c r="F12" s="102">
        <v>0</v>
      </c>
      <c r="G12" s="101" t="s">
        <v>7219</v>
      </c>
      <c r="H12" s="101" t="s">
        <v>1589</v>
      </c>
      <c r="I12" s="101" t="s">
        <v>2061</v>
      </c>
      <c r="J12" s="102"/>
      <c r="K12" s="103" t="s">
        <v>478</v>
      </c>
      <c r="L12" s="102">
        <v>296</v>
      </c>
      <c r="M12" s="102" t="s">
        <v>478</v>
      </c>
      <c r="N12" s="102">
        <v>296</v>
      </c>
      <c r="O12" s="105" t="s">
        <v>1588</v>
      </c>
      <c r="P12" s="101"/>
      <c r="Q12" s="102"/>
      <c r="R12" s="101"/>
      <c r="S12" s="101"/>
      <c r="T12" s="101"/>
      <c r="U12" s="101"/>
      <c r="V12" s="101"/>
      <c r="W12" s="101"/>
      <c r="X12" s="101"/>
      <c r="Y12" s="101"/>
      <c r="Z12" s="101"/>
    </row>
    <row r="13" spans="1:26" ht="17">
      <c r="A13" s="101">
        <v>14855</v>
      </c>
      <c r="B13" s="101" t="s">
        <v>1536</v>
      </c>
      <c r="C13" s="101">
        <v>1525</v>
      </c>
      <c r="D13" s="101">
        <v>0</v>
      </c>
      <c r="E13" s="101">
        <v>0</v>
      </c>
      <c r="F13" s="102">
        <v>1</v>
      </c>
      <c r="G13" s="101" t="s">
        <v>7266</v>
      </c>
      <c r="H13" s="101" t="s">
        <v>1535</v>
      </c>
      <c r="I13" s="101" t="s">
        <v>2339</v>
      </c>
      <c r="J13" s="102"/>
      <c r="K13" s="103" t="s">
        <v>728</v>
      </c>
      <c r="L13" s="102">
        <v>99999</v>
      </c>
      <c r="M13" s="102" t="s">
        <v>2172</v>
      </c>
      <c r="N13" s="102">
        <v>293</v>
      </c>
      <c r="O13" s="102" t="s">
        <v>1534</v>
      </c>
      <c r="P13" s="101"/>
      <c r="Q13" s="102" t="s">
        <v>2171</v>
      </c>
      <c r="R13" s="101"/>
      <c r="S13" s="101"/>
      <c r="T13" s="101"/>
      <c r="U13" s="101"/>
      <c r="V13" s="101"/>
      <c r="W13" s="101"/>
      <c r="X13" s="101"/>
      <c r="Y13" s="101"/>
      <c r="Z13" s="101"/>
    </row>
    <row r="14" spans="1:26" ht="17">
      <c r="A14" s="101">
        <v>18970</v>
      </c>
      <c r="B14" s="101" t="s">
        <v>1498</v>
      </c>
      <c r="C14" s="101">
        <v>1534</v>
      </c>
      <c r="D14" s="101">
        <v>0</v>
      </c>
      <c r="E14" s="101">
        <v>0</v>
      </c>
      <c r="F14" s="102">
        <v>0</v>
      </c>
      <c r="G14" s="101" t="s">
        <v>1399</v>
      </c>
      <c r="H14" s="101" t="s">
        <v>1399</v>
      </c>
      <c r="I14" s="101" t="s">
        <v>1399</v>
      </c>
      <c r="J14" s="102"/>
      <c r="K14" s="103" t="s">
        <v>2163</v>
      </c>
      <c r="L14" s="102">
        <v>56</v>
      </c>
      <c r="M14" s="102" t="s">
        <v>734</v>
      </c>
      <c r="N14" s="102">
        <v>70</v>
      </c>
      <c r="O14" s="102" t="s">
        <v>2131</v>
      </c>
      <c r="P14" s="101"/>
      <c r="Q14" s="102"/>
      <c r="R14" s="101"/>
      <c r="S14" s="101"/>
      <c r="T14" s="101"/>
      <c r="U14" s="101"/>
      <c r="V14" s="101"/>
      <c r="W14" s="101"/>
      <c r="X14" s="101"/>
      <c r="Y14" s="101"/>
      <c r="Z14" s="101"/>
    </row>
    <row r="15" spans="1:26" ht="17">
      <c r="A15" s="101">
        <v>18470</v>
      </c>
      <c r="B15" s="101" t="s">
        <v>1527</v>
      </c>
      <c r="C15" s="101">
        <v>1535</v>
      </c>
      <c r="D15" s="101">
        <v>0</v>
      </c>
      <c r="E15" s="101">
        <v>1</v>
      </c>
      <c r="F15" s="102">
        <v>0</v>
      </c>
      <c r="G15" s="101" t="s">
        <v>7233</v>
      </c>
      <c r="H15" s="101" t="s">
        <v>1526</v>
      </c>
      <c r="I15" s="101" t="s">
        <v>2058</v>
      </c>
      <c r="J15" s="102"/>
      <c r="K15" s="103" t="s">
        <v>476</v>
      </c>
      <c r="L15" s="102">
        <v>385</v>
      </c>
      <c r="M15" s="102" t="s">
        <v>2169</v>
      </c>
      <c r="N15" s="102">
        <v>379</v>
      </c>
      <c r="O15" s="102" t="s">
        <v>1525</v>
      </c>
      <c r="P15" s="101"/>
      <c r="Q15" s="102"/>
      <c r="R15" s="101"/>
      <c r="S15" s="101"/>
      <c r="T15" s="101"/>
      <c r="U15" s="101"/>
      <c r="V15" s="101"/>
      <c r="W15" s="101"/>
      <c r="X15" s="101"/>
      <c r="Y15" s="101"/>
      <c r="Z15" s="101"/>
    </row>
    <row r="16" spans="1:26" ht="17">
      <c r="A16" s="101">
        <v>833</v>
      </c>
      <c r="B16" s="101" t="s">
        <v>7312</v>
      </c>
      <c r="C16" s="101">
        <v>1536</v>
      </c>
      <c r="D16" s="101">
        <v>0</v>
      </c>
      <c r="E16" s="101">
        <v>0</v>
      </c>
      <c r="F16" s="102">
        <v>0</v>
      </c>
      <c r="G16" s="101" t="s">
        <v>7313</v>
      </c>
      <c r="H16" s="101" t="s">
        <v>1822</v>
      </c>
      <c r="I16" s="101" t="s">
        <v>2052</v>
      </c>
      <c r="J16" s="102"/>
      <c r="K16" s="103" t="s">
        <v>453</v>
      </c>
      <c r="L16" s="102">
        <v>177</v>
      </c>
      <c r="M16" s="102" t="s">
        <v>453</v>
      </c>
      <c r="N16" s="102">
        <v>177</v>
      </c>
      <c r="O16" s="105" t="s">
        <v>1821</v>
      </c>
      <c r="P16" s="101"/>
      <c r="Q16" s="102"/>
      <c r="R16" s="101"/>
      <c r="S16" s="101"/>
      <c r="T16" s="101"/>
      <c r="U16" s="101"/>
      <c r="V16" s="101"/>
      <c r="W16" s="101"/>
      <c r="X16" s="101"/>
      <c r="Y16" s="101"/>
      <c r="Z16" s="101"/>
    </row>
    <row r="17" spans="1:26" ht="17">
      <c r="A17" s="101">
        <v>872</v>
      </c>
      <c r="B17" s="101" t="s">
        <v>1687</v>
      </c>
      <c r="C17" s="101">
        <v>1539</v>
      </c>
      <c r="D17" s="101">
        <v>0</v>
      </c>
      <c r="E17" s="101">
        <v>0</v>
      </c>
      <c r="F17" s="102">
        <v>0</v>
      </c>
      <c r="G17" s="101" t="s">
        <v>7315</v>
      </c>
      <c r="H17" s="101" t="s">
        <v>7316</v>
      </c>
      <c r="I17" s="101" t="s">
        <v>1402</v>
      </c>
      <c r="J17" s="102"/>
      <c r="K17" s="103" t="s">
        <v>53</v>
      </c>
      <c r="L17" s="102">
        <v>375</v>
      </c>
      <c r="M17" s="102" t="s">
        <v>478</v>
      </c>
      <c r="N17" s="102">
        <v>296</v>
      </c>
      <c r="O17" s="105" t="s">
        <v>1814</v>
      </c>
      <c r="P17" s="101"/>
      <c r="Q17" s="102"/>
      <c r="R17" s="101"/>
      <c r="S17" s="101"/>
      <c r="T17" s="101"/>
      <c r="U17" s="101"/>
      <c r="V17" s="101"/>
      <c r="W17" s="101"/>
      <c r="X17" s="101"/>
      <c r="Y17" s="101"/>
      <c r="Z17" s="101"/>
    </row>
    <row r="18" spans="1:26" ht="17">
      <c r="A18" s="101">
        <v>776</v>
      </c>
      <c r="B18" s="101" t="s">
        <v>1825</v>
      </c>
      <c r="C18" s="101">
        <v>1541</v>
      </c>
      <c r="D18" s="101">
        <v>0</v>
      </c>
      <c r="E18" s="101">
        <v>1</v>
      </c>
      <c r="F18" s="102">
        <v>0</v>
      </c>
      <c r="G18" s="101" t="s">
        <v>7258</v>
      </c>
      <c r="H18" s="101" t="s">
        <v>1824</v>
      </c>
      <c r="I18" s="101" t="s">
        <v>2060</v>
      </c>
      <c r="J18" s="102"/>
      <c r="K18" s="103" t="s">
        <v>471</v>
      </c>
      <c r="L18" s="102">
        <v>177</v>
      </c>
      <c r="M18" s="102" t="s">
        <v>453</v>
      </c>
      <c r="N18" s="102">
        <v>177</v>
      </c>
      <c r="O18" s="102" t="s">
        <v>1823</v>
      </c>
      <c r="P18" s="101"/>
      <c r="Q18" s="102"/>
      <c r="R18" s="101"/>
      <c r="S18" s="101"/>
      <c r="T18" s="101"/>
      <c r="U18" s="101"/>
      <c r="V18" s="101"/>
      <c r="W18" s="101"/>
      <c r="X18" s="101"/>
      <c r="Y18" s="101"/>
      <c r="Z18" s="101"/>
    </row>
    <row r="19" spans="1:26" ht="17">
      <c r="A19" s="101">
        <v>11656</v>
      </c>
      <c r="B19" s="101" t="s">
        <v>1560</v>
      </c>
      <c r="C19" s="101">
        <v>1544</v>
      </c>
      <c r="D19" s="101">
        <v>0</v>
      </c>
      <c r="E19" s="101">
        <v>0</v>
      </c>
      <c r="F19" s="102">
        <v>0</v>
      </c>
      <c r="G19" s="101" t="s">
        <v>1399</v>
      </c>
      <c r="H19" s="101" t="s">
        <v>1399</v>
      </c>
      <c r="I19" s="101" t="s">
        <v>1399</v>
      </c>
      <c r="J19" s="102"/>
      <c r="K19" s="103" t="s">
        <v>1399</v>
      </c>
      <c r="L19" s="102"/>
      <c r="M19" s="102"/>
      <c r="N19" s="102"/>
      <c r="O19" s="102" t="s">
        <v>1399</v>
      </c>
      <c r="P19" s="101"/>
      <c r="Q19" s="102"/>
      <c r="R19" s="101"/>
      <c r="S19" s="101"/>
      <c r="T19" s="101"/>
      <c r="U19" s="101"/>
      <c r="V19" s="101"/>
      <c r="W19" s="101"/>
      <c r="X19" s="101"/>
      <c r="Y19" s="101"/>
      <c r="Z19" s="101"/>
    </row>
    <row r="20" spans="1:26" ht="17">
      <c r="A20" s="101">
        <v>14853</v>
      </c>
      <c r="B20" s="101" t="s">
        <v>1539</v>
      </c>
      <c r="C20" s="101">
        <v>1545</v>
      </c>
      <c r="D20" s="101">
        <v>0</v>
      </c>
      <c r="E20" s="101">
        <v>0</v>
      </c>
      <c r="F20" s="102">
        <v>0</v>
      </c>
      <c r="G20" s="101" t="s">
        <v>7266</v>
      </c>
      <c r="H20" s="101" t="s">
        <v>1538</v>
      </c>
      <c r="I20" s="101" t="s">
        <v>2339</v>
      </c>
      <c r="J20" s="102"/>
      <c r="K20" s="103" t="s">
        <v>7325</v>
      </c>
      <c r="L20" s="102">
        <v>70</v>
      </c>
      <c r="M20" s="102" t="s">
        <v>570</v>
      </c>
      <c r="N20" s="102">
        <v>379</v>
      </c>
      <c r="O20" s="102" t="s">
        <v>1537</v>
      </c>
      <c r="P20" s="101"/>
      <c r="Q20" s="102" t="s">
        <v>2162</v>
      </c>
      <c r="R20" s="101"/>
      <c r="S20" s="101"/>
      <c r="T20" s="101"/>
      <c r="U20" s="101"/>
      <c r="V20" s="101"/>
      <c r="W20" s="101"/>
      <c r="X20" s="101"/>
      <c r="Y20" s="101"/>
      <c r="Z20" s="101"/>
    </row>
    <row r="21" spans="1:26" ht="15.75" customHeight="1">
      <c r="A21" s="101">
        <v>1816</v>
      </c>
      <c r="B21" s="101" t="s">
        <v>1713</v>
      </c>
      <c r="C21" s="101">
        <v>1547</v>
      </c>
      <c r="D21" s="101">
        <v>1</v>
      </c>
      <c r="E21" s="101">
        <v>0</v>
      </c>
      <c r="F21" s="102">
        <v>1</v>
      </c>
      <c r="G21" s="101" t="s">
        <v>7266</v>
      </c>
      <c r="H21" s="101" t="s">
        <v>1494</v>
      </c>
      <c r="I21" s="101" t="s">
        <v>2339</v>
      </c>
      <c r="J21" s="102" t="s">
        <v>1712</v>
      </c>
      <c r="K21" s="103" t="s">
        <v>481</v>
      </c>
      <c r="L21" s="102">
        <v>304</v>
      </c>
      <c r="M21" s="102" t="s">
        <v>481</v>
      </c>
      <c r="N21" s="102">
        <v>304</v>
      </c>
      <c r="O21" s="102" t="s">
        <v>1711</v>
      </c>
      <c r="P21" s="101"/>
      <c r="Q21" s="102"/>
      <c r="R21" s="101"/>
      <c r="S21" s="101"/>
      <c r="T21" s="101"/>
      <c r="U21" s="101"/>
      <c r="V21" s="101"/>
      <c r="W21" s="101"/>
      <c r="X21" s="101"/>
      <c r="Y21" s="101"/>
      <c r="Z21" s="101"/>
    </row>
    <row r="22" spans="1:26" ht="15.75" customHeight="1">
      <c r="A22" s="101">
        <v>23664</v>
      </c>
      <c r="B22" s="101" t="s">
        <v>1449</v>
      </c>
      <c r="C22" s="101">
        <v>1547</v>
      </c>
      <c r="D22" s="101">
        <v>0</v>
      </c>
      <c r="E22" s="101">
        <v>0</v>
      </c>
      <c r="F22" s="102">
        <v>0</v>
      </c>
      <c r="G22" s="101" t="s">
        <v>1419</v>
      </c>
      <c r="H22" s="101" t="s">
        <v>1420</v>
      </c>
      <c r="I22" s="101" t="s">
        <v>1419</v>
      </c>
      <c r="J22" s="102"/>
      <c r="K22" s="103" t="s">
        <v>1399</v>
      </c>
      <c r="L22" s="102"/>
      <c r="M22" s="102" t="s">
        <v>2149</v>
      </c>
      <c r="N22" s="102">
        <v>379</v>
      </c>
      <c r="O22" s="102" t="s">
        <v>1448</v>
      </c>
      <c r="P22" s="101"/>
      <c r="Q22" s="102"/>
      <c r="R22" s="101"/>
      <c r="S22" s="101"/>
      <c r="T22" s="101"/>
      <c r="U22" s="101"/>
      <c r="V22" s="101"/>
      <c r="W22" s="101"/>
      <c r="X22" s="101"/>
      <c r="Y22" s="101"/>
      <c r="Z22" s="101"/>
    </row>
    <row r="23" spans="1:26" ht="15.75" customHeight="1">
      <c r="A23" s="101">
        <v>10157</v>
      </c>
      <c r="B23" s="101" t="s">
        <v>1587</v>
      </c>
      <c r="C23" s="101">
        <v>1554</v>
      </c>
      <c r="D23" s="101">
        <v>0</v>
      </c>
      <c r="E23" s="101">
        <v>0</v>
      </c>
      <c r="F23" s="102">
        <v>0</v>
      </c>
      <c r="G23" s="101" t="s">
        <v>7352</v>
      </c>
      <c r="H23" s="101" t="s">
        <v>1406</v>
      </c>
      <c r="I23" s="101" t="s">
        <v>2059</v>
      </c>
      <c r="J23" s="102" t="s">
        <v>2090</v>
      </c>
      <c r="K23" s="103" t="s">
        <v>478</v>
      </c>
      <c r="L23" s="102">
        <v>296</v>
      </c>
      <c r="M23" s="102" t="s">
        <v>478</v>
      </c>
      <c r="N23" s="102">
        <v>296</v>
      </c>
      <c r="O23" s="102" t="s">
        <v>1586</v>
      </c>
      <c r="P23" s="101"/>
      <c r="Q23" s="102"/>
      <c r="R23" s="101"/>
      <c r="S23" s="101"/>
      <c r="T23" s="101"/>
      <c r="U23" s="101"/>
      <c r="V23" s="101"/>
      <c r="W23" s="101"/>
      <c r="X23" s="101"/>
      <c r="Y23" s="101"/>
      <c r="Z23" s="101"/>
    </row>
    <row r="24" spans="1:26" ht="15.75" customHeight="1">
      <c r="A24" s="101">
        <v>23643</v>
      </c>
      <c r="B24" s="101" t="s">
        <v>1452</v>
      </c>
      <c r="C24" s="101">
        <v>1555</v>
      </c>
      <c r="D24" s="101">
        <v>0</v>
      </c>
      <c r="E24" s="101">
        <v>0</v>
      </c>
      <c r="F24" s="102">
        <v>0</v>
      </c>
      <c r="G24" s="101" t="s">
        <v>1419</v>
      </c>
      <c r="H24" s="101" t="s">
        <v>1420</v>
      </c>
      <c r="I24" s="101" t="s">
        <v>1419</v>
      </c>
      <c r="J24" s="102"/>
      <c r="K24" s="103" t="s">
        <v>599</v>
      </c>
      <c r="L24" s="102">
        <v>172</v>
      </c>
      <c r="M24" s="102" t="s">
        <v>2151</v>
      </c>
      <c r="N24" s="102" t="s">
        <v>2150</v>
      </c>
      <c r="O24" s="102" t="s">
        <v>1451</v>
      </c>
      <c r="P24" s="101"/>
      <c r="Q24" s="102"/>
      <c r="R24" s="101"/>
      <c r="S24" s="101"/>
      <c r="T24" s="101"/>
      <c r="U24" s="101"/>
      <c r="V24" s="101"/>
      <c r="W24" s="101"/>
      <c r="X24" s="101"/>
      <c r="Y24" s="101"/>
      <c r="Z24" s="101"/>
    </row>
    <row r="25" spans="1:26" ht="15.75" customHeight="1">
      <c r="A25" s="101">
        <v>871</v>
      </c>
      <c r="B25" s="101" t="s">
        <v>1817</v>
      </c>
      <c r="C25" s="101">
        <v>1558</v>
      </c>
      <c r="D25" s="101">
        <v>1</v>
      </c>
      <c r="E25" s="101">
        <v>0</v>
      </c>
      <c r="F25" s="102">
        <v>0</v>
      </c>
      <c r="G25" s="101" t="s">
        <v>7288</v>
      </c>
      <c r="H25" s="101" t="s">
        <v>1816</v>
      </c>
      <c r="I25" s="101" t="s">
        <v>2061</v>
      </c>
      <c r="J25" s="102"/>
      <c r="K25" s="103" t="s">
        <v>53</v>
      </c>
      <c r="L25" s="102">
        <v>375</v>
      </c>
      <c r="M25" s="102" t="s">
        <v>570</v>
      </c>
      <c r="N25" s="102">
        <v>379</v>
      </c>
      <c r="O25" s="102" t="s">
        <v>1815</v>
      </c>
      <c r="P25" s="101"/>
      <c r="Q25" s="102"/>
      <c r="R25" s="101"/>
      <c r="S25" s="101"/>
      <c r="T25" s="101"/>
      <c r="U25" s="101"/>
      <c r="V25" s="101"/>
      <c r="W25" s="101"/>
      <c r="X25" s="101"/>
      <c r="Y25" s="101"/>
      <c r="Z25" s="101"/>
    </row>
    <row r="26" spans="1:26" ht="15.75" customHeight="1">
      <c r="A26" s="101">
        <v>1248</v>
      </c>
      <c r="B26" s="101" t="s">
        <v>1751</v>
      </c>
      <c r="C26" s="101">
        <v>1560</v>
      </c>
      <c r="D26" s="101">
        <v>1</v>
      </c>
      <c r="E26" s="101">
        <v>1</v>
      </c>
      <c r="F26" s="102">
        <v>1</v>
      </c>
      <c r="G26" s="101" t="s">
        <v>7207</v>
      </c>
      <c r="H26" s="101" t="s">
        <v>1750</v>
      </c>
      <c r="I26" s="101" t="s">
        <v>2060</v>
      </c>
      <c r="J26" s="102"/>
      <c r="K26" s="103" t="s">
        <v>481</v>
      </c>
      <c r="L26" s="102">
        <v>304</v>
      </c>
      <c r="M26" s="102" t="s">
        <v>481</v>
      </c>
      <c r="N26" s="102">
        <v>304</v>
      </c>
      <c r="O26" s="102" t="s">
        <v>1749</v>
      </c>
      <c r="P26" s="101"/>
      <c r="Q26" s="102" t="s">
        <v>2232</v>
      </c>
      <c r="R26" s="101"/>
      <c r="S26" s="101"/>
      <c r="T26" s="101"/>
      <c r="U26" s="101"/>
      <c r="V26" s="101"/>
      <c r="W26" s="101"/>
      <c r="X26" s="101"/>
      <c r="Y26" s="101"/>
      <c r="Z26" s="101"/>
    </row>
    <row r="27" spans="1:26" ht="15.75" customHeight="1">
      <c r="A27" s="101">
        <v>23663</v>
      </c>
      <c r="B27" s="101" t="s">
        <v>1450</v>
      </c>
      <c r="C27" s="101">
        <v>1567</v>
      </c>
      <c r="D27" s="101">
        <v>0</v>
      </c>
      <c r="E27" s="101">
        <v>0</v>
      </c>
      <c r="F27" s="102">
        <v>0</v>
      </c>
      <c r="G27" s="101" t="s">
        <v>1399</v>
      </c>
      <c r="H27" s="101" t="s">
        <v>1399</v>
      </c>
      <c r="I27" s="101" t="s">
        <v>1399</v>
      </c>
      <c r="J27" s="102"/>
      <c r="K27" s="103" t="s">
        <v>7307</v>
      </c>
      <c r="L27" s="102">
        <v>379</v>
      </c>
      <c r="M27" s="102" t="s">
        <v>482</v>
      </c>
      <c r="N27" s="102">
        <v>172</v>
      </c>
      <c r="O27" s="102" t="s">
        <v>2136</v>
      </c>
      <c r="P27" s="101"/>
      <c r="Q27" s="102"/>
      <c r="R27" s="101"/>
      <c r="S27" s="101"/>
      <c r="T27" s="101"/>
      <c r="U27" s="101"/>
      <c r="V27" s="101"/>
      <c r="W27" s="101"/>
      <c r="X27" s="101"/>
      <c r="Y27" s="101"/>
      <c r="Z27" s="101"/>
    </row>
    <row r="28" spans="1:26" ht="15.75" customHeight="1">
      <c r="A28" s="101">
        <v>2134</v>
      </c>
      <c r="B28" s="101" t="s">
        <v>1707</v>
      </c>
      <c r="C28" s="101">
        <v>1568</v>
      </c>
      <c r="D28" s="101">
        <v>0</v>
      </c>
      <c r="E28" s="101">
        <v>1</v>
      </c>
      <c r="F28" s="102">
        <v>0</v>
      </c>
      <c r="G28" s="101" t="s">
        <v>7213</v>
      </c>
      <c r="H28" s="101" t="s">
        <v>1706</v>
      </c>
      <c r="I28" s="101" t="s">
        <v>1402</v>
      </c>
      <c r="J28" s="102"/>
      <c r="K28" s="103" t="s">
        <v>53</v>
      </c>
      <c r="L28" s="102">
        <v>375</v>
      </c>
      <c r="M28" s="102" t="s">
        <v>481</v>
      </c>
      <c r="N28" s="102">
        <v>304</v>
      </c>
      <c r="O28" s="102" t="s">
        <v>1705</v>
      </c>
      <c r="P28" s="101"/>
      <c r="Q28" s="102"/>
      <c r="R28" s="101"/>
      <c r="S28" s="101"/>
      <c r="T28" s="101"/>
      <c r="U28" s="101"/>
      <c r="V28" s="101"/>
      <c r="W28" s="101"/>
      <c r="X28" s="101"/>
      <c r="Y28" s="101"/>
      <c r="Z28" s="101"/>
    </row>
    <row r="29" spans="1:26" ht="15.75" customHeight="1">
      <c r="A29" s="101">
        <v>11730</v>
      </c>
      <c r="B29" s="101" t="s">
        <v>1556</v>
      </c>
      <c r="C29" s="101">
        <v>1571</v>
      </c>
      <c r="D29" s="101">
        <v>1</v>
      </c>
      <c r="E29" s="101">
        <v>0</v>
      </c>
      <c r="F29" s="102">
        <v>0</v>
      </c>
      <c r="G29" s="101" t="s">
        <v>1419</v>
      </c>
      <c r="H29" s="101" t="s">
        <v>1420</v>
      </c>
      <c r="I29" s="101" t="s">
        <v>1419</v>
      </c>
      <c r="J29" s="102"/>
      <c r="K29" s="103" t="s">
        <v>7283</v>
      </c>
      <c r="L29" s="102">
        <v>172</v>
      </c>
      <c r="M29" s="102" t="s">
        <v>2174</v>
      </c>
      <c r="N29" s="102">
        <v>172</v>
      </c>
      <c r="O29" s="102" t="s">
        <v>1555</v>
      </c>
      <c r="P29" s="101"/>
      <c r="Q29" s="102"/>
      <c r="R29" s="101"/>
      <c r="S29" s="101"/>
      <c r="T29" s="101"/>
      <c r="U29" s="101"/>
      <c r="V29" s="101"/>
      <c r="W29" s="101"/>
      <c r="X29" s="101"/>
      <c r="Y29" s="101"/>
      <c r="Z29" s="101"/>
    </row>
    <row r="30" spans="1:26" ht="15.75" customHeight="1">
      <c r="A30" s="101">
        <v>10513</v>
      </c>
      <c r="B30" s="101" t="s">
        <v>1561</v>
      </c>
      <c r="C30" s="101">
        <v>1573</v>
      </c>
      <c r="D30" s="101">
        <v>0</v>
      </c>
      <c r="E30" s="101">
        <v>0</v>
      </c>
      <c r="F30" s="102">
        <v>0</v>
      </c>
      <c r="G30" s="101" t="s">
        <v>1399</v>
      </c>
      <c r="H30" s="101" t="s">
        <v>1399</v>
      </c>
      <c r="I30" s="101" t="s">
        <v>1399</v>
      </c>
      <c r="J30" s="102"/>
      <c r="K30" s="103" t="s">
        <v>53</v>
      </c>
      <c r="L30" s="102">
        <v>375</v>
      </c>
      <c r="M30" s="102" t="s">
        <v>487</v>
      </c>
      <c r="N30" s="102">
        <v>216</v>
      </c>
      <c r="O30" s="102" t="s">
        <v>2128</v>
      </c>
      <c r="P30" s="101"/>
      <c r="Q30" s="102"/>
      <c r="R30" s="101"/>
      <c r="S30" s="101"/>
      <c r="T30" s="101"/>
      <c r="U30" s="101"/>
      <c r="V30" s="101"/>
      <c r="W30" s="101"/>
      <c r="X30" s="101"/>
      <c r="Y30" s="101"/>
      <c r="Z30" s="101"/>
    </row>
    <row r="31" spans="1:26" ht="15.75" customHeight="1">
      <c r="A31" s="101">
        <v>2522</v>
      </c>
      <c r="B31" s="101" t="s">
        <v>1672</v>
      </c>
      <c r="C31" s="101">
        <v>1574</v>
      </c>
      <c r="D31" s="101">
        <v>1</v>
      </c>
      <c r="E31" s="101">
        <v>0</v>
      </c>
      <c r="F31" s="102">
        <v>1</v>
      </c>
      <c r="G31" s="101" t="s">
        <v>7274</v>
      </c>
      <c r="H31" s="101" t="s">
        <v>1406</v>
      </c>
      <c r="I31" s="101" t="s">
        <v>2059</v>
      </c>
      <c r="J31" s="102" t="s">
        <v>2086</v>
      </c>
      <c r="K31" s="103" t="s">
        <v>481</v>
      </c>
      <c r="L31" s="102">
        <v>304</v>
      </c>
      <c r="M31" s="102" t="s">
        <v>481</v>
      </c>
      <c r="N31" s="102">
        <v>304</v>
      </c>
      <c r="O31" s="102" t="s">
        <v>1671</v>
      </c>
      <c r="P31" s="101"/>
      <c r="Q31" s="102"/>
      <c r="R31" s="101"/>
      <c r="S31" s="101"/>
      <c r="T31" s="101"/>
      <c r="U31" s="101"/>
      <c r="V31" s="101"/>
      <c r="W31" s="101"/>
      <c r="X31" s="101"/>
      <c r="Y31" s="101"/>
      <c r="Z31" s="101"/>
    </row>
    <row r="32" spans="1:26" ht="15.75" customHeight="1">
      <c r="A32" s="101">
        <v>2135</v>
      </c>
      <c r="B32" s="101" t="s">
        <v>1704</v>
      </c>
      <c r="C32" s="101">
        <v>1580</v>
      </c>
      <c r="D32" s="101">
        <v>0</v>
      </c>
      <c r="E32" s="101">
        <v>1</v>
      </c>
      <c r="F32" s="102">
        <v>0</v>
      </c>
      <c r="G32" s="101" t="s">
        <v>7248</v>
      </c>
      <c r="H32" s="101" t="s">
        <v>7249</v>
      </c>
      <c r="I32" s="101" t="s">
        <v>2339</v>
      </c>
      <c r="J32" s="102"/>
      <c r="K32" s="103" t="s">
        <v>481</v>
      </c>
      <c r="L32" s="102">
        <v>304</v>
      </c>
      <c r="M32" s="102" t="s">
        <v>53</v>
      </c>
      <c r="N32" s="102">
        <v>375</v>
      </c>
      <c r="O32" s="102" t="s">
        <v>7250</v>
      </c>
      <c r="P32" s="101"/>
      <c r="Q32" s="102" t="s">
        <v>2217</v>
      </c>
      <c r="R32" s="101"/>
      <c r="S32" s="101"/>
      <c r="T32" s="101"/>
      <c r="U32" s="101"/>
      <c r="V32" s="101"/>
      <c r="W32" s="101"/>
      <c r="X32" s="101"/>
      <c r="Y32" s="101"/>
      <c r="Z32" s="101"/>
    </row>
    <row r="33" spans="1:26" ht="15.75" customHeight="1">
      <c r="A33" s="101">
        <v>26045</v>
      </c>
      <c r="B33" s="101" t="s">
        <v>1422</v>
      </c>
      <c r="C33" s="101">
        <v>1582</v>
      </c>
      <c r="D33" s="101">
        <v>0</v>
      </c>
      <c r="E33" s="101">
        <v>0</v>
      </c>
      <c r="F33" s="102">
        <v>0</v>
      </c>
      <c r="G33" s="101" t="s">
        <v>1399</v>
      </c>
      <c r="H33" s="101" t="s">
        <v>1399</v>
      </c>
      <c r="I33" s="101" t="s">
        <v>1399</v>
      </c>
      <c r="J33" s="102"/>
      <c r="K33" s="103" t="s">
        <v>2147</v>
      </c>
      <c r="L33" s="102">
        <v>157</v>
      </c>
      <c r="M33" s="102" t="s">
        <v>2146</v>
      </c>
      <c r="N33" s="102">
        <v>379</v>
      </c>
      <c r="O33" s="102" t="s">
        <v>2140</v>
      </c>
      <c r="P33" s="101"/>
      <c r="Q33" s="102"/>
      <c r="R33" s="101"/>
      <c r="S33" s="101"/>
      <c r="T33" s="101"/>
      <c r="U33" s="101"/>
      <c r="V33" s="101"/>
      <c r="W33" s="101"/>
      <c r="X33" s="101"/>
      <c r="Y33" s="101"/>
      <c r="Z33" s="101"/>
    </row>
    <row r="34" spans="1:26" ht="15.75" customHeight="1">
      <c r="A34" s="101">
        <v>18971</v>
      </c>
      <c r="B34" s="101" t="s">
        <v>1497</v>
      </c>
      <c r="C34" s="101">
        <v>1585</v>
      </c>
      <c r="D34" s="101">
        <v>0</v>
      </c>
      <c r="E34" s="101">
        <v>0</v>
      </c>
      <c r="F34" s="102">
        <v>0</v>
      </c>
      <c r="G34" s="101" t="s">
        <v>7266</v>
      </c>
      <c r="H34" s="101" t="s">
        <v>1494</v>
      </c>
      <c r="I34" s="101" t="s">
        <v>2339</v>
      </c>
      <c r="J34" s="102"/>
      <c r="K34" s="103" t="s">
        <v>2161</v>
      </c>
      <c r="L34" s="102">
        <v>56</v>
      </c>
      <c r="M34" s="102" t="s">
        <v>494</v>
      </c>
      <c r="N34" s="102">
        <v>390</v>
      </c>
      <c r="O34" s="102" t="s">
        <v>1496</v>
      </c>
      <c r="P34" s="101"/>
      <c r="Q34" s="102"/>
      <c r="R34" s="101"/>
      <c r="S34" s="101"/>
      <c r="T34" s="101"/>
      <c r="U34" s="101"/>
      <c r="V34" s="101"/>
      <c r="W34" s="101"/>
      <c r="X34" s="101"/>
      <c r="Y34" s="101"/>
      <c r="Z34" s="101"/>
    </row>
    <row r="35" spans="1:26" ht="15.75" customHeight="1">
      <c r="A35" s="101">
        <v>5505</v>
      </c>
      <c r="B35" s="101" t="s">
        <v>1602</v>
      </c>
      <c r="C35" s="101">
        <v>1592</v>
      </c>
      <c r="D35" s="101">
        <v>1</v>
      </c>
      <c r="E35" s="101">
        <v>0</v>
      </c>
      <c r="F35" s="102">
        <v>1</v>
      </c>
      <c r="G35" s="101" t="s">
        <v>1399</v>
      </c>
      <c r="H35" s="101" t="s">
        <v>1399</v>
      </c>
      <c r="I35" s="101" t="s">
        <v>1399</v>
      </c>
      <c r="J35" s="102" t="s">
        <v>1601</v>
      </c>
      <c r="K35" s="103" t="s">
        <v>476</v>
      </c>
      <c r="L35" s="102">
        <v>385</v>
      </c>
      <c r="M35" s="102" t="s">
        <v>476</v>
      </c>
      <c r="N35" s="102">
        <v>385</v>
      </c>
      <c r="O35" s="102" t="s">
        <v>1600</v>
      </c>
      <c r="P35" s="101"/>
      <c r="Q35" s="102" t="s">
        <v>2187</v>
      </c>
      <c r="R35" s="101"/>
      <c r="S35" s="101"/>
      <c r="T35" s="101"/>
      <c r="U35" s="101"/>
      <c r="V35" s="101"/>
      <c r="W35" s="101"/>
      <c r="X35" s="101"/>
      <c r="Y35" s="101"/>
      <c r="Z35" s="101"/>
    </row>
    <row r="36" spans="1:26" ht="15.75" customHeight="1">
      <c r="A36" s="101">
        <v>11731</v>
      </c>
      <c r="B36" s="101" t="s">
        <v>1554</v>
      </c>
      <c r="C36" s="101">
        <v>1598</v>
      </c>
      <c r="D36" s="101">
        <v>1</v>
      </c>
      <c r="E36" s="101">
        <v>0</v>
      </c>
      <c r="F36" s="102">
        <v>0</v>
      </c>
      <c r="G36" s="101" t="s">
        <v>1399</v>
      </c>
      <c r="H36" s="101" t="s">
        <v>1399</v>
      </c>
      <c r="I36" s="101" t="s">
        <v>1399</v>
      </c>
      <c r="J36" s="102" t="s">
        <v>1727</v>
      </c>
      <c r="K36" s="103" t="s">
        <v>2175</v>
      </c>
      <c r="L36" s="102">
        <v>172</v>
      </c>
      <c r="M36" s="102" t="s">
        <v>2174</v>
      </c>
      <c r="N36" s="102">
        <v>172</v>
      </c>
      <c r="O36" s="102" t="s">
        <v>1399</v>
      </c>
      <c r="P36" s="101"/>
      <c r="Q36" s="102"/>
      <c r="R36" s="101"/>
      <c r="S36" s="101"/>
      <c r="T36" s="101"/>
      <c r="U36" s="101"/>
      <c r="V36" s="101"/>
      <c r="W36" s="101"/>
      <c r="X36" s="101"/>
      <c r="Y36" s="101"/>
      <c r="Z36" s="101"/>
    </row>
    <row r="37" spans="1:26" ht="15.75" customHeight="1">
      <c r="A37" s="101">
        <v>740</v>
      </c>
      <c r="B37" s="101" t="s">
        <v>2314</v>
      </c>
      <c r="C37" s="101">
        <v>1610</v>
      </c>
      <c r="D37" s="101">
        <v>1</v>
      </c>
      <c r="E37" s="101"/>
      <c r="F37" s="102"/>
      <c r="G37" s="101" t="s">
        <v>7276</v>
      </c>
      <c r="H37" s="101" t="s">
        <v>1579</v>
      </c>
      <c r="I37" s="101" t="s">
        <v>1578</v>
      </c>
      <c r="J37" s="102"/>
      <c r="K37" s="103" t="s">
        <v>481</v>
      </c>
      <c r="L37" s="102">
        <v>304</v>
      </c>
      <c r="M37" s="102" t="s">
        <v>2322</v>
      </c>
      <c r="N37" s="102" t="s">
        <v>2323</v>
      </c>
      <c r="O37" s="102" t="s">
        <v>2330</v>
      </c>
      <c r="P37" s="101"/>
      <c r="Q37" s="102"/>
      <c r="R37" s="101"/>
      <c r="S37" s="101"/>
      <c r="T37" s="101"/>
      <c r="U37" s="101"/>
      <c r="V37" s="101"/>
      <c r="W37" s="101"/>
      <c r="X37" s="101"/>
      <c r="Y37" s="101"/>
      <c r="Z37" s="101"/>
    </row>
    <row r="38" spans="1:26" ht="15.75" customHeight="1">
      <c r="A38" s="101">
        <v>11746</v>
      </c>
      <c r="B38" s="101" t="s">
        <v>1551</v>
      </c>
      <c r="C38" s="101">
        <v>1611</v>
      </c>
      <c r="D38" s="101">
        <v>1</v>
      </c>
      <c r="E38" s="101">
        <v>0</v>
      </c>
      <c r="F38" s="102">
        <v>0</v>
      </c>
      <c r="G38" s="101" t="s">
        <v>1399</v>
      </c>
      <c r="H38" s="101" t="s">
        <v>1399</v>
      </c>
      <c r="I38" s="101" t="s">
        <v>1399</v>
      </c>
      <c r="J38" s="102"/>
      <c r="K38" s="103" t="s">
        <v>53</v>
      </c>
      <c r="L38" s="102">
        <v>56</v>
      </c>
      <c r="M38" s="102" t="s">
        <v>23</v>
      </c>
      <c r="N38" s="102">
        <v>56</v>
      </c>
      <c r="O38" s="102" t="s">
        <v>2130</v>
      </c>
      <c r="P38" s="101"/>
      <c r="Q38" s="102"/>
      <c r="R38" s="101"/>
      <c r="S38" s="101"/>
      <c r="T38" s="101"/>
      <c r="U38" s="101"/>
      <c r="V38" s="101"/>
      <c r="W38" s="101"/>
      <c r="X38" s="101"/>
      <c r="Y38" s="101"/>
      <c r="Z38" s="101"/>
    </row>
    <row r="39" spans="1:26" ht="15.75" customHeight="1">
      <c r="A39" s="101">
        <v>1017</v>
      </c>
      <c r="B39" s="101" t="s">
        <v>1809</v>
      </c>
      <c r="C39" s="101">
        <v>1611</v>
      </c>
      <c r="D39" s="101">
        <v>0</v>
      </c>
      <c r="E39" s="101">
        <v>1</v>
      </c>
      <c r="F39" s="102">
        <v>0</v>
      </c>
      <c r="G39" s="101" t="s">
        <v>7213</v>
      </c>
      <c r="H39" s="101" t="s">
        <v>1413</v>
      </c>
      <c r="I39" s="101" t="s">
        <v>1402</v>
      </c>
      <c r="J39" s="102"/>
      <c r="K39" s="103" t="s">
        <v>2161</v>
      </c>
      <c r="L39" s="102">
        <v>375</v>
      </c>
      <c r="M39" s="102" t="s">
        <v>487</v>
      </c>
      <c r="N39" s="102">
        <v>216</v>
      </c>
      <c r="O39" s="102" t="s">
        <v>1808</v>
      </c>
      <c r="P39" s="101"/>
      <c r="Q39" s="102"/>
      <c r="R39" s="101"/>
      <c r="S39" s="101"/>
      <c r="T39" s="101"/>
      <c r="U39" s="101"/>
      <c r="V39" s="101"/>
      <c r="W39" s="101"/>
      <c r="X39" s="101"/>
      <c r="Y39" s="101"/>
      <c r="Z39" s="101"/>
    </row>
    <row r="40" spans="1:26" ht="15.75" customHeight="1">
      <c r="A40" s="101">
        <v>1628</v>
      </c>
      <c r="B40" s="101" t="s">
        <v>1732</v>
      </c>
      <c r="C40" s="101">
        <v>1612</v>
      </c>
      <c r="D40" s="101">
        <v>0</v>
      </c>
      <c r="E40" s="101">
        <v>0</v>
      </c>
      <c r="F40" s="102">
        <v>0</v>
      </c>
      <c r="G40" s="101" t="s">
        <v>1399</v>
      </c>
      <c r="H40" s="101" t="s">
        <v>1399</v>
      </c>
      <c r="I40" s="101" t="s">
        <v>1399</v>
      </c>
      <c r="J40" s="102"/>
      <c r="K40" s="103" t="s">
        <v>494</v>
      </c>
      <c r="L40" s="102">
        <v>390</v>
      </c>
      <c r="M40" s="102" t="s">
        <v>570</v>
      </c>
      <c r="N40" s="102">
        <v>379</v>
      </c>
      <c r="O40" s="102" t="s">
        <v>2114</v>
      </c>
      <c r="P40" s="101"/>
      <c r="Q40" s="102" t="s">
        <v>2227</v>
      </c>
      <c r="R40" s="101"/>
      <c r="S40" s="101"/>
      <c r="T40" s="101"/>
      <c r="U40" s="101"/>
      <c r="V40" s="101"/>
      <c r="W40" s="101"/>
      <c r="X40" s="101"/>
      <c r="Y40" s="101"/>
      <c r="Z40" s="101"/>
    </row>
    <row r="41" spans="1:26" ht="15.75" customHeight="1">
      <c r="A41" s="101">
        <v>20257</v>
      </c>
      <c r="B41" s="101" t="s">
        <v>1467</v>
      </c>
      <c r="C41" s="101">
        <v>1616</v>
      </c>
      <c r="D41" s="101">
        <v>0</v>
      </c>
      <c r="E41" s="101">
        <v>0</v>
      </c>
      <c r="F41" s="102">
        <v>0</v>
      </c>
      <c r="G41" s="101" t="s">
        <v>1399</v>
      </c>
      <c r="H41" s="101" t="s">
        <v>1399</v>
      </c>
      <c r="I41" s="101" t="s">
        <v>1399</v>
      </c>
      <c r="J41" s="102"/>
      <c r="K41" s="103" t="s">
        <v>7306</v>
      </c>
      <c r="L41" s="102">
        <v>390</v>
      </c>
      <c r="M41" s="102" t="s">
        <v>476</v>
      </c>
      <c r="N41" s="102">
        <v>385</v>
      </c>
      <c r="O41" s="102" t="s">
        <v>2134</v>
      </c>
      <c r="P41" s="101"/>
      <c r="Q41" s="102" t="s">
        <v>2156</v>
      </c>
      <c r="R41" s="101"/>
      <c r="S41" s="101"/>
      <c r="T41" s="101"/>
      <c r="U41" s="101"/>
      <c r="V41" s="101"/>
      <c r="W41" s="101"/>
      <c r="X41" s="101"/>
      <c r="Y41" s="101"/>
      <c r="Z41" s="101"/>
    </row>
    <row r="42" spans="1:26" ht="15.75" customHeight="1">
      <c r="A42" s="101">
        <v>726</v>
      </c>
      <c r="B42" s="101" t="s">
        <v>1850</v>
      </c>
      <c r="C42" s="101">
        <v>1619</v>
      </c>
      <c r="D42" s="101">
        <v>0</v>
      </c>
      <c r="E42" s="101">
        <v>0</v>
      </c>
      <c r="F42" s="102">
        <v>0</v>
      </c>
      <c r="G42" s="101" t="s">
        <v>7345</v>
      </c>
      <c r="H42" s="101" t="s">
        <v>1849</v>
      </c>
      <c r="I42" s="101" t="s">
        <v>2060</v>
      </c>
      <c r="J42" s="102"/>
      <c r="K42" s="103" t="s">
        <v>471</v>
      </c>
      <c r="L42" s="102">
        <v>177</v>
      </c>
      <c r="M42" s="102" t="s">
        <v>494</v>
      </c>
      <c r="N42" s="102">
        <v>390</v>
      </c>
      <c r="O42" s="102" t="s">
        <v>1848</v>
      </c>
      <c r="P42" s="101"/>
      <c r="Q42" s="102"/>
      <c r="R42" s="101"/>
      <c r="S42" s="101"/>
      <c r="T42" s="101"/>
      <c r="U42" s="101"/>
      <c r="V42" s="101"/>
      <c r="W42" s="101"/>
      <c r="X42" s="101"/>
      <c r="Y42" s="101"/>
      <c r="Z42" s="101"/>
    </row>
    <row r="43" spans="1:26" ht="15.75" customHeight="1">
      <c r="A43" s="101">
        <v>725</v>
      </c>
      <c r="B43" s="101" t="s">
        <v>2308</v>
      </c>
      <c r="C43" s="101">
        <v>1625</v>
      </c>
      <c r="D43" s="101">
        <v>1</v>
      </c>
      <c r="E43" s="101">
        <v>0</v>
      </c>
      <c r="F43" s="102">
        <v>0</v>
      </c>
      <c r="G43" s="101" t="s">
        <v>7291</v>
      </c>
      <c r="H43" s="101" t="s">
        <v>2316</v>
      </c>
      <c r="I43" s="101" t="s">
        <v>2053</v>
      </c>
      <c r="J43" s="102"/>
      <c r="K43" s="103" t="s">
        <v>471</v>
      </c>
      <c r="L43" s="102">
        <v>177</v>
      </c>
      <c r="M43" s="102" t="s">
        <v>453</v>
      </c>
      <c r="N43" s="102">
        <v>177</v>
      </c>
      <c r="O43" s="102" t="s">
        <v>2329</v>
      </c>
      <c r="P43" s="101"/>
      <c r="Q43" s="102"/>
      <c r="R43" s="101"/>
      <c r="S43" s="101"/>
      <c r="T43" s="101"/>
      <c r="U43" s="101"/>
      <c r="V43" s="101"/>
      <c r="W43" s="101"/>
      <c r="X43" s="101"/>
      <c r="Y43" s="101"/>
      <c r="Z43" s="101"/>
    </row>
    <row r="44" spans="1:26" ht="15.75" customHeight="1">
      <c r="A44" s="101">
        <v>20373</v>
      </c>
      <c r="B44" s="101" t="s">
        <v>1460</v>
      </c>
      <c r="C44" s="101">
        <v>1631</v>
      </c>
      <c r="D44" s="101">
        <v>0</v>
      </c>
      <c r="E44" s="101">
        <v>1</v>
      </c>
      <c r="F44" s="102">
        <v>1</v>
      </c>
      <c r="G44" s="101" t="s">
        <v>2053</v>
      </c>
      <c r="H44" s="101" t="s">
        <v>1459</v>
      </c>
      <c r="I44" s="101" t="s">
        <v>2053</v>
      </c>
      <c r="J44" s="102"/>
      <c r="K44" s="103" t="s">
        <v>734</v>
      </c>
      <c r="L44" s="102">
        <v>70</v>
      </c>
      <c r="M44" s="102" t="s">
        <v>487</v>
      </c>
      <c r="N44" s="102">
        <v>216</v>
      </c>
      <c r="O44" s="102" t="s">
        <v>7230</v>
      </c>
      <c r="P44" s="101"/>
      <c r="Q44" s="102" t="s">
        <v>2152</v>
      </c>
      <c r="R44" s="101"/>
      <c r="S44" s="101"/>
      <c r="T44" s="101"/>
      <c r="U44" s="101"/>
      <c r="V44" s="101"/>
      <c r="W44" s="101"/>
      <c r="X44" s="101"/>
      <c r="Y44" s="101"/>
      <c r="Z44" s="101"/>
    </row>
    <row r="45" spans="1:26" ht="15.75" customHeight="1">
      <c r="A45" s="101">
        <v>735</v>
      </c>
      <c r="B45" s="101" t="s">
        <v>1844</v>
      </c>
      <c r="C45" s="101">
        <v>1632</v>
      </c>
      <c r="D45" s="101">
        <v>1</v>
      </c>
      <c r="E45" s="101">
        <v>0</v>
      </c>
      <c r="F45" s="102">
        <v>0</v>
      </c>
      <c r="G45" s="101" t="s">
        <v>7285</v>
      </c>
      <c r="H45" s="101" t="s">
        <v>1843</v>
      </c>
      <c r="I45" s="101" t="s">
        <v>2061</v>
      </c>
      <c r="J45" s="102"/>
      <c r="K45" s="103" t="s">
        <v>7286</v>
      </c>
      <c r="L45" s="102">
        <v>157</v>
      </c>
      <c r="M45" s="102" t="s">
        <v>860</v>
      </c>
      <c r="N45" s="102">
        <v>170</v>
      </c>
      <c r="O45" s="105" t="s">
        <v>7287</v>
      </c>
      <c r="P45" s="101"/>
      <c r="Q45" s="102"/>
      <c r="R45" s="101"/>
      <c r="S45" s="101"/>
      <c r="T45" s="101"/>
      <c r="U45" s="101"/>
      <c r="V45" s="101"/>
      <c r="W45" s="101"/>
      <c r="X45" s="101"/>
      <c r="Y45" s="101"/>
      <c r="Z45" s="101"/>
    </row>
    <row r="46" spans="1:26" ht="15.75" customHeight="1">
      <c r="A46" s="101">
        <v>11733</v>
      </c>
      <c r="B46" s="101" t="s">
        <v>1553</v>
      </c>
      <c r="C46" s="101">
        <v>1640</v>
      </c>
      <c r="D46" s="101">
        <v>1</v>
      </c>
      <c r="E46" s="101">
        <v>0</v>
      </c>
      <c r="F46" s="102">
        <v>0</v>
      </c>
      <c r="G46" s="101" t="s">
        <v>1419</v>
      </c>
      <c r="H46" s="101" t="s">
        <v>1420</v>
      </c>
      <c r="I46" s="101" t="s">
        <v>1419</v>
      </c>
      <c r="J46" s="102" t="s">
        <v>2094</v>
      </c>
      <c r="K46" s="103" t="s">
        <v>7284</v>
      </c>
      <c r="L46" s="102">
        <v>172</v>
      </c>
      <c r="M46" s="102" t="s">
        <v>482</v>
      </c>
      <c r="N46" s="102">
        <v>172</v>
      </c>
      <c r="O46" s="102" t="s">
        <v>1552</v>
      </c>
      <c r="P46" s="101"/>
      <c r="Q46" s="102"/>
      <c r="R46" s="101"/>
      <c r="S46" s="101"/>
      <c r="T46" s="101"/>
      <c r="U46" s="101"/>
      <c r="V46" s="101"/>
      <c r="W46" s="101"/>
      <c r="X46" s="101"/>
      <c r="Y46" s="101"/>
      <c r="Z46" s="101"/>
    </row>
    <row r="47" spans="1:26" ht="15.75" customHeight="1">
      <c r="A47" s="101">
        <v>529</v>
      </c>
      <c r="B47" s="101" t="s">
        <v>1894</v>
      </c>
      <c r="C47" s="101">
        <v>1643</v>
      </c>
      <c r="D47" s="101">
        <v>1</v>
      </c>
      <c r="E47" s="101">
        <v>0</v>
      </c>
      <c r="F47" s="102">
        <v>1</v>
      </c>
      <c r="G47" s="101" t="s">
        <v>7273</v>
      </c>
      <c r="H47" s="101" t="s">
        <v>1406</v>
      </c>
      <c r="I47" s="101" t="s">
        <v>2059</v>
      </c>
      <c r="J47" s="102" t="s">
        <v>2074</v>
      </c>
      <c r="K47" s="103" t="s">
        <v>481</v>
      </c>
      <c r="L47" s="102">
        <v>304</v>
      </c>
      <c r="M47" s="102" t="s">
        <v>481</v>
      </c>
      <c r="N47" s="102">
        <v>304</v>
      </c>
      <c r="O47" s="102" t="s">
        <v>1893</v>
      </c>
      <c r="P47" s="101"/>
      <c r="Q47" s="102" t="s">
        <v>2270</v>
      </c>
      <c r="R47" s="101"/>
      <c r="S47" s="101"/>
      <c r="T47" s="101"/>
      <c r="U47" s="101"/>
      <c r="V47" s="101"/>
      <c r="W47" s="101"/>
      <c r="X47" s="101"/>
      <c r="Y47" s="101"/>
      <c r="Z47" s="101"/>
    </row>
    <row r="48" spans="1:26" ht="15.75" customHeight="1">
      <c r="A48" s="101">
        <v>896</v>
      </c>
      <c r="B48" s="101" t="s">
        <v>1813</v>
      </c>
      <c r="C48" s="101">
        <v>1644</v>
      </c>
      <c r="D48" s="101">
        <v>0</v>
      </c>
      <c r="E48" s="101">
        <v>0</v>
      </c>
      <c r="F48" s="102">
        <v>0</v>
      </c>
      <c r="G48" s="101" t="s">
        <v>1399</v>
      </c>
      <c r="H48" s="101" t="s">
        <v>1399</v>
      </c>
      <c r="I48" s="101" t="s">
        <v>1399</v>
      </c>
      <c r="J48" s="102"/>
      <c r="K48" s="103" t="s">
        <v>53</v>
      </c>
      <c r="L48" s="102">
        <v>375</v>
      </c>
      <c r="M48" s="102" t="s">
        <v>481</v>
      </c>
      <c r="N48" s="102">
        <v>304</v>
      </c>
      <c r="O48" s="102" t="s">
        <v>1399</v>
      </c>
      <c r="P48" s="101"/>
      <c r="Q48" s="102" t="s">
        <v>2252</v>
      </c>
      <c r="R48" s="101"/>
      <c r="S48" s="101"/>
      <c r="T48" s="101"/>
      <c r="U48" s="101"/>
      <c r="V48" s="101"/>
      <c r="W48" s="101"/>
      <c r="X48" s="101"/>
      <c r="Y48" s="101"/>
      <c r="Z48" s="101"/>
    </row>
    <row r="49" spans="1:26" ht="15.75" customHeight="1">
      <c r="A49" s="101">
        <v>20378</v>
      </c>
      <c r="B49" s="101" t="s">
        <v>1458</v>
      </c>
      <c r="C49" s="101">
        <v>1644</v>
      </c>
      <c r="D49" s="101">
        <v>0</v>
      </c>
      <c r="E49" s="101">
        <v>1</v>
      </c>
      <c r="F49" s="102">
        <v>0</v>
      </c>
      <c r="G49" s="101" t="s">
        <v>1469</v>
      </c>
      <c r="H49" s="101" t="s">
        <v>1457</v>
      </c>
      <c r="I49" s="101" t="s">
        <v>1402</v>
      </c>
      <c r="J49" s="102"/>
      <c r="K49" s="103" t="s">
        <v>734</v>
      </c>
      <c r="L49" s="102">
        <v>70</v>
      </c>
      <c r="M49" s="102" t="s">
        <v>487</v>
      </c>
      <c r="N49" s="102">
        <v>216</v>
      </c>
      <c r="O49" s="102" t="s">
        <v>1456</v>
      </c>
      <c r="P49" s="101"/>
      <c r="Q49" s="102"/>
      <c r="R49" s="101"/>
      <c r="S49" s="101"/>
      <c r="T49" s="101"/>
      <c r="U49" s="101"/>
      <c r="V49" s="101"/>
      <c r="W49" s="101"/>
      <c r="X49" s="101"/>
      <c r="Y49" s="101"/>
      <c r="Z49" s="101"/>
    </row>
    <row r="50" spans="1:26" ht="15.75" customHeight="1">
      <c r="A50" s="101">
        <v>2417</v>
      </c>
      <c r="B50" s="101" t="s">
        <v>1699</v>
      </c>
      <c r="C50" s="101">
        <v>1646</v>
      </c>
      <c r="D50" s="101">
        <v>0</v>
      </c>
      <c r="E50" s="101">
        <v>0</v>
      </c>
      <c r="F50" s="102">
        <v>1</v>
      </c>
      <c r="G50" s="101" t="s">
        <v>7213</v>
      </c>
      <c r="H50" s="101" t="s">
        <v>7293</v>
      </c>
      <c r="I50" s="101" t="s">
        <v>1402</v>
      </c>
      <c r="J50" s="102" t="s">
        <v>2083</v>
      </c>
      <c r="K50" s="103" t="s">
        <v>487</v>
      </c>
      <c r="L50" s="102">
        <v>216</v>
      </c>
      <c r="M50" s="102" t="s">
        <v>2215</v>
      </c>
      <c r="N50" s="102" t="s">
        <v>2214</v>
      </c>
      <c r="O50" s="102" t="s">
        <v>1698</v>
      </c>
      <c r="P50" s="101"/>
      <c r="Q50" s="102" t="s">
        <v>2213</v>
      </c>
      <c r="R50" s="101"/>
      <c r="S50" s="101"/>
      <c r="T50" s="101"/>
      <c r="U50" s="101"/>
      <c r="V50" s="101"/>
      <c r="W50" s="101"/>
      <c r="X50" s="101"/>
      <c r="Y50" s="101"/>
      <c r="Z50" s="101"/>
    </row>
    <row r="51" spans="1:26" ht="15.75" customHeight="1">
      <c r="A51" s="101">
        <v>23681</v>
      </c>
      <c r="B51" s="101" t="s">
        <v>1447</v>
      </c>
      <c r="C51" s="101">
        <v>1647</v>
      </c>
      <c r="D51" s="101">
        <v>0</v>
      </c>
      <c r="E51" s="101">
        <v>0</v>
      </c>
      <c r="F51" s="102">
        <v>0</v>
      </c>
      <c r="G51" s="101" t="s">
        <v>1399</v>
      </c>
      <c r="H51" s="101" t="s">
        <v>1399</v>
      </c>
      <c r="I51" s="101" t="s">
        <v>1399</v>
      </c>
      <c r="J51" s="102" t="s">
        <v>2100</v>
      </c>
      <c r="K51" s="103" t="s">
        <v>7308</v>
      </c>
      <c r="L51" s="102">
        <v>379</v>
      </c>
      <c r="M51" s="102" t="s">
        <v>494</v>
      </c>
      <c r="N51" s="102">
        <v>390</v>
      </c>
      <c r="O51" s="102" t="s">
        <v>2137</v>
      </c>
      <c r="P51" s="101"/>
      <c r="Q51" s="102"/>
      <c r="R51" s="101"/>
      <c r="S51" s="101"/>
      <c r="T51" s="101"/>
      <c r="U51" s="101"/>
      <c r="V51" s="101"/>
      <c r="W51" s="101"/>
      <c r="X51" s="101"/>
      <c r="Y51" s="101"/>
      <c r="Z51" s="101"/>
    </row>
    <row r="52" spans="1:26" ht="15.75" customHeight="1">
      <c r="A52" s="101">
        <v>730</v>
      </c>
      <c r="B52" s="101" t="s">
        <v>1847</v>
      </c>
      <c r="C52" s="101">
        <v>1649</v>
      </c>
      <c r="D52" s="101">
        <v>1</v>
      </c>
      <c r="E52" s="102"/>
      <c r="F52" s="102"/>
      <c r="G52" s="101" t="s">
        <v>7354</v>
      </c>
      <c r="H52" s="101" t="s">
        <v>1846</v>
      </c>
      <c r="I52" s="101" t="s">
        <v>1674</v>
      </c>
      <c r="J52" s="102"/>
      <c r="K52" s="103" t="s">
        <v>471</v>
      </c>
      <c r="L52" s="102">
        <v>177</v>
      </c>
      <c r="M52" s="102" t="s">
        <v>453</v>
      </c>
      <c r="N52" s="102">
        <v>177</v>
      </c>
      <c r="O52" s="102" t="s">
        <v>1845</v>
      </c>
      <c r="P52" s="101"/>
      <c r="Q52" s="102"/>
      <c r="R52" s="101"/>
      <c r="S52" s="101"/>
      <c r="T52" s="101"/>
      <c r="U52" s="101"/>
      <c r="V52" s="101"/>
      <c r="W52" s="101"/>
      <c r="X52" s="101"/>
      <c r="Y52" s="101"/>
      <c r="Z52" s="101"/>
    </row>
    <row r="53" spans="1:26" ht="15.75" customHeight="1">
      <c r="A53" s="101">
        <v>2418</v>
      </c>
      <c r="B53" s="101" t="s">
        <v>1697</v>
      </c>
      <c r="C53" s="101">
        <v>1657</v>
      </c>
      <c r="D53" s="101">
        <v>1</v>
      </c>
      <c r="E53" s="101">
        <v>0</v>
      </c>
      <c r="F53" s="102">
        <v>0</v>
      </c>
      <c r="G53" s="101" t="s">
        <v>1399</v>
      </c>
      <c r="H53" s="101" t="s">
        <v>1399</v>
      </c>
      <c r="I53" s="101" t="s">
        <v>1399</v>
      </c>
      <c r="J53" s="102"/>
      <c r="K53" s="103" t="s">
        <v>487</v>
      </c>
      <c r="L53" s="102">
        <v>216</v>
      </c>
      <c r="M53" s="102" t="s">
        <v>570</v>
      </c>
      <c r="N53" s="102">
        <v>379</v>
      </c>
      <c r="O53" s="102" t="s">
        <v>2117</v>
      </c>
      <c r="P53" s="101"/>
      <c r="Q53" s="102" t="s">
        <v>2211</v>
      </c>
      <c r="R53" s="101"/>
      <c r="S53" s="101"/>
      <c r="T53" s="101"/>
      <c r="U53" s="101"/>
      <c r="V53" s="101"/>
      <c r="W53" s="101"/>
      <c r="X53" s="101"/>
      <c r="Y53" s="101"/>
      <c r="Z53" s="101"/>
    </row>
    <row r="54" spans="1:26" ht="15.75" customHeight="1">
      <c r="A54" s="101">
        <v>3880</v>
      </c>
      <c r="B54" s="101" t="s">
        <v>1629</v>
      </c>
      <c r="C54" s="101">
        <v>1659</v>
      </c>
      <c r="D54" s="101">
        <v>0</v>
      </c>
      <c r="E54" s="101">
        <v>0</v>
      </c>
      <c r="F54" s="102">
        <v>0</v>
      </c>
      <c r="G54" s="101" t="s">
        <v>1399</v>
      </c>
      <c r="H54" s="101" t="s">
        <v>1399</v>
      </c>
      <c r="I54" s="101" t="s">
        <v>1399</v>
      </c>
      <c r="J54" s="102"/>
      <c r="K54" s="103" t="s">
        <v>2195</v>
      </c>
      <c r="L54" s="102">
        <v>56</v>
      </c>
      <c r="M54" s="102" t="s">
        <v>15</v>
      </c>
      <c r="N54" s="102">
        <v>28</v>
      </c>
      <c r="O54" s="102" t="s">
        <v>2121</v>
      </c>
      <c r="P54" s="101"/>
      <c r="Q54" s="102" t="s">
        <v>2194</v>
      </c>
      <c r="R54" s="101"/>
      <c r="S54" s="101"/>
      <c r="T54" s="101"/>
      <c r="U54" s="101"/>
      <c r="V54" s="101"/>
      <c r="W54" s="101"/>
      <c r="X54" s="101"/>
      <c r="Y54" s="101"/>
      <c r="Z54" s="101"/>
    </row>
    <row r="55" spans="1:26" ht="15.75" customHeight="1">
      <c r="A55" s="101">
        <v>744</v>
      </c>
      <c r="B55" s="101" t="s">
        <v>1839</v>
      </c>
      <c r="C55" s="101">
        <v>1660</v>
      </c>
      <c r="D55" s="101">
        <v>0</v>
      </c>
      <c r="E55" s="101">
        <v>1</v>
      </c>
      <c r="F55" s="102">
        <v>0</v>
      </c>
      <c r="G55" s="101" t="s">
        <v>1430</v>
      </c>
      <c r="H55" s="101" t="s">
        <v>446</v>
      </c>
      <c r="I55" s="101" t="s">
        <v>1430</v>
      </c>
      <c r="J55" s="102"/>
      <c r="K55" s="103" t="s">
        <v>471</v>
      </c>
      <c r="L55" s="102">
        <v>177</v>
      </c>
      <c r="M55" s="102" t="s">
        <v>453</v>
      </c>
      <c r="N55" s="102">
        <v>177</v>
      </c>
      <c r="O55" s="102" t="s">
        <v>1838</v>
      </c>
      <c r="P55" s="101"/>
      <c r="Q55" s="102"/>
      <c r="R55" s="101"/>
      <c r="S55" s="101"/>
      <c r="T55" s="101"/>
      <c r="U55" s="101"/>
      <c r="V55" s="101"/>
      <c r="W55" s="101"/>
      <c r="X55" s="101"/>
      <c r="Y55" s="101"/>
      <c r="Z55" s="101"/>
    </row>
    <row r="56" spans="1:26" ht="15.75" customHeight="1">
      <c r="A56" s="101">
        <v>768</v>
      </c>
      <c r="B56" s="101" t="s">
        <v>1833</v>
      </c>
      <c r="C56" s="101">
        <v>1663</v>
      </c>
      <c r="D56" s="101">
        <v>0</v>
      </c>
      <c r="E56" s="101">
        <v>0</v>
      </c>
      <c r="F56" s="102">
        <v>0</v>
      </c>
      <c r="G56" s="101" t="s">
        <v>1399</v>
      </c>
      <c r="H56" s="101" t="s">
        <v>1399</v>
      </c>
      <c r="I56" s="101" t="s">
        <v>1399</v>
      </c>
      <c r="J56" s="102"/>
      <c r="K56" s="103" t="s">
        <v>1399</v>
      </c>
      <c r="L56" s="102"/>
      <c r="M56" s="102"/>
      <c r="N56" s="102"/>
      <c r="O56" s="102" t="s">
        <v>1399</v>
      </c>
      <c r="P56" s="101"/>
      <c r="Q56" s="102"/>
      <c r="R56" s="101"/>
      <c r="S56" s="101"/>
      <c r="T56" s="101"/>
      <c r="U56" s="101"/>
      <c r="V56" s="101"/>
      <c r="W56" s="101"/>
      <c r="X56" s="101"/>
      <c r="Y56" s="101"/>
      <c r="Z56" s="101"/>
    </row>
    <row r="57" spans="1:26" ht="15.75" customHeight="1">
      <c r="A57" s="101">
        <v>2913</v>
      </c>
      <c r="B57" s="101" t="s">
        <v>1635</v>
      </c>
      <c r="C57" s="101">
        <v>1663</v>
      </c>
      <c r="D57" s="101">
        <v>0</v>
      </c>
      <c r="E57" s="101">
        <v>0</v>
      </c>
      <c r="F57" s="102">
        <v>0</v>
      </c>
      <c r="G57" s="101" t="s">
        <v>7266</v>
      </c>
      <c r="H57" s="101" t="s">
        <v>1494</v>
      </c>
      <c r="I57" s="101" t="s">
        <v>2339</v>
      </c>
      <c r="J57" s="102" t="s">
        <v>2088</v>
      </c>
      <c r="K57" s="103" t="s">
        <v>7324</v>
      </c>
      <c r="L57" s="102">
        <v>343</v>
      </c>
      <c r="M57" s="102" t="s">
        <v>481</v>
      </c>
      <c r="N57" s="102">
        <v>304</v>
      </c>
      <c r="O57" s="106" t="s">
        <v>1990</v>
      </c>
      <c r="P57" s="101"/>
      <c r="Q57" s="102"/>
      <c r="R57" s="101"/>
      <c r="S57" s="101"/>
      <c r="T57" s="101"/>
      <c r="U57" s="101"/>
      <c r="V57" s="101"/>
      <c r="W57" s="101"/>
      <c r="X57" s="101"/>
      <c r="Y57" s="101"/>
      <c r="Z57" s="101"/>
    </row>
    <row r="58" spans="1:26" ht="15.75" customHeight="1">
      <c r="A58" s="101">
        <v>2131</v>
      </c>
      <c r="B58" s="101" t="s">
        <v>1710</v>
      </c>
      <c r="C58" s="101">
        <v>1665</v>
      </c>
      <c r="D58" s="101">
        <v>1</v>
      </c>
      <c r="E58" s="101">
        <v>0</v>
      </c>
      <c r="F58" s="102">
        <v>1</v>
      </c>
      <c r="G58" s="101" t="s">
        <v>7270</v>
      </c>
      <c r="H58" s="101" t="s">
        <v>1709</v>
      </c>
      <c r="I58" s="101" t="s">
        <v>2061</v>
      </c>
      <c r="J58" s="102" t="s">
        <v>2082</v>
      </c>
      <c r="K58" s="103" t="s">
        <v>53</v>
      </c>
      <c r="L58" s="102">
        <v>375</v>
      </c>
      <c r="M58" s="102" t="s">
        <v>53</v>
      </c>
      <c r="N58" s="102">
        <v>375</v>
      </c>
      <c r="O58" s="102" t="s">
        <v>1708</v>
      </c>
      <c r="P58" s="101"/>
      <c r="Q58" s="102"/>
      <c r="R58" s="101"/>
      <c r="S58" s="101"/>
      <c r="T58" s="101"/>
      <c r="U58" s="101"/>
      <c r="V58" s="101"/>
      <c r="W58" s="101"/>
      <c r="X58" s="101"/>
      <c r="Y58" s="101"/>
      <c r="Z58" s="101"/>
    </row>
    <row r="59" spans="1:26" ht="15.75" customHeight="1">
      <c r="A59" s="101">
        <v>749</v>
      </c>
      <c r="B59" s="101" t="s">
        <v>1837</v>
      </c>
      <c r="C59" s="101">
        <v>1670</v>
      </c>
      <c r="D59" s="101">
        <v>0</v>
      </c>
      <c r="E59" s="101">
        <v>0</v>
      </c>
      <c r="F59" s="102">
        <v>0</v>
      </c>
      <c r="G59" s="101" t="s">
        <v>7340</v>
      </c>
      <c r="H59" s="101" t="s">
        <v>2054</v>
      </c>
      <c r="I59" s="101" t="s">
        <v>2061</v>
      </c>
      <c r="J59" s="102" t="s">
        <v>2055</v>
      </c>
      <c r="K59" s="103" t="s">
        <v>481</v>
      </c>
      <c r="L59" s="102">
        <v>304</v>
      </c>
      <c r="M59" s="102" t="s">
        <v>453</v>
      </c>
      <c r="N59" s="102">
        <v>177</v>
      </c>
      <c r="O59" s="102" t="s">
        <v>1836</v>
      </c>
      <c r="P59" s="101"/>
      <c r="Q59" s="102"/>
      <c r="R59" s="101"/>
      <c r="S59" s="101"/>
      <c r="T59" s="101"/>
      <c r="U59" s="101"/>
      <c r="V59" s="101"/>
      <c r="W59" s="101"/>
      <c r="X59" s="101"/>
      <c r="Y59" s="101"/>
      <c r="Z59" s="101"/>
    </row>
    <row r="60" spans="1:26" ht="15.75" customHeight="1">
      <c r="A60" s="101">
        <v>38594</v>
      </c>
      <c r="B60" s="101" t="s">
        <v>1400</v>
      </c>
      <c r="C60" s="101">
        <v>1671</v>
      </c>
      <c r="D60" s="101">
        <v>0</v>
      </c>
      <c r="E60" s="101">
        <v>0</v>
      </c>
      <c r="F60" s="102">
        <v>0</v>
      </c>
      <c r="G60" s="101" t="s">
        <v>1399</v>
      </c>
      <c r="H60" s="101" t="s">
        <v>1399</v>
      </c>
      <c r="I60" s="101" t="s">
        <v>1399</v>
      </c>
      <c r="J60" s="102"/>
      <c r="K60" s="103" t="s">
        <v>598</v>
      </c>
      <c r="L60" s="102">
        <v>28</v>
      </c>
      <c r="M60" s="102" t="s">
        <v>23</v>
      </c>
      <c r="N60" s="102">
        <v>56</v>
      </c>
      <c r="O60" s="102" t="s">
        <v>2144</v>
      </c>
      <c r="P60" s="101"/>
      <c r="Q60" s="102"/>
      <c r="R60" s="101"/>
      <c r="S60" s="101"/>
      <c r="T60" s="101"/>
      <c r="U60" s="101"/>
      <c r="V60" s="101"/>
      <c r="W60" s="101"/>
      <c r="X60" s="101"/>
      <c r="Y60" s="101"/>
      <c r="Z60" s="101"/>
    </row>
    <row r="61" spans="1:26" ht="15.75" customHeight="1">
      <c r="A61" s="101">
        <v>10248</v>
      </c>
      <c r="B61" s="101" t="s">
        <v>1571</v>
      </c>
      <c r="C61" s="101">
        <v>1675</v>
      </c>
      <c r="D61" s="101">
        <v>0</v>
      </c>
      <c r="E61" s="101">
        <v>0</v>
      </c>
      <c r="F61" s="102">
        <v>0</v>
      </c>
      <c r="G61" s="101" t="s">
        <v>1399</v>
      </c>
      <c r="H61" s="101" t="s">
        <v>1399</v>
      </c>
      <c r="I61" s="101" t="s">
        <v>1399</v>
      </c>
      <c r="J61" s="102"/>
      <c r="K61" s="103" t="s">
        <v>684</v>
      </c>
      <c r="L61" s="102">
        <v>343</v>
      </c>
      <c r="M61" s="102" t="s">
        <v>2179</v>
      </c>
      <c r="N61" s="102">
        <v>343</v>
      </c>
      <c r="O61" s="102" t="s">
        <v>2126</v>
      </c>
      <c r="P61" s="101"/>
      <c r="Q61" s="102" t="s">
        <v>2178</v>
      </c>
      <c r="R61" s="101"/>
      <c r="S61" s="101"/>
      <c r="T61" s="101"/>
      <c r="U61" s="101"/>
      <c r="V61" s="101"/>
      <c r="W61" s="101"/>
      <c r="X61" s="101"/>
      <c r="Y61" s="101"/>
      <c r="Z61" s="101"/>
    </row>
    <row r="62" spans="1:26" ht="15.75" customHeight="1">
      <c r="A62" s="101">
        <v>11711</v>
      </c>
      <c r="B62" s="101" t="s">
        <v>1559</v>
      </c>
      <c r="C62" s="101">
        <v>1678</v>
      </c>
      <c r="D62" s="101">
        <v>0</v>
      </c>
      <c r="E62" s="101">
        <v>0</v>
      </c>
      <c r="F62" s="102">
        <v>0</v>
      </c>
      <c r="G62" s="101" t="s">
        <v>1399</v>
      </c>
      <c r="H62" s="101" t="s">
        <v>1399</v>
      </c>
      <c r="I62" s="101" t="s">
        <v>1399</v>
      </c>
      <c r="J62" s="102"/>
      <c r="K62" s="103" t="s">
        <v>598</v>
      </c>
      <c r="L62" s="102">
        <v>28</v>
      </c>
      <c r="M62" s="102" t="s">
        <v>15</v>
      </c>
      <c r="N62" s="102">
        <v>28</v>
      </c>
      <c r="O62" s="102" t="s">
        <v>2129</v>
      </c>
      <c r="P62" s="101"/>
      <c r="Q62" s="102"/>
      <c r="R62" s="101"/>
      <c r="S62" s="101"/>
      <c r="T62" s="101"/>
      <c r="U62" s="101"/>
      <c r="V62" s="101"/>
      <c r="W62" s="101"/>
      <c r="X62" s="101"/>
      <c r="Y62" s="101"/>
      <c r="Z62" s="101"/>
    </row>
    <row r="63" spans="1:26" ht="15.75" customHeight="1">
      <c r="A63" s="101">
        <v>25924</v>
      </c>
      <c r="B63" s="101" t="s">
        <v>1424</v>
      </c>
      <c r="C63" s="101">
        <v>1680</v>
      </c>
      <c r="D63" s="101">
        <v>0</v>
      </c>
      <c r="E63" s="101">
        <v>1</v>
      </c>
      <c r="F63" s="102">
        <v>0</v>
      </c>
      <c r="G63" s="101" t="s">
        <v>7241</v>
      </c>
      <c r="H63" s="101" t="s">
        <v>1413</v>
      </c>
      <c r="I63" s="101" t="s">
        <v>1402</v>
      </c>
      <c r="J63" s="102"/>
      <c r="K63" s="103" t="s">
        <v>23</v>
      </c>
      <c r="L63" s="102">
        <v>379</v>
      </c>
      <c r="M63" s="102" t="s">
        <v>15</v>
      </c>
      <c r="N63" s="102">
        <v>28</v>
      </c>
      <c r="O63" s="102" t="s">
        <v>1423</v>
      </c>
      <c r="P63" s="101"/>
      <c r="Q63" s="102"/>
      <c r="R63" s="101"/>
      <c r="S63" s="101"/>
      <c r="T63" s="101"/>
      <c r="U63" s="101"/>
      <c r="V63" s="101"/>
      <c r="W63" s="101"/>
      <c r="X63" s="101"/>
      <c r="Y63" s="101"/>
      <c r="Z63" s="101"/>
    </row>
    <row r="64" spans="1:26" ht="15.75" customHeight="1">
      <c r="A64" s="101">
        <v>11748</v>
      </c>
      <c r="B64" s="101" t="s">
        <v>1550</v>
      </c>
      <c r="C64" s="101">
        <v>1680</v>
      </c>
      <c r="D64" s="101">
        <v>1</v>
      </c>
      <c r="E64" s="101">
        <v>0</v>
      </c>
      <c r="F64" s="102">
        <v>0</v>
      </c>
      <c r="G64" s="101" t="s">
        <v>1419</v>
      </c>
      <c r="H64" s="101" t="s">
        <v>1420</v>
      </c>
      <c r="I64" s="101" t="s">
        <v>1419</v>
      </c>
      <c r="J64" s="102" t="s">
        <v>1549</v>
      </c>
      <c r="K64" s="103" t="s">
        <v>52</v>
      </c>
      <c r="L64" s="102">
        <v>56</v>
      </c>
      <c r="M64" s="102" t="s">
        <v>23</v>
      </c>
      <c r="N64" s="102">
        <v>56</v>
      </c>
      <c r="O64" s="102" t="s">
        <v>1548</v>
      </c>
      <c r="P64" s="101"/>
      <c r="Q64" s="102"/>
      <c r="R64" s="101"/>
      <c r="S64" s="101"/>
      <c r="T64" s="101"/>
      <c r="U64" s="101"/>
      <c r="V64" s="101"/>
      <c r="W64" s="101"/>
      <c r="X64" s="101"/>
      <c r="Y64" s="101"/>
      <c r="Z64" s="101"/>
    </row>
    <row r="65" spans="1:26" ht="15.75" customHeight="1">
      <c r="A65" s="101">
        <v>1173</v>
      </c>
      <c r="B65" s="101" t="s">
        <v>1769</v>
      </c>
      <c r="C65" s="101">
        <v>1683</v>
      </c>
      <c r="D65" s="101">
        <v>0</v>
      </c>
      <c r="E65" s="101">
        <v>1</v>
      </c>
      <c r="F65" s="102">
        <v>0</v>
      </c>
      <c r="G65" s="101" t="s">
        <v>1430</v>
      </c>
      <c r="H65" s="101" t="s">
        <v>446</v>
      </c>
      <c r="I65" s="101" t="s">
        <v>1430</v>
      </c>
      <c r="J65" s="102"/>
      <c r="K65" s="103" t="s">
        <v>7262</v>
      </c>
      <c r="L65" s="102">
        <v>172</v>
      </c>
      <c r="M65" s="102" t="s">
        <v>2145</v>
      </c>
      <c r="N65" s="102">
        <v>29</v>
      </c>
      <c r="O65" s="102" t="s">
        <v>1768</v>
      </c>
      <c r="P65" s="101"/>
      <c r="Q65" s="102"/>
      <c r="R65" s="101"/>
      <c r="S65" s="101"/>
      <c r="T65" s="101"/>
      <c r="U65" s="101"/>
      <c r="V65" s="101"/>
      <c r="W65" s="101"/>
      <c r="X65" s="101"/>
      <c r="Y65" s="101"/>
      <c r="Z65" s="101"/>
    </row>
    <row r="66" spans="1:26" ht="15.75" customHeight="1">
      <c r="A66" s="101">
        <v>2415</v>
      </c>
      <c r="B66" s="101" t="s">
        <v>1703</v>
      </c>
      <c r="C66" s="101">
        <v>1685</v>
      </c>
      <c r="D66" s="101">
        <v>1</v>
      </c>
      <c r="E66" s="101">
        <v>0</v>
      </c>
      <c r="F66" s="102">
        <v>0</v>
      </c>
      <c r="G66" s="101" t="s">
        <v>1399</v>
      </c>
      <c r="H66" s="101" t="s">
        <v>1399</v>
      </c>
      <c r="I66" s="101" t="s">
        <v>1399</v>
      </c>
      <c r="J66" s="102"/>
      <c r="K66" s="103" t="s">
        <v>471</v>
      </c>
      <c r="L66" s="102">
        <v>157</v>
      </c>
      <c r="M66" s="102" t="s">
        <v>30</v>
      </c>
      <c r="N66" s="102">
        <v>157</v>
      </c>
      <c r="O66" s="102" t="s">
        <v>2116</v>
      </c>
      <c r="P66" s="101"/>
      <c r="Q66" s="102"/>
      <c r="R66" s="101"/>
      <c r="S66" s="101"/>
      <c r="T66" s="101"/>
      <c r="U66" s="101"/>
      <c r="V66" s="101"/>
      <c r="W66" s="101"/>
      <c r="X66" s="101"/>
      <c r="Y66" s="101"/>
      <c r="Z66" s="101"/>
    </row>
    <row r="67" spans="1:26" ht="15.75" customHeight="1">
      <c r="A67" s="101">
        <v>1631</v>
      </c>
      <c r="B67" s="101" t="s">
        <v>1731</v>
      </c>
      <c r="C67" s="101">
        <v>1685</v>
      </c>
      <c r="D67" s="101">
        <v>0</v>
      </c>
      <c r="E67" s="101">
        <v>0</v>
      </c>
      <c r="F67" s="102">
        <v>0</v>
      </c>
      <c r="G67" s="101" t="s">
        <v>1399</v>
      </c>
      <c r="H67" s="101" t="s">
        <v>1399</v>
      </c>
      <c r="I67" s="101" t="s">
        <v>1399</v>
      </c>
      <c r="J67" s="102"/>
      <c r="K67" s="103" t="s">
        <v>30</v>
      </c>
      <c r="L67" s="102">
        <v>390</v>
      </c>
      <c r="M67" s="102" t="s">
        <v>2168</v>
      </c>
      <c r="N67" s="102">
        <v>27</v>
      </c>
      <c r="O67" s="102" t="s">
        <v>2115</v>
      </c>
      <c r="P67" s="101"/>
      <c r="Q67" s="102" t="s">
        <v>2226</v>
      </c>
      <c r="R67" s="101"/>
      <c r="S67" s="101"/>
      <c r="T67" s="101"/>
      <c r="U67" s="101"/>
      <c r="V67" s="101"/>
      <c r="W67" s="101"/>
      <c r="X67" s="101"/>
      <c r="Y67" s="101"/>
      <c r="Z67" s="101"/>
    </row>
    <row r="68" spans="1:26" ht="15.75" customHeight="1">
      <c r="A68" s="101">
        <v>743</v>
      </c>
      <c r="B68" s="101" t="s">
        <v>1842</v>
      </c>
      <c r="C68" s="101">
        <v>1685</v>
      </c>
      <c r="D68" s="101">
        <v>1</v>
      </c>
      <c r="E68" s="101">
        <v>1</v>
      </c>
      <c r="F68" s="102">
        <v>0</v>
      </c>
      <c r="G68" s="101" t="s">
        <v>7221</v>
      </c>
      <c r="H68" s="101" t="s">
        <v>1841</v>
      </c>
      <c r="I68" s="101" t="s">
        <v>2060</v>
      </c>
      <c r="J68" s="102"/>
      <c r="K68" s="103" t="s">
        <v>494</v>
      </c>
      <c r="L68" s="102">
        <v>177</v>
      </c>
      <c r="M68" s="102" t="s">
        <v>453</v>
      </c>
      <c r="N68" s="102">
        <v>177</v>
      </c>
      <c r="O68" s="102" t="s">
        <v>1840</v>
      </c>
      <c r="P68" s="101"/>
      <c r="Q68" s="102"/>
      <c r="R68" s="101"/>
      <c r="S68" s="101"/>
      <c r="T68" s="101"/>
      <c r="U68" s="101"/>
      <c r="V68" s="101"/>
      <c r="W68" s="101"/>
      <c r="X68" s="101"/>
      <c r="Y68" s="101"/>
      <c r="Z68" s="101"/>
    </row>
    <row r="69" spans="1:26" ht="15.75" customHeight="1">
      <c r="A69" s="101">
        <v>951</v>
      </c>
      <c r="B69" s="101" t="s">
        <v>1812</v>
      </c>
      <c r="C69" s="101">
        <v>1689</v>
      </c>
      <c r="D69" s="101">
        <v>0</v>
      </c>
      <c r="E69" s="101">
        <v>1</v>
      </c>
      <c r="F69" s="102">
        <v>0</v>
      </c>
      <c r="G69" s="101" t="s">
        <v>7259</v>
      </c>
      <c r="H69" s="101" t="s">
        <v>1811</v>
      </c>
      <c r="I69" s="101" t="s">
        <v>2060</v>
      </c>
      <c r="J69" s="102" t="s">
        <v>2056</v>
      </c>
      <c r="K69" s="103" t="s">
        <v>53</v>
      </c>
      <c r="L69" s="102">
        <v>375</v>
      </c>
      <c r="M69" s="102" t="s">
        <v>481</v>
      </c>
      <c r="N69" s="102">
        <v>304</v>
      </c>
      <c r="O69" s="102" t="s">
        <v>1810</v>
      </c>
      <c r="P69" s="101"/>
      <c r="Q69" s="102"/>
      <c r="R69" s="101"/>
      <c r="S69" s="101"/>
      <c r="T69" s="101"/>
      <c r="U69" s="101"/>
      <c r="V69" s="101"/>
      <c r="W69" s="101"/>
      <c r="X69" s="101"/>
      <c r="Y69" s="101"/>
      <c r="Z69" s="101"/>
    </row>
    <row r="70" spans="1:26" ht="15.75" customHeight="1">
      <c r="A70" s="101">
        <v>2882</v>
      </c>
      <c r="B70" s="101" t="s">
        <v>1645</v>
      </c>
      <c r="C70" s="101">
        <v>1690</v>
      </c>
      <c r="D70" s="101">
        <v>0</v>
      </c>
      <c r="E70" s="101">
        <v>0</v>
      </c>
      <c r="F70" s="102">
        <v>1</v>
      </c>
      <c r="G70" s="101" t="s">
        <v>7266</v>
      </c>
      <c r="H70" s="101" t="s">
        <v>1644</v>
      </c>
      <c r="I70" s="101" t="s">
        <v>2339</v>
      </c>
      <c r="J70" s="102" t="s">
        <v>1643</v>
      </c>
      <c r="K70" s="103" t="s">
        <v>481</v>
      </c>
      <c r="L70" s="102">
        <v>304</v>
      </c>
      <c r="M70" s="102" t="s">
        <v>485</v>
      </c>
      <c r="N70" s="102">
        <v>20</v>
      </c>
      <c r="O70" s="102" t="s">
        <v>1642</v>
      </c>
      <c r="P70" s="101"/>
      <c r="Q70" s="102" t="s">
        <v>2206</v>
      </c>
      <c r="R70" s="101"/>
      <c r="S70" s="101"/>
      <c r="T70" s="101"/>
      <c r="U70" s="101"/>
      <c r="V70" s="101"/>
      <c r="W70" s="101"/>
      <c r="X70" s="101"/>
      <c r="Y70" s="101"/>
      <c r="Z70" s="101"/>
    </row>
    <row r="71" spans="1:26" ht="15.75" customHeight="1">
      <c r="A71" s="101">
        <v>2858</v>
      </c>
      <c r="B71" s="101" t="s">
        <v>1662</v>
      </c>
      <c r="C71" s="101">
        <v>1693</v>
      </c>
      <c r="D71" s="101">
        <v>0</v>
      </c>
      <c r="E71" s="101">
        <v>0</v>
      </c>
      <c r="F71" s="102">
        <v>0</v>
      </c>
      <c r="G71" s="101" t="s">
        <v>7319</v>
      </c>
      <c r="H71" s="101" t="s">
        <v>1661</v>
      </c>
      <c r="I71" s="101" t="s">
        <v>1402</v>
      </c>
      <c r="J71" s="102" t="s">
        <v>1660</v>
      </c>
      <c r="K71" s="103" t="s">
        <v>476</v>
      </c>
      <c r="L71" s="102">
        <v>385</v>
      </c>
      <c r="M71" s="102" t="s">
        <v>494</v>
      </c>
      <c r="N71" s="102">
        <v>390</v>
      </c>
      <c r="O71" s="102" t="s">
        <v>1659</v>
      </c>
      <c r="P71" s="101"/>
      <c r="Q71" s="102"/>
      <c r="R71" s="101"/>
      <c r="S71" s="101"/>
      <c r="T71" s="101"/>
      <c r="U71" s="101"/>
      <c r="V71" s="101"/>
      <c r="W71" s="101"/>
      <c r="X71" s="101"/>
      <c r="Y71" s="101"/>
      <c r="Z71" s="101"/>
    </row>
    <row r="72" spans="1:26" ht="15.75" customHeight="1">
      <c r="A72" s="101">
        <v>709</v>
      </c>
      <c r="B72" s="101" t="s">
        <v>1852</v>
      </c>
      <c r="C72" s="101">
        <v>1694</v>
      </c>
      <c r="D72" s="101">
        <v>0</v>
      </c>
      <c r="E72" s="101">
        <v>1</v>
      </c>
      <c r="F72" s="102">
        <v>0</v>
      </c>
      <c r="G72" s="101" t="s">
        <v>1430</v>
      </c>
      <c r="H72" s="101" t="s">
        <v>446</v>
      </c>
      <c r="I72" s="101" t="s">
        <v>1430</v>
      </c>
      <c r="J72" s="102"/>
      <c r="K72" s="103" t="s">
        <v>471</v>
      </c>
      <c r="L72" s="102">
        <v>177</v>
      </c>
      <c r="M72" s="102" t="s">
        <v>453</v>
      </c>
      <c r="N72" s="102">
        <v>177</v>
      </c>
      <c r="O72" s="102" t="s">
        <v>1851</v>
      </c>
      <c r="P72" s="101"/>
      <c r="Q72" s="102"/>
      <c r="R72" s="101"/>
      <c r="S72" s="101"/>
      <c r="T72" s="101"/>
      <c r="U72" s="101"/>
      <c r="V72" s="101"/>
      <c r="W72" s="101"/>
      <c r="X72" s="101"/>
      <c r="Y72" s="101"/>
      <c r="Z72" s="101"/>
    </row>
    <row r="73" spans="1:26" ht="15.75" customHeight="1">
      <c r="A73" s="101">
        <v>20259</v>
      </c>
      <c r="B73" s="101" t="s">
        <v>1466</v>
      </c>
      <c r="C73" s="101">
        <v>1695</v>
      </c>
      <c r="D73" s="101">
        <v>0</v>
      </c>
      <c r="E73" s="101">
        <v>0</v>
      </c>
      <c r="F73" s="102">
        <v>0</v>
      </c>
      <c r="G73" s="101" t="s">
        <v>1399</v>
      </c>
      <c r="H73" s="101" t="s">
        <v>1399</v>
      </c>
      <c r="I73" s="101" t="s">
        <v>1399</v>
      </c>
      <c r="J73" s="102"/>
      <c r="K73" s="103" t="s">
        <v>2155</v>
      </c>
      <c r="L73" s="102"/>
      <c r="M73" s="102" t="s">
        <v>212</v>
      </c>
      <c r="N73" s="102"/>
      <c r="O73" s="102" t="s">
        <v>2135</v>
      </c>
      <c r="P73" s="101"/>
      <c r="Q73" s="102" t="s">
        <v>2154</v>
      </c>
      <c r="R73" s="101"/>
      <c r="S73" s="101"/>
      <c r="T73" s="101"/>
      <c r="U73" s="101"/>
      <c r="V73" s="101"/>
      <c r="W73" s="101"/>
      <c r="X73" s="101"/>
      <c r="Y73" s="101"/>
      <c r="Z73" s="101"/>
    </row>
    <row r="74" spans="1:26" ht="15.75" customHeight="1">
      <c r="A74" s="101">
        <v>2416</v>
      </c>
      <c r="B74" s="101" t="s">
        <v>1702</v>
      </c>
      <c r="C74" s="101">
        <v>1696</v>
      </c>
      <c r="D74" s="101">
        <v>0</v>
      </c>
      <c r="E74" s="101">
        <v>0</v>
      </c>
      <c r="F74" s="102">
        <v>0</v>
      </c>
      <c r="G74" s="101" t="s">
        <v>7310</v>
      </c>
      <c r="H74" s="101" t="s">
        <v>1701</v>
      </c>
      <c r="I74" s="101" t="s">
        <v>2052</v>
      </c>
      <c r="J74" s="102"/>
      <c r="K74" s="103" t="s">
        <v>53</v>
      </c>
      <c r="L74" s="102">
        <v>35</v>
      </c>
      <c r="M74" s="102" t="s">
        <v>487</v>
      </c>
      <c r="N74" s="102">
        <v>216</v>
      </c>
      <c r="O74" s="105" t="s">
        <v>1700</v>
      </c>
      <c r="P74" s="101"/>
      <c r="Q74" s="102" t="s">
        <v>2216</v>
      </c>
      <c r="R74" s="101"/>
      <c r="S74" s="101"/>
      <c r="T74" s="101"/>
      <c r="U74" s="101"/>
      <c r="V74" s="101"/>
      <c r="W74" s="101"/>
      <c r="X74" s="101"/>
      <c r="Y74" s="101"/>
      <c r="Z74" s="101"/>
    </row>
    <row r="75" spans="1:26" ht="15.75" customHeight="1">
      <c r="A75" s="101">
        <v>2859</v>
      </c>
      <c r="B75" s="101" t="s">
        <v>1658</v>
      </c>
      <c r="C75" s="101">
        <v>1697</v>
      </c>
      <c r="D75" s="101">
        <v>1</v>
      </c>
      <c r="E75" s="101">
        <v>0</v>
      </c>
      <c r="F75" s="102">
        <v>0</v>
      </c>
      <c r="G75" s="101" t="s">
        <v>7277</v>
      </c>
      <c r="H75" s="101" t="s">
        <v>1657</v>
      </c>
      <c r="I75" s="101" t="s">
        <v>2052</v>
      </c>
      <c r="J75" s="102"/>
      <c r="K75" s="103" t="s">
        <v>476</v>
      </c>
      <c r="L75" s="102">
        <v>385</v>
      </c>
      <c r="M75" s="102" t="s">
        <v>476</v>
      </c>
      <c r="N75" s="102">
        <v>385</v>
      </c>
      <c r="O75" s="102" t="s">
        <v>1656</v>
      </c>
      <c r="P75" s="101"/>
      <c r="Q75" s="102"/>
      <c r="R75" s="101"/>
      <c r="S75" s="101"/>
      <c r="T75" s="101"/>
      <c r="U75" s="101"/>
      <c r="V75" s="101"/>
      <c r="W75" s="101"/>
      <c r="X75" s="101"/>
      <c r="Y75" s="101"/>
      <c r="Z75" s="101"/>
    </row>
    <row r="76" spans="1:26" ht="15.75" customHeight="1">
      <c r="A76" s="101">
        <v>1625</v>
      </c>
      <c r="B76" s="101" t="s">
        <v>1735</v>
      </c>
      <c r="C76" s="101">
        <v>1699</v>
      </c>
      <c r="D76" s="101">
        <v>1</v>
      </c>
      <c r="E76" s="101">
        <v>1</v>
      </c>
      <c r="F76" s="102">
        <v>0</v>
      </c>
      <c r="G76" s="101" t="s">
        <v>7208</v>
      </c>
      <c r="H76" s="101" t="s">
        <v>1734</v>
      </c>
      <c r="I76" s="101" t="s">
        <v>2058</v>
      </c>
      <c r="J76" s="102"/>
      <c r="K76" s="103" t="s">
        <v>494</v>
      </c>
      <c r="L76" s="102">
        <v>390</v>
      </c>
      <c r="M76" s="102" t="s">
        <v>2223</v>
      </c>
      <c r="N76" s="102" t="s">
        <v>2222</v>
      </c>
      <c r="O76" s="102" t="s">
        <v>1733</v>
      </c>
      <c r="P76" s="101"/>
      <c r="Q76" s="102" t="s">
        <v>2221</v>
      </c>
      <c r="R76" s="101"/>
      <c r="S76" s="101"/>
      <c r="T76" s="101"/>
      <c r="U76" s="101"/>
      <c r="V76" s="101"/>
      <c r="W76" s="101"/>
      <c r="X76" s="101"/>
      <c r="Y76" s="101"/>
      <c r="Z76" s="101"/>
    </row>
    <row r="77" spans="1:26" ht="15.75" customHeight="1">
      <c r="A77" s="101">
        <v>18512</v>
      </c>
      <c r="B77" s="101" t="s">
        <v>1505</v>
      </c>
      <c r="C77" s="101">
        <v>1699</v>
      </c>
      <c r="D77" s="101">
        <v>0</v>
      </c>
      <c r="E77" s="101">
        <v>1</v>
      </c>
      <c r="F77" s="102">
        <v>0</v>
      </c>
      <c r="G77" s="101" t="s">
        <v>7216</v>
      </c>
      <c r="H77" s="101" t="s">
        <v>1504</v>
      </c>
      <c r="I77" s="101" t="s">
        <v>2061</v>
      </c>
      <c r="J77" s="102"/>
      <c r="K77" s="103" t="s">
        <v>478</v>
      </c>
      <c r="L77" s="102">
        <v>296</v>
      </c>
      <c r="M77" s="102" t="s">
        <v>30</v>
      </c>
      <c r="N77" s="102">
        <v>157</v>
      </c>
      <c r="O77" s="102" t="s">
        <v>1503</v>
      </c>
      <c r="P77" s="101"/>
      <c r="Q77" s="102"/>
      <c r="R77" s="101"/>
      <c r="S77" s="101"/>
      <c r="T77" s="101"/>
      <c r="U77" s="101"/>
      <c r="V77" s="101"/>
      <c r="W77" s="101"/>
      <c r="X77" s="101"/>
      <c r="Y77" s="101"/>
      <c r="Z77" s="101"/>
    </row>
    <row r="78" spans="1:26" ht="15.75" customHeight="1">
      <c r="A78" s="101">
        <v>2130</v>
      </c>
      <c r="B78" s="101" t="s">
        <v>2311</v>
      </c>
      <c r="C78" s="101">
        <v>1700</v>
      </c>
      <c r="D78" s="101">
        <v>1</v>
      </c>
      <c r="E78" s="101">
        <v>0</v>
      </c>
      <c r="F78" s="102">
        <v>0</v>
      </c>
      <c r="G78" s="101" t="s">
        <v>7279</v>
      </c>
      <c r="H78" s="101" t="s">
        <v>2318</v>
      </c>
      <c r="I78" s="101" t="s">
        <v>7198</v>
      </c>
      <c r="J78" s="102"/>
      <c r="K78" s="103" t="s">
        <v>53</v>
      </c>
      <c r="L78" s="102">
        <v>375</v>
      </c>
      <c r="M78" s="102" t="s">
        <v>53</v>
      </c>
      <c r="N78" s="102">
        <v>375</v>
      </c>
      <c r="O78" s="102" t="s">
        <v>2334</v>
      </c>
      <c r="P78" s="101"/>
      <c r="Q78" s="102"/>
      <c r="R78" s="101"/>
      <c r="S78" s="101"/>
      <c r="T78" s="101"/>
      <c r="U78" s="101"/>
      <c r="V78" s="101"/>
      <c r="W78" s="101"/>
      <c r="X78" s="101"/>
      <c r="Y78" s="101"/>
      <c r="Z78" s="101"/>
    </row>
    <row r="79" spans="1:26" ht="15.75" customHeight="1">
      <c r="A79" s="101">
        <v>20261</v>
      </c>
      <c r="B79" s="101" t="s">
        <v>1465</v>
      </c>
      <c r="C79" s="101">
        <v>1702</v>
      </c>
      <c r="D79" s="101">
        <v>0</v>
      </c>
      <c r="E79" s="101">
        <v>0</v>
      </c>
      <c r="F79" s="102">
        <v>0</v>
      </c>
      <c r="G79" s="101" t="s">
        <v>1464</v>
      </c>
      <c r="H79" s="101" t="s">
        <v>1464</v>
      </c>
      <c r="I79" s="101" t="s">
        <v>1463</v>
      </c>
      <c r="J79" s="102" t="s">
        <v>1462</v>
      </c>
      <c r="K79" s="103" t="s">
        <v>734</v>
      </c>
      <c r="L79" s="102">
        <v>70</v>
      </c>
      <c r="M79" s="102" t="s">
        <v>212</v>
      </c>
      <c r="N79" s="102"/>
      <c r="O79" s="102" t="s">
        <v>1461</v>
      </c>
      <c r="P79" s="101"/>
      <c r="Q79" s="102" t="s">
        <v>2153</v>
      </c>
      <c r="R79" s="101"/>
      <c r="S79" s="101"/>
      <c r="T79" s="101"/>
      <c r="U79" s="101"/>
      <c r="V79" s="101"/>
      <c r="W79" s="101"/>
      <c r="X79" s="101"/>
      <c r="Y79" s="101"/>
      <c r="Z79" s="101"/>
    </row>
    <row r="80" spans="1:26" ht="15.75" customHeight="1">
      <c r="A80" s="101">
        <v>1174</v>
      </c>
      <c r="B80" s="101" t="s">
        <v>1767</v>
      </c>
      <c r="C80" s="101">
        <v>1705</v>
      </c>
      <c r="D80" s="101">
        <v>0</v>
      </c>
      <c r="E80" s="101">
        <v>0</v>
      </c>
      <c r="F80" s="102">
        <v>0</v>
      </c>
      <c r="G80" s="101" t="s">
        <v>7317</v>
      </c>
      <c r="H80" s="101" t="s">
        <v>1766</v>
      </c>
      <c r="I80" s="101" t="s">
        <v>1402</v>
      </c>
      <c r="J80" s="102"/>
      <c r="K80" s="103" t="s">
        <v>7318</v>
      </c>
      <c r="L80" s="102">
        <v>172</v>
      </c>
      <c r="M80" s="102" t="s">
        <v>482</v>
      </c>
      <c r="N80" s="102">
        <v>172</v>
      </c>
      <c r="O80" s="102" t="s">
        <v>1765</v>
      </c>
      <c r="P80" s="101"/>
      <c r="Q80" s="102"/>
      <c r="R80" s="101"/>
      <c r="S80" s="101"/>
      <c r="T80" s="101"/>
      <c r="U80" s="101"/>
      <c r="V80" s="101"/>
      <c r="W80" s="101"/>
      <c r="X80" s="101"/>
      <c r="Y80" s="101"/>
      <c r="Z80" s="101"/>
    </row>
    <row r="81" spans="1:26" ht="15.75" customHeight="1">
      <c r="A81" s="101">
        <v>2420</v>
      </c>
      <c r="B81" s="101" t="s">
        <v>2312</v>
      </c>
      <c r="C81" s="101">
        <v>1705</v>
      </c>
      <c r="D81" s="101">
        <v>1</v>
      </c>
      <c r="E81" s="101">
        <v>0</v>
      </c>
      <c r="F81" s="102">
        <v>0</v>
      </c>
      <c r="G81" s="101" t="s">
        <v>7280</v>
      </c>
      <c r="H81" s="101" t="s">
        <v>2319</v>
      </c>
      <c r="I81" s="101" t="s">
        <v>7196</v>
      </c>
      <c r="J81" s="102"/>
      <c r="K81" s="103" t="s">
        <v>2168</v>
      </c>
      <c r="L81" s="102">
        <v>216</v>
      </c>
      <c r="M81" s="102" t="s">
        <v>487</v>
      </c>
      <c r="N81" s="102" t="s">
        <v>2324</v>
      </c>
      <c r="O81" s="102" t="s">
        <v>2335</v>
      </c>
      <c r="P81" s="101"/>
      <c r="Q81" s="102"/>
      <c r="R81" s="101"/>
      <c r="S81" s="101"/>
      <c r="T81" s="101"/>
      <c r="U81" s="101"/>
      <c r="V81" s="101"/>
      <c r="W81" s="101"/>
      <c r="X81" s="101"/>
      <c r="Y81" s="101"/>
      <c r="Z81" s="101"/>
    </row>
    <row r="82" spans="1:26" ht="15.75" customHeight="1">
      <c r="A82" s="101">
        <v>771</v>
      </c>
      <c r="B82" s="101" t="s">
        <v>1832</v>
      </c>
      <c r="C82" s="101">
        <v>1705</v>
      </c>
      <c r="D82" s="101">
        <v>0</v>
      </c>
      <c r="E82" s="101">
        <v>1</v>
      </c>
      <c r="F82" s="102">
        <v>0</v>
      </c>
      <c r="G82" s="101" t="s">
        <v>2057</v>
      </c>
      <c r="H82" s="101" t="s">
        <v>1454</v>
      </c>
      <c r="I82" s="101" t="s">
        <v>2057</v>
      </c>
      <c r="J82" s="102"/>
      <c r="K82" s="103" t="s">
        <v>599</v>
      </c>
      <c r="L82" s="102">
        <v>27</v>
      </c>
      <c r="M82" s="102" t="s">
        <v>2168</v>
      </c>
      <c r="N82" s="102">
        <v>27</v>
      </c>
      <c r="O82" s="102" t="s">
        <v>1831</v>
      </c>
      <c r="P82" s="101"/>
      <c r="Q82" s="102" t="s">
        <v>2254</v>
      </c>
      <c r="R82" s="101"/>
      <c r="S82" s="101"/>
      <c r="T82" s="101"/>
      <c r="U82" s="101"/>
      <c r="V82" s="101"/>
      <c r="W82" s="101"/>
      <c r="X82" s="101"/>
      <c r="Y82" s="101"/>
      <c r="Z82" s="101"/>
    </row>
    <row r="83" spans="1:26" ht="15.75" customHeight="1">
      <c r="A83" s="101">
        <v>692</v>
      </c>
      <c r="B83" s="101" t="s">
        <v>1855</v>
      </c>
      <c r="C83" s="101">
        <v>1708</v>
      </c>
      <c r="D83" s="101">
        <v>0</v>
      </c>
      <c r="E83" s="101">
        <v>0</v>
      </c>
      <c r="F83" s="102">
        <v>1</v>
      </c>
      <c r="G83" s="101" t="s">
        <v>7299</v>
      </c>
      <c r="H83" s="101" t="s">
        <v>1854</v>
      </c>
      <c r="I83" s="101" t="s">
        <v>2060</v>
      </c>
      <c r="J83" s="102"/>
      <c r="K83" s="103" t="s">
        <v>480</v>
      </c>
      <c r="L83" s="102">
        <v>177</v>
      </c>
      <c r="M83" s="102" t="s">
        <v>494</v>
      </c>
      <c r="N83" s="102">
        <v>390</v>
      </c>
      <c r="O83" s="102" t="s">
        <v>1853</v>
      </c>
      <c r="P83" s="101"/>
      <c r="Q83" s="102" t="s">
        <v>2256</v>
      </c>
      <c r="R83" s="101"/>
      <c r="S83" s="101"/>
      <c r="T83" s="101"/>
      <c r="U83" s="101"/>
      <c r="V83" s="101"/>
      <c r="W83" s="101"/>
      <c r="X83" s="101"/>
      <c r="Y83" s="101"/>
      <c r="Z83" s="101"/>
    </row>
    <row r="84" spans="1:26" ht="15.75" customHeight="1">
      <c r="A84" s="101">
        <v>15046</v>
      </c>
      <c r="B84" s="101" t="s">
        <v>1533</v>
      </c>
      <c r="C84" s="101">
        <v>1710</v>
      </c>
      <c r="D84" s="101">
        <v>0</v>
      </c>
      <c r="E84" s="101">
        <v>0</v>
      </c>
      <c r="F84" s="102">
        <v>0</v>
      </c>
      <c r="G84" s="101" t="s">
        <v>7332</v>
      </c>
      <c r="H84" s="101" t="s">
        <v>1532</v>
      </c>
      <c r="I84" s="101" t="s">
        <v>2062</v>
      </c>
      <c r="J84" s="102"/>
      <c r="K84" s="103" t="s">
        <v>481</v>
      </c>
      <c r="L84" s="102">
        <v>304</v>
      </c>
      <c r="M84" s="102" t="s">
        <v>481</v>
      </c>
      <c r="N84" s="102">
        <v>304</v>
      </c>
      <c r="O84" s="102" t="s">
        <v>1531</v>
      </c>
      <c r="P84" s="101"/>
      <c r="Q84" s="102"/>
      <c r="R84" s="101"/>
      <c r="S84" s="101"/>
      <c r="T84" s="101"/>
      <c r="U84" s="101"/>
      <c r="V84" s="101"/>
      <c r="W84" s="101"/>
      <c r="X84" s="101"/>
      <c r="Y84" s="101"/>
      <c r="Z84" s="101"/>
    </row>
    <row r="85" spans="1:26" ht="15.75" customHeight="1">
      <c r="A85" s="101">
        <v>2423</v>
      </c>
      <c r="B85" s="101" t="s">
        <v>1694</v>
      </c>
      <c r="C85" s="101">
        <v>1711</v>
      </c>
      <c r="D85" s="101">
        <v>0</v>
      </c>
      <c r="E85" s="101">
        <v>1</v>
      </c>
      <c r="F85" s="102">
        <v>0</v>
      </c>
      <c r="G85" s="101" t="s">
        <v>1430</v>
      </c>
      <c r="H85" s="101" t="s">
        <v>446</v>
      </c>
      <c r="I85" s="101" t="s">
        <v>1430</v>
      </c>
      <c r="J85" s="102"/>
      <c r="K85" s="103" t="s">
        <v>481</v>
      </c>
      <c r="L85" s="102">
        <v>304</v>
      </c>
      <c r="M85" s="102" t="s">
        <v>481</v>
      </c>
      <c r="N85" s="102">
        <v>304</v>
      </c>
      <c r="O85" s="102" t="s">
        <v>1693</v>
      </c>
      <c r="P85" s="101"/>
      <c r="Q85" s="102"/>
      <c r="R85" s="101"/>
      <c r="S85" s="101"/>
      <c r="T85" s="101"/>
      <c r="U85" s="101"/>
      <c r="V85" s="101"/>
      <c r="W85" s="101"/>
      <c r="X85" s="101"/>
      <c r="Y85" s="101"/>
      <c r="Z85" s="101"/>
    </row>
    <row r="86" spans="1:26" ht="15.75" customHeight="1">
      <c r="A86" s="101">
        <v>2507</v>
      </c>
      <c r="B86" s="101" t="s">
        <v>1682</v>
      </c>
      <c r="C86" s="101">
        <v>1714</v>
      </c>
      <c r="D86" s="101">
        <v>0</v>
      </c>
      <c r="E86" s="101">
        <v>1</v>
      </c>
      <c r="F86" s="102">
        <v>0</v>
      </c>
      <c r="G86" s="101" t="s">
        <v>7232</v>
      </c>
      <c r="H86" s="101" t="s">
        <v>1681</v>
      </c>
      <c r="I86" s="101" t="s">
        <v>2058</v>
      </c>
      <c r="J86" s="102"/>
      <c r="K86" s="103" t="s">
        <v>481</v>
      </c>
      <c r="L86" s="102">
        <v>304</v>
      </c>
      <c r="M86" s="102" t="s">
        <v>481</v>
      </c>
      <c r="N86" s="102">
        <v>304</v>
      </c>
      <c r="O86" s="102" t="s">
        <v>1680</v>
      </c>
      <c r="P86" s="101"/>
      <c r="Q86" s="102"/>
      <c r="R86" s="101"/>
      <c r="S86" s="101"/>
      <c r="T86" s="101"/>
      <c r="U86" s="101"/>
      <c r="V86" s="101"/>
      <c r="W86" s="101"/>
      <c r="X86" s="101"/>
      <c r="Y86" s="101"/>
      <c r="Z86" s="101"/>
    </row>
    <row r="87" spans="1:26" ht="15.75" customHeight="1">
      <c r="A87" s="101">
        <v>2883</v>
      </c>
      <c r="B87" s="101" t="s">
        <v>1641</v>
      </c>
      <c r="C87" s="101">
        <v>1714</v>
      </c>
      <c r="D87" s="101">
        <v>0</v>
      </c>
      <c r="E87" s="101">
        <v>1</v>
      </c>
      <c r="F87" s="102">
        <v>0</v>
      </c>
      <c r="G87" s="101" t="s">
        <v>7265</v>
      </c>
      <c r="H87" s="101" t="s">
        <v>1406</v>
      </c>
      <c r="I87" s="101" t="s">
        <v>2059</v>
      </c>
      <c r="J87" s="102"/>
      <c r="K87" s="103" t="s">
        <v>53</v>
      </c>
      <c r="L87" s="102">
        <v>35</v>
      </c>
      <c r="M87" s="102" t="s">
        <v>2205</v>
      </c>
      <c r="N87" s="102" t="s">
        <v>2204</v>
      </c>
      <c r="O87" s="102" t="s">
        <v>2120</v>
      </c>
      <c r="P87" s="101"/>
      <c r="Q87" s="102"/>
      <c r="R87" s="101"/>
      <c r="S87" s="101"/>
      <c r="T87" s="101"/>
      <c r="U87" s="101"/>
      <c r="V87" s="101"/>
      <c r="W87" s="101"/>
      <c r="X87" s="101"/>
      <c r="Y87" s="101"/>
      <c r="Z87" s="101"/>
    </row>
    <row r="88" spans="1:26" ht="15.75" customHeight="1">
      <c r="A88" s="101">
        <v>18480</v>
      </c>
      <c r="B88" s="101" t="s">
        <v>1524</v>
      </c>
      <c r="C88" s="101">
        <v>1715</v>
      </c>
      <c r="D88" s="101">
        <v>0</v>
      </c>
      <c r="E88" s="101">
        <v>1</v>
      </c>
      <c r="F88" s="102">
        <v>0</v>
      </c>
      <c r="G88" s="101" t="s">
        <v>7241</v>
      </c>
      <c r="H88" s="101" t="s">
        <v>1413</v>
      </c>
      <c r="I88" s="101" t="s">
        <v>1402</v>
      </c>
      <c r="J88" s="102" t="s">
        <v>1523</v>
      </c>
      <c r="K88" s="103" t="s">
        <v>496</v>
      </c>
      <c r="L88" s="102">
        <v>83</v>
      </c>
      <c r="M88" s="102" t="s">
        <v>2168</v>
      </c>
      <c r="N88" s="102">
        <v>27</v>
      </c>
      <c r="O88" s="102" t="s">
        <v>1522</v>
      </c>
      <c r="P88" s="101"/>
      <c r="Q88" s="102" t="s">
        <v>2167</v>
      </c>
      <c r="R88" s="101"/>
      <c r="S88" s="101"/>
      <c r="T88" s="101"/>
      <c r="U88" s="101"/>
      <c r="V88" s="101"/>
      <c r="W88" s="101"/>
      <c r="X88" s="101"/>
      <c r="Y88" s="101"/>
      <c r="Z88" s="101"/>
    </row>
    <row r="89" spans="1:26" ht="15.75" customHeight="1">
      <c r="A89" s="101">
        <v>2422</v>
      </c>
      <c r="B89" s="101" t="s">
        <v>1696</v>
      </c>
      <c r="C89" s="101">
        <v>1720</v>
      </c>
      <c r="D89" s="101">
        <v>0</v>
      </c>
      <c r="E89" s="101">
        <v>0</v>
      </c>
      <c r="F89" s="102">
        <v>1</v>
      </c>
      <c r="G89" s="101" t="s">
        <v>7266</v>
      </c>
      <c r="H89" s="101" t="s">
        <v>1494</v>
      </c>
      <c r="I89" s="101" t="s">
        <v>2339</v>
      </c>
      <c r="J89" s="102" t="s">
        <v>2084</v>
      </c>
      <c r="K89" s="103" t="s">
        <v>486</v>
      </c>
      <c r="L89" s="102">
        <v>216</v>
      </c>
      <c r="M89" s="102" t="s">
        <v>30</v>
      </c>
      <c r="N89" s="102">
        <v>157</v>
      </c>
      <c r="O89" s="102" t="s">
        <v>1695</v>
      </c>
      <c r="P89" s="101"/>
      <c r="Q89" s="102" t="s">
        <v>2212</v>
      </c>
      <c r="R89" s="101"/>
      <c r="S89" s="101"/>
      <c r="T89" s="101"/>
      <c r="U89" s="101"/>
      <c r="V89" s="101"/>
      <c r="W89" s="101"/>
      <c r="X89" s="101"/>
      <c r="Y89" s="101"/>
      <c r="Z89" s="101"/>
    </row>
    <row r="90" spans="1:26" ht="15.75" customHeight="1">
      <c r="A90" s="101">
        <v>15060</v>
      </c>
      <c r="B90" s="101" t="s">
        <v>1530</v>
      </c>
      <c r="C90" s="101">
        <v>1720</v>
      </c>
      <c r="D90" s="101">
        <v>0</v>
      </c>
      <c r="E90" s="101">
        <v>0</v>
      </c>
      <c r="F90" s="102">
        <v>0</v>
      </c>
      <c r="G90" s="101" t="s">
        <v>7342</v>
      </c>
      <c r="H90" s="101" t="s">
        <v>1529</v>
      </c>
      <c r="I90" s="101" t="s">
        <v>2061</v>
      </c>
      <c r="J90" s="102" t="s">
        <v>2095</v>
      </c>
      <c r="K90" s="103" t="s">
        <v>481</v>
      </c>
      <c r="L90" s="102">
        <v>304</v>
      </c>
      <c r="M90" s="102" t="s">
        <v>481</v>
      </c>
      <c r="N90" s="102">
        <v>304</v>
      </c>
      <c r="O90" s="105" t="s">
        <v>1528</v>
      </c>
      <c r="P90" s="101"/>
      <c r="Q90" s="102" t="s">
        <v>2170</v>
      </c>
      <c r="R90" s="101"/>
      <c r="S90" s="101"/>
      <c r="T90" s="101"/>
      <c r="U90" s="101"/>
      <c r="V90" s="101"/>
      <c r="W90" s="101"/>
      <c r="X90" s="101"/>
      <c r="Y90" s="101"/>
      <c r="Z90" s="101"/>
    </row>
    <row r="91" spans="1:26" ht="15.75" customHeight="1">
      <c r="A91" s="101">
        <v>2517</v>
      </c>
      <c r="B91" s="101" t="s">
        <v>1676</v>
      </c>
      <c r="C91" s="101">
        <v>1723</v>
      </c>
      <c r="D91" s="101">
        <v>0</v>
      </c>
      <c r="E91" s="101"/>
      <c r="F91" s="102"/>
      <c r="G91" s="101" t="s">
        <v>7354</v>
      </c>
      <c r="H91" s="101" t="s">
        <v>1675</v>
      </c>
      <c r="I91" s="101" t="s">
        <v>1674</v>
      </c>
      <c r="J91" s="102"/>
      <c r="K91" s="103" t="s">
        <v>481</v>
      </c>
      <c r="L91" s="102">
        <v>304</v>
      </c>
      <c r="M91" s="102" t="s">
        <v>481</v>
      </c>
      <c r="N91" s="102">
        <v>304</v>
      </c>
      <c r="O91" s="102" t="s">
        <v>1673</v>
      </c>
      <c r="P91" s="101"/>
      <c r="Q91" s="102"/>
      <c r="R91" s="101"/>
      <c r="S91" s="101"/>
      <c r="T91" s="101"/>
      <c r="U91" s="101"/>
      <c r="V91" s="101"/>
      <c r="W91" s="101"/>
      <c r="X91" s="101"/>
      <c r="Y91" s="101"/>
      <c r="Z91" s="101"/>
    </row>
    <row r="92" spans="1:26" ht="15.75" customHeight="1">
      <c r="A92" s="101">
        <v>2431</v>
      </c>
      <c r="B92" s="101" t="s">
        <v>1689</v>
      </c>
      <c r="C92" s="101">
        <v>1740</v>
      </c>
      <c r="D92" s="101">
        <v>1</v>
      </c>
      <c r="E92" s="101">
        <v>1</v>
      </c>
      <c r="F92" s="102">
        <v>0</v>
      </c>
      <c r="G92" s="101" t="s">
        <v>7209</v>
      </c>
      <c r="H92" s="101" t="s">
        <v>6897</v>
      </c>
      <c r="I92" s="101" t="s">
        <v>2058</v>
      </c>
      <c r="J92" s="102"/>
      <c r="K92" s="103" t="s">
        <v>7210</v>
      </c>
      <c r="L92" s="102">
        <v>216</v>
      </c>
      <c r="M92" s="102" t="s">
        <v>570</v>
      </c>
      <c r="N92" s="102">
        <v>379</v>
      </c>
      <c r="O92" s="102" t="s">
        <v>1688</v>
      </c>
      <c r="P92" s="101"/>
      <c r="Q92" s="102" t="s">
        <v>2211</v>
      </c>
      <c r="R92" s="101"/>
      <c r="S92" s="101"/>
      <c r="T92" s="101"/>
      <c r="U92" s="101"/>
      <c r="V92" s="101"/>
      <c r="W92" s="101"/>
      <c r="X92" s="101"/>
      <c r="Y92" s="101"/>
      <c r="Z92" s="101"/>
    </row>
    <row r="93" spans="1:26" ht="15.75" customHeight="1">
      <c r="A93" s="101">
        <v>14273</v>
      </c>
      <c r="B93" s="101" t="s">
        <v>1542</v>
      </c>
      <c r="C93" s="101">
        <v>1741</v>
      </c>
      <c r="D93" s="101">
        <v>0</v>
      </c>
      <c r="E93" s="101">
        <v>1</v>
      </c>
      <c r="F93" s="102">
        <v>0</v>
      </c>
      <c r="G93" s="101" t="s">
        <v>7240</v>
      </c>
      <c r="H93" s="101" t="s">
        <v>7240</v>
      </c>
      <c r="I93" s="101" t="s">
        <v>1402</v>
      </c>
      <c r="J93" s="102" t="s">
        <v>1541</v>
      </c>
      <c r="K93" s="103" t="s">
        <v>684</v>
      </c>
      <c r="L93" s="102">
        <v>343</v>
      </c>
      <c r="M93" s="102" t="s">
        <v>487</v>
      </c>
      <c r="N93" s="102">
        <v>216</v>
      </c>
      <c r="O93" s="102" t="s">
        <v>1540</v>
      </c>
      <c r="P93" s="101"/>
      <c r="Q93" s="102" t="s">
        <v>2173</v>
      </c>
      <c r="R93" s="101"/>
      <c r="S93" s="101"/>
      <c r="T93" s="101"/>
      <c r="U93" s="101"/>
      <c r="V93" s="101"/>
      <c r="W93" s="101"/>
      <c r="X93" s="101"/>
      <c r="Y93" s="101"/>
      <c r="Z93" s="101"/>
    </row>
    <row r="94" spans="1:26" ht="15.75" customHeight="1">
      <c r="A94" s="101">
        <v>10378</v>
      </c>
      <c r="B94" s="101" t="s">
        <v>1564</v>
      </c>
      <c r="C94" s="101">
        <v>1745</v>
      </c>
      <c r="D94" s="101">
        <v>1</v>
      </c>
      <c r="E94" s="101">
        <v>0</v>
      </c>
      <c r="F94" s="102">
        <v>1</v>
      </c>
      <c r="G94" s="101" t="s">
        <v>7271</v>
      </c>
      <c r="H94" s="101" t="s">
        <v>1563</v>
      </c>
      <c r="I94" s="101" t="s">
        <v>2060</v>
      </c>
      <c r="J94" s="102"/>
      <c r="K94" s="103" t="s">
        <v>485</v>
      </c>
      <c r="L94" s="102">
        <v>20</v>
      </c>
      <c r="M94" s="102" t="s">
        <v>570</v>
      </c>
      <c r="N94" s="102">
        <v>379</v>
      </c>
      <c r="O94" s="102" t="s">
        <v>1562</v>
      </c>
      <c r="P94" s="101"/>
      <c r="Q94" s="102" t="s">
        <v>2177</v>
      </c>
      <c r="R94" s="101"/>
      <c r="S94" s="101"/>
      <c r="T94" s="101"/>
      <c r="U94" s="101"/>
      <c r="V94" s="101"/>
      <c r="W94" s="101"/>
      <c r="X94" s="101"/>
      <c r="Y94" s="101"/>
      <c r="Z94" s="101"/>
    </row>
    <row r="95" spans="1:26" ht="15.75" customHeight="1">
      <c r="A95" s="101">
        <v>2424</v>
      </c>
      <c r="B95" s="101" t="s">
        <v>1692</v>
      </c>
      <c r="C95" s="101">
        <v>1746</v>
      </c>
      <c r="D95" s="101">
        <v>1</v>
      </c>
      <c r="E95" s="101">
        <v>0</v>
      </c>
      <c r="F95" s="102">
        <v>1</v>
      </c>
      <c r="G95" s="101" t="s">
        <v>7268</v>
      </c>
      <c r="H95" s="101" t="s">
        <v>1691</v>
      </c>
      <c r="I95" s="101" t="s">
        <v>2062</v>
      </c>
      <c r="J95" s="102" t="s">
        <v>2085</v>
      </c>
      <c r="K95" s="103" t="s">
        <v>53</v>
      </c>
      <c r="L95" s="102">
        <v>375</v>
      </c>
      <c r="M95" s="102" t="s">
        <v>53</v>
      </c>
      <c r="N95" s="102">
        <v>375</v>
      </c>
      <c r="O95" s="102" t="s">
        <v>1690</v>
      </c>
      <c r="P95" s="101"/>
      <c r="Q95" s="102"/>
      <c r="R95" s="101"/>
      <c r="S95" s="101"/>
      <c r="T95" s="101"/>
      <c r="U95" s="101"/>
      <c r="V95" s="101"/>
      <c r="W95" s="101"/>
      <c r="X95" s="101"/>
      <c r="Y95" s="101"/>
      <c r="Z95" s="101"/>
    </row>
    <row r="96" spans="1:26" ht="15.75" customHeight="1">
      <c r="A96" s="101">
        <v>19483</v>
      </c>
      <c r="B96" s="101" t="s">
        <v>1473</v>
      </c>
      <c r="C96" s="101">
        <v>1750</v>
      </c>
      <c r="D96" s="101">
        <v>0</v>
      </c>
      <c r="E96" s="101">
        <v>0</v>
      </c>
      <c r="F96" s="102">
        <v>0</v>
      </c>
      <c r="G96" s="101" t="s">
        <v>1399</v>
      </c>
      <c r="H96" s="101" t="s">
        <v>1399</v>
      </c>
      <c r="I96" s="101" t="s">
        <v>1399</v>
      </c>
      <c r="J96" s="102"/>
      <c r="K96" s="103" t="s">
        <v>487</v>
      </c>
      <c r="L96" s="102">
        <v>216</v>
      </c>
      <c r="M96" s="102" t="s">
        <v>2158</v>
      </c>
      <c r="N96" s="102">
        <v>27</v>
      </c>
      <c r="O96" s="102" t="s">
        <v>2133</v>
      </c>
      <c r="P96" s="101"/>
      <c r="Q96" s="102"/>
      <c r="R96" s="101"/>
      <c r="S96" s="101"/>
      <c r="T96" s="101"/>
      <c r="U96" s="101"/>
      <c r="V96" s="101"/>
      <c r="W96" s="101"/>
      <c r="X96" s="101"/>
      <c r="Y96" s="101"/>
      <c r="Z96" s="101"/>
    </row>
    <row r="97" spans="1:26" ht="15.75" customHeight="1">
      <c r="A97" s="101">
        <v>331</v>
      </c>
      <c r="B97" s="101" t="s">
        <v>1920</v>
      </c>
      <c r="C97" s="101">
        <v>1751</v>
      </c>
      <c r="D97" s="101">
        <v>0</v>
      </c>
      <c r="E97" s="101">
        <v>1</v>
      </c>
      <c r="F97" s="102">
        <v>0</v>
      </c>
      <c r="G97" s="101" t="s">
        <v>7235</v>
      </c>
      <c r="H97" s="101" t="s">
        <v>1706</v>
      </c>
      <c r="I97" s="101" t="s">
        <v>1402</v>
      </c>
      <c r="J97" s="102"/>
      <c r="K97" s="103" t="s">
        <v>494</v>
      </c>
      <c r="L97" s="102">
        <v>390</v>
      </c>
      <c r="M97" s="102" t="s">
        <v>453</v>
      </c>
      <c r="N97" s="102">
        <v>177</v>
      </c>
      <c r="O97" s="102" t="s">
        <v>1919</v>
      </c>
      <c r="P97" s="101"/>
      <c r="Q97" s="102"/>
      <c r="R97" s="101"/>
      <c r="S97" s="101"/>
      <c r="T97" s="101"/>
      <c r="U97" s="101"/>
      <c r="V97" s="101"/>
      <c r="W97" s="101"/>
      <c r="X97" s="101"/>
      <c r="Y97" s="101"/>
      <c r="Z97" s="101"/>
    </row>
    <row r="98" spans="1:26" ht="15.75" customHeight="1">
      <c r="A98" s="101">
        <v>343</v>
      </c>
      <c r="B98" s="101" t="s">
        <v>1915</v>
      </c>
      <c r="C98" s="101">
        <v>1757</v>
      </c>
      <c r="D98" s="101">
        <v>0</v>
      </c>
      <c r="E98" s="101">
        <v>0</v>
      </c>
      <c r="F98" s="102">
        <v>1</v>
      </c>
      <c r="G98" s="101" t="s">
        <v>1399</v>
      </c>
      <c r="H98" s="101" t="s">
        <v>1399</v>
      </c>
      <c r="I98" s="101" t="s">
        <v>1399</v>
      </c>
      <c r="J98" s="102"/>
      <c r="K98" s="103" t="s">
        <v>599</v>
      </c>
      <c r="L98" s="102">
        <v>172</v>
      </c>
      <c r="M98" s="102" t="s">
        <v>2274</v>
      </c>
      <c r="N98" s="102" t="s">
        <v>2273</v>
      </c>
      <c r="O98" s="102" t="s">
        <v>2106</v>
      </c>
      <c r="P98" s="101"/>
      <c r="Q98" s="102" t="s">
        <v>2272</v>
      </c>
      <c r="R98" s="101"/>
      <c r="S98" s="101"/>
      <c r="T98" s="101"/>
      <c r="U98" s="101"/>
      <c r="V98" s="101"/>
      <c r="W98" s="101"/>
      <c r="X98" s="101"/>
      <c r="Y98" s="101"/>
      <c r="Z98" s="101"/>
    </row>
    <row r="99" spans="1:26" ht="15.75" customHeight="1">
      <c r="A99" s="101">
        <v>568</v>
      </c>
      <c r="B99" s="101" t="s">
        <v>1885</v>
      </c>
      <c r="C99" s="101">
        <v>1758</v>
      </c>
      <c r="D99" s="101">
        <v>0</v>
      </c>
      <c r="E99" s="101">
        <v>1</v>
      </c>
      <c r="F99" s="102">
        <v>0</v>
      </c>
      <c r="G99" s="101" t="s">
        <v>7251</v>
      </c>
      <c r="H99" s="101" t="s">
        <v>1884</v>
      </c>
      <c r="I99" s="101" t="s">
        <v>2062</v>
      </c>
      <c r="J99" s="102"/>
      <c r="K99" s="103" t="s">
        <v>482</v>
      </c>
      <c r="L99" s="102">
        <v>172</v>
      </c>
      <c r="M99" s="102" t="s">
        <v>482</v>
      </c>
      <c r="N99" s="102">
        <v>172</v>
      </c>
      <c r="O99" s="102" t="s">
        <v>1883</v>
      </c>
      <c r="P99" s="101"/>
      <c r="Q99" s="102"/>
      <c r="R99" s="101"/>
      <c r="S99" s="101"/>
      <c r="T99" s="101"/>
      <c r="U99" s="101"/>
      <c r="V99" s="101"/>
      <c r="W99" s="101"/>
      <c r="X99" s="101"/>
      <c r="Y99" s="101"/>
      <c r="Z99" s="101"/>
    </row>
    <row r="100" spans="1:26" ht="15.75" customHeight="1">
      <c r="A100" s="101">
        <v>23883</v>
      </c>
      <c r="B100" s="101" t="s">
        <v>1434</v>
      </c>
      <c r="C100" s="101">
        <v>1758</v>
      </c>
      <c r="D100" s="101">
        <v>0</v>
      </c>
      <c r="E100" s="101">
        <v>0</v>
      </c>
      <c r="F100" s="102">
        <v>0</v>
      </c>
      <c r="G100" s="101" t="s">
        <v>7341</v>
      </c>
      <c r="H100" s="101" t="s">
        <v>1433</v>
      </c>
      <c r="I100" s="101" t="s">
        <v>2061</v>
      </c>
      <c r="J100" s="102"/>
      <c r="K100" s="103" t="s">
        <v>53</v>
      </c>
      <c r="L100" s="102">
        <v>375</v>
      </c>
      <c r="M100" s="102" t="s">
        <v>478</v>
      </c>
      <c r="N100" s="102">
        <v>296</v>
      </c>
      <c r="O100" s="102" t="s">
        <v>1432</v>
      </c>
      <c r="P100" s="101"/>
      <c r="Q100" s="102"/>
      <c r="R100" s="101"/>
      <c r="S100" s="101"/>
      <c r="T100" s="101"/>
      <c r="U100" s="101"/>
      <c r="V100" s="101"/>
      <c r="W100" s="101"/>
      <c r="X100" s="101"/>
      <c r="Y100" s="101"/>
      <c r="Z100" s="101"/>
    </row>
    <row r="101" spans="1:26" ht="15.75" customHeight="1">
      <c r="A101" s="101">
        <v>324</v>
      </c>
      <c r="B101" s="101" t="s">
        <v>1922</v>
      </c>
      <c r="C101" s="101">
        <v>1759</v>
      </c>
      <c r="D101" s="101">
        <v>0</v>
      </c>
      <c r="E101" s="101">
        <v>0</v>
      </c>
      <c r="F101" s="102">
        <v>1</v>
      </c>
      <c r="G101" s="101" t="s">
        <v>7298</v>
      </c>
      <c r="H101" s="101" t="s">
        <v>1849</v>
      </c>
      <c r="I101" s="101" t="s">
        <v>2060</v>
      </c>
      <c r="J101" s="102"/>
      <c r="K101" s="103" t="s">
        <v>671</v>
      </c>
      <c r="L101" s="102">
        <v>66</v>
      </c>
      <c r="M101" s="102" t="s">
        <v>2274</v>
      </c>
      <c r="N101" s="102" t="s">
        <v>2273</v>
      </c>
      <c r="O101" s="102" t="s">
        <v>1921</v>
      </c>
      <c r="P101" s="101"/>
      <c r="Q101" s="102" t="s">
        <v>2302</v>
      </c>
      <c r="R101" s="101"/>
      <c r="S101" s="101"/>
      <c r="T101" s="101"/>
      <c r="U101" s="101"/>
      <c r="V101" s="101"/>
      <c r="W101" s="101"/>
      <c r="X101" s="101"/>
      <c r="Y101" s="101"/>
      <c r="Z101" s="101"/>
    </row>
    <row r="102" spans="1:26" ht="15.75" customHeight="1">
      <c r="A102" s="101">
        <v>23762</v>
      </c>
      <c r="B102" s="101" t="s">
        <v>1446</v>
      </c>
      <c r="C102" s="101">
        <v>1759</v>
      </c>
      <c r="D102" s="101">
        <v>0</v>
      </c>
      <c r="E102" s="101">
        <v>1</v>
      </c>
      <c r="F102" s="102">
        <v>0</v>
      </c>
      <c r="G102" s="101" t="s">
        <v>1430</v>
      </c>
      <c r="H102" s="101" t="s">
        <v>446</v>
      </c>
      <c r="I102" s="101" t="s">
        <v>1430</v>
      </c>
      <c r="J102" s="102"/>
      <c r="K102" s="103" t="s">
        <v>481</v>
      </c>
      <c r="L102" s="102">
        <v>304</v>
      </c>
      <c r="M102" s="102" t="s">
        <v>481</v>
      </c>
      <c r="N102" s="102">
        <v>304</v>
      </c>
      <c r="O102" s="102" t="s">
        <v>1445</v>
      </c>
      <c r="P102" s="101"/>
      <c r="Q102" s="102"/>
      <c r="R102" s="101"/>
      <c r="S102" s="101"/>
      <c r="T102" s="101"/>
      <c r="U102" s="101"/>
      <c r="V102" s="101"/>
      <c r="W102" s="101"/>
      <c r="X102" s="101"/>
      <c r="Y102" s="101"/>
      <c r="Z102" s="101"/>
    </row>
    <row r="103" spans="1:26" ht="15.75" customHeight="1">
      <c r="A103" s="101">
        <v>2881</v>
      </c>
      <c r="B103" s="101" t="s">
        <v>1647</v>
      </c>
      <c r="C103" s="101">
        <v>1760</v>
      </c>
      <c r="D103" s="101">
        <v>0</v>
      </c>
      <c r="E103" s="101">
        <v>1</v>
      </c>
      <c r="F103" s="102">
        <v>0</v>
      </c>
      <c r="G103" s="101" t="s">
        <v>2059</v>
      </c>
      <c r="H103" s="101" t="s">
        <v>1646</v>
      </c>
      <c r="I103" s="101" t="s">
        <v>2059</v>
      </c>
      <c r="J103" s="102"/>
      <c r="K103" s="103" t="s">
        <v>53</v>
      </c>
      <c r="L103" s="102">
        <v>375</v>
      </c>
      <c r="M103" s="102" t="s">
        <v>2209</v>
      </c>
      <c r="N103" s="102" t="s">
        <v>2208</v>
      </c>
      <c r="O103" s="102" t="s">
        <v>7264</v>
      </c>
      <c r="P103" s="101"/>
      <c r="Q103" s="102" t="s">
        <v>2207</v>
      </c>
      <c r="R103" s="101"/>
      <c r="S103" s="101"/>
      <c r="T103" s="101"/>
      <c r="U103" s="101"/>
      <c r="V103" s="101"/>
      <c r="W103" s="101"/>
      <c r="X103" s="101"/>
      <c r="Y103" s="101"/>
      <c r="Z103" s="101"/>
    </row>
    <row r="104" spans="1:26" ht="15.75" customHeight="1">
      <c r="A104" s="101">
        <v>11752</v>
      </c>
      <c r="B104" s="101" t="s">
        <v>2337</v>
      </c>
      <c r="C104" s="101">
        <v>1763</v>
      </c>
      <c r="D104" s="101">
        <v>1</v>
      </c>
      <c r="E104" s="101">
        <v>1</v>
      </c>
      <c r="F104" s="102">
        <v>0</v>
      </c>
      <c r="G104" s="101" t="s">
        <v>7211</v>
      </c>
      <c r="H104" s="101" t="s">
        <v>2320</v>
      </c>
      <c r="I104" s="101" t="s">
        <v>2058</v>
      </c>
      <c r="J104" s="102"/>
      <c r="K104" s="103" t="s">
        <v>487</v>
      </c>
      <c r="L104" s="102">
        <v>216</v>
      </c>
      <c r="M104" s="102" t="s">
        <v>23</v>
      </c>
      <c r="N104" s="102">
        <v>56</v>
      </c>
      <c r="O104" s="102" t="s">
        <v>2338</v>
      </c>
      <c r="P104" s="101"/>
      <c r="Q104" s="102"/>
      <c r="R104" s="101"/>
      <c r="S104" s="101"/>
      <c r="T104" s="101"/>
      <c r="U104" s="101"/>
      <c r="V104" s="101"/>
      <c r="W104" s="101"/>
      <c r="X104" s="101"/>
      <c r="Y104" s="101"/>
      <c r="Z104" s="101"/>
    </row>
    <row r="105" spans="1:26" ht="15.75" customHeight="1">
      <c r="A105" s="101">
        <v>23763</v>
      </c>
      <c r="B105" s="101" t="s">
        <v>1444</v>
      </c>
      <c r="C105" s="101">
        <v>1763</v>
      </c>
      <c r="D105" s="101">
        <v>0</v>
      </c>
      <c r="E105" s="101">
        <v>0</v>
      </c>
      <c r="F105" s="102">
        <v>0</v>
      </c>
      <c r="G105" s="101" t="s">
        <v>7321</v>
      </c>
      <c r="H105" s="101" t="s">
        <v>7241</v>
      </c>
      <c r="I105" s="101" t="s">
        <v>1402</v>
      </c>
      <c r="J105" s="102" t="s">
        <v>1443</v>
      </c>
      <c r="K105" s="103" t="s">
        <v>23</v>
      </c>
      <c r="L105" s="102">
        <v>216</v>
      </c>
      <c r="M105" s="102" t="s">
        <v>609</v>
      </c>
      <c r="N105" s="102">
        <v>340</v>
      </c>
      <c r="O105" s="102" t="s">
        <v>1442</v>
      </c>
      <c r="P105" s="101"/>
      <c r="Q105" s="102"/>
      <c r="R105" s="101"/>
      <c r="S105" s="101"/>
      <c r="T105" s="101"/>
      <c r="U105" s="101"/>
      <c r="V105" s="101"/>
      <c r="W105" s="101"/>
      <c r="X105" s="101"/>
      <c r="Y105" s="101"/>
      <c r="Z105" s="101"/>
    </row>
    <row r="106" spans="1:26" ht="15.75" customHeight="1">
      <c r="A106" s="101">
        <v>11753</v>
      </c>
      <c r="B106" s="101" t="s">
        <v>1547</v>
      </c>
      <c r="C106" s="101">
        <v>1763</v>
      </c>
      <c r="D106" s="101">
        <v>1</v>
      </c>
      <c r="E106" s="101">
        <v>1</v>
      </c>
      <c r="F106" s="102">
        <v>0</v>
      </c>
      <c r="G106" s="101" t="s">
        <v>1430</v>
      </c>
      <c r="H106" s="101" t="s">
        <v>446</v>
      </c>
      <c r="I106" s="101" t="s">
        <v>1430</v>
      </c>
      <c r="J106" s="102"/>
      <c r="K106" s="103" t="s">
        <v>487</v>
      </c>
      <c r="L106" s="102">
        <v>56</v>
      </c>
      <c r="M106" s="102" t="s">
        <v>23</v>
      </c>
      <c r="N106" s="102">
        <v>56</v>
      </c>
      <c r="O106" s="102" t="s">
        <v>1546</v>
      </c>
      <c r="P106" s="101"/>
      <c r="Q106" s="102"/>
      <c r="R106" s="101"/>
      <c r="S106" s="101"/>
      <c r="T106" s="101"/>
      <c r="U106" s="101"/>
      <c r="V106" s="101"/>
      <c r="W106" s="101"/>
      <c r="X106" s="101"/>
      <c r="Y106" s="101"/>
      <c r="Z106" s="101"/>
    </row>
    <row r="107" spans="1:26" ht="15.75" customHeight="1">
      <c r="A107" s="101">
        <v>344</v>
      </c>
      <c r="B107" s="101" t="s">
        <v>1914</v>
      </c>
      <c r="C107" s="101">
        <v>1766</v>
      </c>
      <c r="D107" s="101">
        <v>1</v>
      </c>
      <c r="E107" s="101">
        <v>0</v>
      </c>
      <c r="F107" s="102">
        <v>0</v>
      </c>
      <c r="G107" s="101" t="s">
        <v>7266</v>
      </c>
      <c r="H107" s="101" t="s">
        <v>1913</v>
      </c>
      <c r="I107" s="101" t="s">
        <v>2339</v>
      </c>
      <c r="J107" s="102" t="s">
        <v>1912</v>
      </c>
      <c r="K107" s="103" t="s">
        <v>494</v>
      </c>
      <c r="L107" s="102">
        <v>390</v>
      </c>
      <c r="M107" s="102" t="s">
        <v>494</v>
      </c>
      <c r="N107" s="102">
        <v>390</v>
      </c>
      <c r="O107" s="102" t="s">
        <v>1911</v>
      </c>
      <c r="P107" s="101"/>
      <c r="Q107" s="102"/>
      <c r="R107" s="101"/>
      <c r="S107" s="101"/>
      <c r="T107" s="101"/>
      <c r="U107" s="101"/>
      <c r="V107" s="101"/>
      <c r="W107" s="101"/>
      <c r="X107" s="101"/>
      <c r="Y107" s="101"/>
      <c r="Z107" s="101"/>
    </row>
    <row r="108" spans="1:26" ht="15.75" customHeight="1">
      <c r="A108" s="101">
        <v>340</v>
      </c>
      <c r="B108" s="101" t="s">
        <v>1918</v>
      </c>
      <c r="C108" s="101">
        <v>1775</v>
      </c>
      <c r="D108" s="101">
        <v>0</v>
      </c>
      <c r="E108" s="101">
        <v>1</v>
      </c>
      <c r="F108" s="102">
        <v>1</v>
      </c>
      <c r="G108" s="101" t="s">
        <v>7228</v>
      </c>
      <c r="H108" s="101" t="s">
        <v>1917</v>
      </c>
      <c r="I108" s="101" t="s">
        <v>2061</v>
      </c>
      <c r="J108" s="102"/>
      <c r="K108" s="103" t="s">
        <v>7229</v>
      </c>
      <c r="L108" s="102">
        <v>27</v>
      </c>
      <c r="M108" s="102" t="s">
        <v>453</v>
      </c>
      <c r="N108" s="102">
        <v>177</v>
      </c>
      <c r="O108" s="102" t="s">
        <v>1916</v>
      </c>
      <c r="P108" s="101"/>
      <c r="Q108" s="102" t="s">
        <v>2275</v>
      </c>
      <c r="R108" s="101"/>
      <c r="S108" s="101"/>
      <c r="T108" s="101"/>
      <c r="U108" s="101"/>
      <c r="V108" s="101"/>
      <c r="W108" s="101"/>
      <c r="X108" s="101"/>
      <c r="Y108" s="101"/>
      <c r="Z108" s="101"/>
    </row>
    <row r="109" spans="1:26" ht="15.75" customHeight="1">
      <c r="A109" s="101">
        <v>19494</v>
      </c>
      <c r="B109" s="101" t="s">
        <v>1472</v>
      </c>
      <c r="C109" s="101">
        <v>1776</v>
      </c>
      <c r="D109" s="101">
        <v>0</v>
      </c>
      <c r="E109" s="101">
        <v>1</v>
      </c>
      <c r="F109" s="102">
        <v>0</v>
      </c>
      <c r="G109" s="101" t="s">
        <v>7213</v>
      </c>
      <c r="H109" s="101" t="s">
        <v>1403</v>
      </c>
      <c r="I109" s="101" t="s">
        <v>1402</v>
      </c>
      <c r="J109" s="102"/>
      <c r="K109" s="103" t="s">
        <v>496</v>
      </c>
      <c r="L109" s="102">
        <v>83</v>
      </c>
      <c r="M109" s="102" t="s">
        <v>15</v>
      </c>
      <c r="N109" s="102">
        <v>28</v>
      </c>
      <c r="O109" s="102" t="s">
        <v>1471</v>
      </c>
      <c r="P109" s="101"/>
      <c r="Q109" s="102"/>
      <c r="R109" s="101"/>
      <c r="S109" s="101"/>
      <c r="T109" s="101"/>
      <c r="U109" s="101"/>
      <c r="V109" s="101"/>
      <c r="W109" s="101"/>
      <c r="X109" s="101"/>
      <c r="Y109" s="101"/>
      <c r="Z109" s="101"/>
    </row>
    <row r="110" spans="1:26" ht="15.75" customHeight="1">
      <c r="A110" s="101">
        <v>569</v>
      </c>
      <c r="B110" s="101" t="s">
        <v>1882</v>
      </c>
      <c r="C110" s="101">
        <v>1780</v>
      </c>
      <c r="D110" s="101">
        <v>0</v>
      </c>
      <c r="E110" s="101">
        <v>0</v>
      </c>
      <c r="F110" s="102">
        <v>0</v>
      </c>
      <c r="G110" s="101" t="s">
        <v>1399</v>
      </c>
      <c r="H110" s="101" t="s">
        <v>1399</v>
      </c>
      <c r="I110" s="101" t="s">
        <v>1399</v>
      </c>
      <c r="J110" s="102"/>
      <c r="K110" s="103" t="s">
        <v>599</v>
      </c>
      <c r="L110" s="102">
        <v>172</v>
      </c>
      <c r="M110" s="102" t="s">
        <v>2267</v>
      </c>
      <c r="N110" s="102">
        <v>27</v>
      </c>
      <c r="O110" s="102" t="s">
        <v>1399</v>
      </c>
      <c r="P110" s="101"/>
      <c r="Q110" s="102" t="s">
        <v>2266</v>
      </c>
      <c r="R110" s="101"/>
      <c r="S110" s="101"/>
      <c r="T110" s="101"/>
      <c r="U110" s="101"/>
      <c r="V110" s="101"/>
      <c r="W110" s="101"/>
      <c r="X110" s="101"/>
      <c r="Y110" s="101"/>
      <c r="Z110" s="101"/>
    </row>
    <row r="111" spans="1:26" ht="15.75" customHeight="1">
      <c r="A111" s="101">
        <v>18511</v>
      </c>
      <c r="B111" s="101" t="s">
        <v>1508</v>
      </c>
      <c r="C111" s="101">
        <v>1781</v>
      </c>
      <c r="D111" s="101">
        <v>0</v>
      </c>
      <c r="E111" s="101">
        <v>0</v>
      </c>
      <c r="F111" s="102">
        <v>0</v>
      </c>
      <c r="G111" s="101" t="s">
        <v>7347</v>
      </c>
      <c r="H111" s="101" t="s">
        <v>1507</v>
      </c>
      <c r="I111" s="101" t="s">
        <v>2060</v>
      </c>
      <c r="J111" s="102" t="s">
        <v>2098</v>
      </c>
      <c r="K111" s="103" t="s">
        <v>478</v>
      </c>
      <c r="L111" s="102">
        <v>296</v>
      </c>
      <c r="M111" s="102" t="s">
        <v>53</v>
      </c>
      <c r="N111" s="102">
        <v>375</v>
      </c>
      <c r="O111" s="102" t="s">
        <v>1506</v>
      </c>
      <c r="P111" s="101"/>
      <c r="Q111" s="102"/>
      <c r="R111" s="101"/>
      <c r="S111" s="101"/>
      <c r="T111" s="101"/>
      <c r="U111" s="101"/>
      <c r="V111" s="101"/>
      <c r="W111" s="101"/>
      <c r="X111" s="101"/>
      <c r="Y111" s="101"/>
      <c r="Z111" s="101"/>
    </row>
    <row r="112" spans="1:26" ht="15.75" customHeight="1">
      <c r="A112" s="101">
        <v>1168</v>
      </c>
      <c r="B112" s="101" t="s">
        <v>1772</v>
      </c>
      <c r="C112" s="101">
        <v>1782</v>
      </c>
      <c r="D112" s="101">
        <v>0</v>
      </c>
      <c r="E112" s="101">
        <v>0</v>
      </c>
      <c r="F112" s="102">
        <v>1</v>
      </c>
      <c r="G112" s="101" t="s">
        <v>1399</v>
      </c>
      <c r="H112" s="101" t="s">
        <v>1399</v>
      </c>
      <c r="I112" s="101" t="s">
        <v>1399</v>
      </c>
      <c r="J112" s="102" t="s">
        <v>1771</v>
      </c>
      <c r="K112" s="103" t="s">
        <v>476</v>
      </c>
      <c r="L112" s="102">
        <v>385</v>
      </c>
      <c r="M112" s="102" t="s">
        <v>482</v>
      </c>
      <c r="N112" s="102">
        <v>172</v>
      </c>
      <c r="O112" s="102" t="s">
        <v>1770</v>
      </c>
      <c r="P112" s="101"/>
      <c r="Q112" s="102" t="s">
        <v>2239</v>
      </c>
      <c r="R112" s="101"/>
      <c r="S112" s="101"/>
      <c r="T112" s="101"/>
      <c r="U112" s="101"/>
      <c r="V112" s="101"/>
      <c r="W112" s="101"/>
      <c r="X112" s="101"/>
      <c r="Y112" s="101"/>
      <c r="Z112" s="101"/>
    </row>
    <row r="113" spans="1:26" ht="15.75" customHeight="1">
      <c r="A113" s="101">
        <v>18497</v>
      </c>
      <c r="B113" s="101" t="s">
        <v>1520</v>
      </c>
      <c r="C113" s="101">
        <v>1785</v>
      </c>
      <c r="D113" s="101">
        <v>0</v>
      </c>
      <c r="E113" s="101">
        <v>0</v>
      </c>
      <c r="F113" s="102">
        <v>0</v>
      </c>
      <c r="G113" s="101" t="s">
        <v>1399</v>
      </c>
      <c r="H113" s="101" t="s">
        <v>1399</v>
      </c>
      <c r="I113" s="101" t="s">
        <v>1399</v>
      </c>
      <c r="J113" s="102"/>
      <c r="K113" s="103" t="s">
        <v>1399</v>
      </c>
      <c r="L113" s="102"/>
      <c r="M113" s="102"/>
      <c r="N113" s="102"/>
      <c r="O113" s="102" t="s">
        <v>1399</v>
      </c>
      <c r="P113" s="101"/>
      <c r="Q113" s="102"/>
      <c r="R113" s="101"/>
      <c r="S113" s="101"/>
      <c r="T113" s="101"/>
      <c r="U113" s="101"/>
      <c r="V113" s="101"/>
      <c r="W113" s="101"/>
      <c r="X113" s="101"/>
      <c r="Y113" s="101"/>
      <c r="Z113" s="101"/>
    </row>
    <row r="114" spans="1:26" ht="15.75" customHeight="1">
      <c r="A114" s="101">
        <v>30759</v>
      </c>
      <c r="B114" s="101" t="s">
        <v>1421</v>
      </c>
      <c r="C114" s="101">
        <v>1787</v>
      </c>
      <c r="D114" s="101">
        <v>0</v>
      </c>
      <c r="E114" s="101">
        <v>0</v>
      </c>
      <c r="F114" s="102">
        <v>0</v>
      </c>
      <c r="G114" s="101" t="s">
        <v>1419</v>
      </c>
      <c r="H114" s="101" t="s">
        <v>1420</v>
      </c>
      <c r="I114" s="101" t="s">
        <v>1419</v>
      </c>
      <c r="J114" s="102" t="s">
        <v>1418</v>
      </c>
      <c r="K114" s="103" t="s">
        <v>1118</v>
      </c>
      <c r="L114" s="102">
        <v>29</v>
      </c>
      <c r="M114" s="102" t="s">
        <v>2145</v>
      </c>
      <c r="N114" s="102">
        <v>29</v>
      </c>
      <c r="O114" s="102" t="s">
        <v>1417</v>
      </c>
      <c r="P114" s="101"/>
      <c r="Q114" s="102"/>
      <c r="R114" s="101"/>
      <c r="S114" s="101"/>
      <c r="T114" s="101"/>
      <c r="U114" s="101"/>
      <c r="V114" s="101"/>
      <c r="W114" s="101"/>
      <c r="X114" s="101"/>
      <c r="Y114" s="101"/>
      <c r="Z114" s="101"/>
    </row>
    <row r="115" spans="1:26" ht="15.75" customHeight="1">
      <c r="A115" s="101">
        <v>1069</v>
      </c>
      <c r="B115" s="101" t="s">
        <v>1802</v>
      </c>
      <c r="C115" s="101">
        <v>1788</v>
      </c>
      <c r="D115" s="101">
        <v>0</v>
      </c>
      <c r="E115" s="101">
        <v>1</v>
      </c>
      <c r="F115" s="102">
        <v>0</v>
      </c>
      <c r="G115" s="101" t="s">
        <v>7237</v>
      </c>
      <c r="H115" s="101" t="s">
        <v>1801</v>
      </c>
      <c r="I115" s="101" t="s">
        <v>1402</v>
      </c>
      <c r="J115" s="102" t="s">
        <v>1800</v>
      </c>
      <c r="K115" s="103" t="s">
        <v>7238</v>
      </c>
      <c r="L115" s="102">
        <v>83</v>
      </c>
      <c r="M115" s="102" t="s">
        <v>2168</v>
      </c>
      <c r="N115" s="102">
        <v>27</v>
      </c>
      <c r="O115" s="102" t="s">
        <v>1799</v>
      </c>
      <c r="P115" s="101"/>
      <c r="Q115" s="102" t="s">
        <v>2247</v>
      </c>
      <c r="R115" s="101"/>
      <c r="S115" s="101"/>
      <c r="T115" s="101"/>
      <c r="U115" s="101"/>
      <c r="V115" s="101"/>
      <c r="W115" s="101"/>
      <c r="X115" s="101"/>
      <c r="Y115" s="101"/>
      <c r="Z115" s="101"/>
    </row>
    <row r="116" spans="1:26" ht="15.75" customHeight="1">
      <c r="A116" s="101">
        <v>23893</v>
      </c>
      <c r="B116" s="101" t="s">
        <v>1431</v>
      </c>
      <c r="C116" s="101">
        <v>1788</v>
      </c>
      <c r="D116" s="101">
        <v>0</v>
      </c>
      <c r="E116" s="101">
        <v>1</v>
      </c>
      <c r="F116" s="102">
        <v>0</v>
      </c>
      <c r="G116" s="101" t="s">
        <v>1430</v>
      </c>
      <c r="H116" s="101" t="s">
        <v>446</v>
      </c>
      <c r="I116" s="101" t="s">
        <v>1430</v>
      </c>
      <c r="J116" s="102"/>
      <c r="K116" s="103" t="s">
        <v>53</v>
      </c>
      <c r="L116" s="102">
        <v>375</v>
      </c>
      <c r="M116" s="102" t="s">
        <v>53</v>
      </c>
      <c r="N116" s="102">
        <v>375</v>
      </c>
      <c r="O116" s="102" t="s">
        <v>1429</v>
      </c>
      <c r="P116" s="101"/>
      <c r="Q116" s="102"/>
      <c r="R116" s="101"/>
      <c r="S116" s="101"/>
      <c r="T116" s="101"/>
      <c r="U116" s="101"/>
      <c r="V116" s="101"/>
      <c r="W116" s="101"/>
      <c r="X116" s="101"/>
      <c r="Y116" s="101"/>
      <c r="Z116" s="101"/>
    </row>
    <row r="117" spans="1:26" ht="15.75" customHeight="1">
      <c r="A117" s="101">
        <v>30767</v>
      </c>
      <c r="B117" s="101" t="s">
        <v>1416</v>
      </c>
      <c r="C117" s="101">
        <v>1790</v>
      </c>
      <c r="D117" s="101">
        <v>0</v>
      </c>
      <c r="E117" s="101">
        <v>0</v>
      </c>
      <c r="F117" s="102">
        <v>0</v>
      </c>
      <c r="G117" s="101" t="s">
        <v>1399</v>
      </c>
      <c r="H117" s="101" t="s">
        <v>1399</v>
      </c>
      <c r="I117" s="101" t="s">
        <v>1399</v>
      </c>
      <c r="J117" s="102"/>
      <c r="K117" s="103" t="s">
        <v>487</v>
      </c>
      <c r="L117" s="102">
        <v>216</v>
      </c>
      <c r="M117" s="102" t="s">
        <v>735</v>
      </c>
      <c r="N117" s="102">
        <v>63</v>
      </c>
      <c r="O117" s="102" t="s">
        <v>2141</v>
      </c>
      <c r="P117" s="101"/>
      <c r="Q117" s="102"/>
      <c r="R117" s="101"/>
      <c r="S117" s="101"/>
      <c r="T117" s="101"/>
      <c r="U117" s="101"/>
      <c r="V117" s="101"/>
      <c r="W117" s="101"/>
      <c r="X117" s="101"/>
      <c r="Y117" s="101"/>
      <c r="Z117" s="101"/>
    </row>
    <row r="118" spans="1:26" ht="15.75" customHeight="1">
      <c r="A118" s="101">
        <v>18502</v>
      </c>
      <c r="B118" s="101" t="s">
        <v>1519</v>
      </c>
      <c r="C118" s="101">
        <v>1792</v>
      </c>
      <c r="D118" s="101">
        <v>0</v>
      </c>
      <c r="E118" s="101">
        <v>0</v>
      </c>
      <c r="F118" s="102">
        <v>0</v>
      </c>
      <c r="G118" s="101" t="s">
        <v>7266</v>
      </c>
      <c r="H118" s="101" t="s">
        <v>1494</v>
      </c>
      <c r="I118" s="101" t="s">
        <v>2339</v>
      </c>
      <c r="J118" s="102" t="s">
        <v>1518</v>
      </c>
      <c r="K118" s="103" t="s">
        <v>7318</v>
      </c>
      <c r="L118" s="102">
        <v>379</v>
      </c>
      <c r="M118" s="102" t="s">
        <v>53</v>
      </c>
      <c r="N118" s="102">
        <v>375</v>
      </c>
      <c r="O118" s="102" t="s">
        <v>1517</v>
      </c>
      <c r="P118" s="101"/>
      <c r="Q118" s="102"/>
      <c r="R118" s="101"/>
      <c r="S118" s="101"/>
      <c r="T118" s="101"/>
      <c r="U118" s="101"/>
      <c r="V118" s="101"/>
      <c r="W118" s="101"/>
      <c r="X118" s="101"/>
      <c r="Y118" s="101"/>
      <c r="Z118" s="101"/>
    </row>
    <row r="119" spans="1:26" ht="15.75" customHeight="1">
      <c r="A119" s="101">
        <v>7235</v>
      </c>
      <c r="B119" s="101" t="s">
        <v>1598</v>
      </c>
      <c r="C119" s="101">
        <v>1792</v>
      </c>
      <c r="D119" s="101">
        <v>1</v>
      </c>
      <c r="E119" s="101">
        <v>1</v>
      </c>
      <c r="F119" s="102">
        <v>0</v>
      </c>
      <c r="G119" s="101" t="s">
        <v>7222</v>
      </c>
      <c r="H119" s="101" t="s">
        <v>1597</v>
      </c>
      <c r="I119" s="101" t="s">
        <v>2060</v>
      </c>
      <c r="J119" s="102" t="s">
        <v>6899</v>
      </c>
      <c r="K119" s="103" t="s">
        <v>52</v>
      </c>
      <c r="L119" s="102">
        <v>379</v>
      </c>
      <c r="M119" s="102" t="s">
        <v>570</v>
      </c>
      <c r="N119" s="102">
        <v>379</v>
      </c>
      <c r="O119" s="102" t="s">
        <v>1596</v>
      </c>
      <c r="P119" s="101"/>
      <c r="Q119" s="102" t="s">
        <v>2186</v>
      </c>
      <c r="R119" s="101"/>
      <c r="S119" s="101"/>
      <c r="T119" s="101"/>
      <c r="U119" s="101"/>
      <c r="V119" s="101"/>
      <c r="W119" s="101"/>
      <c r="X119" s="101"/>
      <c r="Y119" s="101"/>
      <c r="Z119" s="101"/>
    </row>
    <row r="120" spans="1:26" ht="15.75" customHeight="1">
      <c r="A120" s="101">
        <v>1424</v>
      </c>
      <c r="B120" s="101" t="s">
        <v>2321</v>
      </c>
      <c r="C120" s="101">
        <v>1793</v>
      </c>
      <c r="D120" s="101">
        <v>1</v>
      </c>
      <c r="E120" s="101"/>
      <c r="F120" s="102"/>
      <c r="G120" s="101" t="s">
        <v>7354</v>
      </c>
      <c r="H120" s="101" t="s">
        <v>1718</v>
      </c>
      <c r="I120" s="101" t="s">
        <v>1674</v>
      </c>
      <c r="J120" s="102"/>
      <c r="K120" s="103" t="s">
        <v>481</v>
      </c>
      <c r="L120" s="102">
        <v>304</v>
      </c>
      <c r="M120" s="102" t="s">
        <v>481</v>
      </c>
      <c r="N120" s="102">
        <v>304</v>
      </c>
      <c r="O120" s="102" t="s">
        <v>2331</v>
      </c>
      <c r="P120" s="101"/>
      <c r="Q120" s="102"/>
      <c r="R120" s="101"/>
      <c r="S120" s="101"/>
      <c r="T120" s="101"/>
      <c r="U120" s="101"/>
      <c r="V120" s="101"/>
      <c r="W120" s="101"/>
      <c r="X120" s="101"/>
      <c r="Y120" s="101"/>
      <c r="Z120" s="101"/>
    </row>
    <row r="121" spans="1:26" ht="15.75" customHeight="1">
      <c r="A121" s="101">
        <v>553</v>
      </c>
      <c r="B121" s="101" t="s">
        <v>1892</v>
      </c>
      <c r="C121" s="101">
        <v>1797</v>
      </c>
      <c r="D121" s="101">
        <v>1</v>
      </c>
      <c r="E121" s="101">
        <v>0</v>
      </c>
      <c r="F121" s="102">
        <v>1</v>
      </c>
      <c r="G121" s="101" t="s">
        <v>7266</v>
      </c>
      <c r="H121" s="101" t="s">
        <v>1887</v>
      </c>
      <c r="I121" s="101" t="s">
        <v>2339</v>
      </c>
      <c r="J121" s="102"/>
      <c r="K121" s="103" t="s">
        <v>482</v>
      </c>
      <c r="L121" s="102">
        <v>172</v>
      </c>
      <c r="M121" s="102" t="s">
        <v>482</v>
      </c>
      <c r="N121" s="102">
        <v>172</v>
      </c>
      <c r="O121" s="102" t="s">
        <v>1891</v>
      </c>
      <c r="P121" s="101"/>
      <c r="Q121" s="102" t="s">
        <v>2269</v>
      </c>
      <c r="R121" s="101"/>
      <c r="S121" s="101"/>
      <c r="T121" s="101"/>
      <c r="U121" s="101"/>
      <c r="V121" s="101"/>
      <c r="W121" s="101"/>
      <c r="X121" s="101"/>
      <c r="Y121" s="101"/>
      <c r="Z121" s="101"/>
    </row>
    <row r="122" spans="1:26" ht="15.75" customHeight="1">
      <c r="A122" s="101">
        <v>19497</v>
      </c>
      <c r="B122" s="101" t="s">
        <v>1470</v>
      </c>
      <c r="C122" s="101">
        <v>1801</v>
      </c>
      <c r="D122" s="101">
        <v>0</v>
      </c>
      <c r="E122" s="101">
        <v>1</v>
      </c>
      <c r="F122" s="102">
        <v>0</v>
      </c>
      <c r="G122" s="101" t="s">
        <v>1469</v>
      </c>
      <c r="H122" s="101" t="s">
        <v>1469</v>
      </c>
      <c r="I122" s="101" t="s">
        <v>1402</v>
      </c>
      <c r="J122" s="102" t="s">
        <v>1468</v>
      </c>
      <c r="K122" s="103" t="s">
        <v>7245</v>
      </c>
      <c r="L122" s="102">
        <v>216</v>
      </c>
      <c r="M122" s="102" t="s">
        <v>496</v>
      </c>
      <c r="N122" s="102">
        <v>83</v>
      </c>
      <c r="O122" s="102" t="s">
        <v>7246</v>
      </c>
      <c r="P122" s="101"/>
      <c r="Q122" s="102"/>
      <c r="R122" s="101"/>
      <c r="S122" s="101"/>
      <c r="T122" s="101"/>
      <c r="U122" s="101"/>
      <c r="V122" s="101"/>
      <c r="W122" s="101"/>
      <c r="X122" s="101"/>
      <c r="Y122" s="101"/>
      <c r="Z122" s="101"/>
    </row>
    <row r="123" spans="1:26" ht="15.75" customHeight="1">
      <c r="A123" s="101">
        <v>31900</v>
      </c>
      <c r="B123" s="101" t="s">
        <v>1414</v>
      </c>
      <c r="C123" s="101">
        <v>1802</v>
      </c>
      <c r="D123" s="101">
        <v>0</v>
      </c>
      <c r="E123" s="101">
        <v>1</v>
      </c>
      <c r="F123" s="102">
        <v>0</v>
      </c>
      <c r="G123" s="101" t="s">
        <v>7213</v>
      </c>
      <c r="H123" s="101" t="s">
        <v>1413</v>
      </c>
      <c r="I123" s="101" t="s">
        <v>1402</v>
      </c>
      <c r="J123" s="102" t="s">
        <v>1412</v>
      </c>
      <c r="K123" s="103" t="s">
        <v>7210</v>
      </c>
      <c r="L123" s="102">
        <v>216</v>
      </c>
      <c r="M123" s="102" t="s">
        <v>688</v>
      </c>
      <c r="N123" s="102">
        <v>347</v>
      </c>
      <c r="O123" s="102" t="s">
        <v>7247</v>
      </c>
      <c r="P123" s="101"/>
      <c r="Q123" s="102"/>
      <c r="R123" s="101"/>
      <c r="S123" s="101"/>
      <c r="T123" s="101"/>
      <c r="U123" s="101"/>
      <c r="V123" s="101"/>
      <c r="W123" s="101"/>
      <c r="X123" s="101"/>
      <c r="Y123" s="101"/>
      <c r="Z123" s="101"/>
    </row>
    <row r="124" spans="1:26" ht="15.75" customHeight="1">
      <c r="A124" s="101">
        <v>10209</v>
      </c>
      <c r="B124" s="101" t="s">
        <v>1574</v>
      </c>
      <c r="C124" s="101">
        <v>1803</v>
      </c>
      <c r="D124" s="101">
        <v>0</v>
      </c>
      <c r="E124" s="101">
        <v>0</v>
      </c>
      <c r="F124" s="102">
        <v>0</v>
      </c>
      <c r="G124" s="101" t="s">
        <v>7331</v>
      </c>
      <c r="H124" s="101" t="s">
        <v>1573</v>
      </c>
      <c r="I124" s="101" t="s">
        <v>2062</v>
      </c>
      <c r="J124" s="102"/>
      <c r="K124" s="103" t="s">
        <v>577</v>
      </c>
      <c r="L124" s="102">
        <v>340</v>
      </c>
      <c r="M124" s="102" t="s">
        <v>2181</v>
      </c>
      <c r="N124" s="102">
        <v>340</v>
      </c>
      <c r="O124" s="102" t="s">
        <v>1572</v>
      </c>
      <c r="P124" s="101"/>
      <c r="Q124" s="102" t="s">
        <v>2180</v>
      </c>
      <c r="R124" s="101"/>
      <c r="S124" s="101"/>
      <c r="T124" s="101"/>
      <c r="U124" s="101"/>
      <c r="V124" s="101"/>
      <c r="W124" s="101"/>
      <c r="X124" s="101"/>
      <c r="Y124" s="101"/>
      <c r="Z124" s="101"/>
    </row>
    <row r="125" spans="1:26" ht="21.75" customHeight="1">
      <c r="A125" s="101">
        <v>18974</v>
      </c>
      <c r="B125" s="101" t="s">
        <v>1492</v>
      </c>
      <c r="C125" s="101">
        <v>1804</v>
      </c>
      <c r="D125" s="101">
        <v>0</v>
      </c>
      <c r="E125" s="101">
        <v>1</v>
      </c>
      <c r="F125" s="102">
        <v>0</v>
      </c>
      <c r="G125" s="101" t="s">
        <v>1490</v>
      </c>
      <c r="H125" s="101" t="s">
        <v>1491</v>
      </c>
      <c r="I125" s="101" t="s">
        <v>7197</v>
      </c>
      <c r="J125" s="102"/>
      <c r="K125" s="103" t="s">
        <v>2161</v>
      </c>
      <c r="L125" s="102">
        <v>56</v>
      </c>
      <c r="M125" s="102" t="s">
        <v>609</v>
      </c>
      <c r="N125" s="102">
        <v>340</v>
      </c>
      <c r="O125" s="102" t="s">
        <v>1489</v>
      </c>
      <c r="P125" s="101"/>
      <c r="Q125" s="102"/>
      <c r="R125" s="101"/>
      <c r="S125" s="101"/>
      <c r="T125" s="101"/>
      <c r="U125" s="101"/>
      <c r="V125" s="101"/>
      <c r="W125" s="101"/>
      <c r="X125" s="101"/>
      <c r="Y125" s="101"/>
      <c r="Z125" s="101"/>
    </row>
    <row r="126" spans="1:26" ht="15.75" customHeight="1">
      <c r="A126" s="101">
        <v>556</v>
      </c>
      <c r="B126" s="101" t="s">
        <v>1890</v>
      </c>
      <c r="C126" s="101">
        <v>1805</v>
      </c>
      <c r="D126" s="101">
        <v>0</v>
      </c>
      <c r="E126" s="101">
        <v>0</v>
      </c>
      <c r="F126" s="102">
        <v>0</v>
      </c>
      <c r="G126" s="101" t="s">
        <v>7350</v>
      </c>
      <c r="H126" s="101" t="s">
        <v>1459</v>
      </c>
      <c r="I126" s="101" t="s">
        <v>2053</v>
      </c>
      <c r="J126" s="102"/>
      <c r="K126" s="103" t="s">
        <v>599</v>
      </c>
      <c r="L126" s="102">
        <v>172</v>
      </c>
      <c r="M126" s="102" t="s">
        <v>15</v>
      </c>
      <c r="N126" s="102">
        <v>28</v>
      </c>
      <c r="O126" s="102" t="s">
        <v>1889</v>
      </c>
      <c r="P126" s="101"/>
      <c r="Q126" s="102"/>
      <c r="R126" s="101"/>
      <c r="S126" s="101"/>
      <c r="T126" s="101"/>
      <c r="U126" s="101"/>
      <c r="V126" s="101"/>
      <c r="W126" s="101"/>
      <c r="X126" s="101"/>
      <c r="Y126" s="101"/>
      <c r="Z126" s="101"/>
    </row>
    <row r="127" spans="1:26" ht="15.75" customHeight="1">
      <c r="A127" s="101">
        <v>3770</v>
      </c>
      <c r="B127" s="101" t="s">
        <v>1630</v>
      </c>
      <c r="C127" s="101">
        <v>1806</v>
      </c>
      <c r="D127" s="101">
        <v>0</v>
      </c>
      <c r="E127" s="101">
        <v>0</v>
      </c>
      <c r="F127" s="102">
        <v>0</v>
      </c>
      <c r="G127" s="101" t="s">
        <v>1399</v>
      </c>
      <c r="H127" s="101" t="s">
        <v>1399</v>
      </c>
      <c r="I127" s="101" t="s">
        <v>1399</v>
      </c>
      <c r="J127" s="102"/>
      <c r="K127" s="103" t="s">
        <v>53</v>
      </c>
      <c r="L127" s="102"/>
      <c r="M127" s="102"/>
      <c r="N127" s="102"/>
      <c r="O127" s="102" t="s">
        <v>1399</v>
      </c>
      <c r="P127" s="101"/>
      <c r="Q127" s="102"/>
      <c r="R127" s="101"/>
      <c r="S127" s="101"/>
      <c r="T127" s="101"/>
      <c r="U127" s="101"/>
      <c r="V127" s="101"/>
      <c r="W127" s="101"/>
      <c r="X127" s="101"/>
      <c r="Y127" s="101"/>
      <c r="Z127" s="101"/>
    </row>
    <row r="128" spans="1:26" ht="15.75" customHeight="1">
      <c r="A128" s="101">
        <v>2875</v>
      </c>
      <c r="B128" s="101" t="s">
        <v>2313</v>
      </c>
      <c r="C128" s="101">
        <v>1806</v>
      </c>
      <c r="D128" s="101">
        <v>0</v>
      </c>
      <c r="E128" s="101">
        <v>1</v>
      </c>
      <c r="F128" s="102">
        <v>0</v>
      </c>
      <c r="G128" s="101" t="s">
        <v>2059</v>
      </c>
      <c r="H128" s="101" t="s">
        <v>2326</v>
      </c>
      <c r="I128" s="101" t="s">
        <v>2059</v>
      </c>
      <c r="J128" s="102"/>
      <c r="K128" s="103" t="s">
        <v>1399</v>
      </c>
      <c r="L128" s="102">
        <v>375</v>
      </c>
      <c r="M128" s="102" t="s">
        <v>581</v>
      </c>
      <c r="N128" s="102">
        <v>339</v>
      </c>
      <c r="O128" s="102" t="s">
        <v>2336</v>
      </c>
      <c r="P128" s="101"/>
      <c r="Q128" s="102"/>
      <c r="R128" s="101"/>
      <c r="S128" s="101"/>
      <c r="T128" s="101"/>
      <c r="U128" s="101"/>
      <c r="V128" s="101"/>
      <c r="W128" s="101"/>
      <c r="X128" s="101"/>
      <c r="Y128" s="101"/>
      <c r="Z128" s="101"/>
    </row>
    <row r="129" spans="1:26" ht="15.75" customHeight="1">
      <c r="A129" s="101">
        <v>18503</v>
      </c>
      <c r="B129" s="101" t="s">
        <v>1516</v>
      </c>
      <c r="C129" s="101">
        <v>1807</v>
      </c>
      <c r="D129" s="101">
        <v>0</v>
      </c>
      <c r="E129" s="101">
        <v>1</v>
      </c>
      <c r="F129" s="102">
        <v>0</v>
      </c>
      <c r="G129" s="101" t="s">
        <v>7242</v>
      </c>
      <c r="H129" s="101" t="s">
        <v>1402</v>
      </c>
      <c r="I129" s="101" t="s">
        <v>1402</v>
      </c>
      <c r="J129" s="102" t="s">
        <v>2097</v>
      </c>
      <c r="K129" s="103" t="s">
        <v>487</v>
      </c>
      <c r="L129" s="102">
        <v>216</v>
      </c>
      <c r="M129" s="102" t="s">
        <v>2165</v>
      </c>
      <c r="N129" s="102">
        <v>347</v>
      </c>
      <c r="O129" s="102" t="s">
        <v>7243</v>
      </c>
      <c r="P129" s="101"/>
      <c r="Q129" s="102"/>
      <c r="R129" s="101"/>
      <c r="S129" s="101"/>
      <c r="T129" s="101"/>
      <c r="U129" s="101"/>
      <c r="V129" s="101"/>
      <c r="W129" s="101"/>
      <c r="X129" s="101"/>
      <c r="Y129" s="101"/>
      <c r="Z129" s="101"/>
    </row>
    <row r="130" spans="1:26" ht="15.75" customHeight="1">
      <c r="A130" s="101">
        <v>3874</v>
      </c>
      <c r="B130" s="101" t="s">
        <v>1625</v>
      </c>
      <c r="C130" s="101">
        <v>1808</v>
      </c>
      <c r="D130" s="101">
        <v>0</v>
      </c>
      <c r="E130" s="101">
        <v>0</v>
      </c>
      <c r="F130" s="102">
        <v>0</v>
      </c>
      <c r="G130" s="101" t="s">
        <v>1399</v>
      </c>
      <c r="H130" s="101" t="s">
        <v>1399</v>
      </c>
      <c r="I130" s="101" t="s">
        <v>1399</v>
      </c>
      <c r="J130" s="102"/>
      <c r="K130" s="103" t="s">
        <v>2157</v>
      </c>
      <c r="L130" s="102"/>
      <c r="M130" s="102" t="s">
        <v>634</v>
      </c>
      <c r="N130" s="102">
        <v>19</v>
      </c>
      <c r="O130" s="102" t="s">
        <v>1399</v>
      </c>
      <c r="P130" s="101"/>
      <c r="Q130" s="102" t="s">
        <v>2196</v>
      </c>
      <c r="R130" s="101"/>
      <c r="S130" s="101"/>
      <c r="T130" s="101"/>
      <c r="U130" s="101"/>
      <c r="V130" s="101"/>
      <c r="W130" s="101"/>
      <c r="X130" s="101"/>
      <c r="Y130" s="101"/>
      <c r="Z130" s="101"/>
    </row>
    <row r="131" spans="1:26" ht="15.75" customHeight="1">
      <c r="A131" s="101">
        <v>764</v>
      </c>
      <c r="B131" s="101" t="s">
        <v>1835</v>
      </c>
      <c r="C131" s="101">
        <v>1808</v>
      </c>
      <c r="D131" s="101">
        <v>1</v>
      </c>
      <c r="E131" s="101">
        <v>1</v>
      </c>
      <c r="F131" s="102">
        <v>1</v>
      </c>
      <c r="G131" s="101" t="s">
        <v>2053</v>
      </c>
      <c r="H131" s="101" t="s">
        <v>1459</v>
      </c>
      <c r="I131" s="101" t="s">
        <v>2053</v>
      </c>
      <c r="J131" s="102"/>
      <c r="K131" s="103" t="s">
        <v>1399</v>
      </c>
      <c r="L131" s="102">
        <v>390</v>
      </c>
      <c r="M131" s="102" t="s">
        <v>494</v>
      </c>
      <c r="N131" s="102">
        <v>390</v>
      </c>
      <c r="O131" s="102" t="s">
        <v>1834</v>
      </c>
      <c r="P131" s="101"/>
      <c r="Q131" s="102" t="s">
        <v>2255</v>
      </c>
      <c r="R131" s="101"/>
      <c r="S131" s="101"/>
      <c r="T131" s="101"/>
      <c r="U131" s="101"/>
      <c r="V131" s="101"/>
      <c r="W131" s="101"/>
      <c r="X131" s="101"/>
      <c r="Y131" s="101"/>
      <c r="Z131" s="101"/>
    </row>
    <row r="132" spans="1:26" ht="15.75" customHeight="1">
      <c r="A132" s="101">
        <v>410</v>
      </c>
      <c r="B132" s="101" t="s">
        <v>1909</v>
      </c>
      <c r="C132" s="101">
        <v>1810</v>
      </c>
      <c r="D132" s="101">
        <v>0</v>
      </c>
      <c r="E132" s="101">
        <v>0</v>
      </c>
      <c r="F132" s="102">
        <v>1</v>
      </c>
      <c r="G132" s="101" t="s">
        <v>7266</v>
      </c>
      <c r="H132" s="101" t="s">
        <v>1494</v>
      </c>
      <c r="I132" s="101" t="s">
        <v>2339</v>
      </c>
      <c r="J132" s="102" t="s">
        <v>1908</v>
      </c>
      <c r="K132" s="103" t="s">
        <v>482</v>
      </c>
      <c r="L132" s="102">
        <v>172</v>
      </c>
      <c r="M132" s="102" t="s">
        <v>20</v>
      </c>
      <c r="N132" s="102">
        <v>38</v>
      </c>
      <c r="O132" s="102" t="s">
        <v>1907</v>
      </c>
      <c r="P132" s="101"/>
      <c r="Q132" s="102"/>
      <c r="R132" s="101"/>
      <c r="S132" s="101"/>
      <c r="T132" s="101"/>
      <c r="U132" s="101"/>
      <c r="V132" s="101"/>
      <c r="W132" s="101"/>
      <c r="X132" s="101"/>
      <c r="Y132" s="101"/>
      <c r="Z132" s="101"/>
    </row>
    <row r="133" spans="1:26" ht="15.75" customHeight="1">
      <c r="A133" s="101">
        <v>1638</v>
      </c>
      <c r="B133" s="101" t="s">
        <v>1730</v>
      </c>
      <c r="C133" s="101">
        <v>1813</v>
      </c>
      <c r="D133" s="101">
        <v>0</v>
      </c>
      <c r="E133" s="101">
        <v>0</v>
      </c>
      <c r="F133" s="102">
        <v>1</v>
      </c>
      <c r="G133" s="101" t="s">
        <v>7301</v>
      </c>
      <c r="H133" s="101" t="s">
        <v>1459</v>
      </c>
      <c r="I133" s="101" t="s">
        <v>2053</v>
      </c>
      <c r="J133" s="102" t="s">
        <v>2080</v>
      </c>
      <c r="K133" s="103" t="s">
        <v>476</v>
      </c>
      <c r="L133" s="102">
        <v>385</v>
      </c>
      <c r="M133" s="102" t="s">
        <v>494</v>
      </c>
      <c r="N133" s="102">
        <v>390</v>
      </c>
      <c r="O133" s="102" t="s">
        <v>1729</v>
      </c>
      <c r="P133" s="101"/>
      <c r="Q133" s="102" t="s">
        <v>2225</v>
      </c>
      <c r="R133" s="101"/>
      <c r="S133" s="101"/>
      <c r="T133" s="101"/>
      <c r="U133" s="101"/>
      <c r="V133" s="101"/>
      <c r="W133" s="101"/>
      <c r="X133" s="101"/>
      <c r="Y133" s="101"/>
      <c r="Z133" s="101"/>
    </row>
    <row r="134" spans="1:26" ht="15.75" customHeight="1">
      <c r="A134" s="101">
        <v>31030</v>
      </c>
      <c r="B134" s="101" t="s">
        <v>1415</v>
      </c>
      <c r="C134" s="101">
        <v>1814</v>
      </c>
      <c r="D134" s="101">
        <v>0</v>
      </c>
      <c r="E134" s="101">
        <v>0</v>
      </c>
      <c r="F134" s="102">
        <v>0</v>
      </c>
      <c r="G134" s="101" t="s">
        <v>1399</v>
      </c>
      <c r="H134" s="101" t="s">
        <v>1399</v>
      </c>
      <c r="I134" s="101" t="s">
        <v>1399</v>
      </c>
      <c r="J134" s="102"/>
      <c r="K134" s="103" t="s">
        <v>481</v>
      </c>
      <c r="L134" s="102"/>
      <c r="M134" s="102"/>
      <c r="N134" s="102"/>
      <c r="O134" s="102" t="s">
        <v>1399</v>
      </c>
      <c r="P134" s="101"/>
      <c r="Q134" s="102"/>
      <c r="R134" s="101"/>
      <c r="S134" s="101"/>
      <c r="T134" s="101"/>
      <c r="U134" s="101"/>
      <c r="V134" s="101"/>
      <c r="W134" s="101"/>
      <c r="X134" s="101"/>
      <c r="Y134" s="101"/>
      <c r="Z134" s="101"/>
    </row>
    <row r="135" spans="1:26" ht="15.75" customHeight="1">
      <c r="A135" s="101">
        <v>5335</v>
      </c>
      <c r="B135" s="101" t="s">
        <v>1603</v>
      </c>
      <c r="C135" s="101">
        <v>1814</v>
      </c>
      <c r="D135" s="101">
        <v>0</v>
      </c>
      <c r="E135" s="101">
        <v>0</v>
      </c>
      <c r="F135" s="102">
        <v>0</v>
      </c>
      <c r="G135" s="101" t="s">
        <v>2057</v>
      </c>
      <c r="H135" s="101" t="s">
        <v>1454</v>
      </c>
      <c r="I135" s="101" t="s">
        <v>2057</v>
      </c>
      <c r="J135" s="102"/>
      <c r="K135" s="103" t="s">
        <v>1399</v>
      </c>
      <c r="L135" s="102">
        <v>304</v>
      </c>
      <c r="M135" s="102" t="s">
        <v>481</v>
      </c>
      <c r="N135" s="102">
        <v>304</v>
      </c>
      <c r="O135" s="102" t="s">
        <v>7349</v>
      </c>
      <c r="P135" s="101"/>
      <c r="Q135" s="102" t="s">
        <v>2188</v>
      </c>
      <c r="R135" s="101"/>
      <c r="S135" s="101"/>
      <c r="T135" s="101"/>
      <c r="U135" s="101"/>
      <c r="V135" s="101"/>
      <c r="W135" s="101"/>
      <c r="X135" s="101"/>
      <c r="Y135" s="101"/>
      <c r="Z135" s="101"/>
    </row>
    <row r="136" spans="1:26" ht="15.75" customHeight="1">
      <c r="A136" s="101">
        <v>247</v>
      </c>
      <c r="B136" s="101" t="s">
        <v>1925</v>
      </c>
      <c r="C136" s="101">
        <v>1816</v>
      </c>
      <c r="D136" s="101">
        <v>1</v>
      </c>
      <c r="E136" s="101">
        <v>0</v>
      </c>
      <c r="F136" s="102">
        <v>0</v>
      </c>
      <c r="G136" s="101" t="s">
        <v>1399</v>
      </c>
      <c r="H136" s="101" t="s">
        <v>1399</v>
      </c>
      <c r="I136" s="101" t="s">
        <v>1399</v>
      </c>
      <c r="J136" s="102"/>
      <c r="K136" s="103" t="s">
        <v>2278</v>
      </c>
      <c r="L136" s="102">
        <v>63</v>
      </c>
      <c r="M136" s="102" t="s">
        <v>24</v>
      </c>
      <c r="N136" s="102">
        <v>63</v>
      </c>
      <c r="O136" s="102" t="s">
        <v>1924</v>
      </c>
      <c r="P136" s="101"/>
      <c r="Q136" s="102" t="s">
        <v>2277</v>
      </c>
      <c r="R136" s="101"/>
      <c r="S136" s="101"/>
      <c r="T136" s="101"/>
      <c r="U136" s="101"/>
      <c r="V136" s="101"/>
      <c r="W136" s="101"/>
      <c r="X136" s="101"/>
      <c r="Y136" s="101"/>
      <c r="Z136" s="101"/>
    </row>
    <row r="137" spans="1:26" ht="15.75" customHeight="1">
      <c r="A137" s="101">
        <v>576</v>
      </c>
      <c r="B137" s="101" t="s">
        <v>1881</v>
      </c>
      <c r="C137" s="101">
        <v>1816</v>
      </c>
      <c r="D137" s="101">
        <v>0</v>
      </c>
      <c r="E137" s="101">
        <v>0</v>
      </c>
      <c r="F137" s="102">
        <v>0</v>
      </c>
      <c r="G137" s="101" t="s">
        <v>1399</v>
      </c>
      <c r="H137" s="101" t="s">
        <v>1399</v>
      </c>
      <c r="I137" s="101" t="s">
        <v>1399</v>
      </c>
      <c r="J137" s="102"/>
      <c r="K137" s="103" t="s">
        <v>2265</v>
      </c>
      <c r="L137" s="102">
        <v>66</v>
      </c>
      <c r="M137" s="102" t="s">
        <v>132</v>
      </c>
      <c r="N137" s="102">
        <v>106</v>
      </c>
      <c r="O137" s="102" t="s">
        <v>2264</v>
      </c>
      <c r="P137" s="101"/>
      <c r="Q137" s="102"/>
      <c r="R137" s="101"/>
      <c r="S137" s="101"/>
      <c r="T137" s="101"/>
      <c r="U137" s="101"/>
      <c r="V137" s="101"/>
      <c r="W137" s="101"/>
      <c r="X137" s="101"/>
      <c r="Y137" s="101"/>
      <c r="Z137" s="101"/>
    </row>
    <row r="138" spans="1:26" ht="15.75" customHeight="1">
      <c r="A138" s="101">
        <v>31985</v>
      </c>
      <c r="B138" s="101" t="s">
        <v>1407</v>
      </c>
      <c r="C138" s="101">
        <v>1816</v>
      </c>
      <c r="D138" s="101">
        <v>0</v>
      </c>
      <c r="E138" s="101">
        <v>1</v>
      </c>
      <c r="F138" s="102">
        <v>0</v>
      </c>
      <c r="G138" s="101" t="s">
        <v>2059</v>
      </c>
      <c r="H138" s="101" t="s">
        <v>1406</v>
      </c>
      <c r="I138" s="101" t="s">
        <v>2059</v>
      </c>
      <c r="J138" s="102"/>
      <c r="K138" s="103" t="s">
        <v>7257</v>
      </c>
      <c r="L138" s="102">
        <v>216</v>
      </c>
      <c r="M138" s="102" t="s">
        <v>487</v>
      </c>
      <c r="N138" s="102">
        <v>216</v>
      </c>
      <c r="O138" s="102" t="s">
        <v>1405</v>
      </c>
      <c r="P138" s="101"/>
      <c r="Q138" s="102"/>
      <c r="R138" s="101"/>
      <c r="S138" s="101"/>
      <c r="T138" s="101"/>
      <c r="U138" s="101"/>
      <c r="V138" s="101"/>
      <c r="W138" s="101"/>
      <c r="X138" s="101"/>
      <c r="Y138" s="101"/>
      <c r="Z138" s="101"/>
    </row>
    <row r="139" spans="1:26" ht="15.75" customHeight="1">
      <c r="A139" s="101">
        <v>144</v>
      </c>
      <c r="B139" s="101" t="s">
        <v>1942</v>
      </c>
      <c r="C139" s="101">
        <v>1817</v>
      </c>
      <c r="D139" s="101">
        <v>0</v>
      </c>
      <c r="E139" s="101">
        <v>0</v>
      </c>
      <c r="F139" s="102">
        <v>0</v>
      </c>
      <c r="G139" s="101" t="s">
        <v>7314</v>
      </c>
      <c r="H139" s="101" t="s">
        <v>1941</v>
      </c>
      <c r="I139" s="101" t="s">
        <v>1402</v>
      </c>
      <c r="J139" s="102"/>
      <c r="K139" s="103" t="s">
        <v>453</v>
      </c>
      <c r="L139" s="102">
        <v>177</v>
      </c>
      <c r="M139" s="102" t="s">
        <v>2274</v>
      </c>
      <c r="N139" s="102" t="s">
        <v>2273</v>
      </c>
      <c r="O139" s="102" t="s">
        <v>1940</v>
      </c>
      <c r="P139" s="101"/>
      <c r="Q139" s="102"/>
      <c r="R139" s="101"/>
      <c r="S139" s="101"/>
      <c r="T139" s="101"/>
      <c r="U139" s="101"/>
      <c r="V139" s="101"/>
      <c r="W139" s="101"/>
      <c r="X139" s="101"/>
      <c r="Y139" s="101"/>
      <c r="Z139" s="101"/>
    </row>
    <row r="140" spans="1:26" ht="15.75" customHeight="1">
      <c r="A140" s="101">
        <v>5910</v>
      </c>
      <c r="B140" s="101" t="s">
        <v>1993</v>
      </c>
      <c r="C140" s="101">
        <v>1818</v>
      </c>
      <c r="D140" s="101">
        <v>0</v>
      </c>
      <c r="E140" s="101">
        <v>0</v>
      </c>
      <c r="F140" s="102">
        <v>0</v>
      </c>
      <c r="G140" s="101" t="s">
        <v>1399</v>
      </c>
      <c r="H140" s="101" t="s">
        <v>1399</v>
      </c>
      <c r="I140" s="101" t="s">
        <v>1399</v>
      </c>
      <c r="J140" s="102"/>
      <c r="K140" s="103" t="s">
        <v>53</v>
      </c>
      <c r="L140" s="102"/>
      <c r="M140" s="102"/>
      <c r="N140" s="102"/>
      <c r="O140" s="102" t="s">
        <v>1399</v>
      </c>
      <c r="P140" s="101"/>
      <c r="Q140" s="102"/>
      <c r="R140" s="101"/>
      <c r="S140" s="101"/>
      <c r="T140" s="101"/>
      <c r="U140" s="101"/>
      <c r="V140" s="101"/>
      <c r="W140" s="101"/>
      <c r="X140" s="101"/>
      <c r="Y140" s="101"/>
      <c r="Z140" s="101"/>
    </row>
    <row r="141" spans="1:26" ht="15.75" customHeight="1">
      <c r="A141" s="101">
        <v>2876</v>
      </c>
      <c r="B141" s="101" t="s">
        <v>1654</v>
      </c>
      <c r="C141" s="101">
        <v>1818</v>
      </c>
      <c r="D141" s="101">
        <v>0</v>
      </c>
      <c r="E141" s="101">
        <v>0</v>
      </c>
      <c r="F141" s="102">
        <v>0</v>
      </c>
      <c r="G141" s="101" t="s">
        <v>7320</v>
      </c>
      <c r="H141" s="101" t="s">
        <v>1413</v>
      </c>
      <c r="I141" s="101" t="s">
        <v>1402</v>
      </c>
      <c r="J141" s="102"/>
      <c r="K141" s="103" t="s">
        <v>1399</v>
      </c>
      <c r="L141" s="102">
        <v>375</v>
      </c>
      <c r="M141" s="102" t="s">
        <v>478</v>
      </c>
      <c r="N141" s="102">
        <v>296</v>
      </c>
      <c r="O141" s="102" t="s">
        <v>1653</v>
      </c>
      <c r="P141" s="101"/>
      <c r="Q141" s="102"/>
      <c r="R141" s="101"/>
      <c r="S141" s="101"/>
      <c r="T141" s="101"/>
      <c r="U141" s="101"/>
      <c r="V141" s="101"/>
      <c r="W141" s="101"/>
      <c r="X141" s="101"/>
      <c r="Y141" s="101"/>
      <c r="Z141" s="101"/>
    </row>
    <row r="142" spans="1:26" ht="15.75" customHeight="1">
      <c r="A142" s="101">
        <v>2878</v>
      </c>
      <c r="B142" s="101" t="s">
        <v>1650</v>
      </c>
      <c r="C142" s="101">
        <v>1819</v>
      </c>
      <c r="D142" s="101">
        <v>1</v>
      </c>
      <c r="E142" s="101">
        <v>0</v>
      </c>
      <c r="F142" s="102">
        <v>0</v>
      </c>
      <c r="G142" s="101" t="s">
        <v>7266</v>
      </c>
      <c r="H142" s="101" t="s">
        <v>1494</v>
      </c>
      <c r="I142" s="101" t="s">
        <v>2339</v>
      </c>
      <c r="J142" s="102" t="s">
        <v>1649</v>
      </c>
      <c r="K142" s="103" t="s">
        <v>735</v>
      </c>
      <c r="L142" s="102">
        <v>343</v>
      </c>
      <c r="M142" s="102" t="s">
        <v>53</v>
      </c>
      <c r="N142" s="102">
        <v>375</v>
      </c>
      <c r="O142" s="102" t="s">
        <v>1648</v>
      </c>
      <c r="P142" s="101"/>
      <c r="Q142" s="102"/>
      <c r="R142" s="101"/>
      <c r="S142" s="101"/>
      <c r="T142" s="101"/>
      <c r="U142" s="101"/>
      <c r="V142" s="101"/>
      <c r="W142" s="101"/>
      <c r="X142" s="101"/>
      <c r="Y142" s="101"/>
      <c r="Z142" s="101"/>
    </row>
    <row r="143" spans="1:26" ht="15.75" customHeight="1">
      <c r="A143" s="101">
        <v>1075</v>
      </c>
      <c r="B143" s="101" t="s">
        <v>1793</v>
      </c>
      <c r="C143" s="101">
        <v>1819</v>
      </c>
      <c r="D143" s="101">
        <v>0</v>
      </c>
      <c r="E143" s="101">
        <v>1</v>
      </c>
      <c r="F143" s="102">
        <v>0</v>
      </c>
      <c r="G143" s="101" t="s">
        <v>7260</v>
      </c>
      <c r="H143" s="101" t="s">
        <v>1454</v>
      </c>
      <c r="I143" s="101" t="s">
        <v>2057</v>
      </c>
      <c r="J143" s="102"/>
      <c r="K143" s="103" t="s">
        <v>616</v>
      </c>
      <c r="L143" s="102">
        <v>63</v>
      </c>
      <c r="M143" s="102" t="s">
        <v>496</v>
      </c>
      <c r="N143" s="102">
        <v>83</v>
      </c>
      <c r="O143" s="102" t="s">
        <v>1792</v>
      </c>
      <c r="P143" s="101"/>
      <c r="Q143" s="102"/>
      <c r="R143" s="101"/>
      <c r="S143" s="101"/>
      <c r="T143" s="101"/>
      <c r="U143" s="101"/>
      <c r="V143" s="101"/>
      <c r="W143" s="101"/>
      <c r="X143" s="101"/>
      <c r="Y143" s="101"/>
      <c r="Z143" s="101"/>
    </row>
    <row r="144" spans="1:26" ht="15.75" customHeight="1">
      <c r="A144" s="101">
        <v>2510</v>
      </c>
      <c r="B144" s="101" t="s">
        <v>1679</v>
      </c>
      <c r="C144" s="101">
        <v>1820</v>
      </c>
      <c r="D144" s="101">
        <v>0</v>
      </c>
      <c r="E144" s="101"/>
      <c r="F144" s="102"/>
      <c r="G144" s="101" t="s">
        <v>7276</v>
      </c>
      <c r="H144" s="101" t="s">
        <v>1579</v>
      </c>
      <c r="I144" s="101" t="s">
        <v>1578</v>
      </c>
      <c r="J144" s="102" t="s">
        <v>1678</v>
      </c>
      <c r="K144" s="103" t="s">
        <v>453</v>
      </c>
      <c r="L144" s="102">
        <v>304</v>
      </c>
      <c r="M144" s="102" t="s">
        <v>481</v>
      </c>
      <c r="N144" s="102">
        <v>304</v>
      </c>
      <c r="O144" s="102" t="s">
        <v>1677</v>
      </c>
      <c r="P144" s="101"/>
      <c r="Q144" s="102"/>
      <c r="R144" s="101"/>
      <c r="S144" s="101"/>
      <c r="T144" s="101"/>
      <c r="U144" s="101"/>
      <c r="V144" s="101"/>
      <c r="W144" s="101"/>
      <c r="X144" s="101"/>
      <c r="Y144" s="101"/>
      <c r="Z144" s="101"/>
    </row>
    <row r="145" spans="1:26" ht="15.75" customHeight="1">
      <c r="A145" s="101">
        <v>1639</v>
      </c>
      <c r="B145" s="101" t="s">
        <v>1728</v>
      </c>
      <c r="C145" s="101">
        <v>1820</v>
      </c>
      <c r="D145" s="101">
        <v>0</v>
      </c>
      <c r="E145" s="101">
        <v>0</v>
      </c>
      <c r="F145" s="102">
        <v>0</v>
      </c>
      <c r="G145" s="101" t="s">
        <v>1419</v>
      </c>
      <c r="H145" s="101" t="s">
        <v>1420</v>
      </c>
      <c r="I145" s="101" t="s">
        <v>1419</v>
      </c>
      <c r="J145" s="102" t="s">
        <v>1727</v>
      </c>
      <c r="K145" s="103" t="s">
        <v>1118</v>
      </c>
      <c r="L145" s="102">
        <v>29</v>
      </c>
      <c r="M145" s="102" t="s">
        <v>494</v>
      </c>
      <c r="N145" s="102">
        <v>390</v>
      </c>
      <c r="O145" s="102" t="s">
        <v>1726</v>
      </c>
      <c r="P145" s="101"/>
      <c r="Q145" s="102" t="s">
        <v>2224</v>
      </c>
      <c r="R145" s="101"/>
      <c r="S145" s="101"/>
      <c r="T145" s="101"/>
      <c r="U145" s="101"/>
      <c r="V145" s="101"/>
      <c r="W145" s="101"/>
      <c r="X145" s="101"/>
      <c r="Y145" s="101"/>
      <c r="Z145" s="101"/>
    </row>
    <row r="146" spans="1:26" ht="15.75" customHeight="1">
      <c r="A146" s="101">
        <v>133</v>
      </c>
      <c r="B146" s="101" t="s">
        <v>1947</v>
      </c>
      <c r="C146" s="101">
        <v>1820</v>
      </c>
      <c r="D146" s="101">
        <v>0</v>
      </c>
      <c r="E146" s="101">
        <v>1</v>
      </c>
      <c r="F146" s="102">
        <v>0</v>
      </c>
      <c r="G146" s="101" t="s">
        <v>2057</v>
      </c>
      <c r="H146" s="101" t="s">
        <v>1454</v>
      </c>
      <c r="I146" s="101" t="s">
        <v>2057</v>
      </c>
      <c r="J146" s="102"/>
      <c r="K146" s="103" t="s">
        <v>481</v>
      </c>
      <c r="L146" s="102">
        <v>177</v>
      </c>
      <c r="M146" s="102" t="s">
        <v>453</v>
      </c>
      <c r="N146" s="102">
        <v>177</v>
      </c>
      <c r="O146" s="102" t="s">
        <v>1946</v>
      </c>
      <c r="P146" s="101"/>
      <c r="Q146" s="102"/>
      <c r="R146" s="101"/>
      <c r="S146" s="101"/>
      <c r="T146" s="101"/>
      <c r="U146" s="101"/>
      <c r="V146" s="101"/>
      <c r="W146" s="101"/>
      <c r="X146" s="101"/>
      <c r="Y146" s="101"/>
      <c r="Z146" s="101"/>
    </row>
    <row r="147" spans="1:26" ht="15.75" customHeight="1">
      <c r="A147" s="101">
        <v>4885</v>
      </c>
      <c r="B147" s="101" t="s">
        <v>1621</v>
      </c>
      <c r="C147" s="101">
        <v>1821</v>
      </c>
      <c r="D147" s="101">
        <v>1</v>
      </c>
      <c r="E147" s="101">
        <v>0</v>
      </c>
      <c r="F147" s="102">
        <v>0</v>
      </c>
      <c r="G147" s="101" t="s">
        <v>7266</v>
      </c>
      <c r="H147" s="101" t="s">
        <v>1620</v>
      </c>
      <c r="I147" s="101" t="s">
        <v>2339</v>
      </c>
      <c r="J147" s="102" t="s">
        <v>2089</v>
      </c>
      <c r="K147" s="103" t="s">
        <v>2176</v>
      </c>
      <c r="L147" s="102">
        <v>177</v>
      </c>
      <c r="M147" s="102" t="s">
        <v>481</v>
      </c>
      <c r="N147" s="102">
        <v>304</v>
      </c>
      <c r="O147" s="102" t="s">
        <v>1619</v>
      </c>
      <c r="P147" s="101"/>
      <c r="Q147" s="102"/>
      <c r="R147" s="101"/>
      <c r="S147" s="101"/>
      <c r="T147" s="101"/>
      <c r="U147" s="101"/>
      <c r="V147" s="101"/>
      <c r="W147" s="101"/>
      <c r="X147" s="101"/>
      <c r="Y147" s="101"/>
      <c r="Z147" s="101"/>
    </row>
    <row r="148" spans="1:26" ht="15.75" customHeight="1">
      <c r="A148" s="101">
        <v>1736</v>
      </c>
      <c r="B148" s="101" t="s">
        <v>1715</v>
      </c>
      <c r="C148" s="101">
        <v>1821</v>
      </c>
      <c r="D148" s="101">
        <v>1</v>
      </c>
      <c r="E148" s="101">
        <v>0</v>
      </c>
      <c r="F148" s="102">
        <v>0</v>
      </c>
      <c r="G148" s="101" t="s">
        <v>1419</v>
      </c>
      <c r="H148" s="101" t="s">
        <v>1420</v>
      </c>
      <c r="I148" s="101" t="s">
        <v>1419</v>
      </c>
      <c r="J148" s="102" t="s">
        <v>2081</v>
      </c>
      <c r="K148" s="103" t="s">
        <v>7282</v>
      </c>
      <c r="L148" s="102">
        <v>29</v>
      </c>
      <c r="M148" s="102" t="s">
        <v>2145</v>
      </c>
      <c r="N148" s="102">
        <v>29</v>
      </c>
      <c r="O148" s="102" t="s">
        <v>1714</v>
      </c>
      <c r="P148" s="101"/>
      <c r="Q148" s="102" t="s">
        <v>2218</v>
      </c>
      <c r="R148" s="101"/>
      <c r="S148" s="101"/>
      <c r="T148" s="101"/>
      <c r="U148" s="101"/>
      <c r="V148" s="101"/>
      <c r="W148" s="101"/>
      <c r="X148" s="101"/>
      <c r="Y148" s="101"/>
      <c r="Z148" s="101"/>
    </row>
    <row r="149" spans="1:26" ht="15.75" customHeight="1">
      <c r="A149" s="101">
        <v>11715</v>
      </c>
      <c r="B149" s="101" t="s">
        <v>1558</v>
      </c>
      <c r="C149" s="101">
        <v>1821</v>
      </c>
      <c r="D149" s="101">
        <v>0</v>
      </c>
      <c r="E149" s="101">
        <v>0</v>
      </c>
      <c r="F149" s="102">
        <v>0</v>
      </c>
      <c r="G149" s="101" t="s">
        <v>1419</v>
      </c>
      <c r="H149" s="101" t="s">
        <v>1420</v>
      </c>
      <c r="I149" s="101" t="s">
        <v>1419</v>
      </c>
      <c r="J149" s="102"/>
      <c r="K149" s="103" t="s">
        <v>2145</v>
      </c>
      <c r="L149" s="102">
        <v>28</v>
      </c>
      <c r="M149" s="102" t="s">
        <v>15</v>
      </c>
      <c r="N149" s="102">
        <v>28</v>
      </c>
      <c r="O149" s="102" t="s">
        <v>1557</v>
      </c>
      <c r="P149" s="101"/>
      <c r="Q149" s="102"/>
      <c r="R149" s="101"/>
      <c r="S149" s="101"/>
      <c r="T149" s="101"/>
      <c r="U149" s="101"/>
      <c r="V149" s="101"/>
      <c r="W149" s="101"/>
      <c r="X149" s="101"/>
      <c r="Y149" s="101"/>
      <c r="Z149" s="101"/>
    </row>
    <row r="150" spans="1:26" ht="15.75" customHeight="1">
      <c r="A150" s="101">
        <v>626</v>
      </c>
      <c r="B150" s="101" t="s">
        <v>1874</v>
      </c>
      <c r="C150" s="101">
        <v>1823</v>
      </c>
      <c r="D150" s="101">
        <v>0</v>
      </c>
      <c r="E150" s="101">
        <v>0</v>
      </c>
      <c r="F150" s="102">
        <v>0</v>
      </c>
      <c r="G150" s="101" t="s">
        <v>1399</v>
      </c>
      <c r="H150" s="101" t="s">
        <v>1399</v>
      </c>
      <c r="I150" s="101" t="s">
        <v>1399</v>
      </c>
      <c r="J150" s="102"/>
      <c r="K150" s="103" t="s">
        <v>1399</v>
      </c>
      <c r="L150" s="102"/>
      <c r="M150" s="102"/>
      <c r="N150" s="102"/>
      <c r="O150" s="102" t="s">
        <v>1399</v>
      </c>
      <c r="P150" s="101"/>
      <c r="Q150" s="102"/>
      <c r="R150" s="101"/>
      <c r="S150" s="101"/>
      <c r="T150" s="101"/>
      <c r="U150" s="101"/>
      <c r="V150" s="101"/>
      <c r="W150" s="101"/>
      <c r="X150" s="101"/>
      <c r="Y150" s="101"/>
      <c r="Z150" s="101"/>
    </row>
    <row r="151" spans="1:26" ht="15.75" customHeight="1">
      <c r="A151" s="101">
        <v>10204</v>
      </c>
      <c r="B151" s="101" t="s">
        <v>1575</v>
      </c>
      <c r="C151" s="101">
        <v>1824</v>
      </c>
      <c r="D151" s="101">
        <v>1</v>
      </c>
      <c r="E151" s="101">
        <v>0</v>
      </c>
      <c r="F151" s="102">
        <v>0</v>
      </c>
      <c r="G151" s="101" t="s">
        <v>1399</v>
      </c>
      <c r="H151" s="101" t="s">
        <v>1399</v>
      </c>
      <c r="I151" s="101" t="s">
        <v>1399</v>
      </c>
      <c r="J151" s="102"/>
      <c r="K151" s="103" t="s">
        <v>470</v>
      </c>
      <c r="L151" s="102">
        <v>343</v>
      </c>
      <c r="M151" s="102" t="s">
        <v>484</v>
      </c>
      <c r="N151" s="102">
        <v>346</v>
      </c>
      <c r="O151" s="102" t="s">
        <v>2125</v>
      </c>
      <c r="P151" s="101"/>
      <c r="Q151" s="102"/>
      <c r="R151" s="101"/>
      <c r="S151" s="101"/>
      <c r="T151" s="101"/>
      <c r="U151" s="101"/>
      <c r="V151" s="101"/>
      <c r="W151" s="101"/>
      <c r="X151" s="101"/>
      <c r="Y151" s="101"/>
      <c r="Z151" s="101"/>
    </row>
    <row r="152" spans="1:26" ht="15.75" customHeight="1">
      <c r="A152" s="101">
        <v>23764</v>
      </c>
      <c r="B152" s="101" t="s">
        <v>1441</v>
      </c>
      <c r="C152" s="101">
        <v>1824</v>
      </c>
      <c r="D152" s="101">
        <v>1</v>
      </c>
      <c r="E152" s="101">
        <v>0</v>
      </c>
      <c r="F152" s="102">
        <v>0</v>
      </c>
      <c r="G152" s="101" t="s">
        <v>2052</v>
      </c>
      <c r="H152" s="101" t="s">
        <v>1440</v>
      </c>
      <c r="I152" s="101" t="s">
        <v>2052</v>
      </c>
      <c r="J152" s="102"/>
      <c r="K152" s="103" t="s">
        <v>7278</v>
      </c>
      <c r="L152" s="102">
        <v>343</v>
      </c>
      <c r="M152" s="102" t="s">
        <v>53</v>
      </c>
      <c r="N152" s="102">
        <v>375</v>
      </c>
      <c r="O152" s="102" t="s">
        <v>1439</v>
      </c>
      <c r="P152" s="101"/>
      <c r="Q152" s="102"/>
      <c r="R152" s="101"/>
      <c r="S152" s="101"/>
      <c r="T152" s="101"/>
      <c r="U152" s="101"/>
      <c r="V152" s="101"/>
      <c r="W152" s="101"/>
      <c r="X152" s="101"/>
      <c r="Y152" s="101"/>
      <c r="Z152" s="101"/>
    </row>
    <row r="153" spans="1:26" ht="15.75" customHeight="1">
      <c r="A153" s="101">
        <v>3764</v>
      </c>
      <c r="B153" s="101" t="s">
        <v>1634</v>
      </c>
      <c r="C153" s="101">
        <v>1824</v>
      </c>
      <c r="D153" s="101">
        <v>1</v>
      </c>
      <c r="E153" s="101">
        <v>0</v>
      </c>
      <c r="F153" s="102">
        <v>0</v>
      </c>
      <c r="G153" s="101" t="s">
        <v>1419</v>
      </c>
      <c r="H153" s="101" t="s">
        <v>1420</v>
      </c>
      <c r="I153" s="101" t="s">
        <v>1419</v>
      </c>
      <c r="J153" s="102" t="s">
        <v>1633</v>
      </c>
      <c r="K153" s="103" t="s">
        <v>577</v>
      </c>
      <c r="L153" s="102">
        <v>343</v>
      </c>
      <c r="M153" s="102" t="s">
        <v>2198</v>
      </c>
      <c r="N153" s="102">
        <v>343</v>
      </c>
      <c r="O153" s="102" t="s">
        <v>1632</v>
      </c>
      <c r="P153" s="101"/>
      <c r="Q153" s="102"/>
      <c r="R153" s="101"/>
      <c r="S153" s="101"/>
      <c r="T153" s="101"/>
      <c r="U153" s="101"/>
      <c r="V153" s="101"/>
      <c r="W153" s="101"/>
      <c r="X153" s="101"/>
      <c r="Y153" s="101"/>
      <c r="Z153" s="101"/>
    </row>
    <row r="154" spans="1:26" ht="15.75" customHeight="1">
      <c r="A154" s="101">
        <v>637</v>
      </c>
      <c r="B154" s="101" t="s">
        <v>1873</v>
      </c>
      <c r="C154" s="101">
        <v>1825</v>
      </c>
      <c r="D154" s="101">
        <v>1</v>
      </c>
      <c r="E154" s="101">
        <v>0</v>
      </c>
      <c r="F154" s="102">
        <v>0</v>
      </c>
      <c r="G154" s="101" t="s">
        <v>1419</v>
      </c>
      <c r="H154" s="101" t="s">
        <v>1872</v>
      </c>
      <c r="I154" s="101" t="s">
        <v>1419</v>
      </c>
      <c r="J154" s="102"/>
      <c r="K154" s="103" t="s">
        <v>485</v>
      </c>
      <c r="L154" s="102">
        <v>20</v>
      </c>
      <c r="M154" s="102" t="s">
        <v>485</v>
      </c>
      <c r="N154" s="102">
        <v>20</v>
      </c>
      <c r="O154" s="102" t="s">
        <v>1871</v>
      </c>
      <c r="P154" s="101"/>
      <c r="Q154" s="102"/>
      <c r="R154" s="101"/>
      <c r="S154" s="101"/>
      <c r="T154" s="101"/>
      <c r="U154" s="101"/>
      <c r="V154" s="101"/>
      <c r="W154" s="101"/>
      <c r="X154" s="101"/>
      <c r="Y154" s="101"/>
      <c r="Z154" s="101"/>
    </row>
    <row r="155" spans="1:26" ht="15.75" customHeight="1">
      <c r="A155" s="101">
        <v>1296</v>
      </c>
      <c r="B155" s="101" t="s">
        <v>1748</v>
      </c>
      <c r="C155" s="101">
        <v>1825</v>
      </c>
      <c r="D155" s="101">
        <v>1</v>
      </c>
      <c r="E155" s="101">
        <v>0</v>
      </c>
      <c r="F155" s="102">
        <v>1</v>
      </c>
      <c r="G155" s="101" t="s">
        <v>7269</v>
      </c>
      <c r="H155" s="101" t="s">
        <v>1747</v>
      </c>
      <c r="I155" s="101" t="s">
        <v>2061</v>
      </c>
      <c r="J155" s="102" t="s">
        <v>2079</v>
      </c>
      <c r="K155" s="103" t="s">
        <v>496</v>
      </c>
      <c r="L155" s="102">
        <v>83</v>
      </c>
      <c r="M155" s="102" t="s">
        <v>496</v>
      </c>
      <c r="N155" s="102">
        <v>83</v>
      </c>
      <c r="O155" s="102" t="s">
        <v>1746</v>
      </c>
      <c r="P155" s="101"/>
      <c r="Q155" s="102" t="s">
        <v>2231</v>
      </c>
      <c r="R155" s="101"/>
      <c r="S155" s="101"/>
      <c r="T155" s="101"/>
      <c r="U155" s="101"/>
      <c r="V155" s="101"/>
      <c r="W155" s="101"/>
      <c r="X155" s="101"/>
      <c r="Y155" s="101"/>
      <c r="Z155" s="101"/>
    </row>
    <row r="156" spans="1:26" ht="15.75" customHeight="1">
      <c r="A156" s="101">
        <v>18509</v>
      </c>
      <c r="B156" s="101" t="s">
        <v>1515</v>
      </c>
      <c r="C156" s="101">
        <v>1826</v>
      </c>
      <c r="D156" s="101">
        <v>0</v>
      </c>
      <c r="E156" s="101">
        <v>0</v>
      </c>
      <c r="F156" s="102">
        <v>1</v>
      </c>
      <c r="G156" s="101" t="s">
        <v>7266</v>
      </c>
      <c r="H156" s="101" t="s">
        <v>1514</v>
      </c>
      <c r="I156" s="101" t="s">
        <v>2339</v>
      </c>
      <c r="J156" s="102" t="s">
        <v>1513</v>
      </c>
      <c r="K156" s="103" t="s">
        <v>691</v>
      </c>
      <c r="L156" s="102"/>
      <c r="M156" s="102" t="s">
        <v>487</v>
      </c>
      <c r="N156" s="102">
        <v>216</v>
      </c>
      <c r="O156" s="102" t="s">
        <v>1512</v>
      </c>
      <c r="P156" s="101"/>
      <c r="Q156" s="102" t="s">
        <v>2305</v>
      </c>
      <c r="R156" s="101"/>
      <c r="S156" s="101"/>
      <c r="T156" s="101"/>
      <c r="U156" s="101"/>
      <c r="V156" s="101"/>
      <c r="W156" s="101"/>
      <c r="X156" s="101"/>
      <c r="Y156" s="101"/>
      <c r="Z156" s="101"/>
    </row>
    <row r="157" spans="1:26" ht="15.75" customHeight="1">
      <c r="A157" s="101">
        <v>3769</v>
      </c>
      <c r="B157" s="101" t="s">
        <v>1631</v>
      </c>
      <c r="C157" s="101">
        <v>1827</v>
      </c>
      <c r="D157" s="101">
        <v>0</v>
      </c>
      <c r="E157" s="101">
        <v>0</v>
      </c>
      <c r="F157" s="102">
        <v>0</v>
      </c>
      <c r="G157" s="101" t="s">
        <v>1399</v>
      </c>
      <c r="H157" s="101" t="s">
        <v>1399</v>
      </c>
      <c r="I157" s="101" t="s">
        <v>1399</v>
      </c>
      <c r="J157" s="102"/>
      <c r="K157" s="103" t="s">
        <v>2163</v>
      </c>
      <c r="L157" s="102"/>
      <c r="M157" s="102" t="s">
        <v>2198</v>
      </c>
      <c r="N157" s="102">
        <v>343</v>
      </c>
      <c r="O157" s="102" t="s">
        <v>1399</v>
      </c>
      <c r="P157" s="101"/>
      <c r="Q157" s="102" t="s">
        <v>2197</v>
      </c>
      <c r="R157" s="101"/>
      <c r="S157" s="101"/>
      <c r="T157" s="101"/>
      <c r="U157" s="101"/>
      <c r="V157" s="101"/>
      <c r="W157" s="101"/>
      <c r="X157" s="101"/>
      <c r="Y157" s="101"/>
      <c r="Z157" s="101"/>
    </row>
    <row r="158" spans="1:26" ht="15.75" customHeight="1">
      <c r="A158" s="101">
        <v>18973</v>
      </c>
      <c r="B158" s="101" t="s">
        <v>1495</v>
      </c>
      <c r="C158" s="101">
        <v>1827</v>
      </c>
      <c r="D158" s="101">
        <v>0</v>
      </c>
      <c r="E158" s="101">
        <v>0</v>
      </c>
      <c r="F158" s="102">
        <v>0</v>
      </c>
      <c r="G158" s="101" t="s">
        <v>7266</v>
      </c>
      <c r="H158" s="101" t="s">
        <v>1494</v>
      </c>
      <c r="I158" s="101" t="s">
        <v>2339</v>
      </c>
      <c r="J158" s="102"/>
      <c r="K158" s="103" t="s">
        <v>487</v>
      </c>
      <c r="L158" s="102">
        <v>56</v>
      </c>
      <c r="M158" s="102" t="s">
        <v>487</v>
      </c>
      <c r="N158" s="102">
        <v>216</v>
      </c>
      <c r="O158" s="102" t="s">
        <v>1493</v>
      </c>
      <c r="P158" s="101"/>
      <c r="Q158" s="102"/>
      <c r="R158" s="101"/>
      <c r="S158" s="101"/>
      <c r="T158" s="101"/>
      <c r="U158" s="101"/>
      <c r="V158" s="101"/>
      <c r="W158" s="101"/>
      <c r="X158" s="101"/>
      <c r="Y158" s="101"/>
      <c r="Z158" s="101"/>
    </row>
    <row r="159" spans="1:26" ht="15.75" customHeight="1">
      <c r="A159" s="101">
        <v>205</v>
      </c>
      <c r="B159" s="101" t="s">
        <v>1933</v>
      </c>
      <c r="C159" s="101">
        <v>1827</v>
      </c>
      <c r="D159" s="101">
        <v>0</v>
      </c>
      <c r="E159" s="101">
        <v>0</v>
      </c>
      <c r="F159" s="102">
        <v>0</v>
      </c>
      <c r="G159" s="101" t="s">
        <v>1419</v>
      </c>
      <c r="H159" s="101" t="s">
        <v>1420</v>
      </c>
      <c r="I159" s="101" t="s">
        <v>1419</v>
      </c>
      <c r="J159" s="102"/>
      <c r="K159" s="103" t="s">
        <v>1399</v>
      </c>
      <c r="L159" s="102">
        <v>216</v>
      </c>
      <c r="M159" s="102" t="s">
        <v>2282</v>
      </c>
      <c r="N159" s="102">
        <v>379</v>
      </c>
      <c r="O159" s="102" t="s">
        <v>1932</v>
      </c>
      <c r="P159" s="101"/>
      <c r="Q159" s="102" t="s">
        <v>2281</v>
      </c>
      <c r="R159" s="101"/>
      <c r="S159" s="101"/>
      <c r="T159" s="101"/>
      <c r="U159" s="101"/>
      <c r="V159" s="101"/>
      <c r="W159" s="101"/>
      <c r="X159" s="101"/>
      <c r="Y159" s="101"/>
      <c r="Z159" s="101"/>
    </row>
    <row r="160" spans="1:26" ht="15.75" customHeight="1">
      <c r="A160" s="101">
        <v>211</v>
      </c>
      <c r="B160" s="101" t="s">
        <v>1931</v>
      </c>
      <c r="C160" s="101">
        <v>1829</v>
      </c>
      <c r="D160" s="101">
        <v>0</v>
      </c>
      <c r="E160" s="101">
        <v>0</v>
      </c>
      <c r="F160" s="102">
        <v>0</v>
      </c>
      <c r="G160" s="101" t="s">
        <v>1399</v>
      </c>
      <c r="H160" s="101" t="s">
        <v>1399</v>
      </c>
      <c r="I160" s="101" t="s">
        <v>1399</v>
      </c>
      <c r="J160" s="102"/>
      <c r="K160" s="103" t="s">
        <v>7303</v>
      </c>
      <c r="L160" s="102">
        <v>28</v>
      </c>
      <c r="M160" s="102" t="s">
        <v>2280</v>
      </c>
      <c r="N160" s="102">
        <v>28</v>
      </c>
      <c r="O160" s="102" t="s">
        <v>2105</v>
      </c>
      <c r="P160" s="101"/>
      <c r="Q160" s="102"/>
      <c r="R160" s="101"/>
      <c r="S160" s="101"/>
      <c r="T160" s="101"/>
      <c r="U160" s="101"/>
      <c r="V160" s="101"/>
      <c r="W160" s="101"/>
      <c r="X160" s="101"/>
      <c r="Y160" s="101"/>
      <c r="Z160" s="101"/>
    </row>
    <row r="161" spans="1:26" ht="15.75" customHeight="1">
      <c r="A161" s="101">
        <v>2877</v>
      </c>
      <c r="B161" s="101" t="s">
        <v>1652</v>
      </c>
      <c r="C161" s="101">
        <v>1829</v>
      </c>
      <c r="D161" s="101">
        <v>0</v>
      </c>
      <c r="E161" s="101">
        <v>1</v>
      </c>
      <c r="F161" s="102">
        <v>0</v>
      </c>
      <c r="G161" s="101" t="s">
        <v>1490</v>
      </c>
      <c r="H161" s="101" t="s">
        <v>1491</v>
      </c>
      <c r="I161" s="101" t="s">
        <v>7197</v>
      </c>
      <c r="J161" s="102"/>
      <c r="K161" s="103" t="s">
        <v>53</v>
      </c>
      <c r="L161" s="102">
        <v>375</v>
      </c>
      <c r="M161" s="102" t="s">
        <v>23</v>
      </c>
      <c r="N161" s="102">
        <v>56</v>
      </c>
      <c r="O161" s="102" t="s">
        <v>1651</v>
      </c>
      <c r="P161" s="101"/>
      <c r="Q161" s="102"/>
      <c r="R161" s="101"/>
      <c r="S161" s="101"/>
      <c r="T161" s="101"/>
      <c r="U161" s="101"/>
      <c r="V161" s="101"/>
      <c r="W161" s="101"/>
      <c r="X161" s="101"/>
      <c r="Y161" s="101"/>
      <c r="Z161" s="101"/>
    </row>
    <row r="162" spans="1:26" ht="15.75" customHeight="1">
      <c r="A162" s="101">
        <v>10267</v>
      </c>
      <c r="B162" s="101" t="s">
        <v>1568</v>
      </c>
      <c r="C162" s="101">
        <v>1830</v>
      </c>
      <c r="D162" s="101">
        <v>1</v>
      </c>
      <c r="E162" s="101">
        <v>0</v>
      </c>
      <c r="F162" s="102">
        <v>1</v>
      </c>
      <c r="G162" s="101" t="s">
        <v>1399</v>
      </c>
      <c r="H162" s="101" t="s">
        <v>1399</v>
      </c>
      <c r="I162" s="101" t="s">
        <v>1399</v>
      </c>
      <c r="J162" s="102" t="s">
        <v>2093</v>
      </c>
      <c r="K162" s="103" t="s">
        <v>2165</v>
      </c>
      <c r="L162" s="102">
        <v>347</v>
      </c>
      <c r="M162" s="102" t="s">
        <v>2165</v>
      </c>
      <c r="N162" s="102">
        <v>347</v>
      </c>
      <c r="O162" s="102" t="s">
        <v>2127</v>
      </c>
      <c r="P162" s="101"/>
      <c r="Q162" s="102"/>
      <c r="R162" s="101"/>
      <c r="S162" s="101"/>
      <c r="T162" s="101"/>
      <c r="U162" s="101"/>
      <c r="V162" s="101"/>
      <c r="W162" s="101"/>
      <c r="X162" s="101"/>
      <c r="Y162" s="101"/>
      <c r="Z162" s="101"/>
    </row>
    <row r="163" spans="1:26" ht="15.75" customHeight="1">
      <c r="A163" s="101">
        <v>18510</v>
      </c>
      <c r="B163" s="101" t="s">
        <v>1511</v>
      </c>
      <c r="C163" s="101">
        <v>1830</v>
      </c>
      <c r="D163" s="101">
        <v>0</v>
      </c>
      <c r="E163" s="101">
        <v>0</v>
      </c>
      <c r="F163" s="102">
        <v>0</v>
      </c>
      <c r="G163" s="101" t="s">
        <v>7266</v>
      </c>
      <c r="H163" s="101" t="s">
        <v>1494</v>
      </c>
      <c r="I163" s="101" t="s">
        <v>2339</v>
      </c>
      <c r="J163" s="102" t="s">
        <v>1510</v>
      </c>
      <c r="K163" s="103" t="s">
        <v>478</v>
      </c>
      <c r="L163" s="102">
        <v>296</v>
      </c>
      <c r="M163" s="102" t="s">
        <v>53</v>
      </c>
      <c r="N163" s="102">
        <v>375</v>
      </c>
      <c r="O163" s="102" t="s">
        <v>1509</v>
      </c>
      <c r="P163" s="101"/>
      <c r="Q163" s="102"/>
      <c r="R163" s="101"/>
      <c r="S163" s="101"/>
      <c r="T163" s="101"/>
      <c r="U163" s="101"/>
      <c r="V163" s="101"/>
      <c r="W163" s="101"/>
      <c r="X163" s="101"/>
      <c r="Y163" s="101"/>
      <c r="Z163" s="101"/>
    </row>
    <row r="164" spans="1:26" ht="15.75" customHeight="1">
      <c r="A164" s="101">
        <v>1298</v>
      </c>
      <c r="B164" s="101" t="s">
        <v>1745</v>
      </c>
      <c r="C164" s="101">
        <v>1831</v>
      </c>
      <c r="D164" s="101">
        <v>0</v>
      </c>
      <c r="E164" s="101">
        <v>1</v>
      </c>
      <c r="F164" s="102">
        <v>0</v>
      </c>
      <c r="G164" s="101" t="s">
        <v>7255</v>
      </c>
      <c r="H164" s="101" t="s">
        <v>1744</v>
      </c>
      <c r="I164" s="101" t="s">
        <v>2061</v>
      </c>
      <c r="J164" s="102"/>
      <c r="K164" s="103" t="s">
        <v>7256</v>
      </c>
      <c r="L164" s="102">
        <v>83</v>
      </c>
      <c r="M164" s="102" t="s">
        <v>496</v>
      </c>
      <c r="N164" s="102">
        <v>83</v>
      </c>
      <c r="O164" s="102" t="s">
        <v>1743</v>
      </c>
      <c r="P164" s="101"/>
      <c r="Q164" s="102" t="s">
        <v>2230</v>
      </c>
      <c r="R164" s="101"/>
      <c r="S164" s="101"/>
      <c r="T164" s="101"/>
      <c r="U164" s="101"/>
      <c r="V164" s="101"/>
      <c r="W164" s="101"/>
      <c r="X164" s="101"/>
      <c r="Y164" s="101"/>
      <c r="Z164" s="101"/>
    </row>
    <row r="165" spans="1:26" ht="15.75" customHeight="1">
      <c r="A165" s="101">
        <v>18975</v>
      </c>
      <c r="B165" s="101" t="s">
        <v>1488</v>
      </c>
      <c r="C165" s="101">
        <v>1832</v>
      </c>
      <c r="D165" s="101">
        <v>0</v>
      </c>
      <c r="E165" s="101">
        <v>0</v>
      </c>
      <c r="F165" s="102">
        <v>0</v>
      </c>
      <c r="G165" s="101" t="s">
        <v>1399</v>
      </c>
      <c r="H165" s="101" t="s">
        <v>1399</v>
      </c>
      <c r="I165" s="101" t="s">
        <v>1399</v>
      </c>
      <c r="J165" s="102"/>
      <c r="K165" s="103" t="s">
        <v>1399</v>
      </c>
      <c r="L165" s="102"/>
      <c r="M165" s="102"/>
      <c r="N165" s="102"/>
      <c r="O165" s="102" t="s">
        <v>1399</v>
      </c>
      <c r="P165" s="101"/>
      <c r="Q165" s="102"/>
      <c r="R165" s="101"/>
      <c r="S165" s="101"/>
      <c r="T165" s="101"/>
      <c r="U165" s="101"/>
      <c r="V165" s="101"/>
      <c r="W165" s="101"/>
      <c r="X165" s="101"/>
      <c r="Y165" s="101"/>
      <c r="Z165" s="101"/>
    </row>
    <row r="166" spans="1:26" ht="15.75" customHeight="1">
      <c r="A166" s="101">
        <v>1246</v>
      </c>
      <c r="B166" s="101" t="s">
        <v>1754</v>
      </c>
      <c r="C166" s="101">
        <v>1833</v>
      </c>
      <c r="D166" s="101">
        <v>1</v>
      </c>
      <c r="E166" s="101">
        <v>0</v>
      </c>
      <c r="F166" s="102">
        <v>0</v>
      </c>
      <c r="G166" s="101" t="s">
        <v>7266</v>
      </c>
      <c r="H166" s="101" t="s">
        <v>1566</v>
      </c>
      <c r="I166" s="101" t="s">
        <v>2339</v>
      </c>
      <c r="J166" s="102" t="s">
        <v>1753</v>
      </c>
      <c r="K166" s="103" t="s">
        <v>53</v>
      </c>
      <c r="L166" s="102">
        <v>375</v>
      </c>
      <c r="M166" s="102" t="s">
        <v>53</v>
      </c>
      <c r="N166" s="102">
        <v>375</v>
      </c>
      <c r="O166" s="102" t="s">
        <v>1752</v>
      </c>
      <c r="P166" s="101"/>
      <c r="Q166" s="102"/>
      <c r="R166" s="101"/>
      <c r="S166" s="101"/>
      <c r="T166" s="101"/>
      <c r="U166" s="101"/>
      <c r="V166" s="101"/>
      <c r="W166" s="101"/>
      <c r="X166" s="101"/>
      <c r="Y166" s="101"/>
      <c r="Z166" s="101"/>
    </row>
    <row r="167" spans="1:26" ht="15.75" customHeight="1">
      <c r="A167" s="101">
        <v>10175</v>
      </c>
      <c r="B167" s="101" t="s">
        <v>1585</v>
      </c>
      <c r="C167" s="101">
        <v>1834</v>
      </c>
      <c r="D167" s="101">
        <v>0</v>
      </c>
      <c r="E167" s="101">
        <v>0</v>
      </c>
      <c r="F167" s="102">
        <v>1</v>
      </c>
      <c r="G167" s="101" t="s">
        <v>7302</v>
      </c>
      <c r="H167" s="101" t="s">
        <v>1406</v>
      </c>
      <c r="I167" s="101" t="s">
        <v>2059</v>
      </c>
      <c r="J167" s="102" t="s">
        <v>2091</v>
      </c>
      <c r="K167" s="103" t="s">
        <v>478</v>
      </c>
      <c r="L167" s="102">
        <v>296</v>
      </c>
      <c r="M167" s="102" t="s">
        <v>478</v>
      </c>
      <c r="N167" s="102">
        <v>296</v>
      </c>
      <c r="O167" s="102" t="s">
        <v>1584</v>
      </c>
      <c r="P167" s="101"/>
      <c r="Q167" s="102" t="s">
        <v>2183</v>
      </c>
      <c r="R167" s="101"/>
      <c r="S167" s="101"/>
      <c r="T167" s="101"/>
      <c r="U167" s="101"/>
      <c r="V167" s="101"/>
      <c r="W167" s="101"/>
      <c r="X167" s="101"/>
      <c r="Y167" s="101"/>
      <c r="Z167" s="101"/>
    </row>
    <row r="168" spans="1:26" ht="15.75" customHeight="1">
      <c r="A168" s="101">
        <v>1071</v>
      </c>
      <c r="B168" s="101" t="s">
        <v>1796</v>
      </c>
      <c r="C168" s="101">
        <v>1835</v>
      </c>
      <c r="D168" s="101">
        <v>0</v>
      </c>
      <c r="E168" s="101">
        <v>0</v>
      </c>
      <c r="F168" s="102">
        <v>0</v>
      </c>
      <c r="G168" s="101" t="s">
        <v>1399</v>
      </c>
      <c r="H168" s="101" t="s">
        <v>1399</v>
      </c>
      <c r="I168" s="101" t="s">
        <v>1399</v>
      </c>
      <c r="J168" s="102"/>
      <c r="K168" s="103" t="s">
        <v>2237</v>
      </c>
      <c r="L168" s="102"/>
      <c r="M168" s="102" t="s">
        <v>735</v>
      </c>
      <c r="N168" s="102">
        <v>63</v>
      </c>
      <c r="O168" s="102" t="s">
        <v>1399</v>
      </c>
      <c r="P168" s="101"/>
      <c r="Q168" s="102" t="s">
        <v>2246</v>
      </c>
      <c r="R168" s="101"/>
      <c r="S168" s="101"/>
      <c r="T168" s="101"/>
      <c r="U168" s="101"/>
      <c r="V168" s="101"/>
      <c r="W168" s="101"/>
      <c r="X168" s="101"/>
      <c r="Y168" s="101"/>
      <c r="Z168" s="101"/>
    </row>
    <row r="169" spans="1:26" ht="15.75" customHeight="1">
      <c r="A169" s="101">
        <v>7236</v>
      </c>
      <c r="B169" s="101" t="s">
        <v>1595</v>
      </c>
      <c r="C169" s="101">
        <v>1835</v>
      </c>
      <c r="D169" s="101">
        <v>1</v>
      </c>
      <c r="E169" s="101">
        <v>1</v>
      </c>
      <c r="F169" s="102">
        <v>0</v>
      </c>
      <c r="G169" s="101" t="s">
        <v>7215</v>
      </c>
      <c r="H169" s="101" t="s">
        <v>1594</v>
      </c>
      <c r="I169" s="101" t="s">
        <v>7197</v>
      </c>
      <c r="J169" s="102"/>
      <c r="K169" s="103" t="s">
        <v>487</v>
      </c>
      <c r="L169" s="102">
        <v>216</v>
      </c>
      <c r="M169" s="102" t="s">
        <v>2185</v>
      </c>
      <c r="N169" s="102">
        <v>379</v>
      </c>
      <c r="O169" s="102" t="s">
        <v>1593</v>
      </c>
      <c r="P169" s="101"/>
      <c r="Q169" s="102" t="s">
        <v>2184</v>
      </c>
      <c r="R169" s="101"/>
      <c r="S169" s="101"/>
      <c r="T169" s="101"/>
      <c r="U169" s="101"/>
      <c r="V169" s="101"/>
      <c r="W169" s="101"/>
      <c r="X169" s="101"/>
      <c r="Y169" s="101"/>
      <c r="Z169" s="101"/>
    </row>
    <row r="170" spans="1:26" ht="15.75" customHeight="1">
      <c r="A170" s="101">
        <v>32118</v>
      </c>
      <c r="B170" s="101" t="s">
        <v>1404</v>
      </c>
      <c r="C170" s="101">
        <v>1836</v>
      </c>
      <c r="D170" s="101">
        <v>0</v>
      </c>
      <c r="E170" s="101">
        <v>1</v>
      </c>
      <c r="F170" s="102">
        <v>0</v>
      </c>
      <c r="G170" s="101" t="s">
        <v>7241</v>
      </c>
      <c r="H170" s="101" t="s">
        <v>1403</v>
      </c>
      <c r="I170" s="101" t="s">
        <v>1402</v>
      </c>
      <c r="J170" s="102"/>
      <c r="K170" s="103" t="s">
        <v>2157</v>
      </c>
      <c r="L170" s="102">
        <v>347</v>
      </c>
      <c r="M170" s="102" t="s">
        <v>479</v>
      </c>
      <c r="N170" s="102">
        <v>343</v>
      </c>
      <c r="O170" s="102" t="s">
        <v>1401</v>
      </c>
      <c r="P170" s="101"/>
      <c r="Q170" s="102"/>
      <c r="R170" s="101"/>
      <c r="S170" s="101"/>
      <c r="T170" s="101"/>
      <c r="U170" s="101"/>
      <c r="V170" s="101"/>
      <c r="W170" s="101"/>
      <c r="X170" s="101"/>
      <c r="Y170" s="101"/>
      <c r="Z170" s="101"/>
    </row>
    <row r="171" spans="1:26" ht="15.75" customHeight="1">
      <c r="A171" s="101">
        <v>1641</v>
      </c>
      <c r="B171" s="101" t="s">
        <v>1725</v>
      </c>
      <c r="C171" s="101">
        <v>1836</v>
      </c>
      <c r="D171" s="101">
        <v>0</v>
      </c>
      <c r="E171" s="101">
        <v>0</v>
      </c>
      <c r="F171" s="102">
        <v>0</v>
      </c>
      <c r="G171" s="101" t="s">
        <v>1419</v>
      </c>
      <c r="H171" s="101" t="s">
        <v>1420</v>
      </c>
      <c r="I171" s="101" t="s">
        <v>1419</v>
      </c>
      <c r="J171" s="102" t="s">
        <v>1724</v>
      </c>
      <c r="K171" s="103" t="s">
        <v>688</v>
      </c>
      <c r="L171" s="102">
        <v>390</v>
      </c>
      <c r="M171" s="102" t="s">
        <v>2145</v>
      </c>
      <c r="N171" s="102">
        <v>29</v>
      </c>
      <c r="O171" s="102" t="s">
        <v>1723</v>
      </c>
      <c r="P171" s="101"/>
      <c r="Q171" s="102"/>
      <c r="R171" s="101"/>
      <c r="S171" s="101"/>
      <c r="T171" s="101"/>
      <c r="U171" s="101"/>
      <c r="V171" s="101"/>
      <c r="W171" s="101"/>
      <c r="X171" s="101"/>
      <c r="Y171" s="101"/>
      <c r="Z171" s="101"/>
    </row>
    <row r="172" spans="1:26" ht="15.75" customHeight="1">
      <c r="A172" s="101">
        <v>559</v>
      </c>
      <c r="B172" s="101" t="s">
        <v>1888</v>
      </c>
      <c r="C172" s="101">
        <v>1837</v>
      </c>
      <c r="D172" s="101">
        <v>0</v>
      </c>
      <c r="E172" s="101">
        <v>0</v>
      </c>
      <c r="F172" s="102">
        <v>1</v>
      </c>
      <c r="G172" s="101" t="s">
        <v>7266</v>
      </c>
      <c r="H172" s="101" t="s">
        <v>1887</v>
      </c>
      <c r="I172" s="101" t="s">
        <v>2339</v>
      </c>
      <c r="J172" s="102"/>
      <c r="K172" s="103" t="s">
        <v>453</v>
      </c>
      <c r="L172" s="102">
        <v>66</v>
      </c>
      <c r="M172" s="102" t="s">
        <v>482</v>
      </c>
      <c r="N172" s="102">
        <v>172</v>
      </c>
      <c r="O172" s="102" t="s">
        <v>1886</v>
      </c>
      <c r="P172" s="101"/>
      <c r="Q172" s="102" t="s">
        <v>2268</v>
      </c>
      <c r="R172" s="101"/>
      <c r="S172" s="101"/>
      <c r="T172" s="101"/>
      <c r="U172" s="101"/>
      <c r="V172" s="101"/>
      <c r="W172" s="101"/>
      <c r="X172" s="101"/>
      <c r="Y172" s="101"/>
      <c r="Z172" s="101"/>
    </row>
    <row r="173" spans="1:26" ht="15.75" customHeight="1">
      <c r="A173" s="101">
        <v>203</v>
      </c>
      <c r="B173" s="101" t="s">
        <v>1934</v>
      </c>
      <c r="C173" s="101">
        <v>1837</v>
      </c>
      <c r="D173" s="101">
        <v>1</v>
      </c>
      <c r="E173" s="101">
        <v>0</v>
      </c>
      <c r="F173" s="102">
        <v>0</v>
      </c>
      <c r="G173" s="101" t="s">
        <v>1419</v>
      </c>
      <c r="H173" s="101" t="s">
        <v>1420</v>
      </c>
      <c r="I173" s="101" t="s">
        <v>1419</v>
      </c>
      <c r="J173" s="102" t="s">
        <v>2072</v>
      </c>
      <c r="K173" s="103" t="s">
        <v>671</v>
      </c>
      <c r="L173" s="102">
        <v>177</v>
      </c>
      <c r="M173" s="102" t="s">
        <v>453</v>
      </c>
      <c r="N173" s="102">
        <v>177</v>
      </c>
      <c r="O173" s="102" t="s">
        <v>2104</v>
      </c>
      <c r="P173" s="101"/>
      <c r="Q173" s="102"/>
      <c r="R173" s="101"/>
      <c r="S173" s="101"/>
      <c r="T173" s="101"/>
      <c r="U173" s="101"/>
      <c r="V173" s="101"/>
      <c r="W173" s="101"/>
      <c r="X173" s="101"/>
      <c r="Y173" s="101"/>
      <c r="Z173" s="101"/>
    </row>
    <row r="174" spans="1:26" ht="15.75" customHeight="1">
      <c r="A174" s="101">
        <v>11756</v>
      </c>
      <c r="B174" s="101" t="s">
        <v>1545</v>
      </c>
      <c r="C174" s="101">
        <v>1838</v>
      </c>
      <c r="D174" s="101">
        <v>0</v>
      </c>
      <c r="E174" s="101">
        <v>0</v>
      </c>
      <c r="F174" s="102">
        <v>0</v>
      </c>
      <c r="G174" s="101" t="s">
        <v>1419</v>
      </c>
      <c r="H174" s="101" t="s">
        <v>1420</v>
      </c>
      <c r="I174" s="101" t="s">
        <v>1419</v>
      </c>
      <c r="J174" s="102" t="s">
        <v>1544</v>
      </c>
      <c r="K174" s="103" t="s">
        <v>23</v>
      </c>
      <c r="L174" s="102">
        <v>56</v>
      </c>
      <c r="M174" s="102" t="s">
        <v>23</v>
      </c>
      <c r="N174" s="102">
        <v>56</v>
      </c>
      <c r="O174" s="102" t="s">
        <v>1543</v>
      </c>
      <c r="P174" s="101"/>
      <c r="Q174" s="102"/>
      <c r="R174" s="101"/>
      <c r="S174" s="101"/>
      <c r="T174" s="101"/>
      <c r="U174" s="101"/>
      <c r="V174" s="101"/>
      <c r="W174" s="101"/>
      <c r="X174" s="101"/>
      <c r="Y174" s="101"/>
      <c r="Z174" s="101"/>
    </row>
    <row r="175" spans="1:26" ht="15.75" customHeight="1">
      <c r="A175" s="101">
        <v>4980</v>
      </c>
      <c r="B175" s="101" t="s">
        <v>1615</v>
      </c>
      <c r="C175" s="101">
        <v>1839</v>
      </c>
      <c r="D175" s="101">
        <v>0</v>
      </c>
      <c r="E175" s="101">
        <v>0</v>
      </c>
      <c r="F175" s="102">
        <v>0</v>
      </c>
      <c r="G175" s="101" t="s">
        <v>1419</v>
      </c>
      <c r="H175" s="101" t="s">
        <v>1420</v>
      </c>
      <c r="I175" s="101" t="s">
        <v>1419</v>
      </c>
      <c r="J175" s="102" t="s">
        <v>1614</v>
      </c>
      <c r="K175" s="103" t="s">
        <v>2191</v>
      </c>
      <c r="L175" s="102">
        <v>29</v>
      </c>
      <c r="M175" s="102" t="s">
        <v>2145</v>
      </c>
      <c r="N175" s="102">
        <v>29</v>
      </c>
      <c r="O175" s="102" t="s">
        <v>1613</v>
      </c>
      <c r="P175" s="101"/>
      <c r="Q175" s="102"/>
      <c r="R175" s="101"/>
      <c r="S175" s="101"/>
      <c r="T175" s="101"/>
      <c r="U175" s="101"/>
      <c r="V175" s="101"/>
      <c r="W175" s="101"/>
      <c r="X175" s="101"/>
      <c r="Y175" s="101"/>
      <c r="Z175" s="101"/>
    </row>
    <row r="176" spans="1:26" ht="15.75" customHeight="1">
      <c r="A176" s="101">
        <v>162</v>
      </c>
      <c r="B176" s="101" t="s">
        <v>1939</v>
      </c>
      <c r="C176" s="101">
        <v>1840</v>
      </c>
      <c r="D176" s="101">
        <v>1</v>
      </c>
      <c r="E176" s="101">
        <v>0</v>
      </c>
      <c r="F176" s="102">
        <v>0</v>
      </c>
      <c r="G176" s="101" t="s">
        <v>1419</v>
      </c>
      <c r="H176" s="101" t="s">
        <v>1420</v>
      </c>
      <c r="I176" s="101" t="s">
        <v>1419</v>
      </c>
      <c r="J176" s="102"/>
      <c r="K176" s="103" t="s">
        <v>482</v>
      </c>
      <c r="L176" s="102">
        <v>172</v>
      </c>
      <c r="M176" s="102" t="s">
        <v>482</v>
      </c>
      <c r="N176" s="102">
        <v>172</v>
      </c>
      <c r="O176" s="102" t="s">
        <v>1938</v>
      </c>
      <c r="P176" s="101"/>
      <c r="Q176" s="102" t="s">
        <v>2283</v>
      </c>
      <c r="R176" s="101"/>
      <c r="S176" s="101"/>
      <c r="T176" s="101"/>
      <c r="U176" s="101"/>
      <c r="V176" s="101"/>
      <c r="W176" s="101"/>
      <c r="X176" s="101"/>
      <c r="Y176" s="101"/>
      <c r="Z176" s="101"/>
    </row>
    <row r="177" spans="1:26" ht="15.75" customHeight="1">
      <c r="A177" s="101">
        <v>516</v>
      </c>
      <c r="B177" s="101" t="s">
        <v>2306</v>
      </c>
      <c r="C177" s="101">
        <v>1841</v>
      </c>
      <c r="D177" s="101">
        <v>0</v>
      </c>
      <c r="E177" s="101">
        <v>0</v>
      </c>
      <c r="F177" s="102">
        <v>0</v>
      </c>
      <c r="G177" s="101" t="s">
        <v>1399</v>
      </c>
      <c r="H177" s="101" t="s">
        <v>1399</v>
      </c>
      <c r="I177" s="101" t="s">
        <v>1399</v>
      </c>
      <c r="J177" s="102"/>
      <c r="K177" s="103" t="s">
        <v>2191</v>
      </c>
      <c r="L177" s="102">
        <v>29</v>
      </c>
      <c r="M177" s="102" t="s">
        <v>2244</v>
      </c>
      <c r="N177" s="102">
        <v>172</v>
      </c>
      <c r="O177" s="102" t="s">
        <v>2327</v>
      </c>
      <c r="P177" s="101"/>
      <c r="Q177" s="102"/>
      <c r="R177" s="101"/>
      <c r="S177" s="101"/>
      <c r="T177" s="101"/>
      <c r="U177" s="101"/>
      <c r="V177" s="101"/>
      <c r="W177" s="101"/>
      <c r="X177" s="101"/>
      <c r="Y177" s="101"/>
      <c r="Z177" s="101"/>
    </row>
    <row r="178" spans="1:26" ht="15.75" customHeight="1">
      <c r="A178" s="101">
        <v>5163</v>
      </c>
      <c r="B178" s="101" t="s">
        <v>1607</v>
      </c>
      <c r="C178" s="101">
        <v>1844</v>
      </c>
      <c r="D178" s="101">
        <v>0</v>
      </c>
      <c r="E178" s="101">
        <v>1</v>
      </c>
      <c r="F178" s="102">
        <v>0</v>
      </c>
      <c r="G178" s="101" t="s">
        <v>7239</v>
      </c>
      <c r="H178" s="101" t="s">
        <v>1469</v>
      </c>
      <c r="I178" s="101" t="s">
        <v>1402</v>
      </c>
      <c r="J178" s="102"/>
      <c r="K178" s="103" t="s">
        <v>21</v>
      </c>
      <c r="L178" s="102">
        <v>40</v>
      </c>
      <c r="M178" s="102" t="s">
        <v>476</v>
      </c>
      <c r="N178" s="102">
        <v>385</v>
      </c>
      <c r="O178" s="102" t="s">
        <v>1606</v>
      </c>
      <c r="P178" s="101"/>
      <c r="Q178" s="102"/>
      <c r="R178" s="101"/>
      <c r="S178" s="101"/>
      <c r="T178" s="101"/>
      <c r="U178" s="101"/>
      <c r="V178" s="101"/>
      <c r="W178" s="101"/>
      <c r="X178" s="101"/>
      <c r="Y178" s="101"/>
      <c r="Z178" s="101"/>
    </row>
    <row r="179" spans="1:26" ht="15.75" customHeight="1">
      <c r="A179" s="101">
        <v>139</v>
      </c>
      <c r="B179" s="101" t="s">
        <v>1944</v>
      </c>
      <c r="C179" s="101">
        <v>1844</v>
      </c>
      <c r="D179" s="101">
        <v>0</v>
      </c>
      <c r="E179" s="101">
        <v>0</v>
      </c>
      <c r="F179" s="102">
        <v>0</v>
      </c>
      <c r="G179" s="101" t="s">
        <v>1419</v>
      </c>
      <c r="H179" s="101" t="s">
        <v>1420</v>
      </c>
      <c r="I179" s="101" t="s">
        <v>1419</v>
      </c>
      <c r="J179" s="102"/>
      <c r="K179" s="103" t="s">
        <v>7333</v>
      </c>
      <c r="L179" s="102">
        <v>379</v>
      </c>
      <c r="M179" s="102" t="s">
        <v>2282</v>
      </c>
      <c r="N179" s="102">
        <v>379</v>
      </c>
      <c r="O179" s="102" t="s">
        <v>1943</v>
      </c>
      <c r="P179" s="101"/>
      <c r="Q179" s="102" t="s">
        <v>2300</v>
      </c>
      <c r="R179" s="101"/>
      <c r="S179" s="101"/>
      <c r="T179" s="101"/>
      <c r="U179" s="101"/>
      <c r="V179" s="101"/>
      <c r="W179" s="101"/>
      <c r="X179" s="101"/>
      <c r="Y179" s="101"/>
      <c r="Z179" s="101"/>
    </row>
    <row r="180" spans="1:26" ht="15.75" customHeight="1">
      <c r="A180" s="101">
        <v>684</v>
      </c>
      <c r="B180" s="101" t="s">
        <v>1863</v>
      </c>
      <c r="C180" s="101">
        <v>1847</v>
      </c>
      <c r="D180" s="101">
        <v>0</v>
      </c>
      <c r="E180" s="101">
        <v>0</v>
      </c>
      <c r="F180" s="102">
        <v>0</v>
      </c>
      <c r="G180" s="101" t="s">
        <v>1419</v>
      </c>
      <c r="H180" s="101" t="s">
        <v>1420</v>
      </c>
      <c r="I180" s="101" t="s">
        <v>1419</v>
      </c>
      <c r="J180" s="102"/>
      <c r="K180" s="103" t="s">
        <v>487</v>
      </c>
      <c r="L180" s="102">
        <v>216</v>
      </c>
      <c r="M180" s="102" t="s">
        <v>487</v>
      </c>
      <c r="N180" s="102">
        <v>216</v>
      </c>
      <c r="O180" s="102" t="s">
        <v>1862</v>
      </c>
      <c r="P180" s="101"/>
      <c r="Q180" s="102"/>
      <c r="R180" s="101"/>
      <c r="S180" s="101"/>
      <c r="T180" s="101"/>
      <c r="U180" s="101"/>
      <c r="V180" s="101"/>
      <c r="W180" s="101"/>
      <c r="X180" s="101"/>
      <c r="Y180" s="101"/>
      <c r="Z180" s="101"/>
    </row>
    <row r="181" spans="1:26" ht="15.75" customHeight="1">
      <c r="A181" s="101">
        <v>1084</v>
      </c>
      <c r="B181" s="101" t="s">
        <v>1791</v>
      </c>
      <c r="C181" s="101">
        <v>1847</v>
      </c>
      <c r="D181" s="101">
        <v>0</v>
      </c>
      <c r="E181" s="101">
        <v>0</v>
      </c>
      <c r="F181" s="102">
        <v>0</v>
      </c>
      <c r="G181" s="101" t="s">
        <v>1419</v>
      </c>
      <c r="H181" s="101" t="s">
        <v>1420</v>
      </c>
      <c r="I181" s="101" t="s">
        <v>1419</v>
      </c>
      <c r="J181" s="102" t="s">
        <v>1790</v>
      </c>
      <c r="K181" s="103" t="s">
        <v>7335</v>
      </c>
      <c r="L181" s="102">
        <v>20</v>
      </c>
      <c r="M181" s="102" t="s">
        <v>2241</v>
      </c>
      <c r="N181" s="102">
        <v>379</v>
      </c>
      <c r="O181" s="102" t="s">
        <v>1789</v>
      </c>
      <c r="P181" s="101"/>
      <c r="Q181" s="102" t="s">
        <v>2245</v>
      </c>
      <c r="R181" s="101"/>
      <c r="S181" s="101"/>
      <c r="T181" s="101"/>
      <c r="U181" s="101"/>
      <c r="V181" s="101"/>
      <c r="W181" s="101"/>
      <c r="X181" s="101"/>
      <c r="Y181" s="101"/>
      <c r="Z181" s="101"/>
    </row>
    <row r="182" spans="1:26" ht="15.75" customHeight="1">
      <c r="A182" s="101">
        <v>356</v>
      </c>
      <c r="B182" s="101" t="s">
        <v>1910</v>
      </c>
      <c r="C182" s="101">
        <v>1848</v>
      </c>
      <c r="D182" s="101">
        <v>0</v>
      </c>
      <c r="E182" s="101">
        <v>0</v>
      </c>
      <c r="F182" s="102">
        <v>0</v>
      </c>
      <c r="G182" s="101" t="s">
        <v>1399</v>
      </c>
      <c r="H182" s="101" t="s">
        <v>1399</v>
      </c>
      <c r="I182" s="101" t="s">
        <v>1399</v>
      </c>
      <c r="J182" s="102"/>
      <c r="K182" s="103" t="s">
        <v>7304</v>
      </c>
      <c r="L182" s="102">
        <v>379</v>
      </c>
      <c r="M182" s="102" t="s">
        <v>24</v>
      </c>
      <c r="N182" s="102">
        <v>63</v>
      </c>
      <c r="O182" s="102" t="s">
        <v>2107</v>
      </c>
      <c r="P182" s="101"/>
      <c r="Q182" s="102"/>
      <c r="R182" s="101"/>
      <c r="S182" s="101"/>
      <c r="T182" s="101"/>
      <c r="U182" s="101"/>
      <c r="V182" s="101"/>
      <c r="W182" s="101"/>
      <c r="X182" s="101"/>
      <c r="Y182" s="101"/>
      <c r="Z182" s="101"/>
    </row>
    <row r="183" spans="1:26" ht="15.75" customHeight="1">
      <c r="A183" s="101">
        <v>31982</v>
      </c>
      <c r="B183" s="101" t="s">
        <v>1408</v>
      </c>
      <c r="C183" s="101">
        <v>1848</v>
      </c>
      <c r="D183" s="101">
        <v>0</v>
      </c>
      <c r="E183" s="101">
        <v>0</v>
      </c>
      <c r="F183" s="102">
        <v>0</v>
      </c>
      <c r="G183" s="101" t="s">
        <v>1399</v>
      </c>
      <c r="H183" s="101" t="s">
        <v>1399</v>
      </c>
      <c r="I183" s="101" t="s">
        <v>1399</v>
      </c>
      <c r="J183" s="102"/>
      <c r="K183" s="103" t="s">
        <v>494</v>
      </c>
      <c r="L183" s="102">
        <v>343</v>
      </c>
      <c r="M183" s="102" t="s">
        <v>53</v>
      </c>
      <c r="N183" s="102">
        <v>375</v>
      </c>
      <c r="O183" s="102" t="s">
        <v>2143</v>
      </c>
      <c r="P183" s="101"/>
      <c r="Q183" s="102"/>
      <c r="R183" s="101"/>
      <c r="S183" s="101"/>
      <c r="T183" s="101"/>
      <c r="U183" s="101"/>
      <c r="V183" s="101"/>
      <c r="W183" s="101"/>
      <c r="X183" s="101"/>
      <c r="Y183" s="101"/>
      <c r="Z183" s="101"/>
    </row>
    <row r="184" spans="1:26" ht="15.75" customHeight="1">
      <c r="A184" s="101">
        <v>1645</v>
      </c>
      <c r="B184" s="101" t="s">
        <v>1722</v>
      </c>
      <c r="C184" s="101">
        <v>1848</v>
      </c>
      <c r="D184" s="101">
        <v>1</v>
      </c>
      <c r="E184" s="101">
        <v>0</v>
      </c>
      <c r="F184" s="102">
        <v>0</v>
      </c>
      <c r="G184" s="101" t="s">
        <v>7289</v>
      </c>
      <c r="H184" s="101" t="s">
        <v>1721</v>
      </c>
      <c r="I184" s="101" t="s">
        <v>2061</v>
      </c>
      <c r="J184" s="102"/>
      <c r="K184" s="103" t="s">
        <v>684</v>
      </c>
      <c r="L184" s="102">
        <v>390</v>
      </c>
      <c r="M184" s="102" t="s">
        <v>2223</v>
      </c>
      <c r="N184" s="102" t="s">
        <v>2222</v>
      </c>
      <c r="O184" s="102" t="s">
        <v>1720</v>
      </c>
      <c r="P184" s="101"/>
      <c r="Q184" s="102" t="s">
        <v>2221</v>
      </c>
      <c r="R184" s="101"/>
      <c r="S184" s="101"/>
      <c r="T184" s="101"/>
      <c r="U184" s="101"/>
      <c r="V184" s="101"/>
      <c r="W184" s="101"/>
      <c r="X184" s="101"/>
      <c r="Y184" s="101"/>
      <c r="Z184" s="101"/>
    </row>
    <row r="185" spans="1:26" ht="15.75" customHeight="1">
      <c r="A185" s="101">
        <v>652</v>
      </c>
      <c r="B185" s="101" t="s">
        <v>1867</v>
      </c>
      <c r="C185" s="101">
        <v>1849</v>
      </c>
      <c r="D185" s="101">
        <v>1</v>
      </c>
      <c r="E185" s="101">
        <v>0</v>
      </c>
      <c r="F185" s="102">
        <v>1</v>
      </c>
      <c r="G185" s="101" t="s">
        <v>1399</v>
      </c>
      <c r="H185" s="101" t="s">
        <v>1399</v>
      </c>
      <c r="I185" s="101" t="s">
        <v>1399</v>
      </c>
      <c r="J185" s="102"/>
      <c r="K185" s="103" t="s">
        <v>671</v>
      </c>
      <c r="L185" s="102">
        <v>66</v>
      </c>
      <c r="M185" s="102" t="s">
        <v>671</v>
      </c>
      <c r="N185" s="102">
        <v>66</v>
      </c>
      <c r="O185" s="102" t="s">
        <v>2110</v>
      </c>
      <c r="P185" s="101"/>
      <c r="Q185" s="102" t="s">
        <v>2260</v>
      </c>
      <c r="R185" s="101"/>
      <c r="S185" s="101"/>
      <c r="T185" s="101"/>
      <c r="U185" s="101"/>
      <c r="V185" s="101"/>
      <c r="W185" s="101"/>
      <c r="X185" s="101"/>
      <c r="Y185" s="101"/>
      <c r="Z185" s="101"/>
    </row>
    <row r="186" spans="1:26" ht="15.75" customHeight="1">
      <c r="A186" s="101">
        <v>686</v>
      </c>
      <c r="B186" s="101" t="s">
        <v>1860</v>
      </c>
      <c r="C186" s="101">
        <v>1849</v>
      </c>
      <c r="D186" s="101">
        <v>0</v>
      </c>
      <c r="E186" s="101">
        <v>1</v>
      </c>
      <c r="F186" s="102">
        <v>0</v>
      </c>
      <c r="G186" s="101" t="s">
        <v>7254</v>
      </c>
      <c r="H186" s="101" t="s">
        <v>1747</v>
      </c>
      <c r="I186" s="101" t="s">
        <v>2061</v>
      </c>
      <c r="J186" s="102"/>
      <c r="K186" s="103" t="s">
        <v>2258</v>
      </c>
      <c r="L186" s="102">
        <v>216</v>
      </c>
      <c r="M186" s="102" t="s">
        <v>487</v>
      </c>
      <c r="N186" s="102">
        <v>216</v>
      </c>
      <c r="O186" s="102" t="s">
        <v>1859</v>
      </c>
      <c r="P186" s="101"/>
      <c r="Q186" s="102" t="s">
        <v>2257</v>
      </c>
      <c r="R186" s="101"/>
      <c r="S186" s="101"/>
      <c r="T186" s="101"/>
      <c r="U186" s="101"/>
      <c r="V186" s="101"/>
      <c r="W186" s="101"/>
      <c r="X186" s="101"/>
      <c r="Y186" s="101"/>
      <c r="Z186" s="101"/>
    </row>
    <row r="187" spans="1:26" ht="15.75" customHeight="1">
      <c r="A187" s="101">
        <v>132</v>
      </c>
      <c r="B187" s="101" t="s">
        <v>1948</v>
      </c>
      <c r="C187" s="101">
        <v>1850</v>
      </c>
      <c r="D187" s="101">
        <v>0</v>
      </c>
      <c r="E187" s="101">
        <v>0</v>
      </c>
      <c r="F187" s="102">
        <v>0</v>
      </c>
      <c r="G187" s="101" t="s">
        <v>1399</v>
      </c>
      <c r="H187" s="101" t="s">
        <v>1399</v>
      </c>
      <c r="I187" s="101" t="s">
        <v>1399</v>
      </c>
      <c r="J187" s="102"/>
      <c r="K187" s="103" t="s">
        <v>453</v>
      </c>
      <c r="L187" s="102">
        <v>177</v>
      </c>
      <c r="M187" s="102" t="s">
        <v>2274</v>
      </c>
      <c r="N187" s="102" t="s">
        <v>2273</v>
      </c>
      <c r="O187" s="102" t="s">
        <v>2102</v>
      </c>
      <c r="P187" s="101"/>
      <c r="Q187" s="102"/>
      <c r="R187" s="101"/>
      <c r="S187" s="101"/>
      <c r="T187" s="101"/>
      <c r="U187" s="101"/>
      <c r="V187" s="101"/>
      <c r="W187" s="101"/>
      <c r="X187" s="101"/>
      <c r="Y187" s="101"/>
      <c r="Z187" s="101"/>
    </row>
    <row r="188" spans="1:26" ht="15.75" customHeight="1">
      <c r="A188" s="101">
        <v>245</v>
      </c>
      <c r="B188" s="101" t="s">
        <v>1927</v>
      </c>
      <c r="C188" s="101">
        <v>1850</v>
      </c>
      <c r="D188" s="101">
        <v>0</v>
      </c>
      <c r="E188" s="101">
        <v>1</v>
      </c>
      <c r="F188" s="102">
        <v>0</v>
      </c>
      <c r="G188" s="101" t="s">
        <v>2059</v>
      </c>
      <c r="H188" s="101" t="s">
        <v>1406</v>
      </c>
      <c r="I188" s="101" t="s">
        <v>2059</v>
      </c>
      <c r="J188" s="102"/>
      <c r="K188" s="103" t="s">
        <v>728</v>
      </c>
      <c r="L188" s="102">
        <v>99999</v>
      </c>
      <c r="M188" s="102" t="s">
        <v>481</v>
      </c>
      <c r="N188" s="102">
        <v>304</v>
      </c>
      <c r="O188" s="102" t="s">
        <v>1926</v>
      </c>
      <c r="P188" s="101"/>
      <c r="Q188" s="102" t="s">
        <v>2279</v>
      </c>
      <c r="R188" s="101"/>
      <c r="S188" s="101"/>
      <c r="T188" s="101"/>
      <c r="U188" s="101"/>
      <c r="V188" s="101"/>
      <c r="W188" s="101"/>
      <c r="X188" s="101"/>
      <c r="Y188" s="101"/>
      <c r="Z188" s="101"/>
    </row>
    <row r="189" spans="1:26" ht="15.75" customHeight="1">
      <c r="A189" s="101">
        <v>31910</v>
      </c>
      <c r="B189" s="101" t="s">
        <v>1411</v>
      </c>
      <c r="C189" s="101">
        <v>1851</v>
      </c>
      <c r="D189" s="101">
        <v>0</v>
      </c>
      <c r="E189" s="101">
        <v>0</v>
      </c>
      <c r="F189" s="102">
        <v>0</v>
      </c>
      <c r="G189" s="101" t="s">
        <v>1399</v>
      </c>
      <c r="H189" s="101" t="s">
        <v>1399</v>
      </c>
      <c r="I189" s="101" t="s">
        <v>1399</v>
      </c>
      <c r="J189" s="102"/>
      <c r="K189" s="103" t="s">
        <v>7309</v>
      </c>
      <c r="L189" s="102">
        <v>347</v>
      </c>
      <c r="M189" s="102" t="s">
        <v>688</v>
      </c>
      <c r="N189" s="102">
        <v>347</v>
      </c>
      <c r="O189" s="102" t="s">
        <v>2142</v>
      </c>
      <c r="P189" s="101"/>
      <c r="Q189" s="102"/>
      <c r="R189" s="101"/>
      <c r="S189" s="101"/>
      <c r="T189" s="101"/>
      <c r="U189" s="101"/>
      <c r="V189" s="101"/>
      <c r="W189" s="101"/>
      <c r="X189" s="101"/>
      <c r="Y189" s="101"/>
      <c r="Z189" s="101"/>
    </row>
    <row r="190" spans="1:26" ht="15.75" customHeight="1">
      <c r="A190" s="101">
        <v>1139</v>
      </c>
      <c r="B190" s="101" t="s">
        <v>1778</v>
      </c>
      <c r="C190" s="101">
        <v>1851</v>
      </c>
      <c r="D190" s="101">
        <v>0</v>
      </c>
      <c r="E190" s="101">
        <v>0</v>
      </c>
      <c r="F190" s="102">
        <v>0</v>
      </c>
      <c r="G190" s="101" t="s">
        <v>1419</v>
      </c>
      <c r="H190" s="101" t="s">
        <v>1420</v>
      </c>
      <c r="I190" s="101" t="s">
        <v>1419</v>
      </c>
      <c r="J190" s="102"/>
      <c r="K190" s="103" t="s">
        <v>7336</v>
      </c>
      <c r="L190" s="102">
        <v>20</v>
      </c>
      <c r="M190" s="102" t="s">
        <v>485</v>
      </c>
      <c r="N190" s="102">
        <v>20</v>
      </c>
      <c r="O190" s="102" t="s">
        <v>1777</v>
      </c>
      <c r="P190" s="101"/>
      <c r="Q190" s="102"/>
      <c r="R190" s="101"/>
      <c r="S190" s="101"/>
      <c r="T190" s="101"/>
      <c r="U190" s="101"/>
      <c r="V190" s="101"/>
      <c r="W190" s="101"/>
      <c r="X190" s="101"/>
      <c r="Y190" s="101"/>
      <c r="Z190" s="101"/>
    </row>
    <row r="191" spans="1:26" ht="15.75" customHeight="1">
      <c r="A191" s="101">
        <v>5168</v>
      </c>
      <c r="B191" s="101" t="s">
        <v>1605</v>
      </c>
      <c r="C191" s="101">
        <v>1852</v>
      </c>
      <c r="D191" s="101">
        <v>1</v>
      </c>
      <c r="E191" s="101">
        <v>0</v>
      </c>
      <c r="F191" s="102">
        <v>0</v>
      </c>
      <c r="G191" s="101" t="s">
        <v>1399</v>
      </c>
      <c r="H191" s="101" t="s">
        <v>1399</v>
      </c>
      <c r="I191" s="101" t="s">
        <v>1399</v>
      </c>
      <c r="J191" s="102"/>
      <c r="K191" s="103" t="s">
        <v>481</v>
      </c>
      <c r="L191" s="102">
        <v>19</v>
      </c>
      <c r="M191" s="102" t="s">
        <v>634</v>
      </c>
      <c r="N191" s="102">
        <v>19</v>
      </c>
      <c r="O191" s="102" t="s">
        <v>1604</v>
      </c>
      <c r="P191" s="101"/>
      <c r="Q191" s="102"/>
      <c r="R191" s="101"/>
      <c r="S191" s="101"/>
      <c r="T191" s="101"/>
      <c r="U191" s="101"/>
      <c r="V191" s="101"/>
      <c r="W191" s="101"/>
      <c r="X191" s="101"/>
      <c r="Y191" s="101"/>
      <c r="Z191" s="101"/>
    </row>
    <row r="192" spans="1:26" ht="15.75" customHeight="1">
      <c r="A192" s="101">
        <v>19388</v>
      </c>
      <c r="B192" s="101" t="s">
        <v>1477</v>
      </c>
      <c r="C192" s="101">
        <v>1852</v>
      </c>
      <c r="D192" s="101">
        <v>0</v>
      </c>
      <c r="E192" s="101">
        <v>0</v>
      </c>
      <c r="F192" s="102">
        <v>0</v>
      </c>
      <c r="G192" s="101" t="s">
        <v>7327</v>
      </c>
      <c r="H192" s="101" t="s">
        <v>1476</v>
      </c>
      <c r="I192" s="101" t="s">
        <v>7198</v>
      </c>
      <c r="J192" s="102" t="s">
        <v>1475</v>
      </c>
      <c r="K192" s="103" t="s">
        <v>496</v>
      </c>
      <c r="L192" s="102">
        <v>83</v>
      </c>
      <c r="M192" s="102" t="s">
        <v>481</v>
      </c>
      <c r="N192" s="102">
        <v>304</v>
      </c>
      <c r="O192" s="102" t="s">
        <v>1474</v>
      </c>
      <c r="P192" s="101"/>
      <c r="Q192" s="102" t="s">
        <v>2159</v>
      </c>
      <c r="R192" s="101"/>
      <c r="S192" s="101"/>
      <c r="T192" s="101"/>
      <c r="U192" s="101"/>
      <c r="V192" s="101"/>
      <c r="W192" s="101"/>
      <c r="X192" s="101"/>
      <c r="Y192" s="101"/>
      <c r="Z192" s="101"/>
    </row>
    <row r="193" spans="1:26" ht="15.75" customHeight="1">
      <c r="A193" s="101">
        <v>1618</v>
      </c>
      <c r="B193" s="101" t="s">
        <v>1738</v>
      </c>
      <c r="C193" s="101">
        <v>1852</v>
      </c>
      <c r="D193" s="101">
        <v>1</v>
      </c>
      <c r="E193" s="101">
        <v>0</v>
      </c>
      <c r="F193" s="102">
        <v>1</v>
      </c>
      <c r="G193" s="101" t="s">
        <v>1419</v>
      </c>
      <c r="H193" s="101" t="s">
        <v>1420</v>
      </c>
      <c r="I193" s="101" t="s">
        <v>1419</v>
      </c>
      <c r="J193" s="102" t="s">
        <v>1737</v>
      </c>
      <c r="K193" s="103" t="s">
        <v>494</v>
      </c>
      <c r="L193" s="102">
        <v>390</v>
      </c>
      <c r="M193" s="102" t="s">
        <v>2145</v>
      </c>
      <c r="N193" s="102">
        <v>29</v>
      </c>
      <c r="O193" s="102" t="s">
        <v>1736</v>
      </c>
      <c r="P193" s="101"/>
      <c r="Q193" s="102" t="s">
        <v>2228</v>
      </c>
      <c r="R193" s="101"/>
      <c r="S193" s="101"/>
      <c r="T193" s="101"/>
      <c r="U193" s="101"/>
      <c r="V193" s="101"/>
      <c r="W193" s="101"/>
      <c r="X193" s="101"/>
      <c r="Y193" s="101"/>
      <c r="Z193" s="101"/>
    </row>
    <row r="194" spans="1:26" ht="15.75" customHeight="1">
      <c r="A194" s="101">
        <v>1073</v>
      </c>
      <c r="B194" s="101" t="s">
        <v>1795</v>
      </c>
      <c r="C194" s="101">
        <v>1852</v>
      </c>
      <c r="D194" s="101">
        <v>0</v>
      </c>
      <c r="E194" s="101">
        <v>0</v>
      </c>
      <c r="F194" s="102">
        <v>0</v>
      </c>
      <c r="G194" s="101" t="s">
        <v>7334</v>
      </c>
      <c r="H194" s="101" t="s">
        <v>1420</v>
      </c>
      <c r="I194" s="101" t="s">
        <v>1419</v>
      </c>
      <c r="J194" s="102"/>
      <c r="K194" s="103" t="s">
        <v>2189</v>
      </c>
      <c r="L194" s="102">
        <v>304</v>
      </c>
      <c r="M194" s="102" t="s">
        <v>735</v>
      </c>
      <c r="N194" s="102">
        <v>63</v>
      </c>
      <c r="O194" s="102" t="s">
        <v>1794</v>
      </c>
      <c r="P194" s="101"/>
      <c r="Q194" s="102"/>
      <c r="R194" s="101"/>
      <c r="S194" s="101"/>
      <c r="T194" s="101"/>
      <c r="U194" s="101"/>
      <c r="V194" s="101"/>
      <c r="W194" s="101"/>
      <c r="X194" s="101"/>
      <c r="Y194" s="101"/>
      <c r="Z194" s="101"/>
    </row>
    <row r="195" spans="1:26" ht="15.75" customHeight="1">
      <c r="A195" s="101">
        <v>10177</v>
      </c>
      <c r="B195" s="101" t="s">
        <v>1583</v>
      </c>
      <c r="C195" s="101">
        <v>1853</v>
      </c>
      <c r="D195" s="101">
        <v>1</v>
      </c>
      <c r="E195" s="101">
        <v>1</v>
      </c>
      <c r="F195" s="102">
        <v>0</v>
      </c>
      <c r="G195" s="101" t="s">
        <v>7213</v>
      </c>
      <c r="H195" s="101" t="s">
        <v>1413</v>
      </c>
      <c r="I195" s="101" t="s">
        <v>1402</v>
      </c>
      <c r="J195" s="102" t="s">
        <v>7214</v>
      </c>
      <c r="K195" s="103" t="s">
        <v>478</v>
      </c>
      <c r="L195" s="102">
        <v>296</v>
      </c>
      <c r="M195" s="102" t="s">
        <v>478</v>
      </c>
      <c r="N195" s="102">
        <v>296</v>
      </c>
      <c r="O195" s="102" t="s">
        <v>1582</v>
      </c>
      <c r="P195" s="101"/>
      <c r="Q195" s="102" t="s">
        <v>2182</v>
      </c>
      <c r="R195" s="101"/>
      <c r="S195" s="101"/>
      <c r="T195" s="101"/>
      <c r="U195" s="101"/>
      <c r="V195" s="101"/>
      <c r="W195" s="101"/>
      <c r="X195" s="101"/>
      <c r="Y195" s="101"/>
      <c r="Z195" s="101"/>
    </row>
    <row r="196" spans="1:26" ht="15.75" customHeight="1">
      <c r="A196" s="101">
        <v>1142</v>
      </c>
      <c r="B196" s="101" t="s">
        <v>1776</v>
      </c>
      <c r="C196" s="101">
        <v>1854</v>
      </c>
      <c r="D196" s="101">
        <v>0</v>
      </c>
      <c r="E196" s="101">
        <v>0</v>
      </c>
      <c r="F196" s="102">
        <v>0</v>
      </c>
      <c r="G196" s="101" t="s">
        <v>1399</v>
      </c>
      <c r="H196" s="101" t="s">
        <v>1399</v>
      </c>
      <c r="I196" s="101" t="s">
        <v>1399</v>
      </c>
      <c r="J196" s="102"/>
      <c r="K196" s="103" t="s">
        <v>485</v>
      </c>
      <c r="L196" s="102">
        <v>20</v>
      </c>
      <c r="M196" s="102" t="s">
        <v>2241</v>
      </c>
      <c r="N196" s="102">
        <v>379</v>
      </c>
      <c r="O196" s="102" t="s">
        <v>1775</v>
      </c>
      <c r="P196" s="101"/>
      <c r="Q196" s="102" t="s">
        <v>2240</v>
      </c>
      <c r="R196" s="101"/>
      <c r="S196" s="101"/>
      <c r="T196" s="101"/>
      <c r="U196" s="101"/>
      <c r="V196" s="101"/>
      <c r="W196" s="101"/>
      <c r="X196" s="101"/>
      <c r="Y196" s="101"/>
      <c r="Z196" s="101"/>
    </row>
    <row r="197" spans="1:26" ht="15.75" customHeight="1">
      <c r="A197" s="101">
        <v>3779</v>
      </c>
      <c r="B197" s="101" t="s">
        <v>1628</v>
      </c>
      <c r="C197" s="101">
        <v>1854</v>
      </c>
      <c r="D197" s="101">
        <v>1</v>
      </c>
      <c r="E197" s="101"/>
      <c r="F197" s="102"/>
      <c r="G197" s="101" t="s">
        <v>7276</v>
      </c>
      <c r="H197" s="101" t="s">
        <v>1579</v>
      </c>
      <c r="I197" s="101" t="s">
        <v>1578</v>
      </c>
      <c r="J197" s="102" t="s">
        <v>1627</v>
      </c>
      <c r="K197" s="103" t="s">
        <v>46</v>
      </c>
      <c r="L197" s="102">
        <v>340</v>
      </c>
      <c r="M197" s="102" t="s">
        <v>46</v>
      </c>
      <c r="N197" s="102">
        <v>340</v>
      </c>
      <c r="O197" s="102" t="s">
        <v>1626</v>
      </c>
      <c r="P197" s="101"/>
      <c r="Q197" s="102"/>
      <c r="R197" s="101"/>
      <c r="S197" s="101"/>
      <c r="T197" s="101"/>
      <c r="U197" s="101"/>
      <c r="V197" s="101"/>
      <c r="W197" s="101"/>
      <c r="X197" s="101"/>
      <c r="Y197" s="101"/>
      <c r="Z197" s="101"/>
    </row>
    <row r="198" spans="1:26" ht="15.75" customHeight="1">
      <c r="A198" s="101">
        <v>595</v>
      </c>
      <c r="B198" s="101" t="s">
        <v>1878</v>
      </c>
      <c r="C198" s="101">
        <v>1855</v>
      </c>
      <c r="D198" s="101">
        <v>0</v>
      </c>
      <c r="E198" s="101">
        <v>0</v>
      </c>
      <c r="F198" s="102">
        <v>0</v>
      </c>
      <c r="G198" s="101" t="s">
        <v>1399</v>
      </c>
      <c r="H198" s="101" t="s">
        <v>1399</v>
      </c>
      <c r="I198" s="101" t="s">
        <v>1399</v>
      </c>
      <c r="J198" s="102"/>
      <c r="K198" s="103" t="s">
        <v>669</v>
      </c>
      <c r="L198" s="102">
        <v>216</v>
      </c>
      <c r="M198" s="102" t="s">
        <v>735</v>
      </c>
      <c r="N198" s="102">
        <v>63</v>
      </c>
      <c r="O198" s="102" t="s">
        <v>1399</v>
      </c>
      <c r="P198" s="101"/>
      <c r="Q198" s="102" t="s">
        <v>2262</v>
      </c>
      <c r="R198" s="101"/>
      <c r="S198" s="101"/>
      <c r="T198" s="101"/>
      <c r="U198" s="101"/>
      <c r="V198" s="101"/>
      <c r="W198" s="101"/>
      <c r="X198" s="101"/>
      <c r="Y198" s="101"/>
      <c r="Z198" s="101"/>
    </row>
    <row r="199" spans="1:26" ht="15.75" customHeight="1">
      <c r="A199" s="101">
        <v>23784</v>
      </c>
      <c r="B199" s="101" t="s">
        <v>1438</v>
      </c>
      <c r="C199" s="101">
        <v>1855</v>
      </c>
      <c r="D199" s="101">
        <v>0</v>
      </c>
      <c r="E199" s="101">
        <v>0</v>
      </c>
      <c r="F199" s="102">
        <v>0</v>
      </c>
      <c r="G199" s="101" t="s">
        <v>1399</v>
      </c>
      <c r="H199" s="101" t="s">
        <v>1399</v>
      </c>
      <c r="I199" s="101" t="s">
        <v>1399</v>
      </c>
      <c r="J199" s="102"/>
      <c r="K199" s="103" t="s">
        <v>496</v>
      </c>
      <c r="L199" s="102">
        <v>216</v>
      </c>
      <c r="M199" s="102" t="s">
        <v>53</v>
      </c>
      <c r="N199" s="102">
        <v>375</v>
      </c>
      <c r="O199" s="102" t="s">
        <v>2138</v>
      </c>
      <c r="P199" s="101"/>
      <c r="Q199" s="102"/>
      <c r="R199" s="101"/>
      <c r="S199" s="101"/>
      <c r="T199" s="101"/>
      <c r="U199" s="101"/>
      <c r="V199" s="101"/>
      <c r="W199" s="101"/>
      <c r="X199" s="101"/>
      <c r="Y199" s="101"/>
      <c r="Z199" s="101"/>
    </row>
    <row r="200" spans="1:26" ht="15.75" customHeight="1">
      <c r="A200" s="101">
        <v>18493</v>
      </c>
      <c r="B200" s="101" t="s">
        <v>1521</v>
      </c>
      <c r="C200" s="101">
        <v>1855</v>
      </c>
      <c r="D200" s="101">
        <v>0</v>
      </c>
      <c r="E200" s="101">
        <v>0</v>
      </c>
      <c r="F200" s="102">
        <v>1</v>
      </c>
      <c r="G200" s="101" t="s">
        <v>7295</v>
      </c>
      <c r="H200" s="101" t="s">
        <v>7296</v>
      </c>
      <c r="I200" s="101" t="s">
        <v>2339</v>
      </c>
      <c r="J200" s="102" t="s">
        <v>2096</v>
      </c>
      <c r="K200" s="103" t="s">
        <v>7210</v>
      </c>
      <c r="L200" s="102">
        <v>216</v>
      </c>
      <c r="M200" s="102" t="s">
        <v>487</v>
      </c>
      <c r="N200" s="102">
        <v>216</v>
      </c>
      <c r="O200" s="102" t="s">
        <v>7297</v>
      </c>
      <c r="P200" s="101"/>
      <c r="Q200" s="102" t="s">
        <v>2166</v>
      </c>
      <c r="R200" s="101"/>
      <c r="S200" s="101"/>
      <c r="T200" s="101"/>
      <c r="U200" s="101"/>
      <c r="V200" s="101"/>
      <c r="W200" s="101"/>
      <c r="X200" s="101"/>
      <c r="Y200" s="101"/>
      <c r="Z200" s="101"/>
    </row>
    <row r="201" spans="1:26" ht="15.75" customHeight="1">
      <c r="A201" s="101">
        <v>42</v>
      </c>
      <c r="B201" s="101" t="s">
        <v>1958</v>
      </c>
      <c r="C201" s="101">
        <v>1855</v>
      </c>
      <c r="D201" s="101">
        <v>1</v>
      </c>
      <c r="E201" s="101">
        <v>1</v>
      </c>
      <c r="F201" s="102">
        <v>1</v>
      </c>
      <c r="G201" s="101" t="s">
        <v>2057</v>
      </c>
      <c r="H201" s="101" t="s">
        <v>1454</v>
      </c>
      <c r="I201" s="101" t="s">
        <v>2057</v>
      </c>
      <c r="J201" s="102" t="s">
        <v>2069</v>
      </c>
      <c r="K201" s="103" t="s">
        <v>487</v>
      </c>
      <c r="L201" s="102">
        <v>83</v>
      </c>
      <c r="M201" s="102" t="s">
        <v>496</v>
      </c>
      <c r="N201" s="102">
        <v>83</v>
      </c>
      <c r="O201" s="102" t="s">
        <v>1957</v>
      </c>
      <c r="P201" s="101"/>
      <c r="Q201" s="102" t="s">
        <v>2299</v>
      </c>
      <c r="R201" s="101"/>
      <c r="S201" s="101"/>
      <c r="T201" s="101"/>
      <c r="U201" s="101"/>
      <c r="V201" s="101"/>
      <c r="W201" s="101"/>
      <c r="X201" s="101"/>
      <c r="Y201" s="101"/>
      <c r="Z201" s="101"/>
    </row>
    <row r="202" spans="1:26" ht="15.75" customHeight="1">
      <c r="A202" s="101">
        <v>18962</v>
      </c>
      <c r="B202" s="101" t="s">
        <v>1500</v>
      </c>
      <c r="C202" s="101">
        <v>1857</v>
      </c>
      <c r="D202" s="101">
        <v>0</v>
      </c>
      <c r="E202" s="101">
        <v>1</v>
      </c>
      <c r="F202" s="102">
        <v>0</v>
      </c>
      <c r="G202" s="101" t="s">
        <v>7241</v>
      </c>
      <c r="H202" s="101" t="s">
        <v>1403</v>
      </c>
      <c r="I202" s="101" t="s">
        <v>1402</v>
      </c>
      <c r="J202" s="102" t="s">
        <v>7244</v>
      </c>
      <c r="K202" s="103" t="s">
        <v>453</v>
      </c>
      <c r="L202" s="102">
        <v>177</v>
      </c>
      <c r="M202" s="102" t="s">
        <v>2164</v>
      </c>
      <c r="N202" s="102">
        <v>379</v>
      </c>
      <c r="O202" s="102" t="s">
        <v>1499</v>
      </c>
      <c r="P202" s="101"/>
      <c r="Q202" s="102"/>
      <c r="R202" s="101"/>
      <c r="S202" s="101"/>
      <c r="T202" s="101"/>
      <c r="U202" s="101"/>
      <c r="V202" s="101"/>
      <c r="W202" s="101"/>
      <c r="X202" s="101"/>
      <c r="Y202" s="101"/>
      <c r="Z202" s="101"/>
    </row>
    <row r="203" spans="1:26" ht="15.75" customHeight="1">
      <c r="A203" s="101">
        <v>23944</v>
      </c>
      <c r="B203" s="101" t="s">
        <v>1428</v>
      </c>
      <c r="C203" s="101">
        <v>1858</v>
      </c>
      <c r="D203" s="101">
        <v>0</v>
      </c>
      <c r="E203" s="101">
        <v>1</v>
      </c>
      <c r="F203" s="102">
        <v>0</v>
      </c>
      <c r="G203" s="101" t="s">
        <v>7217</v>
      </c>
      <c r="H203" s="101" t="s">
        <v>1427</v>
      </c>
      <c r="I203" s="101" t="s">
        <v>2061</v>
      </c>
      <c r="J203" s="102"/>
      <c r="K203" s="103" t="s">
        <v>7257</v>
      </c>
      <c r="L203" s="102">
        <v>216</v>
      </c>
      <c r="M203" s="102" t="s">
        <v>23</v>
      </c>
      <c r="N203" s="102">
        <v>56</v>
      </c>
      <c r="O203" s="102" t="s">
        <v>1426</v>
      </c>
      <c r="P203" s="101"/>
      <c r="Q203" s="102"/>
      <c r="R203" s="101"/>
      <c r="S203" s="101"/>
      <c r="T203" s="101"/>
      <c r="U203" s="101"/>
      <c r="V203" s="101"/>
      <c r="W203" s="101"/>
      <c r="X203" s="101"/>
      <c r="Y203" s="101"/>
      <c r="Z203" s="101"/>
    </row>
    <row r="204" spans="1:26" ht="15.75" customHeight="1">
      <c r="A204" s="101">
        <v>23792</v>
      </c>
      <c r="B204" s="101" t="s">
        <v>1437</v>
      </c>
      <c r="C204" s="101">
        <v>1859</v>
      </c>
      <c r="D204" s="101">
        <v>0</v>
      </c>
      <c r="E204" s="101">
        <v>1</v>
      </c>
      <c r="F204" s="102">
        <v>0</v>
      </c>
      <c r="G204" s="101" t="s">
        <v>7241</v>
      </c>
      <c r="H204" s="101" t="s">
        <v>1413</v>
      </c>
      <c r="I204" s="101" t="s">
        <v>1402</v>
      </c>
      <c r="J204" s="102" t="s">
        <v>1436</v>
      </c>
      <c r="K204" s="103" t="s">
        <v>2192</v>
      </c>
      <c r="L204" s="102">
        <v>347</v>
      </c>
      <c r="M204" s="102" t="s">
        <v>23</v>
      </c>
      <c r="N204" s="102">
        <v>56</v>
      </c>
      <c r="O204" s="102" t="s">
        <v>1435</v>
      </c>
      <c r="P204" s="101"/>
      <c r="Q204" s="102"/>
      <c r="R204" s="101"/>
      <c r="S204" s="101"/>
      <c r="T204" s="101"/>
      <c r="U204" s="101"/>
      <c r="V204" s="101"/>
      <c r="W204" s="101"/>
      <c r="X204" s="101"/>
      <c r="Y204" s="101"/>
      <c r="Z204" s="101"/>
    </row>
    <row r="205" spans="1:26" ht="15.75" customHeight="1">
      <c r="A205" s="101">
        <v>10268</v>
      </c>
      <c r="B205" s="101" t="s">
        <v>1567</v>
      </c>
      <c r="C205" s="101">
        <v>1859</v>
      </c>
      <c r="D205" s="101">
        <v>1</v>
      </c>
      <c r="E205" s="101">
        <v>0</v>
      </c>
      <c r="F205" s="102">
        <v>0</v>
      </c>
      <c r="G205" s="101" t="s">
        <v>7266</v>
      </c>
      <c r="H205" s="101" t="s">
        <v>1566</v>
      </c>
      <c r="I205" s="101" t="s">
        <v>2339</v>
      </c>
      <c r="J205" s="102"/>
      <c r="K205" s="103" t="s">
        <v>2165</v>
      </c>
      <c r="L205" s="102">
        <v>347</v>
      </c>
      <c r="M205" s="102" t="s">
        <v>2165</v>
      </c>
      <c r="N205" s="102">
        <v>347</v>
      </c>
      <c r="O205" s="102" t="s">
        <v>1565</v>
      </c>
      <c r="P205" s="101"/>
      <c r="Q205" s="102"/>
      <c r="R205" s="101"/>
      <c r="S205" s="101"/>
      <c r="T205" s="101"/>
      <c r="U205" s="101"/>
      <c r="V205" s="101"/>
      <c r="W205" s="101"/>
      <c r="X205" s="101"/>
      <c r="Y205" s="101"/>
      <c r="Z205" s="101"/>
    </row>
    <row r="206" spans="1:26" ht="15.75" customHeight="1">
      <c r="A206" s="101">
        <v>4908</v>
      </c>
      <c r="B206" s="101" t="s">
        <v>1618</v>
      </c>
      <c r="C206" s="101">
        <v>1859</v>
      </c>
      <c r="D206" s="101">
        <v>0</v>
      </c>
      <c r="E206" s="101">
        <v>0</v>
      </c>
      <c r="F206" s="102">
        <v>0</v>
      </c>
      <c r="G206" s="101" t="s">
        <v>1419</v>
      </c>
      <c r="H206" s="101" t="s">
        <v>1420</v>
      </c>
      <c r="I206" s="101" t="s">
        <v>1419</v>
      </c>
      <c r="J206" s="102" t="s">
        <v>1617</v>
      </c>
      <c r="K206" s="103" t="s">
        <v>688</v>
      </c>
      <c r="L206" s="102">
        <v>55</v>
      </c>
      <c r="M206" s="102" t="s">
        <v>496</v>
      </c>
      <c r="N206" s="102">
        <v>83</v>
      </c>
      <c r="O206" s="102" t="s">
        <v>1616</v>
      </c>
      <c r="P206" s="101"/>
      <c r="Q206" s="102"/>
      <c r="R206" s="101"/>
      <c r="S206" s="101"/>
      <c r="T206" s="101"/>
      <c r="U206" s="101"/>
      <c r="V206" s="101"/>
      <c r="W206" s="101"/>
      <c r="X206" s="101"/>
      <c r="Y206" s="101"/>
      <c r="Z206" s="101"/>
    </row>
    <row r="207" spans="1:26" ht="15.75" customHeight="1">
      <c r="A207" s="101">
        <v>43</v>
      </c>
      <c r="B207" s="101" t="s">
        <v>1956</v>
      </c>
      <c r="C207" s="101">
        <v>1860</v>
      </c>
      <c r="D207" s="101">
        <v>0</v>
      </c>
      <c r="E207" s="101">
        <v>0</v>
      </c>
      <c r="F207" s="102">
        <v>0</v>
      </c>
      <c r="G207" s="101" t="s">
        <v>7322</v>
      </c>
      <c r="H207" s="101" t="s">
        <v>1566</v>
      </c>
      <c r="I207" s="101" t="s">
        <v>2339</v>
      </c>
      <c r="J207" s="102" t="s">
        <v>2070</v>
      </c>
      <c r="K207" s="103" t="s">
        <v>496</v>
      </c>
      <c r="L207" s="102">
        <v>83</v>
      </c>
      <c r="M207" s="102" t="s">
        <v>482</v>
      </c>
      <c r="N207" s="102">
        <v>172</v>
      </c>
      <c r="O207" s="102" t="s">
        <v>1955</v>
      </c>
      <c r="P207" s="101"/>
      <c r="Q207" s="102"/>
      <c r="R207" s="101"/>
      <c r="S207" s="101"/>
      <c r="T207" s="101"/>
      <c r="U207" s="101"/>
      <c r="V207" s="101"/>
      <c r="W207" s="101"/>
      <c r="X207" s="101"/>
      <c r="Y207" s="101"/>
      <c r="Z207" s="101"/>
    </row>
    <row r="208" spans="1:26" ht="15.75" customHeight="1">
      <c r="A208" s="101">
        <v>138</v>
      </c>
      <c r="B208" s="101" t="s">
        <v>1945</v>
      </c>
      <c r="C208" s="101">
        <v>1861</v>
      </c>
      <c r="D208" s="101">
        <v>0</v>
      </c>
      <c r="E208" s="101">
        <v>0</v>
      </c>
      <c r="F208" s="102">
        <v>0</v>
      </c>
      <c r="G208" s="101" t="s">
        <v>1419</v>
      </c>
      <c r="H208" s="101" t="s">
        <v>1420</v>
      </c>
      <c r="I208" s="101" t="s">
        <v>1419</v>
      </c>
      <c r="J208" s="102" t="s">
        <v>2071</v>
      </c>
      <c r="K208" s="103" t="s">
        <v>453</v>
      </c>
      <c r="L208" s="102">
        <v>177</v>
      </c>
      <c r="M208" s="102" t="s">
        <v>2284</v>
      </c>
      <c r="N208" s="102">
        <v>379</v>
      </c>
      <c r="O208" s="102" t="s">
        <v>2103</v>
      </c>
      <c r="P208" s="101"/>
      <c r="Q208" s="102" t="s">
        <v>2301</v>
      </c>
      <c r="R208" s="101"/>
      <c r="S208" s="101"/>
      <c r="T208" s="101"/>
      <c r="U208" s="101"/>
      <c r="V208" s="101"/>
      <c r="W208" s="101"/>
      <c r="X208" s="101"/>
      <c r="Y208" s="101"/>
      <c r="Z208" s="101"/>
    </row>
    <row r="209" spans="1:26" ht="15.75" customHeight="1">
      <c r="A209" s="101">
        <v>2</v>
      </c>
      <c r="B209" s="101" t="s">
        <v>1982</v>
      </c>
      <c r="C209" s="101">
        <v>1861</v>
      </c>
      <c r="D209" s="101">
        <v>0</v>
      </c>
      <c r="E209" s="101">
        <v>1</v>
      </c>
      <c r="F209" s="102">
        <v>1</v>
      </c>
      <c r="G209" s="101" t="s">
        <v>7227</v>
      </c>
      <c r="H209" s="101" t="s">
        <v>1981</v>
      </c>
      <c r="I209" s="101" t="s">
        <v>2061</v>
      </c>
      <c r="J209" s="102" t="s">
        <v>1980</v>
      </c>
      <c r="K209" s="103" t="s">
        <v>453</v>
      </c>
      <c r="L209" s="102">
        <v>177</v>
      </c>
      <c r="M209" s="102" t="s">
        <v>2291</v>
      </c>
      <c r="N209" s="102">
        <v>379</v>
      </c>
      <c r="O209" s="102" t="s">
        <v>1979</v>
      </c>
      <c r="P209" s="101"/>
      <c r="Q209" s="102"/>
      <c r="R209" s="101"/>
      <c r="S209" s="101"/>
      <c r="T209" s="101"/>
      <c r="U209" s="101"/>
      <c r="V209" s="101"/>
      <c r="W209" s="101"/>
      <c r="X209" s="101"/>
      <c r="Y209" s="101"/>
      <c r="Z209" s="101"/>
    </row>
    <row r="210" spans="1:26" ht="15.75" customHeight="1">
      <c r="A210" s="101">
        <v>411</v>
      </c>
      <c r="B210" s="101" t="s">
        <v>1906</v>
      </c>
      <c r="C210" s="101">
        <v>1861</v>
      </c>
      <c r="D210" s="101">
        <v>1</v>
      </c>
      <c r="E210" s="101">
        <v>0</v>
      </c>
      <c r="F210" s="102">
        <v>1</v>
      </c>
      <c r="G210" s="101" t="s">
        <v>7272</v>
      </c>
      <c r="H210" s="101" t="s">
        <v>1459</v>
      </c>
      <c r="I210" s="101" t="s">
        <v>2053</v>
      </c>
      <c r="J210" s="102" t="s">
        <v>1905</v>
      </c>
      <c r="K210" s="103" t="s">
        <v>482</v>
      </c>
      <c r="L210" s="102">
        <v>172</v>
      </c>
      <c r="M210" s="102" t="s">
        <v>482</v>
      </c>
      <c r="N210" s="102">
        <v>172</v>
      </c>
      <c r="O210" s="102" t="s">
        <v>1904</v>
      </c>
      <c r="P210" s="101"/>
      <c r="Q210" s="102" t="s">
        <v>2271</v>
      </c>
      <c r="R210" s="101"/>
      <c r="S210" s="101"/>
      <c r="T210" s="101"/>
      <c r="U210" s="101"/>
      <c r="V210" s="101"/>
      <c r="W210" s="101"/>
      <c r="X210" s="101"/>
      <c r="Y210" s="101"/>
      <c r="Z210" s="101"/>
    </row>
    <row r="211" spans="1:26" ht="15.75" customHeight="1">
      <c r="A211" s="101">
        <v>495</v>
      </c>
      <c r="B211" s="101" t="s">
        <v>1897</v>
      </c>
      <c r="C211" s="101">
        <v>1862</v>
      </c>
      <c r="D211" s="101">
        <v>0</v>
      </c>
      <c r="E211" s="101">
        <v>0</v>
      </c>
      <c r="F211" s="102">
        <v>0</v>
      </c>
      <c r="G211" s="101" t="s">
        <v>1399</v>
      </c>
      <c r="H211" s="101" t="s">
        <v>1399</v>
      </c>
      <c r="I211" s="101" t="s">
        <v>1399</v>
      </c>
      <c r="J211" s="102"/>
      <c r="K211" s="103" t="s">
        <v>1399</v>
      </c>
      <c r="L211" s="102"/>
      <c r="M211" s="102"/>
      <c r="N211" s="102"/>
      <c r="O211" s="102" t="s">
        <v>1399</v>
      </c>
      <c r="P211" s="101"/>
      <c r="Q211" s="102"/>
      <c r="R211" s="101"/>
      <c r="S211" s="101"/>
      <c r="T211" s="101"/>
      <c r="U211" s="101"/>
      <c r="V211" s="101"/>
      <c r="W211" s="101"/>
      <c r="X211" s="101"/>
      <c r="Y211" s="101"/>
      <c r="Z211" s="101"/>
    </row>
    <row r="212" spans="1:26" ht="15.75" customHeight="1">
      <c r="A212" s="101">
        <v>1646</v>
      </c>
      <c r="B212" s="101" t="s">
        <v>2309</v>
      </c>
      <c r="C212" s="101">
        <v>1863</v>
      </c>
      <c r="D212" s="101">
        <v>0</v>
      </c>
      <c r="E212" s="101">
        <v>0</v>
      </c>
      <c r="F212" s="102">
        <v>0</v>
      </c>
      <c r="G212" s="101" t="s">
        <v>1399</v>
      </c>
      <c r="H212" s="101" t="s">
        <v>1399</v>
      </c>
      <c r="I212" s="101" t="s">
        <v>1399</v>
      </c>
      <c r="J212" s="102"/>
      <c r="K212" s="103" t="s">
        <v>494</v>
      </c>
      <c r="L212" s="102">
        <v>390</v>
      </c>
      <c r="M212" s="102" t="s">
        <v>494</v>
      </c>
      <c r="N212" s="102">
        <v>390</v>
      </c>
      <c r="O212" s="102" t="s">
        <v>2332</v>
      </c>
      <c r="P212" s="101"/>
      <c r="Q212" s="102"/>
      <c r="R212" s="101"/>
      <c r="S212" s="101"/>
      <c r="T212" s="101"/>
      <c r="U212" s="101"/>
      <c r="V212" s="101"/>
      <c r="W212" s="101"/>
      <c r="X212" s="101"/>
      <c r="Y212" s="101"/>
      <c r="Z212" s="101"/>
    </row>
    <row r="213" spans="1:26" ht="15.75" customHeight="1">
      <c r="A213" s="101">
        <v>1649</v>
      </c>
      <c r="B213" s="101" t="s">
        <v>2310</v>
      </c>
      <c r="C213" s="101">
        <v>1863</v>
      </c>
      <c r="D213" s="101">
        <v>1</v>
      </c>
      <c r="E213" s="101">
        <v>1</v>
      </c>
      <c r="F213" s="102">
        <v>0</v>
      </c>
      <c r="G213" s="101" t="s">
        <v>7216</v>
      </c>
      <c r="H213" s="104" t="s">
        <v>2317</v>
      </c>
      <c r="I213" s="101" t="s">
        <v>2061</v>
      </c>
      <c r="J213" s="102"/>
      <c r="K213" s="103" t="s">
        <v>494</v>
      </c>
      <c r="L213" s="102">
        <v>390</v>
      </c>
      <c r="M213" s="102" t="s">
        <v>494</v>
      </c>
      <c r="N213" s="102">
        <v>390</v>
      </c>
      <c r="O213" s="102" t="s">
        <v>2333</v>
      </c>
      <c r="P213" s="101"/>
      <c r="Q213" s="102"/>
      <c r="R213" s="101"/>
      <c r="S213" s="101"/>
      <c r="T213" s="101"/>
      <c r="U213" s="101"/>
      <c r="V213" s="101"/>
      <c r="W213" s="101"/>
      <c r="X213" s="101"/>
      <c r="Y213" s="101"/>
      <c r="Z213" s="101"/>
    </row>
    <row r="214" spans="1:26" ht="15.75" customHeight="1">
      <c r="A214" s="101">
        <v>1143</v>
      </c>
      <c r="B214" s="101" t="s">
        <v>1774</v>
      </c>
      <c r="C214" s="101">
        <v>1864</v>
      </c>
      <c r="D214" s="101">
        <v>1</v>
      </c>
      <c r="E214" s="101">
        <v>0</v>
      </c>
      <c r="F214" s="102">
        <v>0</v>
      </c>
      <c r="G214" s="101" t="s">
        <v>7266</v>
      </c>
      <c r="H214" s="101" t="s">
        <v>1989</v>
      </c>
      <c r="I214" s="101" t="s">
        <v>2339</v>
      </c>
      <c r="J214" s="102" t="s">
        <v>2078</v>
      </c>
      <c r="K214" s="103" t="s">
        <v>735</v>
      </c>
      <c r="L214" s="102">
        <v>20</v>
      </c>
      <c r="M214" s="102" t="s">
        <v>485</v>
      </c>
      <c r="N214" s="102">
        <v>20</v>
      </c>
      <c r="O214" s="102" t="s">
        <v>1773</v>
      </c>
      <c r="P214" s="101"/>
      <c r="Q214" s="102"/>
      <c r="R214" s="101"/>
      <c r="S214" s="101"/>
      <c r="T214" s="101"/>
      <c r="U214" s="101"/>
      <c r="V214" s="101"/>
      <c r="W214" s="101"/>
      <c r="X214" s="101"/>
      <c r="Y214" s="101"/>
      <c r="Z214" s="101"/>
    </row>
    <row r="215" spans="1:26" ht="15.75" customHeight="1">
      <c r="A215" s="101">
        <v>1070</v>
      </c>
      <c r="B215" s="101" t="s">
        <v>1798</v>
      </c>
      <c r="C215" s="101">
        <v>1864</v>
      </c>
      <c r="D215" s="101">
        <v>1</v>
      </c>
      <c r="E215" s="101">
        <v>0</v>
      </c>
      <c r="F215" s="102">
        <v>0</v>
      </c>
      <c r="G215" s="101" t="s">
        <v>1419</v>
      </c>
      <c r="H215" s="101" t="s">
        <v>1420</v>
      </c>
      <c r="I215" s="101" t="s">
        <v>1419</v>
      </c>
      <c r="J215" s="102"/>
      <c r="K215" s="103" t="s">
        <v>485</v>
      </c>
      <c r="L215" s="102">
        <v>63</v>
      </c>
      <c r="M215" s="102" t="s">
        <v>735</v>
      </c>
      <c r="N215" s="102">
        <v>63</v>
      </c>
      <c r="O215" s="102" t="s">
        <v>1797</v>
      </c>
      <c r="P215" s="101"/>
      <c r="Q215" s="102"/>
      <c r="R215" s="101"/>
      <c r="S215" s="101"/>
      <c r="T215" s="101"/>
      <c r="U215" s="101"/>
      <c r="V215" s="101"/>
      <c r="W215" s="101"/>
      <c r="X215" s="101"/>
      <c r="Y215" s="101"/>
      <c r="Z215" s="101"/>
    </row>
    <row r="216" spans="1:26" ht="15.75" customHeight="1">
      <c r="A216" s="101">
        <v>5161</v>
      </c>
      <c r="B216" s="101" t="s">
        <v>1610</v>
      </c>
      <c r="C216" s="101">
        <v>1865</v>
      </c>
      <c r="D216" s="101">
        <v>0</v>
      </c>
      <c r="E216" s="101">
        <v>0</v>
      </c>
      <c r="F216" s="102">
        <v>0</v>
      </c>
      <c r="G216" s="101" t="s">
        <v>1419</v>
      </c>
      <c r="H216" s="101" t="s">
        <v>1420</v>
      </c>
      <c r="I216" s="101" t="s">
        <v>1419</v>
      </c>
      <c r="J216" s="102" t="s">
        <v>1609</v>
      </c>
      <c r="K216" s="103" t="s">
        <v>2190</v>
      </c>
      <c r="L216" s="102">
        <v>19</v>
      </c>
      <c r="M216" s="102" t="s">
        <v>476</v>
      </c>
      <c r="N216" s="102">
        <v>385</v>
      </c>
      <c r="O216" s="102" t="s">
        <v>1608</v>
      </c>
      <c r="P216" s="101"/>
      <c r="Q216" s="102"/>
      <c r="R216" s="101"/>
      <c r="S216" s="101"/>
      <c r="T216" s="101"/>
      <c r="U216" s="101"/>
      <c r="V216" s="101"/>
      <c r="W216" s="101"/>
      <c r="X216" s="101"/>
      <c r="Y216" s="101"/>
      <c r="Z216" s="101"/>
    </row>
    <row r="217" spans="1:26" ht="15.75" customHeight="1">
      <c r="A217" s="101">
        <v>298</v>
      </c>
      <c r="B217" s="101" t="s">
        <v>1923</v>
      </c>
      <c r="C217" s="101">
        <v>1867</v>
      </c>
      <c r="D217" s="101">
        <v>0</v>
      </c>
      <c r="E217" s="101">
        <v>0</v>
      </c>
      <c r="F217" s="102">
        <v>0</v>
      </c>
      <c r="G217" s="101" t="s">
        <v>1399</v>
      </c>
      <c r="H217" s="101" t="s">
        <v>1399</v>
      </c>
      <c r="I217" s="101" t="s">
        <v>1399</v>
      </c>
      <c r="J217" s="102"/>
      <c r="K217" s="103" t="s">
        <v>494</v>
      </c>
      <c r="L217" s="102">
        <v>390</v>
      </c>
      <c r="M217" s="102" t="s">
        <v>2145</v>
      </c>
      <c r="N217" s="102">
        <v>29</v>
      </c>
      <c r="O217" s="102" t="s">
        <v>2276</v>
      </c>
      <c r="P217" s="101"/>
      <c r="Q217" s="102"/>
      <c r="R217" s="101"/>
      <c r="S217" s="101"/>
      <c r="T217" s="101"/>
      <c r="U217" s="101"/>
      <c r="V217" s="101"/>
      <c r="W217" s="101"/>
      <c r="X217" s="101"/>
      <c r="Y217" s="101"/>
      <c r="Z217" s="101"/>
    </row>
    <row r="218" spans="1:26" ht="15.75" customHeight="1">
      <c r="A218" s="101">
        <v>1662</v>
      </c>
      <c r="B218" s="101" t="s">
        <v>1719</v>
      </c>
      <c r="C218" s="101">
        <v>1867</v>
      </c>
      <c r="D218" s="101">
        <v>0</v>
      </c>
      <c r="E218" s="101"/>
      <c r="F218" s="102"/>
      <c r="G218" s="101" t="s">
        <v>7355</v>
      </c>
      <c r="H218" s="101" t="s">
        <v>1718</v>
      </c>
      <c r="I218" s="101" t="s">
        <v>1674</v>
      </c>
      <c r="J218" s="102" t="s">
        <v>7356</v>
      </c>
      <c r="K218" s="103" t="s">
        <v>681</v>
      </c>
      <c r="L218" s="102"/>
      <c r="M218" s="102" t="s">
        <v>487</v>
      </c>
      <c r="N218" s="102">
        <v>216</v>
      </c>
      <c r="O218" s="102" t="s">
        <v>1717</v>
      </c>
      <c r="P218" s="101"/>
      <c r="Q218" s="102" t="s">
        <v>2220</v>
      </c>
      <c r="R218" s="101"/>
      <c r="S218" s="101"/>
      <c r="T218" s="101"/>
      <c r="U218" s="101"/>
      <c r="V218" s="101"/>
      <c r="W218" s="101"/>
      <c r="X218" s="101"/>
      <c r="Y218" s="101"/>
      <c r="Z218" s="101"/>
    </row>
    <row r="219" spans="1:26" ht="15.75" customHeight="1">
      <c r="A219" s="101">
        <v>31914</v>
      </c>
      <c r="B219" s="101" t="s">
        <v>1410</v>
      </c>
      <c r="C219" s="101">
        <v>1869</v>
      </c>
      <c r="D219" s="101">
        <v>0</v>
      </c>
      <c r="E219" s="101">
        <v>0</v>
      </c>
      <c r="F219" s="102">
        <v>0</v>
      </c>
      <c r="G219" s="101" t="s">
        <v>7353</v>
      </c>
      <c r="H219" s="101" t="s">
        <v>1406</v>
      </c>
      <c r="I219" s="101" t="s">
        <v>2059</v>
      </c>
      <c r="J219" s="102" t="s">
        <v>2101</v>
      </c>
      <c r="K219" s="103" t="s">
        <v>453</v>
      </c>
      <c r="L219" s="102">
        <v>177</v>
      </c>
      <c r="M219" s="102" t="s">
        <v>688</v>
      </c>
      <c r="N219" s="102">
        <v>347</v>
      </c>
      <c r="O219" s="102" t="s">
        <v>1409</v>
      </c>
      <c r="P219" s="101"/>
      <c r="Q219" s="102"/>
      <c r="R219" s="101"/>
      <c r="S219" s="101"/>
      <c r="T219" s="101"/>
      <c r="U219" s="101"/>
      <c r="V219" s="101"/>
      <c r="W219" s="101"/>
      <c r="X219" s="101"/>
      <c r="Y219" s="101"/>
      <c r="Z219" s="101"/>
    </row>
    <row r="220" spans="1:26" ht="15.75" customHeight="1">
      <c r="A220" s="101">
        <v>1029</v>
      </c>
      <c r="B220" s="101" t="s">
        <v>1803</v>
      </c>
      <c r="C220" s="101">
        <v>1870</v>
      </c>
      <c r="D220" s="101">
        <v>0</v>
      </c>
      <c r="E220" s="101">
        <v>0</v>
      </c>
      <c r="F220" s="102">
        <v>0</v>
      </c>
      <c r="G220" s="101" t="s">
        <v>1399</v>
      </c>
      <c r="H220" s="101" t="s">
        <v>1399</v>
      </c>
      <c r="I220" s="101" t="s">
        <v>1399</v>
      </c>
      <c r="J220" s="102"/>
      <c r="K220" s="103" t="s">
        <v>671</v>
      </c>
      <c r="L220" s="102">
        <v>66</v>
      </c>
      <c r="M220" s="102" t="s">
        <v>482</v>
      </c>
      <c r="N220" s="102">
        <v>172</v>
      </c>
      <c r="O220" s="102" t="s">
        <v>1399</v>
      </c>
      <c r="P220" s="101"/>
      <c r="Q220" s="102" t="s">
        <v>2248</v>
      </c>
      <c r="R220" s="101"/>
      <c r="S220" s="101"/>
      <c r="T220" s="101"/>
      <c r="U220" s="101"/>
      <c r="V220" s="101"/>
      <c r="W220" s="101"/>
      <c r="X220" s="101"/>
      <c r="Y220" s="101"/>
      <c r="Z220" s="101"/>
    </row>
    <row r="221" spans="1:26" ht="15.75" customHeight="1">
      <c r="A221" s="101">
        <v>1086</v>
      </c>
      <c r="B221" s="101" t="s">
        <v>1788</v>
      </c>
      <c r="C221" s="101">
        <v>1870</v>
      </c>
      <c r="D221" s="101">
        <v>0</v>
      </c>
      <c r="E221" s="101">
        <v>0</v>
      </c>
      <c r="F221" s="102">
        <v>0</v>
      </c>
      <c r="G221" s="101" t="s">
        <v>7346</v>
      </c>
      <c r="H221" s="101" t="s">
        <v>1787</v>
      </c>
      <c r="I221" s="101" t="s">
        <v>2060</v>
      </c>
      <c r="J221" s="102" t="s">
        <v>1786</v>
      </c>
      <c r="K221" s="103" t="s">
        <v>735</v>
      </c>
      <c r="L221" s="102">
        <v>63</v>
      </c>
      <c r="M221" s="102" t="s">
        <v>735</v>
      </c>
      <c r="N221" s="102">
        <v>63</v>
      </c>
      <c r="O221" s="102" t="s">
        <v>1785</v>
      </c>
      <c r="P221" s="101"/>
      <c r="Q221" s="102"/>
      <c r="R221" s="101"/>
      <c r="S221" s="101"/>
      <c r="T221" s="101"/>
      <c r="U221" s="101"/>
      <c r="V221" s="101"/>
      <c r="W221" s="101"/>
      <c r="X221" s="101"/>
      <c r="Y221" s="101"/>
      <c r="Z221" s="101"/>
    </row>
    <row r="222" spans="1:26" ht="15.75" customHeight="1">
      <c r="A222" s="101">
        <v>1028</v>
      </c>
      <c r="B222" s="101" t="s">
        <v>1805</v>
      </c>
      <c r="C222" s="101">
        <v>1871</v>
      </c>
      <c r="D222" s="101">
        <v>0</v>
      </c>
      <c r="E222" s="101">
        <v>0</v>
      </c>
      <c r="F222" s="102">
        <v>0</v>
      </c>
      <c r="G222" s="101" t="s">
        <v>7348</v>
      </c>
      <c r="H222" s="101" t="s">
        <v>1454</v>
      </c>
      <c r="I222" s="101" t="s">
        <v>2057</v>
      </c>
      <c r="J222" s="102"/>
      <c r="K222" s="103" t="s">
        <v>476</v>
      </c>
      <c r="L222" s="102">
        <v>385</v>
      </c>
      <c r="M222" s="102" t="s">
        <v>671</v>
      </c>
      <c r="N222" s="102">
        <v>66</v>
      </c>
      <c r="O222" s="102" t="s">
        <v>1804</v>
      </c>
      <c r="P222" s="101"/>
      <c r="Q222" s="102" t="s">
        <v>2249</v>
      </c>
      <c r="R222" s="101"/>
      <c r="S222" s="101"/>
      <c r="T222" s="101"/>
      <c r="U222" s="101"/>
      <c r="V222" s="101"/>
      <c r="W222" s="101"/>
      <c r="X222" s="101"/>
      <c r="Y222" s="101"/>
      <c r="Z222" s="101"/>
    </row>
    <row r="223" spans="1:26" ht="15.75" customHeight="1">
      <c r="A223" s="101">
        <v>2656</v>
      </c>
      <c r="B223" s="101" t="s">
        <v>1670</v>
      </c>
      <c r="C223" s="101">
        <v>1872</v>
      </c>
      <c r="D223" s="101">
        <v>0</v>
      </c>
      <c r="E223" s="101">
        <v>0</v>
      </c>
      <c r="F223" s="102">
        <v>0</v>
      </c>
      <c r="G223" s="101" t="s">
        <v>1399</v>
      </c>
      <c r="H223" s="101" t="s">
        <v>1399</v>
      </c>
      <c r="I223" s="101" t="s">
        <v>1399</v>
      </c>
      <c r="J223" s="102"/>
      <c r="K223" s="103" t="s">
        <v>476</v>
      </c>
      <c r="L223" s="102">
        <v>106</v>
      </c>
      <c r="M223" s="102" t="s">
        <v>2192</v>
      </c>
      <c r="N223" s="102">
        <v>55</v>
      </c>
      <c r="O223" s="102" t="s">
        <v>2118</v>
      </c>
      <c r="P223" s="101"/>
      <c r="Q223" s="102"/>
      <c r="R223" s="101"/>
      <c r="S223" s="101"/>
      <c r="T223" s="101"/>
      <c r="U223" s="101"/>
      <c r="V223" s="101"/>
      <c r="W223" s="101"/>
      <c r="X223" s="101"/>
      <c r="Y223" s="101"/>
      <c r="Z223" s="101"/>
    </row>
    <row r="224" spans="1:26" ht="15.75" customHeight="1">
      <c r="A224" s="101">
        <v>1027</v>
      </c>
      <c r="B224" s="101" t="s">
        <v>1807</v>
      </c>
      <c r="C224" s="101">
        <v>1872</v>
      </c>
      <c r="D224" s="101">
        <v>1</v>
      </c>
      <c r="E224" s="101">
        <v>0</v>
      </c>
      <c r="F224" s="102">
        <v>0</v>
      </c>
      <c r="G224" s="101" t="s">
        <v>7266</v>
      </c>
      <c r="H224" s="101" t="s">
        <v>1806</v>
      </c>
      <c r="I224" s="101" t="s">
        <v>2339</v>
      </c>
      <c r="J224" s="102"/>
      <c r="K224" s="103" t="s">
        <v>132</v>
      </c>
      <c r="L224" s="102">
        <v>385</v>
      </c>
      <c r="M224" s="102" t="s">
        <v>2251</v>
      </c>
      <c r="N224" s="102" t="s">
        <v>2250</v>
      </c>
      <c r="O224" s="102" t="s">
        <v>2111</v>
      </c>
      <c r="P224" s="101"/>
      <c r="Q224" s="102"/>
      <c r="R224" s="101"/>
      <c r="S224" s="101"/>
      <c r="T224" s="101"/>
      <c r="U224" s="101"/>
      <c r="V224" s="101"/>
      <c r="W224" s="101"/>
      <c r="X224" s="101"/>
      <c r="Y224" s="101"/>
      <c r="Z224" s="101"/>
    </row>
    <row r="225" spans="1:26" ht="15.75" customHeight="1">
      <c r="A225" s="101">
        <v>20405</v>
      </c>
      <c r="B225" s="101" t="s">
        <v>1455</v>
      </c>
      <c r="C225" s="101">
        <v>1873</v>
      </c>
      <c r="D225" s="101">
        <v>0</v>
      </c>
      <c r="E225" s="101">
        <v>1</v>
      </c>
      <c r="F225" s="102">
        <v>0</v>
      </c>
      <c r="G225" s="101" t="s">
        <v>7261</v>
      </c>
      <c r="H225" s="101" t="s">
        <v>1454</v>
      </c>
      <c r="I225" s="101" t="s">
        <v>2057</v>
      </c>
      <c r="J225" s="102"/>
      <c r="K225" s="103" t="s">
        <v>476</v>
      </c>
      <c r="L225" s="102">
        <v>385</v>
      </c>
      <c r="M225" s="102" t="s">
        <v>476</v>
      </c>
      <c r="N225" s="102">
        <v>385</v>
      </c>
      <c r="O225" s="102" t="s">
        <v>1453</v>
      </c>
      <c r="P225" s="101"/>
      <c r="Q225" s="102"/>
      <c r="R225" s="101"/>
      <c r="S225" s="101"/>
      <c r="T225" s="101"/>
      <c r="U225" s="101"/>
      <c r="V225" s="101"/>
      <c r="W225" s="101"/>
      <c r="X225" s="101"/>
      <c r="Y225" s="101"/>
      <c r="Z225" s="101"/>
    </row>
    <row r="226" spans="1:26" ht="15.75" customHeight="1">
      <c r="A226" s="101">
        <v>516</v>
      </c>
      <c r="B226" s="101" t="s">
        <v>1896</v>
      </c>
      <c r="C226" s="101">
        <v>1877</v>
      </c>
      <c r="D226" s="101">
        <v>0</v>
      </c>
      <c r="E226" s="101">
        <v>0</v>
      </c>
      <c r="F226" s="102">
        <v>0</v>
      </c>
      <c r="G226" s="101" t="s">
        <v>1419</v>
      </c>
      <c r="H226" s="101" t="s">
        <v>1420</v>
      </c>
      <c r="I226" s="101" t="s">
        <v>1419</v>
      </c>
      <c r="J226" s="102"/>
      <c r="K226" s="103" t="s">
        <v>599</v>
      </c>
      <c r="L226" s="102">
        <v>172</v>
      </c>
      <c r="M226" s="102" t="s">
        <v>2192</v>
      </c>
      <c r="N226" s="102">
        <v>55</v>
      </c>
      <c r="O226" s="102" t="s">
        <v>1895</v>
      </c>
      <c r="P226" s="101"/>
      <c r="Q226" s="102"/>
      <c r="R226" s="101"/>
      <c r="S226" s="101"/>
      <c r="T226" s="101"/>
      <c r="U226" s="101"/>
      <c r="V226" s="101"/>
      <c r="W226" s="101"/>
      <c r="X226" s="101"/>
      <c r="Y226" s="101"/>
      <c r="Z226" s="101"/>
    </row>
    <row r="227" spans="1:26" ht="15.75" customHeight="1">
      <c r="A227" s="101">
        <v>1690</v>
      </c>
      <c r="B227" s="101" t="s">
        <v>1716</v>
      </c>
      <c r="C227" s="101">
        <v>1879</v>
      </c>
      <c r="D227" s="101">
        <v>0</v>
      </c>
      <c r="E227" s="101">
        <v>0</v>
      </c>
      <c r="F227" s="102">
        <v>0</v>
      </c>
      <c r="G227" s="101" t="s">
        <v>1399</v>
      </c>
      <c r="H227" s="101" t="s">
        <v>1399</v>
      </c>
      <c r="I227" s="101" t="s">
        <v>1399</v>
      </c>
      <c r="J227" s="102"/>
      <c r="K227" s="103" t="s">
        <v>1399</v>
      </c>
      <c r="L227" s="102"/>
      <c r="M227" s="102"/>
      <c r="N227" s="102"/>
      <c r="O227" s="102" t="s">
        <v>1399</v>
      </c>
      <c r="P227" s="101"/>
      <c r="Q227" s="102" t="s">
        <v>2219</v>
      </c>
      <c r="R227" s="101"/>
      <c r="S227" s="101"/>
      <c r="T227" s="101"/>
      <c r="U227" s="101"/>
      <c r="V227" s="101"/>
      <c r="W227" s="101"/>
      <c r="X227" s="101"/>
      <c r="Y227" s="101"/>
      <c r="Z227" s="101"/>
    </row>
    <row r="228" spans="1:26" ht="15.75" customHeight="1">
      <c r="A228" s="101">
        <v>45</v>
      </c>
      <c r="B228" s="101" t="s">
        <v>1952</v>
      </c>
      <c r="C228" s="101">
        <v>1880</v>
      </c>
      <c r="D228" s="101">
        <v>0</v>
      </c>
      <c r="E228" s="101">
        <v>0</v>
      </c>
      <c r="F228" s="102">
        <v>0</v>
      </c>
      <c r="G228" s="101" t="s">
        <v>7322</v>
      </c>
      <c r="H228" s="101" t="s">
        <v>1566</v>
      </c>
      <c r="I228" s="101" t="s">
        <v>2339</v>
      </c>
      <c r="J228" s="102"/>
      <c r="K228" s="103" t="s">
        <v>496</v>
      </c>
      <c r="L228" s="102">
        <v>83</v>
      </c>
      <c r="M228" s="102" t="s">
        <v>15</v>
      </c>
      <c r="N228" s="102">
        <v>28</v>
      </c>
      <c r="O228" s="102" t="s">
        <v>7323</v>
      </c>
      <c r="P228" s="101"/>
      <c r="Q228" s="102"/>
      <c r="R228" s="101"/>
      <c r="S228" s="101"/>
      <c r="T228" s="101"/>
      <c r="U228" s="101"/>
      <c r="V228" s="101"/>
      <c r="W228" s="101"/>
      <c r="X228" s="101"/>
      <c r="Y228" s="101"/>
      <c r="Z228" s="101"/>
    </row>
    <row r="229" spans="1:26" ht="15.75" customHeight="1">
      <c r="A229" s="101">
        <v>44</v>
      </c>
      <c r="B229" s="101" t="s">
        <v>1954</v>
      </c>
      <c r="C229" s="101">
        <v>1881</v>
      </c>
      <c r="D229" s="101">
        <v>1</v>
      </c>
      <c r="E229" s="101">
        <v>0</v>
      </c>
      <c r="F229" s="102">
        <v>0</v>
      </c>
      <c r="G229" s="101" t="s">
        <v>7276</v>
      </c>
      <c r="H229" s="101" t="s">
        <v>1579</v>
      </c>
      <c r="I229" s="101" t="s">
        <v>1578</v>
      </c>
      <c r="J229" s="102"/>
      <c r="K229" s="103" t="s">
        <v>496</v>
      </c>
      <c r="L229" s="102">
        <v>83</v>
      </c>
      <c r="M229" s="102" t="s">
        <v>496</v>
      </c>
      <c r="N229" s="102">
        <v>83</v>
      </c>
      <c r="O229" s="102" t="s">
        <v>1953</v>
      </c>
      <c r="P229" s="101"/>
      <c r="Q229" s="102"/>
      <c r="R229" s="101"/>
      <c r="S229" s="101"/>
      <c r="T229" s="101"/>
      <c r="U229" s="101"/>
      <c r="V229" s="101"/>
      <c r="W229" s="101"/>
      <c r="X229" s="101"/>
      <c r="Y229" s="101"/>
      <c r="Z229" s="101"/>
    </row>
    <row r="230" spans="1:26" ht="15.75" customHeight="1">
      <c r="A230" s="101">
        <v>18955</v>
      </c>
      <c r="B230" s="101" t="s">
        <v>1502</v>
      </c>
      <c r="C230" s="101">
        <v>1881</v>
      </c>
      <c r="D230" s="101">
        <v>0</v>
      </c>
      <c r="E230" s="101">
        <v>0</v>
      </c>
      <c r="F230" s="102">
        <v>0</v>
      </c>
      <c r="G230" s="101" t="s">
        <v>7338</v>
      </c>
      <c r="H230" s="101" t="s">
        <v>1420</v>
      </c>
      <c r="I230" s="101" t="s">
        <v>1419</v>
      </c>
      <c r="J230" s="102"/>
      <c r="K230" s="103" t="s">
        <v>487</v>
      </c>
      <c r="L230" s="102">
        <v>216</v>
      </c>
      <c r="M230" s="102" t="s">
        <v>2164</v>
      </c>
      <c r="N230" s="102">
        <v>379</v>
      </c>
      <c r="O230" s="102" t="s">
        <v>1501</v>
      </c>
      <c r="P230" s="101"/>
      <c r="Q230" s="102"/>
      <c r="R230" s="101"/>
      <c r="S230" s="101"/>
      <c r="T230" s="101"/>
      <c r="U230" s="101"/>
      <c r="V230" s="101"/>
      <c r="W230" s="101"/>
      <c r="X230" s="101"/>
      <c r="Y230" s="101"/>
      <c r="Z230" s="101"/>
    </row>
    <row r="231" spans="1:26" ht="15.75" customHeight="1">
      <c r="A231" s="101">
        <v>1213</v>
      </c>
      <c r="B231" s="101" t="s">
        <v>1756</v>
      </c>
      <c r="C231" s="101">
        <v>1883</v>
      </c>
      <c r="D231" s="101">
        <v>1</v>
      </c>
      <c r="E231" s="101">
        <v>0</v>
      </c>
      <c r="F231" s="102">
        <v>0</v>
      </c>
      <c r="G231" s="101" t="s">
        <v>1399</v>
      </c>
      <c r="H231" s="101" t="s">
        <v>1399</v>
      </c>
      <c r="I231" s="101" t="s">
        <v>1399</v>
      </c>
      <c r="J231" s="102"/>
      <c r="K231" s="103" t="s">
        <v>7275</v>
      </c>
      <c r="L231" s="102"/>
      <c r="M231" s="102"/>
      <c r="N231" s="102"/>
      <c r="O231" s="102" t="s">
        <v>2112</v>
      </c>
      <c r="P231" s="101"/>
      <c r="Q231" s="102" t="s">
        <v>2234</v>
      </c>
      <c r="R231" s="101"/>
      <c r="S231" s="101"/>
      <c r="T231" s="101"/>
      <c r="U231" s="101"/>
      <c r="V231" s="101"/>
      <c r="W231" s="101"/>
      <c r="X231" s="101"/>
      <c r="Y231" s="101"/>
      <c r="Z231" s="101"/>
    </row>
    <row r="232" spans="1:26" ht="15.75" customHeight="1">
      <c r="A232" s="101">
        <v>414</v>
      </c>
      <c r="B232" s="101" t="s">
        <v>1903</v>
      </c>
      <c r="C232" s="101">
        <v>1883</v>
      </c>
      <c r="D232" s="101">
        <v>0</v>
      </c>
      <c r="E232" s="101">
        <v>0</v>
      </c>
      <c r="F232" s="102">
        <v>0</v>
      </c>
      <c r="G232" s="101" t="s">
        <v>1419</v>
      </c>
      <c r="H232" s="101" t="s">
        <v>1420</v>
      </c>
      <c r="I232" s="101" t="s">
        <v>1419</v>
      </c>
      <c r="J232" s="102" t="s">
        <v>1902</v>
      </c>
      <c r="K232" s="103" t="s">
        <v>1399</v>
      </c>
      <c r="L232" s="102">
        <v>379</v>
      </c>
      <c r="M232" s="102" t="s">
        <v>482</v>
      </c>
      <c r="N232" s="102">
        <v>172</v>
      </c>
      <c r="O232" s="102" t="s">
        <v>1901</v>
      </c>
      <c r="P232" s="101"/>
      <c r="Q232" s="102" t="s">
        <v>2303</v>
      </c>
      <c r="R232" s="101"/>
      <c r="S232" s="101"/>
      <c r="T232" s="101"/>
      <c r="U232" s="101"/>
      <c r="V232" s="101"/>
      <c r="W232" s="101"/>
      <c r="X232" s="101"/>
      <c r="Y232" s="101"/>
      <c r="Z232" s="101"/>
    </row>
    <row r="233" spans="1:26" ht="15.75" customHeight="1">
      <c r="A233" s="101">
        <v>10</v>
      </c>
      <c r="B233" s="101" t="s">
        <v>1969</v>
      </c>
      <c r="C233" s="101">
        <v>1884</v>
      </c>
      <c r="D233" s="101">
        <v>0</v>
      </c>
      <c r="E233" s="101">
        <v>0</v>
      </c>
      <c r="F233" s="102">
        <v>0</v>
      </c>
      <c r="G233" s="101" t="s">
        <v>7326</v>
      </c>
      <c r="H233" s="101" t="s">
        <v>1968</v>
      </c>
      <c r="I233" s="101" t="s">
        <v>7198</v>
      </c>
      <c r="J233" s="102" t="s">
        <v>2068</v>
      </c>
      <c r="K233" s="103" t="s">
        <v>481</v>
      </c>
      <c r="L233" s="102">
        <v>304</v>
      </c>
      <c r="M233" s="102" t="s">
        <v>453</v>
      </c>
      <c r="N233" s="102">
        <v>177</v>
      </c>
      <c r="O233" s="102" t="s">
        <v>1967</v>
      </c>
      <c r="P233" s="101"/>
      <c r="Q233" s="102" t="s">
        <v>2288</v>
      </c>
      <c r="R233" s="101"/>
      <c r="S233" s="101"/>
      <c r="T233" s="101"/>
      <c r="U233" s="101"/>
      <c r="V233" s="101"/>
      <c r="W233" s="101"/>
      <c r="X233" s="101"/>
      <c r="Y233" s="101"/>
      <c r="Z233" s="101"/>
    </row>
    <row r="234" spans="1:26" ht="15.75" customHeight="1">
      <c r="A234" s="101">
        <v>683</v>
      </c>
      <c r="B234" s="101" t="s">
        <v>2307</v>
      </c>
      <c r="C234" s="101">
        <v>1885</v>
      </c>
      <c r="D234" s="101">
        <v>1</v>
      </c>
      <c r="E234" s="101">
        <v>0</v>
      </c>
      <c r="F234" s="102">
        <v>0</v>
      </c>
      <c r="G234" s="101" t="s">
        <v>7292</v>
      </c>
      <c r="H234" s="101" t="s">
        <v>2315</v>
      </c>
      <c r="I234" s="101" t="s">
        <v>2059</v>
      </c>
      <c r="J234" s="102"/>
      <c r="K234" s="103" t="s">
        <v>53</v>
      </c>
      <c r="L234" s="102">
        <v>375</v>
      </c>
      <c r="M234" s="102" t="s">
        <v>53</v>
      </c>
      <c r="N234" s="102">
        <v>375</v>
      </c>
      <c r="O234" s="102" t="s">
        <v>2328</v>
      </c>
      <c r="P234" s="101"/>
      <c r="Q234" s="102"/>
      <c r="R234" s="101"/>
      <c r="S234" s="101"/>
      <c r="T234" s="101"/>
      <c r="U234" s="101"/>
      <c r="V234" s="101"/>
      <c r="W234" s="101"/>
      <c r="X234" s="101"/>
      <c r="Y234" s="101"/>
      <c r="Z234" s="101"/>
    </row>
    <row r="235" spans="1:26" ht="15.75" customHeight="1">
      <c r="A235" s="101">
        <v>1216</v>
      </c>
      <c r="B235" s="101" t="s">
        <v>1755</v>
      </c>
      <c r="C235" s="101">
        <v>1888</v>
      </c>
      <c r="D235" s="101">
        <v>0</v>
      </c>
      <c r="E235" s="101">
        <v>0</v>
      </c>
      <c r="F235" s="102">
        <v>0</v>
      </c>
      <c r="G235" s="101" t="s">
        <v>1399</v>
      </c>
      <c r="H235" s="101" t="s">
        <v>1399</v>
      </c>
      <c r="I235" s="101" t="s">
        <v>1399</v>
      </c>
      <c r="J235" s="102"/>
      <c r="K235" s="103" t="s">
        <v>7305</v>
      </c>
      <c r="L235" s="102">
        <v>379</v>
      </c>
      <c r="M235" s="102" t="s">
        <v>2233</v>
      </c>
      <c r="N235" s="102">
        <v>106</v>
      </c>
      <c r="O235" s="102" t="s">
        <v>2113</v>
      </c>
      <c r="P235" s="101"/>
      <c r="Q235" s="102" t="s">
        <v>2113</v>
      </c>
      <c r="R235" s="101"/>
      <c r="S235" s="101"/>
      <c r="T235" s="101"/>
      <c r="U235" s="101"/>
      <c r="V235" s="101"/>
      <c r="W235" s="101"/>
      <c r="X235" s="101"/>
      <c r="Y235" s="101"/>
      <c r="Z235" s="101"/>
    </row>
    <row r="236" spans="1:26" ht="15.75" customHeight="1">
      <c r="A236" s="101">
        <v>20</v>
      </c>
      <c r="B236" s="101" t="s">
        <v>1966</v>
      </c>
      <c r="C236" s="101">
        <v>1888</v>
      </c>
      <c r="D236" s="101">
        <v>0</v>
      </c>
      <c r="E236" s="101">
        <v>1</v>
      </c>
      <c r="F236" s="102">
        <v>1</v>
      </c>
      <c r="G236" s="101" t="s">
        <v>7223</v>
      </c>
      <c r="H236" s="101" t="s">
        <v>1899</v>
      </c>
      <c r="I236" s="101" t="s">
        <v>2052</v>
      </c>
      <c r="J236" s="102" t="s">
        <v>1974</v>
      </c>
      <c r="K236" s="103" t="s">
        <v>7224</v>
      </c>
      <c r="L236" s="102">
        <v>179</v>
      </c>
      <c r="M236" s="102" t="s">
        <v>2287</v>
      </c>
      <c r="N236" s="102">
        <v>379</v>
      </c>
      <c r="O236" s="102" t="s">
        <v>1965</v>
      </c>
      <c r="P236" s="101"/>
      <c r="Q236" s="102" t="s">
        <v>2286</v>
      </c>
      <c r="R236" s="101"/>
      <c r="S236" s="101"/>
      <c r="T236" s="101"/>
      <c r="U236" s="101"/>
      <c r="V236" s="101"/>
      <c r="W236" s="101"/>
      <c r="X236" s="101"/>
      <c r="Y236" s="101"/>
      <c r="Z236" s="101"/>
    </row>
    <row r="237" spans="1:26" ht="15.75" customHeight="1">
      <c r="A237" s="101">
        <v>10179</v>
      </c>
      <c r="B237" s="101" t="s">
        <v>1581</v>
      </c>
      <c r="C237" s="101">
        <v>1889</v>
      </c>
      <c r="D237" s="101">
        <v>1</v>
      </c>
      <c r="E237" s="101">
        <v>0</v>
      </c>
      <c r="F237" s="102">
        <v>0</v>
      </c>
      <c r="G237" s="101" t="s">
        <v>1399</v>
      </c>
      <c r="H237" s="101" t="s">
        <v>1399</v>
      </c>
      <c r="I237" s="101" t="s">
        <v>1399</v>
      </c>
      <c r="J237" s="102"/>
      <c r="K237" s="103" t="s">
        <v>487</v>
      </c>
      <c r="L237" s="102">
        <v>296</v>
      </c>
      <c r="M237" s="102" t="s">
        <v>478</v>
      </c>
      <c r="N237" s="102">
        <v>296</v>
      </c>
      <c r="O237" s="102" t="s">
        <v>2124</v>
      </c>
      <c r="P237" s="101"/>
      <c r="Q237" s="102"/>
      <c r="R237" s="101"/>
      <c r="S237" s="101"/>
      <c r="T237" s="101"/>
      <c r="U237" s="101"/>
      <c r="V237" s="101"/>
      <c r="W237" s="101"/>
      <c r="X237" s="101"/>
      <c r="Y237" s="101"/>
      <c r="Z237" s="101"/>
    </row>
    <row r="238" spans="1:26" ht="15.75" customHeight="1">
      <c r="A238" s="101">
        <v>1439</v>
      </c>
      <c r="B238" s="101" t="s">
        <v>1742</v>
      </c>
      <c r="C238" s="101">
        <v>1889</v>
      </c>
      <c r="D238" s="101">
        <v>0</v>
      </c>
      <c r="E238" s="101">
        <v>1</v>
      </c>
      <c r="F238" s="102">
        <v>1</v>
      </c>
      <c r="G238" s="101" t="s">
        <v>7226</v>
      </c>
      <c r="H238" s="101" t="s">
        <v>1741</v>
      </c>
      <c r="I238" s="101" t="s">
        <v>2062</v>
      </c>
      <c r="J238" s="102" t="s">
        <v>1740</v>
      </c>
      <c r="K238" s="103" t="s">
        <v>478</v>
      </c>
      <c r="L238" s="102">
        <v>216</v>
      </c>
      <c r="M238" s="102" t="s">
        <v>487</v>
      </c>
      <c r="N238" s="102">
        <v>216</v>
      </c>
      <c r="O238" s="102" t="s">
        <v>1739</v>
      </c>
      <c r="P238" s="101"/>
      <c r="Q238" s="102" t="s">
        <v>2229</v>
      </c>
      <c r="R238" s="101"/>
      <c r="S238" s="101"/>
      <c r="T238" s="101"/>
      <c r="U238" s="101"/>
      <c r="V238" s="101"/>
      <c r="W238" s="101"/>
      <c r="X238" s="101"/>
      <c r="Y238" s="101"/>
      <c r="Z238" s="101"/>
    </row>
    <row r="239" spans="1:26" ht="15.75" customHeight="1">
      <c r="A239" s="101">
        <v>19096</v>
      </c>
      <c r="B239" s="101" t="s">
        <v>1480</v>
      </c>
      <c r="C239" s="101">
        <v>1890</v>
      </c>
      <c r="D239" s="101">
        <v>0</v>
      </c>
      <c r="E239" s="101">
        <v>0</v>
      </c>
      <c r="F239" s="102">
        <v>0</v>
      </c>
      <c r="G239" s="101" t="s">
        <v>1399</v>
      </c>
      <c r="H239" s="101" t="s">
        <v>1399</v>
      </c>
      <c r="I239" s="101" t="s">
        <v>1399</v>
      </c>
      <c r="J239" s="102"/>
      <c r="K239" s="103" t="s">
        <v>599</v>
      </c>
      <c r="L239" s="102"/>
      <c r="M239" s="102"/>
      <c r="N239" s="102"/>
      <c r="O239" s="102" t="s">
        <v>1399</v>
      </c>
      <c r="P239" s="101"/>
      <c r="Q239" s="102"/>
      <c r="R239" s="101"/>
      <c r="S239" s="101"/>
      <c r="T239" s="101"/>
      <c r="U239" s="101"/>
      <c r="V239" s="101"/>
      <c r="W239" s="101"/>
      <c r="X239" s="101"/>
      <c r="Y239" s="101"/>
      <c r="Z239" s="101"/>
    </row>
    <row r="240" spans="1:26" ht="15.75" customHeight="1">
      <c r="A240" s="101">
        <v>655</v>
      </c>
      <c r="B240" s="101" t="s">
        <v>1866</v>
      </c>
      <c r="C240" s="101">
        <v>1890</v>
      </c>
      <c r="D240" s="101">
        <v>1</v>
      </c>
      <c r="E240" s="101">
        <v>0</v>
      </c>
      <c r="F240" s="102">
        <v>0</v>
      </c>
      <c r="G240" s="101" t="s">
        <v>7281</v>
      </c>
      <c r="H240" s="101" t="s">
        <v>1865</v>
      </c>
      <c r="I240" s="101" t="s">
        <v>1419</v>
      </c>
      <c r="J240" s="102" t="s">
        <v>2076</v>
      </c>
      <c r="K240" s="103" t="s">
        <v>671</v>
      </c>
      <c r="L240" s="102">
        <v>66</v>
      </c>
      <c r="M240" s="102" t="s">
        <v>671</v>
      </c>
      <c r="N240" s="102">
        <v>66</v>
      </c>
      <c r="O240" s="102" t="s">
        <v>1864</v>
      </c>
      <c r="P240" s="101"/>
      <c r="Q240" s="102" t="s">
        <v>2259</v>
      </c>
      <c r="R240" s="101"/>
      <c r="S240" s="101"/>
      <c r="T240" s="101"/>
      <c r="U240" s="101"/>
      <c r="V240" s="101"/>
      <c r="W240" s="101"/>
      <c r="X240" s="101"/>
      <c r="Y240" s="101"/>
      <c r="Z240" s="101"/>
    </row>
    <row r="241" spans="1:26" ht="15.75" customHeight="1">
      <c r="A241" s="101">
        <v>427</v>
      </c>
      <c r="B241" s="101" t="s">
        <v>1900</v>
      </c>
      <c r="C241" s="101">
        <v>1890</v>
      </c>
      <c r="D241" s="101">
        <v>0</v>
      </c>
      <c r="E241" s="101">
        <v>0</v>
      </c>
      <c r="F241" s="102">
        <v>0</v>
      </c>
      <c r="G241" s="101" t="s">
        <v>1419</v>
      </c>
      <c r="H241" s="101" t="s">
        <v>1419</v>
      </c>
      <c r="I241" s="101" t="s">
        <v>1419</v>
      </c>
      <c r="J241" s="102" t="s">
        <v>2073</v>
      </c>
      <c r="K241" s="103" t="s">
        <v>1399</v>
      </c>
      <c r="L241" s="102">
        <v>379</v>
      </c>
      <c r="M241" s="102" t="s">
        <v>2192</v>
      </c>
      <c r="N241" s="102">
        <v>55</v>
      </c>
      <c r="O241" s="102" t="s">
        <v>1898</v>
      </c>
      <c r="P241" s="101"/>
      <c r="Q241" s="102"/>
      <c r="R241" s="101"/>
      <c r="S241" s="101"/>
      <c r="T241" s="101"/>
      <c r="U241" s="101"/>
      <c r="V241" s="101"/>
      <c r="W241" s="101"/>
      <c r="X241" s="101"/>
      <c r="Y241" s="101"/>
      <c r="Z241" s="101"/>
    </row>
    <row r="242" spans="1:26" ht="15.75" customHeight="1">
      <c r="A242" s="101">
        <v>163</v>
      </c>
      <c r="B242" s="101" t="s">
        <v>1937</v>
      </c>
      <c r="C242" s="101">
        <v>1891</v>
      </c>
      <c r="D242" s="101">
        <v>0</v>
      </c>
      <c r="E242" s="101">
        <v>1</v>
      </c>
      <c r="F242" s="102">
        <v>0</v>
      </c>
      <c r="G242" s="101" t="s">
        <v>7234</v>
      </c>
      <c r="H242" s="101" t="s">
        <v>1936</v>
      </c>
      <c r="I242" s="101" t="s">
        <v>1402</v>
      </c>
      <c r="J242" s="102"/>
      <c r="K242" s="103" t="s">
        <v>496</v>
      </c>
      <c r="L242" s="102">
        <v>83</v>
      </c>
      <c r="M242" s="102" t="s">
        <v>721</v>
      </c>
      <c r="N242" s="102">
        <v>240</v>
      </c>
      <c r="O242" s="102" t="s">
        <v>1935</v>
      </c>
      <c r="P242" s="101"/>
      <c r="Q242" s="102"/>
      <c r="R242" s="101"/>
      <c r="S242" s="101"/>
      <c r="T242" s="101"/>
      <c r="U242" s="101"/>
      <c r="V242" s="101"/>
      <c r="W242" s="101"/>
      <c r="X242" s="101"/>
      <c r="Y242" s="101"/>
      <c r="Z242" s="101"/>
    </row>
    <row r="243" spans="1:26" ht="15.75" customHeight="1">
      <c r="A243" s="101">
        <v>2665</v>
      </c>
      <c r="B243" s="101" t="s">
        <v>1669</v>
      </c>
      <c r="C243" s="101">
        <v>1891</v>
      </c>
      <c r="D243" s="101">
        <v>0</v>
      </c>
      <c r="E243" s="101">
        <v>0</v>
      </c>
      <c r="F243" s="102">
        <v>0</v>
      </c>
      <c r="G243" s="101" t="s">
        <v>7328</v>
      </c>
      <c r="H243" s="101" t="s">
        <v>1668</v>
      </c>
      <c r="I243" s="101" t="s">
        <v>2062</v>
      </c>
      <c r="J243" s="102" t="s">
        <v>1667</v>
      </c>
      <c r="K243" s="103" t="s">
        <v>7329</v>
      </c>
      <c r="L243" s="102">
        <v>83</v>
      </c>
      <c r="M243" s="102" t="s">
        <v>496</v>
      </c>
      <c r="N243" s="102">
        <v>83</v>
      </c>
      <c r="O243" s="102" t="s">
        <v>1666</v>
      </c>
      <c r="P243" s="101"/>
      <c r="Q243" s="102"/>
      <c r="R243" s="101"/>
      <c r="S243" s="101"/>
      <c r="T243" s="101"/>
      <c r="U243" s="101"/>
      <c r="V243" s="101"/>
      <c r="W243" s="101"/>
      <c r="X243" s="101"/>
      <c r="Y243" s="101"/>
      <c r="Z243" s="101"/>
    </row>
    <row r="244" spans="1:26" ht="15.75" customHeight="1">
      <c r="A244" s="101">
        <v>19100</v>
      </c>
      <c r="B244" s="101" t="s">
        <v>1479</v>
      </c>
      <c r="C244" s="101">
        <v>1894</v>
      </c>
      <c r="D244" s="101">
        <v>0</v>
      </c>
      <c r="E244" s="101">
        <v>0</v>
      </c>
      <c r="F244" s="102">
        <v>0</v>
      </c>
      <c r="G244" s="101" t="s">
        <v>1399</v>
      </c>
      <c r="H244" s="101" t="s">
        <v>1399</v>
      </c>
      <c r="I244" s="101" t="s">
        <v>1399</v>
      </c>
      <c r="J244" s="102"/>
      <c r="K244" s="103" t="s">
        <v>496</v>
      </c>
      <c r="L244" s="102">
        <v>177</v>
      </c>
      <c r="M244" s="102" t="s">
        <v>481</v>
      </c>
      <c r="N244" s="102">
        <v>304</v>
      </c>
      <c r="O244" s="102" t="s">
        <v>2132</v>
      </c>
      <c r="P244" s="101"/>
      <c r="Q244" s="102"/>
      <c r="R244" s="101"/>
      <c r="S244" s="101"/>
      <c r="T244" s="101"/>
      <c r="U244" s="101"/>
      <c r="V244" s="101"/>
      <c r="W244" s="101"/>
      <c r="X244" s="101"/>
      <c r="Y244" s="101"/>
      <c r="Z244" s="101"/>
    </row>
    <row r="245" spans="1:26" ht="15.75" customHeight="1">
      <c r="A245" s="101">
        <v>40</v>
      </c>
      <c r="B245" s="101" t="s">
        <v>1961</v>
      </c>
      <c r="C245" s="101">
        <v>1894</v>
      </c>
      <c r="D245" s="101">
        <v>1</v>
      </c>
      <c r="E245" s="101">
        <v>1</v>
      </c>
      <c r="F245" s="102">
        <v>0</v>
      </c>
      <c r="G245" s="101" t="s">
        <v>7220</v>
      </c>
      <c r="H245" s="101" t="s">
        <v>1960</v>
      </c>
      <c r="I245" s="101" t="s">
        <v>2060</v>
      </c>
      <c r="J245" s="102"/>
      <c r="K245" s="103" t="s">
        <v>2160</v>
      </c>
      <c r="L245" s="102">
        <v>83</v>
      </c>
      <c r="M245" s="102" t="s">
        <v>496</v>
      </c>
      <c r="N245" s="102">
        <v>83</v>
      </c>
      <c r="O245" s="102" t="s">
        <v>1959</v>
      </c>
      <c r="P245" s="101"/>
      <c r="Q245" s="102"/>
      <c r="R245" s="101"/>
      <c r="S245" s="101"/>
      <c r="T245" s="101"/>
      <c r="U245" s="101"/>
      <c r="V245" s="101"/>
      <c r="W245" s="101"/>
      <c r="X245" s="101"/>
      <c r="Y245" s="101"/>
      <c r="Z245" s="101"/>
    </row>
    <row r="246" spans="1:26" ht="15.75" customHeight="1">
      <c r="A246" s="101">
        <v>5032</v>
      </c>
      <c r="B246" s="101" t="s">
        <v>1612</v>
      </c>
      <c r="C246" s="101">
        <v>1895</v>
      </c>
      <c r="D246" s="101">
        <v>0</v>
      </c>
      <c r="E246" s="101">
        <v>0</v>
      </c>
      <c r="F246" s="102">
        <v>0</v>
      </c>
      <c r="G246" s="101" t="s">
        <v>1419</v>
      </c>
      <c r="H246" s="101" t="s">
        <v>1420</v>
      </c>
      <c r="I246" s="101" t="s">
        <v>1419</v>
      </c>
      <c r="J246" s="102" t="s">
        <v>1482</v>
      </c>
      <c r="K246" s="103" t="s">
        <v>485</v>
      </c>
      <c r="L246" s="102">
        <v>20</v>
      </c>
      <c r="M246" s="102" t="s">
        <v>2145</v>
      </c>
      <c r="N246" s="102">
        <v>29</v>
      </c>
      <c r="O246" s="102" t="s">
        <v>1611</v>
      </c>
      <c r="P246" s="101"/>
      <c r="Q246" s="102"/>
      <c r="R246" s="101"/>
      <c r="S246" s="101"/>
      <c r="T246" s="101"/>
      <c r="U246" s="101"/>
      <c r="V246" s="101"/>
      <c r="W246" s="101"/>
      <c r="X246" s="101"/>
      <c r="Y246" s="101"/>
      <c r="Z246" s="101"/>
    </row>
    <row r="247" spans="1:26" ht="15.75" customHeight="1">
      <c r="A247" s="101">
        <v>19090</v>
      </c>
      <c r="B247" s="101" t="s">
        <v>1485</v>
      </c>
      <c r="C247" s="101">
        <v>1896</v>
      </c>
      <c r="D247" s="101">
        <v>0</v>
      </c>
      <c r="E247" s="101">
        <v>0</v>
      </c>
      <c r="F247" s="102">
        <v>0</v>
      </c>
      <c r="G247" s="101" t="s">
        <v>1419</v>
      </c>
      <c r="H247" s="101" t="s">
        <v>1420</v>
      </c>
      <c r="I247" s="101" t="s">
        <v>1419</v>
      </c>
      <c r="J247" s="102" t="s">
        <v>1482</v>
      </c>
      <c r="K247" s="103" t="s">
        <v>7210</v>
      </c>
      <c r="L247" s="102">
        <v>304</v>
      </c>
      <c r="M247" s="102" t="s">
        <v>481</v>
      </c>
      <c r="N247" s="102">
        <v>304</v>
      </c>
      <c r="O247" s="102" t="s">
        <v>1484</v>
      </c>
      <c r="P247" s="101"/>
      <c r="Q247" s="102"/>
      <c r="R247" s="101"/>
      <c r="S247" s="101"/>
      <c r="T247" s="101"/>
      <c r="U247" s="101"/>
      <c r="V247" s="101"/>
      <c r="W247" s="101"/>
      <c r="X247" s="101"/>
      <c r="Y247" s="101"/>
      <c r="Z247" s="101"/>
    </row>
    <row r="248" spans="1:26" ht="15.75" customHeight="1">
      <c r="A248" s="101">
        <v>25</v>
      </c>
      <c r="B248" s="101" t="s">
        <v>1964</v>
      </c>
      <c r="C248" s="101">
        <v>1896</v>
      </c>
      <c r="D248" s="101">
        <v>0</v>
      </c>
      <c r="E248" s="101">
        <v>1</v>
      </c>
      <c r="F248" s="102">
        <v>0</v>
      </c>
      <c r="G248" s="101" t="s">
        <v>7252</v>
      </c>
      <c r="H248" s="101" t="s">
        <v>1816</v>
      </c>
      <c r="I248" s="101" t="s">
        <v>2061</v>
      </c>
      <c r="J248" s="102" t="s">
        <v>1963</v>
      </c>
      <c r="K248" s="103" t="s">
        <v>2285</v>
      </c>
      <c r="L248" s="102"/>
      <c r="M248" s="102" t="s">
        <v>15</v>
      </c>
      <c r="N248" s="102">
        <v>28</v>
      </c>
      <c r="O248" s="102" t="s">
        <v>1962</v>
      </c>
      <c r="P248" s="101"/>
      <c r="Q248" s="102"/>
      <c r="R248" s="101"/>
      <c r="S248" s="101"/>
      <c r="T248" s="101"/>
      <c r="U248" s="101"/>
      <c r="V248" s="101"/>
      <c r="W248" s="101"/>
      <c r="X248" s="101"/>
      <c r="Y248" s="101"/>
      <c r="Z248" s="101"/>
    </row>
    <row r="249" spans="1:26" ht="15.75" customHeight="1">
      <c r="A249" s="101">
        <v>646</v>
      </c>
      <c r="B249" s="101" t="s">
        <v>1870</v>
      </c>
      <c r="C249" s="101">
        <v>1896</v>
      </c>
      <c r="D249" s="101">
        <v>0</v>
      </c>
      <c r="E249" s="101">
        <v>0</v>
      </c>
      <c r="F249" s="102">
        <v>0</v>
      </c>
      <c r="G249" s="101" t="s">
        <v>7351</v>
      </c>
      <c r="H249" s="101" t="s">
        <v>1869</v>
      </c>
      <c r="I249" s="101" t="s">
        <v>2053</v>
      </c>
      <c r="J249" s="102" t="s">
        <v>1868</v>
      </c>
      <c r="K249" s="103" t="s">
        <v>481</v>
      </c>
      <c r="L249" s="102">
        <v>216</v>
      </c>
      <c r="M249" s="102" t="s">
        <v>487</v>
      </c>
      <c r="N249" s="102">
        <v>216</v>
      </c>
      <c r="O249" s="102" t="s">
        <v>2109</v>
      </c>
      <c r="P249" s="101"/>
      <c r="Q249" s="102"/>
      <c r="R249" s="101"/>
      <c r="S249" s="101"/>
      <c r="T249" s="101"/>
      <c r="U249" s="101"/>
      <c r="V249" s="101"/>
      <c r="W249" s="101"/>
      <c r="X249" s="101"/>
      <c r="Y249" s="101"/>
      <c r="Z249" s="101"/>
    </row>
    <row r="250" spans="1:26" ht="15.75" customHeight="1">
      <c r="A250" s="101">
        <v>1200</v>
      </c>
      <c r="B250" s="101" t="s">
        <v>1759</v>
      </c>
      <c r="C250" s="101">
        <v>1897</v>
      </c>
      <c r="D250" s="101">
        <v>0</v>
      </c>
      <c r="E250" s="101">
        <v>1</v>
      </c>
      <c r="F250" s="102">
        <v>0</v>
      </c>
      <c r="G250" s="101" t="s">
        <v>7231</v>
      </c>
      <c r="H250" s="101" t="s">
        <v>1758</v>
      </c>
      <c r="I250" s="101" t="s">
        <v>2058</v>
      </c>
      <c r="J250" s="102"/>
      <c r="K250" s="103" t="s">
        <v>481</v>
      </c>
      <c r="L250" s="102">
        <v>304</v>
      </c>
      <c r="M250" s="102" t="s">
        <v>485</v>
      </c>
      <c r="N250" s="102">
        <v>20</v>
      </c>
      <c r="O250" s="102" t="s">
        <v>1757</v>
      </c>
      <c r="P250" s="101"/>
      <c r="Q250" s="102"/>
      <c r="R250" s="101"/>
      <c r="S250" s="101"/>
      <c r="T250" s="101"/>
      <c r="U250" s="101"/>
      <c r="V250" s="101"/>
      <c r="W250" s="101"/>
      <c r="X250" s="101"/>
      <c r="Y250" s="101"/>
      <c r="Z250" s="101"/>
    </row>
    <row r="251" spans="1:26" ht="15.75" customHeight="1">
      <c r="A251" s="101">
        <v>4869</v>
      </c>
      <c r="B251" s="101" t="s">
        <v>1623</v>
      </c>
      <c r="C251" s="101">
        <v>1897</v>
      </c>
      <c r="D251" s="101">
        <v>0</v>
      </c>
      <c r="E251" s="101">
        <v>0</v>
      </c>
      <c r="F251" s="102">
        <v>0</v>
      </c>
      <c r="G251" s="101" t="s">
        <v>1419</v>
      </c>
      <c r="H251" s="101" t="s">
        <v>1420</v>
      </c>
      <c r="I251" s="101" t="s">
        <v>1419</v>
      </c>
      <c r="J251" s="102"/>
      <c r="K251" s="103" t="s">
        <v>634</v>
      </c>
      <c r="L251" s="102">
        <v>19</v>
      </c>
      <c r="M251" s="102" t="s">
        <v>634</v>
      </c>
      <c r="N251" s="102">
        <v>19</v>
      </c>
      <c r="O251" s="102" t="s">
        <v>1622</v>
      </c>
      <c r="P251" s="101"/>
      <c r="Q251" s="102"/>
      <c r="R251" s="101"/>
      <c r="S251" s="101"/>
      <c r="T251" s="101"/>
      <c r="U251" s="101"/>
      <c r="V251" s="101"/>
      <c r="W251" s="101"/>
      <c r="X251" s="101"/>
      <c r="Y251" s="101"/>
      <c r="Z251" s="101"/>
    </row>
    <row r="252" spans="1:26" ht="15.75" customHeight="1">
      <c r="A252" s="101">
        <v>1196</v>
      </c>
      <c r="B252" s="101" t="s">
        <v>1763</v>
      </c>
      <c r="C252" s="101">
        <v>1898</v>
      </c>
      <c r="D252" s="101">
        <v>0</v>
      </c>
      <c r="E252" s="101">
        <v>0</v>
      </c>
      <c r="F252" s="102">
        <v>0</v>
      </c>
      <c r="G252" s="101" t="s">
        <v>7276</v>
      </c>
      <c r="H252" s="101" t="s">
        <v>1579</v>
      </c>
      <c r="I252" s="101" t="s">
        <v>1578</v>
      </c>
      <c r="J252" s="102"/>
      <c r="K252" s="103" t="s">
        <v>2237</v>
      </c>
      <c r="L252" s="102"/>
      <c r="M252" s="102" t="s">
        <v>485</v>
      </c>
      <c r="N252" s="102">
        <v>20</v>
      </c>
      <c r="O252" s="102" t="s">
        <v>1762</v>
      </c>
      <c r="P252" s="101"/>
      <c r="Q252" s="102" t="s">
        <v>2236</v>
      </c>
      <c r="R252" s="101"/>
      <c r="S252" s="101"/>
      <c r="T252" s="101"/>
      <c r="U252" s="101"/>
      <c r="V252" s="101"/>
      <c r="W252" s="101"/>
      <c r="X252" s="101"/>
      <c r="Y252" s="101"/>
      <c r="Z252" s="101"/>
    </row>
    <row r="253" spans="1:26" ht="15.75" customHeight="1">
      <c r="A253" s="101">
        <v>23952</v>
      </c>
      <c r="B253" s="101" t="s">
        <v>1425</v>
      </c>
      <c r="C253" s="101">
        <v>1899</v>
      </c>
      <c r="D253" s="101">
        <v>0</v>
      </c>
      <c r="E253" s="101">
        <v>0</v>
      </c>
      <c r="F253" s="102">
        <v>0</v>
      </c>
      <c r="G253" s="101" t="s">
        <v>1399</v>
      </c>
      <c r="H253" s="101" t="s">
        <v>1399</v>
      </c>
      <c r="I253" s="101" t="s">
        <v>1399</v>
      </c>
      <c r="J253" s="102"/>
      <c r="K253" s="103" t="s">
        <v>37</v>
      </c>
      <c r="L253" s="102">
        <v>216</v>
      </c>
      <c r="M253" s="102" t="s">
        <v>2148</v>
      </c>
      <c r="N253" s="102">
        <v>216</v>
      </c>
      <c r="O253" s="102" t="s">
        <v>2139</v>
      </c>
      <c r="P253" s="101"/>
      <c r="Q253" s="102"/>
      <c r="R253" s="101"/>
      <c r="S253" s="101"/>
      <c r="T253" s="101"/>
      <c r="U253" s="101"/>
      <c r="V253" s="101"/>
      <c r="W253" s="101"/>
      <c r="X253" s="101"/>
      <c r="Y253" s="101"/>
      <c r="Z253" s="101"/>
    </row>
    <row r="254" spans="1:26" ht="15.75" customHeight="1">
      <c r="A254" s="101">
        <v>19027</v>
      </c>
      <c r="B254" s="101" t="s">
        <v>1487</v>
      </c>
      <c r="C254" s="101">
        <v>1899</v>
      </c>
      <c r="D254" s="101">
        <v>0</v>
      </c>
      <c r="E254" s="101">
        <v>0</v>
      </c>
      <c r="F254" s="102">
        <v>1</v>
      </c>
      <c r="G254" s="101" t="s">
        <v>7300</v>
      </c>
      <c r="H254" s="101" t="s">
        <v>6898</v>
      </c>
      <c r="I254" s="101" t="s">
        <v>2057</v>
      </c>
      <c r="J254" s="102" t="s">
        <v>2099</v>
      </c>
      <c r="K254" s="103" t="s">
        <v>477</v>
      </c>
      <c r="L254" s="102">
        <v>248</v>
      </c>
      <c r="M254" s="102" t="s">
        <v>609</v>
      </c>
      <c r="N254" s="102">
        <v>340</v>
      </c>
      <c r="O254" s="102" t="s">
        <v>1486</v>
      </c>
      <c r="P254" s="101"/>
      <c r="Q254" s="102"/>
      <c r="R254" s="101"/>
      <c r="S254" s="101"/>
      <c r="T254" s="101"/>
      <c r="U254" s="101"/>
      <c r="V254" s="101"/>
      <c r="W254" s="101"/>
      <c r="X254" s="101"/>
      <c r="Y254" s="101"/>
      <c r="Z254" s="101"/>
    </row>
    <row r="255" spans="1:26" ht="15.75" customHeight="1">
      <c r="A255" s="101">
        <v>7269</v>
      </c>
      <c r="B255" s="101" t="s">
        <v>1592</v>
      </c>
      <c r="C255" s="101">
        <v>1900</v>
      </c>
      <c r="D255" s="101">
        <v>1</v>
      </c>
      <c r="E255" s="101">
        <v>0</v>
      </c>
      <c r="F255" s="102">
        <v>0</v>
      </c>
      <c r="G255" s="101" t="s">
        <v>7276</v>
      </c>
      <c r="H255" s="101" t="s">
        <v>1579</v>
      </c>
      <c r="I255" s="101" t="s">
        <v>1578</v>
      </c>
      <c r="J255" s="102" t="s">
        <v>1988</v>
      </c>
      <c r="K255" s="103" t="s">
        <v>481</v>
      </c>
      <c r="L255" s="102">
        <v>343</v>
      </c>
      <c r="M255" s="102" t="s">
        <v>684</v>
      </c>
      <c r="N255" s="102">
        <v>343</v>
      </c>
      <c r="O255" s="102" t="s">
        <v>1591</v>
      </c>
      <c r="P255" s="101"/>
      <c r="Q255" s="102"/>
      <c r="R255" s="101"/>
      <c r="S255" s="101"/>
      <c r="T255" s="101"/>
      <c r="U255" s="101"/>
      <c r="V255" s="101"/>
      <c r="W255" s="101"/>
      <c r="X255" s="101"/>
      <c r="Y255" s="101"/>
      <c r="Z255" s="101"/>
    </row>
    <row r="256" spans="1:26" ht="15.75" customHeight="1">
      <c r="A256" s="101">
        <v>6</v>
      </c>
      <c r="B256" s="101" t="s">
        <v>1972</v>
      </c>
      <c r="C256" s="101">
        <v>1900</v>
      </c>
      <c r="D256" s="101">
        <v>0</v>
      </c>
      <c r="E256" s="101">
        <v>0</v>
      </c>
      <c r="F256" s="102">
        <v>0</v>
      </c>
      <c r="G256" s="101" t="s">
        <v>7311</v>
      </c>
      <c r="H256" s="101" t="s">
        <v>1971</v>
      </c>
      <c r="I256" s="101" t="s">
        <v>2052</v>
      </c>
      <c r="J256" s="102"/>
      <c r="K256" s="103" t="s">
        <v>684</v>
      </c>
      <c r="L256" s="102">
        <v>379</v>
      </c>
      <c r="M256" s="102" t="s">
        <v>2290</v>
      </c>
      <c r="N256" s="102">
        <v>177</v>
      </c>
      <c r="O256" s="102" t="s">
        <v>1970</v>
      </c>
      <c r="P256" s="101"/>
      <c r="Q256" s="102" t="s">
        <v>2289</v>
      </c>
      <c r="R256" s="101"/>
      <c r="S256" s="101"/>
      <c r="T256" s="101"/>
      <c r="U256" s="101"/>
      <c r="V256" s="101"/>
      <c r="W256" s="101"/>
      <c r="X256" s="101"/>
      <c r="Y256" s="101"/>
      <c r="Z256" s="101"/>
    </row>
    <row r="257" spans="1:26" ht="15.75" customHeight="1">
      <c r="A257" s="101">
        <v>19093</v>
      </c>
      <c r="B257" s="101" t="s">
        <v>1483</v>
      </c>
      <c r="C257" s="101">
        <v>1900</v>
      </c>
      <c r="D257" s="101">
        <v>0</v>
      </c>
      <c r="E257" s="101">
        <v>0</v>
      </c>
      <c r="F257" s="102">
        <v>0</v>
      </c>
      <c r="G257" s="101" t="s">
        <v>1419</v>
      </c>
      <c r="H257" s="101" t="s">
        <v>1420</v>
      </c>
      <c r="I257" s="101" t="s">
        <v>1419</v>
      </c>
      <c r="J257" s="102" t="s">
        <v>1482</v>
      </c>
      <c r="K257" s="103" t="s">
        <v>7339</v>
      </c>
      <c r="L257" s="102">
        <v>304</v>
      </c>
      <c r="M257" s="102" t="s">
        <v>481</v>
      </c>
      <c r="N257" s="102">
        <v>304</v>
      </c>
      <c r="O257" s="102" t="s">
        <v>1481</v>
      </c>
      <c r="P257" s="101"/>
      <c r="Q257" s="102"/>
      <c r="R257" s="101"/>
      <c r="S257" s="101"/>
      <c r="T257" s="101"/>
      <c r="U257" s="101"/>
      <c r="V257" s="101"/>
      <c r="W257" s="101"/>
      <c r="X257" s="101"/>
      <c r="Y257" s="101"/>
      <c r="Z257" s="101"/>
    </row>
    <row r="258" spans="1:26" ht="15.75" customHeight="1">
      <c r="A258" s="101">
        <v>3</v>
      </c>
      <c r="B258" s="101" t="s">
        <v>1978</v>
      </c>
      <c r="C258" s="101">
        <v>1901</v>
      </c>
      <c r="D258" s="101">
        <v>0</v>
      </c>
      <c r="E258" s="101">
        <v>0</v>
      </c>
      <c r="F258" s="102">
        <v>0</v>
      </c>
      <c r="G258" s="101" t="s">
        <v>7310</v>
      </c>
      <c r="H258" s="101" t="s">
        <v>1701</v>
      </c>
      <c r="I258" s="101" t="s">
        <v>2052</v>
      </c>
      <c r="J258" s="102"/>
      <c r="K258" s="103" t="s">
        <v>2287</v>
      </c>
      <c r="L258" s="102">
        <v>379</v>
      </c>
      <c r="M258" s="102" t="s">
        <v>453</v>
      </c>
      <c r="N258" s="102">
        <v>177</v>
      </c>
      <c r="O258" s="102" t="s">
        <v>1977</v>
      </c>
      <c r="P258" s="101"/>
      <c r="Q258" s="102" t="s">
        <v>2304</v>
      </c>
      <c r="R258" s="101"/>
      <c r="S258" s="101"/>
      <c r="T258" s="101"/>
      <c r="U258" s="101"/>
      <c r="V258" s="101"/>
      <c r="W258" s="101"/>
      <c r="X258" s="101"/>
      <c r="Y258" s="101"/>
      <c r="Z258" s="101"/>
    </row>
    <row r="259" spans="1:26" ht="15.75" customHeight="1">
      <c r="A259" s="101">
        <v>2449</v>
      </c>
      <c r="B259" s="101" t="s">
        <v>1684</v>
      </c>
      <c r="C259" s="101">
        <v>1902</v>
      </c>
      <c r="D259" s="101">
        <v>0</v>
      </c>
      <c r="E259" s="101">
        <v>0</v>
      </c>
      <c r="F259" s="102">
        <v>0</v>
      </c>
      <c r="G259" s="101" t="s">
        <v>7266</v>
      </c>
      <c r="H259" s="101" t="s">
        <v>1494</v>
      </c>
      <c r="I259" s="101" t="s">
        <v>2339</v>
      </c>
      <c r="J259" s="102"/>
      <c r="K259" s="103" t="s">
        <v>728</v>
      </c>
      <c r="L259" s="102">
        <v>99999</v>
      </c>
      <c r="M259" s="102" t="s">
        <v>487</v>
      </c>
      <c r="N259" s="102">
        <v>216</v>
      </c>
      <c r="O259" s="102" t="s">
        <v>1683</v>
      </c>
      <c r="P259" s="101"/>
      <c r="Q259" s="102"/>
      <c r="R259" s="101"/>
      <c r="S259" s="101"/>
      <c r="T259" s="101"/>
      <c r="U259" s="101"/>
      <c r="V259" s="101"/>
      <c r="W259" s="101"/>
      <c r="X259" s="101"/>
      <c r="Y259" s="101"/>
      <c r="Z259" s="101"/>
    </row>
    <row r="260" spans="1:26" ht="15.75" customHeight="1">
      <c r="A260" s="101">
        <v>685</v>
      </c>
      <c r="B260" s="101" t="s">
        <v>1861</v>
      </c>
      <c r="C260" s="101">
        <v>1903</v>
      </c>
      <c r="D260" s="101">
        <v>0</v>
      </c>
      <c r="E260" s="101">
        <v>0</v>
      </c>
      <c r="F260" s="102">
        <v>0</v>
      </c>
      <c r="G260" s="101" t="s">
        <v>1399</v>
      </c>
      <c r="H260" s="101" t="s">
        <v>1399</v>
      </c>
      <c r="I260" s="101" t="s">
        <v>1399</v>
      </c>
      <c r="J260" s="102"/>
      <c r="K260" s="103" t="s">
        <v>1399</v>
      </c>
      <c r="L260" s="102"/>
      <c r="M260" s="102"/>
      <c r="N260" s="102"/>
      <c r="O260" s="102" t="s">
        <v>1399</v>
      </c>
      <c r="P260" s="101"/>
      <c r="Q260" s="102"/>
      <c r="R260" s="101"/>
      <c r="S260" s="101"/>
      <c r="T260" s="101"/>
      <c r="U260" s="101"/>
      <c r="V260" s="101"/>
      <c r="W260" s="101"/>
      <c r="X260" s="101"/>
      <c r="Y260" s="101"/>
      <c r="Z260" s="101"/>
    </row>
    <row r="261" spans="1:26" ht="15.75" customHeight="1">
      <c r="A261" s="101">
        <v>1114</v>
      </c>
      <c r="B261" s="101" t="s">
        <v>1779</v>
      </c>
      <c r="C261" s="101">
        <v>1905</v>
      </c>
      <c r="D261" s="101">
        <v>0</v>
      </c>
      <c r="E261" s="101">
        <v>0</v>
      </c>
      <c r="F261" s="102">
        <v>0</v>
      </c>
      <c r="G261" s="101" t="s">
        <v>1399</v>
      </c>
      <c r="H261" s="101" t="s">
        <v>1399</v>
      </c>
      <c r="I261" s="101" t="s">
        <v>1399</v>
      </c>
      <c r="J261" s="102"/>
      <c r="K261" s="103" t="s">
        <v>7275</v>
      </c>
      <c r="L261" s="102">
        <v>99999</v>
      </c>
      <c r="M261" s="102" t="s">
        <v>728</v>
      </c>
      <c r="N261" s="102">
        <v>99999</v>
      </c>
      <c r="O261" s="102" t="s">
        <v>1399</v>
      </c>
      <c r="P261" s="101"/>
      <c r="Q261" s="102" t="s">
        <v>2242</v>
      </c>
      <c r="R261" s="101"/>
      <c r="S261" s="101"/>
      <c r="T261" s="101"/>
      <c r="U261" s="101"/>
      <c r="V261" s="101"/>
      <c r="W261" s="101"/>
      <c r="X261" s="101"/>
      <c r="Y261" s="101"/>
      <c r="Z261" s="101"/>
    </row>
    <row r="262" spans="1:26" ht="15.75" customHeight="1">
      <c r="A262" s="101">
        <v>1099</v>
      </c>
      <c r="B262" s="101" t="s">
        <v>1784</v>
      </c>
      <c r="C262" s="101">
        <v>1905</v>
      </c>
      <c r="D262" s="101">
        <v>0</v>
      </c>
      <c r="E262" s="101">
        <v>1</v>
      </c>
      <c r="F262" s="102">
        <v>0</v>
      </c>
      <c r="G262" s="101" t="s">
        <v>7263</v>
      </c>
      <c r="H262" s="101" t="s">
        <v>1783</v>
      </c>
      <c r="I262" s="101" t="s">
        <v>2053</v>
      </c>
      <c r="J262" s="102"/>
      <c r="K262" s="103" t="s">
        <v>728</v>
      </c>
      <c r="L262" s="102">
        <v>379</v>
      </c>
      <c r="M262" s="102" t="s">
        <v>2244</v>
      </c>
      <c r="N262" s="102">
        <v>172</v>
      </c>
      <c r="O262" s="102" t="s">
        <v>1782</v>
      </c>
      <c r="P262" s="101"/>
      <c r="Q262" s="102"/>
      <c r="R262" s="101"/>
      <c r="S262" s="101"/>
      <c r="T262" s="101"/>
      <c r="U262" s="101"/>
      <c r="V262" s="101"/>
      <c r="W262" s="101"/>
      <c r="X262" s="101"/>
      <c r="Y262" s="101"/>
      <c r="Z262" s="101"/>
    </row>
    <row r="263" spans="1:26" ht="15.75" customHeight="1">
      <c r="A263" s="101">
        <v>1182</v>
      </c>
      <c r="B263" s="101" t="s">
        <v>1764</v>
      </c>
      <c r="C263" s="101">
        <v>1907</v>
      </c>
      <c r="D263" s="101">
        <v>0</v>
      </c>
      <c r="E263" s="101">
        <v>0</v>
      </c>
      <c r="F263" s="102">
        <v>0</v>
      </c>
      <c r="G263" s="101" t="s">
        <v>1399</v>
      </c>
      <c r="H263" s="101" t="s">
        <v>1399</v>
      </c>
      <c r="I263" s="101" t="s">
        <v>1399</v>
      </c>
      <c r="J263" s="102"/>
      <c r="K263" s="103" t="s">
        <v>684</v>
      </c>
      <c r="L263" s="102">
        <v>343</v>
      </c>
      <c r="M263" s="102" t="s">
        <v>485</v>
      </c>
      <c r="N263" s="102">
        <v>20</v>
      </c>
      <c r="O263" s="102" t="s">
        <v>1399</v>
      </c>
      <c r="P263" s="101"/>
      <c r="Q263" s="102" t="s">
        <v>2238</v>
      </c>
      <c r="R263" s="101"/>
      <c r="S263" s="101"/>
      <c r="T263" s="101"/>
      <c r="U263" s="101"/>
      <c r="V263" s="101"/>
      <c r="W263" s="101"/>
      <c r="X263" s="101"/>
      <c r="Y263" s="101"/>
      <c r="Z263" s="101"/>
    </row>
    <row r="264" spans="1:26" ht="15.75" customHeight="1">
      <c r="A264" s="101">
        <v>10180</v>
      </c>
      <c r="B264" s="101" t="s">
        <v>1580</v>
      </c>
      <c r="C264" s="101">
        <v>1908</v>
      </c>
      <c r="D264" s="101">
        <v>1</v>
      </c>
      <c r="E264" s="101"/>
      <c r="F264" s="102"/>
      <c r="G264" s="101" t="s">
        <v>7276</v>
      </c>
      <c r="H264" s="101" t="s">
        <v>1579</v>
      </c>
      <c r="I264" s="101" t="s">
        <v>1578</v>
      </c>
      <c r="J264" s="102" t="s">
        <v>1577</v>
      </c>
      <c r="K264" s="103" t="s">
        <v>478</v>
      </c>
      <c r="L264" s="102">
        <v>296</v>
      </c>
      <c r="M264" s="102" t="s">
        <v>478</v>
      </c>
      <c r="N264" s="102">
        <v>296</v>
      </c>
      <c r="O264" s="102" t="s">
        <v>1576</v>
      </c>
      <c r="P264" s="101"/>
      <c r="Q264" s="102"/>
      <c r="R264" s="101"/>
      <c r="S264" s="101"/>
      <c r="T264" s="101"/>
      <c r="U264" s="101"/>
      <c r="V264" s="101"/>
      <c r="W264" s="101"/>
      <c r="X264" s="101"/>
      <c r="Y264" s="101"/>
      <c r="Z264" s="101"/>
    </row>
    <row r="265" spans="1:26" ht="15.75" customHeight="1">
      <c r="A265" s="101">
        <v>1197</v>
      </c>
      <c r="B265" s="101" t="s">
        <v>1761</v>
      </c>
      <c r="C265" s="101">
        <v>1909</v>
      </c>
      <c r="D265" s="101">
        <v>0</v>
      </c>
      <c r="E265" s="101">
        <v>0</v>
      </c>
      <c r="F265" s="102">
        <v>0</v>
      </c>
      <c r="G265" s="101" t="s">
        <v>1399</v>
      </c>
      <c r="H265" s="101" t="s">
        <v>1399</v>
      </c>
      <c r="I265" s="101" t="s">
        <v>1399</v>
      </c>
      <c r="J265" s="102"/>
      <c r="K265" s="103" t="s">
        <v>2235</v>
      </c>
      <c r="L265" s="102">
        <v>20</v>
      </c>
      <c r="M265" s="102" t="s">
        <v>485</v>
      </c>
      <c r="N265" s="102">
        <v>20</v>
      </c>
      <c r="O265" s="102" t="s">
        <v>1760</v>
      </c>
      <c r="P265" s="101"/>
      <c r="Q265" s="102"/>
      <c r="R265" s="101"/>
      <c r="S265" s="101"/>
      <c r="T265" s="101"/>
      <c r="U265" s="101"/>
      <c r="V265" s="101"/>
      <c r="W265" s="101"/>
      <c r="X265" s="101"/>
      <c r="Y265" s="101"/>
      <c r="Z265" s="101"/>
    </row>
    <row r="266" spans="1:26" ht="15.75" customHeight="1">
      <c r="A266" s="101">
        <v>4</v>
      </c>
      <c r="B266" s="101" t="s">
        <v>1976</v>
      </c>
      <c r="C266" s="101">
        <v>1910</v>
      </c>
      <c r="D266" s="101">
        <v>1</v>
      </c>
      <c r="E266" s="102">
        <v>0</v>
      </c>
      <c r="F266" s="102">
        <v>1</v>
      </c>
      <c r="G266" s="101" t="s">
        <v>7267</v>
      </c>
      <c r="H266" s="101" t="s">
        <v>1975</v>
      </c>
      <c r="I266" s="101" t="s">
        <v>7196</v>
      </c>
      <c r="J266" s="102" t="s">
        <v>2067</v>
      </c>
      <c r="K266" s="103" t="s">
        <v>453</v>
      </c>
      <c r="L266" s="102">
        <v>177</v>
      </c>
      <c r="M266" s="102" t="s">
        <v>453</v>
      </c>
      <c r="N266" s="102">
        <v>177</v>
      </c>
      <c r="O266" s="102" t="s">
        <v>1973</v>
      </c>
      <c r="P266" s="101"/>
      <c r="Q266" s="102"/>
      <c r="R266" s="101"/>
      <c r="S266" s="101"/>
      <c r="T266" s="101"/>
      <c r="U266" s="101"/>
      <c r="V266" s="101"/>
      <c r="W266" s="101"/>
      <c r="X266" s="101"/>
      <c r="Y266" s="101"/>
      <c r="Z266" s="101"/>
    </row>
    <row r="267" spans="1:26" ht="15.75" customHeight="1">
      <c r="A267" s="101">
        <v>19168</v>
      </c>
      <c r="B267" s="101" t="s">
        <v>1478</v>
      </c>
      <c r="C267" s="101">
        <v>1912</v>
      </c>
      <c r="D267" s="101">
        <v>0</v>
      </c>
      <c r="E267" s="101">
        <v>0</v>
      </c>
      <c r="F267" s="102">
        <v>0</v>
      </c>
      <c r="G267" s="101" t="s">
        <v>1399</v>
      </c>
      <c r="H267" s="101" t="s">
        <v>1399</v>
      </c>
      <c r="I267" s="101" t="s">
        <v>1399</v>
      </c>
      <c r="J267" s="102"/>
      <c r="K267" s="103" t="s">
        <v>684</v>
      </c>
      <c r="L267" s="102"/>
      <c r="M267" s="102"/>
      <c r="N267" s="102"/>
      <c r="O267" s="102" t="s">
        <v>1399</v>
      </c>
      <c r="P267" s="101"/>
      <c r="Q267" s="102"/>
      <c r="R267" s="101"/>
      <c r="S267" s="101"/>
      <c r="T267" s="101"/>
      <c r="U267" s="101"/>
      <c r="V267" s="101"/>
      <c r="W267" s="101"/>
      <c r="X267" s="101"/>
      <c r="Y267" s="101"/>
      <c r="Z267" s="101"/>
    </row>
    <row r="268" spans="1:26" ht="15.75" customHeight="1">
      <c r="A268" s="101">
        <v>582</v>
      </c>
      <c r="B268" s="101" t="s">
        <v>1880</v>
      </c>
      <c r="C268" s="101">
        <v>1912</v>
      </c>
      <c r="D268" s="101">
        <v>1</v>
      </c>
      <c r="E268" s="101">
        <v>0</v>
      </c>
      <c r="F268" s="102">
        <v>0</v>
      </c>
      <c r="G268" s="101" t="s">
        <v>7266</v>
      </c>
      <c r="H268" s="101" t="s">
        <v>1879</v>
      </c>
      <c r="I268" s="101" t="s">
        <v>2339</v>
      </c>
      <c r="J268" s="102" t="s">
        <v>2075</v>
      </c>
      <c r="K268" s="103" t="s">
        <v>1399</v>
      </c>
      <c r="L268" s="102">
        <v>106</v>
      </c>
      <c r="M268" s="102" t="s">
        <v>132</v>
      </c>
      <c r="N268" s="102">
        <v>106</v>
      </c>
      <c r="O268" s="102" t="s">
        <v>2108</v>
      </c>
      <c r="P268" s="101"/>
      <c r="Q268" s="102"/>
      <c r="R268" s="101"/>
      <c r="S268" s="101"/>
      <c r="T268" s="101"/>
      <c r="U268" s="101"/>
      <c r="V268" s="101"/>
      <c r="W268" s="101"/>
      <c r="X268" s="101"/>
      <c r="Y268" s="101"/>
      <c r="Z268" s="101"/>
    </row>
    <row r="269" spans="1:26" ht="15.75" customHeight="1">
      <c r="A269" s="101">
        <v>604</v>
      </c>
      <c r="B269" s="101" t="s">
        <v>1877</v>
      </c>
      <c r="C269" s="101">
        <v>1912</v>
      </c>
      <c r="D269" s="101">
        <v>1</v>
      </c>
      <c r="E269" s="101">
        <v>1</v>
      </c>
      <c r="F269" s="102">
        <v>1</v>
      </c>
      <c r="G269" s="101" t="s">
        <v>7206</v>
      </c>
      <c r="H269" s="101" t="s">
        <v>1876</v>
      </c>
      <c r="I269" s="101" t="s">
        <v>2062</v>
      </c>
      <c r="J269" s="102"/>
      <c r="K269" s="103" t="s">
        <v>2263</v>
      </c>
      <c r="L269" s="102">
        <v>379</v>
      </c>
      <c r="M269" s="102" t="s">
        <v>494</v>
      </c>
      <c r="N269" s="102">
        <v>390</v>
      </c>
      <c r="O269" s="102" t="s">
        <v>1875</v>
      </c>
      <c r="P269" s="101"/>
      <c r="Q269" s="102" t="s">
        <v>2261</v>
      </c>
      <c r="R269" s="101"/>
      <c r="S269" s="101"/>
      <c r="T269" s="101"/>
      <c r="U269" s="101"/>
      <c r="V269" s="101"/>
      <c r="W269" s="101"/>
      <c r="X269" s="101"/>
      <c r="Y269" s="101"/>
      <c r="Z269" s="101"/>
    </row>
    <row r="270" spans="1:26" ht="15.75" customHeight="1">
      <c r="A270" s="101">
        <v>690</v>
      </c>
      <c r="B270" s="101" t="s">
        <v>1858</v>
      </c>
      <c r="C270" s="101">
        <v>1912</v>
      </c>
      <c r="D270" s="101">
        <v>0</v>
      </c>
      <c r="E270" s="101">
        <v>0</v>
      </c>
      <c r="F270" s="102">
        <v>0</v>
      </c>
      <c r="G270" s="101" t="s">
        <v>7343</v>
      </c>
      <c r="H270" s="101" t="s">
        <v>1857</v>
      </c>
      <c r="I270" s="101" t="s">
        <v>2060</v>
      </c>
      <c r="J270" s="102"/>
      <c r="K270" s="103" t="s">
        <v>7344</v>
      </c>
      <c r="L270" s="102">
        <v>343</v>
      </c>
      <c r="M270" s="102" t="s">
        <v>485</v>
      </c>
      <c r="N270" s="102">
        <v>20</v>
      </c>
      <c r="O270" s="102" t="s">
        <v>1856</v>
      </c>
      <c r="P270" s="101"/>
      <c r="Q270" s="102"/>
      <c r="R270" s="101"/>
      <c r="S270" s="101"/>
      <c r="T270" s="101"/>
      <c r="U270" s="101"/>
      <c r="V270" s="101"/>
      <c r="W270" s="101"/>
      <c r="X270" s="101"/>
      <c r="Y270" s="101"/>
      <c r="Z270" s="101"/>
    </row>
    <row r="271" spans="1:26" ht="15.75" customHeight="1">
      <c r="A271" s="101">
        <v>1110</v>
      </c>
      <c r="B271" s="101" t="s">
        <v>1781</v>
      </c>
      <c r="C271" s="101">
        <v>1912</v>
      </c>
      <c r="D271" s="101">
        <v>0</v>
      </c>
      <c r="E271" s="101">
        <v>1</v>
      </c>
      <c r="F271" s="102">
        <v>0</v>
      </c>
      <c r="G271" s="101" t="s">
        <v>7261</v>
      </c>
      <c r="H271" s="101" t="s">
        <v>1454</v>
      </c>
      <c r="I271" s="101" t="s">
        <v>2057</v>
      </c>
      <c r="J271" s="102"/>
      <c r="K271" s="103" t="s">
        <v>728</v>
      </c>
      <c r="L271" s="102">
        <v>99999</v>
      </c>
      <c r="M271" s="102" t="s">
        <v>2244</v>
      </c>
      <c r="N271" s="102">
        <v>172</v>
      </c>
      <c r="O271" s="102" t="s">
        <v>1780</v>
      </c>
      <c r="P271" s="101"/>
      <c r="Q271" s="102" t="s">
        <v>2243</v>
      </c>
      <c r="R271" s="101"/>
      <c r="S271" s="101"/>
      <c r="T271" s="101"/>
      <c r="U271" s="101"/>
      <c r="V271" s="101"/>
      <c r="W271" s="101"/>
      <c r="X271" s="101"/>
      <c r="Y271" s="101"/>
      <c r="Z271" s="101"/>
    </row>
    <row r="272" spans="1:26" ht="15.75" customHeight="1">
      <c r="A272" s="101">
        <v>227</v>
      </c>
      <c r="B272" s="101" t="s">
        <v>1930</v>
      </c>
      <c r="C272" s="101">
        <v>1913</v>
      </c>
      <c r="D272" s="101">
        <v>1</v>
      </c>
      <c r="E272" s="101">
        <v>1</v>
      </c>
      <c r="F272" s="102">
        <v>0</v>
      </c>
      <c r="G272" s="101" t="s">
        <v>7212</v>
      </c>
      <c r="H272" s="101" t="s">
        <v>7358</v>
      </c>
      <c r="I272" s="101" t="s">
        <v>2058</v>
      </c>
      <c r="J272" s="102" t="s">
        <v>1929</v>
      </c>
      <c r="K272" s="103" t="s">
        <v>721</v>
      </c>
      <c r="L272" s="102">
        <v>240</v>
      </c>
      <c r="M272" s="102" t="s">
        <v>721</v>
      </c>
      <c r="N272" s="102">
        <v>240</v>
      </c>
      <c r="O272" s="102" t="s">
        <v>1928</v>
      </c>
      <c r="P272" s="101"/>
      <c r="Q272" s="102"/>
      <c r="R272" s="101"/>
      <c r="S272" s="101"/>
      <c r="T272" s="101"/>
      <c r="U272" s="101"/>
      <c r="V272" s="101"/>
      <c r="W272" s="101"/>
      <c r="X272" s="101"/>
      <c r="Y272" s="101"/>
      <c r="Z272" s="101"/>
    </row>
    <row r="273" spans="1:26" ht="15.75" customHeight="1">
      <c r="A273" s="101">
        <v>2671</v>
      </c>
      <c r="B273" s="101" t="s">
        <v>1665</v>
      </c>
      <c r="C273" s="101">
        <v>1915</v>
      </c>
      <c r="D273" s="101">
        <v>0</v>
      </c>
      <c r="E273" s="101">
        <v>0</v>
      </c>
      <c r="F273" s="102">
        <v>0</v>
      </c>
      <c r="G273" s="101" t="s">
        <v>7330</v>
      </c>
      <c r="H273" s="101" t="s">
        <v>1664</v>
      </c>
      <c r="I273" s="101" t="s">
        <v>2062</v>
      </c>
      <c r="J273" s="102" t="s">
        <v>1987</v>
      </c>
      <c r="K273" s="103" t="s">
        <v>496</v>
      </c>
      <c r="L273" s="102">
        <v>83</v>
      </c>
      <c r="M273" s="102" t="s">
        <v>496</v>
      </c>
      <c r="N273" s="102">
        <v>83</v>
      </c>
      <c r="O273" s="102" t="s">
        <v>1663</v>
      </c>
      <c r="P273" s="101"/>
      <c r="Q273" s="102" t="s">
        <v>2210</v>
      </c>
      <c r="R273" s="101"/>
      <c r="S273" s="101"/>
      <c r="T273" s="101"/>
      <c r="U273" s="101"/>
      <c r="V273" s="101"/>
      <c r="W273" s="101"/>
      <c r="X273" s="101"/>
      <c r="Y273" s="101"/>
      <c r="Z273" s="101"/>
    </row>
    <row r="274" spans="1:26" ht="15.75" customHeight="1">
      <c r="A274" s="101">
        <v>120</v>
      </c>
      <c r="B274" s="101" t="s">
        <v>1951</v>
      </c>
      <c r="C274" s="101">
        <v>1917</v>
      </c>
      <c r="D274" s="101">
        <v>0</v>
      </c>
      <c r="E274" s="101">
        <v>1</v>
      </c>
      <c r="F274" s="102">
        <v>0</v>
      </c>
      <c r="G274" s="101" t="s">
        <v>7253</v>
      </c>
      <c r="H274" s="101" t="s">
        <v>1950</v>
      </c>
      <c r="I274" s="101" t="s">
        <v>2061</v>
      </c>
      <c r="J274" s="102"/>
      <c r="K274" s="103" t="s">
        <v>453</v>
      </c>
      <c r="L274" s="102">
        <v>177</v>
      </c>
      <c r="M274" s="102" t="s">
        <v>482</v>
      </c>
      <c r="N274" s="102">
        <v>172</v>
      </c>
      <c r="O274" s="102" t="s">
        <v>1949</v>
      </c>
      <c r="P274" s="101"/>
      <c r="Q274" s="102"/>
      <c r="R274" s="101"/>
      <c r="S274" s="101"/>
      <c r="T274" s="101"/>
      <c r="U274" s="101"/>
      <c r="V274" s="101"/>
      <c r="W274" s="101"/>
      <c r="X274" s="101"/>
      <c r="Y274" s="101"/>
      <c r="Z274" s="101"/>
    </row>
    <row r="275" spans="1:26" ht="15.75" customHeight="1">
      <c r="A275" s="101">
        <v>4643</v>
      </c>
      <c r="B275" s="101" t="s">
        <v>1624</v>
      </c>
      <c r="C275" s="101">
        <v>1918</v>
      </c>
      <c r="D275" s="101">
        <v>0</v>
      </c>
      <c r="E275" s="101">
        <v>0</v>
      </c>
      <c r="F275" s="102">
        <v>0</v>
      </c>
      <c r="G275" s="101" t="s">
        <v>1399</v>
      </c>
      <c r="H275" s="101" t="s">
        <v>1399</v>
      </c>
      <c r="I275" s="101" t="s">
        <v>1399</v>
      </c>
      <c r="J275" s="102"/>
      <c r="K275" s="103" t="s">
        <v>485</v>
      </c>
      <c r="L275" s="102">
        <v>20</v>
      </c>
      <c r="M275" s="102"/>
      <c r="N275" s="102"/>
      <c r="O275" s="102" t="s">
        <v>2122</v>
      </c>
      <c r="P275" s="101"/>
      <c r="Q275" s="102" t="s">
        <v>2193</v>
      </c>
      <c r="R275" s="101"/>
      <c r="S275" s="101"/>
      <c r="T275" s="101"/>
      <c r="U275" s="101"/>
      <c r="V275" s="101"/>
      <c r="W275" s="101"/>
      <c r="X275" s="101"/>
      <c r="Y275" s="101"/>
      <c r="Z275" s="101"/>
    </row>
    <row r="276" spans="1:26" ht="15.75" customHeight="1">
      <c r="A276" s="101"/>
      <c r="B276" s="101"/>
      <c r="C276" s="101"/>
      <c r="D276" s="101"/>
      <c r="E276" s="101"/>
      <c r="F276" s="102"/>
      <c r="G276" s="101"/>
      <c r="H276" s="101"/>
      <c r="I276" s="101"/>
      <c r="J276" s="102"/>
      <c r="K276" s="102"/>
      <c r="L276" s="102"/>
      <c r="M276" s="102"/>
      <c r="N276" s="102"/>
      <c r="O276" s="102"/>
      <c r="P276" s="101"/>
      <c r="Q276" s="102"/>
      <c r="R276" s="101"/>
      <c r="S276" s="101"/>
      <c r="T276" s="101"/>
      <c r="U276" s="101"/>
      <c r="V276" s="101"/>
      <c r="W276" s="101"/>
      <c r="X276" s="101"/>
      <c r="Y276" s="101"/>
      <c r="Z276" s="101"/>
    </row>
    <row r="277" spans="1:26" ht="15.75" customHeight="1">
      <c r="A277" s="101"/>
      <c r="B277" s="101"/>
      <c r="C277" s="101"/>
      <c r="D277" s="101"/>
      <c r="E277" s="101"/>
      <c r="F277" s="102"/>
      <c r="G277" s="101"/>
      <c r="H277" s="101"/>
      <c r="I277" s="101"/>
      <c r="J277" s="102"/>
      <c r="K277" s="102"/>
      <c r="L277" s="102"/>
      <c r="M277" s="102"/>
      <c r="N277" s="102"/>
      <c r="O277" s="102"/>
      <c r="P277" s="101"/>
      <c r="Q277" s="102"/>
      <c r="R277" s="101"/>
      <c r="S277" s="101"/>
      <c r="T277" s="101"/>
      <c r="U277" s="101"/>
      <c r="V277" s="101"/>
      <c r="W277" s="101"/>
      <c r="X277" s="101"/>
      <c r="Y277" s="101"/>
      <c r="Z277" s="101"/>
    </row>
    <row r="278" spans="1:26" ht="15.75" customHeight="1">
      <c r="A278" s="101"/>
      <c r="B278" s="101"/>
      <c r="C278" s="101"/>
      <c r="D278" s="101"/>
      <c r="E278" s="101"/>
      <c r="F278" s="102"/>
      <c r="G278" s="101"/>
      <c r="H278" s="101"/>
      <c r="I278" s="101"/>
      <c r="J278" s="102"/>
      <c r="K278" s="102"/>
      <c r="L278" s="102"/>
      <c r="M278" s="102"/>
      <c r="N278" s="102"/>
      <c r="O278" s="102"/>
      <c r="P278" s="101"/>
      <c r="Q278" s="102"/>
      <c r="R278" s="101"/>
      <c r="S278" s="101"/>
      <c r="T278" s="101"/>
      <c r="U278" s="101"/>
      <c r="V278" s="101"/>
      <c r="W278" s="101"/>
      <c r="X278" s="101"/>
      <c r="Y278" s="101"/>
      <c r="Z278" s="101"/>
    </row>
    <row r="279" spans="1:26" ht="15.75" customHeight="1">
      <c r="A279" s="101"/>
      <c r="B279" s="101"/>
      <c r="C279" s="101"/>
      <c r="D279" s="101"/>
      <c r="E279" s="101"/>
      <c r="F279" s="102"/>
      <c r="G279" s="101"/>
      <c r="H279" s="101"/>
      <c r="I279" s="101"/>
      <c r="J279" s="102"/>
      <c r="K279" s="102"/>
      <c r="L279" s="102"/>
      <c r="M279" s="102"/>
      <c r="N279" s="102"/>
      <c r="O279" s="102"/>
      <c r="P279" s="101"/>
      <c r="Q279" s="102"/>
      <c r="R279" s="101"/>
      <c r="S279" s="101"/>
      <c r="T279" s="101"/>
      <c r="U279" s="101"/>
      <c r="V279" s="101"/>
      <c r="W279" s="101"/>
      <c r="X279" s="101"/>
      <c r="Y279" s="101"/>
      <c r="Z279" s="101"/>
    </row>
    <row r="280" spans="1:26" ht="15.75" customHeight="1">
      <c r="A280" s="101"/>
      <c r="B280" s="101"/>
      <c r="C280" s="101"/>
      <c r="D280" s="101"/>
      <c r="E280" s="101"/>
      <c r="F280" s="102"/>
      <c r="G280" s="101"/>
      <c r="H280" s="101"/>
      <c r="I280" s="101"/>
      <c r="J280" s="102"/>
      <c r="K280" s="102"/>
      <c r="L280" s="102"/>
      <c r="M280" s="102"/>
      <c r="N280" s="102"/>
      <c r="O280" s="102"/>
      <c r="P280" s="101"/>
      <c r="Q280" s="102"/>
      <c r="R280" s="101"/>
      <c r="S280" s="101"/>
      <c r="T280" s="101"/>
      <c r="U280" s="101"/>
      <c r="V280" s="101"/>
      <c r="W280" s="101"/>
      <c r="X280" s="101"/>
      <c r="Y280" s="101"/>
      <c r="Z280" s="101"/>
    </row>
    <row r="281" spans="1:26" ht="15.75" customHeight="1">
      <c r="A281" s="101"/>
      <c r="B281" s="101"/>
      <c r="C281" s="101"/>
      <c r="D281" s="101"/>
      <c r="E281" s="101"/>
      <c r="F281" s="102"/>
      <c r="G281" s="101"/>
      <c r="H281" s="101"/>
      <c r="I281" s="101"/>
      <c r="J281" s="102"/>
      <c r="K281" s="102"/>
      <c r="L281" s="102"/>
      <c r="M281" s="102"/>
      <c r="N281" s="102"/>
      <c r="O281" s="102"/>
      <c r="P281" s="101"/>
      <c r="Q281" s="102"/>
      <c r="R281" s="101"/>
      <c r="S281" s="101"/>
      <c r="T281" s="101"/>
      <c r="U281" s="101"/>
      <c r="V281" s="101"/>
      <c r="W281" s="101"/>
      <c r="X281" s="101"/>
      <c r="Y281" s="101"/>
      <c r="Z281" s="101"/>
    </row>
    <row r="282" spans="1:26" ht="15.75" customHeight="1">
      <c r="A282" s="101"/>
      <c r="B282" s="101"/>
      <c r="C282" s="101"/>
      <c r="D282" s="101"/>
      <c r="E282" s="101"/>
      <c r="F282" s="102"/>
      <c r="G282" s="101"/>
      <c r="H282" s="101"/>
      <c r="I282" s="101"/>
      <c r="J282" s="102"/>
      <c r="K282" s="102"/>
      <c r="L282" s="102"/>
      <c r="M282" s="102"/>
      <c r="N282" s="102"/>
      <c r="O282" s="102"/>
      <c r="P282" s="101"/>
      <c r="Q282" s="102"/>
      <c r="R282" s="101"/>
      <c r="S282" s="101"/>
      <c r="T282" s="101"/>
      <c r="U282" s="101"/>
      <c r="V282" s="101"/>
      <c r="W282" s="101"/>
      <c r="X282" s="101"/>
      <c r="Y282" s="101"/>
      <c r="Z282" s="101"/>
    </row>
    <row r="283" spans="1:26" ht="15.75" customHeight="1">
      <c r="A283" s="101"/>
      <c r="B283" s="101"/>
      <c r="C283" s="101"/>
      <c r="D283" s="101"/>
      <c r="E283" s="101"/>
      <c r="F283" s="102"/>
      <c r="G283" s="101"/>
      <c r="H283" s="101"/>
      <c r="I283" s="101"/>
      <c r="J283" s="102"/>
      <c r="K283" s="102"/>
      <c r="L283" s="102"/>
      <c r="M283" s="102"/>
      <c r="N283" s="102"/>
      <c r="O283" s="102"/>
      <c r="P283" s="101"/>
      <c r="Q283" s="102"/>
      <c r="R283" s="101"/>
      <c r="S283" s="101"/>
      <c r="T283" s="101"/>
      <c r="U283" s="101"/>
      <c r="V283" s="101"/>
      <c r="W283" s="101"/>
      <c r="X283" s="101"/>
      <c r="Y283" s="101"/>
      <c r="Z283" s="101"/>
    </row>
    <row r="284" spans="1:26" ht="15.75" customHeight="1">
      <c r="A284" s="101"/>
      <c r="B284" s="101"/>
      <c r="C284" s="101"/>
      <c r="D284" s="101"/>
      <c r="E284" s="101"/>
      <c r="F284" s="102"/>
      <c r="G284" s="101"/>
      <c r="H284" s="101"/>
      <c r="I284" s="101"/>
      <c r="J284" s="102"/>
      <c r="K284" s="102"/>
      <c r="L284" s="102"/>
      <c r="M284" s="102"/>
      <c r="N284" s="102"/>
      <c r="O284" s="102"/>
      <c r="P284" s="101"/>
      <c r="Q284" s="102"/>
      <c r="R284" s="101"/>
      <c r="S284" s="101"/>
      <c r="T284" s="101"/>
      <c r="U284" s="101"/>
      <c r="V284" s="101"/>
      <c r="W284" s="101"/>
      <c r="X284" s="101"/>
      <c r="Y284" s="101"/>
      <c r="Z284" s="101"/>
    </row>
    <row r="285" spans="1:26" ht="15.75" customHeight="1">
      <c r="A285" s="101"/>
      <c r="B285" s="101"/>
      <c r="C285" s="101"/>
      <c r="D285" s="101"/>
      <c r="E285" s="101"/>
      <c r="F285" s="102"/>
      <c r="G285" s="101"/>
      <c r="H285" s="101"/>
      <c r="I285" s="101"/>
      <c r="J285" s="102"/>
      <c r="K285" s="102"/>
      <c r="L285" s="102"/>
      <c r="M285" s="102"/>
      <c r="N285" s="102"/>
      <c r="O285" s="102"/>
      <c r="P285" s="101"/>
      <c r="Q285" s="102"/>
      <c r="R285" s="101"/>
      <c r="S285" s="101"/>
      <c r="T285" s="101"/>
      <c r="U285" s="101"/>
      <c r="V285" s="101"/>
      <c r="W285" s="101"/>
      <c r="X285" s="101"/>
      <c r="Y285" s="101"/>
      <c r="Z285" s="101"/>
    </row>
    <row r="286" spans="1:26" ht="15.75" customHeight="1">
      <c r="A286" s="101"/>
      <c r="B286" s="101"/>
      <c r="C286" s="101"/>
      <c r="D286" s="101"/>
      <c r="E286" s="101"/>
      <c r="F286" s="102"/>
      <c r="G286" s="101"/>
      <c r="H286" s="101"/>
      <c r="I286" s="101"/>
      <c r="J286" s="102"/>
      <c r="K286" s="102"/>
      <c r="L286" s="102"/>
      <c r="M286" s="102"/>
      <c r="N286" s="102"/>
      <c r="O286" s="102"/>
      <c r="P286" s="101"/>
      <c r="Q286" s="102"/>
      <c r="R286" s="101"/>
      <c r="S286" s="101"/>
      <c r="T286" s="101"/>
      <c r="U286" s="101"/>
      <c r="V286" s="101"/>
      <c r="W286" s="101"/>
      <c r="X286" s="101"/>
      <c r="Y286" s="101"/>
      <c r="Z286" s="101"/>
    </row>
    <row r="287" spans="1:26" ht="15.75" customHeight="1">
      <c r="A287" s="101"/>
      <c r="B287" s="101"/>
      <c r="C287" s="101"/>
      <c r="D287" s="101"/>
      <c r="E287" s="101"/>
      <c r="F287" s="102"/>
      <c r="G287" s="101"/>
      <c r="H287" s="101"/>
      <c r="I287" s="101"/>
      <c r="J287" s="102"/>
      <c r="K287" s="102"/>
      <c r="L287" s="102"/>
      <c r="M287" s="102"/>
      <c r="N287" s="102"/>
      <c r="O287" s="102"/>
      <c r="P287" s="101"/>
      <c r="Q287" s="102"/>
      <c r="R287" s="101"/>
      <c r="S287" s="101"/>
      <c r="T287" s="101"/>
      <c r="U287" s="101"/>
      <c r="V287" s="101"/>
      <c r="W287" s="101"/>
      <c r="X287" s="101"/>
      <c r="Y287" s="101"/>
      <c r="Z287" s="101"/>
    </row>
    <row r="288" spans="1:26" ht="15.75" customHeight="1">
      <c r="A288" s="101"/>
      <c r="B288" s="101"/>
      <c r="C288" s="101"/>
      <c r="D288" s="101"/>
      <c r="E288" s="101"/>
      <c r="F288" s="102"/>
      <c r="G288" s="101"/>
      <c r="H288" s="101"/>
      <c r="I288" s="101"/>
      <c r="J288" s="102"/>
      <c r="K288" s="102"/>
      <c r="L288" s="102"/>
      <c r="M288" s="102"/>
      <c r="N288" s="102"/>
      <c r="O288" s="102"/>
      <c r="P288" s="101"/>
      <c r="Q288" s="102"/>
      <c r="R288" s="101"/>
      <c r="S288" s="101"/>
      <c r="T288" s="101"/>
      <c r="U288" s="101"/>
      <c r="V288" s="101"/>
      <c r="W288" s="101"/>
      <c r="X288" s="101"/>
      <c r="Y288" s="101"/>
      <c r="Z288" s="101"/>
    </row>
    <row r="289" spans="1:26" ht="15.75" customHeight="1">
      <c r="A289" s="101"/>
      <c r="B289" s="101"/>
      <c r="C289" s="101"/>
      <c r="D289" s="101"/>
      <c r="E289" s="101"/>
      <c r="F289" s="102"/>
      <c r="G289" s="101"/>
      <c r="H289" s="101"/>
      <c r="I289" s="101"/>
      <c r="J289" s="102"/>
      <c r="K289" s="102"/>
      <c r="L289" s="102"/>
      <c r="M289" s="102"/>
      <c r="N289" s="102"/>
      <c r="O289" s="102"/>
      <c r="P289" s="101"/>
      <c r="Q289" s="102"/>
      <c r="R289" s="101"/>
      <c r="S289" s="101"/>
      <c r="T289" s="101"/>
      <c r="U289" s="101"/>
      <c r="V289" s="101"/>
      <c r="W289" s="101"/>
      <c r="X289" s="101"/>
      <c r="Y289" s="101"/>
      <c r="Z289" s="101"/>
    </row>
    <row r="290" spans="1:26" ht="15.75" customHeight="1">
      <c r="A290" s="101"/>
      <c r="B290" s="101"/>
      <c r="C290" s="101"/>
      <c r="D290" s="101"/>
      <c r="E290" s="101"/>
      <c r="F290" s="102"/>
      <c r="G290" s="101"/>
      <c r="H290" s="101"/>
      <c r="I290" s="101"/>
      <c r="J290" s="102"/>
      <c r="K290" s="102"/>
      <c r="L290" s="102"/>
      <c r="M290" s="102"/>
      <c r="N290" s="102"/>
      <c r="O290" s="102"/>
      <c r="P290" s="101"/>
      <c r="Q290" s="102"/>
      <c r="R290" s="101"/>
      <c r="S290" s="101"/>
      <c r="T290" s="101"/>
      <c r="U290" s="101"/>
      <c r="V290" s="101"/>
      <c r="W290" s="101"/>
      <c r="X290" s="101"/>
      <c r="Y290" s="101"/>
      <c r="Z290" s="101"/>
    </row>
    <row r="291" spans="1:26" ht="15.75" customHeight="1">
      <c r="A291" s="101"/>
      <c r="B291" s="101"/>
      <c r="C291" s="101"/>
      <c r="D291" s="101"/>
      <c r="E291" s="101"/>
      <c r="F291" s="102"/>
      <c r="G291" s="101"/>
      <c r="H291" s="101"/>
      <c r="I291" s="101"/>
      <c r="J291" s="102"/>
      <c r="K291" s="102"/>
      <c r="L291" s="102"/>
      <c r="M291" s="102"/>
      <c r="N291" s="102"/>
      <c r="O291" s="102"/>
      <c r="P291" s="101"/>
      <c r="Q291" s="102"/>
      <c r="R291" s="101"/>
      <c r="S291" s="101"/>
      <c r="T291" s="101"/>
      <c r="U291" s="101"/>
      <c r="V291" s="101"/>
      <c r="W291" s="101"/>
      <c r="X291" s="101"/>
      <c r="Y291" s="101"/>
      <c r="Z291" s="101"/>
    </row>
    <row r="292" spans="1:26" ht="15.75" customHeight="1">
      <c r="A292" s="101"/>
      <c r="B292" s="101"/>
      <c r="C292" s="101"/>
      <c r="D292" s="101"/>
      <c r="E292" s="101"/>
      <c r="F292" s="102"/>
      <c r="G292" s="101"/>
      <c r="H292" s="101"/>
      <c r="I292" s="101"/>
      <c r="J292" s="102"/>
      <c r="K292" s="102"/>
      <c r="L292" s="102"/>
      <c r="M292" s="102"/>
      <c r="N292" s="102"/>
      <c r="O292" s="102"/>
      <c r="P292" s="101"/>
      <c r="Q292" s="102"/>
      <c r="R292" s="101"/>
      <c r="S292" s="101"/>
      <c r="T292" s="101"/>
      <c r="U292" s="101"/>
      <c r="V292" s="101"/>
      <c r="W292" s="101"/>
      <c r="X292" s="101"/>
      <c r="Y292" s="101"/>
      <c r="Z292" s="101"/>
    </row>
    <row r="293" spans="1:26" ht="15.75" customHeight="1">
      <c r="A293" s="101"/>
      <c r="B293" s="101"/>
      <c r="C293" s="101"/>
      <c r="D293" s="101"/>
      <c r="E293" s="101"/>
      <c r="F293" s="102"/>
      <c r="G293" s="101"/>
      <c r="H293" s="101"/>
      <c r="I293" s="101"/>
      <c r="J293" s="102"/>
      <c r="K293" s="102"/>
      <c r="L293" s="102"/>
      <c r="M293" s="102"/>
      <c r="N293" s="102"/>
      <c r="O293" s="102"/>
      <c r="P293" s="101"/>
      <c r="Q293" s="102"/>
      <c r="R293" s="101"/>
      <c r="S293" s="101"/>
      <c r="T293" s="101"/>
      <c r="U293" s="101"/>
      <c r="V293" s="101"/>
      <c r="W293" s="101"/>
      <c r="X293" s="101"/>
      <c r="Y293" s="101"/>
      <c r="Z293" s="101"/>
    </row>
    <row r="294" spans="1:26" ht="15.75" customHeight="1">
      <c r="A294" s="101"/>
      <c r="B294" s="101"/>
      <c r="C294" s="101"/>
      <c r="D294" s="101"/>
      <c r="E294" s="101"/>
      <c r="F294" s="102"/>
      <c r="G294" s="101"/>
      <c r="H294" s="101"/>
      <c r="I294" s="101"/>
      <c r="J294" s="102"/>
      <c r="K294" s="102"/>
      <c r="L294" s="102"/>
      <c r="M294" s="102"/>
      <c r="N294" s="102"/>
      <c r="O294" s="102"/>
      <c r="P294" s="101"/>
      <c r="Q294" s="102"/>
      <c r="R294" s="101"/>
      <c r="S294" s="101"/>
      <c r="T294" s="101"/>
      <c r="U294" s="101"/>
      <c r="V294" s="101"/>
      <c r="W294" s="101"/>
      <c r="X294" s="101"/>
      <c r="Y294" s="101"/>
      <c r="Z294" s="101"/>
    </row>
    <row r="295" spans="1:26" ht="15.75" customHeight="1">
      <c r="A295" s="101"/>
      <c r="B295" s="101"/>
      <c r="C295" s="101"/>
      <c r="D295" s="101"/>
      <c r="E295" s="101"/>
      <c r="F295" s="102"/>
      <c r="G295" s="101"/>
      <c r="H295" s="101"/>
      <c r="I295" s="101"/>
      <c r="J295" s="102"/>
      <c r="K295" s="102"/>
      <c r="L295" s="102"/>
      <c r="M295" s="102"/>
      <c r="N295" s="102"/>
      <c r="O295" s="102"/>
      <c r="P295" s="101"/>
      <c r="Q295" s="102"/>
      <c r="R295" s="101"/>
      <c r="S295" s="101"/>
      <c r="T295" s="101"/>
      <c r="U295" s="101"/>
      <c r="V295" s="101"/>
      <c r="W295" s="101"/>
      <c r="X295" s="101"/>
      <c r="Y295" s="101"/>
      <c r="Z295" s="101"/>
    </row>
    <row r="296" spans="1:26" ht="15.75" customHeight="1">
      <c r="A296" s="101"/>
      <c r="B296" s="101"/>
      <c r="C296" s="101"/>
      <c r="D296" s="101"/>
      <c r="E296" s="101"/>
      <c r="F296" s="102"/>
      <c r="G296" s="101"/>
      <c r="H296" s="101"/>
      <c r="I296" s="101"/>
      <c r="J296" s="102"/>
      <c r="K296" s="102"/>
      <c r="L296" s="102"/>
      <c r="M296" s="102"/>
      <c r="N296" s="102"/>
      <c r="O296" s="102"/>
      <c r="P296" s="101"/>
      <c r="Q296" s="102"/>
      <c r="R296" s="101"/>
      <c r="S296" s="101"/>
      <c r="T296" s="101"/>
      <c r="U296" s="101"/>
      <c r="V296" s="101"/>
      <c r="W296" s="101"/>
      <c r="X296" s="101"/>
      <c r="Y296" s="101"/>
      <c r="Z296" s="101"/>
    </row>
    <row r="297" spans="1:26" ht="15.75" customHeight="1">
      <c r="A297" s="101"/>
      <c r="B297" s="101"/>
      <c r="C297" s="101"/>
      <c r="D297" s="101"/>
      <c r="E297" s="101"/>
      <c r="F297" s="102"/>
      <c r="G297" s="101"/>
      <c r="H297" s="101"/>
      <c r="I297" s="101"/>
      <c r="J297" s="102"/>
      <c r="K297" s="102"/>
      <c r="L297" s="102"/>
      <c r="M297" s="102"/>
      <c r="N297" s="102"/>
      <c r="O297" s="102"/>
      <c r="P297" s="101"/>
      <c r="Q297" s="102"/>
      <c r="R297" s="101"/>
      <c r="S297" s="101"/>
      <c r="T297" s="101"/>
      <c r="U297" s="101"/>
      <c r="V297" s="101"/>
      <c r="W297" s="101"/>
      <c r="X297" s="101"/>
      <c r="Y297" s="101"/>
      <c r="Z297" s="101"/>
    </row>
    <row r="298" spans="1:26" ht="15.75" customHeight="1">
      <c r="A298" s="101"/>
      <c r="B298" s="101"/>
      <c r="C298" s="101"/>
      <c r="D298" s="101"/>
      <c r="E298" s="101"/>
      <c r="F298" s="102"/>
      <c r="G298" s="101"/>
      <c r="H298" s="101"/>
      <c r="I298" s="101"/>
      <c r="J298" s="102"/>
      <c r="K298" s="102"/>
      <c r="L298" s="102"/>
      <c r="M298" s="102"/>
      <c r="N298" s="102"/>
      <c r="O298" s="102"/>
      <c r="P298" s="101"/>
      <c r="Q298" s="102"/>
      <c r="R298" s="101"/>
      <c r="S298" s="101"/>
      <c r="T298" s="101"/>
      <c r="U298" s="101"/>
      <c r="V298" s="101"/>
      <c r="W298" s="101"/>
      <c r="X298" s="101"/>
      <c r="Y298" s="101"/>
      <c r="Z298" s="101"/>
    </row>
    <row r="299" spans="1:26" ht="15.75" customHeight="1">
      <c r="A299" s="101"/>
      <c r="B299" s="101"/>
      <c r="C299" s="101"/>
      <c r="D299" s="101"/>
      <c r="E299" s="101"/>
      <c r="F299" s="102"/>
      <c r="G299" s="101"/>
      <c r="H299" s="101"/>
      <c r="I299" s="101"/>
      <c r="J299" s="102"/>
      <c r="K299" s="102"/>
      <c r="L299" s="102"/>
      <c r="M299" s="102"/>
      <c r="N299" s="102"/>
      <c r="O299" s="102"/>
      <c r="P299" s="101"/>
      <c r="Q299" s="102"/>
      <c r="R299" s="101"/>
      <c r="S299" s="101"/>
      <c r="T299" s="101"/>
      <c r="U299" s="101"/>
      <c r="V299" s="101"/>
      <c r="W299" s="101"/>
      <c r="X299" s="101"/>
      <c r="Y299" s="101"/>
      <c r="Z299" s="101"/>
    </row>
    <row r="300" spans="1:26" ht="15.75" customHeight="1">
      <c r="A300" s="101"/>
      <c r="B300" s="101"/>
      <c r="C300" s="101"/>
      <c r="D300" s="101"/>
      <c r="E300" s="101"/>
      <c r="F300" s="102"/>
      <c r="G300" s="101"/>
      <c r="H300" s="101"/>
      <c r="I300" s="101"/>
      <c r="J300" s="102"/>
      <c r="K300" s="102"/>
      <c r="L300" s="102"/>
      <c r="M300" s="102"/>
      <c r="N300" s="102"/>
      <c r="O300" s="102"/>
      <c r="P300" s="101"/>
      <c r="Q300" s="102"/>
      <c r="R300" s="101"/>
      <c r="S300" s="101"/>
      <c r="T300" s="101"/>
      <c r="U300" s="101"/>
      <c r="V300" s="101"/>
      <c r="W300" s="101"/>
      <c r="X300" s="101"/>
      <c r="Y300" s="101"/>
      <c r="Z300" s="101"/>
    </row>
    <row r="301" spans="1:26" ht="15.75" customHeight="1">
      <c r="A301" s="101"/>
      <c r="B301" s="101"/>
      <c r="C301" s="101"/>
      <c r="D301" s="101"/>
      <c r="E301" s="101"/>
      <c r="F301" s="102"/>
      <c r="G301" s="101"/>
      <c r="H301" s="101"/>
      <c r="I301" s="101"/>
      <c r="J301" s="102"/>
      <c r="K301" s="102"/>
      <c r="L301" s="102"/>
      <c r="M301" s="102"/>
      <c r="N301" s="102"/>
      <c r="O301" s="102"/>
      <c r="P301" s="101"/>
      <c r="Q301" s="102"/>
      <c r="R301" s="101"/>
      <c r="S301" s="101"/>
      <c r="T301" s="101"/>
      <c r="U301" s="101"/>
      <c r="V301" s="101"/>
      <c r="W301" s="101"/>
      <c r="X301" s="101"/>
      <c r="Y301" s="101"/>
      <c r="Z301" s="101"/>
    </row>
    <row r="302" spans="1:26" ht="15.75" customHeight="1">
      <c r="A302" s="101"/>
      <c r="B302" s="101"/>
      <c r="C302" s="101"/>
      <c r="D302" s="101"/>
      <c r="E302" s="101"/>
      <c r="F302" s="102"/>
      <c r="G302" s="101"/>
      <c r="H302" s="101"/>
      <c r="I302" s="101"/>
      <c r="J302" s="102"/>
      <c r="K302" s="102"/>
      <c r="L302" s="102"/>
      <c r="M302" s="102"/>
      <c r="N302" s="102"/>
      <c r="O302" s="102"/>
      <c r="P302" s="101"/>
      <c r="Q302" s="102"/>
      <c r="R302" s="101"/>
      <c r="S302" s="101"/>
      <c r="T302" s="101"/>
      <c r="U302" s="101"/>
      <c r="V302" s="101"/>
      <c r="W302" s="101"/>
      <c r="X302" s="101"/>
      <c r="Y302" s="101"/>
      <c r="Z302" s="101"/>
    </row>
    <row r="303" spans="1:26" ht="15.75" customHeight="1">
      <c r="A303" s="101"/>
      <c r="B303" s="101"/>
      <c r="C303" s="101"/>
      <c r="D303" s="101"/>
      <c r="E303" s="101"/>
      <c r="F303" s="102"/>
      <c r="G303" s="101"/>
      <c r="H303" s="101"/>
      <c r="I303" s="101"/>
      <c r="J303" s="102"/>
      <c r="K303" s="102"/>
      <c r="L303" s="102"/>
      <c r="M303" s="102"/>
      <c r="N303" s="102"/>
      <c r="O303" s="102"/>
      <c r="P303" s="101"/>
      <c r="Q303" s="102"/>
      <c r="R303" s="101"/>
      <c r="S303" s="101"/>
      <c r="T303" s="101"/>
      <c r="U303" s="101"/>
      <c r="V303" s="101"/>
      <c r="W303" s="101"/>
      <c r="X303" s="101"/>
      <c r="Y303" s="101"/>
      <c r="Z303" s="101"/>
    </row>
    <row r="304" spans="1:26" ht="15.75" customHeight="1">
      <c r="A304" s="101"/>
      <c r="B304" s="101"/>
      <c r="C304" s="101"/>
      <c r="D304" s="101"/>
      <c r="E304" s="101"/>
      <c r="F304" s="102"/>
      <c r="G304" s="101"/>
      <c r="H304" s="101"/>
      <c r="I304" s="101"/>
      <c r="J304" s="102"/>
      <c r="K304" s="102"/>
      <c r="L304" s="102"/>
      <c r="M304" s="102"/>
      <c r="N304" s="102"/>
      <c r="O304" s="102"/>
      <c r="P304" s="101"/>
      <c r="Q304" s="102"/>
      <c r="R304" s="101"/>
      <c r="S304" s="101"/>
      <c r="T304" s="101"/>
      <c r="U304" s="101"/>
      <c r="V304" s="101"/>
      <c r="W304" s="101"/>
      <c r="X304" s="101"/>
      <c r="Y304" s="101"/>
      <c r="Z304" s="101"/>
    </row>
    <row r="305" spans="1:26" ht="15.75" customHeight="1">
      <c r="A305" s="101"/>
      <c r="B305" s="101"/>
      <c r="C305" s="101"/>
      <c r="D305" s="101"/>
      <c r="E305" s="101"/>
      <c r="F305" s="102"/>
      <c r="G305" s="101"/>
      <c r="H305" s="101"/>
      <c r="I305" s="101"/>
      <c r="J305" s="102"/>
      <c r="K305" s="102"/>
      <c r="L305" s="102"/>
      <c r="M305" s="102"/>
      <c r="N305" s="102"/>
      <c r="O305" s="102"/>
      <c r="P305" s="101"/>
      <c r="Q305" s="102"/>
      <c r="R305" s="101"/>
      <c r="S305" s="101"/>
      <c r="T305" s="101"/>
      <c r="U305" s="101"/>
      <c r="V305" s="101"/>
      <c r="W305" s="101"/>
      <c r="X305" s="101"/>
      <c r="Y305" s="101"/>
      <c r="Z305" s="101"/>
    </row>
    <row r="306" spans="1:26" ht="15.75" customHeight="1">
      <c r="A306" s="101"/>
      <c r="B306" s="101"/>
      <c r="C306" s="101"/>
      <c r="D306" s="101"/>
      <c r="E306" s="101"/>
      <c r="F306" s="102"/>
      <c r="G306" s="101"/>
      <c r="H306" s="101"/>
      <c r="I306" s="101"/>
      <c r="J306" s="102"/>
      <c r="K306" s="102"/>
      <c r="L306" s="102"/>
      <c r="M306" s="102"/>
      <c r="N306" s="102"/>
      <c r="O306" s="102"/>
      <c r="P306" s="101"/>
      <c r="Q306" s="102"/>
      <c r="R306" s="101"/>
      <c r="S306" s="101"/>
      <c r="T306" s="101"/>
      <c r="U306" s="101"/>
      <c r="V306" s="101"/>
      <c r="W306" s="101"/>
      <c r="X306" s="101"/>
      <c r="Y306" s="101"/>
      <c r="Z306" s="101"/>
    </row>
    <row r="307" spans="1:26" ht="15.75" customHeight="1">
      <c r="A307" s="101"/>
      <c r="B307" s="101"/>
      <c r="C307" s="101"/>
      <c r="D307" s="101"/>
      <c r="E307" s="101"/>
      <c r="F307" s="102"/>
      <c r="G307" s="101"/>
      <c r="H307" s="101"/>
      <c r="I307" s="101"/>
      <c r="J307" s="102"/>
      <c r="K307" s="102"/>
      <c r="L307" s="102"/>
      <c r="M307" s="102"/>
      <c r="N307" s="102"/>
      <c r="O307" s="102"/>
      <c r="P307" s="101"/>
      <c r="Q307" s="102"/>
      <c r="R307" s="101"/>
      <c r="S307" s="101"/>
      <c r="T307" s="101"/>
      <c r="U307" s="101"/>
      <c r="V307" s="101"/>
      <c r="W307" s="101"/>
      <c r="X307" s="101"/>
      <c r="Y307" s="101"/>
      <c r="Z307" s="101"/>
    </row>
    <row r="308" spans="1:26" ht="15.75" customHeight="1">
      <c r="A308" s="101"/>
      <c r="B308" s="101"/>
      <c r="C308" s="101"/>
      <c r="D308" s="101"/>
      <c r="E308" s="101"/>
      <c r="F308" s="102"/>
      <c r="G308" s="101"/>
      <c r="H308" s="101"/>
      <c r="I308" s="101"/>
      <c r="J308" s="102"/>
      <c r="K308" s="102"/>
      <c r="L308" s="102"/>
      <c r="M308" s="102"/>
      <c r="N308" s="102"/>
      <c r="O308" s="102"/>
      <c r="P308" s="101"/>
      <c r="Q308" s="102"/>
      <c r="R308" s="101"/>
      <c r="S308" s="101"/>
      <c r="T308" s="101"/>
      <c r="U308" s="101"/>
      <c r="V308" s="101"/>
      <c r="W308" s="101"/>
      <c r="X308" s="101"/>
      <c r="Y308" s="101"/>
      <c r="Z308" s="101"/>
    </row>
    <row r="309" spans="1:26" ht="15.75" customHeight="1">
      <c r="A309" s="101"/>
      <c r="B309" s="101"/>
      <c r="C309" s="101"/>
      <c r="D309" s="101"/>
      <c r="E309" s="101"/>
      <c r="F309" s="102"/>
      <c r="G309" s="101"/>
      <c r="H309" s="101"/>
      <c r="I309" s="101"/>
      <c r="J309" s="102"/>
      <c r="K309" s="102"/>
      <c r="L309" s="102"/>
      <c r="M309" s="102"/>
      <c r="N309" s="102"/>
      <c r="O309" s="102"/>
      <c r="P309" s="101"/>
      <c r="Q309" s="102"/>
      <c r="R309" s="101"/>
      <c r="S309" s="101"/>
      <c r="T309" s="101"/>
      <c r="U309" s="101"/>
      <c r="V309" s="101"/>
      <c r="W309" s="101"/>
      <c r="X309" s="101"/>
      <c r="Y309" s="101"/>
      <c r="Z309" s="101"/>
    </row>
    <row r="310" spans="1:26" ht="15.75" customHeight="1">
      <c r="A310" s="101"/>
      <c r="B310" s="101"/>
      <c r="C310" s="101"/>
      <c r="D310" s="101"/>
      <c r="E310" s="101"/>
      <c r="F310" s="102"/>
      <c r="G310" s="101"/>
      <c r="H310" s="101"/>
      <c r="I310" s="101"/>
      <c r="J310" s="102"/>
      <c r="K310" s="102"/>
      <c r="L310" s="102"/>
      <c r="M310" s="102"/>
      <c r="N310" s="102"/>
      <c r="O310" s="102"/>
      <c r="P310" s="101"/>
      <c r="Q310" s="102"/>
      <c r="R310" s="101"/>
      <c r="S310" s="101"/>
      <c r="T310" s="101"/>
      <c r="U310" s="101"/>
      <c r="V310" s="101"/>
      <c r="W310" s="101"/>
      <c r="X310" s="101"/>
      <c r="Y310" s="101"/>
      <c r="Z310" s="101"/>
    </row>
    <row r="311" spans="1:26" ht="15.75" customHeight="1">
      <c r="A311" s="101"/>
      <c r="B311" s="101"/>
      <c r="C311" s="101"/>
      <c r="D311" s="101"/>
      <c r="E311" s="101"/>
      <c r="F311" s="102"/>
      <c r="G311" s="101"/>
      <c r="H311" s="101"/>
      <c r="I311" s="101"/>
      <c r="J311" s="102"/>
      <c r="K311" s="102"/>
      <c r="L311" s="102"/>
      <c r="M311" s="102"/>
      <c r="N311" s="102"/>
      <c r="O311" s="102"/>
      <c r="P311" s="101"/>
      <c r="Q311" s="102"/>
      <c r="R311" s="101"/>
      <c r="S311" s="101"/>
      <c r="T311" s="101"/>
      <c r="U311" s="101"/>
      <c r="V311" s="101"/>
      <c r="W311" s="101"/>
      <c r="X311" s="101"/>
      <c r="Y311" s="101"/>
      <c r="Z311" s="101"/>
    </row>
    <row r="312" spans="1:26" ht="15.75" customHeight="1">
      <c r="A312" s="101"/>
      <c r="B312" s="101"/>
      <c r="C312" s="101"/>
      <c r="D312" s="101"/>
      <c r="E312" s="101"/>
      <c r="F312" s="102"/>
      <c r="G312" s="101"/>
      <c r="H312" s="101"/>
      <c r="I312" s="101"/>
      <c r="J312" s="102"/>
      <c r="K312" s="102"/>
      <c r="L312" s="102"/>
      <c r="M312" s="102"/>
      <c r="N312" s="102"/>
      <c r="O312" s="102"/>
      <c r="P312" s="101"/>
      <c r="Q312" s="102"/>
      <c r="R312" s="101"/>
      <c r="S312" s="101"/>
      <c r="T312" s="101"/>
      <c r="U312" s="101"/>
      <c r="V312" s="101"/>
      <c r="W312" s="101"/>
      <c r="X312" s="101"/>
      <c r="Y312" s="101"/>
      <c r="Z312" s="101"/>
    </row>
    <row r="313" spans="1:26" ht="15.75" customHeight="1">
      <c r="A313" s="101"/>
      <c r="B313" s="101"/>
      <c r="C313" s="101"/>
      <c r="D313" s="101"/>
      <c r="E313" s="101"/>
      <c r="F313" s="102"/>
      <c r="G313" s="101"/>
      <c r="H313" s="101"/>
      <c r="I313" s="101"/>
      <c r="J313" s="102"/>
      <c r="K313" s="102"/>
      <c r="L313" s="102"/>
      <c r="M313" s="102"/>
      <c r="N313" s="102"/>
      <c r="O313" s="102"/>
      <c r="P313" s="101"/>
      <c r="Q313" s="102"/>
      <c r="R313" s="101"/>
      <c r="S313" s="101"/>
      <c r="T313" s="101"/>
      <c r="U313" s="101"/>
      <c r="V313" s="101"/>
      <c r="W313" s="101"/>
      <c r="X313" s="101"/>
      <c r="Y313" s="101"/>
      <c r="Z313" s="101"/>
    </row>
    <row r="314" spans="1:26" ht="15.75" customHeight="1">
      <c r="A314" s="101"/>
      <c r="B314" s="101"/>
      <c r="C314" s="101"/>
      <c r="D314" s="101"/>
      <c r="E314" s="101"/>
      <c r="F314" s="102"/>
      <c r="G314" s="101"/>
      <c r="H314" s="101"/>
      <c r="I314" s="101"/>
      <c r="J314" s="102"/>
      <c r="K314" s="102"/>
      <c r="L314" s="102"/>
      <c r="M314" s="102"/>
      <c r="N314" s="102"/>
      <c r="O314" s="102"/>
      <c r="P314" s="101"/>
      <c r="Q314" s="102"/>
      <c r="R314" s="101"/>
      <c r="S314" s="101"/>
      <c r="T314" s="101"/>
      <c r="U314" s="101"/>
      <c r="V314" s="101"/>
      <c r="W314" s="101"/>
      <c r="X314" s="101"/>
      <c r="Y314" s="101"/>
      <c r="Z314" s="101"/>
    </row>
    <row r="315" spans="1:26" ht="15.75" customHeight="1">
      <c r="A315" s="101"/>
      <c r="B315" s="101"/>
      <c r="C315" s="101"/>
      <c r="D315" s="101"/>
      <c r="E315" s="101"/>
      <c r="F315" s="102"/>
      <c r="G315" s="101"/>
      <c r="H315" s="101"/>
      <c r="I315" s="101"/>
      <c r="J315" s="102"/>
      <c r="K315" s="102"/>
      <c r="L315" s="102"/>
      <c r="M315" s="102"/>
      <c r="N315" s="102"/>
      <c r="O315" s="102"/>
      <c r="P315" s="101"/>
      <c r="Q315" s="102"/>
      <c r="R315" s="101"/>
      <c r="S315" s="101"/>
      <c r="T315" s="101"/>
      <c r="U315" s="101"/>
      <c r="V315" s="101"/>
      <c r="W315" s="101"/>
      <c r="X315" s="101"/>
      <c r="Y315" s="101"/>
      <c r="Z315" s="101"/>
    </row>
    <row r="316" spans="1:26" ht="15.75" customHeight="1">
      <c r="A316" s="101"/>
      <c r="B316" s="101"/>
      <c r="C316" s="101"/>
      <c r="D316" s="101"/>
      <c r="E316" s="101"/>
      <c r="F316" s="102"/>
      <c r="G316" s="101"/>
      <c r="H316" s="101"/>
      <c r="I316" s="101"/>
      <c r="J316" s="102"/>
      <c r="K316" s="102"/>
      <c r="L316" s="102"/>
      <c r="M316" s="102"/>
      <c r="N316" s="102"/>
      <c r="O316" s="102"/>
      <c r="P316" s="101"/>
      <c r="Q316" s="102"/>
      <c r="R316" s="101"/>
      <c r="S316" s="101"/>
      <c r="T316" s="101"/>
      <c r="U316" s="101"/>
      <c r="V316" s="101"/>
      <c r="W316" s="101"/>
      <c r="X316" s="101"/>
      <c r="Y316" s="101"/>
      <c r="Z316" s="101"/>
    </row>
    <row r="317" spans="1:26" ht="15.75" customHeight="1">
      <c r="A317" s="101"/>
      <c r="B317" s="101"/>
      <c r="C317" s="101"/>
      <c r="D317" s="101"/>
      <c r="E317" s="101"/>
      <c r="F317" s="102"/>
      <c r="G317" s="101"/>
      <c r="H317" s="101"/>
      <c r="I317" s="101"/>
      <c r="J317" s="102"/>
      <c r="K317" s="102"/>
      <c r="L317" s="102"/>
      <c r="M317" s="102"/>
      <c r="N317" s="102"/>
      <c r="O317" s="102"/>
      <c r="P317" s="101"/>
      <c r="Q317" s="102"/>
      <c r="R317" s="101"/>
      <c r="S317" s="101"/>
      <c r="T317" s="101"/>
      <c r="U317" s="101"/>
      <c r="V317" s="101"/>
      <c r="W317" s="101"/>
      <c r="X317" s="101"/>
      <c r="Y317" s="101"/>
      <c r="Z317" s="101"/>
    </row>
    <row r="318" spans="1:26" ht="15.75" customHeight="1">
      <c r="A318" s="101"/>
      <c r="B318" s="101"/>
      <c r="C318" s="101"/>
      <c r="D318" s="101"/>
      <c r="E318" s="101"/>
      <c r="F318" s="102"/>
      <c r="G318" s="101"/>
      <c r="H318" s="101"/>
      <c r="I318" s="101"/>
      <c r="J318" s="102"/>
      <c r="K318" s="102"/>
      <c r="L318" s="102"/>
      <c r="M318" s="102"/>
      <c r="N318" s="102"/>
      <c r="O318" s="102"/>
      <c r="P318" s="101"/>
      <c r="Q318" s="102"/>
      <c r="R318" s="101"/>
      <c r="S318" s="101"/>
      <c r="T318" s="101"/>
      <c r="U318" s="101"/>
      <c r="V318" s="101"/>
      <c r="W318" s="101"/>
      <c r="X318" s="101"/>
      <c r="Y318" s="101"/>
      <c r="Z318" s="101"/>
    </row>
    <row r="319" spans="1:26" ht="15.75" customHeight="1">
      <c r="A319" s="101"/>
      <c r="B319" s="101"/>
      <c r="C319" s="101"/>
      <c r="D319" s="101"/>
      <c r="E319" s="101"/>
      <c r="F319" s="102"/>
      <c r="G319" s="101"/>
      <c r="H319" s="101"/>
      <c r="I319" s="101"/>
      <c r="J319" s="102"/>
      <c r="K319" s="102"/>
      <c r="L319" s="102"/>
      <c r="M319" s="102"/>
      <c r="N319" s="102"/>
      <c r="O319" s="102"/>
      <c r="P319" s="101"/>
      <c r="Q319" s="102"/>
      <c r="R319" s="101"/>
      <c r="S319" s="101"/>
      <c r="T319" s="101"/>
      <c r="U319" s="101"/>
      <c r="V319" s="101"/>
      <c r="W319" s="101"/>
      <c r="X319" s="101"/>
      <c r="Y319" s="101"/>
      <c r="Z319" s="101"/>
    </row>
    <row r="320" spans="1:26" ht="15.75" customHeight="1">
      <c r="A320" s="101"/>
      <c r="B320" s="101"/>
      <c r="C320" s="101"/>
      <c r="D320" s="101"/>
      <c r="E320" s="101"/>
      <c r="F320" s="102"/>
      <c r="G320" s="101"/>
      <c r="H320" s="101"/>
      <c r="I320" s="101"/>
      <c r="J320" s="102"/>
      <c r="K320" s="102"/>
      <c r="L320" s="102"/>
      <c r="M320" s="102"/>
      <c r="N320" s="102"/>
      <c r="O320" s="102"/>
      <c r="P320" s="101"/>
      <c r="Q320" s="102"/>
      <c r="R320" s="101"/>
      <c r="S320" s="101"/>
      <c r="T320" s="101"/>
      <c r="U320" s="101"/>
      <c r="V320" s="101"/>
      <c r="W320" s="101"/>
      <c r="X320" s="101"/>
      <c r="Y320" s="101"/>
      <c r="Z320" s="101"/>
    </row>
    <row r="321" spans="1:26" ht="15.75" customHeight="1">
      <c r="A321" s="101"/>
      <c r="B321" s="101"/>
      <c r="C321" s="101"/>
      <c r="D321" s="101"/>
      <c r="E321" s="101"/>
      <c r="F321" s="102"/>
      <c r="G321" s="101"/>
      <c r="H321" s="101"/>
      <c r="I321" s="101"/>
      <c r="J321" s="102"/>
      <c r="K321" s="102"/>
      <c r="L321" s="102"/>
      <c r="M321" s="102"/>
      <c r="N321" s="102"/>
      <c r="O321" s="102"/>
      <c r="P321" s="101"/>
      <c r="Q321" s="102"/>
      <c r="R321" s="101"/>
      <c r="S321" s="101"/>
      <c r="T321" s="101"/>
      <c r="U321" s="101"/>
      <c r="V321" s="101"/>
      <c r="W321" s="101"/>
      <c r="X321" s="101"/>
      <c r="Y321" s="101"/>
      <c r="Z321" s="101"/>
    </row>
    <row r="322" spans="1:26" ht="15.75" customHeight="1">
      <c r="A322" s="101"/>
      <c r="B322" s="101"/>
      <c r="C322" s="101"/>
      <c r="D322" s="101"/>
      <c r="E322" s="101"/>
      <c r="F322" s="102"/>
      <c r="G322" s="101"/>
      <c r="H322" s="101"/>
      <c r="I322" s="101"/>
      <c r="J322" s="102"/>
      <c r="K322" s="102"/>
      <c r="L322" s="102"/>
      <c r="M322" s="102"/>
      <c r="N322" s="102"/>
      <c r="O322" s="102"/>
      <c r="P322" s="101"/>
      <c r="Q322" s="102"/>
      <c r="R322" s="101"/>
      <c r="S322" s="101"/>
      <c r="T322" s="101"/>
      <c r="U322" s="101"/>
      <c r="V322" s="101"/>
      <c r="W322" s="101"/>
      <c r="X322" s="101"/>
      <c r="Y322" s="101"/>
      <c r="Z322" s="101"/>
    </row>
    <row r="323" spans="1:26" ht="15.75" customHeight="1">
      <c r="A323" s="101"/>
      <c r="B323" s="101"/>
      <c r="C323" s="101"/>
      <c r="D323" s="101"/>
      <c r="E323" s="101"/>
      <c r="F323" s="102"/>
      <c r="G323" s="101"/>
      <c r="H323" s="101"/>
      <c r="I323" s="101"/>
      <c r="J323" s="102"/>
      <c r="K323" s="102"/>
      <c r="L323" s="102"/>
      <c r="M323" s="102"/>
      <c r="N323" s="102"/>
      <c r="O323" s="102"/>
      <c r="P323" s="101"/>
      <c r="Q323" s="102"/>
      <c r="R323" s="101"/>
      <c r="S323" s="101"/>
      <c r="T323" s="101"/>
      <c r="U323" s="101"/>
      <c r="V323" s="101"/>
      <c r="W323" s="101"/>
      <c r="X323" s="101"/>
      <c r="Y323" s="101"/>
      <c r="Z323" s="101"/>
    </row>
    <row r="324" spans="1:26" ht="15.75" customHeight="1">
      <c r="A324" s="101"/>
      <c r="B324" s="101"/>
      <c r="C324" s="101"/>
      <c r="D324" s="101"/>
      <c r="E324" s="101"/>
      <c r="F324" s="102"/>
      <c r="G324" s="101"/>
      <c r="H324" s="101"/>
      <c r="I324" s="101"/>
      <c r="J324" s="102"/>
      <c r="K324" s="102"/>
      <c r="L324" s="102"/>
      <c r="M324" s="102"/>
      <c r="N324" s="102"/>
      <c r="O324" s="102"/>
      <c r="P324" s="101"/>
      <c r="Q324" s="102"/>
      <c r="R324" s="101"/>
      <c r="S324" s="101"/>
      <c r="T324" s="101"/>
      <c r="U324" s="101"/>
      <c r="V324" s="101"/>
      <c r="W324" s="101"/>
      <c r="X324" s="101"/>
      <c r="Y324" s="101"/>
      <c r="Z324" s="101"/>
    </row>
    <row r="325" spans="1:26" ht="15.75" customHeight="1">
      <c r="A325" s="101"/>
      <c r="B325" s="101"/>
      <c r="C325" s="101"/>
      <c r="D325" s="101"/>
      <c r="E325" s="101"/>
      <c r="F325" s="102"/>
      <c r="G325" s="101"/>
      <c r="H325" s="101"/>
      <c r="I325" s="101"/>
      <c r="J325" s="102"/>
      <c r="K325" s="102"/>
      <c r="L325" s="102"/>
      <c r="M325" s="102"/>
      <c r="N325" s="102"/>
      <c r="O325" s="102"/>
      <c r="P325" s="101"/>
      <c r="Q325" s="102"/>
      <c r="R325" s="101"/>
      <c r="S325" s="101"/>
      <c r="T325" s="101"/>
      <c r="U325" s="101"/>
      <c r="V325" s="101"/>
      <c r="W325" s="101"/>
      <c r="X325" s="101"/>
      <c r="Y325" s="101"/>
      <c r="Z325" s="101"/>
    </row>
    <row r="326" spans="1:26" ht="15.75" customHeight="1">
      <c r="A326" s="101"/>
      <c r="B326" s="101"/>
      <c r="C326" s="101"/>
      <c r="D326" s="101"/>
      <c r="E326" s="101"/>
      <c r="F326" s="102"/>
      <c r="G326" s="101"/>
      <c r="H326" s="101"/>
      <c r="I326" s="101"/>
      <c r="J326" s="102"/>
      <c r="K326" s="102"/>
      <c r="L326" s="102"/>
      <c r="M326" s="102"/>
      <c r="N326" s="102"/>
      <c r="O326" s="102"/>
      <c r="P326" s="101"/>
      <c r="Q326" s="102"/>
      <c r="R326" s="101"/>
      <c r="S326" s="101"/>
      <c r="T326" s="101"/>
      <c r="U326" s="101"/>
      <c r="V326" s="101"/>
      <c r="W326" s="101"/>
      <c r="X326" s="101"/>
      <c r="Y326" s="101"/>
      <c r="Z326" s="101"/>
    </row>
    <row r="327" spans="1:26" ht="15.75" customHeight="1">
      <c r="A327" s="101"/>
      <c r="B327" s="101"/>
      <c r="C327" s="101"/>
      <c r="D327" s="101"/>
      <c r="E327" s="101"/>
      <c r="F327" s="102"/>
      <c r="G327" s="101"/>
      <c r="H327" s="101"/>
      <c r="I327" s="101"/>
      <c r="J327" s="102"/>
      <c r="K327" s="102"/>
      <c r="L327" s="102"/>
      <c r="M327" s="102"/>
      <c r="N327" s="102"/>
      <c r="O327" s="102"/>
      <c r="P327" s="101"/>
      <c r="Q327" s="102"/>
      <c r="R327" s="101"/>
      <c r="S327" s="101"/>
      <c r="T327" s="101"/>
      <c r="U327" s="101"/>
      <c r="V327" s="101"/>
      <c r="W327" s="101"/>
      <c r="X327" s="101"/>
      <c r="Y327" s="101"/>
      <c r="Z327" s="101"/>
    </row>
    <row r="328" spans="1:26" ht="15.75" customHeight="1">
      <c r="A328" s="101"/>
      <c r="B328" s="101"/>
      <c r="C328" s="101"/>
      <c r="D328" s="101"/>
      <c r="E328" s="101"/>
      <c r="F328" s="102"/>
      <c r="G328" s="101"/>
      <c r="H328" s="101"/>
      <c r="I328" s="101"/>
      <c r="J328" s="102"/>
      <c r="K328" s="102"/>
      <c r="L328" s="102"/>
      <c r="M328" s="102"/>
      <c r="N328" s="102"/>
      <c r="O328" s="102"/>
      <c r="P328" s="101"/>
      <c r="Q328" s="102"/>
      <c r="R328" s="101"/>
      <c r="S328" s="101"/>
      <c r="T328" s="101"/>
      <c r="U328" s="101"/>
      <c r="V328" s="101"/>
      <c r="W328" s="101"/>
      <c r="X328" s="101"/>
      <c r="Y328" s="101"/>
      <c r="Z328" s="101"/>
    </row>
    <row r="329" spans="1:26" ht="15.75" customHeight="1">
      <c r="A329" s="101"/>
      <c r="B329" s="101"/>
      <c r="C329" s="101"/>
      <c r="D329" s="101"/>
      <c r="E329" s="101"/>
      <c r="F329" s="102"/>
      <c r="G329" s="101"/>
      <c r="H329" s="101"/>
      <c r="I329" s="101"/>
      <c r="J329" s="102"/>
      <c r="K329" s="102"/>
      <c r="L329" s="102"/>
      <c r="M329" s="102"/>
      <c r="N329" s="102"/>
      <c r="O329" s="102"/>
      <c r="P329" s="101"/>
      <c r="Q329" s="102"/>
      <c r="R329" s="101"/>
      <c r="S329" s="101"/>
      <c r="T329" s="101"/>
      <c r="U329" s="101"/>
      <c r="V329" s="101"/>
      <c r="W329" s="101"/>
      <c r="X329" s="101"/>
      <c r="Y329" s="101"/>
      <c r="Z329" s="101"/>
    </row>
    <row r="330" spans="1:26" ht="15.75" customHeight="1">
      <c r="A330" s="101"/>
      <c r="B330" s="101"/>
      <c r="C330" s="101"/>
      <c r="D330" s="101"/>
      <c r="E330" s="101"/>
      <c r="F330" s="102"/>
      <c r="G330" s="101"/>
      <c r="H330" s="101"/>
      <c r="I330" s="101"/>
      <c r="J330" s="102"/>
      <c r="K330" s="102"/>
      <c r="L330" s="102"/>
      <c r="M330" s="102"/>
      <c r="N330" s="102"/>
      <c r="O330" s="102"/>
      <c r="P330" s="101"/>
      <c r="Q330" s="102"/>
      <c r="R330" s="101"/>
      <c r="S330" s="101"/>
      <c r="T330" s="101"/>
      <c r="U330" s="101"/>
      <c r="V330" s="101"/>
      <c r="W330" s="101"/>
      <c r="X330" s="101"/>
      <c r="Y330" s="101"/>
      <c r="Z330" s="101"/>
    </row>
    <row r="331" spans="1:26" ht="15.75" customHeight="1">
      <c r="A331" s="101"/>
      <c r="B331" s="101"/>
      <c r="C331" s="101"/>
      <c r="D331" s="101"/>
      <c r="E331" s="101"/>
      <c r="F331" s="102"/>
      <c r="G331" s="101"/>
      <c r="H331" s="101"/>
      <c r="I331" s="101"/>
      <c r="J331" s="102"/>
      <c r="K331" s="102"/>
      <c r="L331" s="102"/>
      <c r="M331" s="102"/>
      <c r="N331" s="102"/>
      <c r="O331" s="102"/>
      <c r="P331" s="101"/>
      <c r="Q331" s="102"/>
      <c r="R331" s="101"/>
      <c r="S331" s="101"/>
      <c r="T331" s="101"/>
      <c r="U331" s="101"/>
      <c r="V331" s="101"/>
      <c r="W331" s="101"/>
      <c r="X331" s="101"/>
      <c r="Y331" s="101"/>
      <c r="Z331" s="101"/>
    </row>
    <row r="332" spans="1:26" ht="15.75" customHeight="1">
      <c r="A332" s="101"/>
      <c r="B332" s="101"/>
      <c r="C332" s="101"/>
      <c r="D332" s="101"/>
      <c r="E332" s="101"/>
      <c r="F332" s="102"/>
      <c r="G332" s="101"/>
      <c r="H332" s="101"/>
      <c r="I332" s="101"/>
      <c r="J332" s="102"/>
      <c r="K332" s="102"/>
      <c r="L332" s="102"/>
      <c r="M332" s="102"/>
      <c r="N332" s="102"/>
      <c r="O332" s="102"/>
      <c r="P332" s="101"/>
      <c r="Q332" s="102"/>
      <c r="R332" s="101"/>
      <c r="S332" s="101"/>
      <c r="T332" s="101"/>
      <c r="U332" s="101"/>
      <c r="V332" s="101"/>
      <c r="W332" s="101"/>
      <c r="X332" s="101"/>
      <c r="Y332" s="101"/>
      <c r="Z332" s="101"/>
    </row>
    <row r="333" spans="1:26" ht="15.75" customHeight="1">
      <c r="A333" s="101"/>
      <c r="B333" s="101"/>
      <c r="C333" s="101"/>
      <c r="D333" s="101"/>
      <c r="E333" s="101"/>
      <c r="F333" s="102"/>
      <c r="G333" s="101"/>
      <c r="H333" s="101"/>
      <c r="I333" s="101"/>
      <c r="J333" s="102"/>
      <c r="K333" s="102"/>
      <c r="L333" s="102"/>
      <c r="M333" s="102"/>
      <c r="N333" s="102"/>
      <c r="O333" s="102"/>
      <c r="P333" s="101"/>
      <c r="Q333" s="102"/>
      <c r="R333" s="101"/>
      <c r="S333" s="101"/>
      <c r="T333" s="101"/>
      <c r="U333" s="101"/>
      <c r="V333" s="101"/>
      <c r="W333" s="101"/>
      <c r="X333" s="101"/>
      <c r="Y333" s="101"/>
      <c r="Z333" s="101"/>
    </row>
    <row r="334" spans="1:26" ht="15.75" customHeight="1">
      <c r="A334" s="101"/>
      <c r="B334" s="101"/>
      <c r="C334" s="101"/>
      <c r="D334" s="101"/>
      <c r="E334" s="101"/>
      <c r="F334" s="102"/>
      <c r="G334" s="101"/>
      <c r="H334" s="101"/>
      <c r="I334" s="101"/>
      <c r="J334" s="102"/>
      <c r="K334" s="102"/>
      <c r="L334" s="102"/>
      <c r="M334" s="102"/>
      <c r="N334" s="102"/>
      <c r="O334" s="102"/>
      <c r="P334" s="101"/>
      <c r="Q334" s="102"/>
      <c r="R334" s="101"/>
      <c r="S334" s="101"/>
      <c r="T334" s="101"/>
      <c r="U334" s="101"/>
      <c r="V334" s="101"/>
      <c r="W334" s="101"/>
      <c r="X334" s="101"/>
      <c r="Y334" s="101"/>
      <c r="Z334" s="101"/>
    </row>
    <row r="335" spans="1:26" ht="15.75" customHeight="1">
      <c r="A335" s="101"/>
      <c r="B335" s="101"/>
      <c r="C335" s="101"/>
      <c r="D335" s="101"/>
      <c r="E335" s="101"/>
      <c r="F335" s="102"/>
      <c r="G335" s="101"/>
      <c r="H335" s="101"/>
      <c r="I335" s="101"/>
      <c r="J335" s="102"/>
      <c r="K335" s="102"/>
      <c r="L335" s="102"/>
      <c r="M335" s="102"/>
      <c r="N335" s="102"/>
      <c r="O335" s="102"/>
      <c r="P335" s="101"/>
      <c r="Q335" s="102"/>
      <c r="R335" s="101"/>
      <c r="S335" s="101"/>
      <c r="T335" s="101"/>
      <c r="U335" s="101"/>
      <c r="V335" s="101"/>
      <c r="W335" s="101"/>
      <c r="X335" s="101"/>
      <c r="Y335" s="101"/>
      <c r="Z335" s="101"/>
    </row>
    <row r="336" spans="1:26" ht="15.75" customHeight="1">
      <c r="A336" s="101"/>
      <c r="B336" s="101"/>
      <c r="C336" s="101"/>
      <c r="D336" s="101"/>
      <c r="E336" s="101"/>
      <c r="F336" s="102"/>
      <c r="G336" s="101"/>
      <c r="H336" s="101"/>
      <c r="I336" s="101"/>
      <c r="J336" s="102"/>
      <c r="K336" s="102"/>
      <c r="L336" s="102"/>
      <c r="M336" s="102"/>
      <c r="N336" s="102"/>
      <c r="O336" s="102"/>
      <c r="P336" s="101"/>
      <c r="Q336" s="102"/>
      <c r="R336" s="101"/>
      <c r="S336" s="101"/>
      <c r="T336" s="101"/>
      <c r="U336" s="101"/>
      <c r="V336" s="101"/>
      <c r="W336" s="101"/>
      <c r="X336" s="101"/>
      <c r="Y336" s="101"/>
      <c r="Z336" s="101"/>
    </row>
    <row r="337" spans="1:26" ht="15.75" customHeight="1">
      <c r="A337" s="101"/>
      <c r="B337" s="101"/>
      <c r="C337" s="101"/>
      <c r="D337" s="101"/>
      <c r="E337" s="101"/>
      <c r="F337" s="102"/>
      <c r="G337" s="101"/>
      <c r="H337" s="101"/>
      <c r="I337" s="101"/>
      <c r="J337" s="102"/>
      <c r="K337" s="102"/>
      <c r="L337" s="102"/>
      <c r="M337" s="102"/>
      <c r="N337" s="102"/>
      <c r="O337" s="102"/>
      <c r="P337" s="101"/>
      <c r="Q337" s="102"/>
      <c r="R337" s="101"/>
      <c r="S337" s="101"/>
      <c r="T337" s="101"/>
      <c r="U337" s="101"/>
      <c r="V337" s="101"/>
      <c r="W337" s="101"/>
      <c r="X337" s="101"/>
      <c r="Y337" s="101"/>
      <c r="Z337" s="101"/>
    </row>
    <row r="338" spans="1:26" ht="15.75" customHeight="1">
      <c r="A338" s="101"/>
      <c r="B338" s="101"/>
      <c r="C338" s="101"/>
      <c r="D338" s="101"/>
      <c r="E338" s="101"/>
      <c r="F338" s="102"/>
      <c r="G338" s="101"/>
      <c r="H338" s="101"/>
      <c r="I338" s="101"/>
      <c r="J338" s="102"/>
      <c r="K338" s="102"/>
      <c r="L338" s="102"/>
      <c r="M338" s="102"/>
      <c r="N338" s="102"/>
      <c r="O338" s="102"/>
      <c r="P338" s="101"/>
      <c r="Q338" s="102"/>
      <c r="R338" s="101"/>
      <c r="S338" s="101"/>
      <c r="T338" s="101"/>
      <c r="U338" s="101"/>
      <c r="V338" s="101"/>
      <c r="W338" s="101"/>
      <c r="X338" s="101"/>
      <c r="Y338" s="101"/>
      <c r="Z338" s="101"/>
    </row>
    <row r="339" spans="1:26" ht="15.75" customHeight="1">
      <c r="A339" s="101"/>
      <c r="B339" s="101"/>
      <c r="C339" s="101"/>
      <c r="D339" s="101"/>
      <c r="E339" s="101"/>
      <c r="F339" s="102"/>
      <c r="G339" s="101"/>
      <c r="H339" s="101"/>
      <c r="I339" s="101"/>
      <c r="J339" s="102"/>
      <c r="K339" s="102"/>
      <c r="L339" s="102"/>
      <c r="M339" s="102"/>
      <c r="N339" s="102"/>
      <c r="O339" s="102"/>
      <c r="P339" s="101"/>
      <c r="Q339" s="102"/>
      <c r="R339" s="101"/>
      <c r="S339" s="101"/>
      <c r="T339" s="101"/>
      <c r="U339" s="101"/>
      <c r="V339" s="101"/>
      <c r="W339" s="101"/>
      <c r="X339" s="101"/>
      <c r="Y339" s="101"/>
      <c r="Z339" s="101"/>
    </row>
    <row r="340" spans="1:26" ht="15.75" customHeight="1">
      <c r="A340" s="101"/>
      <c r="B340" s="101"/>
      <c r="C340" s="101"/>
      <c r="D340" s="101"/>
      <c r="E340" s="101"/>
      <c r="F340" s="102"/>
      <c r="G340" s="101"/>
      <c r="H340" s="101"/>
      <c r="I340" s="101"/>
      <c r="J340" s="102"/>
      <c r="K340" s="102"/>
      <c r="L340" s="102"/>
      <c r="M340" s="102"/>
      <c r="N340" s="102"/>
      <c r="O340" s="102"/>
      <c r="P340" s="101"/>
      <c r="Q340" s="102"/>
      <c r="R340" s="101"/>
      <c r="S340" s="101"/>
      <c r="T340" s="101"/>
      <c r="U340" s="101"/>
      <c r="V340" s="101"/>
      <c r="W340" s="101"/>
      <c r="X340" s="101"/>
      <c r="Y340" s="101"/>
      <c r="Z340" s="101"/>
    </row>
    <row r="341" spans="1:26" ht="15.75" customHeight="1">
      <c r="A341" s="101"/>
      <c r="B341" s="101"/>
      <c r="C341" s="101"/>
      <c r="D341" s="101"/>
      <c r="E341" s="101"/>
      <c r="F341" s="102"/>
      <c r="G341" s="101"/>
      <c r="H341" s="101"/>
      <c r="I341" s="101"/>
      <c r="J341" s="102"/>
      <c r="K341" s="102"/>
      <c r="L341" s="102"/>
      <c r="M341" s="102"/>
      <c r="N341" s="102"/>
      <c r="O341" s="102"/>
      <c r="P341" s="101"/>
      <c r="Q341" s="102"/>
      <c r="R341" s="101"/>
      <c r="S341" s="101"/>
      <c r="T341" s="101"/>
      <c r="U341" s="101"/>
      <c r="V341" s="101"/>
      <c r="W341" s="101"/>
      <c r="X341" s="101"/>
      <c r="Y341" s="101"/>
      <c r="Z341" s="101"/>
    </row>
    <row r="342" spans="1:26" ht="15.75" customHeight="1">
      <c r="A342" s="101"/>
      <c r="B342" s="101"/>
      <c r="C342" s="101"/>
      <c r="D342" s="101"/>
      <c r="E342" s="101"/>
      <c r="F342" s="102"/>
      <c r="G342" s="101"/>
      <c r="H342" s="101"/>
      <c r="I342" s="101"/>
      <c r="J342" s="102"/>
      <c r="K342" s="102"/>
      <c r="L342" s="102"/>
      <c r="M342" s="102"/>
      <c r="N342" s="102"/>
      <c r="O342" s="102"/>
      <c r="P342" s="101"/>
      <c r="Q342" s="102"/>
      <c r="R342" s="101"/>
      <c r="S342" s="101"/>
      <c r="T342" s="101"/>
      <c r="U342" s="101"/>
      <c r="V342" s="101"/>
      <c r="W342" s="101"/>
      <c r="X342" s="101"/>
      <c r="Y342" s="101"/>
      <c r="Z342" s="101"/>
    </row>
    <row r="343" spans="1:26" ht="15.75" customHeight="1">
      <c r="A343" s="101"/>
      <c r="B343" s="101"/>
      <c r="C343" s="101"/>
      <c r="D343" s="101"/>
      <c r="E343" s="101"/>
      <c r="F343" s="102"/>
      <c r="G343" s="101"/>
      <c r="H343" s="101"/>
      <c r="I343" s="101"/>
      <c r="J343" s="102"/>
      <c r="K343" s="102"/>
      <c r="L343" s="102"/>
      <c r="M343" s="102"/>
      <c r="N343" s="102"/>
      <c r="O343" s="102"/>
      <c r="P343" s="101"/>
      <c r="Q343" s="102"/>
      <c r="R343" s="101"/>
      <c r="S343" s="101"/>
      <c r="T343" s="101"/>
      <c r="U343" s="101"/>
      <c r="V343" s="101"/>
      <c r="W343" s="101"/>
      <c r="X343" s="101"/>
      <c r="Y343" s="101"/>
      <c r="Z343" s="101"/>
    </row>
    <row r="344" spans="1:26" ht="15.75" customHeight="1">
      <c r="A344" s="101"/>
      <c r="B344" s="101"/>
      <c r="C344" s="101"/>
      <c r="D344" s="101"/>
      <c r="E344" s="101"/>
      <c r="F344" s="102"/>
      <c r="G344" s="101"/>
      <c r="H344" s="101"/>
      <c r="I344" s="101"/>
      <c r="J344" s="102"/>
      <c r="K344" s="102"/>
      <c r="L344" s="102"/>
      <c r="M344" s="102"/>
      <c r="N344" s="102"/>
      <c r="O344" s="102"/>
      <c r="P344" s="101"/>
      <c r="Q344" s="102"/>
      <c r="R344" s="101"/>
      <c r="S344" s="101"/>
      <c r="T344" s="101"/>
      <c r="U344" s="101"/>
      <c r="V344" s="101"/>
      <c r="W344" s="101"/>
      <c r="X344" s="101"/>
      <c r="Y344" s="101"/>
      <c r="Z344" s="101"/>
    </row>
    <row r="345" spans="1:26" ht="15.75" customHeight="1">
      <c r="A345" s="101"/>
      <c r="B345" s="101"/>
      <c r="C345" s="101"/>
      <c r="D345" s="101"/>
      <c r="E345" s="101"/>
      <c r="F345" s="102"/>
      <c r="G345" s="101"/>
      <c r="H345" s="101"/>
      <c r="I345" s="101"/>
      <c r="J345" s="102"/>
      <c r="K345" s="102"/>
      <c r="L345" s="102"/>
      <c r="M345" s="102"/>
      <c r="N345" s="102"/>
      <c r="O345" s="102"/>
      <c r="P345" s="101"/>
      <c r="Q345" s="102"/>
      <c r="R345" s="101"/>
      <c r="S345" s="101"/>
      <c r="T345" s="101"/>
      <c r="U345" s="101"/>
      <c r="V345" s="101"/>
      <c r="W345" s="101"/>
      <c r="X345" s="101"/>
      <c r="Y345" s="101"/>
      <c r="Z345" s="101"/>
    </row>
    <row r="346" spans="1:26" ht="15.75" customHeight="1">
      <c r="A346" s="101"/>
      <c r="B346" s="101"/>
      <c r="C346" s="101"/>
      <c r="D346" s="101"/>
      <c r="E346" s="101"/>
      <c r="F346" s="102"/>
      <c r="G346" s="101"/>
      <c r="H346" s="101"/>
      <c r="I346" s="101"/>
      <c r="J346" s="102"/>
      <c r="K346" s="102"/>
      <c r="L346" s="102"/>
      <c r="M346" s="102"/>
      <c r="N346" s="102"/>
      <c r="O346" s="102"/>
      <c r="P346" s="101"/>
      <c r="Q346" s="102"/>
      <c r="R346" s="101"/>
      <c r="S346" s="101"/>
      <c r="T346" s="101"/>
      <c r="U346" s="101"/>
      <c r="V346" s="101"/>
      <c r="W346" s="101"/>
      <c r="X346" s="101"/>
      <c r="Y346" s="101"/>
      <c r="Z346" s="101"/>
    </row>
    <row r="347" spans="1:26" ht="15.75" customHeight="1">
      <c r="A347" s="101"/>
      <c r="B347" s="101"/>
      <c r="C347" s="101"/>
      <c r="D347" s="101"/>
      <c r="E347" s="101"/>
      <c r="F347" s="102"/>
      <c r="G347" s="101"/>
      <c r="H347" s="101"/>
      <c r="I347" s="101"/>
      <c r="J347" s="102"/>
      <c r="K347" s="102"/>
      <c r="L347" s="102"/>
      <c r="M347" s="102"/>
      <c r="N347" s="102"/>
      <c r="O347" s="102"/>
      <c r="P347" s="101"/>
      <c r="Q347" s="102"/>
      <c r="R347" s="101"/>
      <c r="S347" s="101"/>
      <c r="T347" s="101"/>
      <c r="U347" s="101"/>
      <c r="V347" s="101"/>
      <c r="W347" s="101"/>
      <c r="X347" s="101"/>
      <c r="Y347" s="101"/>
      <c r="Z347" s="101"/>
    </row>
    <row r="348" spans="1:26" ht="15.75" customHeight="1">
      <c r="A348" s="101"/>
      <c r="B348" s="101"/>
      <c r="C348" s="101"/>
      <c r="D348" s="101"/>
      <c r="E348" s="101"/>
      <c r="F348" s="102"/>
      <c r="G348" s="101"/>
      <c r="H348" s="101"/>
      <c r="I348" s="101"/>
      <c r="J348" s="102"/>
      <c r="K348" s="102"/>
      <c r="L348" s="102"/>
      <c r="M348" s="102"/>
      <c r="N348" s="102"/>
      <c r="O348" s="102"/>
      <c r="P348" s="101"/>
      <c r="Q348" s="102"/>
      <c r="R348" s="101"/>
      <c r="S348" s="101"/>
      <c r="T348" s="101"/>
      <c r="U348" s="101"/>
      <c r="V348" s="101"/>
      <c r="W348" s="101"/>
      <c r="X348" s="101"/>
      <c r="Y348" s="101"/>
      <c r="Z348" s="101"/>
    </row>
    <row r="349" spans="1:26" ht="15.75" customHeight="1">
      <c r="A349" s="101"/>
      <c r="B349" s="101"/>
      <c r="C349" s="101"/>
      <c r="D349" s="101"/>
      <c r="E349" s="101"/>
      <c r="F349" s="102"/>
      <c r="G349" s="101"/>
      <c r="H349" s="101"/>
      <c r="I349" s="101"/>
      <c r="J349" s="102"/>
      <c r="K349" s="102"/>
      <c r="L349" s="102"/>
      <c r="M349" s="102"/>
      <c r="N349" s="102"/>
      <c r="O349" s="102"/>
      <c r="P349" s="101"/>
      <c r="Q349" s="102"/>
      <c r="R349" s="101"/>
      <c r="S349" s="101"/>
      <c r="T349" s="101"/>
      <c r="U349" s="101"/>
      <c r="V349" s="101"/>
      <c r="W349" s="101"/>
      <c r="X349" s="101"/>
      <c r="Y349" s="101"/>
      <c r="Z349" s="101"/>
    </row>
    <row r="350" spans="1:26" ht="15.75" customHeight="1">
      <c r="A350" s="101"/>
      <c r="B350" s="101"/>
      <c r="C350" s="101"/>
      <c r="D350" s="101"/>
      <c r="E350" s="101"/>
      <c r="F350" s="102"/>
      <c r="G350" s="101"/>
      <c r="H350" s="101"/>
      <c r="I350" s="101"/>
      <c r="J350" s="102"/>
      <c r="K350" s="102"/>
      <c r="L350" s="102"/>
      <c r="M350" s="102"/>
      <c r="N350" s="102"/>
      <c r="O350" s="102"/>
      <c r="P350" s="101"/>
      <c r="Q350" s="102"/>
      <c r="R350" s="101"/>
      <c r="S350" s="101"/>
      <c r="T350" s="101"/>
      <c r="U350" s="101"/>
      <c r="V350" s="101"/>
      <c r="W350" s="101"/>
      <c r="X350" s="101"/>
      <c r="Y350" s="101"/>
      <c r="Z350" s="101"/>
    </row>
    <row r="351" spans="1:26" ht="15.75" customHeight="1">
      <c r="A351" s="101"/>
      <c r="B351" s="101"/>
      <c r="C351" s="101"/>
      <c r="D351" s="101"/>
      <c r="E351" s="101"/>
      <c r="F351" s="102"/>
      <c r="G351" s="101"/>
      <c r="H351" s="101"/>
      <c r="I351" s="101"/>
      <c r="J351" s="102"/>
      <c r="K351" s="102"/>
      <c r="L351" s="102"/>
      <c r="M351" s="102"/>
      <c r="N351" s="102"/>
      <c r="O351" s="102"/>
      <c r="P351" s="101"/>
      <c r="Q351" s="102"/>
      <c r="R351" s="101"/>
      <c r="S351" s="101"/>
      <c r="T351" s="101"/>
      <c r="U351" s="101"/>
      <c r="V351" s="101"/>
      <c r="W351" s="101"/>
      <c r="X351" s="101"/>
      <c r="Y351" s="101"/>
      <c r="Z351" s="101"/>
    </row>
    <row r="352" spans="1:26" ht="15.75" customHeight="1">
      <c r="A352" s="101"/>
      <c r="B352" s="101"/>
      <c r="C352" s="101"/>
      <c r="D352" s="101"/>
      <c r="E352" s="101"/>
      <c r="F352" s="102"/>
      <c r="G352" s="101"/>
      <c r="H352" s="101"/>
      <c r="I352" s="101"/>
      <c r="J352" s="102"/>
      <c r="K352" s="102"/>
      <c r="L352" s="102"/>
      <c r="M352" s="102"/>
      <c r="N352" s="102"/>
      <c r="O352" s="102"/>
      <c r="P352" s="101"/>
      <c r="Q352" s="102"/>
      <c r="R352" s="101"/>
      <c r="S352" s="101"/>
      <c r="T352" s="101"/>
      <c r="U352" s="101"/>
      <c r="V352" s="101"/>
      <c r="W352" s="101"/>
      <c r="X352" s="101"/>
      <c r="Y352" s="101"/>
      <c r="Z352" s="101"/>
    </row>
    <row r="353" spans="1:26" ht="15.75" customHeight="1">
      <c r="A353" s="101"/>
      <c r="B353" s="101"/>
      <c r="C353" s="101"/>
      <c r="D353" s="101"/>
      <c r="E353" s="101"/>
      <c r="F353" s="102"/>
      <c r="G353" s="101"/>
      <c r="H353" s="101"/>
      <c r="I353" s="101"/>
      <c r="J353" s="102"/>
      <c r="K353" s="102"/>
      <c r="L353" s="102"/>
      <c r="M353" s="102"/>
      <c r="N353" s="102"/>
      <c r="O353" s="102"/>
      <c r="P353" s="101"/>
      <c r="Q353" s="102"/>
      <c r="R353" s="101"/>
      <c r="S353" s="101"/>
      <c r="T353" s="101"/>
      <c r="U353" s="101"/>
      <c r="V353" s="101"/>
      <c r="W353" s="101"/>
      <c r="X353" s="101"/>
      <c r="Y353" s="101"/>
      <c r="Z353" s="101"/>
    </row>
    <row r="354" spans="1:26" ht="15.75" customHeight="1">
      <c r="A354" s="101"/>
      <c r="B354" s="101"/>
      <c r="C354" s="101"/>
      <c r="D354" s="101"/>
      <c r="E354" s="101"/>
      <c r="F354" s="102"/>
      <c r="G354" s="101"/>
      <c r="H354" s="101"/>
      <c r="I354" s="101"/>
      <c r="J354" s="102"/>
      <c r="K354" s="102"/>
      <c r="L354" s="102"/>
      <c r="M354" s="102"/>
      <c r="N354" s="102"/>
      <c r="O354" s="102"/>
      <c r="P354" s="101"/>
      <c r="Q354" s="102"/>
      <c r="R354" s="101"/>
      <c r="S354" s="101"/>
      <c r="T354" s="101"/>
      <c r="U354" s="101"/>
      <c r="V354" s="101"/>
      <c r="W354" s="101"/>
      <c r="X354" s="101"/>
      <c r="Y354" s="101"/>
      <c r="Z354" s="101"/>
    </row>
    <row r="355" spans="1:26" ht="15.75" customHeight="1">
      <c r="A355" s="101"/>
      <c r="B355" s="101"/>
      <c r="C355" s="101"/>
      <c r="D355" s="101"/>
      <c r="E355" s="101"/>
      <c r="F355" s="102"/>
      <c r="G355" s="101"/>
      <c r="H355" s="101"/>
      <c r="I355" s="101"/>
      <c r="J355" s="102"/>
      <c r="K355" s="102"/>
      <c r="L355" s="102"/>
      <c r="M355" s="102"/>
      <c r="N355" s="102"/>
      <c r="O355" s="102"/>
      <c r="P355" s="101"/>
      <c r="Q355" s="102"/>
      <c r="R355" s="101"/>
      <c r="S355" s="101"/>
      <c r="T355" s="101"/>
      <c r="U355" s="101"/>
      <c r="V355" s="101"/>
      <c r="W355" s="101"/>
      <c r="X355" s="101"/>
      <c r="Y355" s="101"/>
      <c r="Z355" s="101"/>
    </row>
    <row r="356" spans="1:26" ht="15.75" customHeight="1">
      <c r="A356" s="101"/>
      <c r="B356" s="101"/>
      <c r="C356" s="101"/>
      <c r="D356" s="101"/>
      <c r="E356" s="101"/>
      <c r="F356" s="102"/>
      <c r="G356" s="101"/>
      <c r="H356" s="101"/>
      <c r="I356" s="101"/>
      <c r="J356" s="102"/>
      <c r="K356" s="102"/>
      <c r="L356" s="102"/>
      <c r="M356" s="102"/>
      <c r="N356" s="102"/>
      <c r="O356" s="102"/>
      <c r="P356" s="101"/>
      <c r="Q356" s="102"/>
      <c r="R356" s="101"/>
      <c r="S356" s="101"/>
      <c r="T356" s="101"/>
      <c r="U356" s="101"/>
      <c r="V356" s="101"/>
      <c r="W356" s="101"/>
      <c r="X356" s="101"/>
      <c r="Y356" s="101"/>
      <c r="Z356" s="101"/>
    </row>
    <row r="357" spans="1:26" ht="15.75" customHeight="1">
      <c r="A357" s="101"/>
      <c r="B357" s="101"/>
      <c r="C357" s="101"/>
      <c r="D357" s="101"/>
      <c r="E357" s="101"/>
      <c r="F357" s="102"/>
      <c r="G357" s="101"/>
      <c r="H357" s="101"/>
      <c r="I357" s="101"/>
      <c r="J357" s="102"/>
      <c r="K357" s="102"/>
      <c r="L357" s="102"/>
      <c r="M357" s="102"/>
      <c r="N357" s="102"/>
      <c r="O357" s="102"/>
      <c r="P357" s="101"/>
      <c r="Q357" s="102"/>
      <c r="R357" s="101"/>
      <c r="S357" s="101"/>
      <c r="T357" s="101"/>
      <c r="U357" s="101"/>
      <c r="V357" s="101"/>
      <c r="W357" s="101"/>
      <c r="X357" s="101"/>
      <c r="Y357" s="101"/>
      <c r="Z357" s="101"/>
    </row>
    <row r="358" spans="1:26" ht="15.75" customHeight="1">
      <c r="A358" s="101"/>
      <c r="B358" s="101"/>
      <c r="C358" s="101"/>
      <c r="D358" s="101"/>
      <c r="E358" s="101"/>
      <c r="F358" s="102"/>
      <c r="G358" s="101"/>
      <c r="H358" s="101"/>
      <c r="I358" s="101"/>
      <c r="J358" s="102"/>
      <c r="K358" s="102"/>
      <c r="L358" s="102"/>
      <c r="M358" s="102"/>
      <c r="N358" s="102"/>
      <c r="O358" s="102"/>
      <c r="P358" s="101"/>
      <c r="Q358" s="102"/>
      <c r="R358" s="101"/>
      <c r="S358" s="101"/>
      <c r="T358" s="101"/>
      <c r="U358" s="101"/>
      <c r="V358" s="101"/>
      <c r="W358" s="101"/>
      <c r="X358" s="101"/>
      <c r="Y358" s="101"/>
      <c r="Z358" s="101"/>
    </row>
    <row r="359" spans="1:26" ht="15.75" customHeight="1">
      <c r="A359" s="101"/>
      <c r="B359" s="101"/>
      <c r="C359" s="101"/>
      <c r="D359" s="101"/>
      <c r="E359" s="101"/>
      <c r="F359" s="102"/>
      <c r="G359" s="101"/>
      <c r="H359" s="101"/>
      <c r="I359" s="101"/>
      <c r="J359" s="102"/>
      <c r="K359" s="102"/>
      <c r="L359" s="102"/>
      <c r="M359" s="102"/>
      <c r="N359" s="102"/>
      <c r="O359" s="102"/>
      <c r="P359" s="101"/>
      <c r="Q359" s="102"/>
      <c r="R359" s="101"/>
      <c r="S359" s="101"/>
      <c r="T359" s="101"/>
      <c r="U359" s="101"/>
      <c r="V359" s="101"/>
      <c r="W359" s="101"/>
      <c r="X359" s="101"/>
      <c r="Y359" s="101"/>
      <c r="Z359" s="101"/>
    </row>
    <row r="360" spans="1:26" ht="15.75" customHeight="1">
      <c r="A360" s="101"/>
      <c r="B360" s="101"/>
      <c r="C360" s="101"/>
      <c r="D360" s="101"/>
      <c r="E360" s="101"/>
      <c r="F360" s="102"/>
      <c r="G360" s="101"/>
      <c r="H360" s="101"/>
      <c r="I360" s="101"/>
      <c r="J360" s="102"/>
      <c r="K360" s="102"/>
      <c r="L360" s="102"/>
      <c r="M360" s="102"/>
      <c r="N360" s="102"/>
      <c r="O360" s="102"/>
      <c r="P360" s="101"/>
      <c r="Q360" s="102"/>
      <c r="R360" s="101"/>
      <c r="S360" s="101"/>
      <c r="T360" s="101"/>
      <c r="U360" s="101"/>
      <c r="V360" s="101"/>
      <c r="W360" s="101"/>
      <c r="X360" s="101"/>
      <c r="Y360" s="101"/>
      <c r="Z360" s="101"/>
    </row>
    <row r="361" spans="1:26" ht="15.75" customHeight="1">
      <c r="A361" s="101"/>
      <c r="B361" s="101"/>
      <c r="C361" s="101"/>
      <c r="D361" s="101"/>
      <c r="E361" s="101"/>
      <c r="F361" s="102"/>
      <c r="G361" s="101"/>
      <c r="H361" s="101"/>
      <c r="I361" s="101"/>
      <c r="J361" s="102"/>
      <c r="K361" s="102"/>
      <c r="L361" s="102"/>
      <c r="M361" s="102"/>
      <c r="N361" s="102"/>
      <c r="O361" s="102"/>
      <c r="P361" s="101"/>
      <c r="Q361" s="102"/>
      <c r="R361" s="101"/>
      <c r="S361" s="101"/>
      <c r="T361" s="101"/>
      <c r="U361" s="101"/>
      <c r="V361" s="101"/>
      <c r="W361" s="101"/>
      <c r="X361" s="101"/>
      <c r="Y361" s="101"/>
      <c r="Z361" s="101"/>
    </row>
    <row r="362" spans="1:26" ht="15.75" customHeight="1">
      <c r="A362" s="101"/>
      <c r="B362" s="101"/>
      <c r="C362" s="101"/>
      <c r="D362" s="101"/>
      <c r="E362" s="101"/>
      <c r="F362" s="102"/>
      <c r="G362" s="101"/>
      <c r="H362" s="101"/>
      <c r="I362" s="101"/>
      <c r="J362" s="102"/>
      <c r="K362" s="102"/>
      <c r="L362" s="102"/>
      <c r="M362" s="102"/>
      <c r="N362" s="102"/>
      <c r="O362" s="102"/>
      <c r="P362" s="101"/>
      <c r="Q362" s="102"/>
      <c r="R362" s="101"/>
      <c r="S362" s="101"/>
      <c r="T362" s="101"/>
      <c r="U362" s="101"/>
      <c r="V362" s="101"/>
      <c r="W362" s="101"/>
      <c r="X362" s="101"/>
      <c r="Y362" s="101"/>
      <c r="Z362" s="101"/>
    </row>
    <row r="363" spans="1:26" ht="15.75" customHeight="1">
      <c r="A363" s="101"/>
      <c r="B363" s="101"/>
      <c r="C363" s="101"/>
      <c r="D363" s="101"/>
      <c r="E363" s="101"/>
      <c r="F363" s="102"/>
      <c r="G363" s="101"/>
      <c r="H363" s="101"/>
      <c r="I363" s="101"/>
      <c r="J363" s="102"/>
      <c r="K363" s="102"/>
      <c r="L363" s="102"/>
      <c r="M363" s="102"/>
      <c r="N363" s="102"/>
      <c r="O363" s="102"/>
      <c r="P363" s="101"/>
      <c r="Q363" s="102"/>
      <c r="R363" s="101"/>
      <c r="S363" s="101"/>
      <c r="T363" s="101"/>
      <c r="U363" s="101"/>
      <c r="V363" s="101"/>
      <c r="W363" s="101"/>
      <c r="X363" s="101"/>
      <c r="Y363" s="101"/>
      <c r="Z363" s="101"/>
    </row>
    <row r="364" spans="1:26" ht="15.75" customHeight="1">
      <c r="A364" s="101"/>
      <c r="B364" s="101"/>
      <c r="C364" s="101"/>
      <c r="D364" s="101"/>
      <c r="E364" s="101"/>
      <c r="F364" s="102"/>
      <c r="G364" s="101"/>
      <c r="H364" s="101"/>
      <c r="I364" s="101"/>
      <c r="J364" s="102"/>
      <c r="K364" s="102"/>
      <c r="L364" s="102"/>
      <c r="M364" s="102"/>
      <c r="N364" s="102"/>
      <c r="O364" s="102"/>
      <c r="P364" s="101"/>
      <c r="Q364" s="102"/>
      <c r="R364" s="101"/>
      <c r="S364" s="101"/>
      <c r="T364" s="101"/>
      <c r="U364" s="101"/>
      <c r="V364" s="101"/>
      <c r="W364" s="101"/>
      <c r="X364" s="101"/>
      <c r="Y364" s="101"/>
      <c r="Z364" s="101"/>
    </row>
    <row r="365" spans="1:26" ht="15.75" customHeight="1">
      <c r="A365" s="101"/>
      <c r="B365" s="101"/>
      <c r="C365" s="101"/>
      <c r="D365" s="101"/>
      <c r="E365" s="101"/>
      <c r="F365" s="102"/>
      <c r="G365" s="101"/>
      <c r="H365" s="101"/>
      <c r="I365" s="101"/>
      <c r="J365" s="102"/>
      <c r="K365" s="102"/>
      <c r="L365" s="102"/>
      <c r="M365" s="102"/>
      <c r="N365" s="102"/>
      <c r="O365" s="102"/>
      <c r="P365" s="101"/>
      <c r="Q365" s="102"/>
      <c r="R365" s="101"/>
      <c r="S365" s="101"/>
      <c r="T365" s="101"/>
      <c r="U365" s="101"/>
      <c r="V365" s="101"/>
      <c r="W365" s="101"/>
      <c r="X365" s="101"/>
      <c r="Y365" s="101"/>
      <c r="Z365" s="101"/>
    </row>
    <row r="366" spans="1:26" ht="15.75" customHeight="1">
      <c r="A366" s="101"/>
      <c r="B366" s="101"/>
      <c r="C366" s="101"/>
      <c r="D366" s="101"/>
      <c r="E366" s="101"/>
      <c r="F366" s="102"/>
      <c r="G366" s="101"/>
      <c r="H366" s="101"/>
      <c r="I366" s="101"/>
      <c r="J366" s="102"/>
      <c r="K366" s="102"/>
      <c r="L366" s="102"/>
      <c r="M366" s="102"/>
      <c r="N366" s="102"/>
      <c r="O366" s="102"/>
      <c r="P366" s="101"/>
      <c r="Q366" s="102"/>
      <c r="R366" s="101"/>
      <c r="S366" s="101"/>
      <c r="T366" s="101"/>
      <c r="U366" s="101"/>
      <c r="V366" s="101"/>
      <c r="W366" s="101"/>
      <c r="X366" s="101"/>
      <c r="Y366" s="101"/>
      <c r="Z366" s="101"/>
    </row>
    <row r="367" spans="1:26" ht="15.75" customHeight="1">
      <c r="A367" s="101"/>
      <c r="B367" s="101"/>
      <c r="C367" s="101"/>
      <c r="D367" s="101"/>
      <c r="E367" s="101"/>
      <c r="F367" s="102"/>
      <c r="G367" s="101"/>
      <c r="H367" s="101"/>
      <c r="I367" s="101"/>
      <c r="J367" s="102"/>
      <c r="K367" s="102"/>
      <c r="L367" s="102"/>
      <c r="M367" s="102"/>
      <c r="N367" s="102"/>
      <c r="O367" s="102"/>
      <c r="P367" s="101"/>
      <c r="Q367" s="102"/>
      <c r="R367" s="101"/>
      <c r="S367" s="101"/>
      <c r="T367" s="101"/>
      <c r="U367" s="101"/>
      <c r="V367" s="101"/>
      <c r="W367" s="101"/>
      <c r="X367" s="101"/>
      <c r="Y367" s="101"/>
      <c r="Z367" s="101"/>
    </row>
    <row r="368" spans="1:26" ht="15.75" customHeight="1">
      <c r="A368" s="101"/>
      <c r="B368" s="101"/>
      <c r="C368" s="101"/>
      <c r="D368" s="101"/>
      <c r="E368" s="101"/>
      <c r="F368" s="102"/>
      <c r="G368" s="101"/>
      <c r="H368" s="101"/>
      <c r="I368" s="101"/>
      <c r="J368" s="102"/>
      <c r="K368" s="102"/>
      <c r="L368" s="102"/>
      <c r="M368" s="102"/>
      <c r="N368" s="102"/>
      <c r="O368" s="102"/>
      <c r="P368" s="101"/>
      <c r="Q368" s="102"/>
      <c r="R368" s="101"/>
      <c r="S368" s="101"/>
      <c r="T368" s="101"/>
      <c r="U368" s="101"/>
      <c r="V368" s="101"/>
      <c r="W368" s="101"/>
      <c r="X368" s="101"/>
      <c r="Y368" s="101"/>
      <c r="Z368" s="101"/>
    </row>
    <row r="369" spans="1:26" ht="15.75" customHeight="1">
      <c r="A369" s="101"/>
      <c r="B369" s="101"/>
      <c r="C369" s="101"/>
      <c r="D369" s="101"/>
      <c r="E369" s="101"/>
      <c r="F369" s="102"/>
      <c r="G369" s="101"/>
      <c r="H369" s="101"/>
      <c r="I369" s="101"/>
      <c r="J369" s="102"/>
      <c r="K369" s="102"/>
      <c r="L369" s="102"/>
      <c r="M369" s="102"/>
      <c r="N369" s="102"/>
      <c r="O369" s="102"/>
      <c r="P369" s="101"/>
      <c r="Q369" s="102"/>
      <c r="R369" s="101"/>
      <c r="S369" s="101"/>
      <c r="T369" s="101"/>
      <c r="U369" s="101"/>
      <c r="V369" s="101"/>
      <c r="W369" s="101"/>
      <c r="X369" s="101"/>
      <c r="Y369" s="101"/>
      <c r="Z369" s="101"/>
    </row>
    <row r="370" spans="1:26" ht="15.75" customHeight="1">
      <c r="A370" s="101"/>
      <c r="B370" s="101"/>
      <c r="C370" s="101"/>
      <c r="D370" s="101"/>
      <c r="E370" s="101"/>
      <c r="F370" s="102"/>
      <c r="G370" s="101"/>
      <c r="H370" s="101"/>
      <c r="I370" s="101"/>
      <c r="J370" s="102"/>
      <c r="K370" s="102"/>
      <c r="L370" s="102"/>
      <c r="M370" s="102"/>
      <c r="N370" s="102"/>
      <c r="O370" s="102"/>
      <c r="P370" s="101"/>
      <c r="Q370" s="102"/>
      <c r="R370" s="101"/>
      <c r="S370" s="101"/>
      <c r="T370" s="101"/>
      <c r="U370" s="101"/>
      <c r="V370" s="101"/>
      <c r="W370" s="101"/>
      <c r="X370" s="101"/>
      <c r="Y370" s="101"/>
      <c r="Z370" s="101"/>
    </row>
    <row r="371" spans="1:26" ht="15.75" customHeight="1">
      <c r="A371" s="101"/>
      <c r="B371" s="101"/>
      <c r="C371" s="101"/>
      <c r="D371" s="101"/>
      <c r="E371" s="101"/>
      <c r="F371" s="102"/>
      <c r="G371" s="101"/>
      <c r="H371" s="101"/>
      <c r="I371" s="101"/>
      <c r="J371" s="102"/>
      <c r="K371" s="102"/>
      <c r="L371" s="102"/>
      <c r="M371" s="102"/>
      <c r="N371" s="102"/>
      <c r="O371" s="102"/>
      <c r="P371" s="101"/>
      <c r="Q371" s="102"/>
      <c r="R371" s="101"/>
      <c r="S371" s="101"/>
      <c r="T371" s="101"/>
      <c r="U371" s="101"/>
      <c r="V371" s="101"/>
      <c r="W371" s="101"/>
      <c r="X371" s="101"/>
      <c r="Y371" s="101"/>
      <c r="Z371" s="101"/>
    </row>
    <row r="372" spans="1:26" ht="15.75" customHeight="1">
      <c r="A372" s="101"/>
      <c r="B372" s="101"/>
      <c r="C372" s="101"/>
      <c r="D372" s="101"/>
      <c r="E372" s="101"/>
      <c r="F372" s="102"/>
      <c r="G372" s="101"/>
      <c r="H372" s="101"/>
      <c r="I372" s="101"/>
      <c r="J372" s="102"/>
      <c r="K372" s="102"/>
      <c r="L372" s="102"/>
      <c r="M372" s="102"/>
      <c r="N372" s="102"/>
      <c r="O372" s="102"/>
      <c r="P372" s="101"/>
      <c r="Q372" s="102"/>
      <c r="R372" s="101"/>
      <c r="S372" s="101"/>
      <c r="T372" s="101"/>
      <c r="U372" s="101"/>
      <c r="V372" s="101"/>
      <c r="W372" s="101"/>
      <c r="X372" s="101"/>
      <c r="Y372" s="101"/>
      <c r="Z372" s="101"/>
    </row>
    <row r="373" spans="1:26" ht="15.75" customHeight="1">
      <c r="A373" s="101"/>
      <c r="B373" s="101"/>
      <c r="C373" s="101"/>
      <c r="D373" s="101"/>
      <c r="E373" s="101"/>
      <c r="F373" s="102"/>
      <c r="G373" s="101"/>
      <c r="H373" s="101"/>
      <c r="I373" s="101"/>
      <c r="J373" s="102"/>
      <c r="K373" s="102"/>
      <c r="L373" s="102"/>
      <c r="M373" s="102"/>
      <c r="N373" s="102"/>
      <c r="O373" s="102"/>
      <c r="P373" s="101"/>
      <c r="Q373" s="102"/>
      <c r="R373" s="101"/>
      <c r="S373" s="101"/>
      <c r="T373" s="101"/>
      <c r="U373" s="101"/>
      <c r="V373" s="101"/>
      <c r="W373" s="101"/>
      <c r="X373" s="101"/>
      <c r="Y373" s="101"/>
      <c r="Z373" s="101"/>
    </row>
    <row r="374" spans="1:26" ht="15.75" customHeight="1">
      <c r="A374" s="101"/>
      <c r="B374" s="101"/>
      <c r="C374" s="101"/>
      <c r="D374" s="101"/>
      <c r="E374" s="101"/>
      <c r="F374" s="102"/>
      <c r="G374" s="101"/>
      <c r="H374" s="101"/>
      <c r="I374" s="101"/>
      <c r="J374" s="102"/>
      <c r="K374" s="102"/>
      <c r="L374" s="102"/>
      <c r="M374" s="102"/>
      <c r="N374" s="102"/>
      <c r="O374" s="102"/>
      <c r="P374" s="101"/>
      <c r="Q374" s="102"/>
      <c r="R374" s="101"/>
      <c r="S374" s="101"/>
      <c r="T374" s="101"/>
      <c r="U374" s="101"/>
      <c r="V374" s="101"/>
      <c r="W374" s="101"/>
      <c r="X374" s="101"/>
      <c r="Y374" s="101"/>
      <c r="Z374" s="101"/>
    </row>
    <row r="375" spans="1:26" ht="15.75" customHeight="1">
      <c r="A375" s="101"/>
      <c r="B375" s="101"/>
      <c r="C375" s="101"/>
      <c r="D375" s="101"/>
      <c r="E375" s="101"/>
      <c r="F375" s="102"/>
      <c r="G375" s="101"/>
      <c r="H375" s="101"/>
      <c r="I375" s="101"/>
      <c r="J375" s="102"/>
      <c r="K375" s="102"/>
      <c r="L375" s="102"/>
      <c r="M375" s="102"/>
      <c r="N375" s="102"/>
      <c r="O375" s="102"/>
      <c r="P375" s="101"/>
      <c r="Q375" s="102"/>
      <c r="R375" s="101"/>
      <c r="S375" s="101"/>
      <c r="T375" s="101"/>
      <c r="U375" s="101"/>
      <c r="V375" s="101"/>
      <c r="W375" s="101"/>
      <c r="X375" s="101"/>
      <c r="Y375" s="101"/>
      <c r="Z375" s="101"/>
    </row>
    <row r="376" spans="1:26" ht="15.75" customHeight="1">
      <c r="A376" s="101"/>
      <c r="B376" s="101"/>
      <c r="C376" s="101"/>
      <c r="D376" s="101"/>
      <c r="E376" s="101"/>
      <c r="F376" s="102"/>
      <c r="G376" s="101"/>
      <c r="H376" s="101"/>
      <c r="I376" s="101"/>
      <c r="J376" s="102"/>
      <c r="K376" s="102"/>
      <c r="L376" s="102"/>
      <c r="M376" s="102"/>
      <c r="N376" s="102"/>
      <c r="O376" s="102"/>
      <c r="P376" s="101"/>
      <c r="Q376" s="102"/>
      <c r="R376" s="101"/>
      <c r="S376" s="101"/>
      <c r="T376" s="101"/>
      <c r="U376" s="101"/>
      <c r="V376" s="101"/>
      <c r="W376" s="101"/>
      <c r="X376" s="101"/>
      <c r="Y376" s="101"/>
      <c r="Z376" s="101"/>
    </row>
    <row r="377" spans="1:26" ht="15.75" customHeight="1">
      <c r="A377" s="101"/>
      <c r="B377" s="101"/>
      <c r="C377" s="101"/>
      <c r="D377" s="101"/>
      <c r="E377" s="101"/>
      <c r="F377" s="102"/>
      <c r="G377" s="101"/>
      <c r="H377" s="101"/>
      <c r="I377" s="101"/>
      <c r="J377" s="102"/>
      <c r="K377" s="102"/>
      <c r="L377" s="102"/>
      <c r="M377" s="102"/>
      <c r="N377" s="102"/>
      <c r="O377" s="102"/>
      <c r="P377" s="101"/>
      <c r="Q377" s="102"/>
      <c r="R377" s="101"/>
      <c r="S377" s="101"/>
      <c r="T377" s="101"/>
      <c r="U377" s="101"/>
      <c r="V377" s="101"/>
      <c r="W377" s="101"/>
      <c r="X377" s="101"/>
      <c r="Y377" s="101"/>
      <c r="Z377" s="101"/>
    </row>
    <row r="378" spans="1:26" ht="15.75" customHeight="1">
      <c r="A378" s="101"/>
      <c r="B378" s="101"/>
      <c r="C378" s="101"/>
      <c r="D378" s="101"/>
      <c r="E378" s="101"/>
      <c r="F378" s="102"/>
      <c r="G378" s="101"/>
      <c r="H378" s="101"/>
      <c r="I378" s="101"/>
      <c r="J378" s="102"/>
      <c r="K378" s="102"/>
      <c r="L378" s="102"/>
      <c r="M378" s="102"/>
      <c r="N378" s="102"/>
      <c r="O378" s="102"/>
      <c r="P378" s="101"/>
      <c r="Q378" s="102"/>
      <c r="R378" s="101"/>
      <c r="S378" s="101"/>
      <c r="T378" s="101"/>
      <c r="U378" s="101"/>
      <c r="V378" s="101"/>
      <c r="W378" s="101"/>
      <c r="X378" s="101"/>
      <c r="Y378" s="101"/>
      <c r="Z378" s="101"/>
    </row>
    <row r="379" spans="1:26" ht="15.75" customHeight="1">
      <c r="A379" s="101"/>
      <c r="B379" s="101"/>
      <c r="C379" s="101"/>
      <c r="D379" s="101"/>
      <c r="E379" s="101"/>
      <c r="F379" s="102"/>
      <c r="G379" s="101"/>
      <c r="H379" s="101"/>
      <c r="I379" s="101"/>
      <c r="J379" s="102"/>
      <c r="K379" s="102"/>
      <c r="L379" s="102"/>
      <c r="M379" s="102"/>
      <c r="N379" s="102"/>
      <c r="O379" s="102"/>
      <c r="P379" s="101"/>
      <c r="Q379" s="102"/>
      <c r="R379" s="101"/>
      <c r="S379" s="101"/>
      <c r="T379" s="101"/>
      <c r="U379" s="101"/>
      <c r="V379" s="101"/>
      <c r="W379" s="101"/>
      <c r="X379" s="101"/>
      <c r="Y379" s="101"/>
      <c r="Z379" s="101"/>
    </row>
    <row r="380" spans="1:26" ht="15.75" customHeight="1">
      <c r="A380" s="101"/>
      <c r="B380" s="101"/>
      <c r="C380" s="101"/>
      <c r="D380" s="101"/>
      <c r="E380" s="101"/>
      <c r="F380" s="102"/>
      <c r="G380" s="101"/>
      <c r="H380" s="101"/>
      <c r="I380" s="101"/>
      <c r="J380" s="102"/>
      <c r="K380" s="102"/>
      <c r="L380" s="102"/>
      <c r="M380" s="102"/>
      <c r="N380" s="102"/>
      <c r="O380" s="102"/>
      <c r="P380" s="101"/>
      <c r="Q380" s="102"/>
      <c r="R380" s="101"/>
      <c r="S380" s="101"/>
      <c r="T380" s="101"/>
      <c r="U380" s="101"/>
      <c r="V380" s="101"/>
      <c r="W380" s="101"/>
      <c r="X380" s="101"/>
      <c r="Y380" s="101"/>
      <c r="Z380" s="101"/>
    </row>
    <row r="381" spans="1:26" ht="15.75" customHeight="1">
      <c r="A381" s="101"/>
      <c r="B381" s="101"/>
      <c r="C381" s="101"/>
      <c r="D381" s="101"/>
      <c r="E381" s="101"/>
      <c r="F381" s="102"/>
      <c r="G381" s="101"/>
      <c r="H381" s="101"/>
      <c r="I381" s="101"/>
      <c r="J381" s="102"/>
      <c r="K381" s="102"/>
      <c r="L381" s="102"/>
      <c r="M381" s="102"/>
      <c r="N381" s="102"/>
      <c r="O381" s="102"/>
      <c r="P381" s="101"/>
      <c r="Q381" s="102"/>
      <c r="R381" s="101"/>
      <c r="S381" s="101"/>
      <c r="T381" s="101"/>
      <c r="U381" s="101"/>
      <c r="V381" s="101"/>
      <c r="W381" s="101"/>
      <c r="X381" s="101"/>
      <c r="Y381" s="101"/>
      <c r="Z381" s="101"/>
    </row>
    <row r="382" spans="1:26" ht="15.75" customHeight="1">
      <c r="A382" s="101"/>
      <c r="B382" s="101"/>
      <c r="C382" s="101"/>
      <c r="D382" s="101"/>
      <c r="E382" s="101"/>
      <c r="F382" s="102"/>
      <c r="G382" s="101"/>
      <c r="H382" s="101"/>
      <c r="I382" s="101"/>
      <c r="J382" s="102"/>
      <c r="K382" s="102"/>
      <c r="L382" s="102"/>
      <c r="M382" s="102"/>
      <c r="N382" s="102"/>
      <c r="O382" s="102"/>
      <c r="P382" s="101"/>
      <c r="Q382" s="102"/>
      <c r="R382" s="101"/>
      <c r="S382" s="101"/>
      <c r="T382" s="101"/>
      <c r="U382" s="101"/>
      <c r="V382" s="101"/>
      <c r="W382" s="101"/>
      <c r="X382" s="101"/>
      <c r="Y382" s="101"/>
      <c r="Z382" s="101"/>
    </row>
    <row r="383" spans="1:26" ht="15.75" customHeight="1">
      <c r="A383" s="101"/>
      <c r="B383" s="101"/>
      <c r="C383" s="101"/>
      <c r="D383" s="101"/>
      <c r="E383" s="101"/>
      <c r="F383" s="102"/>
      <c r="G383" s="101"/>
      <c r="H383" s="101"/>
      <c r="I383" s="101"/>
      <c r="J383" s="102"/>
      <c r="K383" s="102"/>
      <c r="L383" s="102"/>
      <c r="M383" s="102"/>
      <c r="N383" s="102"/>
      <c r="O383" s="102"/>
      <c r="P383" s="101"/>
      <c r="Q383" s="102"/>
      <c r="R383" s="101"/>
      <c r="S383" s="101"/>
      <c r="T383" s="101"/>
      <c r="U383" s="101"/>
      <c r="V383" s="101"/>
      <c r="W383" s="101"/>
      <c r="X383" s="101"/>
      <c r="Y383" s="101"/>
      <c r="Z383" s="101"/>
    </row>
    <row r="384" spans="1:26" ht="15.75" customHeight="1">
      <c r="A384" s="101"/>
      <c r="B384" s="101"/>
      <c r="C384" s="101"/>
      <c r="D384" s="101"/>
      <c r="E384" s="101"/>
      <c r="F384" s="102"/>
      <c r="G384" s="101"/>
      <c r="H384" s="101"/>
      <c r="I384" s="101"/>
      <c r="J384" s="102"/>
      <c r="K384" s="102"/>
      <c r="L384" s="102"/>
      <c r="M384" s="102"/>
      <c r="N384" s="102"/>
      <c r="O384" s="102"/>
      <c r="P384" s="101"/>
      <c r="Q384" s="102"/>
      <c r="R384" s="101"/>
      <c r="S384" s="101"/>
      <c r="T384" s="101"/>
      <c r="U384" s="101"/>
      <c r="V384" s="101"/>
      <c r="W384" s="101"/>
      <c r="X384" s="101"/>
      <c r="Y384" s="101"/>
      <c r="Z384" s="101"/>
    </row>
    <row r="385" spans="1:26" ht="15.75" customHeight="1">
      <c r="A385" s="101"/>
      <c r="B385" s="101"/>
      <c r="C385" s="101"/>
      <c r="D385" s="101"/>
      <c r="E385" s="101"/>
      <c r="F385" s="102"/>
      <c r="G385" s="101"/>
      <c r="H385" s="101"/>
      <c r="I385" s="101"/>
      <c r="J385" s="102"/>
      <c r="K385" s="102"/>
      <c r="L385" s="102"/>
      <c r="M385" s="102"/>
      <c r="N385" s="102"/>
      <c r="O385" s="102"/>
      <c r="P385" s="101"/>
      <c r="Q385" s="102"/>
      <c r="R385" s="101"/>
      <c r="S385" s="101"/>
      <c r="T385" s="101"/>
      <c r="U385" s="101"/>
      <c r="V385" s="101"/>
      <c r="W385" s="101"/>
      <c r="X385" s="101"/>
      <c r="Y385" s="101"/>
      <c r="Z385" s="101"/>
    </row>
    <row r="386" spans="1:26" ht="15.75" customHeight="1">
      <c r="A386" s="101"/>
      <c r="B386" s="101"/>
      <c r="C386" s="101"/>
      <c r="D386" s="101"/>
      <c r="E386" s="101"/>
      <c r="F386" s="102"/>
      <c r="G386" s="101"/>
      <c r="H386" s="101"/>
      <c r="I386" s="101"/>
      <c r="J386" s="102"/>
      <c r="K386" s="102"/>
      <c r="L386" s="102"/>
      <c r="M386" s="102"/>
      <c r="N386" s="102"/>
      <c r="O386" s="102"/>
      <c r="P386" s="101"/>
      <c r="Q386" s="102"/>
      <c r="R386" s="101"/>
      <c r="S386" s="101"/>
      <c r="T386" s="101"/>
      <c r="U386" s="101"/>
      <c r="V386" s="101"/>
      <c r="W386" s="101"/>
      <c r="X386" s="101"/>
      <c r="Y386" s="101"/>
      <c r="Z386" s="101"/>
    </row>
    <row r="387" spans="1:26" ht="15.75" customHeight="1">
      <c r="A387" s="101"/>
      <c r="B387" s="101"/>
      <c r="C387" s="101"/>
      <c r="D387" s="101"/>
      <c r="E387" s="101"/>
      <c r="F387" s="102"/>
      <c r="G387" s="101"/>
      <c r="H387" s="101"/>
      <c r="I387" s="101"/>
      <c r="J387" s="102"/>
      <c r="K387" s="102"/>
      <c r="L387" s="102"/>
      <c r="M387" s="102"/>
      <c r="N387" s="102"/>
      <c r="O387" s="102"/>
      <c r="P387" s="101"/>
      <c r="Q387" s="102"/>
      <c r="R387" s="101"/>
      <c r="S387" s="101"/>
      <c r="T387" s="101"/>
      <c r="U387" s="101"/>
      <c r="V387" s="101"/>
      <c r="W387" s="101"/>
      <c r="X387" s="101"/>
      <c r="Y387" s="101"/>
      <c r="Z387" s="101"/>
    </row>
    <row r="388" spans="1:26" ht="15.75" customHeight="1">
      <c r="A388" s="101"/>
      <c r="B388" s="101"/>
      <c r="C388" s="101"/>
      <c r="D388" s="101"/>
      <c r="E388" s="101"/>
      <c r="F388" s="102"/>
      <c r="G388" s="101"/>
      <c r="H388" s="101"/>
      <c r="I388" s="101"/>
      <c r="J388" s="102"/>
      <c r="K388" s="102"/>
      <c r="L388" s="102"/>
      <c r="M388" s="102"/>
      <c r="N388" s="102"/>
      <c r="O388" s="102"/>
      <c r="P388" s="101"/>
      <c r="Q388" s="102"/>
      <c r="R388" s="101"/>
      <c r="S388" s="101"/>
      <c r="T388" s="101"/>
      <c r="U388" s="101"/>
      <c r="V388" s="101"/>
      <c r="W388" s="101"/>
      <c r="X388" s="101"/>
      <c r="Y388" s="101"/>
      <c r="Z388" s="101"/>
    </row>
    <row r="389" spans="1:26" ht="15.75" customHeight="1">
      <c r="A389" s="101"/>
      <c r="B389" s="101"/>
      <c r="C389" s="101"/>
      <c r="D389" s="101"/>
      <c r="E389" s="101"/>
      <c r="F389" s="102"/>
      <c r="G389" s="101"/>
      <c r="H389" s="101"/>
      <c r="I389" s="101"/>
      <c r="J389" s="102"/>
      <c r="K389" s="102"/>
      <c r="L389" s="102"/>
      <c r="M389" s="102"/>
      <c r="N389" s="102"/>
      <c r="O389" s="102"/>
      <c r="P389" s="101"/>
      <c r="Q389" s="102"/>
      <c r="R389" s="101"/>
      <c r="S389" s="101"/>
      <c r="T389" s="101"/>
      <c r="U389" s="101"/>
      <c r="V389" s="101"/>
      <c r="W389" s="101"/>
      <c r="X389" s="101"/>
      <c r="Y389" s="101"/>
      <c r="Z389" s="101"/>
    </row>
    <row r="390" spans="1:26" ht="15.75" customHeight="1">
      <c r="A390" s="101"/>
      <c r="B390" s="101"/>
      <c r="C390" s="101"/>
      <c r="D390" s="101"/>
      <c r="E390" s="101"/>
      <c r="F390" s="102"/>
      <c r="G390" s="101"/>
      <c r="H390" s="101"/>
      <c r="I390" s="101"/>
      <c r="J390" s="102"/>
      <c r="K390" s="102"/>
      <c r="L390" s="102"/>
      <c r="M390" s="102"/>
      <c r="N390" s="102"/>
      <c r="O390" s="102"/>
      <c r="P390" s="101"/>
      <c r="Q390" s="102"/>
      <c r="R390" s="101"/>
      <c r="S390" s="101"/>
      <c r="T390" s="101"/>
      <c r="U390" s="101"/>
      <c r="V390" s="101"/>
      <c r="W390" s="101"/>
      <c r="X390" s="101"/>
      <c r="Y390" s="101"/>
      <c r="Z390" s="101"/>
    </row>
    <row r="391" spans="1:26" ht="15.75" customHeight="1">
      <c r="A391" s="101"/>
      <c r="B391" s="101"/>
      <c r="C391" s="101"/>
      <c r="D391" s="101"/>
      <c r="E391" s="101"/>
      <c r="F391" s="102"/>
      <c r="G391" s="101"/>
      <c r="H391" s="101"/>
      <c r="I391" s="101"/>
      <c r="J391" s="102"/>
      <c r="K391" s="102"/>
      <c r="L391" s="102"/>
      <c r="M391" s="102"/>
      <c r="N391" s="102"/>
      <c r="O391" s="102"/>
      <c r="P391" s="101"/>
      <c r="Q391" s="102"/>
      <c r="R391" s="101"/>
      <c r="S391" s="101"/>
      <c r="T391" s="101"/>
      <c r="U391" s="101"/>
      <c r="V391" s="101"/>
      <c r="W391" s="101"/>
      <c r="X391" s="101"/>
      <c r="Y391" s="101"/>
      <c r="Z391" s="101"/>
    </row>
    <row r="392" spans="1:26" ht="15.75" customHeight="1">
      <c r="A392" s="101"/>
      <c r="B392" s="101"/>
      <c r="C392" s="101"/>
      <c r="D392" s="101"/>
      <c r="E392" s="101"/>
      <c r="F392" s="102"/>
      <c r="G392" s="101"/>
      <c r="H392" s="101"/>
      <c r="I392" s="101"/>
      <c r="J392" s="102"/>
      <c r="K392" s="102"/>
      <c r="L392" s="102"/>
      <c r="M392" s="102"/>
      <c r="N392" s="102"/>
      <c r="O392" s="102"/>
      <c r="P392" s="101"/>
      <c r="Q392" s="102"/>
      <c r="R392" s="101"/>
      <c r="S392" s="101"/>
      <c r="T392" s="101"/>
      <c r="U392" s="101"/>
      <c r="V392" s="101"/>
      <c r="W392" s="101"/>
      <c r="X392" s="101"/>
      <c r="Y392" s="101"/>
      <c r="Z392" s="101"/>
    </row>
    <row r="393" spans="1:26" ht="15.75" customHeight="1">
      <c r="A393" s="101"/>
      <c r="B393" s="101"/>
      <c r="C393" s="101"/>
      <c r="D393" s="101"/>
      <c r="E393" s="101"/>
      <c r="F393" s="102"/>
      <c r="G393" s="101"/>
      <c r="H393" s="101"/>
      <c r="I393" s="101"/>
      <c r="J393" s="102"/>
      <c r="K393" s="102"/>
      <c r="L393" s="102"/>
      <c r="M393" s="102"/>
      <c r="N393" s="102"/>
      <c r="O393" s="102"/>
      <c r="P393" s="101"/>
      <c r="Q393" s="102"/>
      <c r="R393" s="101"/>
      <c r="S393" s="101"/>
      <c r="T393" s="101"/>
      <c r="U393" s="101"/>
      <c r="V393" s="101"/>
      <c r="W393" s="101"/>
      <c r="X393" s="101"/>
      <c r="Y393" s="101"/>
      <c r="Z393" s="101"/>
    </row>
    <row r="394" spans="1:26" ht="15.75" customHeight="1">
      <c r="A394" s="101"/>
      <c r="B394" s="101"/>
      <c r="C394" s="101"/>
      <c r="D394" s="101"/>
      <c r="E394" s="101"/>
      <c r="F394" s="102"/>
      <c r="G394" s="101"/>
      <c r="H394" s="101"/>
      <c r="I394" s="101"/>
      <c r="J394" s="102"/>
      <c r="K394" s="102"/>
      <c r="L394" s="102"/>
      <c r="M394" s="102"/>
      <c r="N394" s="102"/>
      <c r="O394" s="102"/>
      <c r="P394" s="101"/>
      <c r="Q394" s="102"/>
      <c r="R394" s="101"/>
      <c r="S394" s="101"/>
      <c r="T394" s="101"/>
      <c r="U394" s="101"/>
      <c r="V394" s="101"/>
      <c r="W394" s="101"/>
      <c r="X394" s="101"/>
      <c r="Y394" s="101"/>
      <c r="Z394" s="101"/>
    </row>
    <row r="395" spans="1:26" ht="15.75" customHeight="1">
      <c r="A395" s="101"/>
      <c r="B395" s="101"/>
      <c r="C395" s="101"/>
      <c r="D395" s="101"/>
      <c r="E395" s="101"/>
      <c r="F395" s="102"/>
      <c r="G395" s="101"/>
      <c r="H395" s="101"/>
      <c r="I395" s="101"/>
      <c r="J395" s="102"/>
      <c r="K395" s="102"/>
      <c r="L395" s="102"/>
      <c r="M395" s="102"/>
      <c r="N395" s="102"/>
      <c r="O395" s="102"/>
      <c r="P395" s="101"/>
      <c r="Q395" s="102"/>
      <c r="R395" s="101"/>
      <c r="S395" s="101"/>
      <c r="T395" s="101"/>
      <c r="U395" s="101"/>
      <c r="V395" s="101"/>
      <c r="W395" s="101"/>
      <c r="X395" s="101"/>
      <c r="Y395" s="101"/>
      <c r="Z395" s="101"/>
    </row>
    <row r="396" spans="1:26" ht="15.75" customHeight="1">
      <c r="A396" s="101"/>
      <c r="B396" s="101"/>
      <c r="C396" s="101"/>
      <c r="D396" s="101"/>
      <c r="E396" s="101"/>
      <c r="F396" s="102"/>
      <c r="G396" s="101"/>
      <c r="H396" s="101"/>
      <c r="I396" s="101"/>
      <c r="J396" s="102"/>
      <c r="K396" s="102"/>
      <c r="L396" s="102"/>
      <c r="M396" s="102"/>
      <c r="N396" s="102"/>
      <c r="O396" s="102"/>
      <c r="P396" s="101"/>
      <c r="Q396" s="102"/>
      <c r="R396" s="101"/>
      <c r="S396" s="101"/>
      <c r="T396" s="101"/>
      <c r="U396" s="101"/>
      <c r="V396" s="101"/>
      <c r="W396" s="101"/>
      <c r="X396" s="101"/>
      <c r="Y396" s="101"/>
      <c r="Z396" s="101"/>
    </row>
    <row r="397" spans="1:26" ht="15.75" customHeight="1">
      <c r="A397" s="101"/>
      <c r="B397" s="101"/>
      <c r="C397" s="101"/>
      <c r="D397" s="101"/>
      <c r="E397" s="101"/>
      <c r="F397" s="102"/>
      <c r="G397" s="101"/>
      <c r="H397" s="101"/>
      <c r="I397" s="101"/>
      <c r="J397" s="102"/>
      <c r="K397" s="102"/>
      <c r="L397" s="102"/>
      <c r="M397" s="102"/>
      <c r="N397" s="102"/>
      <c r="O397" s="102"/>
      <c r="P397" s="101"/>
      <c r="Q397" s="102"/>
      <c r="R397" s="101"/>
      <c r="S397" s="101"/>
      <c r="T397" s="101"/>
      <c r="U397" s="101"/>
      <c r="V397" s="101"/>
      <c r="W397" s="101"/>
      <c r="X397" s="101"/>
      <c r="Y397" s="101"/>
      <c r="Z397" s="101"/>
    </row>
    <row r="398" spans="1:26" ht="15.75" customHeight="1">
      <c r="A398" s="101"/>
      <c r="B398" s="101"/>
      <c r="C398" s="101"/>
      <c r="D398" s="101"/>
      <c r="E398" s="101"/>
      <c r="F398" s="102"/>
      <c r="G398" s="101"/>
      <c r="H398" s="101"/>
      <c r="I398" s="101"/>
      <c r="J398" s="102"/>
      <c r="K398" s="102"/>
      <c r="L398" s="102"/>
      <c r="M398" s="102"/>
      <c r="N398" s="102"/>
      <c r="O398" s="102"/>
      <c r="P398" s="101"/>
      <c r="Q398" s="102"/>
      <c r="R398" s="101"/>
      <c r="S398" s="101"/>
      <c r="T398" s="101"/>
      <c r="U398" s="101"/>
      <c r="V398" s="101"/>
      <c r="W398" s="101"/>
      <c r="X398" s="101"/>
      <c r="Y398" s="101"/>
      <c r="Z398" s="101"/>
    </row>
    <row r="399" spans="1:26" ht="15.75" customHeight="1">
      <c r="A399" s="101"/>
      <c r="B399" s="101"/>
      <c r="C399" s="101"/>
      <c r="D399" s="101"/>
      <c r="E399" s="101"/>
      <c r="F399" s="102"/>
      <c r="G399" s="101"/>
      <c r="H399" s="101"/>
      <c r="I399" s="101"/>
      <c r="J399" s="102"/>
      <c r="K399" s="102"/>
      <c r="L399" s="102"/>
      <c r="M399" s="102"/>
      <c r="N399" s="102"/>
      <c r="O399" s="102"/>
      <c r="P399" s="101"/>
      <c r="Q399" s="102"/>
      <c r="R399" s="101"/>
      <c r="S399" s="101"/>
      <c r="T399" s="101"/>
      <c r="U399" s="101"/>
      <c r="V399" s="101"/>
      <c r="W399" s="101"/>
      <c r="X399" s="101"/>
      <c r="Y399" s="101"/>
      <c r="Z399" s="101"/>
    </row>
    <row r="400" spans="1:26" ht="15.75" customHeight="1">
      <c r="A400" s="101"/>
      <c r="B400" s="101"/>
      <c r="C400" s="101"/>
      <c r="D400" s="101"/>
      <c r="E400" s="101"/>
      <c r="F400" s="102"/>
      <c r="G400" s="101"/>
      <c r="H400" s="101"/>
      <c r="I400" s="101"/>
      <c r="J400" s="102"/>
      <c r="K400" s="102"/>
      <c r="L400" s="102"/>
      <c r="M400" s="102"/>
      <c r="N400" s="102"/>
      <c r="O400" s="102"/>
      <c r="P400" s="101"/>
      <c r="Q400" s="102"/>
      <c r="R400" s="101"/>
      <c r="S400" s="101"/>
      <c r="T400" s="101"/>
      <c r="U400" s="101"/>
      <c r="V400" s="101"/>
      <c r="W400" s="101"/>
      <c r="X400" s="101"/>
      <c r="Y400" s="101"/>
      <c r="Z400" s="101"/>
    </row>
    <row r="401" spans="1:26" ht="15.75" customHeight="1">
      <c r="A401" s="101"/>
      <c r="B401" s="101"/>
      <c r="C401" s="101"/>
      <c r="D401" s="101"/>
      <c r="E401" s="101"/>
      <c r="F401" s="102"/>
      <c r="G401" s="101"/>
      <c r="H401" s="101"/>
      <c r="I401" s="101"/>
      <c r="J401" s="102"/>
      <c r="K401" s="102"/>
      <c r="L401" s="102"/>
      <c r="M401" s="102"/>
      <c r="N401" s="102"/>
      <c r="O401" s="102"/>
      <c r="P401" s="101"/>
      <c r="Q401" s="102"/>
      <c r="R401" s="101"/>
      <c r="S401" s="101"/>
      <c r="T401" s="101"/>
      <c r="U401" s="101"/>
      <c r="V401" s="101"/>
      <c r="W401" s="101"/>
      <c r="X401" s="101"/>
      <c r="Y401" s="101"/>
      <c r="Z401" s="101"/>
    </row>
    <row r="402" spans="1:26" ht="15.75" customHeight="1">
      <c r="A402" s="101"/>
      <c r="B402" s="101"/>
      <c r="C402" s="101"/>
      <c r="D402" s="101"/>
      <c r="E402" s="101"/>
      <c r="F402" s="102"/>
      <c r="G402" s="101"/>
      <c r="H402" s="101"/>
      <c r="I402" s="101"/>
      <c r="J402" s="102"/>
      <c r="K402" s="102"/>
      <c r="L402" s="102"/>
      <c r="M402" s="102"/>
      <c r="N402" s="102"/>
      <c r="O402" s="102"/>
      <c r="P402" s="101"/>
      <c r="Q402" s="102"/>
      <c r="R402" s="101"/>
      <c r="S402" s="101"/>
      <c r="T402" s="101"/>
      <c r="U402" s="101"/>
      <c r="V402" s="101"/>
      <c r="W402" s="101"/>
      <c r="X402" s="101"/>
      <c r="Y402" s="101"/>
      <c r="Z402" s="101"/>
    </row>
    <row r="403" spans="1:26" ht="15.75" customHeight="1">
      <c r="A403" s="101"/>
      <c r="B403" s="101"/>
      <c r="C403" s="101"/>
      <c r="D403" s="101"/>
      <c r="E403" s="101"/>
      <c r="F403" s="102"/>
      <c r="G403" s="101"/>
      <c r="H403" s="101"/>
      <c r="I403" s="101"/>
      <c r="J403" s="102"/>
      <c r="K403" s="102"/>
      <c r="L403" s="102"/>
      <c r="M403" s="102"/>
      <c r="N403" s="102"/>
      <c r="O403" s="102"/>
      <c r="P403" s="101"/>
      <c r="Q403" s="102"/>
      <c r="R403" s="101"/>
      <c r="S403" s="101"/>
      <c r="T403" s="101"/>
      <c r="U403" s="101"/>
      <c r="V403" s="101"/>
      <c r="W403" s="101"/>
      <c r="X403" s="101"/>
      <c r="Y403" s="101"/>
      <c r="Z403" s="101"/>
    </row>
    <row r="404" spans="1:26" ht="15.75" customHeight="1">
      <c r="A404" s="101"/>
      <c r="B404" s="101"/>
      <c r="C404" s="101"/>
      <c r="D404" s="101"/>
      <c r="E404" s="101"/>
      <c r="F404" s="102"/>
      <c r="G404" s="101"/>
      <c r="H404" s="101"/>
      <c r="I404" s="101"/>
      <c r="J404" s="102"/>
      <c r="K404" s="102"/>
      <c r="L404" s="102"/>
      <c r="M404" s="102"/>
      <c r="N404" s="102"/>
      <c r="O404" s="102"/>
      <c r="P404" s="101"/>
      <c r="Q404" s="102"/>
      <c r="R404" s="101"/>
      <c r="S404" s="101"/>
      <c r="T404" s="101"/>
      <c r="U404" s="101"/>
      <c r="V404" s="101"/>
      <c r="W404" s="101"/>
      <c r="X404" s="101"/>
      <c r="Y404" s="101"/>
      <c r="Z404" s="101"/>
    </row>
    <row r="405" spans="1:26" ht="15.75" customHeight="1">
      <c r="A405" s="101"/>
      <c r="B405" s="101"/>
      <c r="C405" s="101"/>
      <c r="D405" s="101"/>
      <c r="E405" s="101"/>
      <c r="F405" s="102"/>
      <c r="G405" s="101"/>
      <c r="H405" s="101"/>
      <c r="I405" s="101"/>
      <c r="J405" s="102"/>
      <c r="K405" s="102"/>
      <c r="L405" s="102"/>
      <c r="M405" s="102"/>
      <c r="N405" s="102"/>
      <c r="O405" s="102"/>
      <c r="P405" s="101"/>
      <c r="Q405" s="102"/>
      <c r="R405" s="101"/>
      <c r="S405" s="101"/>
      <c r="T405" s="101"/>
      <c r="U405" s="101"/>
      <c r="V405" s="101"/>
      <c r="W405" s="101"/>
      <c r="X405" s="101"/>
      <c r="Y405" s="101"/>
      <c r="Z405" s="101"/>
    </row>
    <row r="406" spans="1:26" ht="15.75" customHeight="1">
      <c r="A406" s="101"/>
      <c r="B406" s="101"/>
      <c r="C406" s="101"/>
      <c r="D406" s="101"/>
      <c r="E406" s="101"/>
      <c r="F406" s="102"/>
      <c r="G406" s="101"/>
      <c r="H406" s="101"/>
      <c r="I406" s="101"/>
      <c r="J406" s="102"/>
      <c r="K406" s="102"/>
      <c r="L406" s="102"/>
      <c r="M406" s="102"/>
      <c r="N406" s="102"/>
      <c r="O406" s="102"/>
      <c r="P406" s="101"/>
      <c r="Q406" s="102"/>
      <c r="R406" s="101"/>
      <c r="S406" s="101"/>
      <c r="T406" s="101"/>
      <c r="U406" s="101"/>
      <c r="V406" s="101"/>
      <c r="W406" s="101"/>
      <c r="X406" s="101"/>
      <c r="Y406" s="101"/>
      <c r="Z406" s="101"/>
    </row>
    <row r="407" spans="1:26" ht="15.75" customHeight="1">
      <c r="A407" s="101"/>
      <c r="B407" s="101"/>
      <c r="C407" s="101"/>
      <c r="D407" s="101"/>
      <c r="E407" s="101"/>
      <c r="F407" s="102"/>
      <c r="G407" s="101"/>
      <c r="H407" s="101"/>
      <c r="I407" s="101"/>
      <c r="J407" s="102"/>
      <c r="K407" s="102"/>
      <c r="L407" s="102"/>
      <c r="M407" s="102"/>
      <c r="N407" s="102"/>
      <c r="O407" s="102"/>
      <c r="P407" s="101"/>
      <c r="Q407" s="102"/>
      <c r="R407" s="101"/>
      <c r="S407" s="101"/>
      <c r="T407" s="101"/>
      <c r="U407" s="101"/>
      <c r="V407" s="101"/>
      <c r="W407" s="101"/>
      <c r="X407" s="101"/>
      <c r="Y407" s="101"/>
      <c r="Z407" s="101"/>
    </row>
    <row r="408" spans="1:26" ht="15.75" customHeight="1">
      <c r="A408" s="101"/>
      <c r="B408" s="101"/>
      <c r="C408" s="101"/>
      <c r="D408" s="101"/>
      <c r="E408" s="101"/>
      <c r="F408" s="102"/>
      <c r="G408" s="101"/>
      <c r="H408" s="101"/>
      <c r="I408" s="101"/>
      <c r="J408" s="102"/>
      <c r="K408" s="102"/>
      <c r="L408" s="102"/>
      <c r="M408" s="102"/>
      <c r="N408" s="102"/>
      <c r="O408" s="102"/>
      <c r="P408" s="101"/>
      <c r="Q408" s="102"/>
      <c r="R408" s="101"/>
      <c r="S408" s="101"/>
      <c r="T408" s="101"/>
      <c r="U408" s="101"/>
      <c r="V408" s="101"/>
      <c r="W408" s="101"/>
      <c r="X408" s="101"/>
      <c r="Y408" s="101"/>
      <c r="Z408" s="101"/>
    </row>
    <row r="409" spans="1:26" ht="15.75" customHeight="1">
      <c r="A409" s="101"/>
      <c r="B409" s="101"/>
      <c r="C409" s="101"/>
      <c r="D409" s="101"/>
      <c r="E409" s="101"/>
      <c r="F409" s="102"/>
      <c r="G409" s="101"/>
      <c r="H409" s="101"/>
      <c r="I409" s="101"/>
      <c r="J409" s="102"/>
      <c r="K409" s="102"/>
      <c r="L409" s="102"/>
      <c r="M409" s="102"/>
      <c r="N409" s="102"/>
      <c r="O409" s="102"/>
      <c r="P409" s="101"/>
      <c r="Q409" s="102"/>
      <c r="R409" s="101"/>
      <c r="S409" s="101"/>
      <c r="T409" s="101"/>
      <c r="U409" s="101"/>
      <c r="V409" s="101"/>
      <c r="W409" s="101"/>
      <c r="X409" s="101"/>
      <c r="Y409" s="101"/>
      <c r="Z409" s="101"/>
    </row>
    <row r="410" spans="1:26" ht="15.75" customHeight="1">
      <c r="A410" s="101"/>
      <c r="B410" s="101"/>
      <c r="C410" s="101"/>
      <c r="D410" s="101"/>
      <c r="E410" s="101"/>
      <c r="F410" s="102"/>
      <c r="G410" s="101"/>
      <c r="H410" s="101"/>
      <c r="I410" s="101"/>
      <c r="J410" s="102"/>
      <c r="K410" s="102"/>
      <c r="L410" s="102"/>
      <c r="M410" s="102"/>
      <c r="N410" s="102"/>
      <c r="O410" s="102"/>
      <c r="P410" s="101"/>
      <c r="Q410" s="102"/>
      <c r="R410" s="101"/>
      <c r="S410" s="101"/>
      <c r="T410" s="101"/>
      <c r="U410" s="101"/>
      <c r="V410" s="101"/>
      <c r="W410" s="101"/>
      <c r="X410" s="101"/>
      <c r="Y410" s="101"/>
      <c r="Z410" s="101"/>
    </row>
    <row r="411" spans="1:26" ht="15.75" customHeight="1">
      <c r="A411" s="101"/>
      <c r="B411" s="101"/>
      <c r="C411" s="101"/>
      <c r="D411" s="101"/>
      <c r="E411" s="101"/>
      <c r="F411" s="102"/>
      <c r="G411" s="101"/>
      <c r="H411" s="101"/>
      <c r="I411" s="101"/>
      <c r="J411" s="102"/>
      <c r="K411" s="102"/>
      <c r="L411" s="102"/>
      <c r="M411" s="102"/>
      <c r="N411" s="102"/>
      <c r="O411" s="102"/>
      <c r="P411" s="101"/>
      <c r="Q411" s="102"/>
      <c r="R411" s="101"/>
      <c r="S411" s="101"/>
      <c r="T411" s="101"/>
      <c r="U411" s="101"/>
      <c r="V411" s="101"/>
      <c r="W411" s="101"/>
      <c r="X411" s="101"/>
      <c r="Y411" s="101"/>
      <c r="Z411" s="101"/>
    </row>
    <row r="412" spans="1:26" ht="15.75" customHeight="1">
      <c r="A412" s="101"/>
      <c r="B412" s="101"/>
      <c r="C412" s="101"/>
      <c r="D412" s="101"/>
      <c r="E412" s="101"/>
      <c r="F412" s="102"/>
      <c r="G412" s="101"/>
      <c r="H412" s="101"/>
      <c r="I412" s="101"/>
      <c r="J412" s="102"/>
      <c r="K412" s="102"/>
      <c r="L412" s="102"/>
      <c r="M412" s="102"/>
      <c r="N412" s="102"/>
      <c r="O412" s="102"/>
      <c r="P412" s="101"/>
      <c r="Q412" s="102"/>
      <c r="R412" s="101"/>
      <c r="S412" s="101"/>
      <c r="T412" s="101"/>
      <c r="U412" s="101"/>
      <c r="V412" s="101"/>
      <c r="W412" s="101"/>
      <c r="X412" s="101"/>
      <c r="Y412" s="101"/>
      <c r="Z412" s="101"/>
    </row>
    <row r="413" spans="1:26" ht="15.75" customHeight="1">
      <c r="A413" s="101"/>
      <c r="B413" s="101"/>
      <c r="C413" s="101"/>
      <c r="D413" s="101"/>
      <c r="E413" s="101"/>
      <c r="F413" s="102"/>
      <c r="G413" s="101"/>
      <c r="H413" s="101"/>
      <c r="I413" s="101"/>
      <c r="J413" s="102"/>
      <c r="K413" s="102"/>
      <c r="L413" s="102"/>
      <c r="M413" s="102"/>
      <c r="N413" s="102"/>
      <c r="O413" s="102"/>
      <c r="P413" s="101"/>
      <c r="Q413" s="102"/>
      <c r="R413" s="101"/>
      <c r="S413" s="101"/>
      <c r="T413" s="101"/>
      <c r="U413" s="101"/>
      <c r="V413" s="101"/>
      <c r="W413" s="101"/>
      <c r="X413" s="101"/>
      <c r="Y413" s="101"/>
      <c r="Z413" s="101"/>
    </row>
    <row r="414" spans="1:26" ht="15.75" customHeight="1">
      <c r="A414" s="101"/>
      <c r="B414" s="101"/>
      <c r="C414" s="101"/>
      <c r="D414" s="101"/>
      <c r="E414" s="101"/>
      <c r="F414" s="102"/>
      <c r="G414" s="101"/>
      <c r="H414" s="101"/>
      <c r="I414" s="101"/>
      <c r="J414" s="102"/>
      <c r="K414" s="102"/>
      <c r="L414" s="102"/>
      <c r="M414" s="102"/>
      <c r="N414" s="102"/>
      <c r="O414" s="102"/>
      <c r="P414" s="101"/>
      <c r="Q414" s="102"/>
      <c r="R414" s="101"/>
      <c r="S414" s="101"/>
      <c r="T414" s="101"/>
      <c r="U414" s="101"/>
      <c r="V414" s="101"/>
      <c r="W414" s="101"/>
      <c r="X414" s="101"/>
      <c r="Y414" s="101"/>
      <c r="Z414" s="101"/>
    </row>
    <row r="415" spans="1:26" ht="15.75" customHeight="1">
      <c r="A415" s="101"/>
      <c r="B415" s="101"/>
      <c r="C415" s="101"/>
      <c r="D415" s="101"/>
      <c r="E415" s="101"/>
      <c r="F415" s="102"/>
      <c r="G415" s="101"/>
      <c r="H415" s="101"/>
      <c r="I415" s="101"/>
      <c r="J415" s="102"/>
      <c r="K415" s="102"/>
      <c r="L415" s="102"/>
      <c r="M415" s="102"/>
      <c r="N415" s="102"/>
      <c r="O415" s="102"/>
      <c r="P415" s="101"/>
      <c r="Q415" s="102"/>
      <c r="R415" s="101"/>
      <c r="S415" s="101"/>
      <c r="T415" s="101"/>
      <c r="U415" s="101"/>
      <c r="V415" s="101"/>
      <c r="W415" s="101"/>
      <c r="X415" s="101"/>
      <c r="Y415" s="101"/>
      <c r="Z415" s="101"/>
    </row>
    <row r="416" spans="1:26" ht="15.75" customHeight="1">
      <c r="A416" s="101"/>
      <c r="B416" s="101"/>
      <c r="C416" s="101"/>
      <c r="D416" s="101"/>
      <c r="E416" s="101"/>
      <c r="F416" s="102"/>
      <c r="G416" s="101"/>
      <c r="H416" s="101"/>
      <c r="I416" s="101"/>
      <c r="J416" s="102"/>
      <c r="K416" s="102"/>
      <c r="L416" s="102"/>
      <c r="M416" s="102"/>
      <c r="N416" s="102"/>
      <c r="O416" s="102"/>
      <c r="P416" s="101"/>
      <c r="Q416" s="102"/>
      <c r="R416" s="101"/>
      <c r="S416" s="101"/>
      <c r="T416" s="101"/>
      <c r="U416" s="101"/>
      <c r="V416" s="101"/>
      <c r="W416" s="101"/>
      <c r="X416" s="101"/>
      <c r="Y416" s="101"/>
      <c r="Z416" s="101"/>
    </row>
    <row r="417" spans="1:26" ht="15.75" customHeight="1">
      <c r="A417" s="101"/>
      <c r="B417" s="101"/>
      <c r="C417" s="101"/>
      <c r="D417" s="101"/>
      <c r="E417" s="101"/>
      <c r="F417" s="102"/>
      <c r="G417" s="101"/>
      <c r="H417" s="101"/>
      <c r="I417" s="101"/>
      <c r="J417" s="102"/>
      <c r="K417" s="102"/>
      <c r="L417" s="102"/>
      <c r="M417" s="102"/>
      <c r="N417" s="102"/>
      <c r="O417" s="102"/>
      <c r="P417" s="101"/>
      <c r="Q417" s="102"/>
      <c r="R417" s="101"/>
      <c r="S417" s="101"/>
      <c r="T417" s="101"/>
      <c r="U417" s="101"/>
      <c r="V417" s="101"/>
      <c r="W417" s="101"/>
      <c r="X417" s="101"/>
      <c r="Y417" s="101"/>
      <c r="Z417" s="101"/>
    </row>
    <row r="418" spans="1:26" ht="15.75" customHeight="1">
      <c r="A418" s="101"/>
      <c r="B418" s="101"/>
      <c r="C418" s="101"/>
      <c r="D418" s="101"/>
      <c r="E418" s="101"/>
      <c r="F418" s="102"/>
      <c r="G418" s="101"/>
      <c r="H418" s="101"/>
      <c r="I418" s="101"/>
      <c r="J418" s="102"/>
      <c r="K418" s="102"/>
      <c r="L418" s="102"/>
      <c r="M418" s="102"/>
      <c r="N418" s="102"/>
      <c r="O418" s="102"/>
      <c r="P418" s="101"/>
      <c r="Q418" s="102"/>
      <c r="R418" s="101"/>
      <c r="S418" s="101"/>
      <c r="T418" s="101"/>
      <c r="U418" s="101"/>
      <c r="V418" s="101"/>
      <c r="W418" s="101"/>
      <c r="X418" s="101"/>
      <c r="Y418" s="101"/>
      <c r="Z418" s="101"/>
    </row>
    <row r="419" spans="1:26" ht="15.75" customHeight="1">
      <c r="A419" s="101"/>
      <c r="B419" s="101"/>
      <c r="C419" s="101"/>
      <c r="D419" s="101"/>
      <c r="E419" s="101"/>
      <c r="F419" s="102"/>
      <c r="G419" s="101"/>
      <c r="H419" s="101"/>
      <c r="I419" s="101"/>
      <c r="J419" s="102"/>
      <c r="K419" s="102"/>
      <c r="L419" s="102"/>
      <c r="M419" s="102"/>
      <c r="N419" s="102"/>
      <c r="O419" s="102"/>
      <c r="P419" s="101"/>
      <c r="Q419" s="102"/>
      <c r="R419" s="101"/>
      <c r="S419" s="101"/>
      <c r="T419" s="101"/>
      <c r="U419" s="101"/>
      <c r="V419" s="101"/>
      <c r="W419" s="101"/>
      <c r="X419" s="101"/>
      <c r="Y419" s="101"/>
      <c r="Z419" s="101"/>
    </row>
    <row r="420" spans="1:26" ht="15.75" customHeight="1">
      <c r="A420" s="101"/>
      <c r="B420" s="101"/>
      <c r="C420" s="101"/>
      <c r="D420" s="101"/>
      <c r="E420" s="101"/>
      <c r="F420" s="102"/>
      <c r="G420" s="101"/>
      <c r="H420" s="101"/>
      <c r="I420" s="101"/>
      <c r="J420" s="102"/>
      <c r="K420" s="102"/>
      <c r="L420" s="102"/>
      <c r="M420" s="102"/>
      <c r="N420" s="102"/>
      <c r="O420" s="102"/>
      <c r="P420" s="101"/>
      <c r="Q420" s="102"/>
      <c r="R420" s="101"/>
      <c r="S420" s="101"/>
      <c r="T420" s="101"/>
      <c r="U420" s="101"/>
      <c r="V420" s="101"/>
      <c r="W420" s="101"/>
      <c r="X420" s="101"/>
      <c r="Y420" s="101"/>
      <c r="Z420" s="101"/>
    </row>
    <row r="421" spans="1:26" ht="15.75" customHeight="1">
      <c r="A421" s="101"/>
      <c r="B421" s="101"/>
      <c r="C421" s="101"/>
      <c r="D421" s="101"/>
      <c r="E421" s="101"/>
      <c r="F421" s="102"/>
      <c r="G421" s="101"/>
      <c r="H421" s="101"/>
      <c r="I421" s="101"/>
      <c r="J421" s="102"/>
      <c r="K421" s="102"/>
      <c r="L421" s="102"/>
      <c r="M421" s="102"/>
      <c r="N421" s="102"/>
      <c r="O421" s="102"/>
      <c r="P421" s="101"/>
      <c r="Q421" s="102"/>
      <c r="R421" s="101"/>
      <c r="S421" s="101"/>
      <c r="T421" s="101"/>
      <c r="U421" s="101"/>
      <c r="V421" s="101"/>
      <c r="W421" s="101"/>
      <c r="X421" s="101"/>
      <c r="Y421" s="101"/>
      <c r="Z421" s="101"/>
    </row>
    <row r="422" spans="1:26" ht="15.75" customHeight="1">
      <c r="A422" s="101"/>
      <c r="B422" s="101"/>
      <c r="C422" s="101"/>
      <c r="D422" s="101"/>
      <c r="E422" s="101"/>
      <c r="F422" s="102"/>
      <c r="G422" s="101"/>
      <c r="H422" s="101"/>
      <c r="I422" s="101"/>
      <c r="J422" s="102"/>
      <c r="K422" s="102"/>
      <c r="L422" s="102"/>
      <c r="M422" s="102"/>
      <c r="N422" s="102"/>
      <c r="O422" s="102"/>
      <c r="P422" s="101"/>
      <c r="Q422" s="102"/>
      <c r="R422" s="101"/>
      <c r="S422" s="101"/>
      <c r="T422" s="101"/>
      <c r="U422" s="101"/>
      <c r="V422" s="101"/>
      <c r="W422" s="101"/>
      <c r="X422" s="101"/>
      <c r="Y422" s="101"/>
      <c r="Z422" s="101"/>
    </row>
    <row r="423" spans="1:26" ht="15.75" customHeight="1">
      <c r="A423" s="101"/>
      <c r="B423" s="101"/>
      <c r="C423" s="101"/>
      <c r="D423" s="101"/>
      <c r="E423" s="101"/>
      <c r="F423" s="102"/>
      <c r="G423" s="101"/>
      <c r="H423" s="101"/>
      <c r="I423" s="101"/>
      <c r="J423" s="102"/>
      <c r="K423" s="102"/>
      <c r="L423" s="102"/>
      <c r="M423" s="102"/>
      <c r="N423" s="102"/>
      <c r="O423" s="102"/>
      <c r="P423" s="101"/>
      <c r="Q423" s="102"/>
      <c r="R423" s="101"/>
      <c r="S423" s="101"/>
      <c r="T423" s="101"/>
      <c r="U423" s="101"/>
      <c r="V423" s="101"/>
      <c r="W423" s="101"/>
      <c r="X423" s="101"/>
      <c r="Y423" s="101"/>
      <c r="Z423" s="101"/>
    </row>
    <row r="424" spans="1:26" ht="15.75" customHeight="1">
      <c r="A424" s="101"/>
      <c r="B424" s="101"/>
      <c r="C424" s="101"/>
      <c r="D424" s="101"/>
      <c r="E424" s="101"/>
      <c r="F424" s="102"/>
      <c r="G424" s="101"/>
      <c r="H424" s="101"/>
      <c r="I424" s="101"/>
      <c r="J424" s="102"/>
      <c r="K424" s="102"/>
      <c r="L424" s="102"/>
      <c r="M424" s="102"/>
      <c r="N424" s="102"/>
      <c r="O424" s="102"/>
      <c r="P424" s="101"/>
      <c r="Q424" s="102"/>
      <c r="R424" s="101"/>
      <c r="S424" s="101"/>
      <c r="T424" s="101"/>
      <c r="U424" s="101"/>
      <c r="V424" s="101"/>
      <c r="W424" s="101"/>
      <c r="X424" s="101"/>
      <c r="Y424" s="101"/>
      <c r="Z424" s="101"/>
    </row>
    <row r="425" spans="1:26" ht="15.75" customHeight="1">
      <c r="A425" s="101"/>
      <c r="B425" s="101"/>
      <c r="C425" s="101"/>
      <c r="D425" s="101"/>
      <c r="E425" s="101"/>
      <c r="F425" s="102"/>
      <c r="G425" s="101"/>
      <c r="H425" s="101"/>
      <c r="I425" s="101"/>
      <c r="J425" s="102"/>
      <c r="K425" s="102"/>
      <c r="L425" s="102"/>
      <c r="M425" s="102"/>
      <c r="N425" s="102"/>
      <c r="O425" s="102"/>
      <c r="P425" s="101"/>
      <c r="Q425" s="102"/>
      <c r="R425" s="101"/>
      <c r="S425" s="101"/>
      <c r="T425" s="101"/>
      <c r="U425" s="101"/>
      <c r="V425" s="101"/>
      <c r="W425" s="101"/>
      <c r="X425" s="101"/>
      <c r="Y425" s="101"/>
      <c r="Z425" s="101"/>
    </row>
    <row r="426" spans="1:26" ht="15.75" customHeight="1">
      <c r="A426" s="101"/>
      <c r="B426" s="101"/>
      <c r="C426" s="101"/>
      <c r="D426" s="101"/>
      <c r="E426" s="101"/>
      <c r="F426" s="102"/>
      <c r="G426" s="101"/>
      <c r="H426" s="101"/>
      <c r="I426" s="101"/>
      <c r="J426" s="102"/>
      <c r="K426" s="102"/>
      <c r="L426" s="102"/>
      <c r="M426" s="102"/>
      <c r="N426" s="102"/>
      <c r="O426" s="102"/>
      <c r="P426" s="101"/>
      <c r="Q426" s="102"/>
      <c r="R426" s="101"/>
      <c r="S426" s="101"/>
      <c r="T426" s="101"/>
      <c r="U426" s="101"/>
      <c r="V426" s="101"/>
      <c r="W426" s="101"/>
      <c r="X426" s="101"/>
      <c r="Y426" s="101"/>
      <c r="Z426" s="101"/>
    </row>
    <row r="427" spans="1:26" ht="15.75" customHeight="1">
      <c r="A427" s="101"/>
      <c r="B427" s="101"/>
      <c r="C427" s="101"/>
      <c r="D427" s="101"/>
      <c r="E427" s="101"/>
      <c r="F427" s="102"/>
      <c r="G427" s="101"/>
      <c r="H427" s="101"/>
      <c r="I427" s="101"/>
      <c r="J427" s="102"/>
      <c r="K427" s="102"/>
      <c r="L427" s="102"/>
      <c r="M427" s="102"/>
      <c r="N427" s="102"/>
      <c r="O427" s="102"/>
      <c r="P427" s="101"/>
      <c r="Q427" s="102"/>
      <c r="R427" s="101"/>
      <c r="S427" s="101"/>
      <c r="T427" s="101"/>
      <c r="U427" s="101"/>
      <c r="V427" s="101"/>
      <c r="W427" s="101"/>
      <c r="X427" s="101"/>
      <c r="Y427" s="101"/>
      <c r="Z427" s="101"/>
    </row>
    <row r="428" spans="1:26" ht="15.75" customHeight="1">
      <c r="A428" s="101"/>
      <c r="B428" s="101"/>
      <c r="C428" s="101"/>
      <c r="D428" s="101"/>
      <c r="E428" s="101"/>
      <c r="F428" s="102"/>
      <c r="G428" s="101"/>
      <c r="H428" s="101"/>
      <c r="I428" s="101"/>
      <c r="J428" s="102"/>
      <c r="K428" s="102"/>
      <c r="L428" s="102"/>
      <c r="M428" s="102"/>
      <c r="N428" s="102"/>
      <c r="O428" s="102"/>
      <c r="P428" s="101"/>
      <c r="Q428" s="102"/>
      <c r="R428" s="101"/>
      <c r="S428" s="101"/>
      <c r="T428" s="101"/>
      <c r="U428" s="101"/>
      <c r="V428" s="101"/>
      <c r="W428" s="101"/>
      <c r="X428" s="101"/>
      <c r="Y428" s="101"/>
      <c r="Z428" s="101"/>
    </row>
    <row r="429" spans="1:26" ht="15.75" customHeight="1">
      <c r="A429" s="101"/>
      <c r="B429" s="101"/>
      <c r="C429" s="101"/>
      <c r="D429" s="101"/>
      <c r="E429" s="101"/>
      <c r="F429" s="102"/>
      <c r="G429" s="101"/>
      <c r="H429" s="101"/>
      <c r="I429" s="101"/>
      <c r="J429" s="102"/>
      <c r="K429" s="102"/>
      <c r="L429" s="102"/>
      <c r="M429" s="102"/>
      <c r="N429" s="102"/>
      <c r="O429" s="102"/>
      <c r="P429" s="101"/>
      <c r="Q429" s="102"/>
      <c r="R429" s="101"/>
      <c r="S429" s="101"/>
      <c r="T429" s="101"/>
      <c r="U429" s="101"/>
      <c r="V429" s="101"/>
      <c r="W429" s="101"/>
      <c r="X429" s="101"/>
      <c r="Y429" s="101"/>
      <c r="Z429" s="101"/>
    </row>
    <row r="430" spans="1:26" ht="15.75" customHeight="1">
      <c r="A430" s="101"/>
      <c r="B430" s="101"/>
      <c r="C430" s="101"/>
      <c r="D430" s="101"/>
      <c r="E430" s="101"/>
      <c r="F430" s="102"/>
      <c r="G430" s="101"/>
      <c r="H430" s="101"/>
      <c r="I430" s="101"/>
      <c r="J430" s="102"/>
      <c r="K430" s="102"/>
      <c r="L430" s="102"/>
      <c r="M430" s="102"/>
      <c r="N430" s="102"/>
      <c r="O430" s="102"/>
      <c r="P430" s="101"/>
      <c r="Q430" s="102"/>
      <c r="R430" s="101"/>
      <c r="S430" s="101"/>
      <c r="T430" s="101"/>
      <c r="U430" s="101"/>
      <c r="V430" s="101"/>
      <c r="W430" s="101"/>
      <c r="X430" s="101"/>
      <c r="Y430" s="101"/>
      <c r="Z430" s="101"/>
    </row>
    <row r="431" spans="1:26" ht="15.75" customHeight="1">
      <c r="A431" s="101"/>
      <c r="B431" s="101"/>
      <c r="C431" s="101"/>
      <c r="D431" s="101"/>
      <c r="E431" s="101"/>
      <c r="F431" s="102"/>
      <c r="G431" s="101"/>
      <c r="H431" s="101"/>
      <c r="I431" s="101"/>
      <c r="J431" s="102"/>
      <c r="K431" s="102"/>
      <c r="L431" s="102"/>
      <c r="M431" s="102"/>
      <c r="N431" s="102"/>
      <c r="O431" s="102"/>
      <c r="P431" s="101"/>
      <c r="Q431" s="102"/>
      <c r="R431" s="101"/>
      <c r="S431" s="101"/>
      <c r="T431" s="101"/>
      <c r="U431" s="101"/>
      <c r="V431" s="101"/>
      <c r="W431" s="101"/>
      <c r="X431" s="101"/>
      <c r="Y431" s="101"/>
      <c r="Z431" s="101"/>
    </row>
    <row r="432" spans="1:26" ht="15.75" customHeight="1">
      <c r="A432" s="101"/>
      <c r="B432" s="101"/>
      <c r="C432" s="101"/>
      <c r="D432" s="101"/>
      <c r="E432" s="101"/>
      <c r="F432" s="102"/>
      <c r="G432" s="101"/>
      <c r="H432" s="101"/>
      <c r="I432" s="101"/>
      <c r="J432" s="102"/>
      <c r="K432" s="102"/>
      <c r="L432" s="102"/>
      <c r="M432" s="102"/>
      <c r="N432" s="102"/>
      <c r="O432" s="102"/>
      <c r="P432" s="101"/>
      <c r="Q432" s="102"/>
      <c r="R432" s="101"/>
      <c r="S432" s="101"/>
      <c r="T432" s="101"/>
      <c r="U432" s="101"/>
      <c r="V432" s="101"/>
      <c r="W432" s="101"/>
      <c r="X432" s="101"/>
      <c r="Y432" s="101"/>
      <c r="Z432" s="101"/>
    </row>
    <row r="433" spans="1:26" ht="15.75" customHeight="1">
      <c r="A433" s="101"/>
      <c r="B433" s="101"/>
      <c r="C433" s="101"/>
      <c r="D433" s="101"/>
      <c r="E433" s="101"/>
      <c r="F433" s="102"/>
      <c r="G433" s="101"/>
      <c r="H433" s="101"/>
      <c r="I433" s="101"/>
      <c r="J433" s="102"/>
      <c r="K433" s="102"/>
      <c r="L433" s="102"/>
      <c r="M433" s="102"/>
      <c r="N433" s="102"/>
      <c r="O433" s="102"/>
      <c r="P433" s="101"/>
      <c r="Q433" s="102"/>
      <c r="R433" s="101"/>
      <c r="S433" s="101"/>
      <c r="T433" s="101"/>
      <c r="U433" s="101"/>
      <c r="V433" s="101"/>
      <c r="W433" s="101"/>
      <c r="X433" s="101"/>
      <c r="Y433" s="101"/>
      <c r="Z433" s="101"/>
    </row>
    <row r="434" spans="1:26" ht="15.75" customHeight="1">
      <c r="A434" s="101"/>
      <c r="B434" s="101"/>
      <c r="C434" s="101"/>
      <c r="D434" s="101"/>
      <c r="E434" s="101"/>
      <c r="F434" s="102"/>
      <c r="G434" s="101"/>
      <c r="H434" s="101"/>
      <c r="I434" s="101"/>
      <c r="J434" s="102"/>
      <c r="K434" s="102"/>
      <c r="L434" s="102"/>
      <c r="M434" s="102"/>
      <c r="N434" s="102"/>
      <c r="O434" s="102"/>
      <c r="P434" s="101"/>
      <c r="Q434" s="102"/>
      <c r="R434" s="101"/>
      <c r="S434" s="101"/>
      <c r="T434" s="101"/>
      <c r="U434" s="101"/>
      <c r="V434" s="101"/>
      <c r="W434" s="101"/>
      <c r="X434" s="101"/>
      <c r="Y434" s="101"/>
      <c r="Z434" s="101"/>
    </row>
    <row r="435" spans="1:26" ht="15.75" customHeight="1">
      <c r="A435" s="101"/>
      <c r="B435" s="101"/>
      <c r="C435" s="101"/>
      <c r="D435" s="101"/>
      <c r="E435" s="101"/>
      <c r="F435" s="102"/>
      <c r="G435" s="101"/>
      <c r="H435" s="101"/>
      <c r="I435" s="101"/>
      <c r="J435" s="102"/>
      <c r="K435" s="102"/>
      <c r="L435" s="102"/>
      <c r="M435" s="102"/>
      <c r="N435" s="102"/>
      <c r="O435" s="102"/>
      <c r="P435" s="101"/>
      <c r="Q435" s="102"/>
      <c r="R435" s="101"/>
      <c r="S435" s="101"/>
      <c r="T435" s="101"/>
      <c r="U435" s="101"/>
      <c r="V435" s="101"/>
      <c r="W435" s="101"/>
      <c r="X435" s="101"/>
      <c r="Y435" s="101"/>
      <c r="Z435" s="101"/>
    </row>
    <row r="436" spans="1:26" ht="15.75" customHeight="1">
      <c r="A436" s="101"/>
      <c r="B436" s="101"/>
      <c r="C436" s="101"/>
      <c r="D436" s="101"/>
      <c r="E436" s="101"/>
      <c r="F436" s="102"/>
      <c r="G436" s="101"/>
      <c r="H436" s="101"/>
      <c r="I436" s="101"/>
      <c r="J436" s="102"/>
      <c r="K436" s="102"/>
      <c r="L436" s="102"/>
      <c r="M436" s="102"/>
      <c r="N436" s="102"/>
      <c r="O436" s="102"/>
      <c r="P436" s="101"/>
      <c r="Q436" s="102"/>
      <c r="R436" s="101"/>
      <c r="S436" s="101"/>
      <c r="T436" s="101"/>
      <c r="U436" s="101"/>
      <c r="V436" s="101"/>
      <c r="W436" s="101"/>
      <c r="X436" s="101"/>
      <c r="Y436" s="101"/>
      <c r="Z436" s="101"/>
    </row>
    <row r="437" spans="1:26" ht="15.75" customHeight="1">
      <c r="A437" s="101"/>
      <c r="B437" s="101"/>
      <c r="C437" s="101"/>
      <c r="D437" s="101"/>
      <c r="E437" s="101"/>
      <c r="F437" s="102"/>
      <c r="G437" s="101"/>
      <c r="H437" s="101"/>
      <c r="I437" s="101"/>
      <c r="J437" s="102"/>
      <c r="K437" s="102"/>
      <c r="L437" s="102"/>
      <c r="M437" s="102"/>
      <c r="N437" s="102"/>
      <c r="O437" s="102"/>
      <c r="P437" s="101"/>
      <c r="Q437" s="102"/>
      <c r="R437" s="101"/>
      <c r="S437" s="101"/>
      <c r="T437" s="101"/>
      <c r="U437" s="101"/>
      <c r="V437" s="101"/>
      <c r="W437" s="101"/>
      <c r="X437" s="101"/>
      <c r="Y437" s="101"/>
      <c r="Z437" s="101"/>
    </row>
    <row r="438" spans="1:26" ht="15.75" customHeight="1">
      <c r="A438" s="101"/>
      <c r="B438" s="101"/>
      <c r="C438" s="101"/>
      <c r="D438" s="101"/>
      <c r="E438" s="101"/>
      <c r="F438" s="102"/>
      <c r="G438" s="101"/>
      <c r="H438" s="101"/>
      <c r="I438" s="101"/>
      <c r="J438" s="102"/>
      <c r="K438" s="102"/>
      <c r="L438" s="102"/>
      <c r="M438" s="102"/>
      <c r="N438" s="102"/>
      <c r="O438" s="102"/>
      <c r="P438" s="101"/>
      <c r="Q438" s="102"/>
      <c r="R438" s="101"/>
      <c r="S438" s="101"/>
      <c r="T438" s="101"/>
      <c r="U438" s="101"/>
      <c r="V438" s="101"/>
      <c r="W438" s="101"/>
      <c r="X438" s="101"/>
      <c r="Y438" s="101"/>
      <c r="Z438" s="101"/>
    </row>
    <row r="439" spans="1:26" ht="15.75" customHeight="1">
      <c r="A439" s="101"/>
      <c r="B439" s="101"/>
      <c r="C439" s="101"/>
      <c r="D439" s="101"/>
      <c r="E439" s="101"/>
      <c r="F439" s="102"/>
      <c r="G439" s="101"/>
      <c r="H439" s="101"/>
      <c r="I439" s="101"/>
      <c r="J439" s="102"/>
      <c r="K439" s="102"/>
      <c r="L439" s="102"/>
      <c r="M439" s="102"/>
      <c r="N439" s="102"/>
      <c r="O439" s="102"/>
      <c r="P439" s="101"/>
      <c r="Q439" s="102"/>
      <c r="R439" s="101"/>
      <c r="S439" s="101"/>
      <c r="T439" s="101"/>
      <c r="U439" s="101"/>
      <c r="V439" s="101"/>
      <c r="W439" s="101"/>
      <c r="X439" s="101"/>
      <c r="Y439" s="101"/>
      <c r="Z439" s="101"/>
    </row>
    <row r="440" spans="1:26" ht="15.75" customHeight="1">
      <c r="A440" s="101"/>
      <c r="B440" s="101"/>
      <c r="C440" s="101"/>
      <c r="D440" s="101"/>
      <c r="E440" s="101"/>
      <c r="F440" s="102"/>
      <c r="G440" s="101"/>
      <c r="H440" s="101"/>
      <c r="I440" s="101"/>
      <c r="J440" s="102"/>
      <c r="K440" s="102"/>
      <c r="L440" s="102"/>
      <c r="M440" s="102"/>
      <c r="N440" s="102"/>
      <c r="O440" s="102"/>
      <c r="P440" s="101"/>
      <c r="Q440" s="102"/>
      <c r="R440" s="101"/>
      <c r="S440" s="101"/>
      <c r="T440" s="101"/>
      <c r="U440" s="101"/>
      <c r="V440" s="101"/>
      <c r="W440" s="101"/>
      <c r="X440" s="101"/>
      <c r="Y440" s="101"/>
      <c r="Z440" s="101"/>
    </row>
    <row r="441" spans="1:26" ht="15.75" customHeight="1">
      <c r="A441" s="101"/>
      <c r="B441" s="101"/>
      <c r="C441" s="101"/>
      <c r="D441" s="101"/>
      <c r="E441" s="101"/>
      <c r="F441" s="102"/>
      <c r="G441" s="101"/>
      <c r="H441" s="101"/>
      <c r="I441" s="101"/>
      <c r="J441" s="102"/>
      <c r="K441" s="102"/>
      <c r="L441" s="102"/>
      <c r="M441" s="102"/>
      <c r="N441" s="102"/>
      <c r="O441" s="102"/>
      <c r="P441" s="101"/>
      <c r="Q441" s="102"/>
      <c r="R441" s="101"/>
      <c r="S441" s="101"/>
      <c r="T441" s="101"/>
      <c r="U441" s="101"/>
      <c r="V441" s="101"/>
      <c r="W441" s="101"/>
      <c r="X441" s="101"/>
      <c r="Y441" s="101"/>
      <c r="Z441" s="101"/>
    </row>
    <row r="442" spans="1:26" ht="15.75" customHeight="1">
      <c r="A442" s="101"/>
      <c r="B442" s="101"/>
      <c r="C442" s="101"/>
      <c r="D442" s="101"/>
      <c r="E442" s="101"/>
      <c r="F442" s="102"/>
      <c r="G442" s="101"/>
      <c r="H442" s="101"/>
      <c r="I442" s="101"/>
      <c r="J442" s="102"/>
      <c r="K442" s="102"/>
      <c r="L442" s="102"/>
      <c r="M442" s="102"/>
      <c r="N442" s="102"/>
      <c r="O442" s="102"/>
      <c r="P442" s="101"/>
      <c r="Q442" s="102"/>
      <c r="R442" s="101"/>
      <c r="S442" s="101"/>
      <c r="T442" s="101"/>
      <c r="U442" s="101"/>
      <c r="V442" s="101"/>
      <c r="W442" s="101"/>
      <c r="X442" s="101"/>
      <c r="Y442" s="101"/>
      <c r="Z442" s="101"/>
    </row>
    <row r="443" spans="1:26" ht="15.75" customHeight="1">
      <c r="A443" s="101"/>
      <c r="B443" s="101"/>
      <c r="C443" s="101"/>
      <c r="D443" s="101"/>
      <c r="E443" s="101"/>
      <c r="F443" s="102"/>
      <c r="G443" s="101"/>
      <c r="H443" s="101"/>
      <c r="I443" s="101"/>
      <c r="J443" s="102"/>
      <c r="K443" s="102"/>
      <c r="L443" s="102"/>
      <c r="M443" s="102"/>
      <c r="N443" s="102"/>
      <c r="O443" s="102"/>
      <c r="P443" s="101"/>
      <c r="Q443" s="102"/>
      <c r="R443" s="101"/>
      <c r="S443" s="101"/>
      <c r="T443" s="101"/>
      <c r="U443" s="101"/>
      <c r="V443" s="101"/>
      <c r="W443" s="101"/>
      <c r="X443" s="101"/>
      <c r="Y443" s="101"/>
      <c r="Z443" s="101"/>
    </row>
    <row r="444" spans="1:26" ht="15.75" customHeight="1">
      <c r="A444" s="101"/>
      <c r="B444" s="101"/>
      <c r="C444" s="101"/>
      <c r="D444" s="101"/>
      <c r="E444" s="101"/>
      <c r="F444" s="102"/>
      <c r="G444" s="101"/>
      <c r="H444" s="101"/>
      <c r="I444" s="101"/>
      <c r="J444" s="102"/>
      <c r="K444" s="102"/>
      <c r="L444" s="102"/>
      <c r="M444" s="102"/>
      <c r="N444" s="102"/>
      <c r="O444" s="102"/>
      <c r="P444" s="101"/>
      <c r="Q444" s="102"/>
      <c r="R444" s="101"/>
      <c r="S444" s="101"/>
      <c r="T444" s="101"/>
      <c r="U444" s="101"/>
      <c r="V444" s="101"/>
      <c r="W444" s="101"/>
      <c r="X444" s="101"/>
      <c r="Y444" s="101"/>
      <c r="Z444" s="101"/>
    </row>
    <row r="445" spans="1:26" ht="15.75" customHeight="1">
      <c r="A445" s="101"/>
      <c r="B445" s="101"/>
      <c r="C445" s="101"/>
      <c r="D445" s="101"/>
      <c r="E445" s="101"/>
      <c r="F445" s="102"/>
      <c r="G445" s="101"/>
      <c r="H445" s="101"/>
      <c r="I445" s="101"/>
      <c r="J445" s="102"/>
      <c r="K445" s="102"/>
      <c r="L445" s="102"/>
      <c r="M445" s="102"/>
      <c r="N445" s="102"/>
      <c r="O445" s="102"/>
      <c r="P445" s="101"/>
      <c r="Q445" s="102"/>
      <c r="R445" s="101"/>
      <c r="S445" s="101"/>
      <c r="T445" s="101"/>
      <c r="U445" s="101"/>
      <c r="V445" s="101"/>
      <c r="W445" s="101"/>
      <c r="X445" s="101"/>
      <c r="Y445" s="101"/>
      <c r="Z445" s="101"/>
    </row>
    <row r="446" spans="1:26" ht="15.75" customHeight="1">
      <c r="A446" s="101"/>
      <c r="B446" s="101"/>
      <c r="C446" s="101"/>
      <c r="D446" s="101"/>
      <c r="E446" s="101"/>
      <c r="F446" s="102"/>
      <c r="G446" s="101"/>
      <c r="H446" s="101"/>
      <c r="I446" s="101"/>
      <c r="J446" s="102"/>
      <c r="K446" s="102"/>
      <c r="L446" s="102"/>
      <c r="M446" s="102"/>
      <c r="N446" s="102"/>
      <c r="O446" s="102"/>
      <c r="P446" s="101"/>
      <c r="Q446" s="102"/>
      <c r="R446" s="101"/>
      <c r="S446" s="101"/>
      <c r="T446" s="101"/>
      <c r="U446" s="101"/>
      <c r="V446" s="101"/>
      <c r="W446" s="101"/>
      <c r="X446" s="101"/>
      <c r="Y446" s="101"/>
      <c r="Z446" s="101"/>
    </row>
    <row r="447" spans="1:26" ht="15.75" customHeight="1">
      <c r="A447" s="101"/>
      <c r="B447" s="101"/>
      <c r="C447" s="101"/>
      <c r="D447" s="101"/>
      <c r="E447" s="101"/>
      <c r="F447" s="102"/>
      <c r="G447" s="101"/>
      <c r="H447" s="101"/>
      <c r="I447" s="101"/>
      <c r="J447" s="102"/>
      <c r="K447" s="102"/>
      <c r="L447" s="102"/>
      <c r="M447" s="102"/>
      <c r="N447" s="102"/>
      <c r="O447" s="102"/>
      <c r="P447" s="101"/>
      <c r="Q447" s="102"/>
      <c r="R447" s="101"/>
      <c r="S447" s="101"/>
      <c r="T447" s="101"/>
      <c r="U447" s="101"/>
      <c r="V447" s="101"/>
      <c r="W447" s="101"/>
      <c r="X447" s="101"/>
      <c r="Y447" s="101"/>
      <c r="Z447" s="101"/>
    </row>
    <row r="448" spans="1:26" ht="15.75" customHeight="1">
      <c r="A448" s="101"/>
      <c r="B448" s="101"/>
      <c r="C448" s="101"/>
      <c r="D448" s="101"/>
      <c r="E448" s="101"/>
      <c r="F448" s="102"/>
      <c r="G448" s="101"/>
      <c r="H448" s="101"/>
      <c r="I448" s="101"/>
      <c r="J448" s="102"/>
      <c r="K448" s="102"/>
      <c r="L448" s="102"/>
      <c r="M448" s="102"/>
      <c r="N448" s="102"/>
      <c r="O448" s="102"/>
      <c r="P448" s="101"/>
      <c r="Q448" s="102"/>
      <c r="R448" s="101"/>
      <c r="S448" s="101"/>
      <c r="T448" s="101"/>
      <c r="U448" s="101"/>
      <c r="V448" s="101"/>
      <c r="W448" s="101"/>
      <c r="X448" s="101"/>
      <c r="Y448" s="101"/>
      <c r="Z448" s="101"/>
    </row>
    <row r="449" spans="1:26" ht="15.75" customHeight="1">
      <c r="A449" s="101"/>
      <c r="B449" s="101"/>
      <c r="C449" s="101"/>
      <c r="D449" s="101"/>
      <c r="E449" s="101"/>
      <c r="F449" s="102"/>
      <c r="G449" s="101"/>
      <c r="H449" s="101"/>
      <c r="I449" s="101"/>
      <c r="J449" s="102"/>
      <c r="K449" s="102"/>
      <c r="L449" s="102"/>
      <c r="M449" s="102"/>
      <c r="N449" s="102"/>
      <c r="O449" s="102"/>
      <c r="P449" s="101"/>
      <c r="Q449" s="102"/>
      <c r="R449" s="101"/>
      <c r="S449" s="101"/>
      <c r="T449" s="101"/>
      <c r="U449" s="101"/>
      <c r="V449" s="101"/>
      <c r="W449" s="101"/>
      <c r="X449" s="101"/>
      <c r="Y449" s="101"/>
      <c r="Z449" s="101"/>
    </row>
    <row r="450" spans="1:26" ht="15.75" customHeight="1">
      <c r="A450" s="101"/>
      <c r="B450" s="101"/>
      <c r="C450" s="101"/>
      <c r="D450" s="101"/>
      <c r="E450" s="101"/>
      <c r="F450" s="102"/>
      <c r="G450" s="101"/>
      <c r="H450" s="101"/>
      <c r="I450" s="101"/>
      <c r="J450" s="102"/>
      <c r="K450" s="102"/>
      <c r="L450" s="102"/>
      <c r="M450" s="102"/>
      <c r="N450" s="102"/>
      <c r="O450" s="102"/>
      <c r="P450" s="101"/>
      <c r="Q450" s="102"/>
      <c r="R450" s="101"/>
      <c r="S450" s="101"/>
      <c r="T450" s="101"/>
      <c r="U450" s="101"/>
      <c r="V450" s="101"/>
      <c r="W450" s="101"/>
      <c r="X450" s="101"/>
      <c r="Y450" s="101"/>
      <c r="Z450" s="101"/>
    </row>
    <row r="451" spans="1:26" ht="15.75" customHeight="1">
      <c r="A451" s="101"/>
      <c r="B451" s="101"/>
      <c r="C451" s="101"/>
      <c r="D451" s="101"/>
      <c r="E451" s="101"/>
      <c r="F451" s="102"/>
      <c r="G451" s="101"/>
      <c r="H451" s="101"/>
      <c r="I451" s="101"/>
      <c r="J451" s="102"/>
      <c r="K451" s="102"/>
      <c r="L451" s="102"/>
      <c r="M451" s="102"/>
      <c r="N451" s="102"/>
      <c r="O451" s="102"/>
      <c r="P451" s="101"/>
      <c r="Q451" s="102"/>
      <c r="R451" s="101"/>
      <c r="S451" s="101"/>
      <c r="T451" s="101"/>
      <c r="U451" s="101"/>
      <c r="V451" s="101"/>
      <c r="W451" s="101"/>
      <c r="X451" s="101"/>
      <c r="Y451" s="101"/>
      <c r="Z451" s="101"/>
    </row>
    <row r="452" spans="1:26" ht="15.75" customHeight="1">
      <c r="A452" s="101"/>
      <c r="B452" s="101"/>
      <c r="C452" s="101"/>
      <c r="D452" s="101"/>
      <c r="E452" s="101"/>
      <c r="F452" s="102"/>
      <c r="G452" s="101"/>
      <c r="H452" s="101"/>
      <c r="I452" s="101"/>
      <c r="J452" s="102"/>
      <c r="K452" s="102"/>
      <c r="L452" s="102"/>
      <c r="M452" s="102"/>
      <c r="N452" s="102"/>
      <c r="O452" s="102"/>
      <c r="P452" s="101"/>
      <c r="Q452" s="102"/>
      <c r="R452" s="101"/>
      <c r="S452" s="101"/>
      <c r="T452" s="101"/>
      <c r="U452" s="101"/>
      <c r="V452" s="101"/>
      <c r="W452" s="101"/>
      <c r="X452" s="101"/>
      <c r="Y452" s="101"/>
      <c r="Z452" s="101"/>
    </row>
    <row r="453" spans="1:26" ht="15.75" customHeight="1">
      <c r="A453" s="101"/>
      <c r="B453" s="101"/>
      <c r="C453" s="101"/>
      <c r="D453" s="101"/>
      <c r="E453" s="101"/>
      <c r="F453" s="102"/>
      <c r="G453" s="101"/>
      <c r="H453" s="101"/>
      <c r="I453" s="101"/>
      <c r="J453" s="102"/>
      <c r="K453" s="102"/>
      <c r="L453" s="102"/>
      <c r="M453" s="102"/>
      <c r="N453" s="102"/>
      <c r="O453" s="102"/>
      <c r="P453" s="101"/>
      <c r="Q453" s="102"/>
      <c r="R453" s="101"/>
      <c r="S453" s="101"/>
      <c r="T453" s="101"/>
      <c r="U453" s="101"/>
      <c r="V453" s="101"/>
      <c r="W453" s="101"/>
      <c r="X453" s="101"/>
      <c r="Y453" s="101"/>
      <c r="Z453" s="101"/>
    </row>
    <row r="454" spans="1:26" ht="15.75" customHeight="1">
      <c r="A454" s="101"/>
      <c r="B454" s="101"/>
      <c r="C454" s="101"/>
      <c r="D454" s="101"/>
      <c r="E454" s="101"/>
      <c r="F454" s="102"/>
      <c r="G454" s="101"/>
      <c r="H454" s="101"/>
      <c r="I454" s="101"/>
      <c r="J454" s="102"/>
      <c r="K454" s="102"/>
      <c r="L454" s="102"/>
      <c r="M454" s="102"/>
      <c r="N454" s="102"/>
      <c r="O454" s="102"/>
      <c r="P454" s="101"/>
      <c r="Q454" s="102"/>
      <c r="R454" s="101"/>
      <c r="S454" s="101"/>
      <c r="T454" s="101"/>
      <c r="U454" s="101"/>
      <c r="V454" s="101"/>
      <c r="W454" s="101"/>
      <c r="X454" s="101"/>
      <c r="Y454" s="101"/>
      <c r="Z454" s="101"/>
    </row>
    <row r="455" spans="1:26" ht="15.75" customHeight="1">
      <c r="A455" s="101"/>
      <c r="B455" s="101"/>
      <c r="C455" s="101"/>
      <c r="D455" s="101"/>
      <c r="E455" s="101"/>
      <c r="F455" s="102"/>
      <c r="G455" s="101"/>
      <c r="H455" s="101"/>
      <c r="I455" s="101"/>
      <c r="J455" s="102"/>
      <c r="K455" s="102"/>
      <c r="L455" s="102"/>
      <c r="M455" s="102"/>
      <c r="N455" s="102"/>
      <c r="O455" s="102"/>
      <c r="P455" s="101"/>
      <c r="Q455" s="102"/>
      <c r="R455" s="101"/>
      <c r="S455" s="101"/>
      <c r="T455" s="101"/>
      <c r="U455" s="101"/>
      <c r="V455" s="101"/>
      <c r="W455" s="101"/>
      <c r="X455" s="101"/>
      <c r="Y455" s="101"/>
      <c r="Z455" s="101"/>
    </row>
    <row r="456" spans="1:26" ht="15.75" customHeight="1">
      <c r="A456" s="101"/>
      <c r="B456" s="101"/>
      <c r="C456" s="101"/>
      <c r="D456" s="101"/>
      <c r="E456" s="101"/>
      <c r="F456" s="102"/>
      <c r="G456" s="101"/>
      <c r="H456" s="101"/>
      <c r="I456" s="101"/>
      <c r="J456" s="102"/>
      <c r="K456" s="102"/>
      <c r="L456" s="102"/>
      <c r="M456" s="102"/>
      <c r="N456" s="102"/>
      <c r="O456" s="102"/>
      <c r="P456" s="101"/>
      <c r="Q456" s="102"/>
      <c r="R456" s="101"/>
      <c r="S456" s="101"/>
      <c r="T456" s="101"/>
      <c r="U456" s="101"/>
      <c r="V456" s="101"/>
      <c r="W456" s="101"/>
      <c r="X456" s="101"/>
      <c r="Y456" s="101"/>
      <c r="Z456" s="101"/>
    </row>
    <row r="457" spans="1:26" ht="15.75" customHeight="1">
      <c r="A457" s="101"/>
      <c r="B457" s="101"/>
      <c r="C457" s="101"/>
      <c r="D457" s="101"/>
      <c r="E457" s="101"/>
      <c r="F457" s="102"/>
      <c r="G457" s="101"/>
      <c r="H457" s="101"/>
      <c r="I457" s="101"/>
      <c r="J457" s="102"/>
      <c r="K457" s="102"/>
      <c r="L457" s="102"/>
      <c r="M457" s="102"/>
      <c r="N457" s="102"/>
      <c r="O457" s="102"/>
      <c r="P457" s="101"/>
      <c r="Q457" s="102"/>
      <c r="R457" s="101"/>
      <c r="S457" s="101"/>
      <c r="T457" s="101"/>
      <c r="U457" s="101"/>
      <c r="V457" s="101"/>
      <c r="W457" s="101"/>
      <c r="X457" s="101"/>
      <c r="Y457" s="101"/>
      <c r="Z457" s="101"/>
    </row>
    <row r="458" spans="1:26" ht="15.75" customHeight="1">
      <c r="A458" s="101"/>
      <c r="B458" s="101"/>
      <c r="C458" s="101"/>
      <c r="D458" s="101"/>
      <c r="E458" s="101"/>
      <c r="F458" s="102"/>
      <c r="G458" s="101"/>
      <c r="H458" s="101"/>
      <c r="I458" s="101"/>
      <c r="J458" s="102"/>
      <c r="K458" s="102"/>
      <c r="L458" s="102"/>
      <c r="M458" s="102"/>
      <c r="N458" s="102"/>
      <c r="O458" s="102"/>
      <c r="P458" s="101"/>
      <c r="Q458" s="102"/>
      <c r="R458" s="101"/>
      <c r="S458" s="101"/>
      <c r="T458" s="101"/>
      <c r="U458" s="101"/>
      <c r="V458" s="101"/>
      <c r="W458" s="101"/>
      <c r="X458" s="101"/>
      <c r="Y458" s="101"/>
      <c r="Z458" s="101"/>
    </row>
    <row r="459" spans="1:26" ht="15.75" customHeight="1">
      <c r="A459" s="101"/>
      <c r="B459" s="101"/>
      <c r="C459" s="101"/>
      <c r="D459" s="101"/>
      <c r="E459" s="101"/>
      <c r="F459" s="102"/>
      <c r="G459" s="101"/>
      <c r="H459" s="101"/>
      <c r="I459" s="101"/>
      <c r="J459" s="102"/>
      <c r="K459" s="102"/>
      <c r="L459" s="102"/>
      <c r="M459" s="102"/>
      <c r="N459" s="102"/>
      <c r="O459" s="102"/>
      <c r="P459" s="101"/>
      <c r="Q459" s="102"/>
      <c r="R459" s="101"/>
      <c r="S459" s="101"/>
      <c r="T459" s="101"/>
      <c r="U459" s="101"/>
      <c r="V459" s="101"/>
      <c r="W459" s="101"/>
      <c r="X459" s="101"/>
      <c r="Y459" s="101"/>
      <c r="Z459" s="101"/>
    </row>
    <row r="460" spans="1:26" ht="15.75" customHeight="1">
      <c r="A460" s="101"/>
      <c r="B460" s="101"/>
      <c r="C460" s="101"/>
      <c r="D460" s="101"/>
      <c r="E460" s="101"/>
      <c r="F460" s="102"/>
      <c r="G460" s="101"/>
      <c r="H460" s="101"/>
      <c r="I460" s="101"/>
      <c r="J460" s="102"/>
      <c r="K460" s="102"/>
      <c r="L460" s="102"/>
      <c r="M460" s="102"/>
      <c r="N460" s="102"/>
      <c r="O460" s="102"/>
      <c r="P460" s="101"/>
      <c r="Q460" s="102"/>
      <c r="R460" s="101"/>
      <c r="S460" s="101"/>
      <c r="T460" s="101"/>
      <c r="U460" s="101"/>
      <c r="V460" s="101"/>
      <c r="W460" s="101"/>
      <c r="X460" s="101"/>
      <c r="Y460" s="101"/>
      <c r="Z460" s="101"/>
    </row>
    <row r="461" spans="1:26" ht="15.75" customHeight="1">
      <c r="A461" s="101"/>
      <c r="B461" s="101"/>
      <c r="C461" s="101"/>
      <c r="D461" s="101"/>
      <c r="E461" s="101"/>
      <c r="F461" s="102"/>
      <c r="G461" s="101"/>
      <c r="H461" s="101"/>
      <c r="I461" s="101"/>
      <c r="J461" s="102"/>
      <c r="K461" s="102"/>
      <c r="L461" s="102"/>
      <c r="M461" s="102"/>
      <c r="N461" s="102"/>
      <c r="O461" s="102"/>
      <c r="P461" s="101"/>
      <c r="Q461" s="102"/>
      <c r="R461" s="101"/>
      <c r="S461" s="101"/>
      <c r="T461" s="101"/>
      <c r="U461" s="101"/>
      <c r="V461" s="101"/>
      <c r="W461" s="101"/>
      <c r="X461" s="101"/>
      <c r="Y461" s="101"/>
      <c r="Z461" s="101"/>
    </row>
    <row r="462" spans="1:26" ht="15.75" customHeight="1">
      <c r="A462" s="101"/>
      <c r="B462" s="101"/>
      <c r="C462" s="101"/>
      <c r="D462" s="101"/>
      <c r="E462" s="101"/>
      <c r="F462" s="102"/>
      <c r="G462" s="101"/>
      <c r="H462" s="101"/>
      <c r="I462" s="101"/>
      <c r="J462" s="102"/>
      <c r="K462" s="102"/>
      <c r="L462" s="102"/>
      <c r="M462" s="102"/>
      <c r="N462" s="102"/>
      <c r="O462" s="102"/>
      <c r="P462" s="101"/>
      <c r="Q462" s="102"/>
      <c r="R462" s="101"/>
      <c r="S462" s="101"/>
      <c r="T462" s="101"/>
      <c r="U462" s="101"/>
      <c r="V462" s="101"/>
      <c r="W462" s="101"/>
      <c r="X462" s="101"/>
      <c r="Y462" s="101"/>
      <c r="Z462" s="101"/>
    </row>
    <row r="463" spans="1:26" ht="15.75" customHeight="1">
      <c r="A463" s="101"/>
      <c r="B463" s="101"/>
      <c r="C463" s="101"/>
      <c r="D463" s="101"/>
      <c r="E463" s="101"/>
      <c r="F463" s="102"/>
      <c r="G463" s="101"/>
      <c r="H463" s="101"/>
      <c r="I463" s="101"/>
      <c r="J463" s="102"/>
      <c r="K463" s="102"/>
      <c r="L463" s="102"/>
      <c r="M463" s="102"/>
      <c r="N463" s="102"/>
      <c r="O463" s="102"/>
      <c r="P463" s="101"/>
      <c r="Q463" s="102"/>
      <c r="R463" s="101"/>
      <c r="S463" s="101"/>
      <c r="T463" s="101"/>
      <c r="U463" s="101"/>
      <c r="V463" s="101"/>
      <c r="W463" s="101"/>
      <c r="X463" s="101"/>
      <c r="Y463" s="101"/>
      <c r="Z463" s="101"/>
    </row>
    <row r="464" spans="1:26" ht="15.75" customHeight="1">
      <c r="A464" s="101"/>
      <c r="B464" s="101"/>
      <c r="C464" s="101"/>
      <c r="D464" s="101"/>
      <c r="E464" s="101"/>
      <c r="F464" s="102"/>
      <c r="G464" s="101"/>
      <c r="H464" s="101"/>
      <c r="I464" s="101"/>
      <c r="J464" s="102"/>
      <c r="K464" s="102"/>
      <c r="L464" s="102"/>
      <c r="M464" s="102"/>
      <c r="N464" s="102"/>
      <c r="O464" s="102"/>
      <c r="P464" s="101"/>
      <c r="Q464" s="102"/>
      <c r="R464" s="101"/>
      <c r="S464" s="101"/>
      <c r="T464" s="101"/>
      <c r="U464" s="101"/>
      <c r="V464" s="101"/>
      <c r="W464" s="101"/>
      <c r="X464" s="101"/>
      <c r="Y464" s="101"/>
      <c r="Z464" s="101"/>
    </row>
    <row r="465" spans="1:26" ht="15.75" customHeight="1">
      <c r="A465" s="101"/>
      <c r="B465" s="101"/>
      <c r="C465" s="101"/>
      <c r="D465" s="101"/>
      <c r="E465" s="101"/>
      <c r="F465" s="102"/>
      <c r="G465" s="101"/>
      <c r="H465" s="101"/>
      <c r="I465" s="101"/>
      <c r="J465" s="102"/>
      <c r="K465" s="102"/>
      <c r="L465" s="102"/>
      <c r="M465" s="102"/>
      <c r="N465" s="102"/>
      <c r="O465" s="102"/>
      <c r="P465" s="101"/>
      <c r="Q465" s="102"/>
      <c r="R465" s="101"/>
      <c r="S465" s="101"/>
      <c r="T465" s="101"/>
      <c r="U465" s="101"/>
      <c r="V465" s="101"/>
      <c r="W465" s="101"/>
      <c r="X465" s="101"/>
      <c r="Y465" s="101"/>
      <c r="Z465" s="101"/>
    </row>
    <row r="466" spans="1:26" ht="15.75" customHeight="1">
      <c r="A466" s="101"/>
      <c r="B466" s="101"/>
      <c r="C466" s="101"/>
      <c r="D466" s="101"/>
      <c r="E466" s="101"/>
      <c r="F466" s="102"/>
      <c r="G466" s="101"/>
      <c r="H466" s="101"/>
      <c r="I466" s="101"/>
      <c r="J466" s="102"/>
      <c r="K466" s="102"/>
      <c r="L466" s="102"/>
      <c r="M466" s="102"/>
      <c r="N466" s="102"/>
      <c r="O466" s="102"/>
      <c r="P466" s="101"/>
      <c r="Q466" s="102"/>
      <c r="R466" s="101"/>
      <c r="S466" s="101"/>
      <c r="T466" s="101"/>
      <c r="U466" s="101"/>
      <c r="V466" s="101"/>
      <c r="W466" s="101"/>
      <c r="X466" s="101"/>
      <c r="Y466" s="101"/>
      <c r="Z466" s="101"/>
    </row>
    <row r="467" spans="1:26" ht="15.75" customHeight="1">
      <c r="A467" s="101"/>
      <c r="B467" s="101"/>
      <c r="C467" s="101"/>
      <c r="D467" s="101"/>
      <c r="E467" s="101"/>
      <c r="F467" s="102"/>
      <c r="G467" s="101"/>
      <c r="H467" s="101"/>
      <c r="I467" s="101"/>
      <c r="J467" s="102"/>
      <c r="K467" s="102"/>
      <c r="L467" s="102"/>
      <c r="M467" s="102"/>
      <c r="N467" s="102"/>
      <c r="O467" s="102"/>
      <c r="P467" s="101"/>
      <c r="Q467" s="102"/>
      <c r="R467" s="101"/>
      <c r="S467" s="101"/>
      <c r="T467" s="101"/>
      <c r="U467" s="101"/>
      <c r="V467" s="101"/>
      <c r="W467" s="101"/>
      <c r="X467" s="101"/>
      <c r="Y467" s="101"/>
      <c r="Z467" s="101"/>
    </row>
    <row r="468" spans="1:26" ht="15.75" customHeight="1">
      <c r="A468" s="101"/>
      <c r="B468" s="101"/>
      <c r="C468" s="101"/>
      <c r="D468" s="101"/>
      <c r="E468" s="101"/>
      <c r="F468" s="102"/>
      <c r="G468" s="101"/>
      <c r="H468" s="101"/>
      <c r="I468" s="101"/>
      <c r="J468" s="102"/>
      <c r="K468" s="102"/>
      <c r="L468" s="102"/>
      <c r="M468" s="102"/>
      <c r="N468" s="102"/>
      <c r="O468" s="102"/>
      <c r="P468" s="101"/>
      <c r="Q468" s="102"/>
      <c r="R468" s="101"/>
      <c r="S468" s="101"/>
      <c r="T468" s="101"/>
      <c r="U468" s="101"/>
      <c r="V468" s="101"/>
      <c r="W468" s="101"/>
      <c r="X468" s="101"/>
      <c r="Y468" s="101"/>
      <c r="Z468" s="101"/>
    </row>
    <row r="469" spans="1:26" ht="15.75" customHeight="1">
      <c r="A469" s="101"/>
      <c r="B469" s="101"/>
      <c r="C469" s="101"/>
      <c r="D469" s="101"/>
      <c r="E469" s="101"/>
      <c r="F469" s="102"/>
      <c r="G469" s="101"/>
      <c r="H469" s="101"/>
      <c r="I469" s="101"/>
      <c r="J469" s="102"/>
      <c r="K469" s="102"/>
      <c r="L469" s="102"/>
      <c r="M469" s="102"/>
      <c r="N469" s="102"/>
      <c r="O469" s="102"/>
      <c r="P469" s="101"/>
      <c r="Q469" s="102"/>
      <c r="R469" s="101"/>
      <c r="S469" s="101"/>
      <c r="T469" s="101"/>
      <c r="U469" s="101"/>
      <c r="V469" s="101"/>
      <c r="W469" s="101"/>
      <c r="X469" s="101"/>
      <c r="Y469" s="101"/>
      <c r="Z469" s="101"/>
    </row>
    <row r="470" spans="1:26" ht="15.75" customHeight="1">
      <c r="A470" s="101"/>
      <c r="B470" s="101"/>
      <c r="C470" s="101"/>
      <c r="D470" s="101"/>
      <c r="E470" s="101"/>
      <c r="F470" s="102"/>
      <c r="G470" s="101"/>
      <c r="H470" s="101"/>
      <c r="I470" s="101"/>
      <c r="J470" s="102"/>
      <c r="K470" s="102"/>
      <c r="L470" s="102"/>
      <c r="M470" s="102"/>
      <c r="N470" s="102"/>
      <c r="O470" s="102"/>
      <c r="P470" s="101"/>
      <c r="Q470" s="102"/>
      <c r="R470" s="101"/>
      <c r="S470" s="101"/>
      <c r="T470" s="101"/>
      <c r="U470" s="101"/>
      <c r="V470" s="101"/>
      <c r="W470" s="101"/>
      <c r="X470" s="101"/>
      <c r="Y470" s="101"/>
      <c r="Z470" s="101"/>
    </row>
    <row r="471" spans="1:26" ht="15.75" customHeight="1">
      <c r="A471" s="101"/>
      <c r="B471" s="101"/>
      <c r="C471" s="101"/>
      <c r="D471" s="101"/>
      <c r="E471" s="101"/>
      <c r="F471" s="102"/>
      <c r="G471" s="101"/>
      <c r="H471" s="101"/>
      <c r="I471" s="101"/>
      <c r="J471" s="102"/>
      <c r="K471" s="102"/>
      <c r="L471" s="102"/>
      <c r="M471" s="102"/>
      <c r="N471" s="102"/>
      <c r="O471" s="102"/>
      <c r="P471" s="101"/>
      <c r="Q471" s="102"/>
      <c r="R471" s="101"/>
      <c r="S471" s="101"/>
      <c r="T471" s="101"/>
      <c r="U471" s="101"/>
      <c r="V471" s="101"/>
      <c r="W471" s="101"/>
      <c r="X471" s="101"/>
      <c r="Y471" s="101"/>
      <c r="Z471" s="101"/>
    </row>
    <row r="472" spans="1:26" ht="15.75" customHeight="1">
      <c r="A472" s="101"/>
      <c r="B472" s="101"/>
      <c r="C472" s="101"/>
      <c r="D472" s="101"/>
      <c r="E472" s="101"/>
      <c r="F472" s="102"/>
      <c r="G472" s="101"/>
      <c r="H472" s="101"/>
      <c r="I472" s="101"/>
      <c r="J472" s="102"/>
      <c r="K472" s="102"/>
      <c r="L472" s="102"/>
      <c r="M472" s="102"/>
      <c r="N472" s="102"/>
      <c r="O472" s="102"/>
      <c r="P472" s="101"/>
      <c r="Q472" s="102"/>
      <c r="R472" s="101"/>
      <c r="S472" s="101"/>
      <c r="T472" s="101"/>
      <c r="U472" s="101"/>
      <c r="V472" s="101"/>
      <c r="W472" s="101"/>
      <c r="X472" s="101"/>
      <c r="Y472" s="101"/>
      <c r="Z472" s="101"/>
    </row>
    <row r="473" spans="1:26" ht="15.75" customHeight="1">
      <c r="A473" s="101"/>
      <c r="B473" s="101"/>
      <c r="C473" s="101"/>
      <c r="D473" s="101"/>
      <c r="E473" s="101"/>
      <c r="F473" s="102"/>
      <c r="G473" s="101"/>
      <c r="H473" s="101"/>
      <c r="I473" s="101"/>
      <c r="J473" s="102"/>
      <c r="K473" s="102"/>
      <c r="L473" s="102"/>
      <c r="M473" s="102"/>
      <c r="N473" s="102"/>
      <c r="O473" s="102"/>
      <c r="P473" s="101"/>
      <c r="Q473" s="102"/>
      <c r="R473" s="101"/>
      <c r="S473" s="101"/>
      <c r="T473" s="101"/>
      <c r="U473" s="101"/>
      <c r="V473" s="101"/>
      <c r="W473" s="101"/>
      <c r="X473" s="101"/>
      <c r="Y473" s="101"/>
      <c r="Z473" s="101"/>
    </row>
    <row r="474" spans="1:26" ht="15.75" customHeight="1">
      <c r="A474" s="101"/>
      <c r="B474" s="101"/>
      <c r="C474" s="101"/>
      <c r="D474" s="101"/>
      <c r="E474" s="101"/>
      <c r="F474" s="102"/>
      <c r="G474" s="101"/>
      <c r="H474" s="101"/>
      <c r="I474" s="101"/>
      <c r="J474" s="102"/>
      <c r="K474" s="102"/>
      <c r="L474" s="102"/>
      <c r="M474" s="102"/>
      <c r="N474" s="102"/>
      <c r="O474" s="102"/>
      <c r="P474" s="101"/>
      <c r="Q474" s="102"/>
      <c r="R474" s="101"/>
      <c r="S474" s="101"/>
      <c r="T474" s="101"/>
      <c r="U474" s="101"/>
      <c r="V474" s="101"/>
      <c r="W474" s="101"/>
      <c r="X474" s="101"/>
      <c r="Y474" s="101"/>
      <c r="Z474" s="101"/>
    </row>
    <row r="475" spans="1:26" ht="15.75" customHeight="1">
      <c r="A475" s="101"/>
      <c r="B475" s="101"/>
      <c r="C475" s="101"/>
      <c r="D475" s="101"/>
      <c r="E475" s="101"/>
      <c r="F475" s="102"/>
      <c r="G475" s="101"/>
      <c r="H475" s="101"/>
      <c r="I475" s="101"/>
      <c r="J475" s="102"/>
      <c r="K475" s="102"/>
      <c r="L475" s="102"/>
      <c r="M475" s="102"/>
      <c r="N475" s="102"/>
      <c r="O475" s="102"/>
      <c r="P475" s="101"/>
      <c r="Q475" s="102"/>
      <c r="R475" s="101"/>
      <c r="S475" s="101"/>
      <c r="T475" s="101"/>
      <c r="U475" s="101"/>
      <c r="V475" s="101"/>
      <c r="W475" s="101"/>
      <c r="X475" s="101"/>
      <c r="Y475" s="101"/>
      <c r="Z475" s="101"/>
    </row>
    <row r="476" spans="1:26" ht="15.75" customHeight="1">
      <c r="A476" s="101"/>
      <c r="B476" s="101"/>
      <c r="C476" s="101"/>
      <c r="D476" s="101"/>
      <c r="E476" s="101"/>
      <c r="F476" s="102"/>
      <c r="G476" s="101"/>
      <c r="H476" s="101"/>
      <c r="I476" s="101"/>
      <c r="J476" s="102"/>
      <c r="K476" s="102"/>
      <c r="L476" s="102"/>
      <c r="M476" s="102"/>
      <c r="N476" s="102"/>
      <c r="O476" s="102"/>
      <c r="P476" s="101"/>
      <c r="Q476" s="102"/>
      <c r="R476" s="101"/>
      <c r="S476" s="101"/>
      <c r="T476" s="101"/>
      <c r="U476" s="101"/>
      <c r="V476" s="101"/>
      <c r="W476" s="101"/>
      <c r="X476" s="101"/>
      <c r="Y476" s="101"/>
      <c r="Z476" s="101"/>
    </row>
    <row r="477" spans="1:26" ht="15.75" customHeight="1">
      <c r="A477" s="101"/>
      <c r="B477" s="101"/>
      <c r="C477" s="101"/>
      <c r="D477" s="101"/>
      <c r="E477" s="101"/>
      <c r="F477" s="102"/>
      <c r="G477" s="101"/>
      <c r="H477" s="101"/>
      <c r="I477" s="101"/>
      <c r="J477" s="102"/>
      <c r="K477" s="102"/>
      <c r="L477" s="102"/>
      <c r="M477" s="102"/>
      <c r="N477" s="102"/>
      <c r="O477" s="102"/>
      <c r="P477" s="101"/>
      <c r="Q477" s="102"/>
      <c r="R477" s="101"/>
      <c r="S477" s="101"/>
      <c r="T477" s="101"/>
      <c r="U477" s="101"/>
      <c r="V477" s="101"/>
      <c r="W477" s="101"/>
      <c r="X477" s="101"/>
      <c r="Y477" s="101"/>
      <c r="Z477" s="101"/>
    </row>
    <row r="478" spans="1:26" ht="15.75" customHeight="1">
      <c r="A478" s="101"/>
      <c r="B478" s="101"/>
      <c r="C478" s="101"/>
      <c r="D478" s="101"/>
      <c r="E478" s="101"/>
      <c r="F478" s="102"/>
      <c r="G478" s="101"/>
      <c r="H478" s="101"/>
      <c r="I478" s="101"/>
      <c r="J478" s="102"/>
      <c r="K478" s="102"/>
      <c r="L478" s="102"/>
      <c r="M478" s="102"/>
      <c r="N478" s="102"/>
      <c r="O478" s="102"/>
      <c r="P478" s="101"/>
      <c r="Q478" s="102"/>
      <c r="R478" s="101"/>
      <c r="S478" s="101"/>
      <c r="T478" s="101"/>
      <c r="U478" s="101"/>
      <c r="V478" s="101"/>
      <c r="W478" s="101"/>
      <c r="X478" s="101"/>
      <c r="Y478" s="101"/>
      <c r="Z478" s="101"/>
    </row>
    <row r="479" spans="1:26" ht="15.75" customHeight="1">
      <c r="A479" s="101"/>
      <c r="B479" s="101"/>
      <c r="C479" s="101"/>
      <c r="D479" s="101"/>
      <c r="E479" s="101"/>
      <c r="F479" s="102"/>
      <c r="G479" s="101"/>
      <c r="H479" s="101"/>
      <c r="I479" s="101"/>
      <c r="J479" s="102"/>
      <c r="K479" s="102"/>
      <c r="L479" s="102"/>
      <c r="M479" s="102"/>
      <c r="N479" s="102"/>
      <c r="O479" s="102"/>
      <c r="P479" s="101"/>
      <c r="Q479" s="102"/>
      <c r="R479" s="101"/>
      <c r="S479" s="101"/>
      <c r="T479" s="101"/>
      <c r="U479" s="101"/>
      <c r="V479" s="101"/>
      <c r="W479" s="101"/>
      <c r="X479" s="101"/>
      <c r="Y479" s="101"/>
      <c r="Z479" s="101"/>
    </row>
    <row r="480" spans="1:26" ht="15.75" customHeight="1">
      <c r="A480" s="101"/>
      <c r="B480" s="101"/>
      <c r="C480" s="101"/>
      <c r="D480" s="101"/>
      <c r="E480" s="101"/>
      <c r="F480" s="102"/>
      <c r="G480" s="101"/>
      <c r="H480" s="101"/>
      <c r="I480" s="101"/>
      <c r="J480" s="102"/>
      <c r="K480" s="102"/>
      <c r="L480" s="102"/>
      <c r="M480" s="102"/>
      <c r="N480" s="102"/>
      <c r="O480" s="102"/>
      <c r="P480" s="101"/>
      <c r="Q480" s="102"/>
      <c r="R480" s="101"/>
      <c r="S480" s="101"/>
      <c r="T480" s="101"/>
      <c r="U480" s="101"/>
      <c r="V480" s="101"/>
      <c r="W480" s="101"/>
      <c r="X480" s="101"/>
      <c r="Y480" s="101"/>
      <c r="Z480" s="101"/>
    </row>
    <row r="481" spans="1:26" ht="15.75" customHeight="1">
      <c r="A481" s="101"/>
      <c r="B481" s="101"/>
      <c r="C481" s="101"/>
      <c r="D481" s="101"/>
      <c r="E481" s="101"/>
      <c r="F481" s="102"/>
      <c r="G481" s="101"/>
      <c r="H481" s="101"/>
      <c r="I481" s="101"/>
      <c r="J481" s="102"/>
      <c r="K481" s="102"/>
      <c r="L481" s="102"/>
      <c r="M481" s="102"/>
      <c r="N481" s="102"/>
      <c r="O481" s="102"/>
      <c r="P481" s="101"/>
      <c r="Q481" s="102"/>
      <c r="R481" s="101"/>
      <c r="S481" s="101"/>
      <c r="T481" s="101"/>
      <c r="U481" s="101"/>
      <c r="V481" s="101"/>
      <c r="W481" s="101"/>
      <c r="X481" s="101"/>
      <c r="Y481" s="101"/>
      <c r="Z481" s="101"/>
    </row>
    <row r="482" spans="1:26" ht="15.75" customHeight="1">
      <c r="A482" s="101"/>
      <c r="B482" s="101"/>
      <c r="C482" s="101"/>
      <c r="D482" s="101"/>
      <c r="E482" s="101"/>
      <c r="F482" s="102"/>
      <c r="G482" s="101"/>
      <c r="H482" s="101"/>
      <c r="I482" s="101"/>
      <c r="J482" s="102"/>
      <c r="K482" s="102"/>
      <c r="L482" s="102"/>
      <c r="M482" s="102"/>
      <c r="N482" s="102"/>
      <c r="O482" s="102"/>
      <c r="P482" s="101"/>
      <c r="Q482" s="102"/>
      <c r="R482" s="101"/>
      <c r="S482" s="101"/>
      <c r="T482" s="101"/>
      <c r="U482" s="101"/>
      <c r="V482" s="101"/>
      <c r="W482" s="101"/>
      <c r="X482" s="101"/>
      <c r="Y482" s="101"/>
      <c r="Z482" s="101"/>
    </row>
    <row r="483" spans="1:26" ht="15.75" customHeight="1">
      <c r="A483" s="101"/>
      <c r="B483" s="101"/>
      <c r="C483" s="101"/>
      <c r="D483" s="101"/>
      <c r="E483" s="101"/>
      <c r="F483" s="102"/>
      <c r="G483" s="101"/>
      <c r="H483" s="101"/>
      <c r="I483" s="101"/>
      <c r="J483" s="102"/>
      <c r="K483" s="102"/>
      <c r="L483" s="102"/>
      <c r="M483" s="102"/>
      <c r="N483" s="102"/>
      <c r="O483" s="102"/>
      <c r="P483" s="101"/>
      <c r="Q483" s="102"/>
      <c r="R483" s="101"/>
      <c r="S483" s="101"/>
      <c r="T483" s="101"/>
      <c r="U483" s="101"/>
      <c r="V483" s="101"/>
      <c r="W483" s="101"/>
      <c r="X483" s="101"/>
      <c r="Y483" s="101"/>
      <c r="Z483" s="101"/>
    </row>
    <row r="484" spans="1:26" ht="15.75" customHeight="1">
      <c r="A484" s="101"/>
      <c r="B484" s="101"/>
      <c r="C484" s="101"/>
      <c r="D484" s="101"/>
      <c r="E484" s="101"/>
      <c r="F484" s="102"/>
      <c r="G484" s="101"/>
      <c r="H484" s="101"/>
      <c r="I484" s="101"/>
      <c r="J484" s="102"/>
      <c r="K484" s="102"/>
      <c r="L484" s="102"/>
      <c r="M484" s="102"/>
      <c r="N484" s="102"/>
      <c r="O484" s="102"/>
      <c r="P484" s="101"/>
      <c r="Q484" s="102"/>
      <c r="R484" s="101"/>
      <c r="S484" s="101"/>
      <c r="T484" s="101"/>
      <c r="U484" s="101"/>
      <c r="V484" s="101"/>
      <c r="W484" s="101"/>
      <c r="X484" s="101"/>
      <c r="Y484" s="101"/>
      <c r="Z484" s="101"/>
    </row>
    <row r="485" spans="1:26" ht="15.75" customHeight="1">
      <c r="A485" s="101"/>
      <c r="B485" s="101"/>
      <c r="C485" s="101"/>
      <c r="D485" s="101"/>
      <c r="E485" s="101"/>
      <c r="F485" s="102"/>
      <c r="G485" s="101"/>
      <c r="H485" s="101"/>
      <c r="I485" s="101"/>
      <c r="J485" s="102"/>
      <c r="K485" s="102"/>
      <c r="L485" s="102"/>
      <c r="M485" s="102"/>
      <c r="N485" s="102"/>
      <c r="O485" s="102"/>
      <c r="P485" s="101"/>
      <c r="Q485" s="102"/>
      <c r="R485" s="101"/>
      <c r="S485" s="101"/>
      <c r="T485" s="101"/>
      <c r="U485" s="101"/>
      <c r="V485" s="101"/>
      <c r="W485" s="101"/>
      <c r="X485" s="101"/>
      <c r="Y485" s="101"/>
      <c r="Z485" s="101"/>
    </row>
    <row r="486" spans="1:26" ht="15.75" customHeight="1">
      <c r="A486" s="101"/>
      <c r="B486" s="101"/>
      <c r="C486" s="101"/>
      <c r="D486" s="101"/>
      <c r="E486" s="101"/>
      <c r="F486" s="102"/>
      <c r="G486" s="101"/>
      <c r="H486" s="101"/>
      <c r="I486" s="101"/>
      <c r="J486" s="102"/>
      <c r="K486" s="102"/>
      <c r="L486" s="102"/>
      <c r="M486" s="102"/>
      <c r="N486" s="102"/>
      <c r="O486" s="102"/>
      <c r="P486" s="101"/>
      <c r="Q486" s="102"/>
      <c r="R486" s="101"/>
      <c r="S486" s="101"/>
      <c r="T486" s="101"/>
      <c r="U486" s="101"/>
      <c r="V486" s="101"/>
      <c r="W486" s="101"/>
      <c r="X486" s="101"/>
      <c r="Y486" s="101"/>
      <c r="Z486" s="101"/>
    </row>
    <row r="487" spans="1:26" ht="15.75" customHeight="1">
      <c r="A487" s="101"/>
      <c r="B487" s="101"/>
      <c r="C487" s="101"/>
      <c r="D487" s="101"/>
      <c r="E487" s="101"/>
      <c r="F487" s="102"/>
      <c r="G487" s="101"/>
      <c r="H487" s="101"/>
      <c r="I487" s="101"/>
      <c r="J487" s="102"/>
      <c r="K487" s="102"/>
      <c r="L487" s="102"/>
      <c r="M487" s="102"/>
      <c r="N487" s="102"/>
      <c r="O487" s="102"/>
      <c r="P487" s="101"/>
      <c r="Q487" s="102"/>
      <c r="R487" s="101"/>
      <c r="S487" s="101"/>
      <c r="T487" s="101"/>
      <c r="U487" s="101"/>
      <c r="V487" s="101"/>
      <c r="W487" s="101"/>
      <c r="X487" s="101"/>
      <c r="Y487" s="101"/>
      <c r="Z487" s="101"/>
    </row>
    <row r="488" spans="1:26" ht="15.75" customHeight="1">
      <c r="A488" s="101"/>
      <c r="B488" s="101"/>
      <c r="C488" s="101"/>
      <c r="D488" s="101"/>
      <c r="E488" s="101"/>
      <c r="F488" s="102"/>
      <c r="G488" s="101"/>
      <c r="H488" s="101"/>
      <c r="I488" s="101"/>
      <c r="J488" s="102"/>
      <c r="K488" s="102"/>
      <c r="L488" s="102"/>
      <c r="M488" s="102"/>
      <c r="N488" s="102"/>
      <c r="O488" s="102"/>
      <c r="P488" s="101"/>
      <c r="Q488" s="102"/>
      <c r="R488" s="101"/>
      <c r="S488" s="101"/>
      <c r="T488" s="101"/>
      <c r="U488" s="101"/>
      <c r="V488" s="101"/>
      <c r="W488" s="101"/>
      <c r="X488" s="101"/>
      <c r="Y488" s="101"/>
      <c r="Z488" s="101"/>
    </row>
    <row r="489" spans="1:26" ht="15.75" customHeight="1">
      <c r="A489" s="101"/>
      <c r="B489" s="101"/>
      <c r="C489" s="101"/>
      <c r="D489" s="101"/>
      <c r="E489" s="101"/>
      <c r="F489" s="102"/>
      <c r="G489" s="101"/>
      <c r="H489" s="101"/>
      <c r="I489" s="101"/>
      <c r="J489" s="102"/>
      <c r="K489" s="102"/>
      <c r="L489" s="102"/>
      <c r="M489" s="102"/>
      <c r="N489" s="102"/>
      <c r="O489" s="102"/>
      <c r="P489" s="101"/>
      <c r="Q489" s="102"/>
      <c r="R489" s="101"/>
      <c r="S489" s="101"/>
      <c r="T489" s="101"/>
      <c r="U489" s="101"/>
      <c r="V489" s="101"/>
      <c r="W489" s="101"/>
      <c r="X489" s="101"/>
      <c r="Y489" s="101"/>
      <c r="Z489" s="101"/>
    </row>
    <row r="490" spans="1:26" ht="15.75" customHeight="1">
      <c r="A490" s="101"/>
      <c r="B490" s="101"/>
      <c r="C490" s="101"/>
      <c r="D490" s="101"/>
      <c r="E490" s="101"/>
      <c r="F490" s="102"/>
      <c r="G490" s="101"/>
      <c r="H490" s="101"/>
      <c r="I490" s="101"/>
      <c r="J490" s="102"/>
      <c r="K490" s="102"/>
      <c r="L490" s="102"/>
      <c r="M490" s="102"/>
      <c r="N490" s="102"/>
      <c r="O490" s="102"/>
      <c r="P490" s="101"/>
      <c r="Q490" s="102"/>
      <c r="R490" s="101"/>
      <c r="S490" s="101"/>
      <c r="T490" s="101"/>
      <c r="U490" s="101"/>
      <c r="V490" s="101"/>
      <c r="W490" s="101"/>
      <c r="X490" s="101"/>
      <c r="Y490" s="101"/>
      <c r="Z490" s="101"/>
    </row>
    <row r="491" spans="1:26" ht="15.75" customHeight="1">
      <c r="A491" s="101"/>
      <c r="B491" s="101"/>
      <c r="C491" s="101"/>
      <c r="D491" s="101"/>
      <c r="E491" s="101"/>
      <c r="F491" s="102"/>
      <c r="G491" s="101"/>
      <c r="H491" s="101"/>
      <c r="I491" s="101"/>
      <c r="J491" s="102"/>
      <c r="K491" s="102"/>
      <c r="L491" s="102"/>
      <c r="M491" s="102"/>
      <c r="N491" s="102"/>
      <c r="O491" s="102"/>
      <c r="P491" s="101"/>
      <c r="Q491" s="102"/>
      <c r="R491" s="101"/>
      <c r="S491" s="101"/>
      <c r="T491" s="101"/>
      <c r="U491" s="101"/>
      <c r="V491" s="101"/>
      <c r="W491" s="101"/>
      <c r="X491" s="101"/>
      <c r="Y491" s="101"/>
      <c r="Z491" s="101"/>
    </row>
    <row r="492" spans="1:26" ht="15.75" customHeight="1">
      <c r="A492" s="101"/>
      <c r="B492" s="101"/>
      <c r="C492" s="101"/>
      <c r="D492" s="101"/>
      <c r="E492" s="101"/>
      <c r="F492" s="102"/>
      <c r="G492" s="101"/>
      <c r="H492" s="101"/>
      <c r="I492" s="101"/>
      <c r="J492" s="102"/>
      <c r="K492" s="102"/>
      <c r="L492" s="102"/>
      <c r="M492" s="102"/>
      <c r="N492" s="102"/>
      <c r="O492" s="102"/>
      <c r="P492" s="101"/>
      <c r="Q492" s="102"/>
      <c r="R492" s="101"/>
      <c r="S492" s="101"/>
      <c r="T492" s="101"/>
      <c r="U492" s="101"/>
      <c r="V492" s="101"/>
      <c r="W492" s="101"/>
      <c r="X492" s="101"/>
      <c r="Y492" s="101"/>
      <c r="Z492" s="101"/>
    </row>
    <row r="493" spans="1:26" ht="15.75" customHeight="1">
      <c r="A493" s="101"/>
      <c r="B493" s="101"/>
      <c r="C493" s="101"/>
      <c r="D493" s="101"/>
      <c r="E493" s="101"/>
      <c r="F493" s="102"/>
      <c r="G493" s="101"/>
      <c r="H493" s="101"/>
      <c r="I493" s="101"/>
      <c r="J493" s="102"/>
      <c r="K493" s="102"/>
      <c r="L493" s="102"/>
      <c r="M493" s="102"/>
      <c r="N493" s="102"/>
      <c r="O493" s="102"/>
      <c r="P493" s="101"/>
      <c r="Q493" s="102"/>
      <c r="R493" s="101"/>
      <c r="S493" s="101"/>
      <c r="T493" s="101"/>
      <c r="U493" s="101"/>
      <c r="V493" s="101"/>
      <c r="W493" s="101"/>
      <c r="X493" s="101"/>
      <c r="Y493" s="101"/>
      <c r="Z493" s="101"/>
    </row>
    <row r="494" spans="1:26" ht="15.75" customHeight="1">
      <c r="A494" s="101"/>
      <c r="B494" s="101"/>
      <c r="C494" s="101"/>
      <c r="D494" s="101"/>
      <c r="E494" s="101"/>
      <c r="F494" s="102"/>
      <c r="G494" s="101"/>
      <c r="H494" s="101"/>
      <c r="I494" s="101"/>
      <c r="J494" s="102"/>
      <c r="K494" s="102"/>
      <c r="L494" s="102"/>
      <c r="M494" s="102"/>
      <c r="N494" s="102"/>
      <c r="O494" s="102"/>
      <c r="P494" s="101"/>
      <c r="Q494" s="102"/>
      <c r="R494" s="101"/>
      <c r="S494" s="101"/>
      <c r="T494" s="101"/>
      <c r="U494" s="101"/>
      <c r="V494" s="101"/>
      <c r="W494" s="101"/>
      <c r="X494" s="101"/>
      <c r="Y494" s="101"/>
      <c r="Z494" s="101"/>
    </row>
    <row r="495" spans="1:26" ht="15.75" customHeight="1">
      <c r="A495" s="101"/>
      <c r="B495" s="101"/>
      <c r="C495" s="101"/>
      <c r="D495" s="101"/>
      <c r="E495" s="101"/>
      <c r="F495" s="102"/>
      <c r="G495" s="101"/>
      <c r="H495" s="101"/>
      <c r="I495" s="101"/>
      <c r="J495" s="102"/>
      <c r="K495" s="102"/>
      <c r="L495" s="102"/>
      <c r="M495" s="102"/>
      <c r="N495" s="102"/>
      <c r="O495" s="102"/>
      <c r="P495" s="101"/>
      <c r="Q495" s="102"/>
      <c r="R495" s="101"/>
      <c r="S495" s="101"/>
      <c r="T495" s="101"/>
      <c r="U495" s="101"/>
      <c r="V495" s="101"/>
      <c r="W495" s="101"/>
      <c r="X495" s="101"/>
      <c r="Y495" s="101"/>
      <c r="Z495" s="101"/>
    </row>
    <row r="496" spans="1:26" ht="15.75" customHeight="1">
      <c r="A496" s="101"/>
      <c r="B496" s="101"/>
      <c r="C496" s="101"/>
      <c r="D496" s="101"/>
      <c r="E496" s="101"/>
      <c r="F496" s="102"/>
      <c r="G496" s="101"/>
      <c r="H496" s="101"/>
      <c r="I496" s="101"/>
      <c r="J496" s="102"/>
      <c r="K496" s="102"/>
      <c r="L496" s="102"/>
      <c r="M496" s="102"/>
      <c r="N496" s="102"/>
      <c r="O496" s="102"/>
      <c r="P496" s="101"/>
      <c r="Q496" s="102"/>
      <c r="R496" s="101"/>
      <c r="S496" s="101"/>
      <c r="T496" s="101"/>
      <c r="U496" s="101"/>
      <c r="V496" s="101"/>
      <c r="W496" s="101"/>
      <c r="X496" s="101"/>
      <c r="Y496" s="101"/>
      <c r="Z496" s="101"/>
    </row>
    <row r="497" spans="1:26" ht="15.75" customHeight="1">
      <c r="A497" s="101"/>
      <c r="B497" s="101"/>
      <c r="C497" s="101"/>
      <c r="D497" s="101"/>
      <c r="E497" s="101"/>
      <c r="F497" s="102"/>
      <c r="G497" s="101"/>
      <c r="H497" s="101"/>
      <c r="I497" s="101"/>
      <c r="J497" s="102"/>
      <c r="K497" s="102"/>
      <c r="L497" s="102"/>
      <c r="M497" s="102"/>
      <c r="N497" s="102"/>
      <c r="O497" s="102"/>
      <c r="P497" s="101"/>
      <c r="Q497" s="102"/>
      <c r="R497" s="101"/>
      <c r="S497" s="101"/>
      <c r="T497" s="101"/>
      <c r="U497" s="101"/>
      <c r="V497" s="101"/>
      <c r="W497" s="101"/>
      <c r="X497" s="101"/>
      <c r="Y497" s="101"/>
      <c r="Z497" s="101"/>
    </row>
    <row r="498" spans="1:26" ht="15.75" customHeight="1">
      <c r="A498" s="101"/>
      <c r="B498" s="101"/>
      <c r="C498" s="101"/>
      <c r="D498" s="101"/>
      <c r="E498" s="101"/>
      <c r="F498" s="102"/>
      <c r="G498" s="101"/>
      <c r="H498" s="101"/>
      <c r="I498" s="101"/>
      <c r="J498" s="102"/>
      <c r="K498" s="102"/>
      <c r="L498" s="102"/>
      <c r="M498" s="102"/>
      <c r="N498" s="102"/>
      <c r="O498" s="102"/>
      <c r="P498" s="101"/>
      <c r="Q498" s="102"/>
      <c r="R498" s="101"/>
      <c r="S498" s="101"/>
      <c r="T498" s="101"/>
      <c r="U498" s="101"/>
      <c r="V498" s="101"/>
      <c r="W498" s="101"/>
      <c r="X498" s="101"/>
      <c r="Y498" s="101"/>
      <c r="Z498" s="101"/>
    </row>
    <row r="499" spans="1:26" ht="15.75" customHeight="1">
      <c r="A499" s="101"/>
      <c r="B499" s="101"/>
      <c r="C499" s="101"/>
      <c r="D499" s="101"/>
      <c r="E499" s="101"/>
      <c r="F499" s="102"/>
      <c r="G499" s="101"/>
      <c r="H499" s="101"/>
      <c r="I499" s="101"/>
      <c r="J499" s="102"/>
      <c r="K499" s="102"/>
      <c r="L499" s="102"/>
      <c r="M499" s="102"/>
      <c r="N499" s="102"/>
      <c r="O499" s="102"/>
      <c r="P499" s="101"/>
      <c r="Q499" s="102"/>
      <c r="R499" s="101"/>
      <c r="S499" s="101"/>
      <c r="T499" s="101"/>
      <c r="U499" s="101"/>
      <c r="V499" s="101"/>
      <c r="W499" s="101"/>
      <c r="X499" s="101"/>
      <c r="Y499" s="101"/>
      <c r="Z499" s="101"/>
    </row>
    <row r="500" spans="1:26" ht="15.75" customHeight="1">
      <c r="A500" s="101"/>
      <c r="B500" s="101"/>
      <c r="C500" s="101"/>
      <c r="D500" s="101"/>
      <c r="E500" s="101"/>
      <c r="F500" s="102"/>
      <c r="G500" s="101"/>
      <c r="H500" s="101"/>
      <c r="I500" s="101"/>
      <c r="J500" s="102"/>
      <c r="K500" s="102"/>
      <c r="L500" s="102"/>
      <c r="M500" s="102"/>
      <c r="N500" s="102"/>
      <c r="O500" s="102"/>
      <c r="P500" s="101"/>
      <c r="Q500" s="102"/>
      <c r="R500" s="101"/>
      <c r="S500" s="101"/>
      <c r="T500" s="101"/>
      <c r="U500" s="101"/>
      <c r="V500" s="101"/>
      <c r="W500" s="101"/>
      <c r="X500" s="101"/>
      <c r="Y500" s="101"/>
      <c r="Z500" s="101"/>
    </row>
    <row r="501" spans="1:26" ht="15.75" customHeight="1">
      <c r="A501" s="101"/>
      <c r="B501" s="101"/>
      <c r="C501" s="101"/>
      <c r="D501" s="101"/>
      <c r="E501" s="101"/>
      <c r="F501" s="102"/>
      <c r="G501" s="101"/>
      <c r="H501" s="101"/>
      <c r="I501" s="101"/>
      <c r="J501" s="102"/>
      <c r="K501" s="102"/>
      <c r="L501" s="102"/>
      <c r="M501" s="102"/>
      <c r="N501" s="102"/>
      <c r="O501" s="102"/>
      <c r="P501" s="101"/>
      <c r="Q501" s="102"/>
      <c r="R501" s="101"/>
      <c r="S501" s="101"/>
      <c r="T501" s="101"/>
      <c r="U501" s="101"/>
      <c r="V501" s="101"/>
      <c r="W501" s="101"/>
      <c r="X501" s="101"/>
      <c r="Y501" s="101"/>
      <c r="Z501" s="101"/>
    </row>
    <row r="502" spans="1:26" ht="15.75" customHeight="1">
      <c r="A502" s="101"/>
      <c r="B502" s="101"/>
      <c r="C502" s="101"/>
      <c r="D502" s="101"/>
      <c r="E502" s="101"/>
      <c r="F502" s="102"/>
      <c r="G502" s="101"/>
      <c r="H502" s="101"/>
      <c r="I502" s="101"/>
      <c r="J502" s="102"/>
      <c r="K502" s="102"/>
      <c r="L502" s="102"/>
      <c r="M502" s="102"/>
      <c r="N502" s="102"/>
      <c r="O502" s="102"/>
      <c r="P502" s="101"/>
      <c r="Q502" s="102"/>
      <c r="R502" s="101"/>
      <c r="S502" s="101"/>
      <c r="T502" s="101"/>
      <c r="U502" s="101"/>
      <c r="V502" s="101"/>
      <c r="W502" s="101"/>
      <c r="X502" s="101"/>
      <c r="Y502" s="101"/>
      <c r="Z502" s="101"/>
    </row>
    <row r="503" spans="1:26" ht="15.75" customHeight="1">
      <c r="A503" s="101"/>
      <c r="B503" s="101"/>
      <c r="C503" s="101"/>
      <c r="D503" s="101"/>
      <c r="E503" s="101"/>
      <c r="F503" s="102"/>
      <c r="G503" s="101"/>
      <c r="H503" s="101"/>
      <c r="I503" s="101"/>
      <c r="J503" s="102"/>
      <c r="K503" s="102"/>
      <c r="L503" s="102"/>
      <c r="M503" s="102"/>
      <c r="N503" s="102"/>
      <c r="O503" s="102"/>
      <c r="P503" s="101"/>
      <c r="Q503" s="102"/>
      <c r="R503" s="101"/>
      <c r="S503" s="101"/>
      <c r="T503" s="101"/>
      <c r="U503" s="101"/>
      <c r="V503" s="101"/>
      <c r="W503" s="101"/>
      <c r="X503" s="101"/>
      <c r="Y503" s="101"/>
      <c r="Z503" s="101"/>
    </row>
    <row r="504" spans="1:26" ht="15.75" customHeight="1">
      <c r="A504" s="101"/>
      <c r="B504" s="101"/>
      <c r="C504" s="101"/>
      <c r="D504" s="101"/>
      <c r="E504" s="101"/>
      <c r="F504" s="102"/>
      <c r="G504" s="101"/>
      <c r="H504" s="101"/>
      <c r="I504" s="101"/>
      <c r="J504" s="102"/>
      <c r="K504" s="102"/>
      <c r="L504" s="102"/>
      <c r="M504" s="102"/>
      <c r="N504" s="102"/>
      <c r="O504" s="102"/>
      <c r="P504" s="101"/>
      <c r="Q504" s="102"/>
      <c r="R504" s="101"/>
      <c r="S504" s="101"/>
      <c r="T504" s="101"/>
      <c r="U504" s="101"/>
      <c r="V504" s="101"/>
      <c r="W504" s="101"/>
      <c r="X504" s="101"/>
      <c r="Y504" s="101"/>
      <c r="Z504" s="101"/>
    </row>
    <row r="505" spans="1:26" ht="15.75" customHeight="1">
      <c r="A505" s="101"/>
      <c r="B505" s="101"/>
      <c r="C505" s="101"/>
      <c r="D505" s="101"/>
      <c r="E505" s="101"/>
      <c r="F505" s="102"/>
      <c r="G505" s="101"/>
      <c r="H505" s="101"/>
      <c r="I505" s="101"/>
      <c r="J505" s="102"/>
      <c r="K505" s="102"/>
      <c r="L505" s="102"/>
      <c r="M505" s="102"/>
      <c r="N505" s="102"/>
      <c r="O505" s="102"/>
      <c r="P505" s="101"/>
      <c r="Q505" s="102"/>
      <c r="R505" s="101"/>
      <c r="S505" s="101"/>
      <c r="T505" s="101"/>
      <c r="U505" s="101"/>
      <c r="V505" s="101"/>
      <c r="W505" s="101"/>
      <c r="X505" s="101"/>
      <c r="Y505" s="101"/>
      <c r="Z505" s="101"/>
    </row>
    <row r="506" spans="1:26" ht="15.75" customHeight="1">
      <c r="A506" s="101"/>
      <c r="B506" s="101"/>
      <c r="C506" s="101"/>
      <c r="D506" s="101"/>
      <c r="E506" s="101"/>
      <c r="F506" s="102"/>
      <c r="G506" s="101"/>
      <c r="H506" s="101"/>
      <c r="I506" s="101"/>
      <c r="J506" s="102"/>
      <c r="K506" s="102"/>
      <c r="L506" s="102"/>
      <c r="M506" s="102"/>
      <c r="N506" s="102"/>
      <c r="O506" s="102"/>
      <c r="P506" s="101"/>
      <c r="Q506" s="102"/>
      <c r="R506" s="101"/>
      <c r="S506" s="101"/>
      <c r="T506" s="101"/>
      <c r="U506" s="101"/>
      <c r="V506" s="101"/>
      <c r="W506" s="101"/>
      <c r="X506" s="101"/>
      <c r="Y506" s="101"/>
      <c r="Z506" s="101"/>
    </row>
    <row r="507" spans="1:26" ht="15.75" customHeight="1">
      <c r="A507" s="101"/>
      <c r="B507" s="101"/>
      <c r="C507" s="101"/>
      <c r="D507" s="101"/>
      <c r="E507" s="101"/>
      <c r="F507" s="102"/>
      <c r="G507" s="101"/>
      <c r="H507" s="101"/>
      <c r="I507" s="101"/>
      <c r="J507" s="102"/>
      <c r="K507" s="102"/>
      <c r="L507" s="102"/>
      <c r="M507" s="102"/>
      <c r="N507" s="102"/>
      <c r="O507" s="102"/>
      <c r="P507" s="101"/>
      <c r="Q507" s="102"/>
      <c r="R507" s="101"/>
      <c r="S507" s="101"/>
      <c r="T507" s="101"/>
      <c r="U507" s="101"/>
      <c r="V507" s="101"/>
      <c r="W507" s="101"/>
      <c r="X507" s="101"/>
      <c r="Y507" s="101"/>
      <c r="Z507" s="101"/>
    </row>
    <row r="508" spans="1:26" ht="15.75" customHeight="1">
      <c r="A508" s="101"/>
      <c r="B508" s="101"/>
      <c r="C508" s="101"/>
      <c r="D508" s="101"/>
      <c r="E508" s="101"/>
      <c r="F508" s="102"/>
      <c r="G508" s="101"/>
      <c r="H508" s="101"/>
      <c r="I508" s="101"/>
      <c r="J508" s="102"/>
      <c r="K508" s="102"/>
      <c r="L508" s="102"/>
      <c r="M508" s="102"/>
      <c r="N508" s="102"/>
      <c r="O508" s="102"/>
      <c r="P508" s="101"/>
      <c r="Q508" s="102"/>
      <c r="R508" s="101"/>
      <c r="S508" s="101"/>
      <c r="T508" s="101"/>
      <c r="U508" s="101"/>
      <c r="V508" s="101"/>
      <c r="W508" s="101"/>
      <c r="X508" s="101"/>
      <c r="Y508" s="101"/>
      <c r="Z508" s="101"/>
    </row>
    <row r="509" spans="1:26" ht="15.75" customHeight="1">
      <c r="A509" s="101"/>
      <c r="B509" s="101"/>
      <c r="C509" s="101"/>
      <c r="D509" s="101"/>
      <c r="E509" s="101"/>
      <c r="F509" s="102"/>
      <c r="G509" s="101"/>
      <c r="H509" s="101"/>
      <c r="I509" s="101"/>
      <c r="J509" s="102"/>
      <c r="K509" s="102"/>
      <c r="L509" s="102"/>
      <c r="M509" s="102"/>
      <c r="N509" s="102"/>
      <c r="O509" s="102"/>
      <c r="P509" s="101"/>
      <c r="Q509" s="102"/>
      <c r="R509" s="101"/>
      <c r="S509" s="101"/>
      <c r="T509" s="101"/>
      <c r="U509" s="101"/>
      <c r="V509" s="101"/>
      <c r="W509" s="101"/>
      <c r="X509" s="101"/>
      <c r="Y509" s="101"/>
      <c r="Z509" s="101"/>
    </row>
    <row r="510" spans="1:26" ht="15.75" customHeight="1">
      <c r="A510" s="101"/>
      <c r="B510" s="101"/>
      <c r="C510" s="101"/>
      <c r="D510" s="101"/>
      <c r="E510" s="101"/>
      <c r="F510" s="102"/>
      <c r="G510" s="101"/>
      <c r="H510" s="101"/>
      <c r="I510" s="101"/>
      <c r="J510" s="102"/>
      <c r="K510" s="102"/>
      <c r="L510" s="102"/>
      <c r="M510" s="102"/>
      <c r="N510" s="102"/>
      <c r="O510" s="102"/>
      <c r="P510" s="101"/>
      <c r="Q510" s="102"/>
      <c r="R510" s="101"/>
      <c r="S510" s="101"/>
      <c r="T510" s="101"/>
      <c r="U510" s="101"/>
      <c r="V510" s="101"/>
      <c r="W510" s="101"/>
      <c r="X510" s="101"/>
      <c r="Y510" s="101"/>
      <c r="Z510" s="101"/>
    </row>
    <row r="511" spans="1:26" ht="15.75" customHeight="1">
      <c r="A511" s="101"/>
      <c r="B511" s="101"/>
      <c r="C511" s="101"/>
      <c r="D511" s="101"/>
      <c r="E511" s="101"/>
      <c r="F511" s="102"/>
      <c r="G511" s="101"/>
      <c r="H511" s="101"/>
      <c r="I511" s="101"/>
      <c r="J511" s="102"/>
      <c r="K511" s="102"/>
      <c r="L511" s="102"/>
      <c r="M511" s="102"/>
      <c r="N511" s="102"/>
      <c r="O511" s="102"/>
      <c r="P511" s="101"/>
      <c r="Q511" s="102"/>
      <c r="R511" s="101"/>
      <c r="S511" s="101"/>
      <c r="T511" s="101"/>
      <c r="U511" s="101"/>
      <c r="V511" s="101"/>
      <c r="W511" s="101"/>
      <c r="X511" s="101"/>
      <c r="Y511" s="101"/>
      <c r="Z511" s="101"/>
    </row>
    <row r="512" spans="1:26" ht="15.75" customHeight="1">
      <c r="A512" s="101"/>
      <c r="B512" s="101"/>
      <c r="C512" s="101"/>
      <c r="D512" s="101"/>
      <c r="E512" s="101"/>
      <c r="F512" s="102"/>
      <c r="G512" s="101"/>
      <c r="H512" s="101"/>
      <c r="I512" s="101"/>
      <c r="J512" s="102"/>
      <c r="K512" s="102"/>
      <c r="L512" s="102"/>
      <c r="M512" s="102"/>
      <c r="N512" s="102"/>
      <c r="O512" s="102"/>
      <c r="P512" s="101"/>
      <c r="Q512" s="102"/>
      <c r="R512" s="101"/>
      <c r="S512" s="101"/>
      <c r="T512" s="101"/>
      <c r="U512" s="101"/>
      <c r="V512" s="101"/>
      <c r="W512" s="101"/>
      <c r="X512" s="101"/>
      <c r="Y512" s="101"/>
      <c r="Z512" s="101"/>
    </row>
    <row r="513" spans="1:26" ht="15.75" customHeight="1">
      <c r="A513" s="101"/>
      <c r="B513" s="101"/>
      <c r="C513" s="101"/>
      <c r="D513" s="101"/>
      <c r="E513" s="101"/>
      <c r="F513" s="102"/>
      <c r="G513" s="101"/>
      <c r="H513" s="101"/>
      <c r="I513" s="101"/>
      <c r="J513" s="102"/>
      <c r="K513" s="102"/>
      <c r="L513" s="102"/>
      <c r="M513" s="102"/>
      <c r="N513" s="102"/>
      <c r="O513" s="102"/>
      <c r="P513" s="101"/>
      <c r="Q513" s="102"/>
      <c r="R513" s="101"/>
      <c r="S513" s="101"/>
      <c r="T513" s="101"/>
      <c r="U513" s="101"/>
      <c r="V513" s="101"/>
      <c r="W513" s="101"/>
      <c r="X513" s="101"/>
      <c r="Y513" s="101"/>
      <c r="Z513" s="101"/>
    </row>
    <row r="514" spans="1:26" ht="15.75" customHeight="1">
      <c r="A514" s="101"/>
      <c r="B514" s="101"/>
      <c r="C514" s="101"/>
      <c r="D514" s="101"/>
      <c r="E514" s="101"/>
      <c r="F514" s="102"/>
      <c r="G514" s="101"/>
      <c r="H514" s="101"/>
      <c r="I514" s="101"/>
      <c r="J514" s="102"/>
      <c r="K514" s="102"/>
      <c r="L514" s="102"/>
      <c r="M514" s="102"/>
      <c r="N514" s="102"/>
      <c r="O514" s="102"/>
      <c r="P514" s="101"/>
      <c r="Q514" s="102"/>
      <c r="R514" s="101"/>
      <c r="S514" s="101"/>
      <c r="T514" s="101"/>
      <c r="U514" s="101"/>
      <c r="V514" s="101"/>
      <c r="W514" s="101"/>
      <c r="X514" s="101"/>
      <c r="Y514" s="101"/>
      <c r="Z514" s="101"/>
    </row>
    <row r="515" spans="1:26" ht="15.75" customHeight="1">
      <c r="A515" s="101"/>
      <c r="B515" s="101"/>
      <c r="C515" s="101"/>
      <c r="D515" s="101"/>
      <c r="E515" s="101"/>
      <c r="F515" s="102"/>
      <c r="G515" s="101"/>
      <c r="H515" s="101"/>
      <c r="I515" s="101"/>
      <c r="J515" s="102"/>
      <c r="K515" s="102"/>
      <c r="L515" s="102"/>
      <c r="M515" s="102"/>
      <c r="N515" s="102"/>
      <c r="O515" s="102"/>
      <c r="P515" s="101"/>
      <c r="Q515" s="102"/>
      <c r="R515" s="101"/>
      <c r="S515" s="101"/>
      <c r="T515" s="101"/>
      <c r="U515" s="101"/>
      <c r="V515" s="101"/>
      <c r="W515" s="101"/>
      <c r="X515" s="101"/>
      <c r="Y515" s="101"/>
      <c r="Z515" s="101"/>
    </row>
    <row r="516" spans="1:26" ht="15.75" customHeight="1">
      <c r="A516" s="101"/>
      <c r="B516" s="101"/>
      <c r="C516" s="101"/>
      <c r="D516" s="101"/>
      <c r="E516" s="101"/>
      <c r="F516" s="102"/>
      <c r="G516" s="101"/>
      <c r="H516" s="101"/>
      <c r="I516" s="101"/>
      <c r="J516" s="102"/>
      <c r="K516" s="102"/>
      <c r="L516" s="102"/>
      <c r="M516" s="102"/>
      <c r="N516" s="102"/>
      <c r="O516" s="102"/>
      <c r="P516" s="101"/>
      <c r="Q516" s="102"/>
      <c r="R516" s="101"/>
      <c r="S516" s="101"/>
      <c r="T516" s="101"/>
      <c r="U516" s="101"/>
      <c r="V516" s="101"/>
      <c r="W516" s="101"/>
      <c r="X516" s="101"/>
      <c r="Y516" s="101"/>
      <c r="Z516" s="101"/>
    </row>
    <row r="517" spans="1:26" ht="15.75" customHeight="1">
      <c r="A517" s="101"/>
      <c r="B517" s="101"/>
      <c r="C517" s="101"/>
      <c r="D517" s="101"/>
      <c r="E517" s="101"/>
      <c r="F517" s="102"/>
      <c r="G517" s="101"/>
      <c r="H517" s="101"/>
      <c r="I517" s="101"/>
      <c r="J517" s="102"/>
      <c r="K517" s="102"/>
      <c r="L517" s="102"/>
      <c r="M517" s="102"/>
      <c r="N517" s="102"/>
      <c r="O517" s="102"/>
      <c r="P517" s="101"/>
      <c r="Q517" s="102"/>
      <c r="R517" s="101"/>
      <c r="S517" s="101"/>
      <c r="T517" s="101"/>
      <c r="U517" s="101"/>
      <c r="V517" s="101"/>
      <c r="W517" s="101"/>
      <c r="X517" s="101"/>
      <c r="Y517" s="101"/>
      <c r="Z517" s="101"/>
    </row>
    <row r="518" spans="1:26" ht="15.75" customHeight="1">
      <c r="A518" s="101"/>
      <c r="B518" s="101"/>
      <c r="C518" s="101"/>
      <c r="D518" s="101"/>
      <c r="E518" s="101"/>
      <c r="F518" s="102"/>
      <c r="G518" s="101"/>
      <c r="H518" s="101"/>
      <c r="I518" s="101"/>
      <c r="J518" s="102"/>
      <c r="K518" s="102"/>
      <c r="L518" s="102"/>
      <c r="M518" s="102"/>
      <c r="N518" s="102"/>
      <c r="O518" s="102"/>
      <c r="P518" s="101"/>
      <c r="Q518" s="102"/>
      <c r="R518" s="101"/>
      <c r="S518" s="101"/>
      <c r="T518" s="101"/>
      <c r="U518" s="101"/>
      <c r="V518" s="101"/>
      <c r="W518" s="101"/>
      <c r="X518" s="101"/>
      <c r="Y518" s="101"/>
      <c r="Z518" s="101"/>
    </row>
    <row r="519" spans="1:26" ht="15.75" customHeight="1">
      <c r="A519" s="101"/>
      <c r="B519" s="101"/>
      <c r="C519" s="101"/>
      <c r="D519" s="101"/>
      <c r="E519" s="101"/>
      <c r="F519" s="102"/>
      <c r="G519" s="101"/>
      <c r="H519" s="101"/>
      <c r="I519" s="101"/>
      <c r="J519" s="102"/>
      <c r="K519" s="102"/>
      <c r="L519" s="102"/>
      <c r="M519" s="102"/>
      <c r="N519" s="102"/>
      <c r="O519" s="102"/>
      <c r="P519" s="101"/>
      <c r="Q519" s="102"/>
      <c r="R519" s="101"/>
      <c r="S519" s="101"/>
      <c r="T519" s="101"/>
      <c r="U519" s="101"/>
      <c r="V519" s="101"/>
      <c r="W519" s="101"/>
      <c r="X519" s="101"/>
      <c r="Y519" s="101"/>
      <c r="Z519" s="101"/>
    </row>
    <row r="520" spans="1:26" ht="15.75" customHeight="1">
      <c r="A520" s="101"/>
      <c r="B520" s="101"/>
      <c r="C520" s="101"/>
      <c r="D520" s="101"/>
      <c r="E520" s="101"/>
      <c r="F520" s="102"/>
      <c r="G520" s="101"/>
      <c r="H520" s="101"/>
      <c r="I520" s="101"/>
      <c r="J520" s="102"/>
      <c r="K520" s="102"/>
      <c r="L520" s="102"/>
      <c r="M520" s="102"/>
      <c r="N520" s="102"/>
      <c r="O520" s="102"/>
      <c r="P520" s="101"/>
      <c r="Q520" s="102"/>
      <c r="R520" s="101"/>
      <c r="S520" s="101"/>
      <c r="T520" s="101"/>
      <c r="U520" s="101"/>
      <c r="V520" s="101"/>
      <c r="W520" s="101"/>
      <c r="X520" s="101"/>
      <c r="Y520" s="101"/>
      <c r="Z520" s="101"/>
    </row>
    <row r="521" spans="1:26" ht="15.75" customHeight="1">
      <c r="A521" s="101"/>
      <c r="B521" s="101"/>
      <c r="C521" s="101"/>
      <c r="D521" s="101"/>
      <c r="E521" s="101"/>
      <c r="F521" s="102"/>
      <c r="G521" s="101"/>
      <c r="H521" s="101"/>
      <c r="I521" s="101"/>
      <c r="J521" s="102"/>
      <c r="K521" s="102"/>
      <c r="L521" s="102"/>
      <c r="M521" s="102"/>
      <c r="N521" s="102"/>
      <c r="O521" s="102"/>
      <c r="P521" s="101"/>
      <c r="Q521" s="102"/>
      <c r="R521" s="101"/>
      <c r="S521" s="101"/>
      <c r="T521" s="101"/>
      <c r="U521" s="101"/>
      <c r="V521" s="101"/>
      <c r="W521" s="101"/>
      <c r="X521" s="101"/>
      <c r="Y521" s="101"/>
      <c r="Z521" s="101"/>
    </row>
    <row r="522" spans="1:26" ht="15.75" customHeight="1">
      <c r="A522" s="101"/>
      <c r="B522" s="101"/>
      <c r="C522" s="101"/>
      <c r="D522" s="101"/>
      <c r="E522" s="101"/>
      <c r="F522" s="102"/>
      <c r="G522" s="101"/>
      <c r="H522" s="101"/>
      <c r="I522" s="101"/>
      <c r="J522" s="102"/>
      <c r="K522" s="102"/>
      <c r="L522" s="102"/>
      <c r="M522" s="102"/>
      <c r="N522" s="102"/>
      <c r="O522" s="102"/>
      <c r="P522" s="101"/>
      <c r="Q522" s="102"/>
      <c r="R522" s="101"/>
      <c r="S522" s="101"/>
      <c r="T522" s="101"/>
      <c r="U522" s="101"/>
      <c r="V522" s="101"/>
      <c r="W522" s="101"/>
      <c r="X522" s="101"/>
      <c r="Y522" s="101"/>
      <c r="Z522" s="101"/>
    </row>
    <row r="523" spans="1:26" ht="15.75" customHeight="1">
      <c r="A523" s="101"/>
      <c r="B523" s="101"/>
      <c r="C523" s="101"/>
      <c r="D523" s="101"/>
      <c r="E523" s="101"/>
      <c r="F523" s="102"/>
      <c r="G523" s="101"/>
      <c r="H523" s="101"/>
      <c r="I523" s="101"/>
      <c r="J523" s="102"/>
      <c r="K523" s="102"/>
      <c r="L523" s="102"/>
      <c r="M523" s="102"/>
      <c r="N523" s="102"/>
      <c r="O523" s="102"/>
      <c r="P523" s="101"/>
      <c r="Q523" s="102"/>
      <c r="R523" s="101"/>
      <c r="S523" s="101"/>
      <c r="T523" s="101"/>
      <c r="U523" s="101"/>
      <c r="V523" s="101"/>
      <c r="W523" s="101"/>
      <c r="X523" s="101"/>
      <c r="Y523" s="101"/>
      <c r="Z523" s="101"/>
    </row>
    <row r="524" spans="1:26" ht="15.75" customHeight="1">
      <c r="A524" s="101"/>
      <c r="B524" s="101"/>
      <c r="C524" s="101"/>
      <c r="D524" s="101"/>
      <c r="E524" s="101"/>
      <c r="F524" s="102"/>
      <c r="G524" s="101"/>
      <c r="H524" s="101"/>
      <c r="I524" s="101"/>
      <c r="J524" s="102"/>
      <c r="K524" s="102"/>
      <c r="L524" s="102"/>
      <c r="M524" s="102"/>
      <c r="N524" s="102"/>
      <c r="O524" s="102"/>
      <c r="P524" s="101"/>
      <c r="Q524" s="102"/>
      <c r="R524" s="101"/>
      <c r="S524" s="101"/>
      <c r="T524" s="101"/>
      <c r="U524" s="101"/>
      <c r="V524" s="101"/>
      <c r="W524" s="101"/>
      <c r="X524" s="101"/>
      <c r="Y524" s="101"/>
      <c r="Z524" s="101"/>
    </row>
    <row r="525" spans="1:26" ht="15.75" customHeight="1">
      <c r="A525" s="101"/>
      <c r="B525" s="101"/>
      <c r="C525" s="101"/>
      <c r="D525" s="101"/>
      <c r="E525" s="101"/>
      <c r="F525" s="102"/>
      <c r="G525" s="101"/>
      <c r="H525" s="101"/>
      <c r="I525" s="101"/>
      <c r="J525" s="102"/>
      <c r="K525" s="102"/>
      <c r="L525" s="102"/>
      <c r="M525" s="102"/>
      <c r="N525" s="102"/>
      <c r="O525" s="102"/>
      <c r="P525" s="101"/>
      <c r="Q525" s="102"/>
      <c r="R525" s="101"/>
      <c r="S525" s="101"/>
      <c r="T525" s="101"/>
      <c r="U525" s="101"/>
      <c r="V525" s="101"/>
      <c r="W525" s="101"/>
      <c r="X525" s="101"/>
      <c r="Y525" s="101"/>
      <c r="Z525" s="101"/>
    </row>
    <row r="526" spans="1:26" ht="15.75" customHeight="1">
      <c r="A526" s="101"/>
      <c r="B526" s="101"/>
      <c r="C526" s="101"/>
      <c r="D526" s="101"/>
      <c r="E526" s="101"/>
      <c r="F526" s="102"/>
      <c r="G526" s="101"/>
      <c r="H526" s="101"/>
      <c r="I526" s="101"/>
      <c r="J526" s="102"/>
      <c r="K526" s="102"/>
      <c r="L526" s="102"/>
      <c r="M526" s="102"/>
      <c r="N526" s="102"/>
      <c r="O526" s="102"/>
      <c r="P526" s="101"/>
      <c r="Q526" s="102"/>
      <c r="R526" s="101"/>
      <c r="S526" s="101"/>
      <c r="T526" s="101"/>
      <c r="U526" s="101"/>
      <c r="V526" s="101"/>
      <c r="W526" s="101"/>
      <c r="X526" s="101"/>
      <c r="Y526" s="101"/>
      <c r="Z526" s="101"/>
    </row>
    <row r="527" spans="1:26" ht="15.75" customHeight="1">
      <c r="A527" s="101"/>
      <c r="B527" s="101"/>
      <c r="C527" s="101"/>
      <c r="D527" s="101"/>
      <c r="E527" s="101"/>
      <c r="F527" s="102"/>
      <c r="G527" s="101"/>
      <c r="H527" s="101"/>
      <c r="I527" s="101"/>
      <c r="J527" s="102"/>
      <c r="K527" s="102"/>
      <c r="L527" s="102"/>
      <c r="M527" s="102"/>
      <c r="N527" s="102"/>
      <c r="O527" s="102"/>
      <c r="P527" s="101"/>
      <c r="Q527" s="102"/>
      <c r="R527" s="101"/>
      <c r="S527" s="101"/>
      <c r="T527" s="101"/>
      <c r="U527" s="101"/>
      <c r="V527" s="101"/>
      <c r="W527" s="101"/>
      <c r="X527" s="101"/>
      <c r="Y527" s="101"/>
      <c r="Z527" s="101"/>
    </row>
    <row r="528" spans="1:26" ht="15.75" customHeight="1">
      <c r="A528" s="101"/>
      <c r="B528" s="101"/>
      <c r="C528" s="101"/>
      <c r="D528" s="101"/>
      <c r="E528" s="101"/>
      <c r="F528" s="102"/>
      <c r="G528" s="101"/>
      <c r="H528" s="101"/>
      <c r="I528" s="101"/>
      <c r="J528" s="102"/>
      <c r="K528" s="102"/>
      <c r="L528" s="102"/>
      <c r="M528" s="102"/>
      <c r="N528" s="102"/>
      <c r="O528" s="102"/>
      <c r="P528" s="101"/>
      <c r="Q528" s="102"/>
      <c r="R528" s="101"/>
      <c r="S528" s="101"/>
      <c r="T528" s="101"/>
      <c r="U528" s="101"/>
      <c r="V528" s="101"/>
      <c r="W528" s="101"/>
      <c r="X528" s="101"/>
      <c r="Y528" s="101"/>
      <c r="Z528" s="101"/>
    </row>
    <row r="529" spans="1:26" ht="15.75" customHeight="1">
      <c r="A529" s="101"/>
      <c r="B529" s="101"/>
      <c r="C529" s="101"/>
      <c r="D529" s="101"/>
      <c r="E529" s="101"/>
      <c r="F529" s="102"/>
      <c r="G529" s="101"/>
      <c r="H529" s="101"/>
      <c r="I529" s="101"/>
      <c r="J529" s="102"/>
      <c r="K529" s="102"/>
      <c r="L529" s="102"/>
      <c r="M529" s="102"/>
      <c r="N529" s="102"/>
      <c r="O529" s="102"/>
      <c r="P529" s="101"/>
      <c r="Q529" s="102"/>
      <c r="R529" s="101"/>
      <c r="S529" s="101"/>
      <c r="T529" s="101"/>
      <c r="U529" s="101"/>
      <c r="V529" s="101"/>
      <c r="W529" s="101"/>
      <c r="X529" s="101"/>
      <c r="Y529" s="101"/>
      <c r="Z529" s="101"/>
    </row>
    <row r="530" spans="1:26" ht="15.75" customHeight="1">
      <c r="A530" s="101"/>
      <c r="B530" s="101"/>
      <c r="C530" s="101"/>
      <c r="D530" s="101"/>
      <c r="E530" s="101"/>
      <c r="F530" s="102"/>
      <c r="G530" s="101"/>
      <c r="H530" s="101"/>
      <c r="I530" s="101"/>
      <c r="J530" s="102"/>
      <c r="K530" s="102"/>
      <c r="L530" s="102"/>
      <c r="M530" s="102"/>
      <c r="N530" s="102"/>
      <c r="O530" s="102"/>
      <c r="P530" s="101"/>
      <c r="Q530" s="102"/>
      <c r="R530" s="101"/>
      <c r="S530" s="101"/>
      <c r="T530" s="101"/>
      <c r="U530" s="101"/>
      <c r="V530" s="101"/>
      <c r="W530" s="101"/>
      <c r="X530" s="101"/>
      <c r="Y530" s="101"/>
      <c r="Z530" s="101"/>
    </row>
    <row r="531" spans="1:26" ht="15.75" customHeight="1">
      <c r="A531" s="101"/>
      <c r="B531" s="101"/>
      <c r="C531" s="101"/>
      <c r="D531" s="101"/>
      <c r="E531" s="101"/>
      <c r="F531" s="102"/>
      <c r="G531" s="101"/>
      <c r="H531" s="101"/>
      <c r="I531" s="101"/>
      <c r="J531" s="102"/>
      <c r="K531" s="102"/>
      <c r="L531" s="102"/>
      <c r="M531" s="102"/>
      <c r="N531" s="102"/>
      <c r="O531" s="102"/>
      <c r="P531" s="101"/>
      <c r="Q531" s="102"/>
      <c r="R531" s="101"/>
      <c r="S531" s="101"/>
      <c r="T531" s="101"/>
      <c r="U531" s="101"/>
      <c r="V531" s="101"/>
      <c r="W531" s="101"/>
      <c r="X531" s="101"/>
      <c r="Y531" s="101"/>
      <c r="Z531" s="101"/>
    </row>
    <row r="532" spans="1:26" ht="15.75" customHeight="1">
      <c r="A532" s="101"/>
      <c r="B532" s="101"/>
      <c r="C532" s="101"/>
      <c r="D532" s="101"/>
      <c r="E532" s="101"/>
      <c r="F532" s="102"/>
      <c r="G532" s="101"/>
      <c r="H532" s="101"/>
      <c r="I532" s="101"/>
      <c r="J532" s="102"/>
      <c r="K532" s="102"/>
      <c r="L532" s="102"/>
      <c r="M532" s="102"/>
      <c r="N532" s="102"/>
      <c r="O532" s="102"/>
      <c r="P532" s="101"/>
      <c r="Q532" s="102"/>
      <c r="R532" s="101"/>
      <c r="S532" s="101"/>
      <c r="T532" s="101"/>
      <c r="U532" s="101"/>
      <c r="V532" s="101"/>
      <c r="W532" s="101"/>
      <c r="X532" s="101"/>
      <c r="Y532" s="101"/>
      <c r="Z532" s="101"/>
    </row>
    <row r="533" spans="1:26" ht="15.75" customHeight="1">
      <c r="A533" s="101"/>
      <c r="B533" s="101"/>
      <c r="C533" s="101"/>
      <c r="D533" s="101"/>
      <c r="E533" s="101"/>
      <c r="F533" s="102"/>
      <c r="G533" s="101"/>
      <c r="H533" s="101"/>
      <c r="I533" s="101"/>
      <c r="J533" s="102"/>
      <c r="K533" s="102"/>
      <c r="L533" s="102"/>
      <c r="M533" s="102"/>
      <c r="N533" s="102"/>
      <c r="O533" s="102"/>
      <c r="P533" s="101"/>
      <c r="Q533" s="102"/>
      <c r="R533" s="101"/>
      <c r="S533" s="101"/>
      <c r="T533" s="101"/>
      <c r="U533" s="101"/>
      <c r="V533" s="101"/>
      <c r="W533" s="101"/>
      <c r="X533" s="101"/>
      <c r="Y533" s="101"/>
      <c r="Z533" s="101"/>
    </row>
    <row r="534" spans="1:26" ht="15.75" customHeight="1">
      <c r="A534" s="101"/>
      <c r="B534" s="101"/>
      <c r="C534" s="101"/>
      <c r="D534" s="101"/>
      <c r="E534" s="101"/>
      <c r="F534" s="102"/>
      <c r="G534" s="101"/>
      <c r="H534" s="101"/>
      <c r="I534" s="101"/>
      <c r="J534" s="102"/>
      <c r="K534" s="102"/>
      <c r="L534" s="102"/>
      <c r="M534" s="102"/>
      <c r="N534" s="102"/>
      <c r="O534" s="102"/>
      <c r="P534" s="101"/>
      <c r="Q534" s="102"/>
      <c r="R534" s="101"/>
      <c r="S534" s="101"/>
      <c r="T534" s="101"/>
      <c r="U534" s="101"/>
      <c r="V534" s="101"/>
      <c r="W534" s="101"/>
      <c r="X534" s="101"/>
      <c r="Y534" s="101"/>
      <c r="Z534" s="101"/>
    </row>
    <row r="535" spans="1:26" ht="15.75" customHeight="1">
      <c r="A535" s="101"/>
      <c r="B535" s="101"/>
      <c r="C535" s="101"/>
      <c r="D535" s="101"/>
      <c r="E535" s="101"/>
      <c r="F535" s="102"/>
      <c r="G535" s="101"/>
      <c r="H535" s="101"/>
      <c r="I535" s="101"/>
      <c r="J535" s="102"/>
      <c r="K535" s="102"/>
      <c r="L535" s="102"/>
      <c r="M535" s="102"/>
      <c r="N535" s="102"/>
      <c r="O535" s="102"/>
      <c r="P535" s="101"/>
      <c r="Q535" s="102"/>
      <c r="R535" s="101"/>
      <c r="S535" s="101"/>
      <c r="T535" s="101"/>
      <c r="U535" s="101"/>
      <c r="V535" s="101"/>
      <c r="W535" s="101"/>
      <c r="X535" s="101"/>
      <c r="Y535" s="101"/>
      <c r="Z535" s="101"/>
    </row>
    <row r="536" spans="1:26" ht="15.75" customHeight="1">
      <c r="A536" s="101"/>
      <c r="B536" s="101"/>
      <c r="C536" s="101"/>
      <c r="D536" s="101"/>
      <c r="E536" s="101"/>
      <c r="F536" s="102"/>
      <c r="G536" s="101"/>
      <c r="H536" s="101"/>
      <c r="I536" s="101"/>
      <c r="J536" s="102"/>
      <c r="K536" s="102"/>
      <c r="L536" s="102"/>
      <c r="M536" s="102"/>
      <c r="N536" s="102"/>
      <c r="O536" s="102"/>
      <c r="P536" s="101"/>
      <c r="Q536" s="102"/>
      <c r="R536" s="101"/>
      <c r="S536" s="101"/>
      <c r="T536" s="101"/>
      <c r="U536" s="101"/>
      <c r="V536" s="101"/>
      <c r="W536" s="101"/>
      <c r="X536" s="101"/>
      <c r="Y536" s="101"/>
      <c r="Z536" s="101"/>
    </row>
    <row r="537" spans="1:26" ht="15.75" customHeight="1">
      <c r="A537" s="101"/>
      <c r="B537" s="101"/>
      <c r="C537" s="101"/>
      <c r="D537" s="101"/>
      <c r="E537" s="101"/>
      <c r="F537" s="102"/>
      <c r="G537" s="101"/>
      <c r="H537" s="101"/>
      <c r="I537" s="101"/>
      <c r="J537" s="102"/>
      <c r="K537" s="102"/>
      <c r="L537" s="102"/>
      <c r="M537" s="102"/>
      <c r="N537" s="102"/>
      <c r="O537" s="102"/>
      <c r="P537" s="101"/>
      <c r="Q537" s="102"/>
      <c r="R537" s="101"/>
      <c r="S537" s="101"/>
      <c r="T537" s="101"/>
      <c r="U537" s="101"/>
      <c r="V537" s="101"/>
      <c r="W537" s="101"/>
      <c r="X537" s="101"/>
      <c r="Y537" s="101"/>
      <c r="Z537" s="101"/>
    </row>
    <row r="538" spans="1:26" ht="15.75" customHeight="1">
      <c r="A538" s="101"/>
      <c r="B538" s="101"/>
      <c r="C538" s="101"/>
      <c r="D538" s="101"/>
      <c r="E538" s="101"/>
      <c r="F538" s="102"/>
      <c r="G538" s="101"/>
      <c r="H538" s="101"/>
      <c r="I538" s="101"/>
      <c r="J538" s="102"/>
      <c r="K538" s="102"/>
      <c r="L538" s="102"/>
      <c r="M538" s="102"/>
      <c r="N538" s="102"/>
      <c r="O538" s="102"/>
      <c r="P538" s="101"/>
      <c r="Q538" s="102"/>
      <c r="R538" s="101"/>
      <c r="S538" s="101"/>
      <c r="T538" s="101"/>
      <c r="U538" s="101"/>
      <c r="V538" s="101"/>
      <c r="W538" s="101"/>
      <c r="X538" s="101"/>
      <c r="Y538" s="101"/>
      <c r="Z538" s="101"/>
    </row>
    <row r="539" spans="1:26" ht="15.75" customHeight="1">
      <c r="A539" s="101"/>
      <c r="B539" s="101"/>
      <c r="C539" s="101"/>
      <c r="D539" s="101"/>
      <c r="E539" s="101"/>
      <c r="F539" s="102"/>
      <c r="G539" s="101"/>
      <c r="H539" s="101"/>
      <c r="I539" s="101"/>
      <c r="J539" s="102"/>
      <c r="K539" s="102"/>
      <c r="L539" s="102"/>
      <c r="M539" s="102"/>
      <c r="N539" s="102"/>
      <c r="O539" s="102"/>
      <c r="P539" s="101"/>
      <c r="Q539" s="102"/>
      <c r="R539" s="101"/>
      <c r="S539" s="101"/>
      <c r="T539" s="101"/>
      <c r="U539" s="101"/>
      <c r="V539" s="101"/>
      <c r="W539" s="101"/>
      <c r="X539" s="101"/>
      <c r="Y539" s="101"/>
      <c r="Z539" s="101"/>
    </row>
    <row r="540" spans="1:26" ht="15.75" customHeight="1">
      <c r="A540" s="101"/>
      <c r="B540" s="101"/>
      <c r="C540" s="101"/>
      <c r="D540" s="101"/>
      <c r="E540" s="101"/>
      <c r="F540" s="102"/>
      <c r="G540" s="101"/>
      <c r="H540" s="101"/>
      <c r="I540" s="101"/>
      <c r="J540" s="102"/>
      <c r="K540" s="102"/>
      <c r="L540" s="102"/>
      <c r="M540" s="102"/>
      <c r="N540" s="102"/>
      <c r="O540" s="102"/>
      <c r="P540" s="101"/>
      <c r="Q540" s="102"/>
      <c r="R540" s="101"/>
      <c r="S540" s="101"/>
      <c r="T540" s="101"/>
      <c r="U540" s="101"/>
      <c r="V540" s="101"/>
      <c r="W540" s="101"/>
      <c r="X540" s="101"/>
      <c r="Y540" s="101"/>
      <c r="Z540" s="101"/>
    </row>
    <row r="541" spans="1:26" ht="15.75" customHeight="1">
      <c r="A541" s="101"/>
      <c r="B541" s="101"/>
      <c r="C541" s="101"/>
      <c r="D541" s="101"/>
      <c r="E541" s="101"/>
      <c r="F541" s="102"/>
      <c r="G541" s="101"/>
      <c r="H541" s="101"/>
      <c r="I541" s="101"/>
      <c r="J541" s="102"/>
      <c r="K541" s="102"/>
      <c r="L541" s="102"/>
      <c r="M541" s="102"/>
      <c r="N541" s="102"/>
      <c r="O541" s="102"/>
      <c r="P541" s="101"/>
      <c r="Q541" s="102"/>
      <c r="R541" s="101"/>
      <c r="S541" s="101"/>
      <c r="T541" s="101"/>
      <c r="U541" s="101"/>
      <c r="V541" s="101"/>
      <c r="W541" s="101"/>
      <c r="X541" s="101"/>
      <c r="Y541" s="101"/>
      <c r="Z541" s="101"/>
    </row>
    <row r="542" spans="1:26" ht="15.75" customHeight="1">
      <c r="A542" s="101"/>
      <c r="B542" s="101"/>
      <c r="C542" s="101"/>
      <c r="D542" s="101"/>
      <c r="E542" s="101"/>
      <c r="F542" s="102"/>
      <c r="G542" s="101"/>
      <c r="H542" s="101"/>
      <c r="I542" s="101"/>
      <c r="J542" s="102"/>
      <c r="K542" s="102"/>
      <c r="L542" s="102"/>
      <c r="M542" s="102"/>
      <c r="N542" s="102"/>
      <c r="O542" s="102"/>
      <c r="P542" s="101"/>
      <c r="Q542" s="102"/>
      <c r="R542" s="101"/>
      <c r="S542" s="101"/>
      <c r="T542" s="101"/>
      <c r="U542" s="101"/>
      <c r="V542" s="101"/>
      <c r="W542" s="101"/>
      <c r="X542" s="101"/>
      <c r="Y542" s="101"/>
      <c r="Z542" s="101"/>
    </row>
    <row r="543" spans="1:26" ht="15.75" customHeight="1">
      <c r="A543" s="101"/>
      <c r="B543" s="101"/>
      <c r="C543" s="101"/>
      <c r="D543" s="101"/>
      <c r="E543" s="101"/>
      <c r="F543" s="102"/>
      <c r="G543" s="101"/>
      <c r="H543" s="101"/>
      <c r="I543" s="101"/>
      <c r="J543" s="102"/>
      <c r="K543" s="102"/>
      <c r="L543" s="102"/>
      <c r="M543" s="102"/>
      <c r="N543" s="102"/>
      <c r="O543" s="102"/>
      <c r="P543" s="101"/>
      <c r="Q543" s="102"/>
      <c r="R543" s="101"/>
      <c r="S543" s="101"/>
      <c r="T543" s="101"/>
      <c r="U543" s="101"/>
      <c r="V543" s="101"/>
      <c r="W543" s="101"/>
      <c r="X543" s="101"/>
      <c r="Y543" s="101"/>
      <c r="Z543" s="101"/>
    </row>
    <row r="544" spans="1:26" ht="15.75" customHeight="1">
      <c r="A544" s="101"/>
      <c r="B544" s="101"/>
      <c r="C544" s="101"/>
      <c r="D544" s="101"/>
      <c r="E544" s="101"/>
      <c r="F544" s="102"/>
      <c r="G544" s="101"/>
      <c r="H544" s="101"/>
      <c r="I544" s="101"/>
      <c r="J544" s="102"/>
      <c r="K544" s="102"/>
      <c r="L544" s="102"/>
      <c r="M544" s="102"/>
      <c r="N544" s="102"/>
      <c r="O544" s="102"/>
      <c r="P544" s="101"/>
      <c r="Q544" s="102"/>
      <c r="R544" s="101"/>
      <c r="S544" s="101"/>
      <c r="T544" s="101"/>
      <c r="U544" s="101"/>
      <c r="V544" s="101"/>
      <c r="W544" s="101"/>
      <c r="X544" s="101"/>
      <c r="Y544" s="101"/>
      <c r="Z544" s="101"/>
    </row>
    <row r="545" spans="1:26" ht="15.75" customHeight="1">
      <c r="A545" s="101"/>
      <c r="B545" s="101"/>
      <c r="C545" s="101"/>
      <c r="D545" s="101"/>
      <c r="E545" s="101"/>
      <c r="F545" s="102"/>
      <c r="G545" s="101"/>
      <c r="H545" s="101"/>
      <c r="I545" s="101"/>
      <c r="J545" s="102"/>
      <c r="K545" s="102"/>
      <c r="L545" s="102"/>
      <c r="M545" s="102"/>
      <c r="N545" s="102"/>
      <c r="O545" s="102"/>
      <c r="P545" s="101"/>
      <c r="Q545" s="102"/>
      <c r="R545" s="101"/>
      <c r="S545" s="101"/>
      <c r="T545" s="101"/>
      <c r="U545" s="101"/>
      <c r="V545" s="101"/>
      <c r="W545" s="101"/>
      <c r="X545" s="101"/>
      <c r="Y545" s="101"/>
      <c r="Z545" s="101"/>
    </row>
    <row r="546" spans="1:26" ht="15.75" customHeight="1">
      <c r="A546" s="101"/>
      <c r="B546" s="101"/>
      <c r="C546" s="101"/>
      <c r="D546" s="101"/>
      <c r="E546" s="101"/>
      <c r="F546" s="102"/>
      <c r="G546" s="101"/>
      <c r="H546" s="101"/>
      <c r="I546" s="101"/>
      <c r="J546" s="102"/>
      <c r="K546" s="102"/>
      <c r="L546" s="102"/>
      <c r="M546" s="102"/>
      <c r="N546" s="102"/>
      <c r="O546" s="102"/>
      <c r="P546" s="101"/>
      <c r="Q546" s="102"/>
      <c r="R546" s="101"/>
      <c r="S546" s="101"/>
      <c r="T546" s="101"/>
      <c r="U546" s="101"/>
      <c r="V546" s="101"/>
      <c r="W546" s="101"/>
      <c r="X546" s="101"/>
      <c r="Y546" s="101"/>
      <c r="Z546" s="101"/>
    </row>
    <row r="547" spans="1:26" ht="15.75" customHeight="1">
      <c r="A547" s="101"/>
      <c r="B547" s="101"/>
      <c r="C547" s="101"/>
      <c r="D547" s="101"/>
      <c r="E547" s="101"/>
      <c r="F547" s="102"/>
      <c r="G547" s="101"/>
      <c r="H547" s="101"/>
      <c r="I547" s="101"/>
      <c r="J547" s="102"/>
      <c r="K547" s="102"/>
      <c r="L547" s="102"/>
      <c r="M547" s="102"/>
      <c r="N547" s="102"/>
      <c r="O547" s="102"/>
      <c r="P547" s="101"/>
      <c r="Q547" s="102"/>
      <c r="R547" s="101"/>
      <c r="S547" s="101"/>
      <c r="T547" s="101"/>
      <c r="U547" s="101"/>
      <c r="V547" s="101"/>
      <c r="W547" s="101"/>
      <c r="X547" s="101"/>
      <c r="Y547" s="101"/>
      <c r="Z547" s="101"/>
    </row>
    <row r="548" spans="1:26" ht="15.75" customHeight="1">
      <c r="A548" s="101"/>
      <c r="B548" s="101"/>
      <c r="C548" s="101"/>
      <c r="D548" s="101"/>
      <c r="E548" s="101"/>
      <c r="F548" s="102"/>
      <c r="G548" s="101"/>
      <c r="H548" s="101"/>
      <c r="I548" s="101"/>
      <c r="J548" s="102"/>
      <c r="K548" s="102"/>
      <c r="L548" s="102"/>
      <c r="M548" s="102"/>
      <c r="N548" s="102"/>
      <c r="O548" s="102"/>
      <c r="P548" s="101"/>
      <c r="Q548" s="102"/>
      <c r="R548" s="101"/>
      <c r="S548" s="101"/>
      <c r="T548" s="101"/>
      <c r="U548" s="101"/>
      <c r="V548" s="101"/>
      <c r="W548" s="101"/>
      <c r="X548" s="101"/>
      <c r="Y548" s="101"/>
      <c r="Z548" s="101"/>
    </row>
    <row r="549" spans="1:26" ht="15.75" customHeight="1">
      <c r="A549" s="101"/>
      <c r="B549" s="101"/>
      <c r="C549" s="101"/>
      <c r="D549" s="101"/>
      <c r="E549" s="101"/>
      <c r="F549" s="102"/>
      <c r="G549" s="101"/>
      <c r="H549" s="101"/>
      <c r="I549" s="101"/>
      <c r="J549" s="102"/>
      <c r="K549" s="102"/>
      <c r="L549" s="102"/>
      <c r="M549" s="102"/>
      <c r="N549" s="102"/>
      <c r="O549" s="102"/>
      <c r="P549" s="101"/>
      <c r="Q549" s="102"/>
      <c r="R549" s="101"/>
      <c r="S549" s="101"/>
      <c r="T549" s="101"/>
      <c r="U549" s="101"/>
      <c r="V549" s="101"/>
      <c r="W549" s="101"/>
      <c r="X549" s="101"/>
      <c r="Y549" s="101"/>
      <c r="Z549" s="101"/>
    </row>
    <row r="550" spans="1:26" ht="15.75" customHeight="1">
      <c r="A550" s="101"/>
      <c r="B550" s="101"/>
      <c r="C550" s="101"/>
      <c r="D550" s="101"/>
      <c r="E550" s="101"/>
      <c r="F550" s="102"/>
      <c r="G550" s="101"/>
      <c r="H550" s="101"/>
      <c r="I550" s="101"/>
      <c r="J550" s="102"/>
      <c r="K550" s="102"/>
      <c r="L550" s="102"/>
      <c r="M550" s="102"/>
      <c r="N550" s="102"/>
      <c r="O550" s="102"/>
      <c r="P550" s="101"/>
      <c r="Q550" s="102"/>
      <c r="R550" s="101"/>
      <c r="S550" s="101"/>
      <c r="T550" s="101"/>
      <c r="U550" s="101"/>
      <c r="V550" s="101"/>
      <c r="W550" s="101"/>
      <c r="X550" s="101"/>
      <c r="Y550" s="101"/>
      <c r="Z550" s="101"/>
    </row>
    <row r="551" spans="1:26" ht="15.75" customHeight="1">
      <c r="A551" s="101"/>
      <c r="B551" s="101"/>
      <c r="C551" s="101"/>
      <c r="D551" s="101"/>
      <c r="E551" s="101"/>
      <c r="F551" s="102"/>
      <c r="G551" s="101"/>
      <c r="H551" s="101"/>
      <c r="I551" s="101"/>
      <c r="J551" s="102"/>
      <c r="K551" s="102"/>
      <c r="L551" s="102"/>
      <c r="M551" s="102"/>
      <c r="N551" s="102"/>
      <c r="O551" s="102"/>
      <c r="P551" s="101"/>
      <c r="Q551" s="102"/>
      <c r="R551" s="101"/>
      <c r="S551" s="101"/>
      <c r="T551" s="101"/>
      <c r="U551" s="101"/>
      <c r="V551" s="101"/>
      <c r="W551" s="101"/>
      <c r="X551" s="101"/>
      <c r="Y551" s="101"/>
      <c r="Z551" s="101"/>
    </row>
    <row r="552" spans="1:26" ht="15.75" customHeight="1">
      <c r="A552" s="101"/>
      <c r="B552" s="101"/>
      <c r="C552" s="101"/>
      <c r="D552" s="101"/>
      <c r="E552" s="101"/>
      <c r="F552" s="102"/>
      <c r="G552" s="101"/>
      <c r="H552" s="101"/>
      <c r="I552" s="101"/>
      <c r="J552" s="102"/>
      <c r="K552" s="102"/>
      <c r="L552" s="102"/>
      <c r="M552" s="102"/>
      <c r="N552" s="102"/>
      <c r="O552" s="102"/>
      <c r="P552" s="101"/>
      <c r="Q552" s="102"/>
      <c r="R552" s="101"/>
      <c r="S552" s="101"/>
      <c r="T552" s="101"/>
      <c r="U552" s="101"/>
      <c r="V552" s="101"/>
      <c r="W552" s="101"/>
      <c r="X552" s="101"/>
      <c r="Y552" s="101"/>
      <c r="Z552" s="101"/>
    </row>
    <row r="553" spans="1:26" ht="15.75" customHeight="1">
      <c r="A553" s="101"/>
      <c r="B553" s="101"/>
      <c r="C553" s="101"/>
      <c r="D553" s="101"/>
      <c r="E553" s="101"/>
      <c r="F553" s="102"/>
      <c r="G553" s="101"/>
      <c r="H553" s="101"/>
      <c r="I553" s="101"/>
      <c r="J553" s="102"/>
      <c r="K553" s="102"/>
      <c r="L553" s="102"/>
      <c r="M553" s="102"/>
      <c r="N553" s="102"/>
      <c r="O553" s="102"/>
      <c r="P553" s="101"/>
      <c r="Q553" s="102"/>
      <c r="R553" s="101"/>
      <c r="S553" s="101"/>
      <c r="T553" s="101"/>
      <c r="U553" s="101"/>
      <c r="V553" s="101"/>
      <c r="W553" s="101"/>
      <c r="X553" s="101"/>
      <c r="Y553" s="101"/>
      <c r="Z553" s="101"/>
    </row>
    <row r="554" spans="1:26" ht="15.75" customHeight="1">
      <c r="A554" s="101"/>
      <c r="B554" s="101"/>
      <c r="C554" s="101"/>
      <c r="D554" s="101"/>
      <c r="E554" s="101"/>
      <c r="F554" s="102"/>
      <c r="G554" s="101"/>
      <c r="H554" s="101"/>
      <c r="I554" s="101"/>
      <c r="J554" s="102"/>
      <c r="K554" s="102"/>
      <c r="L554" s="102"/>
      <c r="M554" s="102"/>
      <c r="N554" s="102"/>
      <c r="O554" s="102"/>
      <c r="P554" s="101"/>
      <c r="Q554" s="102"/>
      <c r="R554" s="101"/>
      <c r="S554" s="101"/>
      <c r="T554" s="101"/>
      <c r="U554" s="101"/>
      <c r="V554" s="101"/>
      <c r="W554" s="101"/>
      <c r="X554" s="101"/>
      <c r="Y554" s="101"/>
      <c r="Z554" s="101"/>
    </row>
    <row r="555" spans="1:26" ht="15.75" customHeight="1">
      <c r="A555" s="101"/>
      <c r="B555" s="101"/>
      <c r="C555" s="101"/>
      <c r="D555" s="101"/>
      <c r="E555" s="101"/>
      <c r="F555" s="102"/>
      <c r="G555" s="101"/>
      <c r="H555" s="101"/>
      <c r="I555" s="101"/>
      <c r="J555" s="102"/>
      <c r="K555" s="102"/>
      <c r="L555" s="102"/>
      <c r="M555" s="102"/>
      <c r="N555" s="102"/>
      <c r="O555" s="102"/>
      <c r="P555" s="101"/>
      <c r="Q555" s="102"/>
      <c r="R555" s="101"/>
      <c r="S555" s="101"/>
      <c r="T555" s="101"/>
      <c r="U555" s="101"/>
      <c r="V555" s="101"/>
      <c r="W555" s="101"/>
      <c r="X555" s="101"/>
      <c r="Y555" s="101"/>
      <c r="Z555" s="101"/>
    </row>
    <row r="556" spans="1:26" ht="15.75" customHeight="1">
      <c r="A556" s="101"/>
      <c r="B556" s="101"/>
      <c r="C556" s="101"/>
      <c r="D556" s="101"/>
      <c r="E556" s="101"/>
      <c r="F556" s="102"/>
      <c r="G556" s="101"/>
      <c r="H556" s="101"/>
      <c r="I556" s="101"/>
      <c r="J556" s="102"/>
      <c r="K556" s="102"/>
      <c r="L556" s="102"/>
      <c r="M556" s="102"/>
      <c r="N556" s="102"/>
      <c r="O556" s="102"/>
      <c r="P556" s="101"/>
      <c r="Q556" s="102"/>
      <c r="R556" s="101"/>
      <c r="S556" s="101"/>
      <c r="T556" s="101"/>
      <c r="U556" s="101"/>
      <c r="V556" s="101"/>
      <c r="W556" s="101"/>
      <c r="X556" s="101"/>
      <c r="Y556" s="101"/>
      <c r="Z556" s="101"/>
    </row>
    <row r="557" spans="1:26" ht="15.75" customHeight="1">
      <c r="A557" s="101"/>
      <c r="B557" s="101"/>
      <c r="C557" s="101"/>
      <c r="D557" s="101"/>
      <c r="E557" s="101"/>
      <c r="F557" s="102"/>
      <c r="G557" s="101"/>
      <c r="H557" s="101"/>
      <c r="I557" s="101"/>
      <c r="J557" s="102"/>
      <c r="K557" s="102"/>
      <c r="L557" s="102"/>
      <c r="M557" s="102"/>
      <c r="N557" s="102"/>
      <c r="O557" s="102"/>
      <c r="P557" s="101"/>
      <c r="Q557" s="102"/>
      <c r="R557" s="101"/>
      <c r="S557" s="101"/>
      <c r="T557" s="101"/>
      <c r="U557" s="101"/>
      <c r="V557" s="101"/>
      <c r="W557" s="101"/>
      <c r="X557" s="101"/>
      <c r="Y557" s="101"/>
      <c r="Z557" s="101"/>
    </row>
    <row r="558" spans="1:26" ht="15.75" customHeight="1">
      <c r="A558" s="101"/>
      <c r="B558" s="101"/>
      <c r="C558" s="101"/>
      <c r="D558" s="101"/>
      <c r="E558" s="101"/>
      <c r="F558" s="102"/>
      <c r="G558" s="101"/>
      <c r="H558" s="101"/>
      <c r="I558" s="101"/>
      <c r="J558" s="102"/>
      <c r="K558" s="102"/>
      <c r="L558" s="102"/>
      <c r="M558" s="102"/>
      <c r="N558" s="102"/>
      <c r="O558" s="102"/>
      <c r="P558" s="101"/>
      <c r="Q558" s="102"/>
      <c r="R558" s="101"/>
      <c r="S558" s="101"/>
      <c r="T558" s="101"/>
      <c r="U558" s="101"/>
      <c r="V558" s="101"/>
      <c r="W558" s="101"/>
      <c r="X558" s="101"/>
      <c r="Y558" s="101"/>
      <c r="Z558" s="101"/>
    </row>
    <row r="559" spans="1:26" ht="15.75" customHeight="1">
      <c r="A559" s="101"/>
      <c r="B559" s="101"/>
      <c r="C559" s="101"/>
      <c r="D559" s="101"/>
      <c r="E559" s="101"/>
      <c r="F559" s="102"/>
      <c r="G559" s="101"/>
      <c r="H559" s="101"/>
      <c r="I559" s="101"/>
      <c r="J559" s="102"/>
      <c r="K559" s="102"/>
      <c r="L559" s="102"/>
      <c r="M559" s="102"/>
      <c r="N559" s="102"/>
      <c r="O559" s="102"/>
      <c r="P559" s="101"/>
      <c r="Q559" s="102"/>
      <c r="R559" s="101"/>
      <c r="S559" s="101"/>
      <c r="T559" s="101"/>
      <c r="U559" s="101"/>
      <c r="V559" s="101"/>
      <c r="W559" s="101"/>
      <c r="X559" s="101"/>
      <c r="Y559" s="101"/>
      <c r="Z559" s="101"/>
    </row>
    <row r="560" spans="1:26" ht="15.75" customHeight="1">
      <c r="A560" s="101"/>
      <c r="B560" s="101"/>
      <c r="C560" s="101"/>
      <c r="D560" s="101"/>
      <c r="E560" s="101"/>
      <c r="F560" s="102"/>
      <c r="G560" s="101"/>
      <c r="H560" s="101"/>
      <c r="I560" s="101"/>
      <c r="J560" s="102"/>
      <c r="K560" s="102"/>
      <c r="L560" s="102"/>
      <c r="M560" s="102"/>
      <c r="N560" s="102"/>
      <c r="O560" s="102"/>
      <c r="P560" s="101"/>
      <c r="Q560" s="102"/>
      <c r="R560" s="101"/>
      <c r="S560" s="101"/>
      <c r="T560" s="101"/>
      <c r="U560" s="101"/>
      <c r="V560" s="101"/>
      <c r="W560" s="101"/>
      <c r="X560" s="101"/>
      <c r="Y560" s="101"/>
      <c r="Z560" s="101"/>
    </row>
    <row r="561" spans="1:26" ht="15.75" customHeight="1">
      <c r="A561" s="101"/>
      <c r="B561" s="101"/>
      <c r="C561" s="101"/>
      <c r="D561" s="101"/>
      <c r="E561" s="101"/>
      <c r="F561" s="102"/>
      <c r="G561" s="101"/>
      <c r="H561" s="101"/>
      <c r="I561" s="101"/>
      <c r="J561" s="102"/>
      <c r="K561" s="102"/>
      <c r="L561" s="102"/>
      <c r="M561" s="102"/>
      <c r="N561" s="102"/>
      <c r="O561" s="102"/>
      <c r="P561" s="101"/>
      <c r="Q561" s="102"/>
      <c r="R561" s="101"/>
      <c r="S561" s="101"/>
      <c r="T561" s="101"/>
      <c r="U561" s="101"/>
      <c r="V561" s="101"/>
      <c r="W561" s="101"/>
      <c r="X561" s="101"/>
      <c r="Y561" s="101"/>
      <c r="Z561" s="101"/>
    </row>
    <row r="562" spans="1:26" ht="15.75" customHeight="1">
      <c r="A562" s="101"/>
      <c r="B562" s="101"/>
      <c r="C562" s="101"/>
      <c r="D562" s="101"/>
      <c r="E562" s="101"/>
      <c r="F562" s="102"/>
      <c r="G562" s="101"/>
      <c r="H562" s="101"/>
      <c r="I562" s="101"/>
      <c r="J562" s="102"/>
      <c r="K562" s="102"/>
      <c r="L562" s="102"/>
      <c r="M562" s="102"/>
      <c r="N562" s="102"/>
      <c r="O562" s="102"/>
      <c r="P562" s="101"/>
      <c r="Q562" s="102"/>
      <c r="R562" s="101"/>
      <c r="S562" s="101"/>
      <c r="T562" s="101"/>
      <c r="U562" s="101"/>
      <c r="V562" s="101"/>
      <c r="W562" s="101"/>
      <c r="X562" s="101"/>
      <c r="Y562" s="101"/>
      <c r="Z562" s="101"/>
    </row>
    <row r="563" spans="1:26" ht="15.75" customHeight="1">
      <c r="A563" s="101"/>
      <c r="B563" s="101"/>
      <c r="C563" s="101"/>
      <c r="D563" s="101"/>
      <c r="E563" s="101"/>
      <c r="F563" s="102"/>
      <c r="G563" s="101"/>
      <c r="H563" s="101"/>
      <c r="I563" s="101"/>
      <c r="J563" s="102"/>
      <c r="K563" s="102"/>
      <c r="L563" s="102"/>
      <c r="M563" s="102"/>
      <c r="N563" s="102"/>
      <c r="O563" s="102"/>
      <c r="P563" s="101"/>
      <c r="Q563" s="102"/>
      <c r="R563" s="101"/>
      <c r="S563" s="101"/>
      <c r="T563" s="101"/>
      <c r="U563" s="101"/>
      <c r="V563" s="101"/>
      <c r="W563" s="101"/>
      <c r="X563" s="101"/>
      <c r="Y563" s="101"/>
      <c r="Z563" s="101"/>
    </row>
    <row r="564" spans="1:26" ht="15.75" customHeight="1">
      <c r="A564" s="101"/>
      <c r="B564" s="101"/>
      <c r="C564" s="101"/>
      <c r="D564" s="101"/>
      <c r="E564" s="101"/>
      <c r="F564" s="102"/>
      <c r="G564" s="101"/>
      <c r="H564" s="101"/>
      <c r="I564" s="101"/>
      <c r="J564" s="102"/>
      <c r="K564" s="102"/>
      <c r="L564" s="102"/>
      <c r="M564" s="102"/>
      <c r="N564" s="102"/>
      <c r="O564" s="102"/>
      <c r="P564" s="101"/>
      <c r="Q564" s="102"/>
      <c r="R564" s="101"/>
      <c r="S564" s="101"/>
      <c r="T564" s="101"/>
      <c r="U564" s="101"/>
      <c r="V564" s="101"/>
      <c r="W564" s="101"/>
      <c r="X564" s="101"/>
      <c r="Y564" s="101"/>
      <c r="Z564" s="101"/>
    </row>
    <row r="565" spans="1:26" ht="15.75" customHeight="1">
      <c r="A565" s="101"/>
      <c r="B565" s="101"/>
      <c r="C565" s="101"/>
      <c r="D565" s="101"/>
      <c r="E565" s="101"/>
      <c r="F565" s="102"/>
      <c r="G565" s="101"/>
      <c r="H565" s="101"/>
      <c r="I565" s="101"/>
      <c r="J565" s="102"/>
      <c r="K565" s="102"/>
      <c r="L565" s="102"/>
      <c r="M565" s="102"/>
      <c r="N565" s="102"/>
      <c r="O565" s="102"/>
      <c r="P565" s="101"/>
      <c r="Q565" s="102"/>
      <c r="R565" s="101"/>
      <c r="S565" s="101"/>
      <c r="T565" s="101"/>
      <c r="U565" s="101"/>
      <c r="V565" s="101"/>
      <c r="W565" s="101"/>
      <c r="X565" s="101"/>
      <c r="Y565" s="101"/>
      <c r="Z565" s="101"/>
    </row>
    <row r="566" spans="1:26" ht="15.75" customHeight="1">
      <c r="A566" s="101"/>
      <c r="B566" s="101"/>
      <c r="C566" s="101"/>
      <c r="D566" s="101"/>
      <c r="E566" s="101"/>
      <c r="F566" s="102"/>
      <c r="G566" s="101"/>
      <c r="H566" s="101"/>
      <c r="I566" s="101"/>
      <c r="J566" s="102"/>
      <c r="K566" s="102"/>
      <c r="L566" s="102"/>
      <c r="M566" s="102"/>
      <c r="N566" s="102"/>
      <c r="O566" s="102"/>
      <c r="P566" s="101"/>
      <c r="Q566" s="102"/>
      <c r="R566" s="101"/>
      <c r="S566" s="101"/>
      <c r="T566" s="101"/>
      <c r="U566" s="101"/>
      <c r="V566" s="101"/>
      <c r="W566" s="101"/>
      <c r="X566" s="101"/>
      <c r="Y566" s="101"/>
      <c r="Z566" s="101"/>
    </row>
    <row r="567" spans="1:26" ht="15.75" customHeight="1">
      <c r="A567" s="101"/>
      <c r="B567" s="101"/>
      <c r="C567" s="101"/>
      <c r="D567" s="101"/>
      <c r="E567" s="101"/>
      <c r="F567" s="102"/>
      <c r="G567" s="101"/>
      <c r="H567" s="101"/>
      <c r="I567" s="101"/>
      <c r="J567" s="102"/>
      <c r="K567" s="102"/>
      <c r="L567" s="102"/>
      <c r="M567" s="102"/>
      <c r="N567" s="102"/>
      <c r="O567" s="102"/>
      <c r="P567" s="101"/>
      <c r="Q567" s="102"/>
      <c r="R567" s="101"/>
      <c r="S567" s="101"/>
      <c r="T567" s="101"/>
      <c r="U567" s="101"/>
      <c r="V567" s="101"/>
      <c r="W567" s="101"/>
      <c r="X567" s="101"/>
      <c r="Y567" s="101"/>
      <c r="Z567" s="101"/>
    </row>
    <row r="568" spans="1:26" ht="15.75" customHeight="1">
      <c r="A568" s="101"/>
      <c r="B568" s="101"/>
      <c r="C568" s="101"/>
      <c r="D568" s="101"/>
      <c r="E568" s="101"/>
      <c r="F568" s="102"/>
      <c r="G568" s="101"/>
      <c r="H568" s="101"/>
      <c r="I568" s="101"/>
      <c r="J568" s="102"/>
      <c r="K568" s="102"/>
      <c r="L568" s="102"/>
      <c r="M568" s="102"/>
      <c r="N568" s="102"/>
      <c r="O568" s="102"/>
      <c r="P568" s="101"/>
      <c r="Q568" s="102"/>
      <c r="R568" s="101"/>
      <c r="S568" s="101"/>
      <c r="T568" s="101"/>
      <c r="U568" s="101"/>
      <c r="V568" s="101"/>
      <c r="W568" s="101"/>
      <c r="X568" s="101"/>
      <c r="Y568" s="101"/>
      <c r="Z568" s="101"/>
    </row>
    <row r="569" spans="1:26" ht="15.75" customHeight="1">
      <c r="A569" s="101"/>
      <c r="B569" s="101"/>
      <c r="C569" s="101"/>
      <c r="D569" s="101"/>
      <c r="E569" s="101"/>
      <c r="F569" s="102"/>
      <c r="G569" s="101"/>
      <c r="H569" s="101"/>
      <c r="I569" s="101"/>
      <c r="J569" s="102"/>
      <c r="K569" s="102"/>
      <c r="L569" s="102"/>
      <c r="M569" s="102"/>
      <c r="N569" s="102"/>
      <c r="O569" s="102"/>
      <c r="P569" s="101"/>
      <c r="Q569" s="102"/>
      <c r="R569" s="101"/>
      <c r="S569" s="101"/>
      <c r="T569" s="101"/>
      <c r="U569" s="101"/>
      <c r="V569" s="101"/>
      <c r="W569" s="101"/>
      <c r="X569" s="101"/>
      <c r="Y569" s="101"/>
      <c r="Z569" s="101"/>
    </row>
    <row r="570" spans="1:26" ht="15.75" customHeight="1">
      <c r="A570" s="101"/>
      <c r="B570" s="101"/>
      <c r="C570" s="101"/>
      <c r="D570" s="101"/>
      <c r="E570" s="101"/>
      <c r="F570" s="102"/>
      <c r="G570" s="101"/>
      <c r="H570" s="101"/>
      <c r="I570" s="101"/>
      <c r="J570" s="102"/>
      <c r="K570" s="102"/>
      <c r="L570" s="102"/>
      <c r="M570" s="102"/>
      <c r="N570" s="102"/>
      <c r="O570" s="102"/>
      <c r="P570" s="101"/>
      <c r="Q570" s="102"/>
      <c r="R570" s="101"/>
      <c r="S570" s="101"/>
      <c r="T570" s="101"/>
      <c r="U570" s="101"/>
      <c r="V570" s="101"/>
      <c r="W570" s="101"/>
      <c r="X570" s="101"/>
      <c r="Y570" s="101"/>
      <c r="Z570" s="101"/>
    </row>
    <row r="571" spans="1:26" ht="15.75" customHeight="1">
      <c r="A571" s="101"/>
      <c r="B571" s="101"/>
      <c r="C571" s="101"/>
      <c r="D571" s="101"/>
      <c r="E571" s="101"/>
      <c r="F571" s="102"/>
      <c r="G571" s="101"/>
      <c r="H571" s="101"/>
      <c r="I571" s="101"/>
      <c r="J571" s="102"/>
      <c r="K571" s="102"/>
      <c r="L571" s="102"/>
      <c r="M571" s="102"/>
      <c r="N571" s="102"/>
      <c r="O571" s="102"/>
      <c r="P571" s="101"/>
      <c r="Q571" s="102"/>
      <c r="R571" s="101"/>
      <c r="S571" s="101"/>
      <c r="T571" s="101"/>
      <c r="U571" s="101"/>
      <c r="V571" s="101"/>
      <c r="W571" s="101"/>
      <c r="X571" s="101"/>
      <c r="Y571" s="101"/>
      <c r="Z571" s="101"/>
    </row>
    <row r="572" spans="1:26" ht="15.75" customHeight="1">
      <c r="A572" s="101"/>
      <c r="B572" s="101"/>
      <c r="C572" s="101"/>
      <c r="D572" s="101"/>
      <c r="E572" s="101"/>
      <c r="F572" s="102"/>
      <c r="G572" s="101"/>
      <c r="H572" s="101"/>
      <c r="I572" s="101"/>
      <c r="J572" s="102"/>
      <c r="K572" s="102"/>
      <c r="L572" s="102"/>
      <c r="M572" s="102"/>
      <c r="N572" s="102"/>
      <c r="O572" s="102"/>
      <c r="P572" s="101"/>
      <c r="Q572" s="102"/>
      <c r="R572" s="101"/>
      <c r="S572" s="101"/>
      <c r="T572" s="101"/>
      <c r="U572" s="101"/>
      <c r="V572" s="101"/>
      <c r="W572" s="101"/>
      <c r="X572" s="101"/>
      <c r="Y572" s="101"/>
      <c r="Z572" s="101"/>
    </row>
    <row r="573" spans="1:26" ht="15.75" customHeight="1">
      <c r="A573" s="101"/>
      <c r="B573" s="101"/>
      <c r="C573" s="101"/>
      <c r="D573" s="101"/>
      <c r="E573" s="101"/>
      <c r="F573" s="102"/>
      <c r="G573" s="101"/>
      <c r="H573" s="101"/>
      <c r="I573" s="101"/>
      <c r="J573" s="102"/>
      <c r="K573" s="102"/>
      <c r="L573" s="102"/>
      <c r="M573" s="102"/>
      <c r="N573" s="102"/>
      <c r="O573" s="102"/>
      <c r="P573" s="101"/>
      <c r="Q573" s="102"/>
      <c r="R573" s="101"/>
      <c r="S573" s="101"/>
      <c r="T573" s="101"/>
      <c r="U573" s="101"/>
      <c r="V573" s="101"/>
      <c r="W573" s="101"/>
      <c r="X573" s="101"/>
      <c r="Y573" s="101"/>
      <c r="Z573" s="101"/>
    </row>
    <row r="574" spans="1:26" ht="15.75" customHeight="1">
      <c r="A574" s="101"/>
      <c r="B574" s="101"/>
      <c r="C574" s="101"/>
      <c r="D574" s="101"/>
      <c r="E574" s="101"/>
      <c r="F574" s="102"/>
      <c r="G574" s="101"/>
      <c r="H574" s="101"/>
      <c r="I574" s="101"/>
      <c r="J574" s="102"/>
      <c r="K574" s="102"/>
      <c r="L574" s="102"/>
      <c r="M574" s="102"/>
      <c r="N574" s="102"/>
      <c r="O574" s="102"/>
      <c r="P574" s="101"/>
      <c r="Q574" s="102"/>
      <c r="R574" s="101"/>
      <c r="S574" s="101"/>
      <c r="T574" s="101"/>
      <c r="U574" s="101"/>
      <c r="V574" s="101"/>
      <c r="W574" s="101"/>
      <c r="X574" s="101"/>
      <c r="Y574" s="101"/>
      <c r="Z574" s="101"/>
    </row>
    <row r="575" spans="1:26" ht="15.75" customHeight="1">
      <c r="A575" s="101"/>
      <c r="B575" s="101"/>
      <c r="C575" s="101"/>
      <c r="D575" s="101"/>
      <c r="E575" s="101"/>
      <c r="F575" s="102"/>
      <c r="G575" s="101"/>
      <c r="H575" s="101"/>
      <c r="I575" s="101"/>
      <c r="J575" s="102"/>
      <c r="K575" s="102"/>
      <c r="L575" s="102"/>
      <c r="M575" s="102"/>
      <c r="N575" s="102"/>
      <c r="O575" s="102"/>
      <c r="P575" s="101"/>
      <c r="Q575" s="102"/>
      <c r="R575" s="101"/>
      <c r="S575" s="101"/>
      <c r="T575" s="101"/>
      <c r="U575" s="101"/>
      <c r="V575" s="101"/>
      <c r="W575" s="101"/>
      <c r="X575" s="101"/>
      <c r="Y575" s="101"/>
      <c r="Z575" s="101"/>
    </row>
    <row r="576" spans="1:26" ht="15.75" customHeight="1">
      <c r="A576" s="101"/>
      <c r="B576" s="101"/>
      <c r="C576" s="101"/>
      <c r="D576" s="101"/>
      <c r="E576" s="101"/>
      <c r="F576" s="102"/>
      <c r="G576" s="101"/>
      <c r="H576" s="101"/>
      <c r="I576" s="101"/>
      <c r="J576" s="102"/>
      <c r="K576" s="102"/>
      <c r="L576" s="102"/>
      <c r="M576" s="102"/>
      <c r="N576" s="102"/>
      <c r="O576" s="102"/>
      <c r="P576" s="101"/>
      <c r="Q576" s="102"/>
      <c r="R576" s="101"/>
      <c r="S576" s="101"/>
      <c r="T576" s="101"/>
      <c r="U576" s="101"/>
      <c r="V576" s="101"/>
      <c r="W576" s="101"/>
      <c r="X576" s="101"/>
      <c r="Y576" s="101"/>
      <c r="Z576" s="101"/>
    </row>
    <row r="577" spans="1:26" ht="15.75" customHeight="1">
      <c r="A577" s="101"/>
      <c r="B577" s="101"/>
      <c r="C577" s="101"/>
      <c r="D577" s="101"/>
      <c r="E577" s="101"/>
      <c r="F577" s="102"/>
      <c r="G577" s="101"/>
      <c r="H577" s="101"/>
      <c r="I577" s="101"/>
      <c r="J577" s="102"/>
      <c r="K577" s="102"/>
      <c r="L577" s="102"/>
      <c r="M577" s="102"/>
      <c r="N577" s="102"/>
      <c r="O577" s="102"/>
      <c r="P577" s="101"/>
      <c r="Q577" s="102"/>
      <c r="R577" s="101"/>
      <c r="S577" s="101"/>
      <c r="T577" s="101"/>
      <c r="U577" s="101"/>
      <c r="V577" s="101"/>
      <c r="W577" s="101"/>
      <c r="X577" s="101"/>
      <c r="Y577" s="101"/>
      <c r="Z577" s="101"/>
    </row>
    <row r="578" spans="1:26" ht="15.75" customHeight="1">
      <c r="A578" s="101"/>
      <c r="B578" s="101"/>
      <c r="C578" s="101"/>
      <c r="D578" s="101"/>
      <c r="E578" s="101"/>
      <c r="F578" s="102"/>
      <c r="G578" s="101"/>
      <c r="H578" s="101"/>
      <c r="I578" s="101"/>
      <c r="J578" s="102"/>
      <c r="K578" s="102"/>
      <c r="L578" s="102"/>
      <c r="M578" s="102"/>
      <c r="N578" s="102"/>
      <c r="O578" s="102"/>
      <c r="P578" s="101"/>
      <c r="Q578" s="102"/>
      <c r="R578" s="101"/>
      <c r="S578" s="101"/>
      <c r="T578" s="101"/>
      <c r="U578" s="101"/>
      <c r="V578" s="101"/>
      <c r="W578" s="101"/>
      <c r="X578" s="101"/>
      <c r="Y578" s="101"/>
      <c r="Z578" s="101"/>
    </row>
    <row r="579" spans="1:26" ht="15.75" customHeight="1">
      <c r="A579" s="101"/>
      <c r="B579" s="101"/>
      <c r="C579" s="101"/>
      <c r="D579" s="101"/>
      <c r="E579" s="101"/>
      <c r="F579" s="102"/>
      <c r="G579" s="101"/>
      <c r="H579" s="101"/>
      <c r="I579" s="101"/>
      <c r="J579" s="102"/>
      <c r="K579" s="102"/>
      <c r="L579" s="102"/>
      <c r="M579" s="102"/>
      <c r="N579" s="102"/>
      <c r="O579" s="102"/>
      <c r="P579" s="101"/>
      <c r="Q579" s="102"/>
      <c r="R579" s="101"/>
      <c r="S579" s="101"/>
      <c r="T579" s="101"/>
      <c r="U579" s="101"/>
      <c r="V579" s="101"/>
      <c r="W579" s="101"/>
      <c r="X579" s="101"/>
      <c r="Y579" s="101"/>
      <c r="Z579" s="101"/>
    </row>
    <row r="580" spans="1:26" ht="15.75" customHeight="1">
      <c r="A580" s="101"/>
      <c r="B580" s="101"/>
      <c r="C580" s="101"/>
      <c r="D580" s="101"/>
      <c r="E580" s="101"/>
      <c r="F580" s="102"/>
      <c r="G580" s="101"/>
      <c r="H580" s="101"/>
      <c r="I580" s="101"/>
      <c r="J580" s="102"/>
      <c r="K580" s="102"/>
      <c r="L580" s="102"/>
      <c r="M580" s="102"/>
      <c r="N580" s="102"/>
      <c r="O580" s="102"/>
      <c r="P580" s="101"/>
      <c r="Q580" s="102"/>
      <c r="R580" s="101"/>
      <c r="S580" s="101"/>
      <c r="T580" s="101"/>
      <c r="U580" s="101"/>
      <c r="V580" s="101"/>
      <c r="W580" s="101"/>
      <c r="X580" s="101"/>
      <c r="Y580" s="101"/>
      <c r="Z580" s="101"/>
    </row>
    <row r="581" spans="1:26" ht="15.75" customHeight="1">
      <c r="A581" s="101"/>
      <c r="B581" s="101"/>
      <c r="C581" s="101"/>
      <c r="D581" s="101"/>
      <c r="E581" s="101"/>
      <c r="F581" s="102"/>
      <c r="G581" s="101"/>
      <c r="H581" s="101"/>
      <c r="I581" s="101"/>
      <c r="J581" s="102"/>
      <c r="K581" s="102"/>
      <c r="L581" s="102"/>
      <c r="M581" s="102"/>
      <c r="N581" s="102"/>
      <c r="O581" s="102"/>
      <c r="P581" s="101"/>
      <c r="Q581" s="102"/>
      <c r="R581" s="101"/>
      <c r="S581" s="101"/>
      <c r="T581" s="101"/>
      <c r="U581" s="101"/>
      <c r="V581" s="101"/>
      <c r="W581" s="101"/>
      <c r="X581" s="101"/>
      <c r="Y581" s="101"/>
      <c r="Z581" s="101"/>
    </row>
    <row r="582" spans="1:26" ht="15.75" customHeight="1">
      <c r="A582" s="101"/>
      <c r="B582" s="101"/>
      <c r="C582" s="101"/>
      <c r="D582" s="101"/>
      <c r="E582" s="101"/>
      <c r="F582" s="102"/>
      <c r="G582" s="101"/>
      <c r="H582" s="101"/>
      <c r="I582" s="101"/>
      <c r="J582" s="102"/>
      <c r="K582" s="102"/>
      <c r="L582" s="102"/>
      <c r="M582" s="102"/>
      <c r="N582" s="102"/>
      <c r="O582" s="102"/>
      <c r="P582" s="101"/>
      <c r="Q582" s="102"/>
      <c r="R582" s="101"/>
      <c r="S582" s="101"/>
      <c r="T582" s="101"/>
      <c r="U582" s="101"/>
      <c r="V582" s="101"/>
      <c r="W582" s="101"/>
      <c r="X582" s="101"/>
      <c r="Y582" s="101"/>
      <c r="Z582" s="101"/>
    </row>
    <row r="583" spans="1:26" ht="15.75" customHeight="1">
      <c r="A583" s="101"/>
      <c r="B583" s="101"/>
      <c r="C583" s="101"/>
      <c r="D583" s="101"/>
      <c r="E583" s="101"/>
      <c r="F583" s="102"/>
      <c r="G583" s="101"/>
      <c r="H583" s="101"/>
      <c r="I583" s="101"/>
      <c r="J583" s="102"/>
      <c r="K583" s="102"/>
      <c r="L583" s="102"/>
      <c r="M583" s="102"/>
      <c r="N583" s="102"/>
      <c r="O583" s="102"/>
      <c r="P583" s="101"/>
      <c r="Q583" s="102"/>
      <c r="R583" s="101"/>
      <c r="S583" s="101"/>
      <c r="T583" s="101"/>
      <c r="U583" s="101"/>
      <c r="V583" s="101"/>
      <c r="W583" s="101"/>
      <c r="X583" s="101"/>
      <c r="Y583" s="101"/>
      <c r="Z583" s="101"/>
    </row>
    <row r="584" spans="1:26" ht="15.75" customHeight="1">
      <c r="A584" s="101"/>
      <c r="B584" s="101"/>
      <c r="C584" s="101"/>
      <c r="D584" s="101"/>
      <c r="E584" s="101"/>
      <c r="F584" s="102"/>
      <c r="G584" s="101"/>
      <c r="H584" s="101"/>
      <c r="I584" s="101"/>
      <c r="J584" s="102"/>
      <c r="K584" s="102"/>
      <c r="L584" s="102"/>
      <c r="M584" s="102"/>
      <c r="N584" s="102"/>
      <c r="O584" s="102"/>
      <c r="P584" s="101"/>
      <c r="Q584" s="102"/>
      <c r="R584" s="101"/>
      <c r="S584" s="101"/>
      <c r="T584" s="101"/>
      <c r="U584" s="101"/>
      <c r="V584" s="101"/>
      <c r="W584" s="101"/>
      <c r="X584" s="101"/>
      <c r="Y584" s="101"/>
      <c r="Z584" s="101"/>
    </row>
    <row r="585" spans="1:26" ht="15.75" customHeight="1">
      <c r="A585" s="101"/>
      <c r="B585" s="101"/>
      <c r="C585" s="101"/>
      <c r="D585" s="101"/>
      <c r="E585" s="101"/>
      <c r="F585" s="102"/>
      <c r="G585" s="101"/>
      <c r="H585" s="101"/>
      <c r="I585" s="101"/>
      <c r="J585" s="102"/>
      <c r="K585" s="102"/>
      <c r="L585" s="102"/>
      <c r="M585" s="102"/>
      <c r="N585" s="102"/>
      <c r="O585" s="102"/>
      <c r="P585" s="101"/>
      <c r="Q585" s="102"/>
      <c r="R585" s="101"/>
      <c r="S585" s="101"/>
      <c r="T585" s="101"/>
      <c r="U585" s="101"/>
      <c r="V585" s="101"/>
      <c r="W585" s="101"/>
      <c r="X585" s="101"/>
      <c r="Y585" s="101"/>
      <c r="Z585" s="101"/>
    </row>
    <row r="586" spans="1:26" ht="15.75" customHeight="1">
      <c r="A586" s="101"/>
      <c r="B586" s="101"/>
      <c r="C586" s="101"/>
      <c r="D586" s="101"/>
      <c r="E586" s="101"/>
      <c r="F586" s="102"/>
      <c r="G586" s="101"/>
      <c r="H586" s="101"/>
      <c r="I586" s="101"/>
      <c r="J586" s="102"/>
      <c r="K586" s="102"/>
      <c r="L586" s="102"/>
      <c r="M586" s="102"/>
      <c r="N586" s="102"/>
      <c r="O586" s="102"/>
      <c r="P586" s="101"/>
      <c r="Q586" s="102"/>
      <c r="R586" s="101"/>
      <c r="S586" s="101"/>
      <c r="T586" s="101"/>
      <c r="U586" s="101"/>
      <c r="V586" s="101"/>
      <c r="W586" s="101"/>
      <c r="X586" s="101"/>
      <c r="Y586" s="101"/>
      <c r="Z586" s="101"/>
    </row>
    <row r="587" spans="1:26" ht="15.75" customHeight="1">
      <c r="A587" s="101"/>
      <c r="B587" s="101"/>
      <c r="C587" s="101"/>
      <c r="D587" s="101"/>
      <c r="E587" s="101"/>
      <c r="F587" s="102"/>
      <c r="G587" s="101"/>
      <c r="H587" s="101"/>
      <c r="I587" s="101"/>
      <c r="J587" s="102"/>
      <c r="K587" s="102"/>
      <c r="L587" s="102"/>
      <c r="M587" s="102"/>
      <c r="N587" s="102"/>
      <c r="O587" s="102"/>
      <c r="P587" s="101"/>
      <c r="Q587" s="102"/>
      <c r="R587" s="101"/>
      <c r="S587" s="101"/>
      <c r="T587" s="101"/>
      <c r="U587" s="101"/>
      <c r="V587" s="101"/>
      <c r="W587" s="101"/>
      <c r="X587" s="101"/>
      <c r="Y587" s="101"/>
      <c r="Z587" s="101"/>
    </row>
    <row r="588" spans="1:26" ht="15.75" customHeight="1">
      <c r="A588" s="101"/>
      <c r="B588" s="101"/>
      <c r="C588" s="101"/>
      <c r="D588" s="101"/>
      <c r="E588" s="101"/>
      <c r="F588" s="102"/>
      <c r="G588" s="101"/>
      <c r="H588" s="101"/>
      <c r="I588" s="101"/>
      <c r="J588" s="102"/>
      <c r="K588" s="102"/>
      <c r="L588" s="102"/>
      <c r="M588" s="102"/>
      <c r="N588" s="102"/>
      <c r="O588" s="102"/>
      <c r="P588" s="101"/>
      <c r="Q588" s="102"/>
      <c r="R588" s="101"/>
      <c r="S588" s="101"/>
      <c r="T588" s="101"/>
      <c r="U588" s="101"/>
      <c r="V588" s="101"/>
      <c r="W588" s="101"/>
      <c r="X588" s="101"/>
      <c r="Y588" s="101"/>
      <c r="Z588" s="101"/>
    </row>
    <row r="589" spans="1:26" ht="15.75" customHeight="1">
      <c r="A589" s="101"/>
      <c r="B589" s="101"/>
      <c r="C589" s="101"/>
      <c r="D589" s="101"/>
      <c r="E589" s="101"/>
      <c r="F589" s="102"/>
      <c r="G589" s="101"/>
      <c r="H589" s="101"/>
      <c r="I589" s="101"/>
      <c r="J589" s="102"/>
      <c r="K589" s="102"/>
      <c r="L589" s="102"/>
      <c r="M589" s="102"/>
      <c r="N589" s="102"/>
      <c r="O589" s="102"/>
      <c r="P589" s="101"/>
      <c r="Q589" s="102"/>
      <c r="R589" s="101"/>
      <c r="S589" s="101"/>
      <c r="T589" s="101"/>
      <c r="U589" s="101"/>
      <c r="V589" s="101"/>
      <c r="W589" s="101"/>
      <c r="X589" s="101"/>
      <c r="Y589" s="101"/>
      <c r="Z589" s="101"/>
    </row>
    <row r="590" spans="1:26" ht="15.75" customHeight="1">
      <c r="A590" s="101"/>
      <c r="B590" s="101"/>
      <c r="C590" s="101"/>
      <c r="D590" s="101"/>
      <c r="E590" s="101"/>
      <c r="F590" s="102"/>
      <c r="G590" s="101"/>
      <c r="H590" s="101"/>
      <c r="I590" s="101"/>
      <c r="J590" s="102"/>
      <c r="K590" s="102"/>
      <c r="L590" s="102"/>
      <c r="M590" s="102"/>
      <c r="N590" s="102"/>
      <c r="O590" s="102"/>
      <c r="P590" s="101"/>
      <c r="Q590" s="102"/>
      <c r="R590" s="101"/>
      <c r="S590" s="101"/>
      <c r="T590" s="101"/>
      <c r="U590" s="101"/>
      <c r="V590" s="101"/>
      <c r="W590" s="101"/>
      <c r="X590" s="101"/>
      <c r="Y590" s="101"/>
      <c r="Z590" s="101"/>
    </row>
    <row r="591" spans="1:26" ht="15.75" customHeight="1">
      <c r="A591" s="101"/>
      <c r="B591" s="101"/>
      <c r="C591" s="101"/>
      <c r="D591" s="101"/>
      <c r="E591" s="101"/>
      <c r="F591" s="102"/>
      <c r="G591" s="101"/>
      <c r="H591" s="101"/>
      <c r="I591" s="101"/>
      <c r="J591" s="102"/>
      <c r="K591" s="102"/>
      <c r="L591" s="102"/>
      <c r="M591" s="102"/>
      <c r="N591" s="102"/>
      <c r="O591" s="102"/>
      <c r="P591" s="101"/>
      <c r="Q591" s="102"/>
      <c r="R591" s="101"/>
      <c r="S591" s="101"/>
      <c r="T591" s="101"/>
      <c r="U591" s="101"/>
      <c r="V591" s="101"/>
      <c r="W591" s="101"/>
      <c r="X591" s="101"/>
      <c r="Y591" s="101"/>
      <c r="Z591" s="101"/>
    </row>
    <row r="592" spans="1:26" ht="15.75" customHeight="1">
      <c r="A592" s="101"/>
      <c r="B592" s="101"/>
      <c r="C592" s="101"/>
      <c r="D592" s="101"/>
      <c r="E592" s="101"/>
      <c r="F592" s="102"/>
      <c r="G592" s="101"/>
      <c r="H592" s="101"/>
      <c r="I592" s="101"/>
      <c r="J592" s="102"/>
      <c r="K592" s="102"/>
      <c r="L592" s="102"/>
      <c r="M592" s="102"/>
      <c r="N592" s="102"/>
      <c r="O592" s="102"/>
      <c r="P592" s="101"/>
      <c r="Q592" s="102"/>
      <c r="R592" s="101"/>
      <c r="S592" s="101"/>
      <c r="T592" s="101"/>
      <c r="U592" s="101"/>
      <c r="V592" s="101"/>
      <c r="W592" s="101"/>
      <c r="X592" s="101"/>
      <c r="Y592" s="101"/>
      <c r="Z592" s="101"/>
    </row>
    <row r="593" spans="1:26" ht="15.75" customHeight="1">
      <c r="A593" s="101"/>
      <c r="B593" s="101"/>
      <c r="C593" s="101"/>
      <c r="D593" s="101"/>
      <c r="E593" s="101"/>
      <c r="F593" s="102"/>
      <c r="G593" s="101"/>
      <c r="H593" s="101"/>
      <c r="I593" s="101"/>
      <c r="J593" s="102"/>
      <c r="K593" s="102"/>
      <c r="L593" s="102"/>
      <c r="M593" s="102"/>
      <c r="N593" s="102"/>
      <c r="O593" s="102"/>
      <c r="P593" s="101"/>
      <c r="Q593" s="102"/>
      <c r="R593" s="101"/>
      <c r="S593" s="101"/>
      <c r="T593" s="101"/>
      <c r="U593" s="101"/>
      <c r="V593" s="101"/>
      <c r="W593" s="101"/>
      <c r="X593" s="101"/>
      <c r="Y593" s="101"/>
      <c r="Z593" s="101"/>
    </row>
    <row r="594" spans="1:26" ht="15.75" customHeight="1">
      <c r="A594" s="101"/>
      <c r="B594" s="101"/>
      <c r="C594" s="101"/>
      <c r="D594" s="101"/>
      <c r="E594" s="101"/>
      <c r="F594" s="102"/>
      <c r="G594" s="101"/>
      <c r="H594" s="101"/>
      <c r="I594" s="101"/>
      <c r="J594" s="102"/>
      <c r="K594" s="102"/>
      <c r="L594" s="102"/>
      <c r="M594" s="102"/>
      <c r="N594" s="102"/>
      <c r="O594" s="102"/>
      <c r="P594" s="101"/>
      <c r="Q594" s="102"/>
      <c r="R594" s="101"/>
      <c r="S594" s="101"/>
      <c r="T594" s="101"/>
      <c r="U594" s="101"/>
      <c r="V594" s="101"/>
      <c r="W594" s="101"/>
      <c r="X594" s="101"/>
      <c r="Y594" s="101"/>
      <c r="Z594" s="101"/>
    </row>
    <row r="595" spans="1:26" ht="15.75" customHeight="1">
      <c r="A595" s="101"/>
      <c r="B595" s="101"/>
      <c r="C595" s="101"/>
      <c r="D595" s="101"/>
      <c r="E595" s="101"/>
      <c r="F595" s="102"/>
      <c r="G595" s="101"/>
      <c r="H595" s="101"/>
      <c r="I595" s="101"/>
      <c r="J595" s="102"/>
      <c r="K595" s="102"/>
      <c r="L595" s="102"/>
      <c r="M595" s="102"/>
      <c r="N595" s="102"/>
      <c r="O595" s="102"/>
      <c r="P595" s="101"/>
      <c r="Q595" s="102"/>
      <c r="R595" s="101"/>
      <c r="S595" s="101"/>
      <c r="T595" s="101"/>
      <c r="U595" s="101"/>
      <c r="V595" s="101"/>
      <c r="W595" s="101"/>
      <c r="X595" s="101"/>
      <c r="Y595" s="101"/>
      <c r="Z595" s="101"/>
    </row>
    <row r="596" spans="1:26" ht="15.75" customHeight="1">
      <c r="A596" s="101"/>
      <c r="B596" s="101"/>
      <c r="C596" s="101"/>
      <c r="D596" s="101"/>
      <c r="E596" s="101"/>
      <c r="F596" s="102"/>
      <c r="G596" s="101"/>
      <c r="H596" s="101"/>
      <c r="I596" s="101"/>
      <c r="J596" s="102"/>
      <c r="K596" s="102"/>
      <c r="L596" s="102"/>
      <c r="M596" s="102"/>
      <c r="N596" s="102"/>
      <c r="O596" s="102"/>
      <c r="P596" s="101"/>
      <c r="Q596" s="102"/>
      <c r="R596" s="101"/>
      <c r="S596" s="101"/>
      <c r="T596" s="101"/>
      <c r="U596" s="101"/>
      <c r="V596" s="101"/>
      <c r="W596" s="101"/>
      <c r="X596" s="101"/>
      <c r="Y596" s="101"/>
      <c r="Z596" s="101"/>
    </row>
    <row r="597" spans="1:26" ht="15.75" customHeight="1">
      <c r="A597" s="101"/>
      <c r="B597" s="101"/>
      <c r="C597" s="101"/>
      <c r="D597" s="101"/>
      <c r="E597" s="101"/>
      <c r="F597" s="102"/>
      <c r="G597" s="101"/>
      <c r="H597" s="101"/>
      <c r="I597" s="101"/>
      <c r="J597" s="102"/>
      <c r="K597" s="102"/>
      <c r="L597" s="102"/>
      <c r="M597" s="102"/>
      <c r="N597" s="102"/>
      <c r="O597" s="102"/>
      <c r="P597" s="101"/>
      <c r="Q597" s="102"/>
      <c r="R597" s="101"/>
      <c r="S597" s="101"/>
      <c r="T597" s="101"/>
      <c r="U597" s="101"/>
      <c r="V597" s="101"/>
      <c r="W597" s="101"/>
      <c r="X597" s="101"/>
      <c r="Y597" s="101"/>
      <c r="Z597" s="101"/>
    </row>
    <row r="598" spans="1:26" ht="15.75" customHeight="1">
      <c r="A598" s="101"/>
      <c r="B598" s="101"/>
      <c r="C598" s="101"/>
      <c r="D598" s="101"/>
      <c r="E598" s="101"/>
      <c r="F598" s="102"/>
      <c r="G598" s="101"/>
      <c r="H598" s="101"/>
      <c r="I598" s="101"/>
      <c r="J598" s="102"/>
      <c r="K598" s="102"/>
      <c r="L598" s="102"/>
      <c r="M598" s="102"/>
      <c r="N598" s="102"/>
      <c r="O598" s="102"/>
      <c r="P598" s="101"/>
      <c r="Q598" s="102"/>
      <c r="R598" s="101"/>
      <c r="S598" s="101"/>
      <c r="T598" s="101"/>
      <c r="U598" s="101"/>
      <c r="V598" s="101"/>
      <c r="W598" s="101"/>
      <c r="X598" s="101"/>
      <c r="Y598" s="101"/>
      <c r="Z598" s="101"/>
    </row>
    <row r="599" spans="1:26" ht="15.75" customHeight="1">
      <c r="A599" s="101"/>
      <c r="B599" s="101"/>
      <c r="C599" s="101"/>
      <c r="D599" s="101"/>
      <c r="E599" s="101"/>
      <c r="F599" s="102"/>
      <c r="G599" s="101"/>
      <c r="H599" s="101"/>
      <c r="I599" s="101"/>
      <c r="J599" s="102"/>
      <c r="K599" s="102"/>
      <c r="L599" s="102"/>
      <c r="M599" s="102"/>
      <c r="N599" s="102"/>
      <c r="O599" s="102"/>
      <c r="P599" s="101"/>
      <c r="Q599" s="102"/>
      <c r="R599" s="101"/>
      <c r="S599" s="101"/>
      <c r="T599" s="101"/>
      <c r="U599" s="101"/>
      <c r="V599" s="101"/>
      <c r="W599" s="101"/>
      <c r="X599" s="101"/>
      <c r="Y599" s="101"/>
      <c r="Z599" s="101"/>
    </row>
    <row r="600" spans="1:26" ht="15.75" customHeight="1">
      <c r="A600" s="101"/>
      <c r="B600" s="101"/>
      <c r="C600" s="101"/>
      <c r="D600" s="101"/>
      <c r="E600" s="101"/>
      <c r="F600" s="102"/>
      <c r="G600" s="101"/>
      <c r="H600" s="101"/>
      <c r="I600" s="101"/>
      <c r="J600" s="102"/>
      <c r="K600" s="102"/>
      <c r="L600" s="102"/>
      <c r="M600" s="102"/>
      <c r="N600" s="102"/>
      <c r="O600" s="102"/>
      <c r="P600" s="101"/>
      <c r="Q600" s="102"/>
      <c r="R600" s="101"/>
      <c r="S600" s="101"/>
      <c r="T600" s="101"/>
      <c r="U600" s="101"/>
      <c r="V600" s="101"/>
      <c r="W600" s="101"/>
      <c r="X600" s="101"/>
      <c r="Y600" s="101"/>
      <c r="Z600" s="101"/>
    </row>
    <row r="601" spans="1:26" ht="15.75" customHeight="1">
      <c r="A601" s="101"/>
      <c r="B601" s="101"/>
      <c r="C601" s="101"/>
      <c r="D601" s="101"/>
      <c r="E601" s="101"/>
      <c r="F601" s="102"/>
      <c r="G601" s="101"/>
      <c r="H601" s="101"/>
      <c r="I601" s="101"/>
      <c r="J601" s="102"/>
      <c r="K601" s="102"/>
      <c r="L601" s="102"/>
      <c r="M601" s="102"/>
      <c r="N601" s="102"/>
      <c r="O601" s="102"/>
      <c r="P601" s="101"/>
      <c r="Q601" s="102"/>
      <c r="R601" s="101"/>
      <c r="S601" s="101"/>
      <c r="T601" s="101"/>
      <c r="U601" s="101"/>
      <c r="V601" s="101"/>
      <c r="W601" s="101"/>
      <c r="X601" s="101"/>
      <c r="Y601" s="101"/>
      <c r="Z601" s="101"/>
    </row>
    <row r="602" spans="1:26" ht="15.75" customHeight="1">
      <c r="A602" s="101"/>
      <c r="B602" s="101"/>
      <c r="C602" s="101"/>
      <c r="D602" s="101"/>
      <c r="E602" s="101"/>
      <c r="F602" s="102"/>
      <c r="G602" s="101"/>
      <c r="H602" s="101"/>
      <c r="I602" s="101"/>
      <c r="J602" s="102"/>
      <c r="K602" s="102"/>
      <c r="L602" s="102"/>
      <c r="M602" s="102"/>
      <c r="N602" s="102"/>
      <c r="O602" s="102"/>
      <c r="P602" s="101"/>
      <c r="Q602" s="102"/>
      <c r="R602" s="101"/>
      <c r="S602" s="101"/>
      <c r="T602" s="101"/>
      <c r="U602" s="101"/>
      <c r="V602" s="101"/>
      <c r="W602" s="101"/>
      <c r="X602" s="101"/>
      <c r="Y602" s="101"/>
      <c r="Z602" s="101"/>
    </row>
    <row r="603" spans="1:26" ht="15.75" customHeight="1">
      <c r="A603" s="101"/>
      <c r="B603" s="101"/>
      <c r="C603" s="101"/>
      <c r="D603" s="101"/>
      <c r="E603" s="101"/>
      <c r="F603" s="102"/>
      <c r="G603" s="101"/>
      <c r="H603" s="101"/>
      <c r="I603" s="101"/>
      <c r="J603" s="102"/>
      <c r="K603" s="102"/>
      <c r="L603" s="102"/>
      <c r="M603" s="102"/>
      <c r="N603" s="102"/>
      <c r="O603" s="102"/>
      <c r="P603" s="101"/>
      <c r="Q603" s="102"/>
      <c r="R603" s="101"/>
      <c r="S603" s="101"/>
      <c r="T603" s="101"/>
      <c r="U603" s="101"/>
      <c r="V603" s="101"/>
      <c r="W603" s="101"/>
      <c r="X603" s="101"/>
      <c r="Y603" s="101"/>
      <c r="Z603" s="101"/>
    </row>
    <row r="604" spans="1:26" ht="15.75" customHeight="1">
      <c r="A604" s="101"/>
      <c r="B604" s="101"/>
      <c r="C604" s="101"/>
      <c r="D604" s="101"/>
      <c r="E604" s="101"/>
      <c r="F604" s="102"/>
      <c r="G604" s="101"/>
      <c r="H604" s="101"/>
      <c r="I604" s="101"/>
      <c r="J604" s="102"/>
      <c r="K604" s="102"/>
      <c r="L604" s="102"/>
      <c r="M604" s="102"/>
      <c r="N604" s="102"/>
      <c r="O604" s="102"/>
      <c r="P604" s="101"/>
      <c r="Q604" s="102"/>
      <c r="R604" s="101"/>
      <c r="S604" s="101"/>
      <c r="T604" s="101"/>
      <c r="U604" s="101"/>
      <c r="V604" s="101"/>
      <c r="W604" s="101"/>
      <c r="X604" s="101"/>
      <c r="Y604" s="101"/>
      <c r="Z604" s="101"/>
    </row>
    <row r="605" spans="1:26" ht="15.75" customHeight="1">
      <c r="A605" s="101"/>
      <c r="B605" s="101"/>
      <c r="C605" s="101"/>
      <c r="D605" s="101"/>
      <c r="E605" s="101"/>
      <c r="F605" s="102"/>
      <c r="G605" s="101"/>
      <c r="H605" s="101"/>
      <c r="I605" s="101"/>
      <c r="J605" s="102"/>
      <c r="K605" s="102"/>
      <c r="L605" s="102"/>
      <c r="M605" s="102"/>
      <c r="N605" s="102"/>
      <c r="O605" s="102"/>
      <c r="P605" s="101"/>
      <c r="Q605" s="102"/>
      <c r="R605" s="101"/>
      <c r="S605" s="101"/>
      <c r="T605" s="101"/>
      <c r="U605" s="101"/>
      <c r="V605" s="101"/>
      <c r="W605" s="101"/>
      <c r="X605" s="101"/>
      <c r="Y605" s="101"/>
      <c r="Z605" s="101"/>
    </row>
    <row r="606" spans="1:26" ht="15.75" customHeight="1">
      <c r="A606" s="101"/>
      <c r="B606" s="101"/>
      <c r="C606" s="101"/>
      <c r="D606" s="101"/>
      <c r="E606" s="101"/>
      <c r="F606" s="102"/>
      <c r="G606" s="101"/>
      <c r="H606" s="101"/>
      <c r="I606" s="101"/>
      <c r="J606" s="102"/>
      <c r="K606" s="102"/>
      <c r="L606" s="102"/>
      <c r="M606" s="102"/>
      <c r="N606" s="102"/>
      <c r="O606" s="102"/>
      <c r="P606" s="101"/>
      <c r="Q606" s="102"/>
      <c r="R606" s="101"/>
      <c r="S606" s="101"/>
      <c r="T606" s="101"/>
      <c r="U606" s="101"/>
      <c r="V606" s="101"/>
      <c r="W606" s="101"/>
      <c r="X606" s="101"/>
      <c r="Y606" s="101"/>
      <c r="Z606" s="101"/>
    </row>
    <row r="607" spans="1:26" ht="15.75" customHeight="1">
      <c r="A607" s="101"/>
      <c r="B607" s="101"/>
      <c r="C607" s="101"/>
      <c r="D607" s="101"/>
      <c r="E607" s="101"/>
      <c r="F607" s="102"/>
      <c r="G607" s="101"/>
      <c r="H607" s="101"/>
      <c r="I607" s="101"/>
      <c r="J607" s="102"/>
      <c r="K607" s="102"/>
      <c r="L607" s="102"/>
      <c r="M607" s="102"/>
      <c r="N607" s="102"/>
      <c r="O607" s="102"/>
      <c r="P607" s="101"/>
      <c r="Q607" s="102"/>
      <c r="R607" s="101"/>
      <c r="S607" s="101"/>
      <c r="T607" s="101"/>
      <c r="U607" s="101"/>
      <c r="V607" s="101"/>
      <c r="W607" s="101"/>
      <c r="X607" s="101"/>
      <c r="Y607" s="101"/>
      <c r="Z607" s="101"/>
    </row>
    <row r="608" spans="1:26" ht="15.75" customHeight="1">
      <c r="A608" s="101"/>
      <c r="B608" s="101"/>
      <c r="C608" s="101"/>
      <c r="D608" s="101"/>
      <c r="E608" s="101"/>
      <c r="F608" s="102"/>
      <c r="G608" s="101"/>
      <c r="H608" s="101"/>
      <c r="I608" s="101"/>
      <c r="J608" s="102"/>
      <c r="K608" s="102"/>
      <c r="L608" s="102"/>
      <c r="M608" s="102"/>
      <c r="N608" s="102"/>
      <c r="O608" s="102"/>
      <c r="P608" s="101"/>
      <c r="Q608" s="102"/>
      <c r="R608" s="101"/>
      <c r="S608" s="101"/>
      <c r="T608" s="101"/>
      <c r="U608" s="101"/>
      <c r="V608" s="101"/>
      <c r="W608" s="101"/>
      <c r="X608" s="101"/>
      <c r="Y608" s="101"/>
      <c r="Z608" s="101"/>
    </row>
    <row r="609" spans="1:26" ht="15.75" customHeight="1">
      <c r="A609" s="101"/>
      <c r="B609" s="101"/>
      <c r="C609" s="101"/>
      <c r="D609" s="101"/>
      <c r="E609" s="101"/>
      <c r="F609" s="102"/>
      <c r="G609" s="101"/>
      <c r="H609" s="101"/>
      <c r="I609" s="101"/>
      <c r="J609" s="102"/>
      <c r="K609" s="102"/>
      <c r="L609" s="102"/>
      <c r="M609" s="102"/>
      <c r="N609" s="102"/>
      <c r="O609" s="102"/>
      <c r="P609" s="101"/>
      <c r="Q609" s="102"/>
      <c r="R609" s="101"/>
      <c r="S609" s="101"/>
      <c r="T609" s="101"/>
      <c r="U609" s="101"/>
      <c r="V609" s="101"/>
      <c r="W609" s="101"/>
      <c r="X609" s="101"/>
      <c r="Y609" s="101"/>
      <c r="Z609" s="101"/>
    </row>
    <row r="610" spans="1:26" ht="15.75" customHeight="1">
      <c r="A610" s="101"/>
      <c r="B610" s="101"/>
      <c r="C610" s="101"/>
      <c r="D610" s="101"/>
      <c r="E610" s="101"/>
      <c r="F610" s="102"/>
      <c r="G610" s="101"/>
      <c r="H610" s="101"/>
      <c r="I610" s="101"/>
      <c r="J610" s="102"/>
      <c r="K610" s="102"/>
      <c r="L610" s="102"/>
      <c r="M610" s="102"/>
      <c r="N610" s="102"/>
      <c r="O610" s="102"/>
      <c r="P610" s="101"/>
      <c r="Q610" s="102"/>
      <c r="R610" s="101"/>
      <c r="S610" s="101"/>
      <c r="T610" s="101"/>
      <c r="U610" s="101"/>
      <c r="V610" s="101"/>
      <c r="W610" s="101"/>
      <c r="X610" s="101"/>
      <c r="Y610" s="101"/>
      <c r="Z610" s="101"/>
    </row>
    <row r="611" spans="1:26" ht="15.75" customHeight="1">
      <c r="A611" s="101"/>
      <c r="B611" s="101"/>
      <c r="C611" s="101"/>
      <c r="D611" s="101"/>
      <c r="E611" s="101"/>
      <c r="F611" s="102"/>
      <c r="G611" s="101"/>
      <c r="H611" s="101"/>
      <c r="I611" s="101"/>
      <c r="J611" s="102"/>
      <c r="K611" s="102"/>
      <c r="L611" s="102"/>
      <c r="M611" s="102"/>
      <c r="N611" s="102"/>
      <c r="O611" s="102"/>
      <c r="P611" s="101"/>
      <c r="Q611" s="102"/>
      <c r="R611" s="101"/>
      <c r="S611" s="101"/>
      <c r="T611" s="101"/>
      <c r="U611" s="101"/>
      <c r="V611" s="101"/>
      <c r="W611" s="101"/>
      <c r="X611" s="101"/>
      <c r="Y611" s="101"/>
      <c r="Z611" s="101"/>
    </row>
    <row r="612" spans="1:26" ht="15.75" customHeight="1">
      <c r="A612" s="101"/>
      <c r="B612" s="101"/>
      <c r="C612" s="101"/>
      <c r="D612" s="101"/>
      <c r="E612" s="101"/>
      <c r="F612" s="102"/>
      <c r="G612" s="101"/>
      <c r="H612" s="101"/>
      <c r="I612" s="101"/>
      <c r="J612" s="102"/>
      <c r="K612" s="102"/>
      <c r="L612" s="102"/>
      <c r="M612" s="102"/>
      <c r="N612" s="102"/>
      <c r="O612" s="102"/>
      <c r="P612" s="101"/>
      <c r="Q612" s="102"/>
      <c r="R612" s="101"/>
      <c r="S612" s="101"/>
      <c r="T612" s="101"/>
      <c r="U612" s="101"/>
      <c r="V612" s="101"/>
      <c r="W612" s="101"/>
      <c r="X612" s="101"/>
      <c r="Y612" s="101"/>
      <c r="Z612" s="101"/>
    </row>
    <row r="613" spans="1:26" ht="15.75" customHeight="1">
      <c r="A613" s="101"/>
      <c r="B613" s="101"/>
      <c r="C613" s="101"/>
      <c r="D613" s="101"/>
      <c r="E613" s="101"/>
      <c r="F613" s="102"/>
      <c r="G613" s="101"/>
      <c r="H613" s="101"/>
      <c r="I613" s="101"/>
      <c r="J613" s="102"/>
      <c r="K613" s="102"/>
      <c r="L613" s="102"/>
      <c r="M613" s="102"/>
      <c r="N613" s="102"/>
      <c r="O613" s="102"/>
      <c r="P613" s="101"/>
      <c r="Q613" s="102"/>
      <c r="R613" s="101"/>
      <c r="S613" s="101"/>
      <c r="T613" s="101"/>
      <c r="U613" s="101"/>
      <c r="V613" s="101"/>
      <c r="W613" s="101"/>
      <c r="X613" s="101"/>
      <c r="Y613" s="101"/>
      <c r="Z613" s="101"/>
    </row>
    <row r="614" spans="1:26" ht="15.75" customHeight="1">
      <c r="A614" s="101"/>
      <c r="B614" s="101"/>
      <c r="C614" s="101"/>
      <c r="D614" s="101"/>
      <c r="E614" s="101"/>
      <c r="F614" s="102"/>
      <c r="G614" s="101"/>
      <c r="H614" s="101"/>
      <c r="I614" s="101"/>
      <c r="J614" s="102"/>
      <c r="K614" s="102"/>
      <c r="L614" s="102"/>
      <c r="M614" s="102"/>
      <c r="N614" s="102"/>
      <c r="O614" s="102"/>
      <c r="P614" s="101"/>
      <c r="Q614" s="102"/>
      <c r="R614" s="101"/>
      <c r="S614" s="101"/>
      <c r="T614" s="101"/>
      <c r="U614" s="101"/>
      <c r="V614" s="101"/>
      <c r="W614" s="101"/>
      <c r="X614" s="101"/>
      <c r="Y614" s="101"/>
      <c r="Z614" s="101"/>
    </row>
    <row r="615" spans="1:26" ht="15.75" customHeight="1">
      <c r="A615" s="101"/>
      <c r="B615" s="101"/>
      <c r="C615" s="101"/>
      <c r="D615" s="101"/>
      <c r="E615" s="101"/>
      <c r="F615" s="102"/>
      <c r="G615" s="101"/>
      <c r="H615" s="101"/>
      <c r="I615" s="101"/>
      <c r="J615" s="102"/>
      <c r="K615" s="102"/>
      <c r="L615" s="102"/>
      <c r="M615" s="102"/>
      <c r="N615" s="102"/>
      <c r="O615" s="102"/>
      <c r="P615" s="101"/>
      <c r="Q615" s="102"/>
      <c r="R615" s="101"/>
      <c r="S615" s="101"/>
      <c r="T615" s="101"/>
      <c r="U615" s="101"/>
      <c r="V615" s="101"/>
      <c r="W615" s="101"/>
      <c r="X615" s="101"/>
      <c r="Y615" s="101"/>
      <c r="Z615" s="101"/>
    </row>
    <row r="616" spans="1:26" ht="15.75" customHeight="1">
      <c r="A616" s="101"/>
      <c r="B616" s="101"/>
      <c r="C616" s="101"/>
      <c r="D616" s="101"/>
      <c r="E616" s="101"/>
      <c r="F616" s="102"/>
      <c r="G616" s="101"/>
      <c r="H616" s="101"/>
      <c r="I616" s="101"/>
      <c r="J616" s="102"/>
      <c r="K616" s="102"/>
      <c r="L616" s="102"/>
      <c r="M616" s="102"/>
      <c r="N616" s="102"/>
      <c r="O616" s="102"/>
      <c r="P616" s="101"/>
      <c r="Q616" s="102"/>
      <c r="R616" s="101"/>
      <c r="S616" s="101"/>
      <c r="T616" s="101"/>
      <c r="U616" s="101"/>
      <c r="V616" s="101"/>
      <c r="W616" s="101"/>
      <c r="X616" s="101"/>
      <c r="Y616" s="101"/>
      <c r="Z616" s="101"/>
    </row>
    <row r="617" spans="1:26" ht="15.75" customHeight="1">
      <c r="A617" s="101"/>
      <c r="B617" s="101"/>
      <c r="C617" s="101"/>
      <c r="D617" s="101"/>
      <c r="E617" s="101"/>
      <c r="F617" s="102"/>
      <c r="G617" s="101"/>
      <c r="H617" s="101"/>
      <c r="I617" s="101"/>
      <c r="J617" s="102"/>
      <c r="K617" s="102"/>
      <c r="L617" s="102"/>
      <c r="M617" s="102"/>
      <c r="N617" s="102"/>
      <c r="O617" s="102"/>
      <c r="P617" s="101"/>
      <c r="Q617" s="102"/>
      <c r="R617" s="101"/>
      <c r="S617" s="101"/>
      <c r="T617" s="101"/>
      <c r="U617" s="101"/>
      <c r="V617" s="101"/>
      <c r="W617" s="101"/>
      <c r="X617" s="101"/>
      <c r="Y617" s="101"/>
      <c r="Z617" s="101"/>
    </row>
    <row r="618" spans="1:26" ht="15.75" customHeight="1">
      <c r="A618" s="101"/>
      <c r="B618" s="101"/>
      <c r="C618" s="101"/>
      <c r="D618" s="101"/>
      <c r="E618" s="101"/>
      <c r="F618" s="102"/>
      <c r="G618" s="101"/>
      <c r="H618" s="101"/>
      <c r="I618" s="101"/>
      <c r="J618" s="102"/>
      <c r="K618" s="102"/>
      <c r="L618" s="102"/>
      <c r="M618" s="102"/>
      <c r="N618" s="102"/>
      <c r="O618" s="102"/>
      <c r="P618" s="101"/>
      <c r="Q618" s="102"/>
      <c r="R618" s="101"/>
      <c r="S618" s="101"/>
      <c r="T618" s="101"/>
      <c r="U618" s="101"/>
      <c r="V618" s="101"/>
      <c r="W618" s="101"/>
      <c r="X618" s="101"/>
      <c r="Y618" s="101"/>
      <c r="Z618" s="101"/>
    </row>
    <row r="619" spans="1:26" ht="15.75" customHeight="1">
      <c r="A619" s="101"/>
      <c r="B619" s="101"/>
      <c r="C619" s="101"/>
      <c r="D619" s="101"/>
      <c r="E619" s="101"/>
      <c r="F619" s="102"/>
      <c r="G619" s="101"/>
      <c r="H619" s="101"/>
      <c r="I619" s="101"/>
      <c r="J619" s="102"/>
      <c r="K619" s="102"/>
      <c r="L619" s="102"/>
      <c r="M619" s="102"/>
      <c r="N619" s="102"/>
      <c r="O619" s="102"/>
      <c r="P619" s="101"/>
      <c r="Q619" s="102"/>
      <c r="R619" s="101"/>
      <c r="S619" s="101"/>
      <c r="T619" s="101"/>
      <c r="U619" s="101"/>
      <c r="V619" s="101"/>
      <c r="W619" s="101"/>
      <c r="X619" s="101"/>
      <c r="Y619" s="101"/>
      <c r="Z619" s="101"/>
    </row>
    <row r="620" spans="1:26" ht="15.75" customHeight="1">
      <c r="A620" s="101"/>
      <c r="B620" s="101"/>
      <c r="C620" s="101"/>
      <c r="D620" s="101"/>
      <c r="E620" s="101"/>
      <c r="F620" s="102"/>
      <c r="G620" s="101"/>
      <c r="H620" s="101"/>
      <c r="I620" s="101"/>
      <c r="J620" s="102"/>
      <c r="K620" s="102"/>
      <c r="L620" s="102"/>
      <c r="M620" s="102"/>
      <c r="N620" s="102"/>
      <c r="O620" s="102"/>
      <c r="P620" s="101"/>
      <c r="Q620" s="102"/>
      <c r="R620" s="101"/>
      <c r="S620" s="101"/>
      <c r="T620" s="101"/>
      <c r="U620" s="101"/>
      <c r="V620" s="101"/>
      <c r="W620" s="101"/>
      <c r="X620" s="101"/>
      <c r="Y620" s="101"/>
      <c r="Z620" s="101"/>
    </row>
    <row r="621" spans="1:26" ht="15.75" customHeight="1">
      <c r="A621" s="101"/>
      <c r="B621" s="101"/>
      <c r="C621" s="101"/>
      <c r="D621" s="101"/>
      <c r="E621" s="101"/>
      <c r="F621" s="102"/>
      <c r="G621" s="101"/>
      <c r="H621" s="101"/>
      <c r="I621" s="101"/>
      <c r="J621" s="102"/>
      <c r="K621" s="102"/>
      <c r="L621" s="102"/>
      <c r="M621" s="102"/>
      <c r="N621" s="102"/>
      <c r="O621" s="102"/>
      <c r="P621" s="101"/>
      <c r="Q621" s="102"/>
      <c r="R621" s="101"/>
      <c r="S621" s="101"/>
      <c r="T621" s="101"/>
      <c r="U621" s="101"/>
      <c r="V621" s="101"/>
      <c r="W621" s="101"/>
      <c r="X621" s="101"/>
      <c r="Y621" s="101"/>
      <c r="Z621" s="101"/>
    </row>
    <row r="622" spans="1:26" ht="15.75" customHeight="1">
      <c r="A622" s="101"/>
      <c r="B622" s="101"/>
      <c r="C622" s="101"/>
      <c r="D622" s="101"/>
      <c r="E622" s="101"/>
      <c r="F622" s="102"/>
      <c r="G622" s="101"/>
      <c r="H622" s="101"/>
      <c r="I622" s="101"/>
      <c r="J622" s="102"/>
      <c r="K622" s="102"/>
      <c r="L622" s="102"/>
      <c r="M622" s="102"/>
      <c r="N622" s="102"/>
      <c r="O622" s="102"/>
      <c r="P622" s="101"/>
      <c r="Q622" s="102"/>
      <c r="R622" s="101"/>
      <c r="S622" s="101"/>
      <c r="T622" s="101"/>
      <c r="U622" s="101"/>
      <c r="V622" s="101"/>
      <c r="W622" s="101"/>
      <c r="X622" s="101"/>
      <c r="Y622" s="101"/>
      <c r="Z622" s="101"/>
    </row>
    <row r="623" spans="1:26" ht="15.75" customHeight="1">
      <c r="A623" s="101"/>
      <c r="B623" s="101"/>
      <c r="C623" s="101"/>
      <c r="D623" s="101"/>
      <c r="E623" s="101"/>
      <c r="F623" s="102"/>
      <c r="G623" s="101"/>
      <c r="H623" s="101"/>
      <c r="I623" s="101"/>
      <c r="J623" s="102"/>
      <c r="K623" s="102"/>
      <c r="L623" s="102"/>
      <c r="M623" s="102"/>
      <c r="N623" s="102"/>
      <c r="O623" s="102"/>
      <c r="P623" s="101"/>
      <c r="Q623" s="102"/>
      <c r="R623" s="101"/>
      <c r="S623" s="101"/>
      <c r="T623" s="101"/>
      <c r="U623" s="101"/>
      <c r="V623" s="101"/>
      <c r="W623" s="101"/>
      <c r="X623" s="101"/>
      <c r="Y623" s="101"/>
      <c r="Z623" s="101"/>
    </row>
    <row r="624" spans="1:26" ht="15.75" customHeight="1">
      <c r="A624" s="101"/>
      <c r="B624" s="101"/>
      <c r="C624" s="101"/>
      <c r="D624" s="101"/>
      <c r="E624" s="101"/>
      <c r="F624" s="102"/>
      <c r="G624" s="101"/>
      <c r="H624" s="101"/>
      <c r="I624" s="101"/>
      <c r="J624" s="102"/>
      <c r="K624" s="102"/>
      <c r="L624" s="102"/>
      <c r="M624" s="102"/>
      <c r="N624" s="102"/>
      <c r="O624" s="102"/>
      <c r="P624" s="101"/>
      <c r="Q624" s="102"/>
      <c r="R624" s="101"/>
      <c r="S624" s="101"/>
      <c r="T624" s="101"/>
      <c r="U624" s="101"/>
      <c r="V624" s="101"/>
      <c r="W624" s="101"/>
      <c r="X624" s="101"/>
      <c r="Y624" s="101"/>
      <c r="Z624" s="101"/>
    </row>
    <row r="625" spans="1:26" ht="15.75" customHeight="1">
      <c r="A625" s="101"/>
      <c r="B625" s="101"/>
      <c r="C625" s="101"/>
      <c r="D625" s="101"/>
      <c r="E625" s="101"/>
      <c r="F625" s="102"/>
      <c r="G625" s="101"/>
      <c r="H625" s="101"/>
      <c r="I625" s="101"/>
      <c r="J625" s="102"/>
      <c r="K625" s="102"/>
      <c r="L625" s="102"/>
      <c r="M625" s="102"/>
      <c r="N625" s="102"/>
      <c r="O625" s="102"/>
      <c r="P625" s="101"/>
      <c r="Q625" s="102"/>
      <c r="R625" s="101"/>
      <c r="S625" s="101"/>
      <c r="T625" s="101"/>
      <c r="U625" s="101"/>
      <c r="V625" s="101"/>
      <c r="W625" s="101"/>
      <c r="X625" s="101"/>
      <c r="Y625" s="101"/>
      <c r="Z625" s="101"/>
    </row>
    <row r="626" spans="1:26" ht="15.75" customHeight="1">
      <c r="A626" s="101"/>
      <c r="B626" s="101"/>
      <c r="C626" s="101"/>
      <c r="D626" s="101"/>
      <c r="E626" s="101"/>
      <c r="F626" s="102"/>
      <c r="G626" s="101"/>
      <c r="H626" s="101"/>
      <c r="I626" s="101"/>
      <c r="J626" s="102"/>
      <c r="K626" s="102"/>
      <c r="L626" s="102"/>
      <c r="M626" s="102"/>
      <c r="N626" s="102"/>
      <c r="O626" s="102"/>
      <c r="P626" s="101"/>
      <c r="Q626" s="102"/>
      <c r="R626" s="101"/>
      <c r="S626" s="101"/>
      <c r="T626" s="101"/>
      <c r="U626" s="101"/>
      <c r="V626" s="101"/>
      <c r="W626" s="101"/>
      <c r="X626" s="101"/>
      <c r="Y626" s="101"/>
      <c r="Z626" s="101"/>
    </row>
    <row r="627" spans="1:26" ht="15.75" customHeight="1">
      <c r="A627" s="101"/>
      <c r="B627" s="101"/>
      <c r="C627" s="101"/>
      <c r="D627" s="101"/>
      <c r="E627" s="101"/>
      <c r="F627" s="102"/>
      <c r="G627" s="101"/>
      <c r="H627" s="101"/>
      <c r="I627" s="101"/>
      <c r="J627" s="102"/>
      <c r="K627" s="102"/>
      <c r="L627" s="102"/>
      <c r="M627" s="102"/>
      <c r="N627" s="102"/>
      <c r="O627" s="102"/>
      <c r="P627" s="101"/>
      <c r="Q627" s="102"/>
      <c r="R627" s="101"/>
      <c r="S627" s="101"/>
      <c r="T627" s="101"/>
      <c r="U627" s="101"/>
      <c r="V627" s="101"/>
      <c r="W627" s="101"/>
      <c r="X627" s="101"/>
      <c r="Y627" s="101"/>
      <c r="Z627" s="101"/>
    </row>
    <row r="628" spans="1:26" ht="15.75" customHeight="1">
      <c r="A628" s="101"/>
      <c r="B628" s="101"/>
      <c r="C628" s="101"/>
      <c r="D628" s="101"/>
      <c r="E628" s="101"/>
      <c r="F628" s="102"/>
      <c r="G628" s="101"/>
      <c r="H628" s="101"/>
      <c r="I628" s="101"/>
      <c r="J628" s="102"/>
      <c r="K628" s="102"/>
      <c r="L628" s="102"/>
      <c r="M628" s="102"/>
      <c r="N628" s="102"/>
      <c r="O628" s="102"/>
      <c r="P628" s="101"/>
      <c r="Q628" s="102"/>
      <c r="R628" s="101"/>
      <c r="S628" s="101"/>
      <c r="T628" s="101"/>
      <c r="U628" s="101"/>
      <c r="V628" s="101"/>
      <c r="W628" s="101"/>
      <c r="X628" s="101"/>
      <c r="Y628" s="101"/>
      <c r="Z628" s="101"/>
    </row>
    <row r="629" spans="1:26" ht="15.75" customHeight="1">
      <c r="A629" s="101"/>
      <c r="B629" s="101"/>
      <c r="C629" s="101"/>
      <c r="D629" s="101"/>
      <c r="E629" s="101"/>
      <c r="F629" s="102"/>
      <c r="G629" s="101"/>
      <c r="H629" s="101"/>
      <c r="I629" s="101"/>
      <c r="J629" s="102"/>
      <c r="K629" s="102"/>
      <c r="L629" s="102"/>
      <c r="M629" s="102"/>
      <c r="N629" s="102"/>
      <c r="O629" s="102"/>
      <c r="P629" s="101"/>
      <c r="Q629" s="102"/>
      <c r="R629" s="101"/>
      <c r="S629" s="101"/>
      <c r="T629" s="101"/>
      <c r="U629" s="101"/>
      <c r="V629" s="101"/>
      <c r="W629" s="101"/>
      <c r="X629" s="101"/>
      <c r="Y629" s="101"/>
      <c r="Z629" s="101"/>
    </row>
    <row r="630" spans="1:26" ht="15.75" customHeight="1">
      <c r="A630" s="101"/>
      <c r="B630" s="101"/>
      <c r="C630" s="101"/>
      <c r="D630" s="101"/>
      <c r="E630" s="101"/>
      <c r="F630" s="102"/>
      <c r="G630" s="101"/>
      <c r="H630" s="101"/>
      <c r="I630" s="101"/>
      <c r="J630" s="102"/>
      <c r="K630" s="102"/>
      <c r="L630" s="102"/>
      <c r="M630" s="102"/>
      <c r="N630" s="102"/>
      <c r="O630" s="102"/>
      <c r="P630" s="101"/>
      <c r="Q630" s="102"/>
      <c r="R630" s="101"/>
      <c r="S630" s="101"/>
      <c r="T630" s="101"/>
      <c r="U630" s="101"/>
      <c r="V630" s="101"/>
      <c r="W630" s="101"/>
      <c r="X630" s="101"/>
      <c r="Y630" s="101"/>
      <c r="Z630" s="101"/>
    </row>
    <row r="631" spans="1:26" ht="15.75" customHeight="1">
      <c r="A631" s="101"/>
      <c r="B631" s="101"/>
      <c r="C631" s="101"/>
      <c r="D631" s="101"/>
      <c r="E631" s="101"/>
      <c r="F631" s="102"/>
      <c r="G631" s="101"/>
      <c r="H631" s="101"/>
      <c r="I631" s="101"/>
      <c r="J631" s="102"/>
      <c r="K631" s="102"/>
      <c r="L631" s="102"/>
      <c r="M631" s="102"/>
      <c r="N631" s="102"/>
      <c r="O631" s="102"/>
      <c r="P631" s="101"/>
      <c r="Q631" s="102"/>
      <c r="R631" s="101"/>
      <c r="S631" s="101"/>
      <c r="T631" s="101"/>
      <c r="U631" s="101"/>
      <c r="V631" s="101"/>
      <c r="W631" s="101"/>
      <c r="X631" s="101"/>
      <c r="Y631" s="101"/>
      <c r="Z631" s="101"/>
    </row>
    <row r="632" spans="1:26" ht="15.75" customHeight="1">
      <c r="A632" s="101"/>
      <c r="B632" s="101"/>
      <c r="C632" s="101"/>
      <c r="D632" s="101"/>
      <c r="E632" s="101"/>
      <c r="F632" s="102"/>
      <c r="G632" s="101"/>
      <c r="H632" s="101"/>
      <c r="I632" s="101"/>
      <c r="J632" s="102"/>
      <c r="K632" s="102"/>
      <c r="L632" s="102"/>
      <c r="M632" s="102"/>
      <c r="N632" s="102"/>
      <c r="O632" s="102"/>
      <c r="P632" s="101"/>
      <c r="Q632" s="102"/>
      <c r="R632" s="101"/>
      <c r="S632" s="101"/>
      <c r="T632" s="101"/>
      <c r="U632" s="101"/>
      <c r="V632" s="101"/>
      <c r="W632" s="101"/>
      <c r="X632" s="101"/>
      <c r="Y632" s="101"/>
      <c r="Z632" s="101"/>
    </row>
    <row r="633" spans="1:26" ht="15.75" customHeight="1">
      <c r="A633" s="101"/>
      <c r="B633" s="101"/>
      <c r="C633" s="101"/>
      <c r="D633" s="101"/>
      <c r="E633" s="101"/>
      <c r="F633" s="102"/>
      <c r="G633" s="101"/>
      <c r="H633" s="101"/>
      <c r="I633" s="101"/>
      <c r="J633" s="102"/>
      <c r="K633" s="102"/>
      <c r="L633" s="102"/>
      <c r="M633" s="102"/>
      <c r="N633" s="102"/>
      <c r="O633" s="102"/>
      <c r="P633" s="101"/>
      <c r="Q633" s="102"/>
      <c r="R633" s="101"/>
      <c r="S633" s="101"/>
      <c r="T633" s="101"/>
      <c r="U633" s="101"/>
      <c r="V633" s="101"/>
      <c r="W633" s="101"/>
      <c r="X633" s="101"/>
      <c r="Y633" s="101"/>
      <c r="Z633" s="101"/>
    </row>
    <row r="634" spans="1:26" ht="15.75" customHeight="1">
      <c r="A634" s="101"/>
      <c r="B634" s="101"/>
      <c r="C634" s="101"/>
      <c r="D634" s="101"/>
      <c r="E634" s="101"/>
      <c r="F634" s="102"/>
      <c r="G634" s="101"/>
      <c r="H634" s="101"/>
      <c r="I634" s="101"/>
      <c r="J634" s="102"/>
      <c r="K634" s="102"/>
      <c r="L634" s="102"/>
      <c r="M634" s="102"/>
      <c r="N634" s="102"/>
      <c r="O634" s="102"/>
      <c r="P634" s="101"/>
      <c r="Q634" s="102"/>
      <c r="R634" s="101"/>
      <c r="S634" s="101"/>
      <c r="T634" s="101"/>
      <c r="U634" s="101"/>
      <c r="V634" s="101"/>
      <c r="W634" s="101"/>
      <c r="X634" s="101"/>
      <c r="Y634" s="101"/>
      <c r="Z634" s="101"/>
    </row>
    <row r="635" spans="1:26" ht="15.75" customHeight="1">
      <c r="A635" s="101"/>
      <c r="B635" s="101"/>
      <c r="C635" s="101"/>
      <c r="D635" s="101"/>
      <c r="E635" s="101"/>
      <c r="F635" s="102"/>
      <c r="G635" s="101"/>
      <c r="H635" s="101"/>
      <c r="I635" s="101"/>
      <c r="J635" s="102"/>
      <c r="K635" s="102"/>
      <c r="L635" s="102"/>
      <c r="M635" s="102"/>
      <c r="N635" s="102"/>
      <c r="O635" s="102"/>
      <c r="P635" s="101"/>
      <c r="Q635" s="102"/>
      <c r="R635" s="101"/>
      <c r="S635" s="101"/>
      <c r="T635" s="101"/>
      <c r="U635" s="101"/>
      <c r="V635" s="101"/>
      <c r="W635" s="101"/>
      <c r="X635" s="101"/>
      <c r="Y635" s="101"/>
      <c r="Z635" s="101"/>
    </row>
    <row r="636" spans="1:26" ht="15.75" customHeight="1">
      <c r="A636" s="101"/>
      <c r="B636" s="101"/>
      <c r="C636" s="101"/>
      <c r="D636" s="101"/>
      <c r="E636" s="101"/>
      <c r="F636" s="102"/>
      <c r="G636" s="101"/>
      <c r="H636" s="101"/>
      <c r="I636" s="101"/>
      <c r="J636" s="102"/>
      <c r="K636" s="102"/>
      <c r="L636" s="102"/>
      <c r="M636" s="102"/>
      <c r="N636" s="102"/>
      <c r="O636" s="102"/>
      <c r="P636" s="101"/>
      <c r="Q636" s="102"/>
      <c r="R636" s="101"/>
      <c r="S636" s="101"/>
      <c r="T636" s="101"/>
      <c r="U636" s="101"/>
      <c r="V636" s="101"/>
      <c r="W636" s="101"/>
      <c r="X636" s="101"/>
      <c r="Y636" s="101"/>
      <c r="Z636" s="101"/>
    </row>
    <row r="637" spans="1:26" ht="15.75" customHeight="1">
      <c r="A637" s="101"/>
      <c r="B637" s="101"/>
      <c r="C637" s="101"/>
      <c r="D637" s="101"/>
      <c r="E637" s="101"/>
      <c r="F637" s="102"/>
      <c r="G637" s="101"/>
      <c r="H637" s="101"/>
      <c r="I637" s="101"/>
      <c r="J637" s="102"/>
      <c r="K637" s="102"/>
      <c r="L637" s="102"/>
      <c r="M637" s="102"/>
      <c r="N637" s="102"/>
      <c r="O637" s="102"/>
      <c r="P637" s="101"/>
      <c r="Q637" s="102"/>
      <c r="R637" s="101"/>
      <c r="S637" s="101"/>
      <c r="T637" s="101"/>
      <c r="U637" s="101"/>
      <c r="V637" s="101"/>
      <c r="W637" s="101"/>
      <c r="X637" s="101"/>
      <c r="Y637" s="101"/>
      <c r="Z637" s="101"/>
    </row>
    <row r="638" spans="1:26" ht="15.75" customHeight="1">
      <c r="A638" s="101"/>
      <c r="B638" s="101"/>
      <c r="C638" s="101"/>
      <c r="D638" s="101"/>
      <c r="E638" s="101"/>
      <c r="F638" s="102"/>
      <c r="G638" s="101"/>
      <c r="H638" s="101"/>
      <c r="I638" s="101"/>
      <c r="J638" s="102"/>
      <c r="K638" s="102"/>
      <c r="L638" s="102"/>
      <c r="M638" s="102"/>
      <c r="N638" s="102"/>
      <c r="O638" s="102"/>
      <c r="P638" s="101"/>
      <c r="Q638" s="102"/>
      <c r="R638" s="101"/>
      <c r="S638" s="101"/>
      <c r="T638" s="101"/>
      <c r="U638" s="101"/>
      <c r="V638" s="101"/>
      <c r="W638" s="101"/>
      <c r="X638" s="101"/>
      <c r="Y638" s="101"/>
      <c r="Z638" s="101"/>
    </row>
    <row r="639" spans="1:26" ht="15.75" customHeight="1">
      <c r="A639" s="101"/>
      <c r="B639" s="101"/>
      <c r="C639" s="101"/>
      <c r="D639" s="101"/>
      <c r="E639" s="101"/>
      <c r="F639" s="102"/>
      <c r="G639" s="101"/>
      <c r="H639" s="101"/>
      <c r="I639" s="101"/>
      <c r="J639" s="102"/>
      <c r="K639" s="102"/>
      <c r="L639" s="102"/>
      <c r="M639" s="102"/>
      <c r="N639" s="102"/>
      <c r="O639" s="102"/>
      <c r="P639" s="101"/>
      <c r="Q639" s="102"/>
      <c r="R639" s="101"/>
      <c r="S639" s="101"/>
      <c r="T639" s="101"/>
      <c r="U639" s="101"/>
      <c r="V639" s="101"/>
      <c r="W639" s="101"/>
      <c r="X639" s="101"/>
      <c r="Y639" s="101"/>
      <c r="Z639" s="101"/>
    </row>
    <row r="640" spans="1:26" ht="15.75" customHeight="1">
      <c r="A640" s="101"/>
      <c r="B640" s="101"/>
      <c r="C640" s="101"/>
      <c r="D640" s="101"/>
      <c r="E640" s="101"/>
      <c r="F640" s="102"/>
      <c r="G640" s="101"/>
      <c r="H640" s="101"/>
      <c r="I640" s="101"/>
      <c r="J640" s="102"/>
      <c r="K640" s="102"/>
      <c r="L640" s="102"/>
      <c r="M640" s="102"/>
      <c r="N640" s="102"/>
      <c r="O640" s="102"/>
      <c r="P640" s="101"/>
      <c r="Q640" s="102"/>
      <c r="R640" s="101"/>
      <c r="S640" s="101"/>
      <c r="T640" s="101"/>
      <c r="U640" s="101"/>
      <c r="V640" s="101"/>
      <c r="W640" s="101"/>
      <c r="X640" s="101"/>
      <c r="Y640" s="101"/>
      <c r="Z640" s="101"/>
    </row>
    <row r="641" spans="1:26" ht="15.75" customHeight="1">
      <c r="A641" s="101"/>
      <c r="B641" s="101"/>
      <c r="C641" s="101"/>
      <c r="D641" s="101"/>
      <c r="E641" s="101"/>
      <c r="F641" s="102"/>
      <c r="G641" s="101"/>
      <c r="H641" s="101"/>
      <c r="I641" s="101"/>
      <c r="J641" s="102"/>
      <c r="K641" s="102"/>
      <c r="L641" s="102"/>
      <c r="M641" s="102"/>
      <c r="N641" s="102"/>
      <c r="O641" s="102"/>
      <c r="P641" s="101"/>
      <c r="Q641" s="102"/>
      <c r="R641" s="101"/>
      <c r="S641" s="101"/>
      <c r="T641" s="101"/>
      <c r="U641" s="101"/>
      <c r="V641" s="101"/>
      <c r="W641" s="101"/>
      <c r="X641" s="101"/>
      <c r="Y641" s="101"/>
      <c r="Z641" s="101"/>
    </row>
    <row r="642" spans="1:26" ht="15.75" customHeight="1">
      <c r="A642" s="101"/>
      <c r="B642" s="101"/>
      <c r="C642" s="101"/>
      <c r="D642" s="101"/>
      <c r="E642" s="101"/>
      <c r="F642" s="102"/>
      <c r="G642" s="101"/>
      <c r="H642" s="101"/>
      <c r="I642" s="101"/>
      <c r="J642" s="102"/>
      <c r="K642" s="102"/>
      <c r="L642" s="102"/>
      <c r="M642" s="102"/>
      <c r="N642" s="102"/>
      <c r="O642" s="102"/>
      <c r="P642" s="101"/>
      <c r="Q642" s="102"/>
      <c r="R642" s="101"/>
      <c r="S642" s="101"/>
      <c r="T642" s="101"/>
      <c r="U642" s="101"/>
      <c r="V642" s="101"/>
      <c r="W642" s="101"/>
      <c r="X642" s="101"/>
      <c r="Y642" s="101"/>
      <c r="Z642" s="101"/>
    </row>
    <row r="643" spans="1:26" ht="15.75" customHeight="1">
      <c r="A643" s="101"/>
      <c r="B643" s="101"/>
      <c r="C643" s="101"/>
      <c r="D643" s="101"/>
      <c r="E643" s="101"/>
      <c r="F643" s="102"/>
      <c r="G643" s="101"/>
      <c r="H643" s="101"/>
      <c r="I643" s="101"/>
      <c r="J643" s="102"/>
      <c r="K643" s="102"/>
      <c r="L643" s="102"/>
      <c r="M643" s="102"/>
      <c r="N643" s="102"/>
      <c r="O643" s="102"/>
      <c r="P643" s="101"/>
      <c r="Q643" s="102"/>
      <c r="R643" s="101"/>
      <c r="S643" s="101"/>
      <c r="T643" s="101"/>
      <c r="U643" s="101"/>
      <c r="V643" s="101"/>
      <c r="W643" s="101"/>
      <c r="X643" s="101"/>
      <c r="Y643" s="101"/>
      <c r="Z643" s="101"/>
    </row>
    <row r="644" spans="1:26" ht="15.75" customHeight="1">
      <c r="A644" s="101"/>
      <c r="B644" s="101"/>
      <c r="C644" s="101"/>
      <c r="D644" s="101"/>
      <c r="E644" s="101"/>
      <c r="F644" s="102"/>
      <c r="G644" s="101"/>
      <c r="H644" s="101"/>
      <c r="I644" s="101"/>
      <c r="J644" s="102"/>
      <c r="K644" s="102"/>
      <c r="L644" s="102"/>
      <c r="M644" s="102"/>
      <c r="N644" s="102"/>
      <c r="O644" s="102"/>
      <c r="P644" s="101"/>
      <c r="Q644" s="102"/>
      <c r="R644" s="101"/>
      <c r="S644" s="101"/>
      <c r="T644" s="101"/>
      <c r="U644" s="101"/>
      <c r="V644" s="101"/>
      <c r="W644" s="101"/>
      <c r="X644" s="101"/>
      <c r="Y644" s="101"/>
      <c r="Z644" s="101"/>
    </row>
    <row r="645" spans="1:26" ht="15.75" customHeight="1">
      <c r="A645" s="101"/>
      <c r="B645" s="101"/>
      <c r="C645" s="101"/>
      <c r="D645" s="101"/>
      <c r="E645" s="101"/>
      <c r="F645" s="102"/>
      <c r="G645" s="101"/>
      <c r="H645" s="101"/>
      <c r="I645" s="101"/>
      <c r="J645" s="102"/>
      <c r="K645" s="102"/>
      <c r="L645" s="102"/>
      <c r="M645" s="102"/>
      <c r="N645" s="102"/>
      <c r="O645" s="102"/>
      <c r="P645" s="101"/>
      <c r="Q645" s="102"/>
      <c r="R645" s="101"/>
      <c r="S645" s="101"/>
      <c r="T645" s="101"/>
      <c r="U645" s="101"/>
      <c r="V645" s="101"/>
      <c r="W645" s="101"/>
      <c r="X645" s="101"/>
      <c r="Y645" s="101"/>
      <c r="Z645" s="101"/>
    </row>
    <row r="646" spans="1:26" ht="15.75" customHeight="1">
      <c r="A646" s="101"/>
      <c r="B646" s="101"/>
      <c r="C646" s="101"/>
      <c r="D646" s="101"/>
      <c r="E646" s="101"/>
      <c r="F646" s="102"/>
      <c r="G646" s="101"/>
      <c r="H646" s="101"/>
      <c r="I646" s="101"/>
      <c r="J646" s="102"/>
      <c r="K646" s="102"/>
      <c r="L646" s="102"/>
      <c r="M646" s="102"/>
      <c r="N646" s="102"/>
      <c r="O646" s="102"/>
      <c r="P646" s="101"/>
      <c r="Q646" s="102"/>
      <c r="R646" s="101"/>
      <c r="S646" s="101"/>
      <c r="T646" s="101"/>
      <c r="U646" s="101"/>
      <c r="V646" s="101"/>
      <c r="W646" s="101"/>
      <c r="X646" s="101"/>
      <c r="Y646" s="101"/>
      <c r="Z646" s="101"/>
    </row>
    <row r="647" spans="1:26" ht="15.75" customHeight="1">
      <c r="A647" s="101"/>
      <c r="B647" s="101"/>
      <c r="C647" s="101"/>
      <c r="D647" s="101"/>
      <c r="E647" s="101"/>
      <c r="F647" s="102"/>
      <c r="G647" s="101"/>
      <c r="H647" s="101"/>
      <c r="I647" s="101"/>
      <c r="J647" s="102"/>
      <c r="K647" s="102"/>
      <c r="L647" s="102"/>
      <c r="M647" s="102"/>
      <c r="N647" s="102"/>
      <c r="O647" s="102"/>
      <c r="P647" s="101"/>
      <c r="Q647" s="102"/>
      <c r="R647" s="101"/>
      <c r="S647" s="101"/>
      <c r="T647" s="101"/>
      <c r="U647" s="101"/>
      <c r="V647" s="101"/>
      <c r="W647" s="101"/>
      <c r="X647" s="101"/>
      <c r="Y647" s="101"/>
      <c r="Z647" s="101"/>
    </row>
    <row r="648" spans="1:26" ht="15.75" customHeight="1">
      <c r="A648" s="101"/>
      <c r="B648" s="101"/>
      <c r="C648" s="101"/>
      <c r="D648" s="101"/>
      <c r="E648" s="101"/>
      <c r="F648" s="102"/>
      <c r="G648" s="101"/>
      <c r="H648" s="101"/>
      <c r="I648" s="101"/>
      <c r="J648" s="102"/>
      <c r="K648" s="102"/>
      <c r="L648" s="102"/>
      <c r="M648" s="102"/>
      <c r="N648" s="102"/>
      <c r="O648" s="102"/>
      <c r="P648" s="101"/>
      <c r="Q648" s="102"/>
      <c r="R648" s="101"/>
      <c r="S648" s="101"/>
      <c r="T648" s="101"/>
      <c r="U648" s="101"/>
      <c r="V648" s="101"/>
      <c r="W648" s="101"/>
      <c r="X648" s="101"/>
      <c r="Y648" s="101"/>
      <c r="Z648" s="101"/>
    </row>
    <row r="649" spans="1:26" ht="15.75" customHeight="1">
      <c r="A649" s="101"/>
      <c r="B649" s="101"/>
      <c r="C649" s="101"/>
      <c r="D649" s="101"/>
      <c r="E649" s="101"/>
      <c r="F649" s="102"/>
      <c r="G649" s="101"/>
      <c r="H649" s="101"/>
      <c r="I649" s="101"/>
      <c r="J649" s="102"/>
      <c r="K649" s="102"/>
      <c r="L649" s="102"/>
      <c r="M649" s="102"/>
      <c r="N649" s="102"/>
      <c r="O649" s="102"/>
      <c r="P649" s="101"/>
      <c r="Q649" s="102"/>
      <c r="R649" s="101"/>
      <c r="S649" s="101"/>
      <c r="T649" s="101"/>
      <c r="U649" s="101"/>
      <c r="V649" s="101"/>
      <c r="W649" s="101"/>
      <c r="X649" s="101"/>
      <c r="Y649" s="101"/>
      <c r="Z649" s="101"/>
    </row>
    <row r="650" spans="1:26" ht="15.75" customHeight="1">
      <c r="A650" s="101"/>
      <c r="B650" s="101"/>
      <c r="C650" s="101"/>
      <c r="D650" s="101"/>
      <c r="E650" s="101"/>
      <c r="F650" s="102"/>
      <c r="G650" s="101"/>
      <c r="H650" s="101"/>
      <c r="I650" s="101"/>
      <c r="J650" s="102"/>
      <c r="K650" s="102"/>
      <c r="L650" s="102"/>
      <c r="M650" s="102"/>
      <c r="N650" s="102"/>
      <c r="O650" s="102"/>
      <c r="P650" s="101"/>
      <c r="Q650" s="102"/>
      <c r="R650" s="101"/>
      <c r="S650" s="101"/>
      <c r="T650" s="101"/>
      <c r="U650" s="101"/>
      <c r="V650" s="101"/>
      <c r="W650" s="101"/>
      <c r="X650" s="101"/>
      <c r="Y650" s="101"/>
      <c r="Z650" s="101"/>
    </row>
    <row r="651" spans="1:26" ht="15.75" customHeight="1">
      <c r="A651" s="101"/>
      <c r="B651" s="101"/>
      <c r="C651" s="101"/>
      <c r="D651" s="101"/>
      <c r="E651" s="101"/>
      <c r="F651" s="102"/>
      <c r="G651" s="101"/>
      <c r="H651" s="101"/>
      <c r="I651" s="101"/>
      <c r="J651" s="102"/>
      <c r="K651" s="102"/>
      <c r="L651" s="102"/>
      <c r="M651" s="102"/>
      <c r="N651" s="102"/>
      <c r="O651" s="102"/>
      <c r="P651" s="101"/>
      <c r="Q651" s="102"/>
      <c r="R651" s="101"/>
      <c r="S651" s="101"/>
      <c r="T651" s="101"/>
      <c r="U651" s="101"/>
      <c r="V651" s="101"/>
      <c r="W651" s="101"/>
      <c r="X651" s="101"/>
      <c r="Y651" s="101"/>
      <c r="Z651" s="101"/>
    </row>
    <row r="652" spans="1:26" ht="15.75" customHeight="1">
      <c r="A652" s="101"/>
      <c r="B652" s="101"/>
      <c r="C652" s="101"/>
      <c r="D652" s="101"/>
      <c r="E652" s="101"/>
      <c r="F652" s="102"/>
      <c r="G652" s="101"/>
      <c r="H652" s="101"/>
      <c r="I652" s="101"/>
      <c r="J652" s="102"/>
      <c r="K652" s="102"/>
      <c r="L652" s="102"/>
      <c r="M652" s="102"/>
      <c r="N652" s="102"/>
      <c r="O652" s="102"/>
      <c r="P652" s="101"/>
      <c r="Q652" s="102"/>
      <c r="R652" s="101"/>
      <c r="S652" s="101"/>
      <c r="T652" s="101"/>
      <c r="U652" s="101"/>
      <c r="V652" s="101"/>
      <c r="W652" s="101"/>
      <c r="X652" s="101"/>
      <c r="Y652" s="101"/>
      <c r="Z652" s="101"/>
    </row>
    <row r="653" spans="1:26" ht="15.75" customHeight="1">
      <c r="A653" s="101"/>
      <c r="B653" s="101"/>
      <c r="C653" s="101"/>
      <c r="D653" s="101"/>
      <c r="E653" s="101"/>
      <c r="F653" s="102"/>
      <c r="G653" s="101"/>
      <c r="H653" s="101"/>
      <c r="I653" s="101"/>
      <c r="J653" s="102"/>
      <c r="K653" s="102"/>
      <c r="L653" s="102"/>
      <c r="M653" s="102"/>
      <c r="N653" s="102"/>
      <c r="O653" s="102"/>
      <c r="P653" s="101"/>
      <c r="Q653" s="102"/>
      <c r="R653" s="101"/>
      <c r="S653" s="101"/>
      <c r="T653" s="101"/>
      <c r="U653" s="101"/>
      <c r="V653" s="101"/>
      <c r="W653" s="101"/>
      <c r="X653" s="101"/>
      <c r="Y653" s="101"/>
      <c r="Z653" s="101"/>
    </row>
    <row r="654" spans="1:26" ht="15.75" customHeight="1">
      <c r="A654" s="101"/>
      <c r="B654" s="101"/>
      <c r="C654" s="101"/>
      <c r="D654" s="101"/>
      <c r="E654" s="101"/>
      <c r="F654" s="102"/>
      <c r="G654" s="101"/>
      <c r="H654" s="101"/>
      <c r="I654" s="101"/>
      <c r="J654" s="102"/>
      <c r="K654" s="102"/>
      <c r="L654" s="102"/>
      <c r="M654" s="102"/>
      <c r="N654" s="102"/>
      <c r="O654" s="102"/>
      <c r="P654" s="101"/>
      <c r="Q654" s="102"/>
      <c r="R654" s="101"/>
      <c r="S654" s="101"/>
      <c r="T654" s="101"/>
      <c r="U654" s="101"/>
      <c r="V654" s="101"/>
      <c r="W654" s="101"/>
      <c r="X654" s="101"/>
      <c r="Y654" s="101"/>
      <c r="Z654" s="101"/>
    </row>
    <row r="655" spans="1:26" ht="15.75" customHeight="1">
      <c r="A655" s="101"/>
      <c r="B655" s="101"/>
      <c r="C655" s="101"/>
      <c r="D655" s="101"/>
      <c r="E655" s="101"/>
      <c r="F655" s="102"/>
      <c r="G655" s="101"/>
      <c r="H655" s="101"/>
      <c r="I655" s="101"/>
      <c r="J655" s="102"/>
      <c r="K655" s="102"/>
      <c r="L655" s="102"/>
      <c r="M655" s="102"/>
      <c r="N655" s="102"/>
      <c r="O655" s="102"/>
      <c r="P655" s="101"/>
      <c r="Q655" s="102"/>
      <c r="R655" s="101"/>
      <c r="S655" s="101"/>
      <c r="T655" s="101"/>
      <c r="U655" s="101"/>
      <c r="V655" s="101"/>
      <c r="W655" s="101"/>
      <c r="X655" s="101"/>
      <c r="Y655" s="101"/>
      <c r="Z655" s="101"/>
    </row>
    <row r="656" spans="1:26" ht="15.75" customHeight="1">
      <c r="A656" s="101"/>
      <c r="B656" s="101"/>
      <c r="C656" s="101"/>
      <c r="D656" s="101"/>
      <c r="E656" s="101"/>
      <c r="F656" s="102"/>
      <c r="G656" s="101"/>
      <c r="H656" s="101"/>
      <c r="I656" s="101"/>
      <c r="J656" s="102"/>
      <c r="K656" s="102"/>
      <c r="L656" s="102"/>
      <c r="M656" s="102"/>
      <c r="N656" s="102"/>
      <c r="O656" s="102"/>
      <c r="P656" s="101"/>
      <c r="Q656" s="102"/>
      <c r="R656" s="101"/>
      <c r="S656" s="101"/>
      <c r="T656" s="101"/>
      <c r="U656" s="101"/>
      <c r="V656" s="101"/>
      <c r="W656" s="101"/>
      <c r="X656" s="101"/>
      <c r="Y656" s="101"/>
      <c r="Z656" s="101"/>
    </row>
    <row r="657" spans="1:26" ht="15.75" customHeight="1">
      <c r="A657" s="101"/>
      <c r="B657" s="101"/>
      <c r="C657" s="101"/>
      <c r="D657" s="101"/>
      <c r="E657" s="101"/>
      <c r="F657" s="102"/>
      <c r="G657" s="101"/>
      <c r="H657" s="101"/>
      <c r="I657" s="101"/>
      <c r="J657" s="102"/>
      <c r="K657" s="102"/>
      <c r="L657" s="102"/>
      <c r="M657" s="102"/>
      <c r="N657" s="102"/>
      <c r="O657" s="102"/>
      <c r="P657" s="101"/>
      <c r="Q657" s="102"/>
      <c r="R657" s="101"/>
      <c r="S657" s="101"/>
      <c r="T657" s="101"/>
      <c r="U657" s="101"/>
      <c r="V657" s="101"/>
      <c r="W657" s="101"/>
      <c r="X657" s="101"/>
      <c r="Y657" s="101"/>
      <c r="Z657" s="101"/>
    </row>
    <row r="658" spans="1:26" ht="15.75" customHeight="1">
      <c r="A658" s="101"/>
      <c r="B658" s="101"/>
      <c r="C658" s="101"/>
      <c r="D658" s="101"/>
      <c r="E658" s="101"/>
      <c r="F658" s="102"/>
      <c r="G658" s="101"/>
      <c r="H658" s="101"/>
      <c r="I658" s="101"/>
      <c r="J658" s="102"/>
      <c r="K658" s="102"/>
      <c r="L658" s="102"/>
      <c r="M658" s="102"/>
      <c r="N658" s="102"/>
      <c r="O658" s="102"/>
      <c r="P658" s="101"/>
      <c r="Q658" s="102"/>
      <c r="R658" s="101"/>
      <c r="S658" s="101"/>
      <c r="T658" s="101"/>
      <c r="U658" s="101"/>
      <c r="V658" s="101"/>
      <c r="W658" s="101"/>
      <c r="X658" s="101"/>
      <c r="Y658" s="101"/>
      <c r="Z658" s="101"/>
    </row>
    <row r="659" spans="1:26" ht="15.75" customHeight="1">
      <c r="A659" s="101"/>
      <c r="B659" s="101"/>
      <c r="C659" s="101"/>
      <c r="D659" s="101"/>
      <c r="E659" s="101"/>
      <c r="F659" s="102"/>
      <c r="G659" s="101"/>
      <c r="H659" s="101"/>
      <c r="I659" s="101"/>
      <c r="J659" s="102"/>
      <c r="K659" s="102"/>
      <c r="L659" s="102"/>
      <c r="M659" s="102"/>
      <c r="N659" s="102"/>
      <c r="O659" s="102"/>
      <c r="P659" s="101"/>
      <c r="Q659" s="102"/>
      <c r="R659" s="101"/>
      <c r="S659" s="101"/>
      <c r="T659" s="101"/>
      <c r="U659" s="101"/>
      <c r="V659" s="101"/>
      <c r="W659" s="101"/>
      <c r="X659" s="101"/>
      <c r="Y659" s="101"/>
      <c r="Z659" s="101"/>
    </row>
    <row r="660" spans="1:26" ht="15.75" customHeight="1">
      <c r="A660" s="101"/>
      <c r="B660" s="101"/>
      <c r="C660" s="101"/>
      <c r="D660" s="101"/>
      <c r="E660" s="101"/>
      <c r="F660" s="102"/>
      <c r="G660" s="101"/>
      <c r="H660" s="101"/>
      <c r="I660" s="101"/>
      <c r="J660" s="102"/>
      <c r="K660" s="102"/>
      <c r="L660" s="102"/>
      <c r="M660" s="102"/>
      <c r="N660" s="102"/>
      <c r="O660" s="102"/>
      <c r="P660" s="101"/>
      <c r="Q660" s="102"/>
      <c r="R660" s="101"/>
      <c r="S660" s="101"/>
      <c r="T660" s="101"/>
      <c r="U660" s="101"/>
      <c r="V660" s="101"/>
      <c r="W660" s="101"/>
      <c r="X660" s="101"/>
      <c r="Y660" s="101"/>
      <c r="Z660" s="101"/>
    </row>
    <row r="661" spans="1:26" ht="15.75" customHeight="1">
      <c r="A661" s="101"/>
      <c r="B661" s="101"/>
      <c r="C661" s="101"/>
      <c r="D661" s="101"/>
      <c r="E661" s="101"/>
      <c r="F661" s="102"/>
      <c r="G661" s="101"/>
      <c r="H661" s="101"/>
      <c r="I661" s="101"/>
      <c r="J661" s="102"/>
      <c r="K661" s="102"/>
      <c r="L661" s="102"/>
      <c r="M661" s="102"/>
      <c r="N661" s="102"/>
      <c r="O661" s="102"/>
      <c r="P661" s="101"/>
      <c r="Q661" s="102"/>
      <c r="R661" s="101"/>
      <c r="S661" s="101"/>
      <c r="T661" s="101"/>
      <c r="U661" s="101"/>
      <c r="V661" s="101"/>
      <c r="W661" s="101"/>
      <c r="X661" s="101"/>
      <c r="Y661" s="101"/>
      <c r="Z661" s="101"/>
    </row>
    <row r="662" spans="1:26" ht="15.75" customHeight="1">
      <c r="A662" s="101"/>
      <c r="B662" s="101"/>
      <c r="C662" s="101"/>
      <c r="D662" s="101"/>
      <c r="E662" s="101"/>
      <c r="F662" s="102"/>
      <c r="G662" s="101"/>
      <c r="H662" s="101"/>
      <c r="I662" s="101"/>
      <c r="J662" s="102"/>
      <c r="K662" s="102"/>
      <c r="L662" s="102"/>
      <c r="M662" s="102"/>
      <c r="N662" s="102"/>
      <c r="O662" s="102"/>
      <c r="P662" s="101"/>
      <c r="Q662" s="102"/>
      <c r="R662" s="101"/>
      <c r="S662" s="101"/>
      <c r="T662" s="101"/>
      <c r="U662" s="101"/>
      <c r="V662" s="101"/>
      <c r="W662" s="101"/>
      <c r="X662" s="101"/>
      <c r="Y662" s="101"/>
      <c r="Z662" s="101"/>
    </row>
    <row r="663" spans="1:26" ht="15.75" customHeight="1">
      <c r="A663" s="101"/>
      <c r="B663" s="101"/>
      <c r="C663" s="101"/>
      <c r="D663" s="101"/>
      <c r="E663" s="101"/>
      <c r="F663" s="102"/>
      <c r="G663" s="101"/>
      <c r="H663" s="101"/>
      <c r="I663" s="101"/>
      <c r="J663" s="102"/>
      <c r="K663" s="102"/>
      <c r="L663" s="102"/>
      <c r="M663" s="102"/>
      <c r="N663" s="102"/>
      <c r="O663" s="102"/>
      <c r="P663" s="101"/>
      <c r="Q663" s="102"/>
      <c r="R663" s="101"/>
      <c r="S663" s="101"/>
      <c r="T663" s="101"/>
      <c r="U663" s="101"/>
      <c r="V663" s="101"/>
      <c r="W663" s="101"/>
      <c r="X663" s="101"/>
      <c r="Y663" s="101"/>
      <c r="Z663" s="101"/>
    </row>
    <row r="664" spans="1:26" ht="15.75" customHeight="1">
      <c r="A664" s="101"/>
      <c r="B664" s="101"/>
      <c r="C664" s="101"/>
      <c r="D664" s="101"/>
      <c r="E664" s="101"/>
      <c r="F664" s="102"/>
      <c r="G664" s="101"/>
      <c r="H664" s="101"/>
      <c r="I664" s="101"/>
      <c r="J664" s="102"/>
      <c r="K664" s="102"/>
      <c r="L664" s="102"/>
      <c r="M664" s="102"/>
      <c r="N664" s="102"/>
      <c r="O664" s="102"/>
      <c r="P664" s="101"/>
      <c r="Q664" s="102"/>
      <c r="R664" s="101"/>
      <c r="S664" s="101"/>
      <c r="T664" s="101"/>
      <c r="U664" s="101"/>
      <c r="V664" s="101"/>
      <c r="W664" s="101"/>
      <c r="X664" s="101"/>
      <c r="Y664" s="101"/>
      <c r="Z664" s="101"/>
    </row>
    <row r="665" spans="1:26" ht="15.75" customHeight="1">
      <c r="A665" s="101"/>
      <c r="B665" s="101"/>
      <c r="C665" s="101"/>
      <c r="D665" s="101"/>
      <c r="E665" s="101"/>
      <c r="F665" s="102"/>
      <c r="G665" s="101"/>
      <c r="H665" s="101"/>
      <c r="I665" s="101"/>
      <c r="J665" s="102"/>
      <c r="K665" s="102"/>
      <c r="L665" s="102"/>
      <c r="M665" s="102"/>
      <c r="N665" s="102"/>
      <c r="O665" s="102"/>
      <c r="P665" s="101"/>
      <c r="Q665" s="102"/>
      <c r="R665" s="101"/>
      <c r="S665" s="101"/>
      <c r="T665" s="101"/>
      <c r="U665" s="101"/>
      <c r="V665" s="101"/>
      <c r="W665" s="101"/>
      <c r="X665" s="101"/>
      <c r="Y665" s="101"/>
      <c r="Z665" s="101"/>
    </row>
    <row r="666" spans="1:26" ht="15.75" customHeight="1">
      <c r="A666" s="101"/>
      <c r="B666" s="101"/>
      <c r="C666" s="101"/>
      <c r="D666" s="101"/>
      <c r="E666" s="101"/>
      <c r="F666" s="102"/>
      <c r="G666" s="101"/>
      <c r="H666" s="101"/>
      <c r="I666" s="101"/>
      <c r="J666" s="102"/>
      <c r="K666" s="102"/>
      <c r="L666" s="102"/>
      <c r="M666" s="102"/>
      <c r="N666" s="102"/>
      <c r="O666" s="102"/>
      <c r="P666" s="101"/>
      <c r="Q666" s="102"/>
      <c r="R666" s="101"/>
      <c r="S666" s="101"/>
      <c r="T666" s="101"/>
      <c r="U666" s="101"/>
      <c r="V666" s="101"/>
      <c r="W666" s="101"/>
      <c r="X666" s="101"/>
      <c r="Y666" s="101"/>
      <c r="Z666" s="101"/>
    </row>
    <row r="667" spans="1:26" ht="15.75" customHeight="1">
      <c r="A667" s="101"/>
      <c r="B667" s="101"/>
      <c r="C667" s="101"/>
      <c r="D667" s="101"/>
      <c r="E667" s="101"/>
      <c r="F667" s="102"/>
      <c r="G667" s="101"/>
      <c r="H667" s="101"/>
      <c r="I667" s="101"/>
      <c r="J667" s="102"/>
      <c r="K667" s="102"/>
      <c r="L667" s="102"/>
      <c r="M667" s="102"/>
      <c r="N667" s="102"/>
      <c r="O667" s="102"/>
      <c r="P667" s="101"/>
      <c r="Q667" s="102"/>
      <c r="R667" s="101"/>
      <c r="S667" s="101"/>
      <c r="T667" s="101"/>
      <c r="U667" s="101"/>
      <c r="V667" s="101"/>
      <c r="W667" s="101"/>
      <c r="X667" s="101"/>
      <c r="Y667" s="101"/>
      <c r="Z667" s="101"/>
    </row>
    <row r="668" spans="1:26" ht="15.75" customHeight="1">
      <c r="A668" s="101"/>
      <c r="B668" s="101"/>
      <c r="C668" s="101"/>
      <c r="D668" s="101"/>
      <c r="E668" s="101"/>
      <c r="F668" s="102"/>
      <c r="G668" s="101"/>
      <c r="H668" s="101"/>
      <c r="I668" s="101"/>
      <c r="J668" s="102"/>
      <c r="K668" s="102"/>
      <c r="L668" s="102"/>
      <c r="M668" s="102"/>
      <c r="N668" s="102"/>
      <c r="O668" s="102"/>
      <c r="P668" s="101"/>
      <c r="Q668" s="102"/>
      <c r="R668" s="101"/>
      <c r="S668" s="101"/>
      <c r="T668" s="101"/>
      <c r="U668" s="101"/>
      <c r="V668" s="101"/>
      <c r="W668" s="101"/>
      <c r="X668" s="101"/>
      <c r="Y668" s="101"/>
      <c r="Z668" s="101"/>
    </row>
    <row r="669" spans="1:26" ht="15.75" customHeight="1">
      <c r="A669" s="101"/>
      <c r="B669" s="101"/>
      <c r="C669" s="101"/>
      <c r="D669" s="101"/>
      <c r="E669" s="101"/>
      <c r="F669" s="102"/>
      <c r="G669" s="101"/>
      <c r="H669" s="101"/>
      <c r="I669" s="101"/>
      <c r="J669" s="102"/>
      <c r="K669" s="102"/>
      <c r="L669" s="102"/>
      <c r="M669" s="102"/>
      <c r="N669" s="102"/>
      <c r="O669" s="102"/>
      <c r="P669" s="101"/>
      <c r="Q669" s="102"/>
      <c r="R669" s="101"/>
      <c r="S669" s="101"/>
      <c r="T669" s="101"/>
      <c r="U669" s="101"/>
      <c r="V669" s="101"/>
      <c r="W669" s="101"/>
      <c r="X669" s="101"/>
      <c r="Y669" s="101"/>
      <c r="Z669" s="101"/>
    </row>
    <row r="670" spans="1:26" ht="15.75" customHeight="1">
      <c r="A670" s="101"/>
      <c r="B670" s="101"/>
      <c r="C670" s="101"/>
      <c r="D670" s="101"/>
      <c r="E670" s="101"/>
      <c r="F670" s="102"/>
      <c r="G670" s="101"/>
      <c r="H670" s="101"/>
      <c r="I670" s="101"/>
      <c r="J670" s="102"/>
      <c r="K670" s="102"/>
      <c r="L670" s="102"/>
      <c r="M670" s="102"/>
      <c r="N670" s="102"/>
      <c r="O670" s="102"/>
      <c r="P670" s="101"/>
      <c r="Q670" s="102"/>
      <c r="R670" s="101"/>
      <c r="S670" s="101"/>
      <c r="T670" s="101"/>
      <c r="U670" s="101"/>
      <c r="V670" s="101"/>
      <c r="W670" s="101"/>
      <c r="X670" s="101"/>
      <c r="Y670" s="101"/>
      <c r="Z670" s="101"/>
    </row>
    <row r="671" spans="1:26" ht="15.75" customHeight="1">
      <c r="A671" s="101"/>
      <c r="B671" s="101"/>
      <c r="C671" s="101"/>
      <c r="D671" s="101"/>
      <c r="E671" s="101"/>
      <c r="F671" s="102"/>
      <c r="G671" s="101"/>
      <c r="H671" s="101"/>
      <c r="I671" s="101"/>
      <c r="J671" s="102"/>
      <c r="K671" s="102"/>
      <c r="L671" s="102"/>
      <c r="M671" s="102"/>
      <c r="N671" s="102"/>
      <c r="O671" s="102"/>
      <c r="P671" s="101"/>
      <c r="Q671" s="102"/>
      <c r="R671" s="101"/>
      <c r="S671" s="101"/>
      <c r="T671" s="101"/>
      <c r="U671" s="101"/>
      <c r="V671" s="101"/>
      <c r="W671" s="101"/>
      <c r="X671" s="101"/>
      <c r="Y671" s="101"/>
      <c r="Z671" s="101"/>
    </row>
    <row r="672" spans="1:26" ht="15.75" customHeight="1">
      <c r="A672" s="101"/>
      <c r="B672" s="101"/>
      <c r="C672" s="101"/>
      <c r="D672" s="101"/>
      <c r="E672" s="101"/>
      <c r="F672" s="102"/>
      <c r="G672" s="101"/>
      <c r="H672" s="101"/>
      <c r="I672" s="101"/>
      <c r="J672" s="102"/>
      <c r="K672" s="102"/>
      <c r="L672" s="102"/>
      <c r="M672" s="102"/>
      <c r="N672" s="102"/>
      <c r="O672" s="102"/>
      <c r="P672" s="101"/>
      <c r="Q672" s="102"/>
      <c r="R672" s="101"/>
      <c r="S672" s="101"/>
      <c r="T672" s="101"/>
      <c r="U672" s="101"/>
      <c r="V672" s="101"/>
      <c r="W672" s="101"/>
      <c r="X672" s="101"/>
      <c r="Y672" s="101"/>
      <c r="Z672" s="101"/>
    </row>
    <row r="673" spans="1:26" ht="15.75" customHeight="1">
      <c r="A673" s="101"/>
      <c r="B673" s="101"/>
      <c r="C673" s="101"/>
      <c r="D673" s="101"/>
      <c r="E673" s="101"/>
      <c r="F673" s="102"/>
      <c r="G673" s="101"/>
      <c r="H673" s="101"/>
      <c r="I673" s="101"/>
      <c r="J673" s="102"/>
      <c r="K673" s="102"/>
      <c r="L673" s="102"/>
      <c r="M673" s="102"/>
      <c r="N673" s="102"/>
      <c r="O673" s="102"/>
      <c r="P673" s="101"/>
      <c r="Q673" s="102"/>
      <c r="R673" s="101"/>
      <c r="S673" s="101"/>
      <c r="T673" s="101"/>
      <c r="U673" s="101"/>
      <c r="V673" s="101"/>
      <c r="W673" s="101"/>
      <c r="X673" s="101"/>
      <c r="Y673" s="101"/>
      <c r="Z673" s="101"/>
    </row>
    <row r="674" spans="1:26" ht="15.75" customHeight="1">
      <c r="A674" s="101"/>
      <c r="B674" s="101"/>
      <c r="C674" s="101"/>
      <c r="D674" s="101"/>
      <c r="E674" s="101"/>
      <c r="F674" s="102"/>
      <c r="G674" s="101"/>
      <c r="H674" s="101"/>
      <c r="I674" s="101"/>
      <c r="J674" s="102"/>
      <c r="K674" s="102"/>
      <c r="L674" s="102"/>
      <c r="M674" s="102"/>
      <c r="N674" s="102"/>
      <c r="O674" s="102"/>
      <c r="P674" s="101"/>
      <c r="Q674" s="102"/>
      <c r="R674" s="101"/>
      <c r="S674" s="101"/>
      <c r="T674" s="101"/>
      <c r="U674" s="101"/>
      <c r="V674" s="101"/>
      <c r="W674" s="101"/>
      <c r="X674" s="101"/>
      <c r="Y674" s="101"/>
      <c r="Z674" s="101"/>
    </row>
    <row r="675" spans="1:26" ht="15.75" customHeight="1">
      <c r="A675" s="101"/>
      <c r="B675" s="101"/>
      <c r="C675" s="101"/>
      <c r="D675" s="101"/>
      <c r="E675" s="101"/>
      <c r="F675" s="102"/>
      <c r="G675" s="101"/>
      <c r="H675" s="101"/>
      <c r="I675" s="101"/>
      <c r="J675" s="102"/>
      <c r="K675" s="102"/>
      <c r="L675" s="102"/>
      <c r="M675" s="102"/>
      <c r="N675" s="102"/>
      <c r="O675" s="102"/>
      <c r="P675" s="101"/>
      <c r="Q675" s="102"/>
      <c r="R675" s="101"/>
      <c r="S675" s="101"/>
      <c r="T675" s="101"/>
      <c r="U675" s="101"/>
      <c r="V675" s="101"/>
      <c r="W675" s="101"/>
      <c r="X675" s="101"/>
      <c r="Y675" s="101"/>
      <c r="Z675" s="101"/>
    </row>
    <row r="676" spans="1:26" ht="15.75" customHeight="1">
      <c r="A676" s="101"/>
      <c r="B676" s="101"/>
      <c r="C676" s="101"/>
      <c r="D676" s="101"/>
      <c r="E676" s="101"/>
      <c r="F676" s="102"/>
      <c r="G676" s="101"/>
      <c r="H676" s="101"/>
      <c r="I676" s="101"/>
      <c r="J676" s="102"/>
      <c r="K676" s="102"/>
      <c r="L676" s="102"/>
      <c r="M676" s="102"/>
      <c r="N676" s="102"/>
      <c r="O676" s="102"/>
      <c r="P676" s="101"/>
      <c r="Q676" s="102"/>
      <c r="R676" s="101"/>
      <c r="S676" s="101"/>
      <c r="T676" s="101"/>
      <c r="U676" s="101"/>
      <c r="V676" s="101"/>
      <c r="W676" s="101"/>
      <c r="X676" s="101"/>
      <c r="Y676" s="101"/>
      <c r="Z676" s="101"/>
    </row>
    <row r="677" spans="1:26" ht="15.75" customHeight="1">
      <c r="A677" s="101"/>
      <c r="B677" s="101"/>
      <c r="C677" s="101"/>
      <c r="D677" s="101"/>
      <c r="E677" s="101"/>
      <c r="F677" s="102"/>
      <c r="G677" s="101"/>
      <c r="H677" s="101"/>
      <c r="I677" s="101"/>
      <c r="J677" s="102"/>
      <c r="K677" s="102"/>
      <c r="L677" s="102"/>
      <c r="M677" s="102"/>
      <c r="N677" s="102"/>
      <c r="O677" s="102"/>
      <c r="P677" s="101"/>
      <c r="Q677" s="102"/>
      <c r="R677" s="101"/>
      <c r="S677" s="101"/>
      <c r="T677" s="101"/>
      <c r="U677" s="101"/>
      <c r="V677" s="101"/>
      <c r="W677" s="101"/>
      <c r="X677" s="101"/>
      <c r="Y677" s="101"/>
      <c r="Z677" s="101"/>
    </row>
    <row r="678" spans="1:26" ht="15.75" customHeight="1">
      <c r="A678" s="101"/>
      <c r="B678" s="101"/>
      <c r="C678" s="101"/>
      <c r="D678" s="101"/>
      <c r="E678" s="101"/>
      <c r="F678" s="102"/>
      <c r="G678" s="101"/>
      <c r="H678" s="101"/>
      <c r="I678" s="101"/>
      <c r="J678" s="102"/>
      <c r="K678" s="102"/>
      <c r="L678" s="102"/>
      <c r="M678" s="102"/>
      <c r="N678" s="102"/>
      <c r="O678" s="102"/>
      <c r="P678" s="101"/>
      <c r="Q678" s="102"/>
      <c r="R678" s="101"/>
      <c r="S678" s="101"/>
      <c r="T678" s="101"/>
      <c r="U678" s="101"/>
      <c r="V678" s="101"/>
      <c r="W678" s="101"/>
      <c r="X678" s="101"/>
      <c r="Y678" s="101"/>
      <c r="Z678" s="101"/>
    </row>
    <row r="679" spans="1:26" ht="15.75" customHeight="1">
      <c r="A679" s="101"/>
      <c r="B679" s="101"/>
      <c r="C679" s="101"/>
      <c r="D679" s="101"/>
      <c r="E679" s="101"/>
      <c r="F679" s="102"/>
      <c r="G679" s="101"/>
      <c r="H679" s="101"/>
      <c r="I679" s="101"/>
      <c r="J679" s="102"/>
      <c r="K679" s="102"/>
      <c r="L679" s="102"/>
      <c r="M679" s="102"/>
      <c r="N679" s="102"/>
      <c r="O679" s="102"/>
      <c r="P679" s="101"/>
      <c r="Q679" s="102"/>
      <c r="R679" s="101"/>
      <c r="S679" s="101"/>
      <c r="T679" s="101"/>
      <c r="U679" s="101"/>
      <c r="V679" s="101"/>
      <c r="W679" s="101"/>
      <c r="X679" s="101"/>
      <c r="Y679" s="101"/>
      <c r="Z679" s="101"/>
    </row>
    <row r="680" spans="1:26" ht="15.75" customHeight="1">
      <c r="A680" s="101"/>
      <c r="B680" s="101"/>
      <c r="C680" s="101"/>
      <c r="D680" s="101"/>
      <c r="E680" s="101"/>
      <c r="F680" s="102"/>
      <c r="G680" s="101"/>
      <c r="H680" s="101"/>
      <c r="I680" s="101"/>
      <c r="J680" s="102"/>
      <c r="K680" s="102"/>
      <c r="L680" s="102"/>
      <c r="M680" s="102"/>
      <c r="N680" s="102"/>
      <c r="O680" s="102"/>
      <c r="P680" s="101"/>
      <c r="Q680" s="102"/>
      <c r="R680" s="101"/>
      <c r="S680" s="101"/>
      <c r="T680" s="101"/>
      <c r="U680" s="101"/>
      <c r="V680" s="101"/>
      <c r="W680" s="101"/>
      <c r="X680" s="101"/>
      <c r="Y680" s="101"/>
      <c r="Z680" s="101"/>
    </row>
    <row r="681" spans="1:26" ht="15.75" customHeight="1">
      <c r="A681" s="101"/>
      <c r="B681" s="101"/>
      <c r="C681" s="101"/>
      <c r="D681" s="101"/>
      <c r="E681" s="101"/>
      <c r="F681" s="102"/>
      <c r="G681" s="101"/>
      <c r="H681" s="101"/>
      <c r="I681" s="101"/>
      <c r="J681" s="102"/>
      <c r="K681" s="102"/>
      <c r="L681" s="102"/>
      <c r="M681" s="102"/>
      <c r="N681" s="102"/>
      <c r="O681" s="102"/>
      <c r="P681" s="101"/>
      <c r="Q681" s="102"/>
      <c r="R681" s="101"/>
      <c r="S681" s="101"/>
      <c r="T681" s="101"/>
      <c r="U681" s="101"/>
      <c r="V681" s="101"/>
      <c r="W681" s="101"/>
      <c r="X681" s="101"/>
      <c r="Y681" s="101"/>
      <c r="Z681" s="101"/>
    </row>
    <row r="682" spans="1:26" ht="15.75" customHeight="1">
      <c r="A682" s="101"/>
      <c r="B682" s="101"/>
      <c r="C682" s="101"/>
      <c r="D682" s="101"/>
      <c r="E682" s="101"/>
      <c r="F682" s="102"/>
      <c r="G682" s="101"/>
      <c r="H682" s="101"/>
      <c r="I682" s="101"/>
      <c r="J682" s="102"/>
      <c r="K682" s="102"/>
      <c r="L682" s="102"/>
      <c r="M682" s="102"/>
      <c r="N682" s="102"/>
      <c r="O682" s="102"/>
      <c r="P682" s="101"/>
      <c r="Q682" s="102"/>
      <c r="R682" s="101"/>
      <c r="S682" s="101"/>
      <c r="T682" s="101"/>
      <c r="U682" s="101"/>
      <c r="V682" s="101"/>
      <c r="W682" s="101"/>
      <c r="X682" s="101"/>
      <c r="Y682" s="101"/>
      <c r="Z682" s="101"/>
    </row>
    <row r="683" spans="1:26" ht="15.75" customHeight="1">
      <c r="A683" s="101"/>
      <c r="B683" s="101"/>
      <c r="C683" s="101"/>
      <c r="D683" s="101"/>
      <c r="E683" s="101"/>
      <c r="F683" s="102"/>
      <c r="G683" s="101"/>
      <c r="H683" s="101"/>
      <c r="I683" s="101"/>
      <c r="J683" s="102"/>
      <c r="K683" s="102"/>
      <c r="L683" s="102"/>
      <c r="M683" s="102"/>
      <c r="N683" s="102"/>
      <c r="O683" s="102"/>
      <c r="P683" s="101"/>
      <c r="Q683" s="102"/>
      <c r="R683" s="101"/>
      <c r="S683" s="101"/>
      <c r="T683" s="101"/>
      <c r="U683" s="101"/>
      <c r="V683" s="101"/>
      <c r="W683" s="101"/>
      <c r="X683" s="101"/>
      <c r="Y683" s="101"/>
      <c r="Z683" s="101"/>
    </row>
    <row r="684" spans="1:26" ht="15.75" customHeight="1">
      <c r="A684" s="101"/>
      <c r="B684" s="101"/>
      <c r="C684" s="101"/>
      <c r="D684" s="101"/>
      <c r="E684" s="101"/>
      <c r="F684" s="102"/>
      <c r="G684" s="101"/>
      <c r="H684" s="101"/>
      <c r="I684" s="101"/>
      <c r="J684" s="102"/>
      <c r="K684" s="102"/>
      <c r="L684" s="102"/>
      <c r="M684" s="102"/>
      <c r="N684" s="102"/>
      <c r="O684" s="102"/>
      <c r="P684" s="101"/>
      <c r="Q684" s="102"/>
      <c r="R684" s="101"/>
      <c r="S684" s="101"/>
      <c r="T684" s="101"/>
      <c r="U684" s="101"/>
      <c r="V684" s="101"/>
      <c r="W684" s="101"/>
      <c r="X684" s="101"/>
      <c r="Y684" s="101"/>
      <c r="Z684" s="101"/>
    </row>
    <row r="685" spans="1:26" ht="15.75" customHeight="1">
      <c r="A685" s="101"/>
      <c r="B685" s="101"/>
      <c r="C685" s="101"/>
      <c r="D685" s="101"/>
      <c r="E685" s="101"/>
      <c r="F685" s="102"/>
      <c r="G685" s="101"/>
      <c r="H685" s="101"/>
      <c r="I685" s="101"/>
      <c r="J685" s="102"/>
      <c r="K685" s="102"/>
      <c r="L685" s="102"/>
      <c r="M685" s="102"/>
      <c r="N685" s="102"/>
      <c r="O685" s="102"/>
      <c r="P685" s="101"/>
      <c r="Q685" s="102"/>
      <c r="R685" s="101"/>
      <c r="S685" s="101"/>
      <c r="T685" s="101"/>
      <c r="U685" s="101"/>
      <c r="V685" s="101"/>
      <c r="W685" s="101"/>
      <c r="X685" s="101"/>
      <c r="Y685" s="101"/>
      <c r="Z685" s="101"/>
    </row>
    <row r="686" spans="1:26" ht="15.75" customHeight="1">
      <c r="A686" s="101"/>
      <c r="B686" s="101"/>
      <c r="C686" s="101"/>
      <c r="D686" s="101"/>
      <c r="E686" s="101"/>
      <c r="F686" s="102"/>
      <c r="G686" s="101"/>
      <c r="H686" s="101"/>
      <c r="I686" s="101"/>
      <c r="J686" s="102"/>
      <c r="K686" s="102"/>
      <c r="L686" s="102"/>
      <c r="M686" s="102"/>
      <c r="N686" s="102"/>
      <c r="O686" s="102"/>
      <c r="P686" s="101"/>
      <c r="Q686" s="102"/>
      <c r="R686" s="101"/>
      <c r="S686" s="101"/>
      <c r="T686" s="101"/>
      <c r="U686" s="101"/>
      <c r="V686" s="101"/>
      <c r="W686" s="101"/>
      <c r="X686" s="101"/>
      <c r="Y686" s="101"/>
      <c r="Z686" s="101"/>
    </row>
    <row r="687" spans="1:26" ht="15.75" customHeight="1">
      <c r="A687" s="101"/>
      <c r="B687" s="101"/>
      <c r="C687" s="101"/>
      <c r="D687" s="101"/>
      <c r="E687" s="101"/>
      <c r="F687" s="102"/>
      <c r="G687" s="101"/>
      <c r="H687" s="101"/>
      <c r="I687" s="101"/>
      <c r="J687" s="102"/>
      <c r="K687" s="102"/>
      <c r="L687" s="102"/>
      <c r="M687" s="102"/>
      <c r="N687" s="102"/>
      <c r="O687" s="102"/>
      <c r="P687" s="101"/>
      <c r="Q687" s="102"/>
      <c r="R687" s="101"/>
      <c r="S687" s="101"/>
      <c r="T687" s="101"/>
      <c r="U687" s="101"/>
      <c r="V687" s="101"/>
      <c r="W687" s="101"/>
      <c r="X687" s="101"/>
      <c r="Y687" s="101"/>
      <c r="Z687" s="101"/>
    </row>
    <row r="688" spans="1:26" ht="15.75" customHeight="1">
      <c r="A688" s="101"/>
      <c r="B688" s="101"/>
      <c r="C688" s="101"/>
      <c r="D688" s="101"/>
      <c r="E688" s="101"/>
      <c r="F688" s="102"/>
      <c r="G688" s="101"/>
      <c r="H688" s="101"/>
      <c r="I688" s="101"/>
      <c r="J688" s="102"/>
      <c r="K688" s="102"/>
      <c r="L688" s="102"/>
      <c r="M688" s="102"/>
      <c r="N688" s="102"/>
      <c r="O688" s="102"/>
      <c r="P688" s="101"/>
      <c r="Q688" s="102"/>
      <c r="R688" s="101"/>
      <c r="S688" s="101"/>
      <c r="T688" s="101"/>
      <c r="U688" s="101"/>
      <c r="V688" s="101"/>
      <c r="W688" s="101"/>
      <c r="X688" s="101"/>
      <c r="Y688" s="101"/>
      <c r="Z688" s="101"/>
    </row>
    <row r="689" spans="1:26" ht="15.75" customHeight="1">
      <c r="A689" s="101"/>
      <c r="B689" s="101"/>
      <c r="C689" s="101"/>
      <c r="D689" s="101"/>
      <c r="E689" s="101"/>
      <c r="F689" s="102"/>
      <c r="G689" s="101"/>
      <c r="H689" s="101"/>
      <c r="I689" s="101"/>
      <c r="J689" s="102"/>
      <c r="K689" s="102"/>
      <c r="L689" s="102"/>
      <c r="M689" s="102"/>
      <c r="N689" s="102"/>
      <c r="O689" s="102"/>
      <c r="P689" s="101"/>
      <c r="Q689" s="102"/>
      <c r="R689" s="101"/>
      <c r="S689" s="101"/>
      <c r="T689" s="101"/>
      <c r="U689" s="101"/>
      <c r="V689" s="101"/>
      <c r="W689" s="101"/>
      <c r="X689" s="101"/>
      <c r="Y689" s="101"/>
      <c r="Z689" s="101"/>
    </row>
    <row r="690" spans="1:26" ht="15.75" customHeight="1">
      <c r="A690" s="101"/>
      <c r="B690" s="101"/>
      <c r="C690" s="101"/>
      <c r="D690" s="101"/>
      <c r="E690" s="101"/>
      <c r="F690" s="102"/>
      <c r="G690" s="101"/>
      <c r="H690" s="101"/>
      <c r="I690" s="101"/>
      <c r="J690" s="102"/>
      <c r="K690" s="102"/>
      <c r="L690" s="102"/>
      <c r="M690" s="102"/>
      <c r="N690" s="102"/>
      <c r="O690" s="102"/>
      <c r="P690" s="101"/>
      <c r="Q690" s="102"/>
      <c r="R690" s="101"/>
      <c r="S690" s="101"/>
      <c r="T690" s="101"/>
      <c r="U690" s="101"/>
      <c r="V690" s="101"/>
      <c r="W690" s="101"/>
      <c r="X690" s="101"/>
      <c r="Y690" s="101"/>
      <c r="Z690" s="101"/>
    </row>
    <row r="691" spans="1:26" ht="15.75" customHeight="1">
      <c r="A691" s="101"/>
      <c r="B691" s="101"/>
      <c r="C691" s="101"/>
      <c r="D691" s="101"/>
      <c r="E691" s="101"/>
      <c r="F691" s="102"/>
      <c r="G691" s="101"/>
      <c r="H691" s="101"/>
      <c r="I691" s="101"/>
      <c r="J691" s="102"/>
      <c r="K691" s="102"/>
      <c r="L691" s="102"/>
      <c r="M691" s="102"/>
      <c r="N691" s="102"/>
      <c r="O691" s="102"/>
      <c r="P691" s="101"/>
      <c r="Q691" s="102"/>
      <c r="R691" s="101"/>
      <c r="S691" s="101"/>
      <c r="T691" s="101"/>
      <c r="U691" s="101"/>
      <c r="V691" s="101"/>
      <c r="W691" s="101"/>
      <c r="X691" s="101"/>
      <c r="Y691" s="101"/>
      <c r="Z691" s="101"/>
    </row>
    <row r="692" spans="1:26" ht="15.75" customHeight="1">
      <c r="A692" s="101"/>
      <c r="B692" s="101"/>
      <c r="C692" s="101"/>
      <c r="D692" s="101"/>
      <c r="E692" s="101"/>
      <c r="F692" s="102"/>
      <c r="G692" s="101"/>
      <c r="H692" s="101"/>
      <c r="I692" s="101"/>
      <c r="J692" s="102"/>
      <c r="K692" s="102"/>
      <c r="L692" s="102"/>
      <c r="M692" s="102"/>
      <c r="N692" s="102"/>
      <c r="O692" s="102"/>
      <c r="P692" s="101"/>
      <c r="Q692" s="102"/>
      <c r="R692" s="101"/>
      <c r="S692" s="101"/>
      <c r="T692" s="101"/>
      <c r="U692" s="101"/>
      <c r="V692" s="101"/>
      <c r="W692" s="101"/>
      <c r="X692" s="101"/>
      <c r="Y692" s="101"/>
      <c r="Z692" s="101"/>
    </row>
    <row r="693" spans="1:26" ht="15.75" customHeight="1">
      <c r="A693" s="101"/>
      <c r="B693" s="101"/>
      <c r="C693" s="101"/>
      <c r="D693" s="101"/>
      <c r="E693" s="101"/>
      <c r="F693" s="102"/>
      <c r="G693" s="101"/>
      <c r="H693" s="101"/>
      <c r="I693" s="101"/>
      <c r="J693" s="102"/>
      <c r="K693" s="102"/>
      <c r="L693" s="102"/>
      <c r="M693" s="102"/>
      <c r="N693" s="102"/>
      <c r="O693" s="102"/>
      <c r="P693" s="101"/>
      <c r="Q693" s="102"/>
      <c r="R693" s="101"/>
      <c r="S693" s="101"/>
      <c r="T693" s="101"/>
      <c r="U693" s="101"/>
      <c r="V693" s="101"/>
      <c r="W693" s="101"/>
      <c r="X693" s="101"/>
      <c r="Y693" s="101"/>
      <c r="Z693" s="101"/>
    </row>
    <row r="694" spans="1:26" ht="15.75" customHeight="1">
      <c r="A694" s="101"/>
      <c r="B694" s="101"/>
      <c r="C694" s="101"/>
      <c r="D694" s="101"/>
      <c r="E694" s="101"/>
      <c r="F694" s="102"/>
      <c r="G694" s="101"/>
      <c r="H694" s="101"/>
      <c r="I694" s="101"/>
      <c r="J694" s="102"/>
      <c r="K694" s="102"/>
      <c r="L694" s="102"/>
      <c r="M694" s="102"/>
      <c r="N694" s="102"/>
      <c r="O694" s="102"/>
      <c r="P694" s="101"/>
      <c r="Q694" s="102"/>
      <c r="R694" s="101"/>
      <c r="S694" s="101"/>
      <c r="T694" s="101"/>
      <c r="U694" s="101"/>
      <c r="V694" s="101"/>
      <c r="W694" s="101"/>
      <c r="X694" s="101"/>
      <c r="Y694" s="101"/>
      <c r="Z694" s="101"/>
    </row>
    <row r="695" spans="1:26" ht="15.75" customHeight="1">
      <c r="A695" s="101"/>
      <c r="B695" s="101"/>
      <c r="C695" s="101"/>
      <c r="D695" s="101"/>
      <c r="E695" s="101"/>
      <c r="F695" s="102"/>
      <c r="G695" s="101"/>
      <c r="H695" s="101"/>
      <c r="I695" s="101"/>
      <c r="J695" s="102"/>
      <c r="K695" s="102"/>
      <c r="L695" s="102"/>
      <c r="M695" s="102"/>
      <c r="N695" s="102"/>
      <c r="O695" s="102"/>
      <c r="P695" s="101"/>
      <c r="Q695" s="102"/>
      <c r="R695" s="101"/>
      <c r="S695" s="101"/>
      <c r="T695" s="101"/>
      <c r="U695" s="101"/>
      <c r="V695" s="101"/>
      <c r="W695" s="101"/>
      <c r="X695" s="101"/>
      <c r="Y695" s="101"/>
      <c r="Z695" s="101"/>
    </row>
    <row r="696" spans="1:26" ht="15.75" customHeight="1">
      <c r="A696" s="101"/>
      <c r="B696" s="101"/>
      <c r="C696" s="101"/>
      <c r="D696" s="101"/>
      <c r="E696" s="101"/>
      <c r="F696" s="102"/>
      <c r="G696" s="101"/>
      <c r="H696" s="101"/>
      <c r="I696" s="101"/>
      <c r="J696" s="102"/>
      <c r="K696" s="102"/>
      <c r="L696" s="102"/>
      <c r="M696" s="102"/>
      <c r="N696" s="102"/>
      <c r="O696" s="102"/>
      <c r="P696" s="101"/>
      <c r="Q696" s="102"/>
      <c r="R696" s="101"/>
      <c r="S696" s="101"/>
      <c r="T696" s="101"/>
      <c r="U696" s="101"/>
      <c r="V696" s="101"/>
      <c r="W696" s="101"/>
      <c r="X696" s="101"/>
      <c r="Y696" s="101"/>
      <c r="Z696" s="101"/>
    </row>
    <row r="697" spans="1:26" ht="15.75" customHeight="1">
      <c r="A697" s="101"/>
      <c r="B697" s="101"/>
      <c r="C697" s="101"/>
      <c r="D697" s="101"/>
      <c r="E697" s="101"/>
      <c r="F697" s="102"/>
      <c r="G697" s="101"/>
      <c r="H697" s="101"/>
      <c r="I697" s="101"/>
      <c r="J697" s="102"/>
      <c r="K697" s="102"/>
      <c r="L697" s="102"/>
      <c r="M697" s="102"/>
      <c r="N697" s="102"/>
      <c r="O697" s="102"/>
      <c r="P697" s="101"/>
      <c r="Q697" s="102"/>
      <c r="R697" s="101"/>
      <c r="S697" s="101"/>
      <c r="T697" s="101"/>
      <c r="U697" s="101"/>
      <c r="V697" s="101"/>
      <c r="W697" s="101"/>
      <c r="X697" s="101"/>
      <c r="Y697" s="101"/>
      <c r="Z697" s="101"/>
    </row>
    <row r="698" spans="1:26" ht="15.75" customHeight="1">
      <c r="A698" s="101"/>
      <c r="B698" s="101"/>
      <c r="C698" s="101"/>
      <c r="D698" s="101"/>
      <c r="E698" s="101"/>
      <c r="F698" s="102"/>
      <c r="G698" s="101"/>
      <c r="H698" s="101"/>
      <c r="I698" s="101"/>
      <c r="J698" s="102"/>
      <c r="K698" s="102"/>
      <c r="L698" s="102"/>
      <c r="M698" s="102"/>
      <c r="N698" s="102"/>
      <c r="O698" s="102"/>
      <c r="P698" s="101"/>
      <c r="Q698" s="102"/>
      <c r="R698" s="101"/>
      <c r="S698" s="101"/>
      <c r="T698" s="101"/>
      <c r="U698" s="101"/>
      <c r="V698" s="101"/>
      <c r="W698" s="101"/>
      <c r="X698" s="101"/>
      <c r="Y698" s="101"/>
      <c r="Z698" s="101"/>
    </row>
    <row r="699" spans="1:26" ht="15.75" customHeight="1">
      <c r="A699" s="101"/>
      <c r="B699" s="101"/>
      <c r="C699" s="101"/>
      <c r="D699" s="101"/>
      <c r="E699" s="101"/>
      <c r="F699" s="102"/>
      <c r="G699" s="101"/>
      <c r="H699" s="101"/>
      <c r="I699" s="101"/>
      <c r="J699" s="102"/>
      <c r="K699" s="102"/>
      <c r="L699" s="102"/>
      <c r="M699" s="102"/>
      <c r="N699" s="102"/>
      <c r="O699" s="102"/>
      <c r="P699" s="101"/>
      <c r="Q699" s="102"/>
      <c r="R699" s="101"/>
      <c r="S699" s="101"/>
      <c r="T699" s="101"/>
      <c r="U699" s="101"/>
      <c r="V699" s="101"/>
      <c r="W699" s="101"/>
      <c r="X699" s="101"/>
      <c r="Y699" s="101"/>
      <c r="Z699" s="101"/>
    </row>
    <row r="700" spans="1:26" ht="15.75" customHeight="1">
      <c r="A700" s="101"/>
      <c r="B700" s="101"/>
      <c r="C700" s="101"/>
      <c r="D700" s="101"/>
      <c r="E700" s="101"/>
      <c r="F700" s="102"/>
      <c r="G700" s="101"/>
      <c r="H700" s="101"/>
      <c r="I700" s="101"/>
      <c r="J700" s="102"/>
      <c r="K700" s="102"/>
      <c r="L700" s="102"/>
      <c r="M700" s="102"/>
      <c r="N700" s="102"/>
      <c r="O700" s="102"/>
      <c r="P700" s="101"/>
      <c r="Q700" s="102"/>
      <c r="R700" s="101"/>
      <c r="S700" s="101"/>
      <c r="T700" s="101"/>
      <c r="U700" s="101"/>
      <c r="V700" s="101"/>
      <c r="W700" s="101"/>
      <c r="X700" s="101"/>
      <c r="Y700" s="101"/>
      <c r="Z700" s="101"/>
    </row>
    <row r="701" spans="1:26" ht="15.75" customHeight="1">
      <c r="A701" s="101"/>
      <c r="B701" s="101"/>
      <c r="C701" s="101"/>
      <c r="D701" s="101"/>
      <c r="E701" s="101"/>
      <c r="F701" s="102"/>
      <c r="G701" s="101"/>
      <c r="H701" s="101"/>
      <c r="I701" s="101"/>
      <c r="J701" s="102"/>
      <c r="K701" s="102"/>
      <c r="L701" s="102"/>
      <c r="M701" s="102"/>
      <c r="N701" s="102"/>
      <c r="O701" s="102"/>
      <c r="P701" s="101"/>
      <c r="Q701" s="102"/>
      <c r="R701" s="101"/>
      <c r="S701" s="101"/>
      <c r="T701" s="101"/>
      <c r="U701" s="101"/>
      <c r="V701" s="101"/>
      <c r="W701" s="101"/>
      <c r="X701" s="101"/>
      <c r="Y701" s="101"/>
      <c r="Z701" s="101"/>
    </row>
    <row r="702" spans="1:26" ht="15.75" customHeight="1">
      <c r="A702" s="101"/>
      <c r="B702" s="101"/>
      <c r="C702" s="101"/>
      <c r="D702" s="101"/>
      <c r="E702" s="101"/>
      <c r="F702" s="102"/>
      <c r="G702" s="101"/>
      <c r="H702" s="101"/>
      <c r="I702" s="101"/>
      <c r="J702" s="102"/>
      <c r="K702" s="102"/>
      <c r="L702" s="102"/>
      <c r="M702" s="102"/>
      <c r="N702" s="102"/>
      <c r="O702" s="102"/>
      <c r="P702" s="101"/>
      <c r="Q702" s="102"/>
      <c r="R702" s="101"/>
      <c r="S702" s="101"/>
      <c r="T702" s="101"/>
      <c r="U702" s="101"/>
      <c r="V702" s="101"/>
      <c r="W702" s="101"/>
      <c r="X702" s="101"/>
      <c r="Y702" s="101"/>
      <c r="Z702" s="101"/>
    </row>
    <row r="703" spans="1:26" ht="15.75" customHeight="1">
      <c r="A703" s="101"/>
      <c r="B703" s="101"/>
      <c r="C703" s="101"/>
      <c r="D703" s="101"/>
      <c r="E703" s="101"/>
      <c r="F703" s="102"/>
      <c r="G703" s="101"/>
      <c r="H703" s="101"/>
      <c r="I703" s="101"/>
      <c r="J703" s="102"/>
      <c r="K703" s="102"/>
      <c r="L703" s="102"/>
      <c r="M703" s="102"/>
      <c r="N703" s="102"/>
      <c r="O703" s="102"/>
      <c r="P703" s="101"/>
      <c r="Q703" s="102"/>
      <c r="R703" s="101"/>
      <c r="S703" s="101"/>
      <c r="T703" s="101"/>
      <c r="U703" s="101"/>
      <c r="V703" s="101"/>
      <c r="W703" s="101"/>
      <c r="X703" s="101"/>
      <c r="Y703" s="101"/>
      <c r="Z703" s="101"/>
    </row>
    <row r="704" spans="1:26" ht="15.75" customHeight="1">
      <c r="A704" s="101"/>
      <c r="B704" s="101"/>
      <c r="C704" s="101"/>
      <c r="D704" s="101"/>
      <c r="E704" s="101"/>
      <c r="F704" s="102"/>
      <c r="G704" s="101"/>
      <c r="H704" s="101"/>
      <c r="I704" s="101"/>
      <c r="J704" s="102"/>
      <c r="K704" s="102"/>
      <c r="L704" s="102"/>
      <c r="M704" s="102"/>
      <c r="N704" s="102"/>
      <c r="O704" s="102"/>
      <c r="P704" s="101"/>
      <c r="Q704" s="102"/>
      <c r="R704" s="101"/>
      <c r="S704" s="101"/>
      <c r="T704" s="101"/>
      <c r="U704" s="101"/>
      <c r="V704" s="101"/>
      <c r="W704" s="101"/>
      <c r="X704" s="101"/>
      <c r="Y704" s="101"/>
      <c r="Z704" s="101"/>
    </row>
    <row r="705" spans="1:26" ht="15.75" customHeight="1">
      <c r="A705" s="101"/>
      <c r="B705" s="101"/>
      <c r="C705" s="101"/>
      <c r="D705" s="101"/>
      <c r="E705" s="101"/>
      <c r="F705" s="102"/>
      <c r="G705" s="101"/>
      <c r="H705" s="101"/>
      <c r="I705" s="101"/>
      <c r="J705" s="102"/>
      <c r="K705" s="102"/>
      <c r="L705" s="102"/>
      <c r="M705" s="102"/>
      <c r="N705" s="102"/>
      <c r="O705" s="102"/>
      <c r="P705" s="101"/>
      <c r="Q705" s="102"/>
      <c r="R705" s="101"/>
      <c r="S705" s="101"/>
      <c r="T705" s="101"/>
      <c r="U705" s="101"/>
      <c r="V705" s="101"/>
      <c r="W705" s="101"/>
      <c r="X705" s="101"/>
      <c r="Y705" s="101"/>
      <c r="Z705" s="101"/>
    </row>
    <row r="706" spans="1:26" ht="15.75" customHeight="1">
      <c r="A706" s="101"/>
      <c r="B706" s="101"/>
      <c r="C706" s="101"/>
      <c r="D706" s="101"/>
      <c r="E706" s="101"/>
      <c r="F706" s="102"/>
      <c r="G706" s="101"/>
      <c r="H706" s="101"/>
      <c r="I706" s="101"/>
      <c r="J706" s="102"/>
      <c r="K706" s="102"/>
      <c r="L706" s="102"/>
      <c r="M706" s="102"/>
      <c r="N706" s="102"/>
      <c r="O706" s="102"/>
      <c r="P706" s="101"/>
      <c r="Q706" s="102"/>
      <c r="R706" s="101"/>
      <c r="S706" s="101"/>
      <c r="T706" s="101"/>
      <c r="U706" s="101"/>
      <c r="V706" s="101"/>
      <c r="W706" s="101"/>
      <c r="X706" s="101"/>
      <c r="Y706" s="101"/>
      <c r="Z706" s="101"/>
    </row>
    <row r="707" spans="1:26" ht="15.75" customHeight="1">
      <c r="A707" s="101"/>
      <c r="B707" s="101"/>
      <c r="C707" s="101"/>
      <c r="D707" s="101"/>
      <c r="E707" s="101"/>
      <c r="F707" s="102"/>
      <c r="G707" s="101"/>
      <c r="H707" s="101"/>
      <c r="I707" s="101"/>
      <c r="J707" s="102"/>
      <c r="K707" s="102"/>
      <c r="L707" s="102"/>
      <c r="M707" s="102"/>
      <c r="N707" s="102"/>
      <c r="O707" s="102"/>
      <c r="P707" s="101"/>
      <c r="Q707" s="102"/>
      <c r="R707" s="101"/>
      <c r="S707" s="101"/>
      <c r="T707" s="101"/>
      <c r="U707" s="101"/>
      <c r="V707" s="101"/>
      <c r="W707" s="101"/>
      <c r="X707" s="101"/>
      <c r="Y707" s="101"/>
      <c r="Z707" s="101"/>
    </row>
    <row r="708" spans="1:26" ht="15.75" customHeight="1">
      <c r="A708" s="101"/>
      <c r="B708" s="101"/>
      <c r="C708" s="101"/>
      <c r="D708" s="101"/>
      <c r="E708" s="101"/>
      <c r="F708" s="102"/>
      <c r="G708" s="101"/>
      <c r="H708" s="101"/>
      <c r="I708" s="101"/>
      <c r="J708" s="102"/>
      <c r="K708" s="102"/>
      <c r="L708" s="102"/>
      <c r="M708" s="102"/>
      <c r="N708" s="102"/>
      <c r="O708" s="102"/>
      <c r="P708" s="101"/>
      <c r="Q708" s="102"/>
      <c r="R708" s="101"/>
      <c r="S708" s="101"/>
      <c r="T708" s="101"/>
      <c r="U708" s="101"/>
      <c r="V708" s="101"/>
      <c r="W708" s="101"/>
      <c r="X708" s="101"/>
      <c r="Y708" s="101"/>
      <c r="Z708" s="101"/>
    </row>
    <row r="709" spans="1:26" ht="15.75" customHeight="1">
      <c r="A709" s="101"/>
      <c r="B709" s="101"/>
      <c r="C709" s="101"/>
      <c r="D709" s="101"/>
      <c r="E709" s="101"/>
      <c r="F709" s="102"/>
      <c r="G709" s="101"/>
      <c r="H709" s="101"/>
      <c r="I709" s="101"/>
      <c r="J709" s="102"/>
      <c r="K709" s="102"/>
      <c r="L709" s="102"/>
      <c r="M709" s="102"/>
      <c r="N709" s="102"/>
      <c r="O709" s="102"/>
      <c r="P709" s="101"/>
      <c r="Q709" s="102"/>
      <c r="R709" s="101"/>
      <c r="S709" s="101"/>
      <c r="T709" s="101"/>
      <c r="U709" s="101"/>
      <c r="V709" s="101"/>
      <c r="W709" s="101"/>
      <c r="X709" s="101"/>
      <c r="Y709" s="101"/>
      <c r="Z709" s="101"/>
    </row>
    <row r="710" spans="1:26" ht="15.75" customHeight="1">
      <c r="A710" s="101"/>
      <c r="B710" s="101"/>
      <c r="C710" s="101"/>
      <c r="D710" s="101"/>
      <c r="E710" s="101"/>
      <c r="F710" s="102"/>
      <c r="G710" s="101"/>
      <c r="H710" s="101"/>
      <c r="I710" s="101"/>
      <c r="J710" s="102"/>
      <c r="K710" s="102"/>
      <c r="L710" s="102"/>
      <c r="M710" s="102"/>
      <c r="N710" s="102"/>
      <c r="O710" s="102"/>
      <c r="P710" s="101"/>
      <c r="Q710" s="102"/>
      <c r="R710" s="101"/>
      <c r="S710" s="101"/>
      <c r="T710" s="101"/>
      <c r="U710" s="101"/>
      <c r="V710" s="101"/>
      <c r="W710" s="101"/>
      <c r="X710" s="101"/>
      <c r="Y710" s="101"/>
      <c r="Z710" s="101"/>
    </row>
    <row r="711" spans="1:26" ht="15.75" customHeight="1">
      <c r="A711" s="101"/>
      <c r="B711" s="101"/>
      <c r="C711" s="101"/>
      <c r="D711" s="101"/>
      <c r="E711" s="101"/>
      <c r="F711" s="102"/>
      <c r="G711" s="101"/>
      <c r="H711" s="101"/>
      <c r="I711" s="101"/>
      <c r="J711" s="102"/>
      <c r="K711" s="102"/>
      <c r="L711" s="102"/>
      <c r="M711" s="102"/>
      <c r="N711" s="102"/>
      <c r="O711" s="102"/>
      <c r="P711" s="101"/>
      <c r="Q711" s="102"/>
      <c r="R711" s="101"/>
      <c r="S711" s="101"/>
      <c r="T711" s="101"/>
      <c r="U711" s="101"/>
      <c r="V711" s="101"/>
      <c r="W711" s="101"/>
      <c r="X711" s="101"/>
      <c r="Y711" s="101"/>
      <c r="Z711" s="101"/>
    </row>
    <row r="712" spans="1:26" ht="15.75" customHeight="1">
      <c r="A712" s="101"/>
      <c r="B712" s="101"/>
      <c r="C712" s="101"/>
      <c r="D712" s="101"/>
      <c r="E712" s="101"/>
      <c r="F712" s="102"/>
      <c r="G712" s="101"/>
      <c r="H712" s="101"/>
      <c r="I712" s="101"/>
      <c r="J712" s="102"/>
      <c r="K712" s="102"/>
      <c r="L712" s="102"/>
      <c r="M712" s="102"/>
      <c r="N712" s="102"/>
      <c r="O712" s="102"/>
      <c r="P712" s="101"/>
      <c r="Q712" s="102"/>
      <c r="R712" s="101"/>
      <c r="S712" s="101"/>
      <c r="T712" s="101"/>
      <c r="U712" s="101"/>
      <c r="V712" s="101"/>
      <c r="W712" s="101"/>
      <c r="X712" s="101"/>
      <c r="Y712" s="101"/>
      <c r="Z712" s="101"/>
    </row>
    <row r="713" spans="1:26" ht="15.75" customHeight="1">
      <c r="A713" s="101"/>
      <c r="B713" s="101"/>
      <c r="C713" s="101"/>
      <c r="D713" s="101"/>
      <c r="E713" s="101"/>
      <c r="F713" s="102"/>
      <c r="G713" s="101"/>
      <c r="H713" s="101"/>
      <c r="I713" s="101"/>
      <c r="J713" s="102"/>
      <c r="K713" s="102"/>
      <c r="L713" s="102"/>
      <c r="M713" s="102"/>
      <c r="N713" s="102"/>
      <c r="O713" s="102"/>
      <c r="P713" s="101"/>
      <c r="Q713" s="102"/>
      <c r="R713" s="101"/>
      <c r="S713" s="101"/>
      <c r="T713" s="101"/>
      <c r="U713" s="101"/>
      <c r="V713" s="101"/>
      <c r="W713" s="101"/>
      <c r="X713" s="101"/>
      <c r="Y713" s="101"/>
      <c r="Z713" s="101"/>
    </row>
    <row r="714" spans="1:26" ht="15.75" customHeight="1">
      <c r="A714" s="101"/>
      <c r="B714" s="101"/>
      <c r="C714" s="101"/>
      <c r="D714" s="101"/>
      <c r="E714" s="101"/>
      <c r="F714" s="102"/>
      <c r="G714" s="101"/>
      <c r="H714" s="101"/>
      <c r="I714" s="101"/>
      <c r="J714" s="102"/>
      <c r="K714" s="102"/>
      <c r="L714" s="102"/>
      <c r="M714" s="102"/>
      <c r="N714" s="102"/>
      <c r="O714" s="102"/>
      <c r="P714" s="101"/>
      <c r="Q714" s="102"/>
      <c r="R714" s="101"/>
      <c r="S714" s="101"/>
      <c r="T714" s="101"/>
      <c r="U714" s="101"/>
      <c r="V714" s="101"/>
      <c r="W714" s="101"/>
      <c r="X714" s="101"/>
      <c r="Y714" s="101"/>
      <c r="Z714" s="101"/>
    </row>
    <row r="715" spans="1:26" ht="15.75" customHeight="1">
      <c r="A715" s="101"/>
      <c r="B715" s="101"/>
      <c r="C715" s="101"/>
      <c r="D715" s="101"/>
      <c r="E715" s="101"/>
      <c r="F715" s="102"/>
      <c r="G715" s="101"/>
      <c r="H715" s="101"/>
      <c r="I715" s="101"/>
      <c r="J715" s="102"/>
      <c r="K715" s="102"/>
      <c r="L715" s="102"/>
      <c r="M715" s="102"/>
      <c r="N715" s="102"/>
      <c r="O715" s="102"/>
      <c r="P715" s="101"/>
      <c r="Q715" s="102"/>
      <c r="R715" s="101"/>
      <c r="S715" s="101"/>
      <c r="T715" s="101"/>
      <c r="U715" s="101"/>
      <c r="V715" s="101"/>
      <c r="W715" s="101"/>
      <c r="X715" s="101"/>
      <c r="Y715" s="101"/>
      <c r="Z715" s="101"/>
    </row>
    <row r="716" spans="1:26" ht="15.75" customHeight="1">
      <c r="A716" s="101"/>
      <c r="B716" s="101"/>
      <c r="C716" s="101"/>
      <c r="D716" s="101"/>
      <c r="E716" s="101"/>
      <c r="F716" s="102"/>
      <c r="G716" s="101"/>
      <c r="H716" s="101"/>
      <c r="I716" s="101"/>
      <c r="J716" s="102"/>
      <c r="K716" s="102"/>
      <c r="L716" s="102"/>
      <c r="M716" s="102"/>
      <c r="N716" s="102"/>
      <c r="O716" s="102"/>
      <c r="P716" s="101"/>
      <c r="Q716" s="102"/>
      <c r="R716" s="101"/>
      <c r="S716" s="101"/>
      <c r="T716" s="101"/>
      <c r="U716" s="101"/>
      <c r="V716" s="101"/>
      <c r="W716" s="101"/>
      <c r="X716" s="101"/>
      <c r="Y716" s="101"/>
      <c r="Z716" s="101"/>
    </row>
    <row r="717" spans="1:26" ht="15.75" customHeight="1">
      <c r="A717" s="101"/>
      <c r="B717" s="101"/>
      <c r="C717" s="101"/>
      <c r="D717" s="101"/>
      <c r="E717" s="101"/>
      <c r="F717" s="102"/>
      <c r="G717" s="101"/>
      <c r="H717" s="101"/>
      <c r="I717" s="101"/>
      <c r="J717" s="102"/>
      <c r="K717" s="102"/>
      <c r="L717" s="102"/>
      <c r="M717" s="102"/>
      <c r="N717" s="102"/>
      <c r="O717" s="102"/>
      <c r="P717" s="101"/>
      <c r="Q717" s="102"/>
      <c r="R717" s="101"/>
      <c r="S717" s="101"/>
      <c r="T717" s="101"/>
      <c r="U717" s="101"/>
      <c r="V717" s="101"/>
      <c r="W717" s="101"/>
      <c r="X717" s="101"/>
      <c r="Y717" s="101"/>
      <c r="Z717" s="101"/>
    </row>
    <row r="718" spans="1:26" ht="15.75" customHeight="1">
      <c r="A718" s="101"/>
      <c r="B718" s="101"/>
      <c r="C718" s="101"/>
      <c r="D718" s="101"/>
      <c r="E718" s="101"/>
      <c r="F718" s="102"/>
      <c r="G718" s="101"/>
      <c r="H718" s="101"/>
      <c r="I718" s="101"/>
      <c r="J718" s="102"/>
      <c r="K718" s="102"/>
      <c r="L718" s="102"/>
      <c r="M718" s="102"/>
      <c r="N718" s="102"/>
      <c r="O718" s="102"/>
      <c r="P718" s="101"/>
      <c r="Q718" s="102"/>
      <c r="R718" s="101"/>
      <c r="S718" s="101"/>
      <c r="T718" s="101"/>
      <c r="U718" s="101"/>
      <c r="V718" s="101"/>
      <c r="W718" s="101"/>
      <c r="X718" s="101"/>
      <c r="Y718" s="101"/>
      <c r="Z718" s="101"/>
    </row>
    <row r="719" spans="1:26" ht="15.75" customHeight="1">
      <c r="A719" s="101"/>
      <c r="B719" s="101"/>
      <c r="C719" s="101"/>
      <c r="D719" s="101"/>
      <c r="E719" s="101"/>
      <c r="F719" s="102"/>
      <c r="G719" s="101"/>
      <c r="H719" s="101"/>
      <c r="I719" s="101"/>
      <c r="J719" s="102"/>
      <c r="K719" s="102"/>
      <c r="L719" s="102"/>
      <c r="M719" s="102"/>
      <c r="N719" s="102"/>
      <c r="O719" s="102"/>
      <c r="P719" s="101"/>
      <c r="Q719" s="102"/>
      <c r="R719" s="101"/>
      <c r="S719" s="101"/>
      <c r="T719" s="101"/>
      <c r="U719" s="101"/>
      <c r="V719" s="101"/>
      <c r="W719" s="101"/>
      <c r="X719" s="101"/>
      <c r="Y719" s="101"/>
      <c r="Z719" s="101"/>
    </row>
    <row r="720" spans="1:26" ht="15.75" customHeight="1">
      <c r="A720" s="101"/>
      <c r="B720" s="101"/>
      <c r="C720" s="101"/>
      <c r="D720" s="101"/>
      <c r="E720" s="101"/>
      <c r="F720" s="102"/>
      <c r="G720" s="101"/>
      <c r="H720" s="101"/>
      <c r="I720" s="101"/>
      <c r="J720" s="102"/>
      <c r="K720" s="102"/>
      <c r="L720" s="102"/>
      <c r="M720" s="102"/>
      <c r="N720" s="102"/>
      <c r="O720" s="102"/>
      <c r="P720" s="101"/>
      <c r="Q720" s="102"/>
      <c r="R720" s="101"/>
      <c r="S720" s="101"/>
      <c r="T720" s="101"/>
      <c r="U720" s="101"/>
      <c r="V720" s="101"/>
      <c r="W720" s="101"/>
      <c r="X720" s="101"/>
      <c r="Y720" s="101"/>
      <c r="Z720" s="101"/>
    </row>
    <row r="721" spans="1:26" ht="15.75" customHeight="1">
      <c r="A721" s="101"/>
      <c r="B721" s="101"/>
      <c r="C721" s="101"/>
      <c r="D721" s="101"/>
      <c r="E721" s="101"/>
      <c r="F721" s="102"/>
      <c r="G721" s="101"/>
      <c r="H721" s="101"/>
      <c r="I721" s="101"/>
      <c r="J721" s="102"/>
      <c r="K721" s="102"/>
      <c r="L721" s="102"/>
      <c r="M721" s="102"/>
      <c r="N721" s="102"/>
      <c r="O721" s="102"/>
      <c r="P721" s="101"/>
      <c r="Q721" s="102"/>
      <c r="R721" s="101"/>
      <c r="S721" s="101"/>
      <c r="T721" s="101"/>
      <c r="U721" s="101"/>
      <c r="V721" s="101"/>
      <c r="W721" s="101"/>
      <c r="X721" s="101"/>
      <c r="Y721" s="101"/>
      <c r="Z721" s="101"/>
    </row>
    <row r="722" spans="1:26" ht="15.75" customHeight="1">
      <c r="A722" s="101"/>
      <c r="B722" s="101"/>
      <c r="C722" s="101"/>
      <c r="D722" s="101"/>
      <c r="E722" s="101"/>
      <c r="F722" s="102"/>
      <c r="G722" s="101"/>
      <c r="H722" s="101"/>
      <c r="I722" s="101"/>
      <c r="J722" s="102"/>
      <c r="K722" s="102"/>
      <c r="L722" s="102"/>
      <c r="M722" s="102"/>
      <c r="N722" s="102"/>
      <c r="O722" s="102"/>
      <c r="P722" s="101"/>
      <c r="Q722" s="102"/>
      <c r="R722" s="101"/>
      <c r="S722" s="101"/>
      <c r="T722" s="101"/>
      <c r="U722" s="101"/>
      <c r="V722" s="101"/>
      <c r="W722" s="101"/>
      <c r="X722" s="101"/>
      <c r="Y722" s="101"/>
      <c r="Z722" s="101"/>
    </row>
    <row r="723" spans="1:26" ht="15.75" customHeight="1">
      <c r="A723" s="101"/>
      <c r="B723" s="101"/>
      <c r="C723" s="101"/>
      <c r="D723" s="101"/>
      <c r="E723" s="101"/>
      <c r="F723" s="102"/>
      <c r="G723" s="101"/>
      <c r="H723" s="101"/>
      <c r="I723" s="101"/>
      <c r="J723" s="102"/>
      <c r="K723" s="102"/>
      <c r="L723" s="102"/>
      <c r="M723" s="102"/>
      <c r="N723" s="102"/>
      <c r="O723" s="102"/>
      <c r="P723" s="101"/>
      <c r="Q723" s="102"/>
      <c r="R723" s="101"/>
      <c r="S723" s="101"/>
      <c r="T723" s="101"/>
      <c r="U723" s="101"/>
      <c r="V723" s="101"/>
      <c r="W723" s="101"/>
      <c r="X723" s="101"/>
      <c r="Y723" s="101"/>
      <c r="Z723" s="101"/>
    </row>
    <row r="724" spans="1:26" ht="15.75" customHeight="1">
      <c r="A724" s="101"/>
      <c r="B724" s="101"/>
      <c r="C724" s="101"/>
      <c r="D724" s="101"/>
      <c r="E724" s="101"/>
      <c r="F724" s="102"/>
      <c r="G724" s="101"/>
      <c r="H724" s="101"/>
      <c r="I724" s="101"/>
      <c r="J724" s="102"/>
      <c r="K724" s="102"/>
      <c r="L724" s="102"/>
      <c r="M724" s="102"/>
      <c r="N724" s="102"/>
      <c r="O724" s="102"/>
      <c r="P724" s="101"/>
      <c r="Q724" s="102"/>
      <c r="R724" s="101"/>
      <c r="S724" s="101"/>
      <c r="T724" s="101"/>
      <c r="U724" s="101"/>
      <c r="V724" s="101"/>
      <c r="W724" s="101"/>
      <c r="X724" s="101"/>
      <c r="Y724" s="101"/>
      <c r="Z724" s="101"/>
    </row>
    <row r="725" spans="1:26" ht="15.75" customHeight="1">
      <c r="A725" s="101"/>
      <c r="B725" s="101"/>
      <c r="C725" s="101"/>
      <c r="D725" s="101"/>
      <c r="E725" s="101"/>
      <c r="F725" s="102"/>
      <c r="G725" s="101"/>
      <c r="H725" s="101"/>
      <c r="I725" s="101"/>
      <c r="J725" s="102"/>
      <c r="K725" s="102"/>
      <c r="L725" s="102"/>
      <c r="M725" s="102"/>
      <c r="N725" s="102"/>
      <c r="O725" s="102"/>
      <c r="P725" s="101"/>
      <c r="Q725" s="102"/>
      <c r="R725" s="101"/>
      <c r="S725" s="101"/>
      <c r="T725" s="101"/>
      <c r="U725" s="101"/>
      <c r="V725" s="101"/>
      <c r="W725" s="101"/>
      <c r="X725" s="101"/>
      <c r="Y725" s="101"/>
      <c r="Z725" s="101"/>
    </row>
    <row r="726" spans="1:26" ht="15.75" customHeight="1">
      <c r="A726" s="101"/>
      <c r="B726" s="101"/>
      <c r="C726" s="101"/>
      <c r="D726" s="101"/>
      <c r="E726" s="101"/>
      <c r="F726" s="102"/>
      <c r="G726" s="101"/>
      <c r="H726" s="101"/>
      <c r="I726" s="101"/>
      <c r="J726" s="102"/>
      <c r="K726" s="102"/>
      <c r="L726" s="102"/>
      <c r="M726" s="102"/>
      <c r="N726" s="102"/>
      <c r="O726" s="102"/>
      <c r="P726" s="101"/>
      <c r="Q726" s="102"/>
      <c r="R726" s="101"/>
      <c r="S726" s="101"/>
      <c r="T726" s="101"/>
      <c r="U726" s="101"/>
      <c r="V726" s="101"/>
      <c r="W726" s="101"/>
      <c r="X726" s="101"/>
      <c r="Y726" s="101"/>
      <c r="Z726" s="101"/>
    </row>
    <row r="727" spans="1:26" ht="15.75" customHeight="1">
      <c r="A727" s="101"/>
      <c r="B727" s="101"/>
      <c r="C727" s="101"/>
      <c r="D727" s="101"/>
      <c r="E727" s="101"/>
      <c r="F727" s="102"/>
      <c r="G727" s="101"/>
      <c r="H727" s="101"/>
      <c r="I727" s="101"/>
      <c r="J727" s="102"/>
      <c r="K727" s="102"/>
      <c r="L727" s="102"/>
      <c r="M727" s="102"/>
      <c r="N727" s="102"/>
      <c r="O727" s="102"/>
      <c r="P727" s="101"/>
      <c r="Q727" s="102"/>
      <c r="R727" s="101"/>
      <c r="S727" s="101"/>
      <c r="T727" s="101"/>
      <c r="U727" s="101"/>
      <c r="V727" s="101"/>
      <c r="W727" s="101"/>
      <c r="X727" s="101"/>
      <c r="Y727" s="101"/>
      <c r="Z727" s="101"/>
    </row>
    <row r="728" spans="1:26" ht="15.75" customHeight="1">
      <c r="A728" s="101"/>
      <c r="B728" s="101"/>
      <c r="C728" s="101"/>
      <c r="D728" s="101"/>
      <c r="E728" s="101"/>
      <c r="F728" s="102"/>
      <c r="G728" s="101"/>
      <c r="H728" s="101"/>
      <c r="I728" s="101"/>
      <c r="J728" s="102"/>
      <c r="K728" s="102"/>
      <c r="L728" s="102"/>
      <c r="M728" s="102"/>
      <c r="N728" s="102"/>
      <c r="O728" s="102"/>
      <c r="P728" s="101"/>
      <c r="Q728" s="102"/>
      <c r="R728" s="101"/>
      <c r="S728" s="101"/>
      <c r="T728" s="101"/>
      <c r="U728" s="101"/>
      <c r="V728" s="101"/>
      <c r="W728" s="101"/>
      <c r="X728" s="101"/>
      <c r="Y728" s="101"/>
      <c r="Z728" s="101"/>
    </row>
    <row r="729" spans="1:26" ht="15.75" customHeight="1">
      <c r="A729" s="101"/>
      <c r="B729" s="101"/>
      <c r="C729" s="101"/>
      <c r="D729" s="101"/>
      <c r="E729" s="101"/>
      <c r="F729" s="102"/>
      <c r="G729" s="101"/>
      <c r="H729" s="101"/>
      <c r="I729" s="101"/>
      <c r="J729" s="102"/>
      <c r="K729" s="102"/>
      <c r="L729" s="102"/>
      <c r="M729" s="102"/>
      <c r="N729" s="102"/>
      <c r="O729" s="102"/>
      <c r="P729" s="101"/>
      <c r="Q729" s="102"/>
      <c r="R729" s="101"/>
      <c r="S729" s="101"/>
      <c r="T729" s="101"/>
      <c r="U729" s="101"/>
      <c r="V729" s="101"/>
      <c r="W729" s="101"/>
      <c r="X729" s="101"/>
      <c r="Y729" s="101"/>
      <c r="Z729" s="101"/>
    </row>
    <row r="730" spans="1:26" ht="15.75" customHeight="1">
      <c r="A730" s="101"/>
      <c r="B730" s="101"/>
      <c r="C730" s="101"/>
      <c r="D730" s="101"/>
      <c r="E730" s="101"/>
      <c r="F730" s="102"/>
      <c r="G730" s="101"/>
      <c r="H730" s="101"/>
      <c r="I730" s="101"/>
      <c r="J730" s="102"/>
      <c r="K730" s="102"/>
      <c r="L730" s="102"/>
      <c r="M730" s="102"/>
      <c r="N730" s="102"/>
      <c r="O730" s="102"/>
      <c r="P730" s="101"/>
      <c r="Q730" s="102"/>
      <c r="R730" s="101"/>
      <c r="S730" s="101"/>
      <c r="T730" s="101"/>
      <c r="U730" s="101"/>
      <c r="V730" s="101"/>
      <c r="W730" s="101"/>
      <c r="X730" s="101"/>
      <c r="Y730" s="101"/>
      <c r="Z730" s="101"/>
    </row>
    <row r="731" spans="1:26" ht="15.75" customHeight="1">
      <c r="A731" s="101"/>
      <c r="B731" s="101"/>
      <c r="C731" s="101"/>
      <c r="D731" s="101"/>
      <c r="E731" s="101"/>
      <c r="F731" s="102"/>
      <c r="G731" s="101"/>
      <c r="H731" s="101"/>
      <c r="I731" s="101"/>
      <c r="J731" s="102"/>
      <c r="K731" s="102"/>
      <c r="L731" s="102"/>
      <c r="M731" s="102"/>
      <c r="N731" s="102"/>
      <c r="O731" s="102"/>
      <c r="P731" s="101"/>
      <c r="Q731" s="102"/>
      <c r="R731" s="101"/>
      <c r="S731" s="101"/>
      <c r="T731" s="101"/>
      <c r="U731" s="101"/>
      <c r="V731" s="101"/>
      <c r="W731" s="101"/>
      <c r="X731" s="101"/>
      <c r="Y731" s="101"/>
      <c r="Z731" s="101"/>
    </row>
    <row r="732" spans="1:26" ht="15.75" customHeight="1">
      <c r="A732" s="101"/>
      <c r="B732" s="101"/>
      <c r="C732" s="101"/>
      <c r="D732" s="101"/>
      <c r="E732" s="101"/>
      <c r="F732" s="102"/>
      <c r="G732" s="101"/>
      <c r="H732" s="101"/>
      <c r="I732" s="101"/>
      <c r="J732" s="102"/>
      <c r="K732" s="102"/>
      <c r="L732" s="102"/>
      <c r="M732" s="102"/>
      <c r="N732" s="102"/>
      <c r="O732" s="102"/>
      <c r="P732" s="101"/>
      <c r="Q732" s="102"/>
      <c r="R732" s="101"/>
      <c r="S732" s="101"/>
      <c r="T732" s="101"/>
      <c r="U732" s="101"/>
      <c r="V732" s="101"/>
      <c r="W732" s="101"/>
      <c r="X732" s="101"/>
      <c r="Y732" s="101"/>
      <c r="Z732" s="101"/>
    </row>
    <row r="733" spans="1:26" ht="15.75" customHeight="1">
      <c r="A733" s="101"/>
      <c r="B733" s="101"/>
      <c r="C733" s="101"/>
      <c r="D733" s="101"/>
      <c r="E733" s="101"/>
      <c r="F733" s="102"/>
      <c r="G733" s="101"/>
      <c r="H733" s="101"/>
      <c r="I733" s="101"/>
      <c r="J733" s="102"/>
      <c r="K733" s="102"/>
      <c r="L733" s="102"/>
      <c r="M733" s="102"/>
      <c r="N733" s="102"/>
      <c r="O733" s="102"/>
      <c r="P733" s="101"/>
      <c r="Q733" s="102"/>
      <c r="R733" s="101"/>
      <c r="S733" s="101"/>
      <c r="T733" s="101"/>
      <c r="U733" s="101"/>
      <c r="V733" s="101"/>
      <c r="W733" s="101"/>
      <c r="X733" s="101"/>
      <c r="Y733" s="101"/>
      <c r="Z733" s="101"/>
    </row>
    <row r="734" spans="1:26" ht="15.75" customHeight="1">
      <c r="A734" s="101"/>
      <c r="B734" s="101"/>
      <c r="C734" s="101"/>
      <c r="D734" s="101"/>
      <c r="E734" s="101"/>
      <c r="F734" s="102"/>
      <c r="G734" s="101"/>
      <c r="H734" s="101"/>
      <c r="I734" s="101"/>
      <c r="J734" s="102"/>
      <c r="K734" s="102"/>
      <c r="L734" s="102"/>
      <c r="M734" s="102"/>
      <c r="N734" s="102"/>
      <c r="O734" s="102"/>
      <c r="P734" s="101"/>
      <c r="Q734" s="102"/>
      <c r="R734" s="101"/>
      <c r="S734" s="101"/>
      <c r="T734" s="101"/>
      <c r="U734" s="101"/>
      <c r="V734" s="101"/>
      <c r="W734" s="101"/>
      <c r="X734" s="101"/>
      <c r="Y734" s="101"/>
      <c r="Z734" s="101"/>
    </row>
    <row r="735" spans="1:26" ht="15.75" customHeight="1">
      <c r="A735" s="101"/>
      <c r="B735" s="101"/>
      <c r="C735" s="101"/>
      <c r="D735" s="101"/>
      <c r="E735" s="101"/>
      <c r="F735" s="102"/>
      <c r="G735" s="101"/>
      <c r="H735" s="101"/>
      <c r="I735" s="101"/>
      <c r="J735" s="102"/>
      <c r="K735" s="102"/>
      <c r="L735" s="102"/>
      <c r="M735" s="102"/>
      <c r="N735" s="102"/>
      <c r="O735" s="102"/>
      <c r="P735" s="101"/>
      <c r="Q735" s="102"/>
      <c r="R735" s="101"/>
      <c r="S735" s="101"/>
      <c r="T735" s="101"/>
      <c r="U735" s="101"/>
      <c r="V735" s="101"/>
      <c r="W735" s="101"/>
      <c r="X735" s="101"/>
      <c r="Y735" s="101"/>
      <c r="Z735" s="101"/>
    </row>
    <row r="736" spans="1:26" ht="15.75" customHeight="1">
      <c r="A736" s="101"/>
      <c r="B736" s="101"/>
      <c r="C736" s="101"/>
      <c r="D736" s="101"/>
      <c r="E736" s="101"/>
      <c r="F736" s="102"/>
      <c r="G736" s="101"/>
      <c r="H736" s="101"/>
      <c r="I736" s="101"/>
      <c r="J736" s="102"/>
      <c r="K736" s="102"/>
      <c r="L736" s="102"/>
      <c r="M736" s="102"/>
      <c r="N736" s="102"/>
      <c r="O736" s="102"/>
      <c r="P736" s="101"/>
      <c r="Q736" s="102"/>
      <c r="R736" s="101"/>
      <c r="S736" s="101"/>
      <c r="T736" s="101"/>
      <c r="U736" s="101"/>
      <c r="V736" s="101"/>
      <c r="W736" s="101"/>
      <c r="X736" s="101"/>
      <c r="Y736" s="101"/>
      <c r="Z736" s="101"/>
    </row>
    <row r="737" spans="1:26" ht="15.75" customHeight="1">
      <c r="A737" s="101"/>
      <c r="B737" s="101"/>
      <c r="C737" s="101"/>
      <c r="D737" s="101"/>
      <c r="E737" s="101"/>
      <c r="F737" s="102"/>
      <c r="G737" s="101"/>
      <c r="H737" s="101"/>
      <c r="I737" s="101"/>
      <c r="J737" s="102"/>
      <c r="K737" s="102"/>
      <c r="L737" s="102"/>
      <c r="M737" s="102"/>
      <c r="N737" s="102"/>
      <c r="O737" s="102"/>
      <c r="P737" s="101"/>
      <c r="Q737" s="102"/>
      <c r="R737" s="101"/>
      <c r="S737" s="101"/>
      <c r="T737" s="101"/>
      <c r="U737" s="101"/>
      <c r="V737" s="101"/>
      <c r="W737" s="101"/>
      <c r="X737" s="101"/>
      <c r="Y737" s="101"/>
      <c r="Z737" s="101"/>
    </row>
    <row r="738" spans="1:26" ht="15.75" customHeight="1">
      <c r="A738" s="101"/>
      <c r="B738" s="101"/>
      <c r="C738" s="101"/>
      <c r="D738" s="101"/>
      <c r="E738" s="101"/>
      <c r="F738" s="102"/>
      <c r="G738" s="101"/>
      <c r="H738" s="101"/>
      <c r="I738" s="101"/>
      <c r="J738" s="102"/>
      <c r="K738" s="102"/>
      <c r="L738" s="102"/>
      <c r="M738" s="102"/>
      <c r="N738" s="102"/>
      <c r="O738" s="102"/>
      <c r="P738" s="101"/>
      <c r="Q738" s="102"/>
      <c r="R738" s="101"/>
      <c r="S738" s="101"/>
      <c r="T738" s="101"/>
      <c r="U738" s="101"/>
      <c r="V738" s="101"/>
      <c r="W738" s="101"/>
      <c r="X738" s="101"/>
      <c r="Y738" s="101"/>
      <c r="Z738" s="101"/>
    </row>
    <row r="739" spans="1:26" ht="15.75" customHeight="1">
      <c r="A739" s="101"/>
      <c r="B739" s="101"/>
      <c r="C739" s="101"/>
      <c r="D739" s="101"/>
      <c r="E739" s="101"/>
      <c r="F739" s="102"/>
      <c r="G739" s="101"/>
      <c r="H739" s="101"/>
      <c r="I739" s="101"/>
      <c r="J739" s="102"/>
      <c r="K739" s="102"/>
      <c r="L739" s="102"/>
      <c r="M739" s="102"/>
      <c r="N739" s="102"/>
      <c r="O739" s="102"/>
      <c r="P739" s="101"/>
      <c r="Q739" s="102"/>
      <c r="R739" s="101"/>
      <c r="S739" s="101"/>
      <c r="T739" s="101"/>
      <c r="U739" s="101"/>
      <c r="V739" s="101"/>
      <c r="W739" s="101"/>
      <c r="X739" s="101"/>
      <c r="Y739" s="101"/>
      <c r="Z739" s="101"/>
    </row>
    <row r="740" spans="1:26" ht="15.75" customHeight="1">
      <c r="A740" s="101"/>
      <c r="B740" s="101"/>
      <c r="C740" s="101"/>
      <c r="D740" s="101"/>
      <c r="E740" s="101"/>
      <c r="F740" s="102"/>
      <c r="G740" s="101"/>
      <c r="H740" s="101"/>
      <c r="I740" s="101"/>
      <c r="J740" s="102"/>
      <c r="K740" s="102"/>
      <c r="L740" s="102"/>
      <c r="M740" s="102"/>
      <c r="N740" s="102"/>
      <c r="O740" s="102"/>
      <c r="P740" s="101"/>
      <c r="Q740" s="102"/>
      <c r="R740" s="101"/>
      <c r="S740" s="101"/>
      <c r="T740" s="101"/>
      <c r="U740" s="101"/>
      <c r="V740" s="101"/>
      <c r="W740" s="101"/>
      <c r="X740" s="101"/>
      <c r="Y740" s="101"/>
      <c r="Z740" s="101"/>
    </row>
    <row r="741" spans="1:26" ht="15.75" customHeight="1">
      <c r="A741" s="101"/>
      <c r="B741" s="101"/>
      <c r="C741" s="101"/>
      <c r="D741" s="101"/>
      <c r="E741" s="101"/>
      <c r="F741" s="102"/>
      <c r="G741" s="101"/>
      <c r="H741" s="101"/>
      <c r="I741" s="101"/>
      <c r="J741" s="102"/>
      <c r="K741" s="102"/>
      <c r="L741" s="102"/>
      <c r="M741" s="102"/>
      <c r="N741" s="102"/>
      <c r="O741" s="102"/>
      <c r="P741" s="101"/>
      <c r="Q741" s="102"/>
      <c r="R741" s="101"/>
      <c r="S741" s="101"/>
      <c r="T741" s="101"/>
      <c r="U741" s="101"/>
      <c r="V741" s="101"/>
      <c r="W741" s="101"/>
      <c r="X741" s="101"/>
      <c r="Y741" s="101"/>
      <c r="Z741" s="101"/>
    </row>
    <row r="742" spans="1:26" ht="15.75" customHeight="1">
      <c r="A742" s="101"/>
      <c r="B742" s="101"/>
      <c r="C742" s="101"/>
      <c r="D742" s="101"/>
      <c r="E742" s="101"/>
      <c r="F742" s="102"/>
      <c r="G742" s="101"/>
      <c r="H742" s="101"/>
      <c r="I742" s="101"/>
      <c r="J742" s="102"/>
      <c r="K742" s="102"/>
      <c r="L742" s="102"/>
      <c r="M742" s="102"/>
      <c r="N742" s="102"/>
      <c r="O742" s="102"/>
      <c r="P742" s="101"/>
      <c r="Q742" s="102"/>
      <c r="R742" s="101"/>
      <c r="S742" s="101"/>
      <c r="T742" s="101"/>
      <c r="U742" s="101"/>
      <c r="V742" s="101"/>
      <c r="W742" s="101"/>
      <c r="X742" s="101"/>
      <c r="Y742" s="101"/>
      <c r="Z742" s="101"/>
    </row>
    <row r="743" spans="1:26" ht="15.75" customHeight="1">
      <c r="A743" s="101"/>
      <c r="B743" s="101"/>
      <c r="C743" s="101"/>
      <c r="D743" s="101"/>
      <c r="E743" s="101"/>
      <c r="F743" s="102"/>
      <c r="G743" s="101"/>
      <c r="H743" s="101"/>
      <c r="I743" s="101"/>
      <c r="J743" s="102"/>
      <c r="K743" s="102"/>
      <c r="L743" s="102"/>
      <c r="M743" s="102"/>
      <c r="N743" s="102"/>
      <c r="O743" s="102"/>
      <c r="P743" s="101"/>
      <c r="Q743" s="102"/>
      <c r="R743" s="101"/>
      <c r="S743" s="101"/>
      <c r="T743" s="101"/>
      <c r="U743" s="101"/>
      <c r="V743" s="101"/>
      <c r="W743" s="101"/>
      <c r="X743" s="101"/>
      <c r="Y743" s="101"/>
      <c r="Z743" s="101"/>
    </row>
    <row r="744" spans="1:26" ht="15.75" customHeight="1">
      <c r="A744" s="101"/>
      <c r="B744" s="101"/>
      <c r="C744" s="101"/>
      <c r="D744" s="101"/>
      <c r="E744" s="101"/>
      <c r="F744" s="102"/>
      <c r="G744" s="101"/>
      <c r="H744" s="101"/>
      <c r="I744" s="101"/>
      <c r="J744" s="102"/>
      <c r="K744" s="102"/>
      <c r="L744" s="102"/>
      <c r="M744" s="102"/>
      <c r="N744" s="102"/>
      <c r="O744" s="102"/>
      <c r="P744" s="101"/>
      <c r="Q744" s="102"/>
      <c r="R744" s="101"/>
      <c r="S744" s="101"/>
      <c r="T744" s="101"/>
      <c r="U744" s="101"/>
      <c r="V744" s="101"/>
      <c r="W744" s="101"/>
      <c r="X744" s="101"/>
      <c r="Y744" s="101"/>
      <c r="Z744" s="101"/>
    </row>
    <row r="745" spans="1:26" ht="15.75" customHeight="1">
      <c r="A745" s="101"/>
      <c r="B745" s="101"/>
      <c r="C745" s="101"/>
      <c r="D745" s="101"/>
      <c r="E745" s="101"/>
      <c r="F745" s="102"/>
      <c r="G745" s="101"/>
      <c r="H745" s="101"/>
      <c r="I745" s="101"/>
      <c r="J745" s="102"/>
      <c r="K745" s="102"/>
      <c r="L745" s="102"/>
      <c r="M745" s="102"/>
      <c r="N745" s="102"/>
      <c r="O745" s="102"/>
      <c r="P745" s="101"/>
      <c r="Q745" s="102"/>
      <c r="R745" s="101"/>
      <c r="S745" s="101"/>
      <c r="T745" s="101"/>
      <c r="U745" s="101"/>
      <c r="V745" s="101"/>
      <c r="W745" s="101"/>
      <c r="X745" s="101"/>
      <c r="Y745" s="101"/>
      <c r="Z745" s="101"/>
    </row>
    <row r="746" spans="1:26" ht="15.75" customHeight="1">
      <c r="A746" s="101"/>
      <c r="B746" s="101"/>
      <c r="C746" s="101"/>
      <c r="D746" s="101"/>
      <c r="E746" s="101"/>
      <c r="F746" s="102"/>
      <c r="G746" s="101"/>
      <c r="H746" s="101"/>
      <c r="I746" s="101"/>
      <c r="J746" s="102"/>
      <c r="K746" s="102"/>
      <c r="L746" s="102"/>
      <c r="M746" s="102"/>
      <c r="N746" s="102"/>
      <c r="O746" s="102"/>
      <c r="P746" s="101"/>
      <c r="Q746" s="102"/>
      <c r="R746" s="101"/>
      <c r="S746" s="101"/>
      <c r="T746" s="101"/>
      <c r="U746" s="101"/>
      <c r="V746" s="101"/>
      <c r="W746" s="101"/>
      <c r="X746" s="101"/>
      <c r="Y746" s="101"/>
      <c r="Z746" s="101"/>
    </row>
    <row r="747" spans="1:26" ht="15.75" customHeight="1">
      <c r="A747" s="101"/>
      <c r="B747" s="101"/>
      <c r="C747" s="101"/>
      <c r="D747" s="101"/>
      <c r="E747" s="101"/>
      <c r="F747" s="102"/>
      <c r="G747" s="101"/>
      <c r="H747" s="101"/>
      <c r="I747" s="101"/>
      <c r="J747" s="102"/>
      <c r="K747" s="102"/>
      <c r="L747" s="102"/>
      <c r="M747" s="102"/>
      <c r="N747" s="102"/>
      <c r="O747" s="102"/>
      <c r="P747" s="101"/>
      <c r="Q747" s="102"/>
      <c r="R747" s="101"/>
      <c r="S747" s="101"/>
      <c r="T747" s="101"/>
      <c r="U747" s="101"/>
      <c r="V747" s="101"/>
      <c r="W747" s="101"/>
      <c r="X747" s="101"/>
      <c r="Y747" s="101"/>
      <c r="Z747" s="101"/>
    </row>
    <row r="748" spans="1:26" ht="15.75" customHeight="1">
      <c r="A748" s="101"/>
      <c r="B748" s="101"/>
      <c r="C748" s="101"/>
      <c r="D748" s="101"/>
      <c r="E748" s="101"/>
      <c r="F748" s="102"/>
      <c r="G748" s="101"/>
      <c r="H748" s="101"/>
      <c r="I748" s="101"/>
      <c r="J748" s="102"/>
      <c r="K748" s="102"/>
      <c r="L748" s="102"/>
      <c r="M748" s="102"/>
      <c r="N748" s="102"/>
      <c r="O748" s="102"/>
      <c r="P748" s="101"/>
      <c r="Q748" s="102"/>
      <c r="R748" s="101"/>
      <c r="S748" s="101"/>
      <c r="T748" s="101"/>
      <c r="U748" s="101"/>
      <c r="V748" s="101"/>
      <c r="W748" s="101"/>
      <c r="X748" s="101"/>
      <c r="Y748" s="101"/>
      <c r="Z748" s="101"/>
    </row>
    <row r="749" spans="1:26" ht="15.75" customHeight="1">
      <c r="A749" s="101"/>
      <c r="B749" s="101"/>
      <c r="C749" s="101"/>
      <c r="D749" s="101"/>
      <c r="E749" s="101"/>
      <c r="F749" s="102"/>
      <c r="G749" s="101"/>
      <c r="H749" s="101"/>
      <c r="I749" s="101"/>
      <c r="J749" s="102"/>
      <c r="K749" s="102"/>
      <c r="L749" s="102"/>
      <c r="M749" s="102"/>
      <c r="N749" s="102"/>
      <c r="O749" s="102"/>
      <c r="P749" s="101"/>
      <c r="Q749" s="102"/>
      <c r="R749" s="101"/>
      <c r="S749" s="101"/>
      <c r="T749" s="101"/>
      <c r="U749" s="101"/>
      <c r="V749" s="101"/>
      <c r="W749" s="101"/>
      <c r="X749" s="101"/>
      <c r="Y749" s="101"/>
      <c r="Z749" s="101"/>
    </row>
    <row r="750" spans="1:26" ht="15.75" customHeight="1">
      <c r="A750" s="101"/>
      <c r="B750" s="101"/>
      <c r="C750" s="101"/>
      <c r="D750" s="101"/>
      <c r="E750" s="101"/>
      <c r="F750" s="102"/>
      <c r="G750" s="101"/>
      <c r="H750" s="101"/>
      <c r="I750" s="101"/>
      <c r="J750" s="102"/>
      <c r="K750" s="102"/>
      <c r="L750" s="102"/>
      <c r="M750" s="102"/>
      <c r="N750" s="102"/>
      <c r="O750" s="102"/>
      <c r="P750" s="101"/>
      <c r="Q750" s="102"/>
      <c r="R750" s="101"/>
      <c r="S750" s="101"/>
      <c r="T750" s="101"/>
      <c r="U750" s="101"/>
      <c r="V750" s="101"/>
      <c r="W750" s="101"/>
      <c r="X750" s="101"/>
      <c r="Y750" s="101"/>
      <c r="Z750" s="101"/>
    </row>
    <row r="751" spans="1:26" ht="15.75" customHeight="1">
      <c r="A751" s="101"/>
      <c r="B751" s="101"/>
      <c r="C751" s="101"/>
      <c r="D751" s="101"/>
      <c r="E751" s="101"/>
      <c r="F751" s="102"/>
      <c r="G751" s="101"/>
      <c r="H751" s="101"/>
      <c r="I751" s="101"/>
      <c r="J751" s="102"/>
      <c r="K751" s="102"/>
      <c r="L751" s="102"/>
      <c r="M751" s="102"/>
      <c r="N751" s="102"/>
      <c r="O751" s="102"/>
      <c r="P751" s="101"/>
      <c r="Q751" s="102"/>
      <c r="R751" s="101"/>
      <c r="S751" s="101"/>
      <c r="T751" s="101"/>
      <c r="U751" s="101"/>
      <c r="V751" s="101"/>
      <c r="W751" s="101"/>
      <c r="X751" s="101"/>
      <c r="Y751" s="101"/>
      <c r="Z751" s="101"/>
    </row>
    <row r="752" spans="1:26" ht="15.75" customHeight="1">
      <c r="A752" s="101"/>
      <c r="B752" s="101"/>
      <c r="C752" s="101"/>
      <c r="D752" s="101"/>
      <c r="E752" s="101"/>
      <c r="F752" s="102"/>
      <c r="G752" s="101"/>
      <c r="H752" s="101"/>
      <c r="I752" s="101"/>
      <c r="J752" s="102"/>
      <c r="K752" s="102"/>
      <c r="L752" s="102"/>
      <c r="M752" s="102"/>
      <c r="N752" s="102"/>
      <c r="O752" s="102"/>
      <c r="P752" s="101"/>
      <c r="Q752" s="102"/>
      <c r="R752" s="101"/>
      <c r="S752" s="101"/>
      <c r="T752" s="101"/>
      <c r="U752" s="101"/>
      <c r="V752" s="101"/>
      <c r="W752" s="101"/>
      <c r="X752" s="101"/>
      <c r="Y752" s="101"/>
      <c r="Z752" s="101"/>
    </row>
    <row r="753" spans="1:26" ht="15.75" customHeight="1">
      <c r="A753" s="101"/>
      <c r="B753" s="101"/>
      <c r="C753" s="101"/>
      <c r="D753" s="101"/>
      <c r="E753" s="101"/>
      <c r="F753" s="102"/>
      <c r="G753" s="101"/>
      <c r="H753" s="101"/>
      <c r="I753" s="101"/>
      <c r="J753" s="102"/>
      <c r="K753" s="102"/>
      <c r="L753" s="102"/>
      <c r="M753" s="102"/>
      <c r="N753" s="102"/>
      <c r="O753" s="102"/>
      <c r="P753" s="101"/>
      <c r="Q753" s="102"/>
      <c r="R753" s="101"/>
      <c r="S753" s="101"/>
      <c r="T753" s="101"/>
      <c r="U753" s="101"/>
      <c r="V753" s="101"/>
      <c r="W753" s="101"/>
      <c r="X753" s="101"/>
      <c r="Y753" s="101"/>
      <c r="Z753" s="101"/>
    </row>
    <row r="754" spans="1:26" ht="15.75" customHeight="1">
      <c r="A754" s="101"/>
      <c r="B754" s="101"/>
      <c r="C754" s="101"/>
      <c r="D754" s="101"/>
      <c r="E754" s="101"/>
      <c r="F754" s="102"/>
      <c r="G754" s="101"/>
      <c r="H754" s="101"/>
      <c r="I754" s="101"/>
      <c r="J754" s="102"/>
      <c r="K754" s="102"/>
      <c r="L754" s="102"/>
      <c r="M754" s="102"/>
      <c r="N754" s="102"/>
      <c r="O754" s="102"/>
      <c r="P754" s="101"/>
      <c r="Q754" s="102"/>
      <c r="R754" s="101"/>
      <c r="S754" s="101"/>
      <c r="T754" s="101"/>
      <c r="U754" s="101"/>
      <c r="V754" s="101"/>
      <c r="W754" s="101"/>
      <c r="X754" s="101"/>
      <c r="Y754" s="101"/>
      <c r="Z754" s="101"/>
    </row>
    <row r="755" spans="1:26" ht="15.75" customHeight="1">
      <c r="A755" s="101"/>
      <c r="B755" s="101"/>
      <c r="C755" s="101"/>
      <c r="D755" s="101"/>
      <c r="E755" s="101"/>
      <c r="F755" s="102"/>
      <c r="G755" s="101"/>
      <c r="H755" s="101"/>
      <c r="I755" s="101"/>
      <c r="J755" s="102"/>
      <c r="K755" s="102"/>
      <c r="L755" s="102"/>
      <c r="M755" s="102"/>
      <c r="N755" s="102"/>
      <c r="O755" s="102"/>
      <c r="P755" s="101"/>
      <c r="Q755" s="102"/>
      <c r="R755" s="101"/>
      <c r="S755" s="101"/>
      <c r="T755" s="101"/>
      <c r="U755" s="101"/>
      <c r="V755" s="101"/>
      <c r="W755" s="101"/>
      <c r="X755" s="101"/>
      <c r="Y755" s="101"/>
      <c r="Z755" s="101"/>
    </row>
    <row r="756" spans="1:26" ht="15.75" customHeight="1">
      <c r="A756" s="101"/>
      <c r="B756" s="101"/>
      <c r="C756" s="101"/>
      <c r="D756" s="101"/>
      <c r="E756" s="101"/>
      <c r="F756" s="102"/>
      <c r="G756" s="101"/>
      <c r="H756" s="101"/>
      <c r="I756" s="101"/>
      <c r="J756" s="102"/>
      <c r="K756" s="102"/>
      <c r="L756" s="102"/>
      <c r="M756" s="102"/>
      <c r="N756" s="102"/>
      <c r="O756" s="102"/>
      <c r="P756" s="101"/>
      <c r="Q756" s="102"/>
      <c r="R756" s="101"/>
      <c r="S756" s="101"/>
      <c r="T756" s="101"/>
      <c r="U756" s="101"/>
      <c r="V756" s="101"/>
      <c r="W756" s="101"/>
      <c r="X756" s="101"/>
      <c r="Y756" s="101"/>
      <c r="Z756" s="101"/>
    </row>
    <row r="757" spans="1:26" ht="15.75" customHeight="1">
      <c r="A757" s="101"/>
      <c r="B757" s="101"/>
      <c r="C757" s="101"/>
      <c r="D757" s="101"/>
      <c r="E757" s="101"/>
      <c r="F757" s="102"/>
      <c r="G757" s="101"/>
      <c r="H757" s="101"/>
      <c r="I757" s="101"/>
      <c r="J757" s="102"/>
      <c r="K757" s="102"/>
      <c r="L757" s="102"/>
      <c r="M757" s="102"/>
      <c r="N757" s="102"/>
      <c r="O757" s="102"/>
      <c r="P757" s="101"/>
      <c r="Q757" s="102"/>
      <c r="R757" s="101"/>
      <c r="S757" s="101"/>
      <c r="T757" s="101"/>
      <c r="U757" s="101"/>
      <c r="V757" s="101"/>
      <c r="W757" s="101"/>
      <c r="X757" s="101"/>
      <c r="Y757" s="101"/>
      <c r="Z757" s="101"/>
    </row>
    <row r="758" spans="1:26" ht="15.75" customHeight="1">
      <c r="A758" s="101"/>
      <c r="B758" s="101"/>
      <c r="C758" s="101"/>
      <c r="D758" s="101"/>
      <c r="E758" s="101"/>
      <c r="F758" s="102"/>
      <c r="G758" s="101"/>
      <c r="H758" s="101"/>
      <c r="I758" s="101"/>
      <c r="J758" s="102"/>
      <c r="K758" s="102"/>
      <c r="L758" s="102"/>
      <c r="M758" s="102"/>
      <c r="N758" s="102"/>
      <c r="O758" s="102"/>
      <c r="P758" s="101"/>
      <c r="Q758" s="102"/>
      <c r="R758" s="101"/>
      <c r="S758" s="101"/>
      <c r="T758" s="101"/>
      <c r="U758" s="101"/>
      <c r="V758" s="101"/>
      <c r="W758" s="101"/>
      <c r="X758" s="101"/>
      <c r="Y758" s="101"/>
      <c r="Z758" s="101"/>
    </row>
    <row r="759" spans="1:26" ht="15.75" customHeight="1">
      <c r="A759" s="101"/>
      <c r="B759" s="101"/>
      <c r="C759" s="101"/>
      <c r="D759" s="101"/>
      <c r="E759" s="101"/>
      <c r="F759" s="102"/>
      <c r="G759" s="101"/>
      <c r="H759" s="101"/>
      <c r="I759" s="101"/>
      <c r="J759" s="102"/>
      <c r="K759" s="102"/>
      <c r="L759" s="102"/>
      <c r="M759" s="102"/>
      <c r="N759" s="102"/>
      <c r="O759" s="102"/>
      <c r="P759" s="101"/>
      <c r="Q759" s="102"/>
      <c r="R759" s="101"/>
      <c r="S759" s="101"/>
      <c r="T759" s="101"/>
      <c r="U759" s="101"/>
      <c r="V759" s="101"/>
      <c r="W759" s="101"/>
      <c r="X759" s="101"/>
      <c r="Y759" s="101"/>
      <c r="Z759" s="101"/>
    </row>
    <row r="760" spans="1:26" ht="15.75" customHeight="1">
      <c r="A760" s="101"/>
      <c r="B760" s="101"/>
      <c r="C760" s="101"/>
      <c r="D760" s="101"/>
      <c r="E760" s="101"/>
      <c r="F760" s="102"/>
      <c r="G760" s="101"/>
      <c r="H760" s="101"/>
      <c r="I760" s="101"/>
      <c r="J760" s="102"/>
      <c r="K760" s="102"/>
      <c r="L760" s="102"/>
      <c r="M760" s="102"/>
      <c r="N760" s="102"/>
      <c r="O760" s="102"/>
      <c r="P760" s="101"/>
      <c r="Q760" s="102"/>
      <c r="R760" s="101"/>
      <c r="S760" s="101"/>
      <c r="T760" s="101"/>
      <c r="U760" s="101"/>
      <c r="V760" s="101"/>
      <c r="W760" s="101"/>
      <c r="X760" s="101"/>
      <c r="Y760" s="101"/>
      <c r="Z760" s="101"/>
    </row>
    <row r="761" spans="1:26" ht="15.75" customHeight="1">
      <c r="A761" s="101"/>
      <c r="B761" s="101"/>
      <c r="C761" s="101"/>
      <c r="D761" s="101"/>
      <c r="E761" s="101"/>
      <c r="F761" s="102"/>
      <c r="G761" s="101"/>
      <c r="H761" s="101"/>
      <c r="I761" s="101"/>
      <c r="J761" s="102"/>
      <c r="K761" s="102"/>
      <c r="L761" s="102"/>
      <c r="M761" s="102"/>
      <c r="N761" s="102"/>
      <c r="O761" s="102"/>
      <c r="P761" s="101"/>
      <c r="Q761" s="102"/>
      <c r="R761" s="101"/>
      <c r="S761" s="101"/>
      <c r="T761" s="101"/>
      <c r="U761" s="101"/>
      <c r="V761" s="101"/>
      <c r="W761" s="101"/>
      <c r="X761" s="101"/>
      <c r="Y761" s="101"/>
      <c r="Z761" s="101"/>
    </row>
    <row r="762" spans="1:26" ht="15.75" customHeight="1">
      <c r="A762" s="101"/>
      <c r="B762" s="101"/>
      <c r="C762" s="101"/>
      <c r="D762" s="101"/>
      <c r="E762" s="101"/>
      <c r="F762" s="102"/>
      <c r="G762" s="101"/>
      <c r="H762" s="101"/>
      <c r="I762" s="101"/>
      <c r="J762" s="102"/>
      <c r="K762" s="102"/>
      <c r="L762" s="102"/>
      <c r="M762" s="102"/>
      <c r="N762" s="102"/>
      <c r="O762" s="102"/>
      <c r="P762" s="101"/>
      <c r="Q762" s="102"/>
      <c r="R762" s="101"/>
      <c r="S762" s="101"/>
      <c r="T762" s="101"/>
      <c r="U762" s="101"/>
      <c r="V762" s="101"/>
      <c r="W762" s="101"/>
      <c r="X762" s="101"/>
      <c r="Y762" s="101"/>
      <c r="Z762" s="101"/>
    </row>
    <row r="763" spans="1:26" ht="15.75" customHeight="1">
      <c r="A763" s="101"/>
      <c r="B763" s="101"/>
      <c r="C763" s="101"/>
      <c r="D763" s="101"/>
      <c r="E763" s="101"/>
      <c r="F763" s="102"/>
      <c r="G763" s="101"/>
      <c r="H763" s="101"/>
      <c r="I763" s="101"/>
      <c r="J763" s="102"/>
      <c r="K763" s="102"/>
      <c r="L763" s="102"/>
      <c r="M763" s="102"/>
      <c r="N763" s="102"/>
      <c r="O763" s="102"/>
      <c r="P763" s="101"/>
      <c r="Q763" s="102"/>
      <c r="R763" s="101"/>
      <c r="S763" s="101"/>
      <c r="T763" s="101"/>
      <c r="U763" s="101"/>
      <c r="V763" s="101"/>
      <c r="W763" s="101"/>
      <c r="X763" s="101"/>
      <c r="Y763" s="101"/>
      <c r="Z763" s="101"/>
    </row>
    <row r="764" spans="1:26" ht="15.75" customHeight="1">
      <c r="A764" s="101"/>
      <c r="B764" s="101"/>
      <c r="C764" s="101"/>
      <c r="D764" s="101"/>
      <c r="E764" s="101"/>
      <c r="F764" s="102"/>
      <c r="G764" s="101"/>
      <c r="H764" s="101"/>
      <c r="I764" s="101"/>
      <c r="J764" s="102"/>
      <c r="K764" s="102"/>
      <c r="L764" s="102"/>
      <c r="M764" s="102"/>
      <c r="N764" s="102"/>
      <c r="O764" s="102"/>
      <c r="P764" s="101"/>
      <c r="Q764" s="102"/>
      <c r="R764" s="101"/>
      <c r="S764" s="101"/>
      <c r="T764" s="101"/>
      <c r="U764" s="101"/>
      <c r="V764" s="101"/>
      <c r="W764" s="101"/>
      <c r="X764" s="101"/>
      <c r="Y764" s="101"/>
      <c r="Z764" s="101"/>
    </row>
    <row r="765" spans="1:26" ht="15.75" customHeight="1">
      <c r="A765" s="101"/>
      <c r="B765" s="101"/>
      <c r="C765" s="101"/>
      <c r="D765" s="101"/>
      <c r="E765" s="101"/>
      <c r="F765" s="102"/>
      <c r="G765" s="101"/>
      <c r="H765" s="101"/>
      <c r="I765" s="101"/>
      <c r="J765" s="102"/>
      <c r="K765" s="102"/>
      <c r="L765" s="102"/>
      <c r="M765" s="102"/>
      <c r="N765" s="102"/>
      <c r="O765" s="102"/>
      <c r="P765" s="101"/>
      <c r="Q765" s="102"/>
      <c r="R765" s="101"/>
      <c r="S765" s="101"/>
      <c r="T765" s="101"/>
      <c r="U765" s="101"/>
      <c r="V765" s="101"/>
      <c r="W765" s="101"/>
      <c r="X765" s="101"/>
      <c r="Y765" s="101"/>
      <c r="Z765" s="101"/>
    </row>
    <row r="766" spans="1:26" ht="15.75" customHeight="1">
      <c r="A766" s="101"/>
      <c r="B766" s="101"/>
      <c r="C766" s="101"/>
      <c r="D766" s="101"/>
      <c r="E766" s="101"/>
      <c r="F766" s="102"/>
      <c r="G766" s="101"/>
      <c r="H766" s="101"/>
      <c r="I766" s="101"/>
      <c r="J766" s="102"/>
      <c r="K766" s="102"/>
      <c r="L766" s="102"/>
      <c r="M766" s="102"/>
      <c r="N766" s="102"/>
      <c r="O766" s="102"/>
      <c r="P766" s="101"/>
      <c r="Q766" s="102"/>
      <c r="R766" s="101"/>
      <c r="S766" s="101"/>
      <c r="T766" s="101"/>
      <c r="U766" s="101"/>
      <c r="V766" s="101"/>
      <c r="W766" s="101"/>
      <c r="X766" s="101"/>
      <c r="Y766" s="101"/>
      <c r="Z766" s="101"/>
    </row>
    <row r="767" spans="1:26" ht="15.75" customHeight="1">
      <c r="A767" s="101"/>
      <c r="B767" s="101"/>
      <c r="C767" s="101"/>
      <c r="D767" s="101"/>
      <c r="E767" s="101"/>
      <c r="F767" s="102"/>
      <c r="G767" s="101"/>
      <c r="H767" s="101"/>
      <c r="I767" s="101"/>
      <c r="J767" s="102"/>
      <c r="K767" s="102"/>
      <c r="L767" s="102"/>
      <c r="M767" s="102"/>
      <c r="N767" s="102"/>
      <c r="O767" s="102"/>
      <c r="P767" s="101"/>
      <c r="Q767" s="102"/>
      <c r="R767" s="101"/>
      <c r="S767" s="101"/>
      <c r="T767" s="101"/>
      <c r="U767" s="101"/>
      <c r="V767" s="101"/>
      <c r="W767" s="101"/>
      <c r="X767" s="101"/>
      <c r="Y767" s="101"/>
      <c r="Z767" s="101"/>
    </row>
    <row r="768" spans="1:26" ht="15.75" customHeight="1">
      <c r="A768" s="101"/>
      <c r="B768" s="101"/>
      <c r="C768" s="101"/>
      <c r="D768" s="101"/>
      <c r="E768" s="101"/>
      <c r="F768" s="102"/>
      <c r="G768" s="101"/>
      <c r="H768" s="101"/>
      <c r="I768" s="101"/>
      <c r="J768" s="102"/>
      <c r="K768" s="102"/>
      <c r="L768" s="102"/>
      <c r="M768" s="102"/>
      <c r="N768" s="102"/>
      <c r="O768" s="102"/>
      <c r="P768" s="101"/>
      <c r="Q768" s="102"/>
      <c r="R768" s="101"/>
      <c r="S768" s="101"/>
      <c r="T768" s="101"/>
      <c r="U768" s="101"/>
      <c r="V768" s="101"/>
      <c r="W768" s="101"/>
      <c r="X768" s="101"/>
      <c r="Y768" s="101"/>
      <c r="Z768" s="101"/>
    </row>
    <row r="769" spans="1:26" ht="15.75" customHeight="1">
      <c r="A769" s="101"/>
      <c r="B769" s="101"/>
      <c r="C769" s="101"/>
      <c r="D769" s="101"/>
      <c r="E769" s="101"/>
      <c r="F769" s="102"/>
      <c r="G769" s="101"/>
      <c r="H769" s="101"/>
      <c r="I769" s="101"/>
      <c r="J769" s="102"/>
      <c r="K769" s="102"/>
      <c r="L769" s="102"/>
      <c r="M769" s="102"/>
      <c r="N769" s="102"/>
      <c r="O769" s="102"/>
      <c r="P769" s="101"/>
      <c r="Q769" s="102"/>
      <c r="R769" s="101"/>
      <c r="S769" s="101"/>
      <c r="T769" s="101"/>
      <c r="U769" s="101"/>
      <c r="V769" s="101"/>
      <c r="W769" s="101"/>
      <c r="X769" s="101"/>
      <c r="Y769" s="101"/>
      <c r="Z769" s="101"/>
    </row>
    <row r="770" spans="1:26" ht="15.75" customHeight="1">
      <c r="A770" s="101"/>
      <c r="B770" s="101"/>
      <c r="C770" s="101"/>
      <c r="D770" s="101"/>
      <c r="E770" s="101"/>
      <c r="F770" s="102"/>
      <c r="G770" s="101"/>
      <c r="H770" s="101"/>
      <c r="I770" s="101"/>
      <c r="J770" s="102"/>
      <c r="K770" s="102"/>
      <c r="L770" s="102"/>
      <c r="M770" s="102"/>
      <c r="N770" s="102"/>
      <c r="O770" s="102"/>
      <c r="P770" s="101"/>
      <c r="Q770" s="102"/>
      <c r="R770" s="101"/>
      <c r="S770" s="101"/>
      <c r="T770" s="101"/>
      <c r="U770" s="101"/>
      <c r="V770" s="101"/>
      <c r="W770" s="101"/>
      <c r="X770" s="101"/>
      <c r="Y770" s="101"/>
      <c r="Z770" s="101"/>
    </row>
    <row r="771" spans="1:26" ht="15.75" customHeight="1">
      <c r="A771" s="101"/>
      <c r="B771" s="101"/>
      <c r="C771" s="101"/>
      <c r="D771" s="101"/>
      <c r="E771" s="101"/>
      <c r="F771" s="102"/>
      <c r="G771" s="101"/>
      <c r="H771" s="101"/>
      <c r="I771" s="101"/>
      <c r="J771" s="102"/>
      <c r="K771" s="102"/>
      <c r="L771" s="102"/>
      <c r="M771" s="102"/>
      <c r="N771" s="102"/>
      <c r="O771" s="102"/>
      <c r="P771" s="101"/>
      <c r="Q771" s="102"/>
      <c r="R771" s="101"/>
      <c r="S771" s="101"/>
      <c r="T771" s="101"/>
      <c r="U771" s="101"/>
      <c r="V771" s="101"/>
      <c r="W771" s="101"/>
      <c r="X771" s="101"/>
      <c r="Y771" s="101"/>
      <c r="Z771" s="101"/>
    </row>
    <row r="772" spans="1:26" ht="15.75" customHeight="1">
      <c r="A772" s="101"/>
      <c r="B772" s="101"/>
      <c r="C772" s="101"/>
      <c r="D772" s="101"/>
      <c r="E772" s="101"/>
      <c r="F772" s="102"/>
      <c r="G772" s="101"/>
      <c r="H772" s="101"/>
      <c r="I772" s="101"/>
      <c r="J772" s="102"/>
      <c r="K772" s="102"/>
      <c r="L772" s="102"/>
      <c r="M772" s="102"/>
      <c r="N772" s="102"/>
      <c r="O772" s="102"/>
      <c r="P772" s="101"/>
      <c r="Q772" s="102"/>
      <c r="R772" s="101"/>
      <c r="S772" s="101"/>
      <c r="T772" s="101"/>
      <c r="U772" s="101"/>
      <c r="V772" s="101"/>
      <c r="W772" s="101"/>
      <c r="X772" s="101"/>
      <c r="Y772" s="101"/>
      <c r="Z772" s="101"/>
    </row>
    <row r="773" spans="1:26" ht="15.75" customHeight="1">
      <c r="A773" s="101"/>
      <c r="B773" s="101"/>
      <c r="C773" s="101"/>
      <c r="D773" s="101"/>
      <c r="E773" s="101"/>
      <c r="F773" s="102"/>
      <c r="G773" s="101"/>
      <c r="H773" s="101"/>
      <c r="I773" s="101"/>
      <c r="J773" s="102"/>
      <c r="K773" s="102"/>
      <c r="L773" s="102"/>
      <c r="M773" s="102"/>
      <c r="N773" s="102"/>
      <c r="O773" s="102"/>
      <c r="P773" s="101"/>
      <c r="Q773" s="102"/>
      <c r="R773" s="101"/>
      <c r="S773" s="101"/>
      <c r="T773" s="101"/>
      <c r="U773" s="101"/>
      <c r="V773" s="101"/>
      <c r="W773" s="101"/>
      <c r="X773" s="101"/>
      <c r="Y773" s="101"/>
      <c r="Z773" s="101"/>
    </row>
    <row r="774" spans="1:26" ht="15.75" customHeight="1">
      <c r="A774" s="101"/>
      <c r="B774" s="101"/>
      <c r="C774" s="101"/>
      <c r="D774" s="101"/>
      <c r="E774" s="101"/>
      <c r="F774" s="102"/>
      <c r="G774" s="101"/>
      <c r="H774" s="101"/>
      <c r="I774" s="101"/>
      <c r="J774" s="102"/>
      <c r="K774" s="102"/>
      <c r="L774" s="102"/>
      <c r="M774" s="102"/>
      <c r="N774" s="102"/>
      <c r="O774" s="102"/>
      <c r="P774" s="101"/>
      <c r="Q774" s="102"/>
      <c r="R774" s="101"/>
      <c r="S774" s="101"/>
      <c r="T774" s="101"/>
      <c r="U774" s="101"/>
      <c r="V774" s="101"/>
      <c r="W774" s="101"/>
      <c r="X774" s="101"/>
      <c r="Y774" s="101"/>
      <c r="Z774" s="101"/>
    </row>
    <row r="775" spans="1:26" ht="15.75" customHeight="1">
      <c r="A775" s="101"/>
      <c r="B775" s="101"/>
      <c r="C775" s="101"/>
      <c r="D775" s="101"/>
      <c r="E775" s="101"/>
      <c r="F775" s="102"/>
      <c r="G775" s="101"/>
      <c r="H775" s="101"/>
      <c r="I775" s="101"/>
      <c r="J775" s="102"/>
      <c r="K775" s="102"/>
      <c r="L775" s="102"/>
      <c r="M775" s="102"/>
      <c r="N775" s="102"/>
      <c r="O775" s="102"/>
      <c r="P775" s="101"/>
      <c r="Q775" s="102"/>
      <c r="R775" s="101"/>
      <c r="S775" s="101"/>
      <c r="T775" s="101"/>
      <c r="U775" s="101"/>
      <c r="V775" s="101"/>
      <c r="W775" s="101"/>
      <c r="X775" s="101"/>
      <c r="Y775" s="101"/>
      <c r="Z775" s="101"/>
    </row>
    <row r="776" spans="1:26" ht="15.75" customHeight="1">
      <c r="A776" s="101"/>
      <c r="B776" s="101"/>
      <c r="C776" s="101"/>
      <c r="D776" s="101"/>
      <c r="E776" s="101"/>
      <c r="F776" s="102"/>
      <c r="G776" s="101"/>
      <c r="H776" s="101"/>
      <c r="I776" s="101"/>
      <c r="J776" s="102"/>
      <c r="K776" s="102"/>
      <c r="L776" s="102"/>
      <c r="M776" s="102"/>
      <c r="N776" s="102"/>
      <c r="O776" s="102"/>
      <c r="P776" s="101"/>
      <c r="Q776" s="102"/>
      <c r="R776" s="101"/>
      <c r="S776" s="101"/>
      <c r="T776" s="101"/>
      <c r="U776" s="101"/>
      <c r="V776" s="101"/>
      <c r="W776" s="101"/>
      <c r="X776" s="101"/>
      <c r="Y776" s="101"/>
      <c r="Z776" s="101"/>
    </row>
    <row r="777" spans="1:26" ht="15.75" customHeight="1">
      <c r="A777" s="101"/>
      <c r="B777" s="101"/>
      <c r="C777" s="101"/>
      <c r="D777" s="101"/>
      <c r="E777" s="101"/>
      <c r="F777" s="102"/>
      <c r="G777" s="101"/>
      <c r="H777" s="101"/>
      <c r="I777" s="101"/>
      <c r="J777" s="102"/>
      <c r="K777" s="102"/>
      <c r="L777" s="102"/>
      <c r="M777" s="102"/>
      <c r="N777" s="102"/>
      <c r="O777" s="102"/>
      <c r="P777" s="101"/>
      <c r="Q777" s="102"/>
      <c r="R777" s="101"/>
      <c r="S777" s="101"/>
      <c r="T777" s="101"/>
      <c r="U777" s="101"/>
      <c r="V777" s="101"/>
      <c r="W777" s="101"/>
      <c r="X777" s="101"/>
      <c r="Y777" s="101"/>
      <c r="Z777" s="101"/>
    </row>
    <row r="778" spans="1:26" ht="15.75" customHeight="1">
      <c r="A778" s="101"/>
      <c r="B778" s="101"/>
      <c r="C778" s="101"/>
      <c r="D778" s="101"/>
      <c r="E778" s="101"/>
      <c r="F778" s="102"/>
      <c r="G778" s="101"/>
      <c r="H778" s="101"/>
      <c r="I778" s="101"/>
      <c r="J778" s="102"/>
      <c r="K778" s="102"/>
      <c r="L778" s="102"/>
      <c r="M778" s="102"/>
      <c r="N778" s="102"/>
      <c r="O778" s="102"/>
      <c r="P778" s="101"/>
      <c r="Q778" s="102"/>
      <c r="R778" s="101"/>
      <c r="S778" s="101"/>
      <c r="T778" s="101"/>
      <c r="U778" s="101"/>
      <c r="V778" s="101"/>
      <c r="W778" s="101"/>
      <c r="X778" s="101"/>
      <c r="Y778" s="101"/>
      <c r="Z778" s="101"/>
    </row>
    <row r="779" spans="1:26" ht="15.75" customHeight="1">
      <c r="A779" s="101"/>
      <c r="B779" s="101"/>
      <c r="C779" s="101"/>
      <c r="D779" s="101"/>
      <c r="E779" s="101"/>
      <c r="F779" s="102"/>
      <c r="G779" s="101"/>
      <c r="H779" s="101"/>
      <c r="I779" s="101"/>
      <c r="J779" s="102"/>
      <c r="K779" s="102"/>
      <c r="L779" s="102"/>
      <c r="M779" s="102"/>
      <c r="N779" s="102"/>
      <c r="O779" s="102"/>
      <c r="P779" s="101"/>
      <c r="Q779" s="102"/>
      <c r="R779" s="101"/>
      <c r="S779" s="101"/>
      <c r="T779" s="101"/>
      <c r="U779" s="101"/>
      <c r="V779" s="101"/>
      <c r="W779" s="101"/>
      <c r="X779" s="101"/>
      <c r="Y779" s="101"/>
      <c r="Z779" s="101"/>
    </row>
    <row r="780" spans="1:26" ht="15.75" customHeight="1">
      <c r="A780" s="101"/>
      <c r="B780" s="101"/>
      <c r="C780" s="101"/>
      <c r="D780" s="101"/>
      <c r="E780" s="101"/>
      <c r="F780" s="102"/>
      <c r="G780" s="101"/>
      <c r="H780" s="101"/>
      <c r="I780" s="101"/>
      <c r="J780" s="102"/>
      <c r="K780" s="102"/>
      <c r="L780" s="102"/>
      <c r="M780" s="102"/>
      <c r="N780" s="102"/>
      <c r="O780" s="102"/>
      <c r="P780" s="101"/>
      <c r="Q780" s="102"/>
      <c r="R780" s="101"/>
      <c r="S780" s="101"/>
      <c r="T780" s="101"/>
      <c r="U780" s="101"/>
      <c r="V780" s="101"/>
      <c r="W780" s="101"/>
      <c r="X780" s="101"/>
      <c r="Y780" s="101"/>
      <c r="Z780" s="101"/>
    </row>
    <row r="781" spans="1:26" ht="15.75" customHeight="1">
      <c r="A781" s="101"/>
      <c r="B781" s="101"/>
      <c r="C781" s="101"/>
      <c r="D781" s="101"/>
      <c r="E781" s="101"/>
      <c r="F781" s="102"/>
      <c r="G781" s="101"/>
      <c r="H781" s="101"/>
      <c r="I781" s="101"/>
      <c r="J781" s="102"/>
      <c r="K781" s="102"/>
      <c r="L781" s="102"/>
      <c r="M781" s="102"/>
      <c r="N781" s="102"/>
      <c r="O781" s="102"/>
      <c r="P781" s="101"/>
      <c r="Q781" s="102"/>
      <c r="R781" s="101"/>
      <c r="S781" s="101"/>
      <c r="T781" s="101"/>
      <c r="U781" s="101"/>
      <c r="V781" s="101"/>
      <c r="W781" s="101"/>
      <c r="X781" s="101"/>
      <c r="Y781" s="101"/>
      <c r="Z781" s="101"/>
    </row>
    <row r="782" spans="1:26" ht="15.75" customHeight="1">
      <c r="A782" s="101"/>
      <c r="B782" s="101"/>
      <c r="C782" s="101"/>
      <c r="D782" s="101"/>
      <c r="E782" s="101"/>
      <c r="F782" s="102"/>
      <c r="G782" s="101"/>
      <c r="H782" s="101"/>
      <c r="I782" s="101"/>
      <c r="J782" s="102"/>
      <c r="K782" s="102"/>
      <c r="L782" s="102"/>
      <c r="M782" s="102"/>
      <c r="N782" s="102"/>
      <c r="O782" s="102"/>
      <c r="P782" s="101"/>
      <c r="Q782" s="102"/>
      <c r="R782" s="101"/>
      <c r="S782" s="101"/>
      <c r="T782" s="101"/>
      <c r="U782" s="101"/>
      <c r="V782" s="101"/>
      <c r="W782" s="101"/>
      <c r="X782" s="101"/>
      <c r="Y782" s="101"/>
      <c r="Z782" s="101"/>
    </row>
    <row r="783" spans="1:26" ht="15.75" customHeight="1">
      <c r="A783" s="101"/>
      <c r="B783" s="101"/>
      <c r="C783" s="101"/>
      <c r="D783" s="101"/>
      <c r="E783" s="101"/>
      <c r="F783" s="102"/>
      <c r="G783" s="101"/>
      <c r="H783" s="101"/>
      <c r="I783" s="101"/>
      <c r="J783" s="102"/>
      <c r="K783" s="102"/>
      <c r="L783" s="102"/>
      <c r="M783" s="102"/>
      <c r="N783" s="102"/>
      <c r="O783" s="102"/>
      <c r="P783" s="101"/>
      <c r="Q783" s="102"/>
      <c r="R783" s="101"/>
      <c r="S783" s="101"/>
      <c r="T783" s="101"/>
      <c r="U783" s="101"/>
      <c r="V783" s="101"/>
      <c r="W783" s="101"/>
      <c r="X783" s="101"/>
      <c r="Y783" s="101"/>
      <c r="Z783" s="101"/>
    </row>
    <row r="784" spans="1:26" ht="15.75" customHeight="1">
      <c r="A784" s="101"/>
      <c r="B784" s="101"/>
      <c r="C784" s="101"/>
      <c r="D784" s="101"/>
      <c r="E784" s="101"/>
      <c r="F784" s="102"/>
      <c r="G784" s="101"/>
      <c r="H784" s="101"/>
      <c r="I784" s="101"/>
      <c r="J784" s="102"/>
      <c r="K784" s="102"/>
      <c r="L784" s="102"/>
      <c r="M784" s="102"/>
      <c r="N784" s="102"/>
      <c r="O784" s="102"/>
      <c r="P784" s="101"/>
      <c r="Q784" s="102"/>
      <c r="R784" s="101"/>
      <c r="S784" s="101"/>
      <c r="T784" s="101"/>
      <c r="U784" s="101"/>
      <c r="V784" s="101"/>
      <c r="W784" s="101"/>
      <c r="X784" s="101"/>
      <c r="Y784" s="101"/>
      <c r="Z784" s="101"/>
    </row>
    <row r="785" spans="1:26" ht="15.75" customHeight="1">
      <c r="A785" s="101"/>
      <c r="B785" s="101"/>
      <c r="C785" s="101"/>
      <c r="D785" s="101"/>
      <c r="E785" s="101"/>
      <c r="F785" s="102"/>
      <c r="G785" s="101"/>
      <c r="H785" s="101"/>
      <c r="I785" s="101"/>
      <c r="J785" s="102"/>
      <c r="K785" s="102"/>
      <c r="L785" s="102"/>
      <c r="M785" s="102"/>
      <c r="N785" s="102"/>
      <c r="O785" s="102"/>
      <c r="P785" s="101"/>
      <c r="Q785" s="102"/>
      <c r="R785" s="101"/>
      <c r="S785" s="101"/>
      <c r="T785" s="101"/>
      <c r="U785" s="101"/>
      <c r="V785" s="101"/>
      <c r="W785" s="101"/>
      <c r="X785" s="101"/>
      <c r="Y785" s="101"/>
      <c r="Z785" s="101"/>
    </row>
    <row r="786" spans="1:26" ht="15.75" customHeight="1">
      <c r="A786" s="101"/>
      <c r="B786" s="101"/>
      <c r="C786" s="101"/>
      <c r="D786" s="101"/>
      <c r="E786" s="101"/>
      <c r="F786" s="102"/>
      <c r="G786" s="101"/>
      <c r="H786" s="101"/>
      <c r="I786" s="101"/>
      <c r="J786" s="102"/>
      <c r="K786" s="102"/>
      <c r="L786" s="102"/>
      <c r="M786" s="102"/>
      <c r="N786" s="102"/>
      <c r="O786" s="102"/>
      <c r="P786" s="101"/>
      <c r="Q786" s="102"/>
      <c r="R786" s="101"/>
      <c r="S786" s="101"/>
      <c r="T786" s="101"/>
      <c r="U786" s="101"/>
      <c r="V786" s="101"/>
      <c r="W786" s="101"/>
      <c r="X786" s="101"/>
      <c r="Y786" s="101"/>
      <c r="Z786" s="101"/>
    </row>
    <row r="787" spans="1:26" ht="15.75" customHeight="1">
      <c r="A787" s="101"/>
      <c r="B787" s="101"/>
      <c r="C787" s="101"/>
      <c r="D787" s="101"/>
      <c r="E787" s="101"/>
      <c r="F787" s="102"/>
      <c r="G787" s="101"/>
      <c r="H787" s="101"/>
      <c r="I787" s="101"/>
      <c r="J787" s="102"/>
      <c r="K787" s="102"/>
      <c r="L787" s="102"/>
      <c r="M787" s="102"/>
      <c r="N787" s="102"/>
      <c r="O787" s="102"/>
      <c r="P787" s="101"/>
      <c r="Q787" s="102"/>
      <c r="R787" s="101"/>
      <c r="S787" s="101"/>
      <c r="T787" s="101"/>
      <c r="U787" s="101"/>
      <c r="V787" s="101"/>
      <c r="W787" s="101"/>
      <c r="X787" s="101"/>
      <c r="Y787" s="101"/>
      <c r="Z787" s="101"/>
    </row>
    <row r="788" spans="1:26" ht="15.75" customHeight="1">
      <c r="A788" s="101"/>
      <c r="B788" s="101"/>
      <c r="C788" s="101"/>
      <c r="D788" s="101"/>
      <c r="E788" s="101"/>
      <c r="F788" s="102"/>
      <c r="G788" s="101"/>
      <c r="H788" s="101"/>
      <c r="I788" s="101"/>
      <c r="J788" s="102"/>
      <c r="K788" s="102"/>
      <c r="L788" s="102"/>
      <c r="M788" s="102"/>
      <c r="N788" s="102"/>
      <c r="O788" s="102"/>
      <c r="P788" s="101"/>
      <c r="Q788" s="102"/>
      <c r="R788" s="101"/>
      <c r="S788" s="101"/>
      <c r="T788" s="101"/>
      <c r="U788" s="101"/>
      <c r="V788" s="101"/>
      <c r="W788" s="101"/>
      <c r="X788" s="101"/>
      <c r="Y788" s="101"/>
      <c r="Z788" s="101"/>
    </row>
    <row r="789" spans="1:26" ht="15.75" customHeight="1">
      <c r="A789" s="101"/>
      <c r="B789" s="101"/>
      <c r="C789" s="101"/>
      <c r="D789" s="101"/>
      <c r="E789" s="101"/>
      <c r="F789" s="102"/>
      <c r="G789" s="101"/>
      <c r="H789" s="101"/>
      <c r="I789" s="101"/>
      <c r="J789" s="102"/>
      <c r="K789" s="102"/>
      <c r="L789" s="102"/>
      <c r="M789" s="102"/>
      <c r="N789" s="102"/>
      <c r="O789" s="102"/>
      <c r="P789" s="101"/>
      <c r="Q789" s="102"/>
      <c r="R789" s="101"/>
      <c r="S789" s="101"/>
      <c r="T789" s="101"/>
      <c r="U789" s="101"/>
      <c r="V789" s="101"/>
      <c r="W789" s="101"/>
      <c r="X789" s="101"/>
      <c r="Y789" s="101"/>
      <c r="Z789" s="101"/>
    </row>
    <row r="790" spans="1:26" ht="15.75" customHeight="1">
      <c r="A790" s="101"/>
      <c r="B790" s="101"/>
      <c r="C790" s="101"/>
      <c r="D790" s="101"/>
      <c r="E790" s="101"/>
      <c r="F790" s="102"/>
      <c r="G790" s="101"/>
      <c r="H790" s="101"/>
      <c r="I790" s="101"/>
      <c r="J790" s="102"/>
      <c r="K790" s="102"/>
      <c r="L790" s="102"/>
      <c r="M790" s="102"/>
      <c r="N790" s="102"/>
      <c r="O790" s="102"/>
      <c r="P790" s="101"/>
      <c r="Q790" s="102"/>
      <c r="R790" s="101"/>
      <c r="S790" s="101"/>
      <c r="T790" s="101"/>
      <c r="U790" s="101"/>
      <c r="V790" s="101"/>
      <c r="W790" s="101"/>
      <c r="X790" s="101"/>
      <c r="Y790" s="101"/>
      <c r="Z790" s="101"/>
    </row>
    <row r="791" spans="1:26" ht="15.75" customHeight="1">
      <c r="A791" s="101"/>
      <c r="B791" s="101"/>
      <c r="C791" s="101"/>
      <c r="D791" s="101"/>
      <c r="E791" s="101"/>
      <c r="F791" s="102"/>
      <c r="G791" s="101"/>
      <c r="H791" s="101"/>
      <c r="I791" s="101"/>
      <c r="J791" s="102"/>
      <c r="K791" s="102"/>
      <c r="L791" s="102"/>
      <c r="M791" s="102"/>
      <c r="N791" s="102"/>
      <c r="O791" s="102"/>
      <c r="P791" s="101"/>
      <c r="Q791" s="102"/>
      <c r="R791" s="101"/>
      <c r="S791" s="101"/>
      <c r="T791" s="101"/>
      <c r="U791" s="101"/>
      <c r="V791" s="101"/>
      <c r="W791" s="101"/>
      <c r="X791" s="101"/>
      <c r="Y791" s="101"/>
      <c r="Z791" s="101"/>
    </row>
    <row r="792" spans="1:26" ht="15.75" customHeight="1">
      <c r="A792" s="101"/>
      <c r="B792" s="101"/>
      <c r="C792" s="101"/>
      <c r="D792" s="101"/>
      <c r="E792" s="101"/>
      <c r="F792" s="102"/>
      <c r="G792" s="101"/>
      <c r="H792" s="101"/>
      <c r="I792" s="101"/>
      <c r="J792" s="102"/>
      <c r="K792" s="102"/>
      <c r="L792" s="102"/>
      <c r="M792" s="102"/>
      <c r="N792" s="102"/>
      <c r="O792" s="102"/>
      <c r="P792" s="101"/>
      <c r="Q792" s="102"/>
      <c r="R792" s="101"/>
      <c r="S792" s="101"/>
      <c r="T792" s="101"/>
      <c r="U792" s="101"/>
      <c r="V792" s="101"/>
      <c r="W792" s="101"/>
      <c r="X792" s="101"/>
      <c r="Y792" s="101"/>
      <c r="Z792" s="101"/>
    </row>
    <row r="793" spans="1:26" ht="15.75" customHeight="1">
      <c r="A793" s="101"/>
      <c r="B793" s="101"/>
      <c r="C793" s="101"/>
      <c r="D793" s="101"/>
      <c r="E793" s="101"/>
      <c r="F793" s="102"/>
      <c r="G793" s="101"/>
      <c r="H793" s="101"/>
      <c r="I793" s="101"/>
      <c r="J793" s="102"/>
      <c r="K793" s="102"/>
      <c r="L793" s="102"/>
      <c r="M793" s="102"/>
      <c r="N793" s="102"/>
      <c r="O793" s="102"/>
      <c r="P793" s="101"/>
      <c r="Q793" s="102"/>
      <c r="R793" s="101"/>
      <c r="S793" s="101"/>
      <c r="T793" s="101"/>
      <c r="U793" s="101"/>
      <c r="V793" s="101"/>
      <c r="W793" s="101"/>
      <c r="X793" s="101"/>
      <c r="Y793" s="101"/>
      <c r="Z793" s="101"/>
    </row>
    <row r="794" spans="1:26" ht="15.75" customHeight="1">
      <c r="A794" s="101"/>
      <c r="B794" s="101"/>
      <c r="C794" s="101"/>
      <c r="D794" s="101"/>
      <c r="E794" s="101"/>
      <c r="F794" s="102"/>
      <c r="G794" s="101"/>
      <c r="H794" s="101"/>
      <c r="I794" s="101"/>
      <c r="J794" s="102"/>
      <c r="K794" s="102"/>
      <c r="L794" s="102"/>
      <c r="M794" s="102"/>
      <c r="N794" s="102"/>
      <c r="O794" s="102"/>
      <c r="P794" s="101"/>
      <c r="Q794" s="102"/>
      <c r="R794" s="101"/>
      <c r="S794" s="101"/>
      <c r="T794" s="101"/>
      <c r="U794" s="101"/>
      <c r="V794" s="101"/>
      <c r="W794" s="101"/>
      <c r="X794" s="101"/>
      <c r="Y794" s="101"/>
      <c r="Z794" s="101"/>
    </row>
    <row r="795" spans="1:26" ht="15.75" customHeight="1">
      <c r="A795" s="101"/>
      <c r="B795" s="101"/>
      <c r="C795" s="101"/>
      <c r="D795" s="101"/>
      <c r="E795" s="101"/>
      <c r="F795" s="102"/>
      <c r="G795" s="101"/>
      <c r="H795" s="101"/>
      <c r="I795" s="101"/>
      <c r="J795" s="102"/>
      <c r="K795" s="102"/>
      <c r="L795" s="102"/>
      <c r="M795" s="102"/>
      <c r="N795" s="102"/>
      <c r="O795" s="102"/>
      <c r="P795" s="101"/>
      <c r="Q795" s="102"/>
      <c r="R795" s="101"/>
      <c r="S795" s="101"/>
      <c r="T795" s="101"/>
      <c r="U795" s="101"/>
      <c r="V795" s="101"/>
      <c r="W795" s="101"/>
      <c r="X795" s="101"/>
      <c r="Y795" s="101"/>
      <c r="Z795" s="101"/>
    </row>
    <row r="796" spans="1:26" ht="15.75" customHeight="1">
      <c r="A796" s="101"/>
      <c r="B796" s="101"/>
      <c r="C796" s="101"/>
      <c r="D796" s="101"/>
      <c r="E796" s="101"/>
      <c r="F796" s="102"/>
      <c r="G796" s="101"/>
      <c r="H796" s="101"/>
      <c r="I796" s="101"/>
      <c r="J796" s="102"/>
      <c r="K796" s="102"/>
      <c r="L796" s="102"/>
      <c r="M796" s="102"/>
      <c r="N796" s="102"/>
      <c r="O796" s="102"/>
      <c r="P796" s="101"/>
      <c r="Q796" s="102"/>
      <c r="R796" s="101"/>
      <c r="S796" s="101"/>
      <c r="T796" s="101"/>
      <c r="U796" s="101"/>
      <c r="V796" s="101"/>
      <c r="W796" s="101"/>
      <c r="X796" s="101"/>
      <c r="Y796" s="101"/>
      <c r="Z796" s="101"/>
    </row>
    <row r="797" spans="1:26" ht="15.75" customHeight="1">
      <c r="A797" s="101"/>
      <c r="B797" s="101"/>
      <c r="C797" s="101"/>
      <c r="D797" s="101"/>
      <c r="E797" s="101"/>
      <c r="F797" s="102"/>
      <c r="G797" s="101"/>
      <c r="H797" s="101"/>
      <c r="I797" s="101"/>
      <c r="J797" s="102"/>
      <c r="K797" s="102"/>
      <c r="L797" s="102"/>
      <c r="M797" s="102"/>
      <c r="N797" s="102"/>
      <c r="O797" s="102"/>
      <c r="P797" s="101"/>
      <c r="Q797" s="102"/>
      <c r="R797" s="101"/>
      <c r="S797" s="101"/>
      <c r="T797" s="101"/>
      <c r="U797" s="101"/>
      <c r="V797" s="101"/>
      <c r="W797" s="101"/>
      <c r="X797" s="101"/>
      <c r="Y797" s="101"/>
      <c r="Z797" s="101"/>
    </row>
    <row r="798" spans="1:26" ht="15.75" customHeight="1">
      <c r="A798" s="101"/>
      <c r="B798" s="101"/>
      <c r="C798" s="101"/>
      <c r="D798" s="101"/>
      <c r="E798" s="101"/>
      <c r="F798" s="102"/>
      <c r="G798" s="101"/>
      <c r="H798" s="101"/>
      <c r="I798" s="101"/>
      <c r="J798" s="102"/>
      <c r="K798" s="102"/>
      <c r="L798" s="102"/>
      <c r="M798" s="102"/>
      <c r="N798" s="102"/>
      <c r="O798" s="102"/>
      <c r="P798" s="101"/>
      <c r="Q798" s="102"/>
      <c r="R798" s="101"/>
      <c r="S798" s="101"/>
      <c r="T798" s="101"/>
      <c r="U798" s="101"/>
      <c r="V798" s="101"/>
      <c r="W798" s="101"/>
      <c r="X798" s="101"/>
      <c r="Y798" s="101"/>
      <c r="Z798" s="101"/>
    </row>
    <row r="799" spans="1:26" ht="15.75" customHeight="1">
      <c r="A799" s="101"/>
      <c r="B799" s="101"/>
      <c r="C799" s="101"/>
      <c r="D799" s="101"/>
      <c r="E799" s="101"/>
      <c r="F799" s="102"/>
      <c r="G799" s="101"/>
      <c r="H799" s="101"/>
      <c r="I799" s="101"/>
      <c r="J799" s="102"/>
      <c r="K799" s="102"/>
      <c r="L799" s="102"/>
      <c r="M799" s="102"/>
      <c r="N799" s="102"/>
      <c r="O799" s="102"/>
      <c r="P799" s="101"/>
      <c r="Q799" s="102"/>
      <c r="R799" s="101"/>
      <c r="S799" s="101"/>
      <c r="T799" s="101"/>
      <c r="U799" s="101"/>
      <c r="V799" s="101"/>
      <c r="W799" s="101"/>
      <c r="X799" s="101"/>
      <c r="Y799" s="101"/>
      <c r="Z799" s="101"/>
    </row>
    <row r="800" spans="1:26" ht="15.75" customHeight="1">
      <c r="A800" s="101"/>
      <c r="B800" s="101"/>
      <c r="C800" s="101"/>
      <c r="D800" s="101"/>
      <c r="E800" s="101"/>
      <c r="F800" s="102"/>
      <c r="G800" s="101"/>
      <c r="H800" s="101"/>
      <c r="I800" s="101"/>
      <c r="J800" s="102"/>
      <c r="K800" s="102"/>
      <c r="L800" s="102"/>
      <c r="M800" s="102"/>
      <c r="N800" s="102"/>
      <c r="O800" s="102"/>
      <c r="P800" s="101"/>
      <c r="Q800" s="102"/>
      <c r="R800" s="101"/>
      <c r="S800" s="101"/>
      <c r="T800" s="101"/>
      <c r="U800" s="101"/>
      <c r="V800" s="101"/>
      <c r="W800" s="101"/>
      <c r="X800" s="101"/>
      <c r="Y800" s="101"/>
      <c r="Z800" s="101"/>
    </row>
    <row r="801" spans="1:26" ht="15.75" customHeight="1">
      <c r="A801" s="101"/>
      <c r="B801" s="101"/>
      <c r="C801" s="101"/>
      <c r="D801" s="101"/>
      <c r="E801" s="101"/>
      <c r="F801" s="102"/>
      <c r="G801" s="101"/>
      <c r="H801" s="101"/>
      <c r="I801" s="101"/>
      <c r="J801" s="102"/>
      <c r="K801" s="102"/>
      <c r="L801" s="102"/>
      <c r="M801" s="102"/>
      <c r="N801" s="102"/>
      <c r="O801" s="102"/>
      <c r="P801" s="101"/>
      <c r="Q801" s="102"/>
      <c r="R801" s="101"/>
      <c r="S801" s="101"/>
      <c r="T801" s="101"/>
      <c r="U801" s="101"/>
      <c r="V801" s="101"/>
      <c r="W801" s="101"/>
      <c r="X801" s="101"/>
      <c r="Y801" s="101"/>
      <c r="Z801" s="101"/>
    </row>
    <row r="802" spans="1:26" ht="15.75" customHeight="1">
      <c r="A802" s="101"/>
      <c r="B802" s="101"/>
      <c r="C802" s="101"/>
      <c r="D802" s="101"/>
      <c r="E802" s="101"/>
      <c r="F802" s="102"/>
      <c r="G802" s="101"/>
      <c r="H802" s="101"/>
      <c r="I802" s="101"/>
      <c r="J802" s="102"/>
      <c r="K802" s="102"/>
      <c r="L802" s="102"/>
      <c r="M802" s="102"/>
      <c r="N802" s="102"/>
      <c r="O802" s="102"/>
      <c r="P802" s="101"/>
      <c r="Q802" s="102"/>
      <c r="R802" s="101"/>
      <c r="S802" s="101"/>
      <c r="T802" s="101"/>
      <c r="U802" s="101"/>
      <c r="V802" s="101"/>
      <c r="W802" s="101"/>
      <c r="X802" s="101"/>
      <c r="Y802" s="101"/>
      <c r="Z802" s="101"/>
    </row>
    <row r="803" spans="1:26" ht="15.75" customHeight="1">
      <c r="A803" s="101"/>
      <c r="B803" s="101"/>
      <c r="C803" s="101"/>
      <c r="D803" s="101"/>
      <c r="E803" s="101"/>
      <c r="F803" s="102"/>
      <c r="G803" s="101"/>
      <c r="H803" s="101"/>
      <c r="I803" s="101"/>
      <c r="J803" s="102"/>
      <c r="K803" s="102"/>
      <c r="L803" s="102"/>
      <c r="M803" s="102"/>
      <c r="N803" s="102"/>
      <c r="O803" s="102"/>
      <c r="P803" s="101"/>
      <c r="Q803" s="102"/>
      <c r="R803" s="101"/>
      <c r="S803" s="101"/>
      <c r="T803" s="101"/>
      <c r="U803" s="101"/>
      <c r="V803" s="101"/>
      <c r="W803" s="101"/>
      <c r="X803" s="101"/>
      <c r="Y803" s="101"/>
      <c r="Z803" s="101"/>
    </row>
    <row r="804" spans="1:26" ht="15.75" customHeight="1">
      <c r="A804" s="101"/>
      <c r="B804" s="101"/>
      <c r="C804" s="101"/>
      <c r="D804" s="101"/>
      <c r="E804" s="101"/>
      <c r="F804" s="102"/>
      <c r="G804" s="101"/>
      <c r="H804" s="101"/>
      <c r="I804" s="101"/>
      <c r="J804" s="102"/>
      <c r="K804" s="102"/>
      <c r="L804" s="102"/>
      <c r="M804" s="102"/>
      <c r="N804" s="102"/>
      <c r="O804" s="102"/>
      <c r="P804" s="101"/>
      <c r="Q804" s="102"/>
      <c r="R804" s="101"/>
      <c r="S804" s="101"/>
      <c r="T804" s="101"/>
      <c r="U804" s="101"/>
      <c r="V804" s="101"/>
      <c r="W804" s="101"/>
      <c r="X804" s="101"/>
      <c r="Y804" s="101"/>
      <c r="Z804" s="101"/>
    </row>
    <row r="805" spans="1:26" ht="15.75" customHeight="1">
      <c r="A805" s="101"/>
      <c r="B805" s="101"/>
      <c r="C805" s="101"/>
      <c r="D805" s="101"/>
      <c r="E805" s="101"/>
      <c r="F805" s="102"/>
      <c r="G805" s="101"/>
      <c r="H805" s="101"/>
      <c r="I805" s="101"/>
      <c r="J805" s="102"/>
      <c r="K805" s="102"/>
      <c r="L805" s="102"/>
      <c r="M805" s="102"/>
      <c r="N805" s="102"/>
      <c r="O805" s="102"/>
      <c r="P805" s="101"/>
      <c r="Q805" s="102"/>
      <c r="R805" s="101"/>
      <c r="S805" s="101"/>
      <c r="T805" s="101"/>
      <c r="U805" s="101"/>
      <c r="V805" s="101"/>
      <c r="W805" s="101"/>
      <c r="X805" s="101"/>
      <c r="Y805" s="101"/>
      <c r="Z805" s="101"/>
    </row>
    <row r="806" spans="1:26" ht="15.75" customHeight="1">
      <c r="A806" s="101"/>
      <c r="B806" s="101"/>
      <c r="C806" s="101"/>
      <c r="D806" s="101"/>
      <c r="E806" s="101"/>
      <c r="F806" s="102"/>
      <c r="G806" s="101"/>
      <c r="H806" s="101"/>
      <c r="I806" s="101"/>
      <c r="J806" s="102"/>
      <c r="K806" s="102"/>
      <c r="L806" s="102"/>
      <c r="M806" s="102"/>
      <c r="N806" s="102"/>
      <c r="O806" s="102"/>
      <c r="P806" s="101"/>
      <c r="Q806" s="102"/>
      <c r="R806" s="101"/>
      <c r="S806" s="101"/>
      <c r="T806" s="101"/>
      <c r="U806" s="101"/>
      <c r="V806" s="101"/>
      <c r="W806" s="101"/>
      <c r="X806" s="101"/>
      <c r="Y806" s="101"/>
      <c r="Z806" s="101"/>
    </row>
    <row r="807" spans="1:26" ht="15.75" customHeight="1">
      <c r="A807" s="101"/>
      <c r="B807" s="101"/>
      <c r="C807" s="101"/>
      <c r="D807" s="101"/>
      <c r="E807" s="101"/>
      <c r="F807" s="102"/>
      <c r="G807" s="101"/>
      <c r="H807" s="101"/>
      <c r="I807" s="101"/>
      <c r="J807" s="102"/>
      <c r="K807" s="102"/>
      <c r="L807" s="102"/>
      <c r="M807" s="102"/>
      <c r="N807" s="102"/>
      <c r="O807" s="102"/>
      <c r="P807" s="101"/>
      <c r="Q807" s="102"/>
      <c r="R807" s="101"/>
      <c r="S807" s="101"/>
      <c r="T807" s="101"/>
      <c r="U807" s="101"/>
      <c r="V807" s="101"/>
      <c r="W807" s="101"/>
      <c r="X807" s="101"/>
      <c r="Y807" s="101"/>
      <c r="Z807" s="101"/>
    </row>
    <row r="808" spans="1:26" ht="15.75" customHeight="1">
      <c r="A808" s="101"/>
      <c r="B808" s="101"/>
      <c r="C808" s="101"/>
      <c r="D808" s="101"/>
      <c r="E808" s="101"/>
      <c r="F808" s="102"/>
      <c r="G808" s="101"/>
      <c r="H808" s="101"/>
      <c r="I808" s="101"/>
      <c r="J808" s="102"/>
      <c r="K808" s="102"/>
      <c r="L808" s="102"/>
      <c r="M808" s="102"/>
      <c r="N808" s="102"/>
      <c r="O808" s="102"/>
      <c r="P808" s="101"/>
      <c r="Q808" s="102"/>
      <c r="R808" s="101"/>
      <c r="S808" s="101"/>
      <c r="T808" s="101"/>
      <c r="U808" s="101"/>
      <c r="V808" s="101"/>
      <c r="W808" s="101"/>
      <c r="X808" s="101"/>
      <c r="Y808" s="101"/>
      <c r="Z808" s="101"/>
    </row>
    <row r="809" spans="1:26" ht="15.75" customHeight="1">
      <c r="A809" s="101"/>
      <c r="B809" s="101"/>
      <c r="C809" s="101"/>
      <c r="D809" s="101"/>
      <c r="E809" s="101"/>
      <c r="F809" s="102"/>
      <c r="G809" s="101"/>
      <c r="H809" s="101"/>
      <c r="I809" s="101"/>
      <c r="J809" s="102"/>
      <c r="K809" s="102"/>
      <c r="L809" s="102"/>
      <c r="M809" s="102"/>
      <c r="N809" s="102"/>
      <c r="O809" s="102"/>
      <c r="P809" s="101"/>
      <c r="Q809" s="102"/>
      <c r="R809" s="101"/>
      <c r="S809" s="101"/>
      <c r="T809" s="101"/>
      <c r="U809" s="101"/>
      <c r="V809" s="101"/>
      <c r="W809" s="101"/>
      <c r="X809" s="101"/>
      <c r="Y809" s="101"/>
      <c r="Z809" s="101"/>
    </row>
    <row r="810" spans="1:26" ht="15.75" customHeight="1">
      <c r="A810" s="101"/>
      <c r="B810" s="101"/>
      <c r="C810" s="101"/>
      <c r="D810" s="101"/>
      <c r="E810" s="101"/>
      <c r="F810" s="102"/>
      <c r="G810" s="101"/>
      <c r="H810" s="101"/>
      <c r="I810" s="101"/>
      <c r="J810" s="102"/>
      <c r="K810" s="102"/>
      <c r="L810" s="102"/>
      <c r="M810" s="102"/>
      <c r="N810" s="102"/>
      <c r="O810" s="102"/>
      <c r="P810" s="101"/>
      <c r="Q810" s="102"/>
      <c r="R810" s="101"/>
      <c r="S810" s="101"/>
      <c r="T810" s="101"/>
      <c r="U810" s="101"/>
      <c r="V810" s="101"/>
      <c r="W810" s="101"/>
      <c r="X810" s="101"/>
      <c r="Y810" s="101"/>
      <c r="Z810" s="101"/>
    </row>
    <row r="811" spans="1:26" ht="15.75" customHeight="1">
      <c r="A811" s="101"/>
      <c r="B811" s="101"/>
      <c r="C811" s="101"/>
      <c r="D811" s="101"/>
      <c r="E811" s="101"/>
      <c r="F811" s="102"/>
      <c r="G811" s="101"/>
      <c r="H811" s="101"/>
      <c r="I811" s="101"/>
      <c r="J811" s="102"/>
      <c r="K811" s="102"/>
      <c r="L811" s="102"/>
      <c r="M811" s="102"/>
      <c r="N811" s="102"/>
      <c r="O811" s="102"/>
      <c r="P811" s="101"/>
      <c r="Q811" s="102"/>
      <c r="R811" s="101"/>
      <c r="S811" s="101"/>
      <c r="T811" s="101"/>
      <c r="U811" s="101"/>
      <c r="V811" s="101"/>
      <c r="W811" s="101"/>
      <c r="X811" s="101"/>
      <c r="Y811" s="101"/>
      <c r="Z811" s="101"/>
    </row>
    <row r="812" spans="1:26" ht="15.75" customHeight="1">
      <c r="A812" s="101"/>
      <c r="B812" s="101"/>
      <c r="C812" s="101"/>
      <c r="D812" s="101"/>
      <c r="E812" s="101"/>
      <c r="F812" s="102"/>
      <c r="G812" s="101"/>
      <c r="H812" s="101"/>
      <c r="I812" s="101"/>
      <c r="J812" s="102"/>
      <c r="K812" s="102"/>
      <c r="L812" s="102"/>
      <c r="M812" s="102"/>
      <c r="N812" s="102"/>
      <c r="O812" s="102"/>
      <c r="P812" s="101"/>
      <c r="Q812" s="102"/>
      <c r="R812" s="101"/>
      <c r="S812" s="101"/>
      <c r="T812" s="101"/>
      <c r="U812" s="101"/>
      <c r="V812" s="101"/>
      <c r="W812" s="101"/>
      <c r="X812" s="101"/>
      <c r="Y812" s="101"/>
      <c r="Z812" s="101"/>
    </row>
    <row r="813" spans="1:26" ht="15.75" customHeight="1">
      <c r="A813" s="101"/>
      <c r="B813" s="101"/>
      <c r="C813" s="101"/>
      <c r="D813" s="101"/>
      <c r="E813" s="101"/>
      <c r="F813" s="102"/>
      <c r="G813" s="101"/>
      <c r="H813" s="101"/>
      <c r="I813" s="101"/>
      <c r="J813" s="102"/>
      <c r="K813" s="102"/>
      <c r="L813" s="102"/>
      <c r="M813" s="102"/>
      <c r="N813" s="102"/>
      <c r="O813" s="102"/>
      <c r="P813" s="101"/>
      <c r="Q813" s="102"/>
      <c r="R813" s="101"/>
      <c r="S813" s="101"/>
      <c r="T813" s="101"/>
      <c r="U813" s="101"/>
      <c r="V813" s="101"/>
      <c r="W813" s="101"/>
      <c r="X813" s="101"/>
      <c r="Y813" s="101"/>
      <c r="Z813" s="101"/>
    </row>
    <row r="814" spans="1:26" ht="15.75" customHeight="1">
      <c r="A814" s="101"/>
      <c r="B814" s="101"/>
      <c r="C814" s="101"/>
      <c r="D814" s="101"/>
      <c r="E814" s="101"/>
      <c r="F814" s="102"/>
      <c r="G814" s="101"/>
      <c r="H814" s="101"/>
      <c r="I814" s="101"/>
      <c r="J814" s="102"/>
      <c r="K814" s="102"/>
      <c r="L814" s="102"/>
      <c r="M814" s="102"/>
      <c r="N814" s="102"/>
      <c r="O814" s="102"/>
      <c r="P814" s="101"/>
      <c r="Q814" s="102"/>
      <c r="R814" s="101"/>
      <c r="S814" s="101"/>
      <c r="T814" s="101"/>
      <c r="U814" s="101"/>
      <c r="V814" s="101"/>
      <c r="W814" s="101"/>
      <c r="X814" s="101"/>
      <c r="Y814" s="101"/>
      <c r="Z814" s="101"/>
    </row>
    <row r="815" spans="1:26" ht="15.75" customHeight="1">
      <c r="A815" s="101"/>
      <c r="B815" s="101"/>
      <c r="C815" s="101"/>
      <c r="D815" s="101"/>
      <c r="E815" s="101"/>
      <c r="F815" s="102"/>
      <c r="G815" s="101"/>
      <c r="H815" s="101"/>
      <c r="I815" s="101"/>
      <c r="J815" s="102"/>
      <c r="K815" s="102"/>
      <c r="L815" s="102"/>
      <c r="M815" s="102"/>
      <c r="N815" s="102"/>
      <c r="O815" s="102"/>
      <c r="P815" s="101"/>
      <c r="Q815" s="102"/>
      <c r="R815" s="101"/>
      <c r="S815" s="101"/>
      <c r="T815" s="101"/>
      <c r="U815" s="101"/>
      <c r="V815" s="101"/>
      <c r="W815" s="101"/>
      <c r="X815" s="101"/>
      <c r="Y815" s="101"/>
      <c r="Z815" s="101"/>
    </row>
    <row r="816" spans="1:26" ht="15.75" customHeight="1">
      <c r="A816" s="101"/>
      <c r="B816" s="101"/>
      <c r="C816" s="101"/>
      <c r="D816" s="101"/>
      <c r="E816" s="101"/>
      <c r="F816" s="102"/>
      <c r="G816" s="101"/>
      <c r="H816" s="101"/>
      <c r="I816" s="101"/>
      <c r="J816" s="102"/>
      <c r="K816" s="102"/>
      <c r="L816" s="102"/>
      <c r="M816" s="102"/>
      <c r="N816" s="102"/>
      <c r="O816" s="102"/>
      <c r="P816" s="101"/>
      <c r="Q816" s="102"/>
      <c r="R816" s="101"/>
      <c r="S816" s="101"/>
      <c r="T816" s="101"/>
      <c r="U816" s="101"/>
      <c r="V816" s="101"/>
      <c r="W816" s="101"/>
      <c r="X816" s="101"/>
      <c r="Y816" s="101"/>
      <c r="Z816" s="101"/>
    </row>
    <row r="817" spans="1:26" ht="15.75" customHeight="1">
      <c r="A817" s="101"/>
      <c r="B817" s="101"/>
      <c r="C817" s="101"/>
      <c r="D817" s="101"/>
      <c r="E817" s="101"/>
      <c r="F817" s="102"/>
      <c r="G817" s="101"/>
      <c r="H817" s="101"/>
      <c r="I817" s="101"/>
      <c r="J817" s="102"/>
      <c r="K817" s="102"/>
      <c r="L817" s="102"/>
      <c r="M817" s="102"/>
      <c r="N817" s="102"/>
      <c r="O817" s="102"/>
      <c r="P817" s="101"/>
      <c r="Q817" s="102"/>
      <c r="R817" s="101"/>
      <c r="S817" s="101"/>
      <c r="T817" s="101"/>
      <c r="U817" s="101"/>
      <c r="V817" s="101"/>
      <c r="W817" s="101"/>
      <c r="X817" s="101"/>
      <c r="Y817" s="101"/>
      <c r="Z817" s="101"/>
    </row>
    <row r="818" spans="1:26" ht="15.75" customHeight="1">
      <c r="A818" s="101"/>
      <c r="B818" s="101"/>
      <c r="C818" s="101"/>
      <c r="D818" s="101"/>
      <c r="E818" s="101"/>
      <c r="F818" s="102"/>
      <c r="G818" s="101"/>
      <c r="H818" s="101"/>
      <c r="I818" s="101"/>
      <c r="J818" s="102"/>
      <c r="K818" s="102"/>
      <c r="L818" s="102"/>
      <c r="M818" s="102"/>
      <c r="N818" s="102"/>
      <c r="O818" s="102"/>
      <c r="P818" s="101"/>
      <c r="Q818" s="102"/>
      <c r="R818" s="101"/>
      <c r="S818" s="101"/>
      <c r="T818" s="101"/>
      <c r="U818" s="101"/>
      <c r="V818" s="101"/>
      <c r="W818" s="101"/>
      <c r="X818" s="101"/>
      <c r="Y818" s="101"/>
      <c r="Z818" s="101"/>
    </row>
    <row r="819" spans="1:26" ht="15.75" customHeight="1">
      <c r="A819" s="101"/>
      <c r="B819" s="101"/>
      <c r="C819" s="101"/>
      <c r="D819" s="101"/>
      <c r="E819" s="101"/>
      <c r="F819" s="102"/>
      <c r="G819" s="101"/>
      <c r="H819" s="101"/>
      <c r="I819" s="101"/>
      <c r="J819" s="102"/>
      <c r="K819" s="102"/>
      <c r="L819" s="102"/>
      <c r="M819" s="102"/>
      <c r="N819" s="102"/>
      <c r="O819" s="102"/>
      <c r="P819" s="101"/>
      <c r="Q819" s="102"/>
      <c r="R819" s="101"/>
      <c r="S819" s="101"/>
      <c r="T819" s="101"/>
      <c r="U819" s="101"/>
      <c r="V819" s="101"/>
      <c r="W819" s="101"/>
      <c r="X819" s="101"/>
      <c r="Y819" s="101"/>
      <c r="Z819" s="101"/>
    </row>
    <row r="820" spans="1:26" ht="15.75" customHeight="1">
      <c r="A820" s="101"/>
      <c r="B820" s="101"/>
      <c r="C820" s="101"/>
      <c r="D820" s="101"/>
      <c r="E820" s="101"/>
      <c r="F820" s="102"/>
      <c r="G820" s="101"/>
      <c r="H820" s="101"/>
      <c r="I820" s="101"/>
      <c r="J820" s="102"/>
      <c r="K820" s="102"/>
      <c r="L820" s="102"/>
      <c r="M820" s="102"/>
      <c r="N820" s="102"/>
      <c r="O820" s="102"/>
      <c r="P820" s="101"/>
      <c r="Q820" s="102"/>
      <c r="R820" s="101"/>
      <c r="S820" s="101"/>
      <c r="T820" s="101"/>
      <c r="U820" s="101"/>
      <c r="V820" s="101"/>
      <c r="W820" s="101"/>
      <c r="X820" s="101"/>
      <c r="Y820" s="101"/>
      <c r="Z820" s="101"/>
    </row>
    <row r="821" spans="1:26" ht="15.75" customHeight="1">
      <c r="A821" s="101"/>
      <c r="B821" s="101"/>
      <c r="C821" s="101"/>
      <c r="D821" s="101"/>
      <c r="E821" s="101"/>
      <c r="F821" s="102"/>
      <c r="G821" s="101"/>
      <c r="H821" s="101"/>
      <c r="I821" s="101"/>
      <c r="J821" s="102"/>
      <c r="K821" s="102"/>
      <c r="L821" s="102"/>
      <c r="M821" s="102"/>
      <c r="N821" s="102"/>
      <c r="O821" s="102"/>
      <c r="P821" s="101"/>
      <c r="Q821" s="102"/>
      <c r="R821" s="101"/>
      <c r="S821" s="101"/>
      <c r="T821" s="101"/>
      <c r="U821" s="101"/>
      <c r="V821" s="101"/>
      <c r="W821" s="101"/>
      <c r="X821" s="101"/>
      <c r="Y821" s="101"/>
      <c r="Z821" s="101"/>
    </row>
    <row r="822" spans="1:26" ht="15.75" customHeight="1">
      <c r="A822" s="101"/>
      <c r="B822" s="101"/>
      <c r="C822" s="101"/>
      <c r="D822" s="101"/>
      <c r="E822" s="101"/>
      <c r="F822" s="102"/>
      <c r="G822" s="101"/>
      <c r="H822" s="101"/>
      <c r="I822" s="101"/>
      <c r="J822" s="102"/>
      <c r="K822" s="102"/>
      <c r="L822" s="102"/>
      <c r="M822" s="102"/>
      <c r="N822" s="102"/>
      <c r="O822" s="102"/>
      <c r="P822" s="101"/>
      <c r="Q822" s="102"/>
      <c r="R822" s="101"/>
      <c r="S822" s="101"/>
      <c r="T822" s="101"/>
      <c r="U822" s="101"/>
      <c r="V822" s="101"/>
      <c r="W822" s="101"/>
      <c r="X822" s="101"/>
      <c r="Y822" s="101"/>
      <c r="Z822" s="101"/>
    </row>
    <row r="823" spans="1:26" ht="15.75" customHeight="1">
      <c r="A823" s="101"/>
      <c r="B823" s="101"/>
      <c r="C823" s="101"/>
      <c r="D823" s="101"/>
      <c r="E823" s="101"/>
      <c r="F823" s="102"/>
      <c r="G823" s="101"/>
      <c r="H823" s="101"/>
      <c r="I823" s="101"/>
      <c r="J823" s="102"/>
      <c r="K823" s="102"/>
      <c r="L823" s="102"/>
      <c r="M823" s="102"/>
      <c r="N823" s="102"/>
      <c r="O823" s="102"/>
      <c r="P823" s="101"/>
      <c r="Q823" s="102"/>
      <c r="R823" s="101"/>
      <c r="S823" s="101"/>
      <c r="T823" s="101"/>
      <c r="U823" s="101"/>
      <c r="V823" s="101"/>
      <c r="W823" s="101"/>
      <c r="X823" s="101"/>
      <c r="Y823" s="101"/>
      <c r="Z823" s="101"/>
    </row>
    <row r="824" spans="1:26" ht="15.75" customHeight="1">
      <c r="A824" s="101"/>
      <c r="B824" s="101"/>
      <c r="C824" s="101"/>
      <c r="D824" s="101"/>
      <c r="E824" s="101"/>
      <c r="F824" s="102"/>
      <c r="G824" s="101"/>
      <c r="H824" s="101"/>
      <c r="I824" s="101"/>
      <c r="J824" s="102"/>
      <c r="K824" s="102"/>
      <c r="L824" s="102"/>
      <c r="M824" s="102"/>
      <c r="N824" s="102"/>
      <c r="O824" s="102"/>
      <c r="P824" s="101"/>
      <c r="Q824" s="102"/>
      <c r="R824" s="101"/>
      <c r="S824" s="101"/>
      <c r="T824" s="101"/>
      <c r="U824" s="101"/>
      <c r="V824" s="101"/>
      <c r="W824" s="101"/>
      <c r="X824" s="101"/>
      <c r="Y824" s="101"/>
      <c r="Z824" s="101"/>
    </row>
    <row r="825" spans="1:26" ht="15.75" customHeight="1">
      <c r="A825" s="101"/>
      <c r="B825" s="101"/>
      <c r="C825" s="101"/>
      <c r="D825" s="101"/>
      <c r="E825" s="101"/>
      <c r="F825" s="102"/>
      <c r="G825" s="101"/>
      <c r="H825" s="101"/>
      <c r="I825" s="101"/>
      <c r="J825" s="102"/>
      <c r="K825" s="102"/>
      <c r="L825" s="102"/>
      <c r="M825" s="102"/>
      <c r="N825" s="102"/>
      <c r="O825" s="102"/>
      <c r="P825" s="101"/>
      <c r="Q825" s="102"/>
      <c r="R825" s="101"/>
      <c r="S825" s="101"/>
      <c r="T825" s="101"/>
      <c r="U825" s="101"/>
      <c r="V825" s="101"/>
      <c r="W825" s="101"/>
      <c r="X825" s="101"/>
      <c r="Y825" s="101"/>
      <c r="Z825" s="101"/>
    </row>
    <row r="826" spans="1:26" ht="15.75" customHeight="1">
      <c r="A826" s="101"/>
      <c r="B826" s="101"/>
      <c r="C826" s="101"/>
      <c r="D826" s="101"/>
      <c r="E826" s="101"/>
      <c r="F826" s="102"/>
      <c r="G826" s="101"/>
      <c r="H826" s="101"/>
      <c r="I826" s="101"/>
      <c r="J826" s="102"/>
      <c r="K826" s="102"/>
      <c r="L826" s="102"/>
      <c r="M826" s="102"/>
      <c r="N826" s="102"/>
      <c r="O826" s="102"/>
      <c r="P826" s="101"/>
      <c r="Q826" s="102"/>
      <c r="R826" s="101"/>
      <c r="S826" s="101"/>
      <c r="T826" s="101"/>
      <c r="U826" s="101"/>
      <c r="V826" s="101"/>
      <c r="W826" s="101"/>
      <c r="X826" s="101"/>
      <c r="Y826" s="101"/>
      <c r="Z826" s="101"/>
    </row>
    <row r="827" spans="1:26" ht="15.75" customHeight="1">
      <c r="A827" s="101"/>
      <c r="B827" s="101"/>
      <c r="C827" s="101"/>
      <c r="D827" s="101"/>
      <c r="E827" s="101"/>
      <c r="F827" s="102"/>
      <c r="G827" s="101"/>
      <c r="H827" s="101"/>
      <c r="I827" s="101"/>
      <c r="J827" s="102"/>
      <c r="K827" s="102"/>
      <c r="L827" s="102"/>
      <c r="M827" s="102"/>
      <c r="N827" s="102"/>
      <c r="O827" s="102"/>
      <c r="P827" s="101"/>
      <c r="Q827" s="102"/>
      <c r="R827" s="101"/>
      <c r="S827" s="101"/>
      <c r="T827" s="101"/>
      <c r="U827" s="101"/>
      <c r="V827" s="101"/>
      <c r="W827" s="101"/>
      <c r="X827" s="101"/>
      <c r="Y827" s="101"/>
      <c r="Z827" s="101"/>
    </row>
    <row r="828" spans="1:26" ht="15.75" customHeight="1">
      <c r="A828" s="101"/>
      <c r="B828" s="101"/>
      <c r="C828" s="101"/>
      <c r="D828" s="101"/>
      <c r="E828" s="101"/>
      <c r="F828" s="102"/>
      <c r="G828" s="101"/>
      <c r="H828" s="101"/>
      <c r="I828" s="101"/>
      <c r="J828" s="102"/>
      <c r="K828" s="102"/>
      <c r="L828" s="102"/>
      <c r="M828" s="102"/>
      <c r="N828" s="102"/>
      <c r="O828" s="102"/>
      <c r="P828" s="101"/>
      <c r="Q828" s="102"/>
      <c r="R828" s="101"/>
      <c r="S828" s="101"/>
      <c r="T828" s="101"/>
      <c r="U828" s="101"/>
      <c r="V828" s="101"/>
      <c r="W828" s="101"/>
      <c r="X828" s="101"/>
      <c r="Y828" s="101"/>
      <c r="Z828" s="101"/>
    </row>
    <row r="829" spans="1:26" ht="15.75" customHeight="1">
      <c r="A829" s="101"/>
      <c r="B829" s="101"/>
      <c r="C829" s="101"/>
      <c r="D829" s="101"/>
      <c r="E829" s="101"/>
      <c r="F829" s="102"/>
      <c r="G829" s="101"/>
      <c r="H829" s="101"/>
      <c r="I829" s="101"/>
      <c r="J829" s="102"/>
      <c r="K829" s="102"/>
      <c r="L829" s="102"/>
      <c r="M829" s="102"/>
      <c r="N829" s="102"/>
      <c r="O829" s="102"/>
      <c r="P829" s="101"/>
      <c r="Q829" s="102"/>
      <c r="R829" s="101"/>
      <c r="S829" s="101"/>
      <c r="T829" s="101"/>
      <c r="U829" s="101"/>
      <c r="V829" s="101"/>
      <c r="W829" s="101"/>
      <c r="X829" s="101"/>
      <c r="Y829" s="101"/>
      <c r="Z829" s="101"/>
    </row>
    <row r="830" spans="1:26" ht="15.75" customHeight="1">
      <c r="A830" s="101"/>
      <c r="B830" s="101"/>
      <c r="C830" s="101"/>
      <c r="D830" s="101"/>
      <c r="E830" s="101"/>
      <c r="F830" s="102"/>
      <c r="G830" s="101"/>
      <c r="H830" s="101"/>
      <c r="I830" s="101"/>
      <c r="J830" s="102"/>
      <c r="K830" s="102"/>
      <c r="L830" s="102"/>
      <c r="M830" s="102"/>
      <c r="N830" s="102"/>
      <c r="O830" s="102"/>
      <c r="P830" s="101"/>
      <c r="Q830" s="102"/>
      <c r="R830" s="101"/>
      <c r="S830" s="101"/>
      <c r="T830" s="101"/>
      <c r="U830" s="101"/>
      <c r="V830" s="101"/>
      <c r="W830" s="101"/>
      <c r="X830" s="101"/>
      <c r="Y830" s="101"/>
      <c r="Z830" s="101"/>
    </row>
    <row r="831" spans="1:26" ht="15.75" customHeight="1">
      <c r="A831" s="101"/>
      <c r="B831" s="101"/>
      <c r="C831" s="101"/>
      <c r="D831" s="101"/>
      <c r="E831" s="101"/>
      <c r="F831" s="102"/>
      <c r="G831" s="101"/>
      <c r="H831" s="101"/>
      <c r="I831" s="101"/>
      <c r="J831" s="102"/>
      <c r="K831" s="102"/>
      <c r="L831" s="102"/>
      <c r="M831" s="102"/>
      <c r="N831" s="102"/>
      <c r="O831" s="102"/>
      <c r="P831" s="101"/>
      <c r="Q831" s="102"/>
      <c r="R831" s="101"/>
      <c r="S831" s="101"/>
      <c r="T831" s="101"/>
      <c r="U831" s="101"/>
      <c r="V831" s="101"/>
      <c r="W831" s="101"/>
      <c r="X831" s="101"/>
      <c r="Y831" s="101"/>
      <c r="Z831" s="101"/>
    </row>
    <row r="832" spans="1:26" ht="15.75" customHeight="1">
      <c r="A832" s="101"/>
      <c r="B832" s="101"/>
      <c r="C832" s="101"/>
      <c r="D832" s="101"/>
      <c r="E832" s="101"/>
      <c r="F832" s="102"/>
      <c r="G832" s="101"/>
      <c r="H832" s="101"/>
      <c r="I832" s="101"/>
      <c r="J832" s="102"/>
      <c r="K832" s="102"/>
      <c r="L832" s="102"/>
      <c r="M832" s="102"/>
      <c r="N832" s="102"/>
      <c r="O832" s="102"/>
      <c r="P832" s="101"/>
      <c r="Q832" s="102"/>
      <c r="R832" s="101"/>
      <c r="S832" s="101"/>
      <c r="T832" s="101"/>
      <c r="U832" s="101"/>
      <c r="V832" s="101"/>
      <c r="W832" s="101"/>
      <c r="X832" s="101"/>
      <c r="Y832" s="101"/>
      <c r="Z832" s="101"/>
    </row>
    <row r="833" spans="1:26" ht="15.75" customHeight="1">
      <c r="A833" s="101"/>
      <c r="B833" s="101"/>
      <c r="C833" s="101"/>
      <c r="D833" s="101"/>
      <c r="E833" s="101"/>
      <c r="F833" s="102"/>
      <c r="G833" s="101"/>
      <c r="H833" s="101"/>
      <c r="I833" s="101"/>
      <c r="J833" s="102"/>
      <c r="K833" s="102"/>
      <c r="L833" s="102"/>
      <c r="M833" s="102"/>
      <c r="N833" s="102"/>
      <c r="O833" s="102"/>
      <c r="P833" s="101"/>
      <c r="Q833" s="102"/>
      <c r="R833" s="101"/>
      <c r="S833" s="101"/>
      <c r="T833" s="101"/>
      <c r="U833" s="101"/>
      <c r="V833" s="101"/>
      <c r="W833" s="101"/>
      <c r="X833" s="101"/>
      <c r="Y833" s="101"/>
      <c r="Z833" s="101"/>
    </row>
    <row r="834" spans="1:26" ht="15.75" customHeight="1">
      <c r="A834" s="101"/>
      <c r="B834" s="101"/>
      <c r="C834" s="101"/>
      <c r="D834" s="101"/>
      <c r="E834" s="101"/>
      <c r="F834" s="102"/>
      <c r="G834" s="101"/>
      <c r="H834" s="101"/>
      <c r="I834" s="101"/>
      <c r="J834" s="102"/>
      <c r="K834" s="102"/>
      <c r="L834" s="102"/>
      <c r="M834" s="102"/>
      <c r="N834" s="102"/>
      <c r="O834" s="102"/>
      <c r="P834" s="101"/>
      <c r="Q834" s="102"/>
      <c r="R834" s="101"/>
      <c r="S834" s="101"/>
      <c r="T834" s="101"/>
      <c r="U834" s="101"/>
      <c r="V834" s="101"/>
      <c r="W834" s="101"/>
      <c r="X834" s="101"/>
      <c r="Y834" s="101"/>
      <c r="Z834" s="101"/>
    </row>
    <row r="835" spans="1:26" ht="15.75" customHeight="1">
      <c r="A835" s="101"/>
      <c r="B835" s="101"/>
      <c r="C835" s="101"/>
      <c r="D835" s="101"/>
      <c r="E835" s="101"/>
      <c r="F835" s="102"/>
      <c r="G835" s="101"/>
      <c r="H835" s="101"/>
      <c r="I835" s="101"/>
      <c r="J835" s="102"/>
      <c r="K835" s="102"/>
      <c r="L835" s="102"/>
      <c r="M835" s="102"/>
      <c r="N835" s="102"/>
      <c r="O835" s="102"/>
      <c r="P835" s="101"/>
      <c r="Q835" s="102"/>
      <c r="R835" s="101"/>
      <c r="S835" s="101"/>
      <c r="T835" s="101"/>
      <c r="U835" s="101"/>
      <c r="V835" s="101"/>
      <c r="W835" s="101"/>
      <c r="X835" s="101"/>
      <c r="Y835" s="101"/>
      <c r="Z835" s="101"/>
    </row>
    <row r="836" spans="1:26" ht="15.75" customHeight="1">
      <c r="A836" s="101"/>
      <c r="B836" s="101"/>
      <c r="C836" s="101"/>
      <c r="D836" s="101"/>
      <c r="E836" s="101"/>
      <c r="F836" s="102"/>
      <c r="G836" s="101"/>
      <c r="H836" s="101"/>
      <c r="I836" s="101"/>
      <c r="J836" s="102"/>
      <c r="K836" s="102"/>
      <c r="L836" s="102"/>
      <c r="M836" s="102"/>
      <c r="N836" s="102"/>
      <c r="O836" s="102"/>
      <c r="P836" s="101"/>
      <c r="Q836" s="102"/>
      <c r="R836" s="101"/>
      <c r="S836" s="101"/>
      <c r="T836" s="101"/>
      <c r="U836" s="101"/>
      <c r="V836" s="101"/>
      <c r="W836" s="101"/>
      <c r="X836" s="101"/>
      <c r="Y836" s="101"/>
      <c r="Z836" s="101"/>
    </row>
    <row r="837" spans="1:26" ht="15.75" customHeight="1">
      <c r="A837" s="101"/>
      <c r="B837" s="101"/>
      <c r="C837" s="101"/>
      <c r="D837" s="101"/>
      <c r="E837" s="101"/>
      <c r="F837" s="102"/>
      <c r="G837" s="101"/>
      <c r="H837" s="101"/>
      <c r="I837" s="101"/>
      <c r="J837" s="102"/>
      <c r="K837" s="102"/>
      <c r="L837" s="102"/>
      <c r="M837" s="102"/>
      <c r="N837" s="102"/>
      <c r="O837" s="102"/>
      <c r="P837" s="101"/>
      <c r="Q837" s="102"/>
      <c r="R837" s="101"/>
      <c r="S837" s="101"/>
      <c r="T837" s="101"/>
      <c r="U837" s="101"/>
      <c r="V837" s="101"/>
      <c r="W837" s="101"/>
      <c r="X837" s="101"/>
      <c r="Y837" s="101"/>
      <c r="Z837" s="101"/>
    </row>
    <row r="838" spans="1:26" ht="15.75" customHeight="1">
      <c r="A838" s="101"/>
      <c r="B838" s="101"/>
      <c r="C838" s="101"/>
      <c r="D838" s="101"/>
      <c r="E838" s="101"/>
      <c r="F838" s="102"/>
      <c r="G838" s="101"/>
      <c r="H838" s="101"/>
      <c r="I838" s="101"/>
      <c r="J838" s="102"/>
      <c r="K838" s="102"/>
      <c r="L838" s="102"/>
      <c r="M838" s="102"/>
      <c r="N838" s="102"/>
      <c r="O838" s="102"/>
      <c r="P838" s="101"/>
      <c r="Q838" s="102"/>
      <c r="R838" s="101"/>
      <c r="S838" s="101"/>
      <c r="T838" s="101"/>
      <c r="U838" s="101"/>
      <c r="V838" s="101"/>
      <c r="W838" s="101"/>
      <c r="X838" s="101"/>
      <c r="Y838" s="101"/>
      <c r="Z838" s="101"/>
    </row>
    <row r="839" spans="1:26" ht="15.75" customHeight="1">
      <c r="A839" s="101"/>
      <c r="B839" s="101"/>
      <c r="C839" s="101"/>
      <c r="D839" s="101"/>
      <c r="E839" s="101"/>
      <c r="F839" s="102"/>
      <c r="G839" s="101"/>
      <c r="H839" s="101"/>
      <c r="I839" s="101"/>
      <c r="J839" s="102"/>
      <c r="K839" s="102"/>
      <c r="L839" s="102"/>
      <c r="M839" s="102"/>
      <c r="N839" s="102"/>
      <c r="O839" s="102"/>
      <c r="P839" s="101"/>
      <c r="Q839" s="102"/>
      <c r="R839" s="101"/>
      <c r="S839" s="101"/>
      <c r="T839" s="101"/>
      <c r="U839" s="101"/>
      <c r="V839" s="101"/>
      <c r="W839" s="101"/>
      <c r="X839" s="101"/>
      <c r="Y839" s="101"/>
      <c r="Z839" s="101"/>
    </row>
    <row r="840" spans="1:26" ht="15.75" customHeight="1">
      <c r="A840" s="101"/>
      <c r="B840" s="101"/>
      <c r="C840" s="101"/>
      <c r="D840" s="101"/>
      <c r="E840" s="101"/>
      <c r="F840" s="102"/>
      <c r="G840" s="101"/>
      <c r="H840" s="101"/>
      <c r="I840" s="101"/>
      <c r="J840" s="102"/>
      <c r="K840" s="102"/>
      <c r="L840" s="102"/>
      <c r="M840" s="102"/>
      <c r="N840" s="102"/>
      <c r="O840" s="102"/>
      <c r="P840" s="101"/>
      <c r="Q840" s="102"/>
      <c r="R840" s="101"/>
      <c r="S840" s="101"/>
      <c r="T840" s="101"/>
      <c r="U840" s="101"/>
      <c r="V840" s="101"/>
      <c r="W840" s="101"/>
      <c r="X840" s="101"/>
      <c r="Y840" s="101"/>
      <c r="Z840" s="101"/>
    </row>
    <row r="841" spans="1:26" ht="15.75" customHeight="1">
      <c r="A841" s="101"/>
      <c r="B841" s="101"/>
      <c r="C841" s="101"/>
      <c r="D841" s="101"/>
      <c r="E841" s="101"/>
      <c r="F841" s="102"/>
      <c r="G841" s="101"/>
      <c r="H841" s="101"/>
      <c r="I841" s="101"/>
      <c r="J841" s="102"/>
      <c r="K841" s="102"/>
      <c r="L841" s="102"/>
      <c r="M841" s="102"/>
      <c r="N841" s="102"/>
      <c r="O841" s="102"/>
      <c r="P841" s="101"/>
      <c r="Q841" s="102"/>
      <c r="R841" s="101"/>
      <c r="S841" s="101"/>
      <c r="T841" s="101"/>
      <c r="U841" s="101"/>
      <c r="V841" s="101"/>
      <c r="W841" s="101"/>
      <c r="X841" s="101"/>
      <c r="Y841" s="101"/>
      <c r="Z841" s="101"/>
    </row>
    <row r="842" spans="1:26" ht="15.75" customHeight="1">
      <c r="A842" s="101"/>
      <c r="B842" s="101"/>
      <c r="C842" s="101"/>
      <c r="D842" s="101"/>
      <c r="E842" s="101"/>
      <c r="F842" s="102"/>
      <c r="G842" s="101"/>
      <c r="H842" s="101"/>
      <c r="I842" s="101"/>
      <c r="J842" s="102"/>
      <c r="K842" s="102"/>
      <c r="L842" s="102"/>
      <c r="M842" s="102"/>
      <c r="N842" s="102"/>
      <c r="O842" s="102"/>
      <c r="P842" s="101"/>
      <c r="Q842" s="102"/>
      <c r="R842" s="101"/>
      <c r="S842" s="101"/>
      <c r="T842" s="101"/>
      <c r="U842" s="101"/>
      <c r="V842" s="101"/>
      <c r="W842" s="101"/>
      <c r="X842" s="101"/>
      <c r="Y842" s="101"/>
      <c r="Z842" s="101"/>
    </row>
    <row r="843" spans="1:26" ht="15.75" customHeight="1">
      <c r="A843" s="101"/>
      <c r="B843" s="101"/>
      <c r="C843" s="101"/>
      <c r="D843" s="101"/>
      <c r="E843" s="101"/>
      <c r="F843" s="102"/>
      <c r="G843" s="101"/>
      <c r="H843" s="101"/>
      <c r="I843" s="101"/>
      <c r="J843" s="102"/>
      <c r="K843" s="102"/>
      <c r="L843" s="102"/>
      <c r="M843" s="102"/>
      <c r="N843" s="102"/>
      <c r="O843" s="102"/>
      <c r="P843" s="101"/>
      <c r="Q843" s="102"/>
      <c r="R843" s="101"/>
      <c r="S843" s="101"/>
      <c r="T843" s="101"/>
      <c r="U843" s="101"/>
      <c r="V843" s="101"/>
      <c r="W843" s="101"/>
      <c r="X843" s="101"/>
      <c r="Y843" s="101"/>
      <c r="Z843" s="101"/>
    </row>
    <row r="844" spans="1:26" ht="15.75" customHeight="1">
      <c r="A844" s="101"/>
      <c r="B844" s="101"/>
      <c r="C844" s="101"/>
      <c r="D844" s="101"/>
      <c r="E844" s="101"/>
      <c r="F844" s="102"/>
      <c r="G844" s="101"/>
      <c r="H844" s="101"/>
      <c r="I844" s="101"/>
      <c r="J844" s="102"/>
      <c r="K844" s="102"/>
      <c r="L844" s="102"/>
      <c r="M844" s="102"/>
      <c r="N844" s="102"/>
      <c r="O844" s="102"/>
      <c r="P844" s="101"/>
      <c r="Q844" s="102"/>
      <c r="R844" s="101"/>
      <c r="S844" s="101"/>
      <c r="T844" s="101"/>
      <c r="U844" s="101"/>
      <c r="V844" s="101"/>
      <c r="W844" s="101"/>
      <c r="X844" s="101"/>
      <c r="Y844" s="101"/>
      <c r="Z844" s="101"/>
    </row>
    <row r="845" spans="1:26" ht="15.75" customHeight="1">
      <c r="A845" s="101"/>
      <c r="B845" s="101"/>
      <c r="C845" s="101"/>
      <c r="D845" s="101"/>
      <c r="E845" s="101"/>
      <c r="F845" s="102"/>
      <c r="G845" s="101"/>
      <c r="H845" s="101"/>
      <c r="I845" s="101"/>
      <c r="J845" s="102"/>
      <c r="K845" s="102"/>
      <c r="L845" s="102"/>
      <c r="M845" s="102"/>
      <c r="N845" s="102"/>
      <c r="O845" s="102"/>
      <c r="P845" s="101"/>
      <c r="Q845" s="102"/>
      <c r="R845" s="101"/>
      <c r="S845" s="101"/>
      <c r="T845" s="101"/>
      <c r="U845" s="101"/>
      <c r="V845" s="101"/>
      <c r="W845" s="101"/>
      <c r="X845" s="101"/>
      <c r="Y845" s="101"/>
      <c r="Z845" s="101"/>
    </row>
    <row r="846" spans="1:26" ht="15.75" customHeight="1">
      <c r="A846" s="101"/>
      <c r="B846" s="101"/>
      <c r="C846" s="101"/>
      <c r="D846" s="101"/>
      <c r="E846" s="101"/>
      <c r="F846" s="102"/>
      <c r="G846" s="101"/>
      <c r="H846" s="101"/>
      <c r="I846" s="101"/>
      <c r="J846" s="102"/>
      <c r="K846" s="102"/>
      <c r="L846" s="102"/>
      <c r="M846" s="102"/>
      <c r="N846" s="102"/>
      <c r="O846" s="102"/>
      <c r="P846" s="101"/>
      <c r="Q846" s="102"/>
      <c r="R846" s="101"/>
      <c r="S846" s="101"/>
      <c r="T846" s="101"/>
      <c r="U846" s="101"/>
      <c r="V846" s="101"/>
      <c r="W846" s="101"/>
      <c r="X846" s="101"/>
      <c r="Y846" s="101"/>
      <c r="Z846" s="101"/>
    </row>
    <row r="847" spans="1:26" ht="15.75" customHeight="1">
      <c r="A847" s="101"/>
      <c r="B847" s="101"/>
      <c r="C847" s="101"/>
      <c r="D847" s="101"/>
      <c r="E847" s="101"/>
      <c r="F847" s="102"/>
      <c r="G847" s="101"/>
      <c r="H847" s="101"/>
      <c r="I847" s="101"/>
      <c r="J847" s="102"/>
      <c r="K847" s="102"/>
      <c r="L847" s="102"/>
      <c r="M847" s="102"/>
      <c r="N847" s="102"/>
      <c r="O847" s="102"/>
      <c r="P847" s="101"/>
      <c r="Q847" s="102"/>
      <c r="R847" s="101"/>
      <c r="S847" s="101"/>
      <c r="T847" s="101"/>
      <c r="U847" s="101"/>
      <c r="V847" s="101"/>
      <c r="W847" s="101"/>
      <c r="X847" s="101"/>
      <c r="Y847" s="101"/>
      <c r="Z847" s="101"/>
    </row>
    <row r="848" spans="1:26" ht="15.75" customHeight="1">
      <c r="A848" s="101"/>
      <c r="B848" s="101"/>
      <c r="C848" s="101"/>
      <c r="D848" s="101"/>
      <c r="E848" s="101"/>
      <c r="F848" s="102"/>
      <c r="G848" s="101"/>
      <c r="H848" s="101"/>
      <c r="I848" s="101"/>
      <c r="J848" s="102"/>
      <c r="K848" s="102"/>
      <c r="L848" s="102"/>
      <c r="M848" s="102"/>
      <c r="N848" s="102"/>
      <c r="O848" s="102"/>
      <c r="P848" s="101"/>
      <c r="Q848" s="102"/>
      <c r="R848" s="101"/>
      <c r="S848" s="101"/>
      <c r="T848" s="101"/>
      <c r="U848" s="101"/>
      <c r="V848" s="101"/>
      <c r="W848" s="101"/>
      <c r="X848" s="101"/>
      <c r="Y848" s="101"/>
      <c r="Z848" s="101"/>
    </row>
    <row r="849" spans="1:26" ht="15.75" customHeight="1">
      <c r="A849" s="101"/>
      <c r="B849" s="101"/>
      <c r="C849" s="101"/>
      <c r="D849" s="101"/>
      <c r="E849" s="101"/>
      <c r="F849" s="102"/>
      <c r="G849" s="101"/>
      <c r="H849" s="101"/>
      <c r="I849" s="101"/>
      <c r="J849" s="102"/>
      <c r="K849" s="102"/>
      <c r="L849" s="102"/>
      <c r="M849" s="102"/>
      <c r="N849" s="102"/>
      <c r="O849" s="102"/>
      <c r="P849" s="101"/>
      <c r="Q849" s="102"/>
      <c r="R849" s="101"/>
      <c r="S849" s="101"/>
      <c r="T849" s="101"/>
      <c r="U849" s="101"/>
      <c r="V849" s="101"/>
      <c r="W849" s="101"/>
      <c r="X849" s="101"/>
      <c r="Y849" s="101"/>
      <c r="Z849" s="101"/>
    </row>
    <row r="850" spans="1:26" ht="15.75" customHeight="1">
      <c r="A850" s="101"/>
      <c r="B850" s="101"/>
      <c r="C850" s="101"/>
      <c r="D850" s="101"/>
      <c r="E850" s="101"/>
      <c r="F850" s="102"/>
      <c r="G850" s="101"/>
      <c r="H850" s="101"/>
      <c r="I850" s="101"/>
      <c r="J850" s="102"/>
      <c r="K850" s="102"/>
      <c r="L850" s="102"/>
      <c r="M850" s="102"/>
      <c r="N850" s="102"/>
      <c r="O850" s="102"/>
      <c r="P850" s="101"/>
      <c r="Q850" s="102"/>
      <c r="R850" s="101"/>
      <c r="S850" s="101"/>
      <c r="T850" s="101"/>
      <c r="U850" s="101"/>
      <c r="V850" s="101"/>
      <c r="W850" s="101"/>
      <c r="X850" s="101"/>
      <c r="Y850" s="101"/>
      <c r="Z850" s="101"/>
    </row>
    <row r="851" spans="1:26" ht="15.75" customHeight="1">
      <c r="A851" s="101"/>
      <c r="B851" s="101"/>
      <c r="C851" s="101"/>
      <c r="D851" s="101"/>
      <c r="E851" s="101"/>
      <c r="F851" s="102"/>
      <c r="G851" s="101"/>
      <c r="H851" s="101"/>
      <c r="I851" s="101"/>
      <c r="J851" s="102"/>
      <c r="K851" s="102"/>
      <c r="L851" s="102"/>
      <c r="M851" s="102"/>
      <c r="N851" s="102"/>
      <c r="O851" s="102"/>
      <c r="P851" s="101"/>
      <c r="Q851" s="102"/>
      <c r="R851" s="101"/>
      <c r="S851" s="101"/>
      <c r="T851" s="101"/>
      <c r="U851" s="101"/>
      <c r="V851" s="101"/>
      <c r="W851" s="101"/>
      <c r="X851" s="101"/>
      <c r="Y851" s="101"/>
      <c r="Z851" s="101"/>
    </row>
    <row r="852" spans="1:26" ht="15.75" customHeight="1">
      <c r="A852" s="101"/>
      <c r="B852" s="101"/>
      <c r="C852" s="101"/>
      <c r="D852" s="101"/>
      <c r="E852" s="101"/>
      <c r="F852" s="102"/>
      <c r="G852" s="101"/>
      <c r="H852" s="101"/>
      <c r="I852" s="101"/>
      <c r="J852" s="102"/>
      <c r="K852" s="102"/>
      <c r="L852" s="102"/>
      <c r="M852" s="102"/>
      <c r="N852" s="102"/>
      <c r="O852" s="102"/>
      <c r="P852" s="101"/>
      <c r="Q852" s="102"/>
      <c r="R852" s="101"/>
      <c r="S852" s="101"/>
      <c r="T852" s="101"/>
      <c r="U852" s="101"/>
      <c r="V852" s="101"/>
      <c r="W852" s="101"/>
      <c r="X852" s="101"/>
      <c r="Y852" s="101"/>
      <c r="Z852" s="101"/>
    </row>
    <row r="853" spans="1:26" ht="15.75" customHeight="1">
      <c r="A853" s="101"/>
      <c r="B853" s="101"/>
      <c r="C853" s="101"/>
      <c r="D853" s="101"/>
      <c r="E853" s="101"/>
      <c r="F853" s="102"/>
      <c r="G853" s="101"/>
      <c r="H853" s="101"/>
      <c r="I853" s="101"/>
      <c r="J853" s="102"/>
      <c r="K853" s="102"/>
      <c r="L853" s="102"/>
      <c r="M853" s="102"/>
      <c r="N853" s="102"/>
      <c r="O853" s="102"/>
      <c r="P853" s="101"/>
      <c r="Q853" s="102"/>
      <c r="R853" s="101"/>
      <c r="S853" s="101"/>
      <c r="T853" s="101"/>
      <c r="U853" s="101"/>
      <c r="V853" s="101"/>
      <c r="W853" s="101"/>
      <c r="X853" s="101"/>
      <c r="Y853" s="101"/>
      <c r="Z853" s="101"/>
    </row>
    <row r="854" spans="1:26" ht="15.75" customHeight="1">
      <c r="A854" s="101"/>
      <c r="B854" s="101"/>
      <c r="C854" s="101"/>
      <c r="D854" s="101"/>
      <c r="E854" s="101"/>
      <c r="F854" s="102"/>
      <c r="G854" s="101"/>
      <c r="H854" s="101"/>
      <c r="I854" s="101"/>
      <c r="J854" s="102"/>
      <c r="K854" s="102"/>
      <c r="L854" s="102"/>
      <c r="M854" s="102"/>
      <c r="N854" s="102"/>
      <c r="O854" s="102"/>
      <c r="P854" s="101"/>
      <c r="Q854" s="102"/>
      <c r="R854" s="101"/>
      <c r="S854" s="101"/>
      <c r="T854" s="101"/>
      <c r="U854" s="101"/>
      <c r="V854" s="101"/>
      <c r="W854" s="101"/>
      <c r="X854" s="101"/>
      <c r="Y854" s="101"/>
      <c r="Z854" s="101"/>
    </row>
    <row r="855" spans="1:26" ht="15.75" customHeight="1">
      <c r="A855" s="101"/>
      <c r="B855" s="101"/>
      <c r="C855" s="101"/>
      <c r="D855" s="101"/>
      <c r="E855" s="101"/>
      <c r="F855" s="102"/>
      <c r="G855" s="101"/>
      <c r="H855" s="101"/>
      <c r="I855" s="101"/>
      <c r="J855" s="102"/>
      <c r="K855" s="102"/>
      <c r="L855" s="102"/>
      <c r="M855" s="102"/>
      <c r="N855" s="102"/>
      <c r="O855" s="102"/>
      <c r="P855" s="101"/>
      <c r="Q855" s="102"/>
      <c r="R855" s="101"/>
      <c r="S855" s="101"/>
      <c r="T855" s="101"/>
      <c r="U855" s="101"/>
      <c r="V855" s="101"/>
      <c r="W855" s="101"/>
      <c r="X855" s="101"/>
      <c r="Y855" s="101"/>
      <c r="Z855" s="101"/>
    </row>
    <row r="856" spans="1:26" ht="15.75" customHeight="1">
      <c r="A856" s="101"/>
      <c r="B856" s="101"/>
      <c r="C856" s="101"/>
      <c r="D856" s="101"/>
      <c r="E856" s="101"/>
      <c r="F856" s="102"/>
      <c r="G856" s="101"/>
      <c r="H856" s="101"/>
      <c r="I856" s="101"/>
      <c r="J856" s="102"/>
      <c r="K856" s="102"/>
      <c r="L856" s="102"/>
      <c r="M856" s="102"/>
      <c r="N856" s="102"/>
      <c r="O856" s="102"/>
      <c r="P856" s="101"/>
      <c r="Q856" s="102"/>
      <c r="R856" s="101"/>
      <c r="S856" s="101"/>
      <c r="T856" s="101"/>
      <c r="U856" s="101"/>
      <c r="V856" s="101"/>
      <c r="W856" s="101"/>
      <c r="X856" s="101"/>
      <c r="Y856" s="101"/>
      <c r="Z856" s="101"/>
    </row>
    <row r="857" spans="1:26" ht="15.75" customHeight="1">
      <c r="A857" s="101"/>
      <c r="B857" s="101"/>
      <c r="C857" s="101"/>
      <c r="D857" s="101"/>
      <c r="E857" s="101"/>
      <c r="F857" s="102"/>
      <c r="G857" s="101"/>
      <c r="H857" s="101"/>
      <c r="I857" s="101"/>
      <c r="J857" s="102"/>
      <c r="K857" s="102"/>
      <c r="L857" s="102"/>
      <c r="M857" s="102"/>
      <c r="N857" s="102"/>
      <c r="O857" s="102"/>
      <c r="P857" s="101"/>
      <c r="Q857" s="102"/>
      <c r="R857" s="101"/>
      <c r="S857" s="101"/>
      <c r="T857" s="101"/>
      <c r="U857" s="101"/>
      <c r="V857" s="101"/>
      <c r="W857" s="101"/>
      <c r="X857" s="101"/>
      <c r="Y857" s="101"/>
      <c r="Z857" s="101"/>
    </row>
    <row r="858" spans="1:26" ht="15.75" customHeight="1">
      <c r="A858" s="101"/>
      <c r="B858" s="101"/>
      <c r="C858" s="101"/>
      <c r="D858" s="101"/>
      <c r="E858" s="101"/>
      <c r="F858" s="102"/>
      <c r="G858" s="101"/>
      <c r="H858" s="101"/>
      <c r="I858" s="101"/>
      <c r="J858" s="102"/>
      <c r="K858" s="102"/>
      <c r="L858" s="102"/>
      <c r="M858" s="102"/>
      <c r="N858" s="102"/>
      <c r="O858" s="102"/>
      <c r="P858" s="101"/>
      <c r="Q858" s="102"/>
      <c r="R858" s="101"/>
      <c r="S858" s="101"/>
      <c r="T858" s="101"/>
      <c r="U858" s="101"/>
      <c r="V858" s="101"/>
      <c r="W858" s="101"/>
      <c r="X858" s="101"/>
      <c r="Y858" s="101"/>
      <c r="Z858" s="101"/>
    </row>
    <row r="859" spans="1:26" ht="15.75" customHeight="1">
      <c r="A859" s="101"/>
      <c r="B859" s="101"/>
      <c r="C859" s="101"/>
      <c r="D859" s="101"/>
      <c r="E859" s="101"/>
      <c r="F859" s="102"/>
      <c r="G859" s="101"/>
      <c r="H859" s="101"/>
      <c r="I859" s="101"/>
      <c r="J859" s="102"/>
      <c r="K859" s="102"/>
      <c r="L859" s="102"/>
      <c r="M859" s="102"/>
      <c r="N859" s="102"/>
      <c r="O859" s="102"/>
      <c r="P859" s="101"/>
      <c r="Q859" s="102"/>
      <c r="R859" s="101"/>
      <c r="S859" s="101"/>
      <c r="T859" s="101"/>
      <c r="U859" s="101"/>
      <c r="V859" s="101"/>
      <c r="W859" s="101"/>
      <c r="X859" s="101"/>
      <c r="Y859" s="101"/>
      <c r="Z859" s="101"/>
    </row>
    <row r="860" spans="1:26" ht="15.75" customHeight="1">
      <c r="A860" s="101"/>
      <c r="B860" s="101"/>
      <c r="C860" s="101"/>
      <c r="D860" s="101"/>
      <c r="E860" s="101"/>
      <c r="F860" s="102"/>
      <c r="G860" s="101"/>
      <c r="H860" s="101"/>
      <c r="I860" s="101"/>
      <c r="J860" s="102"/>
      <c r="K860" s="102"/>
      <c r="L860" s="102"/>
      <c r="M860" s="102"/>
      <c r="N860" s="102"/>
      <c r="O860" s="102"/>
      <c r="P860" s="101"/>
      <c r="Q860" s="102"/>
      <c r="R860" s="101"/>
      <c r="S860" s="101"/>
      <c r="T860" s="101"/>
      <c r="U860" s="101"/>
      <c r="V860" s="101"/>
      <c r="W860" s="101"/>
      <c r="X860" s="101"/>
      <c r="Y860" s="101"/>
      <c r="Z860" s="101"/>
    </row>
    <row r="861" spans="1:26" ht="15.75" customHeight="1">
      <c r="A861" s="101"/>
      <c r="B861" s="101"/>
      <c r="C861" s="101"/>
      <c r="D861" s="101"/>
      <c r="E861" s="101"/>
      <c r="F861" s="102"/>
      <c r="G861" s="101"/>
      <c r="H861" s="101"/>
      <c r="I861" s="101"/>
      <c r="J861" s="102"/>
      <c r="K861" s="102"/>
      <c r="L861" s="102"/>
      <c r="M861" s="102"/>
      <c r="N861" s="102"/>
      <c r="O861" s="102"/>
      <c r="P861" s="101"/>
      <c r="Q861" s="102"/>
      <c r="R861" s="101"/>
      <c r="S861" s="101"/>
      <c r="T861" s="101"/>
      <c r="U861" s="101"/>
      <c r="V861" s="101"/>
      <c r="W861" s="101"/>
      <c r="X861" s="101"/>
      <c r="Y861" s="101"/>
      <c r="Z861" s="101"/>
    </row>
    <row r="862" spans="1:26" ht="15.75" customHeight="1">
      <c r="A862" s="101"/>
      <c r="B862" s="101"/>
      <c r="C862" s="101"/>
      <c r="D862" s="101"/>
      <c r="E862" s="101"/>
      <c r="F862" s="102"/>
      <c r="G862" s="101"/>
      <c r="H862" s="101"/>
      <c r="I862" s="101"/>
      <c r="J862" s="102"/>
      <c r="K862" s="102"/>
      <c r="L862" s="102"/>
      <c r="M862" s="102"/>
      <c r="N862" s="102"/>
      <c r="O862" s="102"/>
      <c r="P862" s="101"/>
      <c r="Q862" s="102"/>
      <c r="R862" s="101"/>
      <c r="S862" s="101"/>
      <c r="T862" s="101"/>
      <c r="U862" s="101"/>
      <c r="V862" s="101"/>
      <c r="W862" s="101"/>
      <c r="X862" s="101"/>
      <c r="Y862" s="101"/>
      <c r="Z862" s="101"/>
    </row>
    <row r="863" spans="1:26" ht="15.75" customHeight="1">
      <c r="A863" s="101"/>
      <c r="B863" s="101"/>
      <c r="C863" s="101"/>
      <c r="D863" s="101"/>
      <c r="E863" s="101"/>
      <c r="F863" s="102"/>
      <c r="G863" s="101"/>
      <c r="H863" s="101"/>
      <c r="I863" s="101"/>
      <c r="J863" s="102"/>
      <c r="K863" s="102"/>
      <c r="L863" s="102"/>
      <c r="M863" s="102"/>
      <c r="N863" s="102"/>
      <c r="O863" s="102"/>
      <c r="P863" s="101"/>
      <c r="Q863" s="102"/>
      <c r="R863" s="101"/>
      <c r="S863" s="101"/>
      <c r="T863" s="101"/>
      <c r="U863" s="101"/>
      <c r="V863" s="101"/>
      <c r="W863" s="101"/>
      <c r="X863" s="101"/>
      <c r="Y863" s="101"/>
      <c r="Z863" s="101"/>
    </row>
    <row r="864" spans="1:26" ht="15.75" customHeight="1">
      <c r="A864" s="101"/>
      <c r="B864" s="101"/>
      <c r="C864" s="101"/>
      <c r="D864" s="101"/>
      <c r="E864" s="101"/>
      <c r="F864" s="102"/>
      <c r="G864" s="101"/>
      <c r="H864" s="101"/>
      <c r="I864" s="101"/>
      <c r="J864" s="102"/>
      <c r="K864" s="102"/>
      <c r="L864" s="102"/>
      <c r="M864" s="102"/>
      <c r="N864" s="102"/>
      <c r="O864" s="102"/>
      <c r="P864" s="101"/>
      <c r="Q864" s="102"/>
      <c r="R864" s="101"/>
      <c r="S864" s="101"/>
      <c r="T864" s="101"/>
      <c r="U864" s="101"/>
      <c r="V864" s="101"/>
      <c r="W864" s="101"/>
      <c r="X864" s="101"/>
      <c r="Y864" s="101"/>
      <c r="Z864" s="101"/>
    </row>
    <row r="865" spans="1:26" ht="15.75" customHeight="1">
      <c r="A865" s="101"/>
      <c r="B865" s="101"/>
      <c r="C865" s="101"/>
      <c r="D865" s="101"/>
      <c r="E865" s="101"/>
      <c r="F865" s="102"/>
      <c r="G865" s="101"/>
      <c r="H865" s="101"/>
      <c r="I865" s="101"/>
      <c r="J865" s="102"/>
      <c r="K865" s="102"/>
      <c r="L865" s="102"/>
      <c r="M865" s="102"/>
      <c r="N865" s="102"/>
      <c r="O865" s="102"/>
      <c r="P865" s="101"/>
      <c r="Q865" s="102"/>
      <c r="R865" s="101"/>
      <c r="S865" s="101"/>
      <c r="T865" s="101"/>
      <c r="U865" s="101"/>
      <c r="V865" s="101"/>
      <c r="W865" s="101"/>
      <c r="X865" s="101"/>
      <c r="Y865" s="101"/>
      <c r="Z865" s="101"/>
    </row>
    <row r="866" spans="1:26" ht="15.75" customHeight="1">
      <c r="A866" s="101"/>
      <c r="B866" s="101"/>
      <c r="C866" s="101"/>
      <c r="D866" s="101"/>
      <c r="E866" s="101"/>
      <c r="F866" s="102"/>
      <c r="G866" s="101"/>
      <c r="H866" s="101"/>
      <c r="I866" s="101"/>
      <c r="J866" s="102"/>
      <c r="K866" s="102"/>
      <c r="L866" s="102"/>
      <c r="M866" s="102"/>
      <c r="N866" s="102"/>
      <c r="O866" s="102"/>
      <c r="P866" s="101"/>
      <c r="Q866" s="102"/>
      <c r="R866" s="101"/>
      <c r="S866" s="101"/>
      <c r="T866" s="101"/>
      <c r="U866" s="101"/>
      <c r="V866" s="101"/>
      <c r="W866" s="101"/>
      <c r="X866" s="101"/>
      <c r="Y866" s="101"/>
      <c r="Z866" s="101"/>
    </row>
    <row r="867" spans="1:26" ht="15.75" customHeight="1">
      <c r="A867" s="101"/>
      <c r="B867" s="101"/>
      <c r="C867" s="101"/>
      <c r="D867" s="101"/>
      <c r="E867" s="101"/>
      <c r="F867" s="102"/>
      <c r="G867" s="101"/>
      <c r="H867" s="101"/>
      <c r="I867" s="101"/>
      <c r="J867" s="102"/>
      <c r="K867" s="102"/>
      <c r="L867" s="102"/>
      <c r="M867" s="102"/>
      <c r="N867" s="102"/>
      <c r="O867" s="102"/>
      <c r="P867" s="101"/>
      <c r="Q867" s="102"/>
      <c r="R867" s="101"/>
      <c r="S867" s="101"/>
      <c r="T867" s="101"/>
      <c r="U867" s="101"/>
      <c r="V867" s="101"/>
      <c r="W867" s="101"/>
      <c r="X867" s="101"/>
      <c r="Y867" s="101"/>
      <c r="Z867" s="101"/>
    </row>
    <row r="868" spans="1:26" ht="15.75" customHeight="1">
      <c r="A868" s="101"/>
      <c r="B868" s="101"/>
      <c r="C868" s="101"/>
      <c r="D868" s="101"/>
      <c r="E868" s="101"/>
      <c r="F868" s="102"/>
      <c r="G868" s="101"/>
      <c r="H868" s="101"/>
      <c r="I868" s="101"/>
      <c r="J868" s="102"/>
      <c r="K868" s="102"/>
      <c r="L868" s="102"/>
      <c r="M868" s="102"/>
      <c r="N868" s="102"/>
      <c r="O868" s="102"/>
      <c r="P868" s="101"/>
      <c r="Q868" s="102"/>
      <c r="R868" s="101"/>
      <c r="S868" s="101"/>
      <c r="T868" s="101"/>
      <c r="U868" s="101"/>
      <c r="V868" s="101"/>
      <c r="W868" s="101"/>
      <c r="X868" s="101"/>
      <c r="Y868" s="101"/>
      <c r="Z868" s="101"/>
    </row>
    <row r="869" spans="1:26" ht="15.75" customHeight="1">
      <c r="A869" s="101"/>
      <c r="B869" s="101"/>
      <c r="C869" s="101"/>
      <c r="D869" s="101"/>
      <c r="E869" s="101"/>
      <c r="F869" s="102"/>
      <c r="G869" s="101"/>
      <c r="H869" s="101"/>
      <c r="I869" s="101"/>
      <c r="J869" s="102"/>
      <c r="K869" s="102"/>
      <c r="L869" s="102"/>
      <c r="M869" s="102"/>
      <c r="N869" s="102"/>
      <c r="O869" s="102"/>
      <c r="P869" s="101"/>
      <c r="Q869" s="102"/>
      <c r="R869" s="101"/>
      <c r="S869" s="101"/>
      <c r="T869" s="101"/>
      <c r="U869" s="101"/>
      <c r="V869" s="101"/>
      <c r="W869" s="101"/>
      <c r="X869" s="101"/>
      <c r="Y869" s="101"/>
      <c r="Z869" s="101"/>
    </row>
    <row r="870" spans="1:26" ht="15.75" customHeight="1">
      <c r="A870" s="101"/>
      <c r="B870" s="101"/>
      <c r="C870" s="101"/>
      <c r="D870" s="101"/>
      <c r="E870" s="101"/>
      <c r="F870" s="102"/>
      <c r="G870" s="101"/>
      <c r="H870" s="101"/>
      <c r="I870" s="101"/>
      <c r="J870" s="102"/>
      <c r="K870" s="102"/>
      <c r="L870" s="102"/>
      <c r="M870" s="102"/>
      <c r="N870" s="102"/>
      <c r="O870" s="102"/>
      <c r="P870" s="101"/>
      <c r="Q870" s="102"/>
      <c r="R870" s="101"/>
      <c r="S870" s="101"/>
      <c r="T870" s="101"/>
      <c r="U870" s="101"/>
      <c r="V870" s="101"/>
      <c r="W870" s="101"/>
      <c r="X870" s="101"/>
      <c r="Y870" s="101"/>
      <c r="Z870" s="101"/>
    </row>
    <row r="871" spans="1:26" ht="15.75" customHeight="1">
      <c r="A871" s="101"/>
      <c r="B871" s="101"/>
      <c r="C871" s="101"/>
      <c r="D871" s="101"/>
      <c r="E871" s="101"/>
      <c r="F871" s="102"/>
      <c r="G871" s="101"/>
      <c r="H871" s="101"/>
      <c r="I871" s="101"/>
      <c r="J871" s="102"/>
      <c r="K871" s="102"/>
      <c r="L871" s="102"/>
      <c r="M871" s="102"/>
      <c r="N871" s="102"/>
      <c r="O871" s="102"/>
      <c r="P871" s="101"/>
      <c r="Q871" s="102"/>
      <c r="R871" s="101"/>
      <c r="S871" s="101"/>
      <c r="T871" s="101"/>
      <c r="U871" s="101"/>
      <c r="V871" s="101"/>
      <c r="W871" s="101"/>
      <c r="X871" s="101"/>
      <c r="Y871" s="101"/>
      <c r="Z871" s="101"/>
    </row>
    <row r="872" spans="1:26" ht="15.75" customHeight="1">
      <c r="A872" s="101"/>
      <c r="B872" s="101"/>
      <c r="C872" s="101"/>
      <c r="D872" s="101"/>
      <c r="E872" s="101"/>
      <c r="F872" s="102"/>
      <c r="G872" s="101"/>
      <c r="H872" s="101"/>
      <c r="I872" s="101"/>
      <c r="J872" s="102"/>
      <c r="K872" s="102"/>
      <c r="L872" s="102"/>
      <c r="M872" s="102"/>
      <c r="N872" s="102"/>
      <c r="O872" s="102"/>
      <c r="P872" s="101"/>
      <c r="Q872" s="102"/>
      <c r="R872" s="101"/>
      <c r="S872" s="101"/>
      <c r="T872" s="101"/>
      <c r="U872" s="101"/>
      <c r="V872" s="101"/>
      <c r="W872" s="101"/>
      <c r="X872" s="101"/>
      <c r="Y872" s="101"/>
      <c r="Z872" s="101"/>
    </row>
    <row r="873" spans="1:26" ht="15.75" customHeight="1">
      <c r="A873" s="101"/>
      <c r="B873" s="101"/>
      <c r="C873" s="101"/>
      <c r="D873" s="101"/>
      <c r="E873" s="101"/>
      <c r="F873" s="102"/>
      <c r="G873" s="101"/>
      <c r="H873" s="101"/>
      <c r="I873" s="101"/>
      <c r="J873" s="102"/>
      <c r="K873" s="102"/>
      <c r="L873" s="102"/>
      <c r="M873" s="102"/>
      <c r="N873" s="102"/>
      <c r="O873" s="102"/>
      <c r="P873" s="101"/>
      <c r="Q873" s="102"/>
      <c r="R873" s="101"/>
      <c r="S873" s="101"/>
      <c r="T873" s="101"/>
      <c r="U873" s="101"/>
      <c r="V873" s="101"/>
      <c r="W873" s="101"/>
      <c r="X873" s="101"/>
      <c r="Y873" s="101"/>
      <c r="Z873" s="101"/>
    </row>
    <row r="874" spans="1:26" ht="15.75" customHeight="1">
      <c r="A874" s="101"/>
      <c r="B874" s="101"/>
      <c r="C874" s="101"/>
      <c r="D874" s="101"/>
      <c r="E874" s="101"/>
      <c r="F874" s="102"/>
      <c r="G874" s="101"/>
      <c r="H874" s="101"/>
      <c r="I874" s="101"/>
      <c r="J874" s="102"/>
      <c r="K874" s="102"/>
      <c r="L874" s="102"/>
      <c r="M874" s="102"/>
      <c r="N874" s="102"/>
      <c r="O874" s="102"/>
      <c r="P874" s="101"/>
      <c r="Q874" s="102"/>
      <c r="R874" s="101"/>
      <c r="S874" s="101"/>
      <c r="T874" s="101"/>
      <c r="U874" s="101"/>
      <c r="V874" s="101"/>
      <c r="W874" s="101"/>
      <c r="X874" s="101"/>
      <c r="Y874" s="101"/>
      <c r="Z874" s="101"/>
    </row>
    <row r="875" spans="1:26" ht="15.75" customHeight="1">
      <c r="A875" s="101"/>
      <c r="B875" s="101"/>
      <c r="C875" s="101"/>
      <c r="D875" s="101"/>
      <c r="E875" s="101"/>
      <c r="F875" s="102"/>
      <c r="G875" s="101"/>
      <c r="H875" s="101"/>
      <c r="I875" s="101"/>
      <c r="J875" s="102"/>
      <c r="K875" s="102"/>
      <c r="L875" s="102"/>
      <c r="M875" s="102"/>
      <c r="N875" s="102"/>
      <c r="O875" s="102"/>
      <c r="P875" s="101"/>
      <c r="Q875" s="102"/>
      <c r="R875" s="101"/>
      <c r="S875" s="101"/>
      <c r="T875" s="101"/>
      <c r="U875" s="101"/>
      <c r="V875" s="101"/>
      <c r="W875" s="101"/>
      <c r="X875" s="101"/>
      <c r="Y875" s="101"/>
      <c r="Z875" s="101"/>
    </row>
    <row r="876" spans="1:26" ht="15.75" customHeight="1">
      <c r="A876" s="101"/>
      <c r="B876" s="101"/>
      <c r="C876" s="101"/>
      <c r="D876" s="101"/>
      <c r="E876" s="101"/>
      <c r="F876" s="102"/>
      <c r="G876" s="101"/>
      <c r="H876" s="101"/>
      <c r="I876" s="101"/>
      <c r="J876" s="102"/>
      <c r="K876" s="102"/>
      <c r="L876" s="102"/>
      <c r="M876" s="102"/>
      <c r="N876" s="102"/>
      <c r="O876" s="102"/>
      <c r="P876" s="101"/>
      <c r="Q876" s="102"/>
      <c r="R876" s="101"/>
      <c r="S876" s="101"/>
      <c r="T876" s="101"/>
      <c r="U876" s="101"/>
      <c r="V876" s="101"/>
      <c r="W876" s="101"/>
      <c r="X876" s="101"/>
      <c r="Y876" s="101"/>
      <c r="Z876" s="101"/>
    </row>
    <row r="877" spans="1:26" ht="15.75" customHeight="1">
      <c r="A877" s="101"/>
      <c r="B877" s="101"/>
      <c r="C877" s="101"/>
      <c r="D877" s="101"/>
      <c r="E877" s="101"/>
      <c r="F877" s="102"/>
      <c r="G877" s="101"/>
      <c r="H877" s="101"/>
      <c r="I877" s="101"/>
      <c r="J877" s="102"/>
      <c r="K877" s="102"/>
      <c r="L877" s="102"/>
      <c r="M877" s="102"/>
      <c r="N877" s="102"/>
      <c r="O877" s="102"/>
      <c r="P877" s="101"/>
      <c r="Q877" s="102"/>
      <c r="R877" s="101"/>
      <c r="S877" s="101"/>
      <c r="T877" s="101"/>
      <c r="U877" s="101"/>
      <c r="V877" s="101"/>
      <c r="W877" s="101"/>
      <c r="X877" s="101"/>
      <c r="Y877" s="101"/>
      <c r="Z877" s="101"/>
    </row>
    <row r="878" spans="1:26" ht="15.75" customHeight="1">
      <c r="A878" s="101"/>
      <c r="B878" s="101"/>
      <c r="C878" s="101"/>
      <c r="D878" s="101"/>
      <c r="E878" s="101"/>
      <c r="F878" s="102"/>
      <c r="G878" s="101"/>
      <c r="H878" s="101"/>
      <c r="I878" s="101"/>
      <c r="J878" s="102"/>
      <c r="K878" s="102"/>
      <c r="L878" s="102"/>
      <c r="M878" s="102"/>
      <c r="N878" s="102"/>
      <c r="O878" s="102"/>
      <c r="P878" s="101"/>
      <c r="Q878" s="102"/>
      <c r="R878" s="101"/>
      <c r="S878" s="101"/>
      <c r="T878" s="101"/>
      <c r="U878" s="101"/>
      <c r="V878" s="101"/>
      <c r="W878" s="101"/>
      <c r="X878" s="101"/>
      <c r="Y878" s="101"/>
      <c r="Z878" s="101"/>
    </row>
    <row r="879" spans="1:26" ht="15.75" customHeight="1">
      <c r="A879" s="101"/>
      <c r="B879" s="101"/>
      <c r="C879" s="101"/>
      <c r="D879" s="101"/>
      <c r="E879" s="101"/>
      <c r="F879" s="102"/>
      <c r="G879" s="101"/>
      <c r="H879" s="101"/>
      <c r="I879" s="101"/>
      <c r="J879" s="102"/>
      <c r="K879" s="102"/>
      <c r="L879" s="102"/>
      <c r="M879" s="102"/>
      <c r="N879" s="102"/>
      <c r="O879" s="102"/>
      <c r="P879" s="101"/>
      <c r="Q879" s="102"/>
      <c r="R879" s="101"/>
      <c r="S879" s="101"/>
      <c r="T879" s="101"/>
      <c r="U879" s="101"/>
      <c r="V879" s="101"/>
      <c r="W879" s="101"/>
      <c r="X879" s="101"/>
      <c r="Y879" s="101"/>
      <c r="Z879" s="101"/>
    </row>
    <row r="880" spans="1:26" ht="15.75" customHeight="1">
      <c r="A880" s="101"/>
      <c r="B880" s="101"/>
      <c r="C880" s="101"/>
      <c r="D880" s="101"/>
      <c r="E880" s="101"/>
      <c r="F880" s="102"/>
      <c r="G880" s="101"/>
      <c r="H880" s="101"/>
      <c r="I880" s="101"/>
      <c r="J880" s="102"/>
      <c r="K880" s="102"/>
      <c r="L880" s="102"/>
      <c r="M880" s="102"/>
      <c r="N880" s="102"/>
      <c r="O880" s="102"/>
      <c r="P880" s="101"/>
      <c r="Q880" s="102"/>
      <c r="R880" s="101"/>
      <c r="S880" s="101"/>
      <c r="T880" s="101"/>
      <c r="U880" s="101"/>
      <c r="V880" s="101"/>
      <c r="W880" s="101"/>
      <c r="X880" s="101"/>
      <c r="Y880" s="101"/>
      <c r="Z880" s="101"/>
    </row>
    <row r="881" spans="1:26" ht="15.75" customHeight="1">
      <c r="A881" s="101"/>
      <c r="B881" s="101"/>
      <c r="C881" s="101"/>
      <c r="D881" s="101"/>
      <c r="E881" s="101"/>
      <c r="F881" s="102"/>
      <c r="G881" s="101"/>
      <c r="H881" s="101"/>
      <c r="I881" s="101"/>
      <c r="J881" s="102"/>
      <c r="K881" s="102"/>
      <c r="L881" s="102"/>
      <c r="M881" s="102"/>
      <c r="N881" s="102"/>
      <c r="O881" s="102"/>
      <c r="P881" s="101"/>
      <c r="Q881" s="102"/>
      <c r="R881" s="101"/>
      <c r="S881" s="101"/>
      <c r="T881" s="101"/>
      <c r="U881" s="101"/>
      <c r="V881" s="101"/>
      <c r="W881" s="101"/>
      <c r="X881" s="101"/>
      <c r="Y881" s="101"/>
      <c r="Z881" s="101"/>
    </row>
    <row r="882" spans="1:26" ht="15.75" customHeight="1">
      <c r="A882" s="101"/>
      <c r="B882" s="101"/>
      <c r="C882" s="101"/>
      <c r="D882" s="101"/>
      <c r="E882" s="101"/>
      <c r="F882" s="102"/>
      <c r="G882" s="101"/>
      <c r="H882" s="101"/>
      <c r="I882" s="101"/>
      <c r="J882" s="102"/>
      <c r="K882" s="102"/>
      <c r="L882" s="102"/>
      <c r="M882" s="102"/>
      <c r="N882" s="102"/>
      <c r="O882" s="102"/>
      <c r="P882" s="101"/>
      <c r="Q882" s="102"/>
      <c r="R882" s="101"/>
      <c r="S882" s="101"/>
      <c r="T882" s="101"/>
      <c r="U882" s="101"/>
      <c r="V882" s="101"/>
      <c r="W882" s="101"/>
      <c r="X882" s="101"/>
      <c r="Y882" s="101"/>
      <c r="Z882" s="101"/>
    </row>
    <row r="883" spans="1:26" ht="15.75" customHeight="1">
      <c r="A883" s="101"/>
      <c r="B883" s="101"/>
      <c r="C883" s="101"/>
      <c r="D883" s="101"/>
      <c r="E883" s="101"/>
      <c r="F883" s="102"/>
      <c r="G883" s="101"/>
      <c r="H883" s="101"/>
      <c r="I883" s="101"/>
      <c r="J883" s="102"/>
      <c r="K883" s="102"/>
      <c r="L883" s="102"/>
      <c r="M883" s="102"/>
      <c r="N883" s="102"/>
      <c r="O883" s="102"/>
      <c r="P883" s="101"/>
      <c r="Q883" s="102"/>
      <c r="R883" s="101"/>
      <c r="S883" s="101"/>
      <c r="T883" s="101"/>
      <c r="U883" s="101"/>
      <c r="V883" s="101"/>
      <c r="W883" s="101"/>
      <c r="X883" s="101"/>
      <c r="Y883" s="101"/>
      <c r="Z883" s="101"/>
    </row>
    <row r="884" spans="1:26" ht="15.75" customHeight="1">
      <c r="A884" s="101"/>
      <c r="B884" s="101"/>
      <c r="C884" s="101"/>
      <c r="D884" s="101"/>
      <c r="E884" s="101"/>
      <c r="F884" s="102"/>
      <c r="G884" s="101"/>
      <c r="H884" s="101"/>
      <c r="I884" s="101"/>
      <c r="J884" s="102"/>
      <c r="K884" s="102"/>
      <c r="L884" s="102"/>
      <c r="M884" s="102"/>
      <c r="N884" s="102"/>
      <c r="O884" s="102"/>
      <c r="P884" s="101"/>
      <c r="Q884" s="102"/>
      <c r="R884" s="101"/>
      <c r="S884" s="101"/>
      <c r="T884" s="101"/>
      <c r="U884" s="101"/>
      <c r="V884" s="101"/>
      <c r="W884" s="101"/>
      <c r="X884" s="101"/>
      <c r="Y884" s="101"/>
      <c r="Z884" s="101"/>
    </row>
    <row r="885" spans="1:26" ht="15.75" customHeight="1">
      <c r="A885" s="101"/>
      <c r="B885" s="101"/>
      <c r="C885" s="101"/>
      <c r="D885" s="101"/>
      <c r="E885" s="101"/>
      <c r="F885" s="102"/>
      <c r="G885" s="101"/>
      <c r="H885" s="101"/>
      <c r="I885" s="101"/>
      <c r="J885" s="102"/>
      <c r="K885" s="102"/>
      <c r="L885" s="102"/>
      <c r="M885" s="102"/>
      <c r="N885" s="102"/>
      <c r="O885" s="102"/>
      <c r="P885" s="101"/>
      <c r="Q885" s="102"/>
      <c r="R885" s="101"/>
      <c r="S885" s="101"/>
      <c r="T885" s="101"/>
      <c r="U885" s="101"/>
      <c r="V885" s="101"/>
      <c r="W885" s="101"/>
      <c r="X885" s="101"/>
      <c r="Y885" s="101"/>
      <c r="Z885" s="101"/>
    </row>
    <row r="886" spans="1:26" ht="15.75" customHeight="1">
      <c r="A886" s="101"/>
      <c r="B886" s="101"/>
      <c r="C886" s="101"/>
      <c r="D886" s="101"/>
      <c r="E886" s="101"/>
      <c r="F886" s="102"/>
      <c r="G886" s="101"/>
      <c r="H886" s="101"/>
      <c r="I886" s="101"/>
      <c r="J886" s="102"/>
      <c r="K886" s="102"/>
      <c r="L886" s="102"/>
      <c r="M886" s="102"/>
      <c r="N886" s="102"/>
      <c r="O886" s="102"/>
      <c r="P886" s="101"/>
      <c r="Q886" s="102"/>
      <c r="R886" s="101"/>
      <c r="S886" s="101"/>
      <c r="T886" s="101"/>
      <c r="U886" s="101"/>
      <c r="V886" s="101"/>
      <c r="W886" s="101"/>
      <c r="X886" s="101"/>
      <c r="Y886" s="101"/>
      <c r="Z886" s="101"/>
    </row>
    <row r="887" spans="1:26" ht="15.75" customHeight="1">
      <c r="A887" s="101"/>
      <c r="B887" s="101"/>
      <c r="C887" s="101"/>
      <c r="D887" s="101"/>
      <c r="E887" s="101"/>
      <c r="F887" s="102"/>
      <c r="G887" s="101"/>
      <c r="H887" s="101"/>
      <c r="I887" s="101"/>
      <c r="J887" s="102"/>
      <c r="K887" s="102"/>
      <c r="L887" s="102"/>
      <c r="M887" s="102"/>
      <c r="N887" s="102"/>
      <c r="O887" s="102"/>
      <c r="P887" s="101"/>
      <c r="Q887" s="102"/>
      <c r="R887" s="101"/>
      <c r="S887" s="101"/>
      <c r="T887" s="101"/>
      <c r="U887" s="101"/>
      <c r="V887" s="101"/>
      <c r="W887" s="101"/>
      <c r="X887" s="101"/>
      <c r="Y887" s="101"/>
      <c r="Z887" s="101"/>
    </row>
    <row r="888" spans="1:26" ht="15.75" customHeight="1">
      <c r="A888" s="101"/>
      <c r="B888" s="101"/>
      <c r="C888" s="101"/>
      <c r="D888" s="101"/>
      <c r="E888" s="101"/>
      <c r="F888" s="102"/>
      <c r="G888" s="101"/>
      <c r="H888" s="101"/>
      <c r="I888" s="101"/>
      <c r="J888" s="102"/>
      <c r="K888" s="102"/>
      <c r="L888" s="102"/>
      <c r="M888" s="102"/>
      <c r="N888" s="102"/>
      <c r="O888" s="102"/>
      <c r="P888" s="101"/>
      <c r="Q888" s="102"/>
      <c r="R888" s="101"/>
      <c r="S888" s="101"/>
      <c r="T888" s="101"/>
      <c r="U888" s="101"/>
      <c r="V888" s="101"/>
      <c r="W888" s="101"/>
      <c r="X888" s="101"/>
      <c r="Y888" s="101"/>
      <c r="Z888" s="101"/>
    </row>
    <row r="889" spans="1:26" ht="15.75" customHeight="1">
      <c r="A889" s="101"/>
      <c r="B889" s="101"/>
      <c r="C889" s="101"/>
      <c r="D889" s="101"/>
      <c r="E889" s="101"/>
      <c r="F889" s="102"/>
      <c r="G889" s="101"/>
      <c r="H889" s="101"/>
      <c r="I889" s="101"/>
      <c r="J889" s="102"/>
      <c r="K889" s="102"/>
      <c r="L889" s="102"/>
      <c r="M889" s="102"/>
      <c r="N889" s="102"/>
      <c r="O889" s="102"/>
      <c r="P889" s="101"/>
      <c r="Q889" s="102"/>
      <c r="R889" s="101"/>
      <c r="S889" s="101"/>
      <c r="T889" s="101"/>
      <c r="U889" s="101"/>
      <c r="V889" s="101"/>
      <c r="W889" s="101"/>
      <c r="X889" s="101"/>
      <c r="Y889" s="101"/>
      <c r="Z889" s="101"/>
    </row>
    <row r="890" spans="1:26" ht="15.75" customHeight="1">
      <c r="A890" s="101"/>
      <c r="B890" s="101"/>
      <c r="C890" s="101"/>
      <c r="D890" s="101"/>
      <c r="E890" s="101"/>
      <c r="F890" s="102"/>
      <c r="G890" s="101"/>
      <c r="H890" s="101"/>
      <c r="I890" s="101"/>
      <c r="J890" s="102"/>
      <c r="K890" s="102"/>
      <c r="L890" s="102"/>
      <c r="M890" s="102"/>
      <c r="N890" s="102"/>
      <c r="O890" s="102"/>
      <c r="P890" s="101"/>
      <c r="Q890" s="102"/>
      <c r="R890" s="101"/>
      <c r="S890" s="101"/>
      <c r="T890" s="101"/>
      <c r="U890" s="101"/>
      <c r="V890" s="101"/>
      <c r="W890" s="101"/>
      <c r="X890" s="101"/>
      <c r="Y890" s="101"/>
      <c r="Z890" s="101"/>
    </row>
    <row r="891" spans="1:26" ht="15.75" customHeight="1">
      <c r="A891" s="101"/>
      <c r="B891" s="101"/>
      <c r="C891" s="101"/>
      <c r="D891" s="101"/>
      <c r="E891" s="101"/>
      <c r="F891" s="102"/>
      <c r="G891" s="101"/>
      <c r="H891" s="101"/>
      <c r="I891" s="101"/>
      <c r="J891" s="102"/>
      <c r="K891" s="102"/>
      <c r="L891" s="102"/>
      <c r="M891" s="102"/>
      <c r="N891" s="102"/>
      <c r="O891" s="102"/>
      <c r="P891" s="101"/>
      <c r="Q891" s="102"/>
      <c r="R891" s="101"/>
      <c r="S891" s="101"/>
      <c r="T891" s="101"/>
      <c r="U891" s="101"/>
      <c r="V891" s="101"/>
      <c r="W891" s="101"/>
      <c r="X891" s="101"/>
      <c r="Y891" s="101"/>
      <c r="Z891" s="101"/>
    </row>
    <row r="892" spans="1:26" ht="15.75" customHeight="1">
      <c r="A892" s="101"/>
      <c r="B892" s="101"/>
      <c r="C892" s="101"/>
      <c r="D892" s="101"/>
      <c r="E892" s="101"/>
      <c r="F892" s="102"/>
      <c r="G892" s="101"/>
      <c r="H892" s="101"/>
      <c r="I892" s="101"/>
      <c r="J892" s="102"/>
      <c r="K892" s="102"/>
      <c r="L892" s="102"/>
      <c r="M892" s="102"/>
      <c r="N892" s="102"/>
      <c r="O892" s="102"/>
      <c r="P892" s="101"/>
      <c r="Q892" s="102"/>
      <c r="R892" s="101"/>
      <c r="S892" s="101"/>
      <c r="T892" s="101"/>
      <c r="U892" s="101"/>
      <c r="V892" s="101"/>
      <c r="W892" s="101"/>
      <c r="X892" s="101"/>
      <c r="Y892" s="101"/>
      <c r="Z892" s="101"/>
    </row>
    <row r="893" spans="1:26" ht="15.75" customHeight="1">
      <c r="A893" s="101"/>
      <c r="B893" s="101"/>
      <c r="C893" s="101"/>
      <c r="D893" s="101"/>
      <c r="E893" s="101"/>
      <c r="F893" s="102"/>
      <c r="G893" s="101"/>
      <c r="H893" s="101"/>
      <c r="I893" s="101"/>
      <c r="J893" s="102"/>
      <c r="K893" s="102"/>
      <c r="L893" s="102"/>
      <c r="M893" s="102"/>
      <c r="N893" s="102"/>
      <c r="O893" s="102"/>
      <c r="P893" s="101"/>
      <c r="Q893" s="102"/>
      <c r="R893" s="101"/>
      <c r="S893" s="101"/>
      <c r="T893" s="101"/>
      <c r="U893" s="101"/>
      <c r="V893" s="101"/>
      <c r="W893" s="101"/>
      <c r="X893" s="101"/>
      <c r="Y893" s="101"/>
      <c r="Z893" s="101"/>
    </row>
    <row r="894" spans="1:26" ht="15.75" customHeight="1">
      <c r="A894" s="101"/>
      <c r="B894" s="101"/>
      <c r="C894" s="101"/>
      <c r="D894" s="101"/>
      <c r="E894" s="101"/>
      <c r="F894" s="102"/>
      <c r="G894" s="101"/>
      <c r="H894" s="101"/>
      <c r="I894" s="101"/>
      <c r="J894" s="102"/>
      <c r="K894" s="102"/>
      <c r="L894" s="102"/>
      <c r="M894" s="102"/>
      <c r="N894" s="102"/>
      <c r="O894" s="102"/>
      <c r="P894" s="101"/>
      <c r="Q894" s="102"/>
      <c r="R894" s="101"/>
      <c r="S894" s="101"/>
      <c r="T894" s="101"/>
      <c r="U894" s="101"/>
      <c r="V894" s="101"/>
      <c r="W894" s="101"/>
      <c r="X894" s="101"/>
      <c r="Y894" s="101"/>
      <c r="Z894" s="101"/>
    </row>
    <row r="895" spans="1:26" ht="15.75" customHeight="1">
      <c r="A895" s="101"/>
      <c r="B895" s="101"/>
      <c r="C895" s="101"/>
      <c r="D895" s="101"/>
      <c r="E895" s="101"/>
      <c r="F895" s="102"/>
      <c r="G895" s="101"/>
      <c r="H895" s="101"/>
      <c r="I895" s="101"/>
      <c r="J895" s="102"/>
      <c r="K895" s="102"/>
      <c r="L895" s="102"/>
      <c r="M895" s="102"/>
      <c r="N895" s="102"/>
      <c r="O895" s="102"/>
      <c r="P895" s="101"/>
      <c r="Q895" s="102"/>
      <c r="R895" s="101"/>
      <c r="S895" s="101"/>
      <c r="T895" s="101"/>
      <c r="U895" s="101"/>
      <c r="V895" s="101"/>
      <c r="W895" s="101"/>
      <c r="X895" s="101"/>
      <c r="Y895" s="101"/>
      <c r="Z895" s="101"/>
    </row>
    <row r="896" spans="1:26" ht="15.75" customHeight="1">
      <c r="A896" s="101"/>
      <c r="B896" s="101"/>
      <c r="C896" s="101"/>
      <c r="D896" s="101"/>
      <c r="E896" s="101"/>
      <c r="F896" s="102"/>
      <c r="G896" s="101"/>
      <c r="H896" s="101"/>
      <c r="I896" s="101"/>
      <c r="J896" s="102"/>
      <c r="K896" s="102"/>
      <c r="L896" s="102"/>
      <c r="M896" s="102"/>
      <c r="N896" s="102"/>
      <c r="O896" s="102"/>
      <c r="P896" s="101"/>
      <c r="Q896" s="102"/>
      <c r="R896" s="101"/>
      <c r="S896" s="101"/>
      <c r="T896" s="101"/>
      <c r="U896" s="101"/>
      <c r="V896" s="101"/>
      <c r="W896" s="101"/>
      <c r="X896" s="101"/>
      <c r="Y896" s="101"/>
      <c r="Z896" s="101"/>
    </row>
    <row r="897" spans="1:26" ht="15.75" customHeight="1">
      <c r="A897" s="101"/>
      <c r="B897" s="101"/>
      <c r="C897" s="101"/>
      <c r="D897" s="101"/>
      <c r="E897" s="101"/>
      <c r="F897" s="102"/>
      <c r="G897" s="101"/>
      <c r="H897" s="101"/>
      <c r="I897" s="101"/>
      <c r="J897" s="102"/>
      <c r="K897" s="102"/>
      <c r="L897" s="102"/>
      <c r="M897" s="102"/>
      <c r="N897" s="102"/>
      <c r="O897" s="102"/>
      <c r="P897" s="101"/>
      <c r="Q897" s="102"/>
      <c r="R897" s="101"/>
      <c r="S897" s="101"/>
      <c r="T897" s="101"/>
      <c r="U897" s="101"/>
      <c r="V897" s="101"/>
      <c r="W897" s="101"/>
      <c r="X897" s="101"/>
      <c r="Y897" s="101"/>
      <c r="Z897" s="101"/>
    </row>
    <row r="898" spans="1:26" ht="15.75" customHeight="1">
      <c r="A898" s="101"/>
      <c r="B898" s="101"/>
      <c r="C898" s="101"/>
      <c r="D898" s="101"/>
      <c r="E898" s="101"/>
      <c r="F898" s="102"/>
      <c r="G898" s="101"/>
      <c r="H898" s="101"/>
      <c r="I898" s="101"/>
      <c r="J898" s="102"/>
      <c r="K898" s="102"/>
      <c r="L898" s="102"/>
      <c r="M898" s="102"/>
      <c r="N898" s="102"/>
      <c r="O898" s="102"/>
      <c r="P898" s="101"/>
      <c r="Q898" s="102"/>
      <c r="R898" s="101"/>
      <c r="S898" s="101"/>
      <c r="T898" s="101"/>
      <c r="U898" s="101"/>
      <c r="V898" s="101"/>
      <c r="W898" s="101"/>
      <c r="X898" s="101"/>
      <c r="Y898" s="101"/>
      <c r="Z898" s="101"/>
    </row>
    <row r="899" spans="1:26" ht="15.75" customHeight="1">
      <c r="A899" s="101"/>
      <c r="B899" s="101"/>
      <c r="C899" s="101"/>
      <c r="D899" s="101"/>
      <c r="E899" s="101"/>
      <c r="F899" s="102"/>
      <c r="G899" s="101"/>
      <c r="H899" s="101"/>
      <c r="I899" s="101"/>
      <c r="J899" s="102"/>
      <c r="K899" s="102"/>
      <c r="L899" s="102"/>
      <c r="M899" s="102"/>
      <c r="N899" s="102"/>
      <c r="O899" s="102"/>
      <c r="P899" s="101"/>
      <c r="Q899" s="102"/>
      <c r="R899" s="101"/>
      <c r="S899" s="101"/>
      <c r="T899" s="101"/>
      <c r="U899" s="101"/>
      <c r="V899" s="101"/>
      <c r="W899" s="101"/>
      <c r="X899" s="101"/>
      <c r="Y899" s="101"/>
      <c r="Z899" s="101"/>
    </row>
    <row r="900" spans="1:26" ht="15.75" customHeight="1">
      <c r="A900" s="101"/>
      <c r="B900" s="101"/>
      <c r="C900" s="101"/>
      <c r="D900" s="101"/>
      <c r="E900" s="101"/>
      <c r="F900" s="102"/>
      <c r="G900" s="101"/>
      <c r="H900" s="101"/>
      <c r="I900" s="101"/>
      <c r="J900" s="102"/>
      <c r="K900" s="102"/>
      <c r="L900" s="102"/>
      <c r="M900" s="102"/>
      <c r="N900" s="102"/>
      <c r="O900" s="102"/>
      <c r="P900" s="101"/>
      <c r="Q900" s="102"/>
      <c r="R900" s="101"/>
      <c r="S900" s="101"/>
      <c r="T900" s="101"/>
      <c r="U900" s="101"/>
      <c r="V900" s="101"/>
      <c r="W900" s="101"/>
      <c r="X900" s="101"/>
      <c r="Y900" s="101"/>
      <c r="Z900" s="101"/>
    </row>
    <row r="901" spans="1:26" ht="15.75" customHeight="1">
      <c r="A901" s="101"/>
      <c r="B901" s="101"/>
      <c r="C901" s="101"/>
      <c r="D901" s="101"/>
      <c r="E901" s="101"/>
      <c r="F901" s="102"/>
      <c r="G901" s="101"/>
      <c r="H901" s="101"/>
      <c r="I901" s="101"/>
      <c r="J901" s="102"/>
      <c r="K901" s="102"/>
      <c r="L901" s="102"/>
      <c r="M901" s="102"/>
      <c r="N901" s="102"/>
      <c r="O901" s="102"/>
      <c r="P901" s="101"/>
      <c r="Q901" s="102"/>
      <c r="R901" s="101"/>
      <c r="S901" s="101"/>
      <c r="T901" s="101"/>
      <c r="U901" s="101"/>
      <c r="V901" s="101"/>
      <c r="W901" s="101"/>
      <c r="X901" s="101"/>
      <c r="Y901" s="101"/>
      <c r="Z901" s="101"/>
    </row>
    <row r="902" spans="1:26" ht="15.75" customHeight="1">
      <c r="A902" s="101"/>
      <c r="B902" s="101"/>
      <c r="C902" s="101"/>
      <c r="D902" s="101"/>
      <c r="E902" s="101"/>
      <c r="F902" s="102"/>
      <c r="G902" s="101"/>
      <c r="H902" s="101"/>
      <c r="I902" s="101"/>
      <c r="J902" s="102"/>
      <c r="K902" s="102"/>
      <c r="L902" s="102"/>
      <c r="M902" s="102"/>
      <c r="N902" s="102"/>
      <c r="O902" s="102"/>
      <c r="P902" s="101"/>
      <c r="Q902" s="102"/>
      <c r="R902" s="101"/>
      <c r="S902" s="101"/>
      <c r="T902" s="101"/>
      <c r="U902" s="101"/>
      <c r="V902" s="101"/>
      <c r="W902" s="101"/>
      <c r="X902" s="101"/>
      <c r="Y902" s="101"/>
      <c r="Z902" s="101"/>
    </row>
    <row r="903" spans="1:26" ht="15.75" customHeight="1">
      <c r="A903" s="101"/>
      <c r="B903" s="101"/>
      <c r="C903" s="101"/>
      <c r="D903" s="101"/>
      <c r="E903" s="101"/>
      <c r="F903" s="102"/>
      <c r="G903" s="101"/>
      <c r="H903" s="101"/>
      <c r="I903" s="101"/>
      <c r="J903" s="102"/>
      <c r="K903" s="102"/>
      <c r="L903" s="102"/>
      <c r="M903" s="102"/>
      <c r="N903" s="102"/>
      <c r="O903" s="102"/>
      <c r="P903" s="101"/>
      <c r="Q903" s="102"/>
      <c r="R903" s="101"/>
      <c r="S903" s="101"/>
      <c r="T903" s="101"/>
      <c r="U903" s="101"/>
      <c r="V903" s="101"/>
      <c r="W903" s="101"/>
      <c r="X903" s="101"/>
      <c r="Y903" s="101"/>
      <c r="Z903" s="101"/>
    </row>
    <row r="904" spans="1:26" ht="15.75" customHeight="1">
      <c r="A904" s="101"/>
      <c r="B904" s="101"/>
      <c r="C904" s="101"/>
      <c r="D904" s="101"/>
      <c r="E904" s="101"/>
      <c r="F904" s="102"/>
      <c r="G904" s="101"/>
      <c r="H904" s="101"/>
      <c r="I904" s="101"/>
      <c r="J904" s="102"/>
      <c r="K904" s="102"/>
      <c r="L904" s="102"/>
      <c r="M904" s="102"/>
      <c r="N904" s="102"/>
      <c r="O904" s="102"/>
      <c r="P904" s="101"/>
      <c r="Q904" s="102"/>
      <c r="R904" s="101"/>
      <c r="S904" s="101"/>
      <c r="T904" s="101"/>
      <c r="U904" s="101"/>
      <c r="V904" s="101"/>
      <c r="W904" s="101"/>
      <c r="X904" s="101"/>
      <c r="Y904" s="101"/>
      <c r="Z904" s="101"/>
    </row>
    <row r="905" spans="1:26" ht="15.75" customHeight="1">
      <c r="A905" s="101"/>
      <c r="B905" s="101"/>
      <c r="C905" s="101"/>
      <c r="D905" s="101"/>
      <c r="E905" s="101"/>
      <c r="F905" s="102"/>
      <c r="G905" s="101"/>
      <c r="H905" s="101"/>
      <c r="I905" s="101"/>
      <c r="J905" s="102"/>
      <c r="K905" s="102"/>
      <c r="L905" s="102"/>
      <c r="M905" s="102"/>
      <c r="N905" s="102"/>
      <c r="O905" s="102"/>
      <c r="P905" s="101"/>
      <c r="Q905" s="102"/>
      <c r="R905" s="101"/>
      <c r="S905" s="101"/>
      <c r="T905" s="101"/>
      <c r="U905" s="101"/>
      <c r="V905" s="101"/>
      <c r="W905" s="101"/>
      <c r="X905" s="101"/>
      <c r="Y905" s="101"/>
      <c r="Z905" s="101"/>
    </row>
    <row r="906" spans="1:26" ht="15.75" customHeight="1">
      <c r="A906" s="101"/>
      <c r="B906" s="101"/>
      <c r="C906" s="101"/>
      <c r="D906" s="101"/>
      <c r="E906" s="101"/>
      <c r="F906" s="102"/>
      <c r="G906" s="101"/>
      <c r="H906" s="101"/>
      <c r="I906" s="101"/>
      <c r="J906" s="102"/>
      <c r="K906" s="102"/>
      <c r="L906" s="102"/>
      <c r="M906" s="102"/>
      <c r="N906" s="102"/>
      <c r="O906" s="102"/>
      <c r="P906" s="101"/>
      <c r="Q906" s="102"/>
      <c r="R906" s="101"/>
      <c r="S906" s="101"/>
      <c r="T906" s="101"/>
      <c r="U906" s="101"/>
      <c r="V906" s="101"/>
      <c r="W906" s="101"/>
      <c r="X906" s="101"/>
      <c r="Y906" s="101"/>
      <c r="Z906" s="101"/>
    </row>
    <row r="907" spans="1:26" ht="15.75" customHeight="1">
      <c r="A907" s="101"/>
      <c r="B907" s="101"/>
      <c r="C907" s="101"/>
      <c r="D907" s="101"/>
      <c r="E907" s="101"/>
      <c r="F907" s="102"/>
      <c r="G907" s="101"/>
      <c r="H907" s="101"/>
      <c r="I907" s="101"/>
      <c r="J907" s="102"/>
      <c r="K907" s="102"/>
      <c r="L907" s="102"/>
      <c r="M907" s="102"/>
      <c r="N907" s="102"/>
      <c r="O907" s="102"/>
      <c r="P907" s="101"/>
      <c r="Q907" s="102"/>
      <c r="R907" s="101"/>
      <c r="S907" s="101"/>
      <c r="T907" s="101"/>
      <c r="U907" s="101"/>
      <c r="V907" s="101"/>
      <c r="W907" s="101"/>
      <c r="X907" s="101"/>
      <c r="Y907" s="101"/>
      <c r="Z907" s="101"/>
    </row>
    <row r="908" spans="1:26" ht="15.75" customHeight="1">
      <c r="A908" s="101"/>
      <c r="B908" s="101"/>
      <c r="C908" s="101"/>
      <c r="D908" s="101"/>
      <c r="E908" s="101"/>
      <c r="F908" s="102"/>
      <c r="G908" s="101"/>
      <c r="H908" s="101"/>
      <c r="I908" s="101"/>
      <c r="J908" s="102"/>
      <c r="K908" s="102"/>
      <c r="L908" s="102"/>
      <c r="M908" s="102"/>
      <c r="N908" s="102"/>
      <c r="O908" s="102"/>
      <c r="P908" s="101"/>
      <c r="Q908" s="102"/>
      <c r="R908" s="101"/>
      <c r="S908" s="101"/>
      <c r="T908" s="101"/>
      <c r="U908" s="101"/>
      <c r="V908" s="101"/>
      <c r="W908" s="101"/>
      <c r="X908" s="101"/>
      <c r="Y908" s="101"/>
      <c r="Z908" s="101"/>
    </row>
    <row r="909" spans="1:26" ht="15.75" customHeight="1">
      <c r="A909" s="101"/>
      <c r="B909" s="101"/>
      <c r="C909" s="101"/>
      <c r="D909" s="101"/>
      <c r="E909" s="101"/>
      <c r="F909" s="102"/>
      <c r="G909" s="101"/>
      <c r="H909" s="101"/>
      <c r="I909" s="101"/>
      <c r="J909" s="102"/>
      <c r="K909" s="102"/>
      <c r="L909" s="102"/>
      <c r="M909" s="102"/>
      <c r="N909" s="102"/>
      <c r="O909" s="102"/>
      <c r="P909" s="101"/>
      <c r="Q909" s="102"/>
      <c r="R909" s="101"/>
      <c r="S909" s="101"/>
      <c r="T909" s="101"/>
      <c r="U909" s="101"/>
      <c r="V909" s="101"/>
      <c r="W909" s="101"/>
      <c r="X909" s="101"/>
      <c r="Y909" s="101"/>
      <c r="Z909" s="101"/>
    </row>
    <row r="910" spans="1:26" ht="15.75" customHeight="1">
      <c r="A910" s="101"/>
      <c r="B910" s="101"/>
      <c r="C910" s="101"/>
      <c r="D910" s="101"/>
      <c r="E910" s="101"/>
      <c r="F910" s="102"/>
      <c r="G910" s="101"/>
      <c r="H910" s="101"/>
      <c r="I910" s="101"/>
      <c r="J910" s="102"/>
      <c r="K910" s="102"/>
      <c r="L910" s="102"/>
      <c r="M910" s="102"/>
      <c r="N910" s="102"/>
      <c r="O910" s="102"/>
      <c r="P910" s="101"/>
      <c r="Q910" s="102"/>
      <c r="R910" s="101"/>
      <c r="S910" s="101"/>
      <c r="T910" s="101"/>
      <c r="U910" s="101"/>
      <c r="V910" s="101"/>
      <c r="W910" s="101"/>
      <c r="X910" s="101"/>
      <c r="Y910" s="101"/>
      <c r="Z910" s="101"/>
    </row>
    <row r="911" spans="1:26" ht="15.75" customHeight="1">
      <c r="A911" s="101"/>
      <c r="B911" s="101"/>
      <c r="C911" s="101"/>
      <c r="D911" s="101"/>
      <c r="E911" s="101"/>
      <c r="F911" s="102"/>
      <c r="G911" s="101"/>
      <c r="H911" s="101"/>
      <c r="I911" s="101"/>
      <c r="J911" s="102"/>
      <c r="K911" s="102"/>
      <c r="L911" s="102"/>
      <c r="M911" s="102"/>
      <c r="N911" s="102"/>
      <c r="O911" s="102"/>
      <c r="P911" s="101"/>
      <c r="Q911" s="102"/>
      <c r="R911" s="101"/>
      <c r="S911" s="101"/>
      <c r="T911" s="101"/>
      <c r="U911" s="101"/>
      <c r="V911" s="101"/>
      <c r="W911" s="101"/>
      <c r="X911" s="101"/>
      <c r="Y911" s="101"/>
      <c r="Z911" s="101"/>
    </row>
    <row r="912" spans="1:26" ht="15.75" customHeight="1">
      <c r="A912" s="101"/>
      <c r="B912" s="101"/>
      <c r="C912" s="101"/>
      <c r="D912" s="101"/>
      <c r="E912" s="101"/>
      <c r="F912" s="102"/>
      <c r="G912" s="101"/>
      <c r="H912" s="101"/>
      <c r="I912" s="101"/>
      <c r="J912" s="102"/>
      <c r="K912" s="102"/>
      <c r="L912" s="102"/>
      <c r="M912" s="102"/>
      <c r="N912" s="102"/>
      <c r="O912" s="102"/>
      <c r="P912" s="101"/>
      <c r="Q912" s="102"/>
      <c r="R912" s="101"/>
      <c r="S912" s="101"/>
      <c r="T912" s="101"/>
      <c r="U912" s="101"/>
      <c r="V912" s="101"/>
      <c r="W912" s="101"/>
      <c r="X912" s="101"/>
      <c r="Y912" s="101"/>
      <c r="Z912" s="101"/>
    </row>
    <row r="913" spans="1:26" ht="15.75" customHeight="1">
      <c r="A913" s="101"/>
      <c r="B913" s="101"/>
      <c r="C913" s="101"/>
      <c r="D913" s="101"/>
      <c r="E913" s="101"/>
      <c r="F913" s="102"/>
      <c r="G913" s="101"/>
      <c r="H913" s="101"/>
      <c r="I913" s="101"/>
      <c r="J913" s="102"/>
      <c r="K913" s="102"/>
      <c r="L913" s="102"/>
      <c r="M913" s="102"/>
      <c r="N913" s="102"/>
      <c r="O913" s="102"/>
      <c r="P913" s="101"/>
      <c r="Q913" s="102"/>
      <c r="R913" s="101"/>
      <c r="S913" s="101"/>
      <c r="T913" s="101"/>
      <c r="U913" s="101"/>
      <c r="V913" s="101"/>
      <c r="W913" s="101"/>
      <c r="X913" s="101"/>
      <c r="Y913" s="101"/>
      <c r="Z913" s="101"/>
    </row>
    <row r="914" spans="1:26" ht="15.75" customHeight="1">
      <c r="A914" s="101"/>
      <c r="B914" s="101"/>
      <c r="C914" s="101"/>
      <c r="D914" s="101"/>
      <c r="E914" s="101"/>
      <c r="F914" s="102"/>
      <c r="G914" s="101"/>
      <c r="H914" s="101"/>
      <c r="I914" s="101"/>
      <c r="J914" s="102"/>
      <c r="K914" s="102"/>
      <c r="L914" s="102"/>
      <c r="M914" s="102"/>
      <c r="N914" s="102"/>
      <c r="O914" s="102"/>
      <c r="P914" s="101"/>
      <c r="Q914" s="102"/>
      <c r="R914" s="101"/>
      <c r="S914" s="101"/>
      <c r="T914" s="101"/>
      <c r="U914" s="101"/>
      <c r="V914" s="101"/>
      <c r="W914" s="101"/>
      <c r="X914" s="101"/>
      <c r="Y914" s="101"/>
      <c r="Z914" s="101"/>
    </row>
    <row r="915" spans="1:26" ht="15.75" customHeight="1">
      <c r="A915" s="101"/>
      <c r="B915" s="101"/>
      <c r="C915" s="101"/>
      <c r="D915" s="101"/>
      <c r="E915" s="101"/>
      <c r="F915" s="102"/>
      <c r="G915" s="101"/>
      <c r="H915" s="101"/>
      <c r="I915" s="101"/>
      <c r="J915" s="102"/>
      <c r="K915" s="102"/>
      <c r="L915" s="102"/>
      <c r="M915" s="102"/>
      <c r="N915" s="102"/>
      <c r="O915" s="102"/>
      <c r="P915" s="101"/>
      <c r="Q915" s="102"/>
      <c r="R915" s="101"/>
      <c r="S915" s="101"/>
      <c r="T915" s="101"/>
      <c r="U915" s="101"/>
      <c r="V915" s="101"/>
      <c r="W915" s="101"/>
      <c r="X915" s="101"/>
      <c r="Y915" s="101"/>
      <c r="Z915" s="101"/>
    </row>
    <row r="916" spans="1:26" ht="15.75" customHeight="1">
      <c r="A916" s="101"/>
      <c r="B916" s="101"/>
      <c r="C916" s="101"/>
      <c r="D916" s="101"/>
      <c r="E916" s="101"/>
      <c r="F916" s="102"/>
      <c r="G916" s="101"/>
      <c r="H916" s="101"/>
      <c r="I916" s="101"/>
      <c r="J916" s="102"/>
      <c r="K916" s="102"/>
      <c r="L916" s="102"/>
      <c r="M916" s="102"/>
      <c r="N916" s="102"/>
      <c r="O916" s="102"/>
      <c r="P916" s="101"/>
      <c r="Q916" s="102"/>
      <c r="R916" s="101"/>
      <c r="S916" s="101"/>
      <c r="T916" s="101"/>
      <c r="U916" s="101"/>
      <c r="V916" s="101"/>
      <c r="W916" s="101"/>
      <c r="X916" s="101"/>
      <c r="Y916" s="101"/>
      <c r="Z916" s="101"/>
    </row>
    <row r="917" spans="1:26" ht="15.75" customHeight="1">
      <c r="A917" s="101"/>
      <c r="B917" s="101"/>
      <c r="C917" s="101"/>
      <c r="D917" s="101"/>
      <c r="E917" s="101"/>
      <c r="F917" s="102"/>
      <c r="G917" s="101"/>
      <c r="H917" s="101"/>
      <c r="I917" s="101"/>
      <c r="J917" s="102"/>
      <c r="K917" s="102"/>
      <c r="L917" s="102"/>
      <c r="M917" s="102"/>
      <c r="N917" s="102"/>
      <c r="O917" s="102"/>
      <c r="P917" s="101"/>
      <c r="Q917" s="102"/>
      <c r="R917" s="101"/>
      <c r="S917" s="101"/>
      <c r="T917" s="101"/>
      <c r="U917" s="101"/>
      <c r="V917" s="101"/>
      <c r="W917" s="101"/>
      <c r="X917" s="101"/>
      <c r="Y917" s="101"/>
      <c r="Z917" s="101"/>
    </row>
    <row r="918" spans="1:26" ht="15.75" customHeight="1">
      <c r="A918" s="101"/>
      <c r="B918" s="101"/>
      <c r="C918" s="101"/>
      <c r="D918" s="101"/>
      <c r="E918" s="101"/>
      <c r="F918" s="102"/>
      <c r="G918" s="101"/>
      <c r="H918" s="101"/>
      <c r="I918" s="101"/>
      <c r="J918" s="102"/>
      <c r="K918" s="102"/>
      <c r="L918" s="102"/>
      <c r="M918" s="102"/>
      <c r="N918" s="102"/>
      <c r="O918" s="102"/>
      <c r="P918" s="101"/>
      <c r="Q918" s="102"/>
      <c r="R918" s="101"/>
      <c r="S918" s="101"/>
      <c r="T918" s="101"/>
      <c r="U918" s="101"/>
      <c r="V918" s="101"/>
      <c r="W918" s="101"/>
      <c r="X918" s="101"/>
      <c r="Y918" s="101"/>
      <c r="Z918" s="101"/>
    </row>
    <row r="919" spans="1:26" ht="15.75" customHeight="1">
      <c r="A919" s="101"/>
      <c r="B919" s="101"/>
      <c r="C919" s="101"/>
      <c r="D919" s="101"/>
      <c r="E919" s="101"/>
      <c r="F919" s="102"/>
      <c r="G919" s="101"/>
      <c r="H919" s="101"/>
      <c r="I919" s="101"/>
      <c r="J919" s="102"/>
      <c r="K919" s="102"/>
      <c r="L919" s="102"/>
      <c r="M919" s="102"/>
      <c r="N919" s="102"/>
      <c r="O919" s="102"/>
      <c r="P919" s="101"/>
      <c r="Q919" s="102"/>
      <c r="R919" s="101"/>
      <c r="S919" s="101"/>
      <c r="T919" s="101"/>
      <c r="U919" s="101"/>
      <c r="V919" s="101"/>
      <c r="W919" s="101"/>
      <c r="X919" s="101"/>
      <c r="Y919" s="101"/>
      <c r="Z919" s="101"/>
    </row>
    <row r="920" spans="1:26" ht="15.75" customHeight="1">
      <c r="A920" s="101"/>
      <c r="B920" s="101"/>
      <c r="C920" s="101"/>
      <c r="D920" s="101"/>
      <c r="E920" s="101"/>
      <c r="F920" s="102"/>
      <c r="G920" s="101"/>
      <c r="H920" s="101"/>
      <c r="I920" s="101"/>
      <c r="J920" s="102"/>
      <c r="K920" s="102"/>
      <c r="L920" s="102"/>
      <c r="M920" s="102"/>
      <c r="N920" s="102"/>
      <c r="O920" s="102"/>
      <c r="P920" s="101"/>
      <c r="Q920" s="102"/>
      <c r="R920" s="101"/>
      <c r="S920" s="101"/>
      <c r="T920" s="101"/>
      <c r="U920" s="101"/>
      <c r="V920" s="101"/>
      <c r="W920" s="101"/>
      <c r="X920" s="101"/>
      <c r="Y920" s="101"/>
      <c r="Z920" s="101"/>
    </row>
    <row r="921" spans="1:26" ht="15.75" customHeight="1">
      <c r="A921" s="101"/>
      <c r="B921" s="101"/>
      <c r="C921" s="101"/>
      <c r="D921" s="101"/>
      <c r="E921" s="101"/>
      <c r="F921" s="102"/>
      <c r="G921" s="101"/>
      <c r="H921" s="101"/>
      <c r="I921" s="101"/>
      <c r="J921" s="102"/>
      <c r="K921" s="102"/>
      <c r="L921" s="102"/>
      <c r="M921" s="102"/>
      <c r="N921" s="102"/>
      <c r="O921" s="102"/>
      <c r="P921" s="101"/>
      <c r="Q921" s="102"/>
      <c r="R921" s="101"/>
      <c r="S921" s="101"/>
      <c r="T921" s="101"/>
      <c r="U921" s="101"/>
      <c r="V921" s="101"/>
      <c r="W921" s="101"/>
      <c r="X921" s="101"/>
      <c r="Y921" s="101"/>
      <c r="Z921" s="101"/>
    </row>
    <row r="922" spans="1:26" ht="15.75" customHeight="1">
      <c r="A922" s="101"/>
      <c r="B922" s="101"/>
      <c r="C922" s="101"/>
      <c r="D922" s="101"/>
      <c r="E922" s="101"/>
      <c r="F922" s="102"/>
      <c r="G922" s="101"/>
      <c r="H922" s="101"/>
      <c r="I922" s="101"/>
      <c r="J922" s="102"/>
      <c r="K922" s="102"/>
      <c r="L922" s="102"/>
      <c r="M922" s="102"/>
      <c r="N922" s="102"/>
      <c r="O922" s="102"/>
      <c r="P922" s="101"/>
      <c r="Q922" s="102"/>
      <c r="R922" s="101"/>
      <c r="S922" s="101"/>
      <c r="T922" s="101"/>
      <c r="U922" s="101"/>
      <c r="V922" s="101"/>
      <c r="W922" s="101"/>
      <c r="X922" s="101"/>
      <c r="Y922" s="101"/>
      <c r="Z922" s="101"/>
    </row>
    <row r="923" spans="1:26" ht="15.75" customHeight="1">
      <c r="A923" s="101"/>
      <c r="B923" s="101"/>
      <c r="C923" s="101"/>
      <c r="D923" s="101"/>
      <c r="E923" s="101"/>
      <c r="F923" s="102"/>
      <c r="G923" s="101"/>
      <c r="H923" s="101"/>
      <c r="I923" s="101"/>
      <c r="J923" s="102"/>
      <c r="K923" s="102"/>
      <c r="L923" s="102"/>
      <c r="M923" s="102"/>
      <c r="N923" s="102"/>
      <c r="O923" s="102"/>
      <c r="P923" s="101"/>
      <c r="Q923" s="102"/>
      <c r="R923" s="101"/>
      <c r="S923" s="101"/>
      <c r="T923" s="101"/>
      <c r="U923" s="101"/>
      <c r="V923" s="101"/>
      <c r="W923" s="101"/>
      <c r="X923" s="101"/>
      <c r="Y923" s="101"/>
      <c r="Z923" s="101"/>
    </row>
    <row r="924" spans="1:26" ht="15.75" customHeight="1">
      <c r="A924" s="101"/>
      <c r="B924" s="101"/>
      <c r="C924" s="101"/>
      <c r="D924" s="101"/>
      <c r="E924" s="101"/>
      <c r="F924" s="102"/>
      <c r="G924" s="101"/>
      <c r="H924" s="101"/>
      <c r="I924" s="101"/>
      <c r="J924" s="102"/>
      <c r="K924" s="102"/>
      <c r="L924" s="102"/>
      <c r="M924" s="102"/>
      <c r="N924" s="102"/>
      <c r="O924" s="102"/>
      <c r="P924" s="101"/>
      <c r="Q924" s="102"/>
      <c r="R924" s="101"/>
      <c r="S924" s="101"/>
      <c r="T924" s="101"/>
      <c r="U924" s="101"/>
      <c r="V924" s="101"/>
      <c r="W924" s="101"/>
      <c r="X924" s="101"/>
      <c r="Y924" s="101"/>
      <c r="Z924" s="101"/>
    </row>
    <row r="925" spans="1:26" ht="15.75" customHeight="1">
      <c r="A925" s="101"/>
      <c r="B925" s="101"/>
      <c r="C925" s="101"/>
      <c r="D925" s="101"/>
      <c r="E925" s="101"/>
      <c r="F925" s="102"/>
      <c r="G925" s="101"/>
      <c r="H925" s="101"/>
      <c r="I925" s="101"/>
      <c r="J925" s="102"/>
      <c r="K925" s="102"/>
      <c r="L925" s="102"/>
      <c r="M925" s="102"/>
      <c r="N925" s="102"/>
      <c r="O925" s="102"/>
      <c r="P925" s="101"/>
      <c r="Q925" s="102"/>
      <c r="R925" s="101"/>
      <c r="S925" s="101"/>
      <c r="T925" s="101"/>
      <c r="U925" s="101"/>
      <c r="V925" s="101"/>
      <c r="W925" s="101"/>
      <c r="X925" s="101"/>
      <c r="Y925" s="101"/>
      <c r="Z925" s="101"/>
    </row>
    <row r="926" spans="1:26" ht="15.75" customHeight="1">
      <c r="A926" s="101"/>
      <c r="B926" s="101"/>
      <c r="C926" s="101"/>
      <c r="D926" s="101"/>
      <c r="E926" s="101"/>
      <c r="F926" s="102"/>
      <c r="G926" s="101"/>
      <c r="H926" s="101"/>
      <c r="I926" s="101"/>
      <c r="J926" s="102"/>
      <c r="K926" s="102"/>
      <c r="L926" s="102"/>
      <c r="M926" s="102"/>
      <c r="N926" s="102"/>
      <c r="O926" s="102"/>
      <c r="P926" s="101"/>
      <c r="Q926" s="102"/>
      <c r="R926" s="101"/>
      <c r="S926" s="101"/>
      <c r="T926" s="101"/>
      <c r="U926" s="101"/>
      <c r="V926" s="101"/>
      <c r="W926" s="101"/>
      <c r="X926" s="101"/>
      <c r="Y926" s="101"/>
      <c r="Z926" s="101"/>
    </row>
    <row r="927" spans="1:26" ht="15.75" customHeight="1">
      <c r="A927" s="101"/>
      <c r="B927" s="101"/>
      <c r="C927" s="101"/>
      <c r="D927" s="101"/>
      <c r="E927" s="101"/>
      <c r="F927" s="102"/>
      <c r="G927" s="101"/>
      <c r="H927" s="101"/>
      <c r="I927" s="101"/>
      <c r="J927" s="102"/>
      <c r="K927" s="102"/>
      <c r="L927" s="102"/>
      <c r="M927" s="102"/>
      <c r="N927" s="102"/>
      <c r="O927" s="102"/>
      <c r="P927" s="101"/>
      <c r="Q927" s="102"/>
      <c r="R927" s="101"/>
      <c r="S927" s="101"/>
      <c r="T927" s="101"/>
      <c r="U927" s="101"/>
      <c r="V927" s="101"/>
      <c r="W927" s="101"/>
      <c r="X927" s="101"/>
      <c r="Y927" s="101"/>
      <c r="Z927" s="101"/>
    </row>
    <row r="928" spans="1:26" ht="15.75" customHeight="1">
      <c r="A928" s="101"/>
      <c r="B928" s="101"/>
      <c r="C928" s="101"/>
      <c r="D928" s="101"/>
      <c r="E928" s="101"/>
      <c r="F928" s="102"/>
      <c r="G928" s="101"/>
      <c r="H928" s="101"/>
      <c r="I928" s="101"/>
      <c r="J928" s="102"/>
      <c r="K928" s="102"/>
      <c r="L928" s="102"/>
      <c r="M928" s="102"/>
      <c r="N928" s="102"/>
      <c r="O928" s="102"/>
      <c r="P928" s="101"/>
      <c r="Q928" s="102"/>
      <c r="R928" s="101"/>
      <c r="S928" s="101"/>
      <c r="T928" s="101"/>
      <c r="U928" s="101"/>
      <c r="V928" s="101"/>
      <c r="W928" s="101"/>
      <c r="X928" s="101"/>
      <c r="Y928" s="101"/>
      <c r="Z928" s="101"/>
    </row>
    <row r="929" spans="1:26" ht="15.75" customHeight="1">
      <c r="A929" s="101"/>
      <c r="B929" s="101"/>
      <c r="C929" s="101"/>
      <c r="D929" s="101"/>
      <c r="E929" s="101"/>
      <c r="F929" s="102"/>
      <c r="G929" s="101"/>
      <c r="H929" s="101"/>
      <c r="I929" s="101"/>
      <c r="J929" s="102"/>
      <c r="K929" s="102"/>
      <c r="L929" s="102"/>
      <c r="M929" s="102"/>
      <c r="N929" s="102"/>
      <c r="O929" s="102"/>
      <c r="P929" s="101"/>
      <c r="Q929" s="102"/>
      <c r="R929" s="101"/>
      <c r="S929" s="101"/>
      <c r="T929" s="101"/>
      <c r="U929" s="101"/>
      <c r="V929" s="101"/>
      <c r="W929" s="101"/>
      <c r="X929" s="101"/>
      <c r="Y929" s="101"/>
      <c r="Z929" s="101"/>
    </row>
    <row r="930" spans="1:26" ht="15.75" customHeight="1">
      <c r="A930" s="101"/>
      <c r="B930" s="101"/>
      <c r="C930" s="101"/>
      <c r="D930" s="101"/>
      <c r="E930" s="101"/>
      <c r="F930" s="102"/>
      <c r="G930" s="101"/>
      <c r="H930" s="101"/>
      <c r="I930" s="101"/>
      <c r="J930" s="102"/>
      <c r="K930" s="102"/>
      <c r="L930" s="102"/>
      <c r="M930" s="102"/>
      <c r="N930" s="102"/>
      <c r="O930" s="102"/>
      <c r="P930" s="101"/>
      <c r="Q930" s="102"/>
      <c r="R930" s="101"/>
      <c r="S930" s="101"/>
      <c r="T930" s="101"/>
      <c r="U930" s="101"/>
      <c r="V930" s="101"/>
      <c r="W930" s="101"/>
      <c r="X930" s="101"/>
      <c r="Y930" s="101"/>
      <c r="Z930" s="101"/>
    </row>
    <row r="931" spans="1:26" ht="15.75" customHeight="1">
      <c r="A931" s="101"/>
      <c r="B931" s="101"/>
      <c r="C931" s="101"/>
      <c r="D931" s="101"/>
      <c r="E931" s="101"/>
      <c r="F931" s="102"/>
      <c r="G931" s="101"/>
      <c r="H931" s="101"/>
      <c r="I931" s="101"/>
      <c r="J931" s="102"/>
      <c r="K931" s="102"/>
      <c r="L931" s="102"/>
      <c r="M931" s="102"/>
      <c r="N931" s="102"/>
      <c r="O931" s="102"/>
      <c r="P931" s="101"/>
      <c r="Q931" s="102"/>
      <c r="R931" s="101"/>
      <c r="S931" s="101"/>
      <c r="T931" s="101"/>
      <c r="U931" s="101"/>
      <c r="V931" s="101"/>
      <c r="W931" s="101"/>
      <c r="X931" s="101"/>
      <c r="Y931" s="101"/>
      <c r="Z931" s="101"/>
    </row>
    <row r="932" spans="1:26" ht="15.75" customHeight="1">
      <c r="A932" s="101"/>
      <c r="B932" s="101"/>
      <c r="C932" s="101"/>
      <c r="D932" s="101"/>
      <c r="E932" s="101"/>
      <c r="F932" s="102"/>
      <c r="G932" s="101"/>
      <c r="H932" s="101"/>
      <c r="I932" s="101"/>
      <c r="J932" s="102"/>
      <c r="K932" s="102"/>
      <c r="L932" s="102"/>
      <c r="M932" s="102"/>
      <c r="N932" s="102"/>
      <c r="O932" s="102"/>
      <c r="P932" s="101"/>
      <c r="Q932" s="102"/>
      <c r="R932" s="101"/>
      <c r="S932" s="101"/>
      <c r="T932" s="101"/>
      <c r="U932" s="101"/>
      <c r="V932" s="101"/>
      <c r="W932" s="101"/>
      <c r="X932" s="101"/>
      <c r="Y932" s="101"/>
      <c r="Z932" s="101"/>
    </row>
    <row r="933" spans="1:26" ht="15.75" customHeight="1">
      <c r="A933" s="101"/>
      <c r="B933" s="101"/>
      <c r="C933" s="101"/>
      <c r="D933" s="101"/>
      <c r="E933" s="101"/>
      <c r="F933" s="102"/>
      <c r="G933" s="101"/>
      <c r="H933" s="101"/>
      <c r="I933" s="101"/>
      <c r="J933" s="102"/>
      <c r="K933" s="102"/>
      <c r="L933" s="102"/>
      <c r="M933" s="102"/>
      <c r="N933" s="102"/>
      <c r="O933" s="102"/>
      <c r="P933" s="101"/>
      <c r="Q933" s="102"/>
      <c r="R933" s="101"/>
      <c r="S933" s="101"/>
      <c r="T933" s="101"/>
      <c r="U933" s="101"/>
      <c r="V933" s="101"/>
      <c r="W933" s="101"/>
      <c r="X933" s="101"/>
      <c r="Y933" s="101"/>
      <c r="Z933" s="101"/>
    </row>
    <row r="934" spans="1:26" ht="15.75" customHeight="1">
      <c r="A934" s="101"/>
      <c r="B934" s="101"/>
      <c r="C934" s="101"/>
      <c r="D934" s="101"/>
      <c r="E934" s="101"/>
      <c r="F934" s="102"/>
      <c r="G934" s="101"/>
      <c r="H934" s="101"/>
      <c r="I934" s="101"/>
      <c r="J934" s="102"/>
      <c r="K934" s="102"/>
      <c r="L934" s="102"/>
      <c r="M934" s="102"/>
      <c r="N934" s="102"/>
      <c r="O934" s="102"/>
      <c r="P934" s="101"/>
      <c r="Q934" s="102"/>
      <c r="R934" s="101"/>
      <c r="S934" s="101"/>
      <c r="T934" s="101"/>
      <c r="U934" s="101"/>
      <c r="V934" s="101"/>
      <c r="W934" s="101"/>
      <c r="X934" s="101"/>
      <c r="Y934" s="101"/>
      <c r="Z934" s="101"/>
    </row>
    <row r="935" spans="1:26" ht="15.75" customHeight="1">
      <c r="A935" s="101"/>
      <c r="B935" s="101"/>
      <c r="C935" s="101"/>
      <c r="D935" s="101"/>
      <c r="E935" s="101"/>
      <c r="F935" s="102"/>
      <c r="G935" s="101"/>
      <c r="H935" s="101"/>
      <c r="I935" s="101"/>
      <c r="J935" s="102"/>
      <c r="K935" s="102"/>
      <c r="L935" s="102"/>
      <c r="M935" s="102"/>
      <c r="N935" s="102"/>
      <c r="O935" s="102"/>
      <c r="P935" s="101"/>
      <c r="Q935" s="102"/>
      <c r="R935" s="101"/>
      <c r="S935" s="101"/>
      <c r="T935" s="101"/>
      <c r="U935" s="101"/>
      <c r="V935" s="101"/>
      <c r="W935" s="101"/>
      <c r="X935" s="101"/>
      <c r="Y935" s="101"/>
      <c r="Z935" s="101"/>
    </row>
    <row r="936" spans="1:26" ht="15.75" customHeight="1">
      <c r="A936" s="101"/>
      <c r="B936" s="101"/>
      <c r="C936" s="101"/>
      <c r="D936" s="101"/>
      <c r="E936" s="101"/>
      <c r="F936" s="102"/>
      <c r="G936" s="101"/>
      <c r="H936" s="101"/>
      <c r="I936" s="101"/>
      <c r="J936" s="102"/>
      <c r="K936" s="102"/>
      <c r="L936" s="102"/>
      <c r="M936" s="102"/>
      <c r="N936" s="102"/>
      <c r="O936" s="102"/>
      <c r="P936" s="101"/>
      <c r="Q936" s="102"/>
      <c r="R936" s="101"/>
      <c r="S936" s="101"/>
      <c r="T936" s="101"/>
      <c r="U936" s="101"/>
      <c r="V936" s="101"/>
      <c r="W936" s="101"/>
      <c r="X936" s="101"/>
      <c r="Y936" s="101"/>
      <c r="Z936" s="101"/>
    </row>
    <row r="937" spans="1:26" ht="15.75" customHeight="1">
      <c r="A937" s="101"/>
      <c r="B937" s="101"/>
      <c r="C937" s="101"/>
      <c r="D937" s="101"/>
      <c r="E937" s="101"/>
      <c r="F937" s="102"/>
      <c r="G937" s="101"/>
      <c r="H937" s="101"/>
      <c r="I937" s="101"/>
      <c r="J937" s="102"/>
      <c r="K937" s="102"/>
      <c r="L937" s="102"/>
      <c r="M937" s="102"/>
      <c r="N937" s="102"/>
      <c r="O937" s="102"/>
      <c r="P937" s="101"/>
      <c r="Q937" s="102"/>
      <c r="R937" s="101"/>
      <c r="S937" s="101"/>
      <c r="T937" s="101"/>
      <c r="U937" s="101"/>
      <c r="V937" s="101"/>
      <c r="W937" s="101"/>
      <c r="X937" s="101"/>
      <c r="Y937" s="101"/>
      <c r="Z937" s="101"/>
    </row>
    <row r="938" spans="1:26" ht="15.75" customHeight="1">
      <c r="A938" s="101"/>
      <c r="B938" s="101"/>
      <c r="C938" s="101"/>
      <c r="D938" s="101"/>
      <c r="E938" s="101"/>
      <c r="F938" s="102"/>
      <c r="G938" s="101"/>
      <c r="H938" s="101"/>
      <c r="I938" s="101"/>
      <c r="J938" s="102"/>
      <c r="K938" s="102"/>
      <c r="L938" s="102"/>
      <c r="M938" s="102"/>
      <c r="N938" s="102"/>
      <c r="O938" s="102"/>
      <c r="P938" s="101"/>
      <c r="Q938" s="102"/>
      <c r="R938" s="101"/>
      <c r="S938" s="101"/>
      <c r="T938" s="101"/>
      <c r="U938" s="101"/>
      <c r="V938" s="101"/>
      <c r="W938" s="101"/>
      <c r="X938" s="101"/>
      <c r="Y938" s="101"/>
      <c r="Z938" s="101"/>
    </row>
    <row r="939" spans="1:26" ht="15.75" customHeight="1">
      <c r="A939" s="101"/>
      <c r="B939" s="101"/>
      <c r="C939" s="101"/>
      <c r="D939" s="101"/>
      <c r="E939" s="101"/>
      <c r="F939" s="102"/>
      <c r="G939" s="101"/>
      <c r="H939" s="101"/>
      <c r="I939" s="101"/>
      <c r="J939" s="102"/>
      <c r="K939" s="102"/>
      <c r="L939" s="102"/>
      <c r="M939" s="102"/>
      <c r="N939" s="102"/>
      <c r="O939" s="102"/>
      <c r="P939" s="101"/>
      <c r="Q939" s="102"/>
      <c r="R939" s="101"/>
      <c r="S939" s="101"/>
      <c r="T939" s="101"/>
      <c r="U939" s="101"/>
      <c r="V939" s="101"/>
      <c r="W939" s="101"/>
      <c r="X939" s="101"/>
      <c r="Y939" s="101"/>
      <c r="Z939" s="101"/>
    </row>
    <row r="940" spans="1:26" ht="15.75" customHeight="1">
      <c r="A940" s="101"/>
      <c r="B940" s="101"/>
      <c r="C940" s="101"/>
      <c r="D940" s="101"/>
      <c r="E940" s="101"/>
      <c r="F940" s="102"/>
      <c r="G940" s="101"/>
      <c r="H940" s="101"/>
      <c r="I940" s="101"/>
      <c r="J940" s="102"/>
      <c r="K940" s="102"/>
      <c r="L940" s="102"/>
      <c r="M940" s="102"/>
      <c r="N940" s="102"/>
      <c r="O940" s="102"/>
      <c r="P940" s="101"/>
      <c r="Q940" s="102"/>
      <c r="R940" s="101"/>
      <c r="S940" s="101"/>
      <c r="T940" s="101"/>
      <c r="U940" s="101"/>
      <c r="V940" s="101"/>
      <c r="W940" s="101"/>
      <c r="X940" s="101"/>
      <c r="Y940" s="101"/>
      <c r="Z940" s="101"/>
    </row>
    <row r="941" spans="1:26" ht="15.75" customHeight="1">
      <c r="A941" s="101"/>
      <c r="B941" s="101"/>
      <c r="C941" s="101"/>
      <c r="D941" s="101"/>
      <c r="E941" s="101"/>
      <c r="F941" s="102"/>
      <c r="G941" s="101"/>
      <c r="H941" s="101"/>
      <c r="I941" s="101"/>
      <c r="J941" s="102"/>
      <c r="K941" s="102"/>
      <c r="L941" s="102"/>
      <c r="M941" s="102"/>
      <c r="N941" s="102"/>
      <c r="O941" s="102"/>
      <c r="P941" s="101"/>
      <c r="Q941" s="102"/>
      <c r="R941" s="101"/>
      <c r="S941" s="101"/>
      <c r="T941" s="101"/>
      <c r="U941" s="101"/>
      <c r="V941" s="101"/>
      <c r="W941" s="101"/>
      <c r="X941" s="101"/>
      <c r="Y941" s="101"/>
      <c r="Z941" s="101"/>
    </row>
    <row r="942" spans="1:26" ht="15.75" customHeight="1">
      <c r="A942" s="101"/>
      <c r="B942" s="101"/>
      <c r="C942" s="101"/>
      <c r="D942" s="101"/>
      <c r="E942" s="101"/>
      <c r="F942" s="102"/>
      <c r="G942" s="101"/>
      <c r="H942" s="101"/>
      <c r="I942" s="101"/>
      <c r="J942" s="102"/>
      <c r="K942" s="102"/>
      <c r="L942" s="102"/>
      <c r="M942" s="102"/>
      <c r="N942" s="102"/>
      <c r="O942" s="102"/>
      <c r="P942" s="101"/>
      <c r="Q942" s="102"/>
      <c r="R942" s="101"/>
      <c r="S942" s="101"/>
      <c r="T942" s="101"/>
      <c r="U942" s="101"/>
      <c r="V942" s="101"/>
      <c r="W942" s="101"/>
      <c r="X942" s="101"/>
      <c r="Y942" s="101"/>
      <c r="Z942" s="101"/>
    </row>
    <row r="943" spans="1:26" ht="15.75" customHeight="1">
      <c r="A943" s="101"/>
      <c r="B943" s="101"/>
      <c r="C943" s="101"/>
      <c r="D943" s="101"/>
      <c r="E943" s="101"/>
      <c r="F943" s="102"/>
      <c r="G943" s="101"/>
      <c r="H943" s="101"/>
      <c r="I943" s="101"/>
      <c r="J943" s="102"/>
      <c r="K943" s="102"/>
      <c r="L943" s="102"/>
      <c r="M943" s="102"/>
      <c r="N943" s="102"/>
      <c r="O943" s="102"/>
      <c r="P943" s="101"/>
      <c r="Q943" s="102"/>
      <c r="R943" s="101"/>
      <c r="S943" s="101"/>
      <c r="T943" s="101"/>
      <c r="U943" s="101"/>
      <c r="V943" s="101"/>
      <c r="W943" s="101"/>
      <c r="X943" s="101"/>
      <c r="Y943" s="101"/>
      <c r="Z943" s="101"/>
    </row>
    <row r="944" spans="1:26" ht="15.75" customHeight="1">
      <c r="A944" s="101"/>
      <c r="B944" s="101"/>
      <c r="C944" s="101"/>
      <c r="D944" s="101"/>
      <c r="E944" s="101"/>
      <c r="F944" s="102"/>
      <c r="G944" s="101"/>
      <c r="H944" s="101"/>
      <c r="I944" s="101"/>
      <c r="J944" s="102"/>
      <c r="K944" s="102"/>
      <c r="L944" s="102"/>
      <c r="M944" s="102"/>
      <c r="N944" s="102"/>
      <c r="O944" s="102"/>
      <c r="P944" s="101"/>
      <c r="Q944" s="102"/>
      <c r="R944" s="101"/>
      <c r="S944" s="101"/>
      <c r="T944" s="101"/>
      <c r="U944" s="101"/>
      <c r="V944" s="101"/>
      <c r="W944" s="101"/>
      <c r="X944" s="101"/>
      <c r="Y944" s="101"/>
      <c r="Z944" s="101"/>
    </row>
    <row r="945" spans="1:26" ht="15.75" customHeight="1">
      <c r="A945" s="101"/>
      <c r="B945" s="101"/>
      <c r="C945" s="101"/>
      <c r="D945" s="101"/>
      <c r="E945" s="101"/>
      <c r="F945" s="102"/>
      <c r="G945" s="101"/>
      <c r="H945" s="101"/>
      <c r="I945" s="101"/>
      <c r="J945" s="102"/>
      <c r="K945" s="102"/>
      <c r="L945" s="102"/>
      <c r="M945" s="102"/>
      <c r="N945" s="102"/>
      <c r="O945" s="102"/>
      <c r="P945" s="101"/>
      <c r="Q945" s="102"/>
      <c r="R945" s="101"/>
      <c r="S945" s="101"/>
      <c r="T945" s="101"/>
      <c r="U945" s="101"/>
      <c r="V945" s="101"/>
      <c r="W945" s="101"/>
      <c r="X945" s="101"/>
      <c r="Y945" s="101"/>
      <c r="Z945" s="101"/>
    </row>
    <row r="946" spans="1:26" ht="15.75" customHeight="1">
      <c r="A946" s="101"/>
      <c r="B946" s="101"/>
      <c r="C946" s="101"/>
      <c r="D946" s="101"/>
      <c r="E946" s="101"/>
      <c r="F946" s="102"/>
      <c r="G946" s="101"/>
      <c r="H946" s="101"/>
      <c r="I946" s="101"/>
      <c r="J946" s="102"/>
      <c r="K946" s="102"/>
      <c r="L946" s="102"/>
      <c r="M946" s="102"/>
      <c r="N946" s="102"/>
      <c r="O946" s="102"/>
      <c r="P946" s="101"/>
      <c r="Q946" s="102"/>
      <c r="R946" s="101"/>
      <c r="S946" s="101"/>
      <c r="T946" s="101"/>
      <c r="U946" s="101"/>
      <c r="V946" s="101"/>
      <c r="W946" s="101"/>
      <c r="X946" s="101"/>
      <c r="Y946" s="101"/>
      <c r="Z946" s="101"/>
    </row>
    <row r="947" spans="1:26" ht="15.75" customHeight="1">
      <c r="A947" s="101"/>
      <c r="B947" s="101"/>
      <c r="C947" s="101"/>
      <c r="D947" s="101"/>
      <c r="E947" s="101"/>
      <c r="F947" s="102"/>
      <c r="G947" s="101"/>
      <c r="H947" s="101"/>
      <c r="I947" s="101"/>
      <c r="J947" s="102"/>
      <c r="K947" s="102"/>
      <c r="L947" s="102"/>
      <c r="M947" s="102"/>
      <c r="N947" s="102"/>
      <c r="O947" s="102"/>
      <c r="P947" s="101"/>
      <c r="Q947" s="102"/>
      <c r="R947" s="101"/>
      <c r="S947" s="101"/>
      <c r="T947" s="101"/>
      <c r="U947" s="101"/>
      <c r="V947" s="101"/>
      <c r="W947" s="101"/>
      <c r="X947" s="101"/>
      <c r="Y947" s="101"/>
      <c r="Z947" s="101"/>
    </row>
    <row r="948" spans="1:26" ht="15.75" customHeight="1">
      <c r="A948" s="101"/>
      <c r="B948" s="101"/>
      <c r="C948" s="101"/>
      <c r="D948" s="101"/>
      <c r="E948" s="101"/>
      <c r="F948" s="102"/>
      <c r="G948" s="101"/>
      <c r="H948" s="101"/>
      <c r="I948" s="101"/>
      <c r="J948" s="102"/>
      <c r="K948" s="102"/>
      <c r="L948" s="102"/>
      <c r="M948" s="102"/>
      <c r="N948" s="102"/>
      <c r="O948" s="102"/>
      <c r="P948" s="101"/>
      <c r="Q948" s="102"/>
      <c r="R948" s="101"/>
      <c r="S948" s="101"/>
      <c r="T948" s="101"/>
      <c r="U948" s="101"/>
      <c r="V948" s="101"/>
      <c r="W948" s="101"/>
      <c r="X948" s="101"/>
      <c r="Y948" s="101"/>
      <c r="Z948" s="101"/>
    </row>
    <row r="949" spans="1:26" ht="15.75" customHeight="1">
      <c r="A949" s="101"/>
      <c r="B949" s="101"/>
      <c r="C949" s="101"/>
      <c r="D949" s="101"/>
      <c r="E949" s="101"/>
      <c r="F949" s="102"/>
      <c r="G949" s="101"/>
      <c r="H949" s="101"/>
      <c r="I949" s="101"/>
      <c r="J949" s="102"/>
      <c r="K949" s="102"/>
      <c r="L949" s="102"/>
      <c r="M949" s="102"/>
      <c r="N949" s="102"/>
      <c r="O949" s="102"/>
      <c r="P949" s="101"/>
      <c r="Q949" s="102"/>
      <c r="R949" s="101"/>
      <c r="S949" s="101"/>
      <c r="T949" s="101"/>
      <c r="U949" s="101"/>
      <c r="V949" s="101"/>
      <c r="W949" s="101"/>
      <c r="X949" s="101"/>
      <c r="Y949" s="101"/>
      <c r="Z949" s="101"/>
    </row>
    <row r="950" spans="1:26" ht="15.75" customHeight="1">
      <c r="A950" s="101"/>
      <c r="B950" s="101"/>
      <c r="C950" s="101"/>
      <c r="D950" s="101"/>
      <c r="E950" s="101"/>
      <c r="F950" s="102"/>
      <c r="G950" s="101"/>
      <c r="H950" s="101"/>
      <c r="I950" s="101"/>
      <c r="J950" s="102"/>
      <c r="K950" s="102"/>
      <c r="L950" s="102"/>
      <c r="M950" s="102"/>
      <c r="N950" s="102"/>
      <c r="O950" s="102"/>
      <c r="P950" s="101"/>
      <c r="Q950" s="102"/>
      <c r="R950" s="101"/>
      <c r="S950" s="101"/>
      <c r="T950" s="101"/>
      <c r="U950" s="101"/>
      <c r="V950" s="101"/>
      <c r="W950" s="101"/>
      <c r="X950" s="101"/>
      <c r="Y950" s="101"/>
      <c r="Z950" s="101"/>
    </row>
    <row r="951" spans="1:26" ht="15.75" customHeight="1">
      <c r="A951" s="101"/>
      <c r="B951" s="101"/>
      <c r="C951" s="101"/>
      <c r="D951" s="101"/>
      <c r="E951" s="101"/>
      <c r="F951" s="102"/>
      <c r="G951" s="101"/>
      <c r="H951" s="101"/>
      <c r="I951" s="101"/>
      <c r="J951" s="102"/>
      <c r="K951" s="102"/>
      <c r="L951" s="102"/>
      <c r="M951" s="102"/>
      <c r="N951" s="102"/>
      <c r="O951" s="102"/>
      <c r="P951" s="101"/>
      <c r="Q951" s="102"/>
      <c r="R951" s="101"/>
      <c r="S951" s="101"/>
      <c r="T951" s="101"/>
      <c r="U951" s="101"/>
      <c r="V951" s="101"/>
      <c r="W951" s="101"/>
      <c r="X951" s="101"/>
      <c r="Y951" s="101"/>
      <c r="Z951" s="101"/>
    </row>
    <row r="952" spans="1:26" ht="15.75" customHeight="1">
      <c r="A952" s="101"/>
      <c r="B952" s="101"/>
      <c r="C952" s="101"/>
      <c r="D952" s="101"/>
      <c r="E952" s="101"/>
      <c r="F952" s="102"/>
      <c r="G952" s="101"/>
      <c r="H952" s="101"/>
      <c r="I952" s="101"/>
      <c r="J952" s="102"/>
      <c r="K952" s="102"/>
      <c r="L952" s="102"/>
      <c r="M952" s="102"/>
      <c r="N952" s="102"/>
      <c r="O952" s="102"/>
      <c r="P952" s="101"/>
      <c r="Q952" s="102"/>
      <c r="R952" s="101"/>
      <c r="S952" s="101"/>
      <c r="T952" s="101"/>
      <c r="U952" s="101"/>
      <c r="V952" s="101"/>
      <c r="W952" s="101"/>
      <c r="X952" s="101"/>
      <c r="Y952" s="101"/>
      <c r="Z952" s="101"/>
    </row>
    <row r="953" spans="1:26" ht="15.75" customHeight="1">
      <c r="A953" s="101"/>
      <c r="B953" s="101"/>
      <c r="C953" s="101"/>
      <c r="D953" s="101"/>
      <c r="E953" s="101"/>
      <c r="F953" s="102"/>
      <c r="G953" s="101"/>
      <c r="H953" s="101"/>
      <c r="I953" s="101"/>
      <c r="J953" s="102"/>
      <c r="K953" s="102"/>
      <c r="L953" s="102"/>
      <c r="M953" s="102"/>
      <c r="N953" s="102"/>
      <c r="O953" s="102"/>
      <c r="P953" s="101"/>
      <c r="Q953" s="102"/>
      <c r="R953" s="101"/>
      <c r="S953" s="101"/>
      <c r="T953" s="101"/>
      <c r="U953" s="101"/>
      <c r="V953" s="101"/>
      <c r="W953" s="101"/>
      <c r="X953" s="101"/>
      <c r="Y953" s="101"/>
      <c r="Z953" s="101"/>
    </row>
    <row r="954" spans="1:26" ht="15.75" customHeight="1">
      <c r="A954" s="101"/>
      <c r="B954" s="101"/>
      <c r="C954" s="101"/>
      <c r="D954" s="101"/>
      <c r="E954" s="101"/>
      <c r="F954" s="102"/>
      <c r="G954" s="101"/>
      <c r="H954" s="101"/>
      <c r="I954" s="101"/>
      <c r="J954" s="102"/>
      <c r="K954" s="102"/>
      <c r="L954" s="102"/>
      <c r="M954" s="102"/>
      <c r="N954" s="102"/>
      <c r="O954" s="102"/>
      <c r="P954" s="101"/>
      <c r="Q954" s="102"/>
      <c r="R954" s="101"/>
      <c r="S954" s="101"/>
      <c r="T954" s="101"/>
      <c r="U954" s="101"/>
      <c r="V954" s="101"/>
      <c r="W954" s="101"/>
      <c r="X954" s="101"/>
      <c r="Y954" s="101"/>
      <c r="Z954" s="101"/>
    </row>
    <row r="955" spans="1:26" ht="15.75" customHeight="1">
      <c r="A955" s="101"/>
      <c r="B955" s="101"/>
      <c r="C955" s="101"/>
      <c r="D955" s="101"/>
      <c r="E955" s="101"/>
      <c r="F955" s="102"/>
      <c r="G955" s="101"/>
      <c r="H955" s="101"/>
      <c r="I955" s="101"/>
      <c r="J955" s="102"/>
      <c r="K955" s="102"/>
      <c r="L955" s="102"/>
      <c r="M955" s="102"/>
      <c r="N955" s="102"/>
      <c r="O955" s="102"/>
      <c r="P955" s="101"/>
      <c r="Q955" s="102"/>
      <c r="R955" s="101"/>
      <c r="S955" s="101"/>
      <c r="T955" s="101"/>
      <c r="U955" s="101"/>
      <c r="V955" s="101"/>
      <c r="W955" s="101"/>
      <c r="X955" s="101"/>
      <c r="Y955" s="101"/>
      <c r="Z955" s="101"/>
    </row>
    <row r="956" spans="1:26" ht="15.75" customHeight="1">
      <c r="A956" s="101"/>
      <c r="B956" s="101"/>
      <c r="C956" s="101"/>
      <c r="D956" s="101"/>
      <c r="E956" s="101"/>
      <c r="F956" s="102"/>
      <c r="G956" s="101"/>
      <c r="H956" s="101"/>
      <c r="I956" s="101"/>
      <c r="J956" s="102"/>
      <c r="K956" s="102"/>
      <c r="L956" s="102"/>
      <c r="M956" s="102"/>
      <c r="N956" s="102"/>
      <c r="O956" s="102"/>
      <c r="P956" s="101"/>
      <c r="Q956" s="102"/>
      <c r="R956" s="101"/>
      <c r="S956" s="101"/>
      <c r="T956" s="101"/>
      <c r="U956" s="101"/>
      <c r="V956" s="101"/>
      <c r="W956" s="101"/>
      <c r="X956" s="101"/>
      <c r="Y956" s="101"/>
      <c r="Z956" s="101"/>
    </row>
    <row r="957" spans="1:26" ht="15.75" customHeight="1">
      <c r="A957" s="101"/>
      <c r="B957" s="101"/>
      <c r="C957" s="101"/>
      <c r="D957" s="101"/>
      <c r="E957" s="101"/>
      <c r="F957" s="102"/>
      <c r="G957" s="101"/>
      <c r="H957" s="101"/>
      <c r="I957" s="101"/>
      <c r="J957" s="102"/>
      <c r="K957" s="102"/>
      <c r="L957" s="102"/>
      <c r="M957" s="102"/>
      <c r="N957" s="102"/>
      <c r="O957" s="102"/>
      <c r="P957" s="101"/>
      <c r="Q957" s="102"/>
      <c r="R957" s="101"/>
      <c r="S957" s="101"/>
      <c r="T957" s="101"/>
      <c r="U957" s="101"/>
      <c r="V957" s="101"/>
      <c r="W957" s="101"/>
      <c r="X957" s="101"/>
      <c r="Y957" s="101"/>
      <c r="Z957" s="101"/>
    </row>
    <row r="958" spans="1:26" ht="15.75" customHeight="1">
      <c r="A958" s="101"/>
      <c r="B958" s="101"/>
      <c r="C958" s="101"/>
      <c r="D958" s="101"/>
      <c r="E958" s="101"/>
      <c r="F958" s="102"/>
      <c r="G958" s="101"/>
      <c r="H958" s="101"/>
      <c r="I958" s="101"/>
      <c r="J958" s="102"/>
      <c r="K958" s="102"/>
      <c r="L958" s="102"/>
      <c r="M958" s="102"/>
      <c r="N958" s="102"/>
      <c r="O958" s="102"/>
      <c r="P958" s="101"/>
      <c r="Q958" s="102"/>
      <c r="R958" s="101"/>
      <c r="S958" s="101"/>
      <c r="T958" s="101"/>
      <c r="U958" s="101"/>
      <c r="V958" s="101"/>
      <c r="W958" s="101"/>
      <c r="X958" s="101"/>
      <c r="Y958" s="101"/>
      <c r="Z958" s="101"/>
    </row>
    <row r="959" spans="1:26" ht="15.75" customHeight="1">
      <c r="A959" s="101"/>
      <c r="B959" s="101"/>
      <c r="C959" s="101"/>
      <c r="D959" s="101"/>
      <c r="E959" s="101"/>
      <c r="F959" s="102"/>
      <c r="G959" s="101"/>
      <c r="H959" s="101"/>
      <c r="I959" s="101"/>
      <c r="J959" s="102"/>
      <c r="K959" s="102"/>
      <c r="L959" s="102"/>
      <c r="M959" s="102"/>
      <c r="N959" s="102"/>
      <c r="O959" s="102"/>
      <c r="P959" s="101"/>
      <c r="Q959" s="102"/>
      <c r="R959" s="101"/>
      <c r="S959" s="101"/>
      <c r="T959" s="101"/>
      <c r="U959" s="101"/>
      <c r="V959" s="101"/>
      <c r="W959" s="101"/>
      <c r="X959" s="101"/>
      <c r="Y959" s="101"/>
      <c r="Z959" s="101"/>
    </row>
    <row r="960" spans="1:26" ht="15.75" customHeight="1">
      <c r="A960" s="101"/>
      <c r="B960" s="101"/>
      <c r="C960" s="101"/>
      <c r="D960" s="101"/>
      <c r="E960" s="101"/>
      <c r="F960" s="102"/>
      <c r="G960" s="101"/>
      <c r="H960" s="101"/>
      <c r="I960" s="101"/>
      <c r="J960" s="102"/>
      <c r="K960" s="102"/>
      <c r="L960" s="102"/>
      <c r="M960" s="102"/>
      <c r="N960" s="102"/>
      <c r="O960" s="102"/>
      <c r="P960" s="101"/>
      <c r="Q960" s="102"/>
      <c r="R960" s="101"/>
      <c r="S960" s="101"/>
      <c r="T960" s="101"/>
      <c r="U960" s="101"/>
      <c r="V960" s="101"/>
      <c r="W960" s="101"/>
      <c r="X960" s="101"/>
      <c r="Y960" s="101"/>
      <c r="Z960" s="101"/>
    </row>
    <row r="961" spans="1:26" ht="15.75" customHeight="1">
      <c r="A961" s="101"/>
      <c r="B961" s="101"/>
      <c r="C961" s="101"/>
      <c r="D961" s="101"/>
      <c r="E961" s="101"/>
      <c r="F961" s="102"/>
      <c r="G961" s="101"/>
      <c r="H961" s="101"/>
      <c r="I961" s="101"/>
      <c r="J961" s="102"/>
      <c r="K961" s="102"/>
      <c r="L961" s="102"/>
      <c r="M961" s="102"/>
      <c r="N961" s="102"/>
      <c r="O961" s="102"/>
      <c r="P961" s="101"/>
      <c r="Q961" s="102"/>
      <c r="R961" s="101"/>
      <c r="S961" s="101"/>
      <c r="T961" s="101"/>
      <c r="U961" s="101"/>
      <c r="V961" s="101"/>
      <c r="W961" s="101"/>
      <c r="X961" s="101"/>
      <c r="Y961" s="101"/>
      <c r="Z961" s="101"/>
    </row>
    <row r="962" spans="1:26" ht="15.75" customHeight="1">
      <c r="A962" s="101"/>
      <c r="B962" s="101"/>
      <c r="C962" s="101"/>
      <c r="D962" s="101"/>
      <c r="E962" s="101"/>
      <c r="F962" s="102"/>
      <c r="G962" s="101"/>
      <c r="H962" s="101"/>
      <c r="I962" s="101"/>
      <c r="J962" s="102"/>
      <c r="K962" s="102"/>
      <c r="L962" s="102"/>
      <c r="M962" s="102"/>
      <c r="N962" s="102"/>
      <c r="O962" s="102"/>
      <c r="P962" s="101"/>
      <c r="Q962" s="102"/>
      <c r="R962" s="101"/>
      <c r="S962" s="101"/>
      <c r="T962" s="101"/>
      <c r="U962" s="101"/>
      <c r="V962" s="101"/>
      <c r="W962" s="101"/>
      <c r="X962" s="101"/>
      <c r="Y962" s="101"/>
      <c r="Z962" s="101"/>
    </row>
    <row r="963" spans="1:26" ht="15.75" customHeight="1">
      <c r="A963" s="101"/>
      <c r="B963" s="101"/>
      <c r="C963" s="101"/>
      <c r="D963" s="101"/>
      <c r="E963" s="101"/>
      <c r="F963" s="102"/>
      <c r="G963" s="101"/>
      <c r="H963" s="101"/>
      <c r="I963" s="101"/>
      <c r="J963" s="102"/>
      <c r="K963" s="102"/>
      <c r="L963" s="102"/>
      <c r="M963" s="102"/>
      <c r="N963" s="102"/>
      <c r="O963" s="102"/>
      <c r="P963" s="101"/>
      <c r="Q963" s="102"/>
      <c r="R963" s="101"/>
      <c r="S963" s="101"/>
      <c r="T963" s="101"/>
      <c r="U963" s="101"/>
      <c r="V963" s="101"/>
      <c r="W963" s="101"/>
      <c r="X963" s="101"/>
      <c r="Y963" s="101"/>
      <c r="Z963" s="101"/>
    </row>
    <row r="964" spans="1:26" ht="15.75" customHeight="1">
      <c r="A964" s="101"/>
      <c r="B964" s="101"/>
      <c r="C964" s="101"/>
      <c r="D964" s="101"/>
      <c r="E964" s="101"/>
      <c r="F964" s="102"/>
      <c r="G964" s="101"/>
      <c r="H964" s="101"/>
      <c r="I964" s="101"/>
      <c r="J964" s="102"/>
      <c r="K964" s="102"/>
      <c r="L964" s="102"/>
      <c r="M964" s="102"/>
      <c r="N964" s="102"/>
      <c r="O964" s="102"/>
      <c r="P964" s="101"/>
      <c r="Q964" s="102"/>
      <c r="R964" s="101"/>
      <c r="S964" s="101"/>
      <c r="T964" s="101"/>
      <c r="U964" s="101"/>
      <c r="V964" s="101"/>
      <c r="W964" s="101"/>
      <c r="X964" s="101"/>
      <c r="Y964" s="101"/>
      <c r="Z964" s="101"/>
    </row>
    <row r="965" spans="1:26" ht="15.75" customHeight="1">
      <c r="A965" s="101"/>
      <c r="B965" s="101"/>
      <c r="C965" s="101"/>
      <c r="D965" s="101"/>
      <c r="E965" s="101"/>
      <c r="F965" s="102"/>
      <c r="G965" s="101"/>
      <c r="H965" s="101"/>
      <c r="I965" s="101"/>
      <c r="J965" s="102"/>
      <c r="K965" s="102"/>
      <c r="L965" s="102"/>
      <c r="M965" s="102"/>
      <c r="N965" s="102"/>
      <c r="O965" s="102"/>
      <c r="P965" s="101"/>
      <c r="Q965" s="102"/>
      <c r="R965" s="101"/>
      <c r="S965" s="101"/>
      <c r="T965" s="101"/>
      <c r="U965" s="101"/>
      <c r="V965" s="101"/>
      <c r="W965" s="101"/>
      <c r="X965" s="101"/>
      <c r="Y965" s="101"/>
      <c r="Z965" s="101"/>
    </row>
    <row r="966" spans="1:26" ht="15.75" customHeight="1">
      <c r="A966" s="101"/>
      <c r="B966" s="101"/>
      <c r="C966" s="101"/>
      <c r="D966" s="101"/>
      <c r="E966" s="101"/>
      <c r="F966" s="102"/>
      <c r="G966" s="101"/>
      <c r="H966" s="101"/>
      <c r="I966" s="101"/>
      <c r="J966" s="102"/>
      <c r="K966" s="102"/>
      <c r="L966" s="102"/>
      <c r="M966" s="102"/>
      <c r="N966" s="102"/>
      <c r="O966" s="102"/>
      <c r="P966" s="101"/>
      <c r="Q966" s="102"/>
      <c r="R966" s="101"/>
      <c r="S966" s="101"/>
      <c r="T966" s="101"/>
      <c r="U966" s="101"/>
      <c r="V966" s="101"/>
      <c r="W966" s="101"/>
      <c r="X966" s="101"/>
      <c r="Y966" s="101"/>
      <c r="Z966" s="101"/>
    </row>
    <row r="967" spans="1:26" ht="15.75" customHeight="1">
      <c r="A967" s="101"/>
      <c r="B967" s="101"/>
      <c r="C967" s="101"/>
      <c r="D967" s="101"/>
      <c r="E967" s="101"/>
      <c r="F967" s="102"/>
      <c r="G967" s="101"/>
      <c r="H967" s="101"/>
      <c r="I967" s="101"/>
      <c r="J967" s="102"/>
      <c r="K967" s="102"/>
      <c r="L967" s="102"/>
      <c r="M967" s="102"/>
      <c r="N967" s="102"/>
      <c r="O967" s="102"/>
      <c r="P967" s="101"/>
      <c r="Q967" s="102"/>
      <c r="R967" s="101"/>
      <c r="S967" s="101"/>
      <c r="T967" s="101"/>
      <c r="U967" s="101"/>
      <c r="V967" s="101"/>
      <c r="W967" s="101"/>
      <c r="X967" s="101"/>
      <c r="Y967" s="101"/>
      <c r="Z967" s="101"/>
    </row>
    <row r="968" spans="1:26" ht="15.75" customHeight="1">
      <c r="A968" s="101"/>
      <c r="B968" s="101"/>
      <c r="C968" s="101"/>
      <c r="D968" s="101"/>
      <c r="E968" s="101"/>
      <c r="F968" s="102"/>
      <c r="G968" s="101"/>
      <c r="H968" s="101"/>
      <c r="I968" s="101"/>
      <c r="J968" s="102"/>
      <c r="K968" s="102"/>
      <c r="L968" s="102"/>
      <c r="M968" s="102"/>
      <c r="N968" s="102"/>
      <c r="O968" s="102"/>
      <c r="P968" s="101"/>
      <c r="Q968" s="102"/>
      <c r="R968" s="101"/>
      <c r="S968" s="101"/>
      <c r="T968" s="101"/>
      <c r="U968" s="101"/>
      <c r="V968" s="101"/>
      <c r="W968" s="101"/>
      <c r="X968" s="101"/>
      <c r="Y968" s="101"/>
      <c r="Z968" s="101"/>
    </row>
    <row r="969" spans="1:26" ht="15.75" customHeight="1">
      <c r="A969" s="101"/>
      <c r="B969" s="101"/>
      <c r="C969" s="101"/>
      <c r="D969" s="101"/>
      <c r="E969" s="101"/>
      <c r="F969" s="102"/>
      <c r="G969" s="101"/>
      <c r="H969" s="101"/>
      <c r="I969" s="101"/>
      <c r="J969" s="102"/>
      <c r="K969" s="102"/>
      <c r="L969" s="102"/>
      <c r="M969" s="102"/>
      <c r="N969" s="102"/>
      <c r="O969" s="102"/>
      <c r="P969" s="101"/>
      <c r="Q969" s="102"/>
      <c r="R969" s="101"/>
      <c r="S969" s="101"/>
      <c r="T969" s="101"/>
      <c r="U969" s="101"/>
      <c r="V969" s="101"/>
      <c r="W969" s="101"/>
      <c r="X969" s="101"/>
      <c r="Y969" s="101"/>
      <c r="Z969" s="101"/>
    </row>
    <row r="970" spans="1:26" ht="15.75" customHeight="1">
      <c r="A970" s="101"/>
      <c r="B970" s="101"/>
      <c r="C970" s="101"/>
      <c r="D970" s="101"/>
      <c r="E970" s="101"/>
      <c r="F970" s="102"/>
      <c r="G970" s="101"/>
      <c r="H970" s="101"/>
      <c r="I970" s="101"/>
      <c r="J970" s="102"/>
      <c r="K970" s="102"/>
      <c r="L970" s="102"/>
      <c r="M970" s="102"/>
      <c r="N970" s="102"/>
      <c r="O970" s="102"/>
      <c r="P970" s="101"/>
      <c r="Q970" s="102"/>
      <c r="R970" s="101"/>
      <c r="S970" s="101"/>
      <c r="T970" s="101"/>
      <c r="U970" s="101"/>
      <c r="V970" s="101"/>
      <c r="W970" s="101"/>
      <c r="X970" s="101"/>
      <c r="Y970" s="101"/>
      <c r="Z970" s="101"/>
    </row>
    <row r="971" spans="1:26" ht="15.75" customHeight="1">
      <c r="A971" s="101"/>
      <c r="B971" s="101"/>
      <c r="C971" s="101"/>
      <c r="D971" s="101"/>
      <c r="E971" s="101"/>
      <c r="F971" s="102"/>
      <c r="G971" s="101"/>
      <c r="H971" s="101"/>
      <c r="I971" s="101"/>
      <c r="J971" s="102"/>
      <c r="K971" s="102"/>
      <c r="L971" s="102"/>
      <c r="M971" s="102"/>
      <c r="N971" s="102"/>
      <c r="O971" s="102"/>
      <c r="P971" s="101"/>
      <c r="Q971" s="102"/>
      <c r="R971" s="101"/>
      <c r="S971" s="101"/>
      <c r="T971" s="101"/>
      <c r="U971" s="101"/>
      <c r="V971" s="101"/>
      <c r="W971" s="101"/>
      <c r="X971" s="101"/>
      <c r="Y971" s="101"/>
      <c r="Z971" s="101"/>
    </row>
    <row r="972" spans="1:26" ht="15.75" customHeight="1">
      <c r="A972" s="101"/>
      <c r="B972" s="101"/>
      <c r="C972" s="101"/>
      <c r="D972" s="101"/>
      <c r="E972" s="101"/>
      <c r="F972" s="102"/>
      <c r="G972" s="101"/>
      <c r="H972" s="101"/>
      <c r="I972" s="101"/>
      <c r="J972" s="102"/>
      <c r="K972" s="102"/>
      <c r="L972" s="102"/>
      <c r="M972" s="102"/>
      <c r="N972" s="102"/>
      <c r="O972" s="102"/>
      <c r="P972" s="101"/>
      <c r="Q972" s="102"/>
      <c r="R972" s="101"/>
      <c r="S972" s="101"/>
      <c r="T972" s="101"/>
      <c r="U972" s="101"/>
      <c r="V972" s="101"/>
      <c r="W972" s="101"/>
      <c r="X972" s="101"/>
      <c r="Y972" s="101"/>
      <c r="Z972" s="101"/>
    </row>
    <row r="973" spans="1:26" ht="15.75" customHeight="1">
      <c r="A973" s="101"/>
      <c r="B973" s="101"/>
      <c r="C973" s="101"/>
      <c r="D973" s="101"/>
      <c r="E973" s="101"/>
      <c r="F973" s="102"/>
      <c r="G973" s="101"/>
      <c r="H973" s="101"/>
      <c r="I973" s="101"/>
      <c r="J973" s="102"/>
      <c r="K973" s="102"/>
      <c r="L973" s="102"/>
      <c r="M973" s="102"/>
      <c r="N973" s="102"/>
      <c r="O973" s="102"/>
      <c r="P973" s="101"/>
      <c r="Q973" s="102"/>
      <c r="R973" s="101"/>
      <c r="S973" s="101"/>
      <c r="T973" s="101"/>
      <c r="U973" s="101"/>
      <c r="V973" s="101"/>
      <c r="W973" s="101"/>
      <c r="X973" s="101"/>
      <c r="Y973" s="101"/>
      <c r="Z973" s="101"/>
    </row>
    <row r="974" spans="1:26" ht="15.75" customHeight="1">
      <c r="A974" s="101"/>
      <c r="B974" s="101"/>
      <c r="C974" s="101"/>
      <c r="D974" s="101"/>
      <c r="E974" s="101"/>
      <c r="F974" s="102"/>
      <c r="G974" s="101"/>
      <c r="H974" s="101"/>
      <c r="I974" s="101"/>
      <c r="J974" s="102"/>
      <c r="K974" s="102"/>
      <c r="L974" s="102"/>
      <c r="M974" s="102"/>
      <c r="N974" s="102"/>
      <c r="O974" s="102"/>
      <c r="P974" s="101"/>
      <c r="Q974" s="102"/>
      <c r="R974" s="101"/>
      <c r="S974" s="101"/>
      <c r="T974" s="101"/>
      <c r="U974" s="101"/>
      <c r="V974" s="101"/>
      <c r="W974" s="101"/>
      <c r="X974" s="101"/>
      <c r="Y974" s="101"/>
      <c r="Z974" s="101"/>
    </row>
    <row r="975" spans="1:26" ht="15.75" customHeight="1">
      <c r="A975" s="101"/>
      <c r="B975" s="101"/>
      <c r="C975" s="101"/>
      <c r="D975" s="101"/>
      <c r="E975" s="101"/>
      <c r="F975" s="102"/>
      <c r="G975" s="101"/>
      <c r="H975" s="101"/>
      <c r="I975" s="101"/>
      <c r="J975" s="102"/>
      <c r="K975" s="102"/>
      <c r="L975" s="102"/>
      <c r="M975" s="102"/>
      <c r="N975" s="102"/>
      <c r="O975" s="102"/>
      <c r="P975" s="101"/>
      <c r="Q975" s="102"/>
      <c r="R975" s="101"/>
      <c r="S975" s="101"/>
      <c r="T975" s="101"/>
      <c r="U975" s="101"/>
      <c r="V975" s="101"/>
      <c r="W975" s="101"/>
      <c r="X975" s="101"/>
      <c r="Y975" s="101"/>
      <c r="Z975" s="101"/>
    </row>
    <row r="976" spans="1:26" ht="15.75" customHeight="1">
      <c r="A976" s="101"/>
      <c r="B976" s="101"/>
      <c r="C976" s="101"/>
      <c r="D976" s="101"/>
      <c r="E976" s="101"/>
      <c r="F976" s="102"/>
      <c r="G976" s="101"/>
      <c r="H976" s="101"/>
      <c r="I976" s="101"/>
      <c r="J976" s="102"/>
      <c r="K976" s="102"/>
      <c r="L976" s="102"/>
      <c r="M976" s="102"/>
      <c r="N976" s="102"/>
      <c r="O976" s="102"/>
      <c r="P976" s="101"/>
      <c r="Q976" s="102"/>
      <c r="R976" s="101"/>
      <c r="S976" s="101"/>
      <c r="T976" s="101"/>
      <c r="U976" s="101"/>
      <c r="V976" s="101"/>
      <c r="W976" s="101"/>
      <c r="X976" s="101"/>
      <c r="Y976" s="101"/>
      <c r="Z976" s="101"/>
    </row>
    <row r="977" spans="1:26" ht="15.75" customHeight="1">
      <c r="A977" s="101"/>
      <c r="B977" s="101"/>
      <c r="C977" s="101"/>
      <c r="D977" s="101"/>
      <c r="E977" s="101"/>
      <c r="F977" s="102"/>
      <c r="G977" s="101"/>
      <c r="H977" s="101"/>
      <c r="I977" s="101"/>
      <c r="J977" s="102"/>
      <c r="K977" s="102"/>
      <c r="L977" s="102"/>
      <c r="M977" s="102"/>
      <c r="N977" s="102"/>
      <c r="O977" s="102"/>
      <c r="P977" s="101"/>
      <c r="Q977" s="102"/>
      <c r="R977" s="101"/>
      <c r="S977" s="101"/>
      <c r="T977" s="101"/>
      <c r="U977" s="101"/>
      <c r="V977" s="101"/>
      <c r="W977" s="101"/>
      <c r="X977" s="101"/>
      <c r="Y977" s="101"/>
      <c r="Z977" s="101"/>
    </row>
    <row r="978" spans="1:26" ht="15.75" customHeight="1">
      <c r="A978" s="101"/>
      <c r="B978" s="101"/>
      <c r="C978" s="101"/>
      <c r="D978" s="101"/>
      <c r="E978" s="101"/>
      <c r="F978" s="102"/>
      <c r="G978" s="101"/>
      <c r="H978" s="101"/>
      <c r="I978" s="101"/>
      <c r="J978" s="102"/>
      <c r="K978" s="102"/>
      <c r="L978" s="102"/>
      <c r="M978" s="102"/>
      <c r="N978" s="102"/>
      <c r="O978" s="102"/>
      <c r="P978" s="101"/>
      <c r="Q978" s="102"/>
      <c r="R978" s="101"/>
      <c r="S978" s="101"/>
      <c r="T978" s="101"/>
      <c r="U978" s="101"/>
      <c r="V978" s="101"/>
      <c r="W978" s="101"/>
      <c r="X978" s="101"/>
      <c r="Y978" s="101"/>
      <c r="Z978" s="101"/>
    </row>
    <row r="979" spans="1:26" ht="15.75" customHeight="1">
      <c r="A979" s="101"/>
      <c r="B979" s="101"/>
      <c r="C979" s="101"/>
      <c r="D979" s="101"/>
      <c r="E979" s="101"/>
      <c r="F979" s="102"/>
      <c r="G979" s="101"/>
      <c r="H979" s="101"/>
      <c r="I979" s="101"/>
      <c r="J979" s="102"/>
      <c r="K979" s="102"/>
      <c r="L979" s="102"/>
      <c r="M979" s="102"/>
      <c r="N979" s="102"/>
      <c r="O979" s="102"/>
      <c r="P979" s="101"/>
      <c r="Q979" s="102"/>
      <c r="R979" s="101"/>
      <c r="S979" s="101"/>
      <c r="T979" s="101"/>
      <c r="U979" s="101"/>
      <c r="V979" s="101"/>
      <c r="W979" s="101"/>
      <c r="X979" s="101"/>
      <c r="Y979" s="101"/>
      <c r="Z979" s="101"/>
    </row>
    <row r="980" spans="1:26" ht="15.75" customHeight="1">
      <c r="A980" s="101"/>
      <c r="B980" s="101"/>
      <c r="C980" s="101"/>
      <c r="D980" s="101"/>
      <c r="E980" s="101"/>
      <c r="F980" s="102"/>
      <c r="G980" s="101"/>
      <c r="H980" s="101"/>
      <c r="I980" s="101"/>
      <c r="J980" s="102"/>
      <c r="K980" s="102"/>
      <c r="L980" s="102"/>
      <c r="M980" s="102"/>
      <c r="N980" s="102"/>
      <c r="O980" s="102"/>
      <c r="P980" s="101"/>
      <c r="Q980" s="102"/>
      <c r="R980" s="101"/>
      <c r="S980" s="101"/>
      <c r="T980" s="101"/>
      <c r="U980" s="101"/>
      <c r="V980" s="101"/>
      <c r="W980" s="101"/>
      <c r="X980" s="101"/>
      <c r="Y980" s="101"/>
      <c r="Z980" s="101"/>
    </row>
    <row r="981" spans="1:26" ht="15.75" customHeight="1">
      <c r="A981" s="101"/>
      <c r="B981" s="101"/>
      <c r="C981" s="101"/>
      <c r="D981" s="101"/>
      <c r="E981" s="101"/>
      <c r="F981" s="102"/>
      <c r="G981" s="101"/>
      <c r="H981" s="101"/>
      <c r="I981" s="101"/>
      <c r="J981" s="102"/>
      <c r="K981" s="102"/>
      <c r="L981" s="102"/>
      <c r="M981" s="102"/>
      <c r="N981" s="102"/>
      <c r="O981" s="102"/>
      <c r="P981" s="101"/>
      <c r="Q981" s="102"/>
      <c r="R981" s="101"/>
      <c r="S981" s="101"/>
      <c r="T981" s="101"/>
      <c r="U981" s="101"/>
      <c r="V981" s="101"/>
      <c r="W981" s="101"/>
      <c r="X981" s="101"/>
      <c r="Y981" s="101"/>
      <c r="Z981" s="101"/>
    </row>
    <row r="982" spans="1:26" ht="15.75" customHeight="1">
      <c r="A982" s="101"/>
      <c r="B982" s="101"/>
      <c r="C982" s="101"/>
      <c r="D982" s="101"/>
      <c r="E982" s="101"/>
      <c r="F982" s="102"/>
      <c r="G982" s="101"/>
      <c r="H982" s="101"/>
      <c r="I982" s="101"/>
      <c r="J982" s="102"/>
      <c r="K982" s="102"/>
      <c r="L982" s="102"/>
      <c r="M982" s="102"/>
      <c r="N982" s="102"/>
      <c r="O982" s="102"/>
      <c r="P982" s="101"/>
      <c r="Q982" s="102"/>
      <c r="R982" s="101"/>
      <c r="S982" s="101"/>
      <c r="T982" s="101"/>
      <c r="U982" s="101"/>
      <c r="V982" s="101"/>
      <c r="W982" s="101"/>
      <c r="X982" s="101"/>
      <c r="Y982" s="101"/>
      <c r="Z982" s="101"/>
    </row>
    <row r="983" spans="1:26" ht="15.75" customHeight="1">
      <c r="A983" s="101"/>
      <c r="B983" s="101"/>
      <c r="C983" s="101"/>
      <c r="D983" s="101"/>
      <c r="E983" s="101"/>
      <c r="F983" s="102"/>
      <c r="G983" s="101"/>
      <c r="H983" s="101"/>
      <c r="I983" s="101"/>
      <c r="J983" s="102"/>
      <c r="K983" s="102"/>
      <c r="L983" s="102"/>
      <c r="M983" s="102"/>
      <c r="N983" s="102"/>
      <c r="O983" s="102"/>
      <c r="P983" s="101"/>
      <c r="Q983" s="102"/>
      <c r="R983" s="101"/>
      <c r="S983" s="101"/>
      <c r="T983" s="101"/>
      <c r="U983" s="101"/>
      <c r="V983" s="101"/>
      <c r="W983" s="101"/>
      <c r="X983" s="101"/>
      <c r="Y983" s="101"/>
      <c r="Z983" s="101"/>
    </row>
    <row r="984" spans="1:26" ht="15.75" customHeight="1">
      <c r="A984" s="101"/>
      <c r="B984" s="101"/>
      <c r="C984" s="101"/>
      <c r="D984" s="101"/>
      <c r="E984" s="101"/>
      <c r="F984" s="102"/>
      <c r="G984" s="101"/>
      <c r="H984" s="101"/>
      <c r="I984" s="101"/>
      <c r="J984" s="102"/>
      <c r="K984" s="102"/>
      <c r="L984" s="102"/>
      <c r="M984" s="102"/>
      <c r="N984" s="102"/>
      <c r="O984" s="102"/>
      <c r="P984" s="101"/>
      <c r="Q984" s="102"/>
      <c r="R984" s="101"/>
      <c r="S984" s="101"/>
      <c r="T984" s="101"/>
      <c r="U984" s="101"/>
      <c r="V984" s="101"/>
      <c r="W984" s="101"/>
      <c r="X984" s="101"/>
      <c r="Y984" s="101"/>
      <c r="Z984" s="101"/>
    </row>
    <row r="985" spans="1:26" ht="15.75" customHeight="1">
      <c r="A985" s="101"/>
      <c r="B985" s="101"/>
      <c r="C985" s="101"/>
      <c r="D985" s="101"/>
      <c r="E985" s="101"/>
      <c r="F985" s="102"/>
      <c r="G985" s="101"/>
      <c r="H985" s="101"/>
      <c r="I985" s="101"/>
      <c r="J985" s="102"/>
      <c r="K985" s="102"/>
      <c r="L985" s="102"/>
      <c r="M985" s="102"/>
      <c r="N985" s="102"/>
      <c r="O985" s="102"/>
      <c r="P985" s="101"/>
      <c r="Q985" s="102"/>
      <c r="R985" s="101"/>
      <c r="S985" s="101"/>
      <c r="T985" s="101"/>
      <c r="U985" s="101"/>
      <c r="V985" s="101"/>
      <c r="W985" s="101"/>
      <c r="X985" s="101"/>
      <c r="Y985" s="101"/>
      <c r="Z985" s="101"/>
    </row>
    <row r="986" spans="1:26" ht="15.75" customHeight="1">
      <c r="A986" s="101"/>
      <c r="B986" s="101"/>
      <c r="C986" s="101"/>
      <c r="D986" s="101"/>
      <c r="E986" s="101"/>
      <c r="F986" s="102"/>
      <c r="G986" s="101"/>
      <c r="H986" s="101"/>
      <c r="I986" s="101"/>
      <c r="J986" s="102"/>
      <c r="K986" s="102"/>
      <c r="L986" s="102"/>
      <c r="M986" s="102"/>
      <c r="N986" s="102"/>
      <c r="O986" s="102"/>
      <c r="P986" s="101"/>
      <c r="Q986" s="102"/>
      <c r="R986" s="101"/>
      <c r="S986" s="101"/>
      <c r="T986" s="101"/>
      <c r="U986" s="101"/>
      <c r="V986" s="101"/>
      <c r="W986" s="101"/>
      <c r="X986" s="101"/>
      <c r="Y986" s="101"/>
      <c r="Z986" s="101"/>
    </row>
    <row r="987" spans="1:26" ht="15.75" customHeight="1">
      <c r="A987" s="101"/>
      <c r="B987" s="101"/>
      <c r="C987" s="101"/>
      <c r="D987" s="101"/>
      <c r="E987" s="101"/>
      <c r="F987" s="102"/>
      <c r="G987" s="101"/>
      <c r="H987" s="101"/>
      <c r="I987" s="101"/>
      <c r="J987" s="102"/>
      <c r="K987" s="102"/>
      <c r="L987" s="102"/>
      <c r="M987" s="102"/>
      <c r="N987" s="102"/>
      <c r="O987" s="102"/>
      <c r="P987" s="101"/>
      <c r="Q987" s="102"/>
      <c r="R987" s="101"/>
      <c r="S987" s="101"/>
      <c r="T987" s="101"/>
      <c r="U987" s="101"/>
      <c r="V987" s="101"/>
      <c r="W987" s="101"/>
      <c r="X987" s="101"/>
      <c r="Y987" s="101"/>
      <c r="Z987" s="101"/>
    </row>
    <row r="988" spans="1:26" ht="15.75" customHeight="1">
      <c r="A988" s="101"/>
      <c r="B988" s="101"/>
      <c r="C988" s="101"/>
      <c r="D988" s="101"/>
      <c r="E988" s="101"/>
      <c r="F988" s="102"/>
      <c r="G988" s="101"/>
      <c r="H988" s="101"/>
      <c r="I988" s="101"/>
      <c r="J988" s="102"/>
      <c r="K988" s="102"/>
      <c r="L988" s="102"/>
      <c r="M988" s="102"/>
      <c r="N988" s="102"/>
      <c r="O988" s="102"/>
      <c r="P988" s="101"/>
      <c r="Q988" s="102"/>
      <c r="R988" s="101"/>
      <c r="S988" s="101"/>
      <c r="T988" s="101"/>
      <c r="U988" s="101"/>
      <c r="V988" s="101"/>
      <c r="W988" s="101"/>
      <c r="X988" s="101"/>
      <c r="Y988" s="101"/>
      <c r="Z988" s="101"/>
    </row>
    <row r="989" spans="1:26" ht="15.75" customHeight="1">
      <c r="A989" s="101"/>
      <c r="B989" s="101"/>
      <c r="C989" s="101"/>
      <c r="D989" s="101"/>
      <c r="E989" s="101"/>
      <c r="F989" s="102"/>
      <c r="G989" s="101"/>
      <c r="H989" s="101"/>
      <c r="I989" s="101"/>
      <c r="J989" s="102"/>
      <c r="K989" s="102"/>
      <c r="L989" s="102"/>
      <c r="M989" s="102"/>
      <c r="N989" s="102"/>
      <c r="O989" s="102"/>
      <c r="P989" s="101"/>
      <c r="Q989" s="102"/>
      <c r="R989" s="101"/>
      <c r="S989" s="101"/>
      <c r="T989" s="101"/>
      <c r="U989" s="101"/>
      <c r="V989" s="101"/>
      <c r="W989" s="101"/>
      <c r="X989" s="101"/>
      <c r="Y989" s="101"/>
      <c r="Z989" s="101"/>
    </row>
    <row r="990" spans="1:26" ht="15.75" customHeight="1">
      <c r="A990" s="101"/>
      <c r="B990" s="101"/>
      <c r="C990" s="101"/>
      <c r="D990" s="101"/>
      <c r="E990" s="101"/>
      <c r="F990" s="102"/>
      <c r="G990" s="101"/>
      <c r="H990" s="101"/>
      <c r="I990" s="101"/>
      <c r="J990" s="102"/>
      <c r="K990" s="102"/>
      <c r="L990" s="102"/>
      <c r="M990" s="102"/>
      <c r="N990" s="102"/>
      <c r="O990" s="102"/>
      <c r="P990" s="101"/>
      <c r="Q990" s="102"/>
      <c r="R990" s="101"/>
      <c r="S990" s="101"/>
      <c r="T990" s="101"/>
      <c r="U990" s="101"/>
      <c r="V990" s="101"/>
      <c r="W990" s="101"/>
      <c r="X990" s="101"/>
      <c r="Y990" s="101"/>
      <c r="Z990" s="101"/>
    </row>
    <row r="991" spans="1:26" ht="15.75" customHeight="1">
      <c r="A991" s="101"/>
      <c r="B991" s="101"/>
      <c r="C991" s="101"/>
      <c r="D991" s="101"/>
      <c r="E991" s="101"/>
      <c r="F991" s="102"/>
      <c r="G991" s="101"/>
      <c r="H991" s="101"/>
      <c r="I991" s="101"/>
      <c r="J991" s="102"/>
      <c r="K991" s="102"/>
      <c r="L991" s="102"/>
      <c r="M991" s="102"/>
      <c r="N991" s="102"/>
      <c r="O991" s="102"/>
      <c r="P991" s="101"/>
      <c r="Q991" s="102"/>
      <c r="R991" s="101"/>
      <c r="S991" s="101"/>
      <c r="T991" s="101"/>
      <c r="U991" s="101"/>
      <c r="V991" s="101"/>
      <c r="W991" s="101"/>
      <c r="X991" s="101"/>
      <c r="Y991" s="101"/>
      <c r="Z991" s="101"/>
    </row>
    <row r="992" spans="1:26" ht="15.75" customHeight="1">
      <c r="A992" s="101"/>
      <c r="B992" s="101"/>
      <c r="C992" s="101"/>
      <c r="D992" s="101"/>
      <c r="E992" s="101"/>
      <c r="F992" s="102"/>
      <c r="G992" s="101"/>
      <c r="H992" s="101"/>
      <c r="I992" s="101"/>
      <c r="J992" s="102"/>
      <c r="K992" s="102"/>
      <c r="L992" s="102"/>
      <c r="M992" s="102"/>
      <c r="N992" s="102"/>
      <c r="O992" s="102"/>
      <c r="P992" s="101"/>
      <c r="Q992" s="102"/>
      <c r="R992" s="101"/>
      <c r="S992" s="101"/>
      <c r="T992" s="101"/>
      <c r="U992" s="101"/>
      <c r="V992" s="101"/>
      <c r="W992" s="101"/>
      <c r="X992" s="101"/>
      <c r="Y992" s="101"/>
      <c r="Z992" s="101"/>
    </row>
    <row r="993" spans="1:26" ht="15.75" customHeight="1">
      <c r="A993" s="101"/>
      <c r="B993" s="101"/>
      <c r="C993" s="101"/>
      <c r="D993" s="101"/>
      <c r="E993" s="101"/>
      <c r="F993" s="102"/>
      <c r="G993" s="101"/>
      <c r="H993" s="101"/>
      <c r="I993" s="101"/>
      <c r="J993" s="102"/>
      <c r="K993" s="102"/>
      <c r="L993" s="102"/>
      <c r="M993" s="102"/>
      <c r="N993" s="102"/>
      <c r="O993" s="102"/>
      <c r="P993" s="101"/>
      <c r="Q993" s="102"/>
      <c r="R993" s="101"/>
      <c r="S993" s="101"/>
      <c r="T993" s="101"/>
      <c r="U993" s="101"/>
      <c r="V993" s="101"/>
      <c r="W993" s="101"/>
      <c r="X993" s="101"/>
      <c r="Y993" s="101"/>
      <c r="Z993" s="101"/>
    </row>
    <row r="994" spans="1:26" ht="15.75" customHeight="1">
      <c r="A994" s="101"/>
      <c r="B994" s="101"/>
      <c r="C994" s="101"/>
      <c r="D994" s="101"/>
      <c r="E994" s="101"/>
      <c r="F994" s="102"/>
      <c r="G994" s="101"/>
      <c r="H994" s="101"/>
      <c r="I994" s="101"/>
      <c r="J994" s="102"/>
      <c r="K994" s="102"/>
      <c r="L994" s="102"/>
      <c r="M994" s="102"/>
      <c r="N994" s="102"/>
      <c r="O994" s="102"/>
      <c r="P994" s="101"/>
      <c r="Q994" s="102"/>
      <c r="R994" s="101"/>
      <c r="S994" s="101"/>
      <c r="T994" s="101"/>
      <c r="U994" s="101"/>
      <c r="V994" s="101"/>
      <c r="W994" s="101"/>
      <c r="X994" s="101"/>
      <c r="Y994" s="101"/>
      <c r="Z994" s="101"/>
    </row>
    <row r="995" spans="1:26" ht="15.75" customHeight="1">
      <c r="A995" s="101"/>
      <c r="B995" s="101"/>
      <c r="C995" s="101"/>
      <c r="D995" s="101"/>
      <c r="E995" s="101"/>
      <c r="F995" s="102"/>
      <c r="G995" s="101"/>
      <c r="H995" s="101"/>
      <c r="I995" s="101"/>
      <c r="J995" s="102"/>
      <c r="K995" s="102"/>
      <c r="L995" s="102"/>
      <c r="M995" s="102"/>
      <c r="N995" s="102"/>
      <c r="O995" s="102"/>
      <c r="P995" s="101"/>
      <c r="Q995" s="102"/>
      <c r="R995" s="101"/>
      <c r="S995" s="101"/>
      <c r="T995" s="101"/>
      <c r="U995" s="101"/>
      <c r="V995" s="101"/>
      <c r="W995" s="101"/>
      <c r="X995" s="101"/>
      <c r="Y995" s="101"/>
      <c r="Z995" s="101"/>
    </row>
    <row r="996" spans="1:26" ht="15.75" customHeight="1">
      <c r="A996" s="101"/>
      <c r="B996" s="101"/>
      <c r="C996" s="101"/>
      <c r="D996" s="101"/>
      <c r="E996" s="101"/>
      <c r="F996" s="102"/>
      <c r="G996" s="101"/>
      <c r="H996" s="101"/>
      <c r="I996" s="101"/>
      <c r="J996" s="102"/>
      <c r="K996" s="102"/>
      <c r="L996" s="102"/>
      <c r="M996" s="102"/>
      <c r="N996" s="102"/>
      <c r="O996" s="102"/>
      <c r="P996" s="101"/>
      <c r="Q996" s="102"/>
      <c r="R996" s="101"/>
      <c r="S996" s="101"/>
      <c r="T996" s="101"/>
      <c r="U996" s="101"/>
      <c r="V996" s="101"/>
      <c r="W996" s="101"/>
      <c r="X996" s="101"/>
      <c r="Y996" s="101"/>
      <c r="Z996" s="101"/>
    </row>
    <row r="997" spans="1:26" ht="15.75" customHeight="1">
      <c r="A997" s="101"/>
      <c r="B997" s="101"/>
      <c r="C997" s="101"/>
      <c r="D997" s="101"/>
      <c r="E997" s="101"/>
      <c r="F997" s="102"/>
      <c r="G997" s="101"/>
      <c r="H997" s="101"/>
      <c r="I997" s="101"/>
      <c r="J997" s="102"/>
      <c r="K997" s="102"/>
      <c r="L997" s="102"/>
      <c r="M997" s="102"/>
      <c r="N997" s="102"/>
      <c r="O997" s="102"/>
      <c r="P997" s="101"/>
      <c r="Q997" s="102"/>
      <c r="R997" s="101"/>
      <c r="S997" s="101"/>
      <c r="T997" s="101"/>
      <c r="U997" s="101"/>
      <c r="V997" s="101"/>
      <c r="W997" s="101"/>
      <c r="X997" s="101"/>
      <c r="Y997" s="101"/>
      <c r="Z997" s="101"/>
    </row>
    <row r="998" spans="1:26" ht="15.75" customHeight="1">
      <c r="A998" s="101"/>
      <c r="B998" s="101"/>
      <c r="C998" s="101"/>
      <c r="D998" s="101"/>
      <c r="E998" s="101"/>
      <c r="F998" s="102"/>
      <c r="G998" s="101"/>
      <c r="H998" s="101"/>
      <c r="I998" s="101"/>
      <c r="J998" s="102"/>
      <c r="K998" s="102"/>
      <c r="L998" s="102"/>
      <c r="M998" s="102"/>
      <c r="N998" s="102"/>
      <c r="O998" s="102"/>
      <c r="P998" s="101"/>
      <c r="Q998" s="102"/>
      <c r="R998" s="101"/>
      <c r="S998" s="101"/>
      <c r="T998" s="101"/>
      <c r="U998" s="101"/>
      <c r="V998" s="101"/>
      <c r="W998" s="101"/>
      <c r="X998" s="101"/>
      <c r="Y998" s="101"/>
      <c r="Z998" s="101"/>
    </row>
    <row r="999" spans="1:26" ht="15.75" customHeight="1">
      <c r="A999" s="101"/>
      <c r="B999" s="101"/>
      <c r="C999" s="101"/>
      <c r="D999" s="101"/>
      <c r="E999" s="101"/>
      <c r="F999" s="102"/>
      <c r="G999" s="101"/>
      <c r="H999" s="101"/>
      <c r="I999" s="101"/>
      <c r="J999" s="102"/>
      <c r="K999" s="102"/>
      <c r="L999" s="102"/>
      <c r="M999" s="102"/>
      <c r="N999" s="102"/>
      <c r="O999" s="102"/>
      <c r="P999" s="101"/>
      <c r="Q999" s="102"/>
      <c r="R999" s="101"/>
      <c r="S999" s="101"/>
      <c r="T999" s="101"/>
      <c r="U999" s="101"/>
      <c r="V999" s="101"/>
      <c r="W999" s="101"/>
      <c r="X999" s="101"/>
      <c r="Y999" s="101"/>
      <c r="Z999" s="101"/>
    </row>
    <row r="1000" spans="1:26" ht="15.75" customHeight="1">
      <c r="A1000" s="101"/>
      <c r="B1000" s="101"/>
      <c r="C1000" s="101"/>
      <c r="D1000" s="101"/>
      <c r="E1000" s="101"/>
      <c r="F1000" s="102"/>
      <c r="G1000" s="101"/>
      <c r="H1000" s="101"/>
      <c r="I1000" s="101"/>
      <c r="J1000" s="102"/>
      <c r="K1000" s="102"/>
      <c r="L1000" s="102"/>
      <c r="M1000" s="102"/>
      <c r="N1000" s="102"/>
      <c r="O1000" s="102"/>
      <c r="P1000" s="101"/>
      <c r="Q1000" s="102"/>
      <c r="R1000" s="101"/>
      <c r="S1000" s="101"/>
      <c r="T1000" s="101"/>
      <c r="U1000" s="101"/>
      <c r="V1000" s="101"/>
      <c r="W1000" s="101"/>
      <c r="X1000" s="101"/>
      <c r="Y1000" s="101"/>
      <c r="Z1000" s="101"/>
    </row>
  </sheetData>
  <autoFilter ref="A1:Q275" xr:uid="{00000000-0009-0000-0000-000002000000}">
    <sortState ref="A2:Q275">
      <sortCondition ref="C1:C275"/>
    </sortState>
  </autoFilter>
  <hyperlinks>
    <hyperlink ref="O12" r:id="rId1" xr:uid="{00000000-0004-0000-0200-000000000000}"/>
    <hyperlink ref="O45" r:id="rId2" location="Death.2C_1632; &quot;The Winter Queen: Elizabeth of Bohemia by Carola Oman&quot;" xr:uid="{00000000-0004-0000-0200-000001000000}"/>
    <hyperlink ref="O74" r:id="rId3" location="Death" xr:uid="{00000000-0004-0000-0200-000002000000}"/>
    <hyperlink ref="O16" r:id="rId4" xr:uid="{00000000-0004-0000-0200-000003000000}"/>
    <hyperlink ref="O17" r:id="rId5" xr:uid="{00000000-0004-0000-0200-000004000000}"/>
    <hyperlink ref="O90" r:id="rId6" xr:uid="{00000000-0004-0000-0200-000005000000}"/>
  </hyperlink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75"/>
  <sheetViews>
    <sheetView workbookViewId="0">
      <selection activeCell="D15" sqref="D15"/>
    </sheetView>
  </sheetViews>
  <sheetFormatPr baseColWidth="10" defaultColWidth="29.25" defaultRowHeight="16"/>
  <cols>
    <col min="1" max="1" width="11" bestFit="1" customWidth="1"/>
    <col min="3" max="3" width="7.25" bestFit="1" customWidth="1"/>
    <col min="4" max="4" width="9.625" bestFit="1" customWidth="1"/>
    <col min="5" max="5" width="11.5" bestFit="1" customWidth="1"/>
    <col min="6" max="6" width="45.625" bestFit="1" customWidth="1"/>
  </cols>
  <sheetData>
    <row r="1" spans="1:6" ht="34">
      <c r="A1" t="s">
        <v>1985</v>
      </c>
      <c r="B1" t="s">
        <v>1986</v>
      </c>
      <c r="C1" t="s">
        <v>7202</v>
      </c>
      <c r="D1" t="s">
        <v>7203</v>
      </c>
      <c r="E1" t="s">
        <v>2296</v>
      </c>
      <c r="F1" t="s">
        <v>1984</v>
      </c>
    </row>
    <row r="2" spans="1:6" ht="17">
      <c r="A2">
        <f>'Shortest Path Death Covariates'!C2</f>
        <v>1495</v>
      </c>
      <c r="B2" t="str">
        <f>'Shortest Path Death Covariates'!B2</f>
        <v>Alfonso II / Naples</v>
      </c>
      <c r="C2" t="str">
        <f>IF('Shortest Path Death Covariates'!D2=1, "Yes","")</f>
        <v/>
      </c>
      <c r="D2" t="str">
        <f>IF('Shortest Path Death Covariates'!E2=1, "Yes","")</f>
        <v/>
      </c>
      <c r="E2" t="str">
        <f>IF('Shortest Path Death Covariates'!F2,"Yes","")</f>
        <v>Yes</v>
      </c>
      <c r="F2" t="str">
        <f>'Shortest Path Death Covariates'!G2</f>
        <v>Final Illness; after &gt;1 year of deteriorating health</v>
      </c>
    </row>
    <row r="3" spans="1:6" ht="17">
      <c r="A3">
        <f>'Shortest Path Death Covariates'!C3</f>
        <v>1496</v>
      </c>
      <c r="B3" t="str">
        <f>'Shortest Path Death Covariates'!B3</f>
        <v>Isabella of Portugal</v>
      </c>
      <c r="C3" t="str">
        <f>IF('Shortest Path Death Covariates'!D3=1, "Yes","")</f>
        <v/>
      </c>
      <c r="D3" t="str">
        <f>IF('Shortest Path Death Covariates'!E3=1, "Yes","")</f>
        <v/>
      </c>
      <c r="E3" t="str">
        <f>IF('Shortest Path Death Covariates'!F3,"Yes","")</f>
        <v/>
      </c>
      <c r="F3" t="str">
        <f>'Shortest Path Death Covariates'!G3</f>
        <v>Dementia</v>
      </c>
    </row>
    <row r="4" spans="1:6" ht="17">
      <c r="A4">
        <f>'Shortest Path Death Covariates'!C4</f>
        <v>1498</v>
      </c>
      <c r="B4" t="str">
        <f>'Shortest Path Death Covariates'!B4</f>
        <v>Isabella of Asturias</v>
      </c>
      <c r="C4" t="str">
        <f>IF('Shortest Path Death Covariates'!D4=1, "Yes","")</f>
        <v/>
      </c>
      <c r="D4" t="str">
        <f>IF('Shortest Path Death Covariates'!E4=1, "Yes","")</f>
        <v>Yes</v>
      </c>
      <c r="E4" t="str">
        <f>IF('Shortest Path Death Covariates'!F4,"Yes","")</f>
        <v>Yes</v>
      </c>
      <c r="F4" t="str">
        <f>'Shortest Path Death Covariates'!G4</f>
        <v>During Childbirth; She acted dangerously during pregancy</v>
      </c>
    </row>
    <row r="5" spans="1:6" ht="17">
      <c r="A5">
        <f>'Shortest Path Death Covariates'!C5</f>
        <v>1502</v>
      </c>
      <c r="B5" t="str">
        <f>'Shortest Path Death Covariates'!B5</f>
        <v>Arthur Tudor</v>
      </c>
      <c r="C5" t="str">
        <f>IF('Shortest Path Death Covariates'!D5=1, "Yes","")</f>
        <v/>
      </c>
      <c r="D5" t="str">
        <f>IF('Shortest Path Death Covariates'!E5=1, "Yes","")</f>
        <v/>
      </c>
      <c r="E5" t="str">
        <f>IF('Shortest Path Death Covariates'!F5,"Yes","")</f>
        <v/>
      </c>
      <c r="F5" t="str">
        <f>'Shortest Path Death Covariates'!G5</f>
        <v>Final Illness; after &gt;1 year of deteriorating health</v>
      </c>
    </row>
    <row r="6" spans="1:6" ht="34">
      <c r="A6">
        <f>'Shortest Path Death Covariates'!C6</f>
        <v>1503</v>
      </c>
      <c r="B6" t="str">
        <f>'Shortest Path Death Covariates'!B6</f>
        <v>Elizabeth of York / Plantagenet</v>
      </c>
      <c r="C6" t="str">
        <f>IF('Shortest Path Death Covariates'!D6=1, "Yes","")</f>
        <v/>
      </c>
      <c r="D6" t="str">
        <f>IF('Shortest Path Death Covariates'!E6=1, "Yes","")</f>
        <v>Yes</v>
      </c>
      <c r="E6" t="str">
        <f>IF('Shortest Path Death Covariates'!F6,"Yes","")</f>
        <v/>
      </c>
      <c r="F6" t="str">
        <f>'Shortest Path Death Covariates'!G6</f>
        <v>Post partum infection</v>
      </c>
    </row>
    <row r="7" spans="1:6" ht="17">
      <c r="A7">
        <f>'Shortest Path Death Covariates'!C7</f>
        <v>1506</v>
      </c>
      <c r="B7" t="str">
        <f>'Shortest Path Death Covariates'!B7</f>
        <v>Alexander of Poland</v>
      </c>
      <c r="C7" t="str">
        <f>IF('Shortest Path Death Covariates'!D7=1, "Yes","")</f>
        <v>Yes</v>
      </c>
      <c r="D7" t="str">
        <f>IF('Shortest Path Death Covariates'!E7=1, "Yes","")</f>
        <v/>
      </c>
      <c r="E7" t="str">
        <f>IF('Shortest Path Death Covariates'!F7,"Yes","")</f>
        <v/>
      </c>
      <c r="F7" t="str">
        <f>'Shortest Path Death Covariates'!G7</f>
        <v>???</v>
      </c>
    </row>
    <row r="8" spans="1:6" ht="51">
      <c r="A8">
        <f>'Shortest Path Death Covariates'!C8</f>
        <v>1506</v>
      </c>
      <c r="B8" t="str">
        <f>'Shortest Path Death Covariates'!B8</f>
        <v>Philip I the Handsome / Hapsburg</v>
      </c>
      <c r="C8" t="str">
        <f>IF('Shortest Path Death Covariates'!D8=1, "Yes","")</f>
        <v>Yes</v>
      </c>
      <c r="D8" t="str">
        <f>IF('Shortest Path Death Covariates'!E8=1, "Yes","")</f>
        <v>Yes</v>
      </c>
      <c r="E8" t="str">
        <f>IF('Shortest Path Death Covariates'!F8,"Yes","")</f>
        <v/>
      </c>
      <c r="F8" t="str">
        <f>'Shortest Path Death Covariates'!G8</f>
        <v>Typhoid</v>
      </c>
    </row>
    <row r="9" spans="1:6" ht="17">
      <c r="A9">
        <f>'Shortest Path Death Covariates'!C9</f>
        <v>1515</v>
      </c>
      <c r="B9" t="str">
        <f>'Shortest Path Death Covariates'!B9</f>
        <v>Louis XII / France</v>
      </c>
      <c r="C9" t="str">
        <f>IF('Shortest Path Death Covariates'!D9=1, "Yes","")</f>
        <v>Yes</v>
      </c>
      <c r="D9" t="str">
        <f>IF('Shortest Path Death Covariates'!E9=1, "Yes","")</f>
        <v/>
      </c>
      <c r="E9" t="str">
        <f>IF('Shortest Path Death Covariates'!F9,"Yes","")</f>
        <v/>
      </c>
      <c r="F9" t="str">
        <f>'Shortest Path Death Covariates'!G9</f>
        <v>Severe Gout for &gt;1 year</v>
      </c>
    </row>
    <row r="10" spans="1:6" ht="17">
      <c r="A10">
        <f>'Shortest Path Death Covariates'!C10</f>
        <v>1517</v>
      </c>
      <c r="B10" t="str">
        <f>'Shortest Path Death Covariates'!B10</f>
        <v>Maria of Aragon</v>
      </c>
      <c r="C10" t="str">
        <f>IF('Shortest Path Death Covariates'!D10=1, "Yes","")</f>
        <v/>
      </c>
      <c r="D10" t="str">
        <f>IF('Shortest Path Death Covariates'!E10=1, "Yes","")</f>
        <v/>
      </c>
      <c r="E10" t="str">
        <f>IF('Shortest Path Death Covariates'!F10,"Yes","")</f>
        <v/>
      </c>
      <c r="F10" t="str">
        <f>'Shortest Path Death Covariates'!G10</f>
        <v>???</v>
      </c>
    </row>
    <row r="11" spans="1:6" ht="34">
      <c r="A11">
        <f>'Shortest Path Death Covariates'!C11</f>
        <v>1521</v>
      </c>
      <c r="B11" t="str">
        <f>'Shortest Path Death Covariates'!B11</f>
        <v>Christina / Saxony-Wettin</v>
      </c>
      <c r="C11" t="str">
        <f>IF('Shortest Path Death Covariates'!D11=1, "Yes","")</f>
        <v/>
      </c>
      <c r="D11" t="str">
        <f>IF('Shortest Path Death Covariates'!E11=1, "Yes","")</f>
        <v/>
      </c>
      <c r="E11" t="str">
        <f>IF('Shortest Path Death Covariates'!F11,"Yes","")</f>
        <v/>
      </c>
      <c r="F11" t="str">
        <f>'Shortest Path Death Covariates'!G11</f>
        <v>???</v>
      </c>
    </row>
    <row r="12" spans="1:6" ht="34">
      <c r="A12">
        <f>'Shortest Path Death Covariates'!C12</f>
        <v>1521</v>
      </c>
      <c r="B12" t="str">
        <f>'Shortest Path Death Covariates'!B12</f>
        <v>Manuel I the Fortunate of Portugal</v>
      </c>
      <c r="C12" t="str">
        <f>IF('Shortest Path Death Covariates'!D12=1, "Yes","")</f>
        <v>Yes</v>
      </c>
      <c r="D12" t="str">
        <f>IF('Shortest Path Death Covariates'!E12=1, "Yes","")</f>
        <v>Yes</v>
      </c>
      <c r="E12" t="str">
        <f>IF('Shortest Path Death Covariates'!F12,"Yes","")</f>
        <v/>
      </c>
      <c r="F12" t="str">
        <f>'Shortest Path Death Covariates'!G12</f>
        <v>Plague</v>
      </c>
    </row>
    <row r="13" spans="1:6" ht="17">
      <c r="A13">
        <f>'Shortest Path Death Covariates'!C13</f>
        <v>1525</v>
      </c>
      <c r="B13" t="str">
        <f>'Shortest Path Death Covariates'!B13</f>
        <v>Isabella Hapsburg</v>
      </c>
      <c r="C13" t="str">
        <f>IF('Shortest Path Death Covariates'!D13=1, "Yes","")</f>
        <v/>
      </c>
      <c r="D13" t="str">
        <f>IF('Shortest Path Death Covariates'!E13=1, "Yes","")</f>
        <v/>
      </c>
      <c r="E13" t="str">
        <f>IF('Shortest Path Death Covariates'!F13,"Yes","")</f>
        <v>Yes</v>
      </c>
      <c r="F13" t="str">
        <f>'Shortest Path Death Covariates'!G13</f>
        <v>Final Illness; after &gt;1 year of deteriorating health</v>
      </c>
    </row>
    <row r="14" spans="1:6" ht="17">
      <c r="A14">
        <f>'Shortest Path Death Covariates'!C14</f>
        <v>1534</v>
      </c>
      <c r="B14" t="str">
        <f>'Shortest Path Death Covariates'!B14</f>
        <v>Barbara / Poland</v>
      </c>
      <c r="C14" t="str">
        <f>IF('Shortest Path Death Covariates'!D14=1, "Yes","")</f>
        <v/>
      </c>
      <c r="D14" t="str">
        <f>IF('Shortest Path Death Covariates'!E14=1, "Yes","")</f>
        <v/>
      </c>
      <c r="E14" t="str">
        <f>IF('Shortest Path Death Covariates'!F14,"Yes","")</f>
        <v/>
      </c>
      <c r="F14" t="str">
        <f>'Shortest Path Death Covariates'!G14</f>
        <v>???</v>
      </c>
    </row>
    <row r="15" spans="1:6" ht="34">
      <c r="A15">
        <f>'Shortest Path Death Covariates'!C15</f>
        <v>1535</v>
      </c>
      <c r="B15" t="str">
        <f>'Shortest Path Death Covariates'!B15</f>
        <v>Catherina / Saxe-Lauenburg</v>
      </c>
      <c r="C15" t="str">
        <f>IF('Shortest Path Death Covariates'!D15=1, "Yes","")</f>
        <v/>
      </c>
      <c r="D15" t="str">
        <f>IF('Shortest Path Death Covariates'!E15=1, "Yes","")</f>
        <v>Yes</v>
      </c>
      <c r="E15" t="str">
        <f>IF('Shortest Path Death Covariates'!F15,"Yes","")</f>
        <v/>
      </c>
      <c r="F15" t="str">
        <f>'Shortest Path Death Covariates'!G15</f>
        <v>Fall</v>
      </c>
    </row>
    <row r="16" spans="1:6" ht="17">
      <c r="A16">
        <f>'Shortest Path Death Covariates'!C16</f>
        <v>1536</v>
      </c>
      <c r="B16" t="str">
        <f>'Shortest Path Death Covariates'!B16</f>
        <v>Catherine of Aragon</v>
      </c>
      <c r="C16" t="str">
        <f>IF('Shortest Path Death Covariates'!D16=1, "Yes","")</f>
        <v/>
      </c>
      <c r="D16" t="str">
        <f>IF('Shortest Path Death Covariates'!E16=1, "Yes","")</f>
        <v/>
      </c>
      <c r="E16" t="str">
        <f>IF('Shortest Path Death Covariates'!F16,"Yes","")</f>
        <v/>
      </c>
      <c r="F16" t="str">
        <f>'Shortest Path Death Covariates'!G16</f>
        <v>At the time unknown; today heart cancer; sick for &gt;1 year</v>
      </c>
    </row>
    <row r="17" spans="1:6" ht="17">
      <c r="A17">
        <f>'Shortest Path Death Covariates'!C17</f>
        <v>1539</v>
      </c>
      <c r="B17" t="str">
        <f>'Shortest Path Death Covariates'!B17</f>
        <v>Isabella of Portugal</v>
      </c>
      <c r="C17" t="str">
        <f>IF('Shortest Path Death Covariates'!D17=1, "Yes","")</f>
        <v/>
      </c>
      <c r="D17" t="str">
        <f>IF('Shortest Path Death Covariates'!E17=1, "Yes","")</f>
        <v/>
      </c>
      <c r="E17" t="str">
        <f>IF('Shortest Path Death Covariates'!F17,"Yes","")</f>
        <v/>
      </c>
      <c r="F17" t="str">
        <f>'Shortest Path Death Covariates'!G17</f>
        <v>Died in Pregnancy; delicate health for &gt;1 year</v>
      </c>
    </row>
    <row r="18" spans="1:6" ht="17">
      <c r="A18">
        <f>'Shortest Path Death Covariates'!C18</f>
        <v>1541</v>
      </c>
      <c r="B18" t="str">
        <f>'Shortest Path Death Covariates'!B18</f>
        <v>Margaret Tudor</v>
      </c>
      <c r="C18" t="str">
        <f>IF('Shortest Path Death Covariates'!D18=1, "Yes","")</f>
        <v/>
      </c>
      <c r="D18" t="str">
        <f>IF('Shortest Path Death Covariates'!E18=1, "Yes","")</f>
        <v>Yes</v>
      </c>
      <c r="E18" t="str">
        <f>IF('Shortest Path Death Covariates'!F18,"Yes","")</f>
        <v/>
      </c>
      <c r="F18" t="str">
        <f>'Shortest Path Death Covariates'!G18</f>
        <v>Palsy; contemporaries thought she would recover</v>
      </c>
    </row>
    <row r="19" spans="1:6" ht="34">
      <c r="A19">
        <f>'Shortest Path Death Covariates'!C19</f>
        <v>1544</v>
      </c>
      <c r="B19" t="str">
        <f>'Shortest Path Death Covariates'!B19</f>
        <v>Anthony II / Buono de Lorraine</v>
      </c>
      <c r="C19" t="str">
        <f>IF('Shortest Path Death Covariates'!D19=1, "Yes","")</f>
        <v/>
      </c>
      <c r="D19" t="str">
        <f>IF('Shortest Path Death Covariates'!E19=1, "Yes","")</f>
        <v/>
      </c>
      <c r="E19" t="str">
        <f>IF('Shortest Path Death Covariates'!F19,"Yes","")</f>
        <v/>
      </c>
      <c r="F19" t="str">
        <f>'Shortest Path Death Covariates'!G19</f>
        <v>???</v>
      </c>
    </row>
    <row r="20" spans="1:6" ht="17">
      <c r="A20">
        <f>'Shortest Path Death Covariates'!C20</f>
        <v>1545</v>
      </c>
      <c r="B20" t="str">
        <f>'Shortest Path Death Covariates'!B20</f>
        <v>Elizabeth Hapsburg</v>
      </c>
      <c r="C20" t="str">
        <f>IF('Shortest Path Death Covariates'!D20=1, "Yes","")</f>
        <v/>
      </c>
      <c r="D20" t="str">
        <f>IF('Shortest Path Death Covariates'!E20=1, "Yes","")</f>
        <v/>
      </c>
      <c r="E20" t="str">
        <f>IF('Shortest Path Death Covariates'!F20,"Yes","")</f>
        <v/>
      </c>
      <c r="F20" t="str">
        <f>'Shortest Path Death Covariates'!G20</f>
        <v>Final Illness; after &gt;1 year of deteriorating health</v>
      </c>
    </row>
    <row r="21" spans="1:6" ht="34">
      <c r="A21">
        <f>'Shortest Path Death Covariates'!C21</f>
        <v>1547</v>
      </c>
      <c r="B21" t="str">
        <f>'Shortest Path Death Covariates'!B21</f>
        <v>Francis I of France/de Valois/</v>
      </c>
      <c r="C21" t="str">
        <f>IF('Shortest Path Death Covariates'!D21=1, "Yes","")</f>
        <v>Yes</v>
      </c>
      <c r="D21" t="str">
        <f>IF('Shortest Path Death Covariates'!E21=1, "Yes","")</f>
        <v/>
      </c>
      <c r="E21" t="str">
        <f>IF('Shortest Path Death Covariates'!F21,"Yes","")</f>
        <v>Yes</v>
      </c>
      <c r="F21" t="str">
        <f>'Shortest Path Death Covariates'!G21</f>
        <v>Final Illness; after &gt;1 year of deteriorating health</v>
      </c>
    </row>
    <row r="22" spans="1:6" ht="34">
      <c r="A22">
        <f>'Shortest Path Death Covariates'!C22</f>
        <v>1547</v>
      </c>
      <c r="B22" t="str">
        <f>'Shortest Path Death Covariates'!B22</f>
        <v>Albert V von Meckleburg-Schwerin</v>
      </c>
      <c r="C22" t="str">
        <f>IF('Shortest Path Death Covariates'!D22=1, "Yes","")</f>
        <v/>
      </c>
      <c r="D22" t="str">
        <f>IF('Shortest Path Death Covariates'!E22=1, "Yes","")</f>
        <v/>
      </c>
      <c r="E22" t="str">
        <f>IF('Shortest Path Death Covariates'!F22,"Yes","")</f>
        <v/>
      </c>
      <c r="F22" t="str">
        <f>'Shortest Path Death Covariates'!G22</f>
        <v>Old Unremarkable</v>
      </c>
    </row>
    <row r="23" spans="1:6" ht="17">
      <c r="A23">
        <f>'Shortest Path Death Covariates'!C23</f>
        <v>1554</v>
      </c>
      <c r="B23" t="str">
        <f>'Shortest Path Death Covariates'!B23</f>
        <v>Joao / Portugal</v>
      </c>
      <c r="C23" t="str">
        <f>IF('Shortest Path Death Covariates'!D23=1, "Yes","")</f>
        <v/>
      </c>
      <c r="D23" t="str">
        <f>IF('Shortest Path Death Covariates'!E23=1, "Yes","")</f>
        <v/>
      </c>
      <c r="E23" t="str">
        <f>IF('Shortest Path Death Covariates'!F23,"Yes","")</f>
        <v/>
      </c>
      <c r="F23" t="str">
        <f>'Shortest Path Death Covariates'!G23</f>
        <v>Tuberculosis; Ill health througout life, possibly diabetes</v>
      </c>
    </row>
    <row r="24" spans="1:6" ht="17">
      <c r="A24">
        <f>'Shortest Path Death Covariates'!C24</f>
        <v>1555</v>
      </c>
      <c r="B24" t="str">
        <f>'Shortest Path Death Covariates'!B24</f>
        <v>Elizabeth Oldenburg</v>
      </c>
      <c r="C24" t="str">
        <f>IF('Shortest Path Death Covariates'!D24=1, "Yes","")</f>
        <v/>
      </c>
      <c r="D24" t="str">
        <f>IF('Shortest Path Death Covariates'!E24=1, "Yes","")</f>
        <v/>
      </c>
      <c r="E24" t="str">
        <f>IF('Shortest Path Death Covariates'!F24,"Yes","")</f>
        <v/>
      </c>
      <c r="F24" t="str">
        <f>'Shortest Path Death Covariates'!G24</f>
        <v>Old Unremarkable</v>
      </c>
    </row>
    <row r="25" spans="1:6" ht="34">
      <c r="A25">
        <f>'Shortest Path Death Covariates'!C25</f>
        <v>1558</v>
      </c>
      <c r="B25" t="str">
        <f>'Shortest Path Death Covariates'!B25</f>
        <v>Charles V of Spain/Habsburg/</v>
      </c>
      <c r="C25" t="str">
        <f>IF('Shortest Path Death Covariates'!D25=1, "Yes","")</f>
        <v>Yes</v>
      </c>
      <c r="D25" t="str">
        <f>IF('Shortest Path Death Covariates'!E25=1, "Yes","")</f>
        <v/>
      </c>
      <c r="E25" t="str">
        <f>IF('Shortest Path Death Covariates'!F25,"Yes","")</f>
        <v/>
      </c>
      <c r="F25" t="str">
        <f>'Shortest Path Death Covariates'!G25</f>
        <v xml:space="preserve">Malaria; had suffered from severe gout for several years </v>
      </c>
    </row>
    <row r="26" spans="1:6" ht="34">
      <c r="A26">
        <f>'Shortest Path Death Covariates'!C26</f>
        <v>1560</v>
      </c>
      <c r="B26" t="str">
        <f>'Shortest Path Death Covariates'!B26</f>
        <v>Francis II / France de Valois</v>
      </c>
      <c r="C26" t="str">
        <f>IF('Shortest Path Death Covariates'!D26=1, "Yes","")</f>
        <v>Yes</v>
      </c>
      <c r="D26" t="str">
        <f>IF('Shortest Path Death Covariates'!E26=1, "Yes","")</f>
        <v>Yes</v>
      </c>
      <c r="E26" t="str">
        <f>IF('Shortest Path Death Covariates'!F26,"Yes","")</f>
        <v>Yes</v>
      </c>
      <c r="F26" t="str">
        <f>'Shortest Path Death Covariates'!G26</f>
        <v>Ear Condition (Mastoiditis?) after a few months of illness</v>
      </c>
    </row>
    <row r="27" spans="1:6" ht="17">
      <c r="A27">
        <f>'Shortest Path Death Covariates'!C27</f>
        <v>1567</v>
      </c>
      <c r="B27" t="str">
        <f>'Shortest Path Death Covariates'!B27</f>
        <v>Anna Hohenzollern</v>
      </c>
      <c r="C27" t="str">
        <f>IF('Shortest Path Death Covariates'!D27=1, "Yes","")</f>
        <v/>
      </c>
      <c r="D27" t="str">
        <f>IF('Shortest Path Death Covariates'!E27=1, "Yes","")</f>
        <v/>
      </c>
      <c r="E27" t="str">
        <f>IF('Shortest Path Death Covariates'!F27,"Yes","")</f>
        <v/>
      </c>
      <c r="F27" t="str">
        <f>'Shortest Path Death Covariates'!G27</f>
        <v>???</v>
      </c>
    </row>
    <row r="28" spans="1:6" ht="17">
      <c r="A28">
        <f>'Shortest Path Death Covariates'!C28</f>
        <v>1568</v>
      </c>
      <c r="B28" t="str">
        <f>'Shortest Path Death Covariates'!B28</f>
        <v>Elizabeth de France</v>
      </c>
      <c r="C28" t="str">
        <f>IF('Shortest Path Death Covariates'!D28=1, "Yes","")</f>
        <v/>
      </c>
      <c r="D28" t="str">
        <f>IF('Shortest Path Death Covariates'!E28=1, "Yes","")</f>
        <v>Yes</v>
      </c>
      <c r="E28" t="str">
        <f>IF('Shortest Path Death Covariates'!F28,"Yes","")</f>
        <v/>
      </c>
      <c r="F28" t="str">
        <f>'Shortest Path Death Covariates'!G28</f>
        <v>During Childbirth</v>
      </c>
    </row>
    <row r="29" spans="1:6" ht="34">
      <c r="A29">
        <f>'Shortest Path Death Covariates'!C29</f>
        <v>1571</v>
      </c>
      <c r="B29" t="str">
        <f>'Shortest Path Death Covariates'!B29</f>
        <v>Joachim II Hector / Hohenzollern</v>
      </c>
      <c r="C29" t="str">
        <f>IF('Shortest Path Death Covariates'!D29=1, "Yes","")</f>
        <v>Yes</v>
      </c>
      <c r="D29" t="str">
        <f>IF('Shortest Path Death Covariates'!E29=1, "Yes","")</f>
        <v/>
      </c>
      <c r="E29" t="str">
        <f>IF('Shortest Path Death Covariates'!F29,"Yes","")</f>
        <v/>
      </c>
      <c r="F29" t="str">
        <f>'Shortest Path Death Covariates'!G29</f>
        <v>Old Unremarkable</v>
      </c>
    </row>
    <row r="30" spans="1:6" ht="17">
      <c r="A30">
        <f>'Shortest Path Death Covariates'!C30</f>
        <v>1573</v>
      </c>
      <c r="B30" t="str">
        <f>'Shortest Path Death Covariates'!B30</f>
        <v>Joana Hapsburg</v>
      </c>
      <c r="C30" t="str">
        <f>IF('Shortest Path Death Covariates'!D30=1, "Yes","")</f>
        <v/>
      </c>
      <c r="D30" t="str">
        <f>IF('Shortest Path Death Covariates'!E30=1, "Yes","")</f>
        <v/>
      </c>
      <c r="E30" t="str">
        <f>IF('Shortest Path Death Covariates'!F30,"Yes","")</f>
        <v/>
      </c>
      <c r="F30" t="str">
        <f>'Shortest Path Death Covariates'!G30</f>
        <v>???</v>
      </c>
    </row>
    <row r="31" spans="1:6" ht="34">
      <c r="A31">
        <f>'Shortest Path Death Covariates'!C31</f>
        <v>1574</v>
      </c>
      <c r="B31" t="str">
        <f>'Shortest Path Death Covariates'!B31</f>
        <v>Charles IX / France de Valois</v>
      </c>
      <c r="C31" t="str">
        <f>IF('Shortest Path Death Covariates'!D31=1, "Yes","")</f>
        <v>Yes</v>
      </c>
      <c r="D31" t="str">
        <f>IF('Shortest Path Death Covariates'!E31=1, "Yes","")</f>
        <v/>
      </c>
      <c r="E31" t="str">
        <f>IF('Shortest Path Death Covariates'!F31,"Yes","")</f>
        <v>Yes</v>
      </c>
      <c r="F31" t="str">
        <f>'Shortest Path Death Covariates'!G31</f>
        <v>Tuberculosis; health declined &gt;2 years earlier after perpetrating the St. Bartholomew's Day Massacre</v>
      </c>
    </row>
    <row r="32" spans="1:6" ht="34">
      <c r="A32">
        <f>'Shortest Path Death Covariates'!C32</f>
        <v>1580</v>
      </c>
      <c r="B32" t="str">
        <f>'Shortest Path Death Covariates'!B32</f>
        <v>Anne of Austria/Habsburg/</v>
      </c>
      <c r="C32" t="str">
        <f>IF('Shortest Path Death Covariates'!D32=1, "Yes","")</f>
        <v/>
      </c>
      <c r="D32" t="str">
        <f>IF('Shortest Path Death Covariates'!E32=1, "Yes","")</f>
        <v>Yes</v>
      </c>
      <c r="E32" t="str">
        <f>IF('Shortest Path Death Covariates'!F32,"Yes","")</f>
        <v/>
      </c>
      <c r="F32" t="str">
        <f>'Shortest Path Death Covariates'!G32</f>
        <v>Unspecified Illness</v>
      </c>
    </row>
    <row r="33" spans="1:6" ht="17">
      <c r="A33">
        <f>'Shortest Path Death Covariates'!C33</f>
        <v>1582</v>
      </c>
      <c r="B33" t="str">
        <f>'Shortest Path Death Covariates'!B33</f>
        <v>Elizabeth of Hesse</v>
      </c>
      <c r="C33" t="str">
        <f>IF('Shortest Path Death Covariates'!D33=1, "Yes","")</f>
        <v/>
      </c>
      <c r="D33" t="str">
        <f>IF('Shortest Path Death Covariates'!E33=1, "Yes","")</f>
        <v/>
      </c>
      <c r="E33" t="str">
        <f>IF('Shortest Path Death Covariates'!F33,"Yes","")</f>
        <v/>
      </c>
      <c r="F33" t="str">
        <f>'Shortest Path Death Covariates'!G33</f>
        <v>???</v>
      </c>
    </row>
    <row r="34" spans="1:6" ht="34">
      <c r="A34">
        <f>'Shortest Path Death Covariates'!C34</f>
        <v>1585</v>
      </c>
      <c r="B34" t="str">
        <f>'Shortest Path Death Covariates'!B34</f>
        <v>Anna of Denmark-Oldenburg</v>
      </c>
      <c r="C34" t="str">
        <f>IF('Shortest Path Death Covariates'!D34=1, "Yes","")</f>
        <v/>
      </c>
      <c r="D34" t="str">
        <f>IF('Shortest Path Death Covariates'!E34=1, "Yes","")</f>
        <v/>
      </c>
      <c r="E34" t="str">
        <f>IF('Shortest Path Death Covariates'!F34,"Yes","")</f>
        <v/>
      </c>
      <c r="F34" t="str">
        <f>'Shortest Path Death Covariates'!G34</f>
        <v>Final Illness; after &gt;1 year of deteriorating health</v>
      </c>
    </row>
    <row r="35" spans="1:6" ht="34">
      <c r="A35">
        <f>'Shortest Path Death Covariates'!C35</f>
        <v>1592</v>
      </c>
      <c r="B35" t="str">
        <f>'Shortest Path Death Covariates'!B35</f>
        <v>John III / Sweden Vasa</v>
      </c>
      <c r="C35" t="str">
        <f>IF('Shortest Path Death Covariates'!D35=1, "Yes","")</f>
        <v>Yes</v>
      </c>
      <c r="D35" t="str">
        <f>IF('Shortest Path Death Covariates'!E35=1, "Yes","")</f>
        <v/>
      </c>
      <c r="E35" t="str">
        <f>IF('Shortest Path Death Covariates'!F35,"Yes","")</f>
        <v>Yes</v>
      </c>
      <c r="F35" t="str">
        <f>'Shortest Path Death Covariates'!G35</f>
        <v>???</v>
      </c>
    </row>
    <row r="36" spans="1:6" ht="51">
      <c r="A36">
        <f>'Shortest Path Death Covariates'!C36</f>
        <v>1598</v>
      </c>
      <c r="B36" t="str">
        <f>'Shortest Path Death Covariates'!B36</f>
        <v>John George / Bradenburg Hohenzollern</v>
      </c>
      <c r="C36" t="str">
        <f>IF('Shortest Path Death Covariates'!D36=1, "Yes","")</f>
        <v>Yes</v>
      </c>
      <c r="D36" t="str">
        <f>IF('Shortest Path Death Covariates'!E36=1, "Yes","")</f>
        <v/>
      </c>
      <c r="E36" t="str">
        <f>IF('Shortest Path Death Covariates'!F36,"Yes","")</f>
        <v/>
      </c>
      <c r="F36" t="str">
        <f>'Shortest Path Death Covariates'!G36</f>
        <v>???</v>
      </c>
    </row>
    <row r="37" spans="1:6" ht="34">
      <c r="A37">
        <f>'Shortest Path Death Covariates'!C37</f>
        <v>1610</v>
      </c>
      <c r="B37" t="str">
        <f>'Shortest Path Death Covariates'!B37</f>
        <v xml:space="preserve">Henry IV of France de Bourbon </v>
      </c>
      <c r="C37" t="str">
        <f>IF('Shortest Path Death Covariates'!D37=1, "Yes","")</f>
        <v>Yes</v>
      </c>
      <c r="D37" t="str">
        <f>IF('Shortest Path Death Covariates'!E37=1, "Yes","")</f>
        <v/>
      </c>
      <c r="E37" t="str">
        <f>IF('Shortest Path Death Covariates'!F37,"Yes","")</f>
        <v/>
      </c>
      <c r="F37" t="str">
        <f>'Shortest Path Death Covariates'!G37</f>
        <v>Assassination</v>
      </c>
    </row>
    <row r="38" spans="1:6" ht="34">
      <c r="A38">
        <f>'Shortest Path Death Covariates'!C38</f>
        <v>1611</v>
      </c>
      <c r="B38" t="str">
        <f>'Shortest Path Death Covariates'!B38</f>
        <v>Christian II / Saxony /Wettin</v>
      </c>
      <c r="C38" t="str">
        <f>IF('Shortest Path Death Covariates'!D38=1, "Yes","")</f>
        <v>Yes</v>
      </c>
      <c r="D38" t="str">
        <f>IF('Shortest Path Death Covariates'!E38=1, "Yes","")</f>
        <v/>
      </c>
      <c r="E38" t="str">
        <f>IF('Shortest Path Death Covariates'!F38,"Yes","")</f>
        <v/>
      </c>
      <c r="F38" t="str">
        <f>'Shortest Path Death Covariates'!G38</f>
        <v>???</v>
      </c>
    </row>
    <row r="39" spans="1:6" ht="34">
      <c r="A39">
        <f>'Shortest Path Death Covariates'!C39</f>
        <v>1611</v>
      </c>
      <c r="B39" t="str">
        <f>'Shortest Path Death Covariates'!B39</f>
        <v>Margaret of Austria / Habsburg</v>
      </c>
      <c r="C39" t="str">
        <f>IF('Shortest Path Death Covariates'!D39=1, "Yes","")</f>
        <v/>
      </c>
      <c r="D39" t="str">
        <f>IF('Shortest Path Death Covariates'!E39=1, "Yes","")</f>
        <v>Yes</v>
      </c>
      <c r="E39" t="str">
        <f>IF('Shortest Path Death Covariates'!F39,"Yes","")</f>
        <v/>
      </c>
      <c r="F39" t="str">
        <f>'Shortest Path Death Covariates'!G39</f>
        <v>During Childbirth</v>
      </c>
    </row>
    <row r="40" spans="1:6" ht="34">
      <c r="A40">
        <f>'Shortest Path Death Covariates'!C40</f>
        <v>1612</v>
      </c>
      <c r="B40" t="str">
        <f>'Shortest Path Death Covariates'!B40</f>
        <v>Anne Catherine / Hohenzollern</v>
      </c>
      <c r="C40" t="str">
        <f>IF('Shortest Path Death Covariates'!D40=1, "Yes","")</f>
        <v/>
      </c>
      <c r="D40" t="str">
        <f>IF('Shortest Path Death Covariates'!E40=1, "Yes","")</f>
        <v/>
      </c>
      <c r="E40" t="str">
        <f>IF('Shortest Path Death Covariates'!F40,"Yes","")</f>
        <v/>
      </c>
      <c r="F40" t="str">
        <f>'Shortest Path Death Covariates'!G40</f>
        <v>???</v>
      </c>
    </row>
    <row r="41" spans="1:6" ht="34">
      <c r="A41">
        <f>'Shortest Path Death Covariates'!C41</f>
        <v>1616</v>
      </c>
      <c r="B41" t="str">
        <f>'Shortest Path Death Covariates'!B41</f>
        <v>Johann Adolf /von Holstein-Gottorp/</v>
      </c>
      <c r="C41" t="str">
        <f>IF('Shortest Path Death Covariates'!D41=1, "Yes","")</f>
        <v/>
      </c>
      <c r="D41" t="str">
        <f>IF('Shortest Path Death Covariates'!E41=1, "Yes","")</f>
        <v/>
      </c>
      <c r="E41" t="str">
        <f>IF('Shortest Path Death Covariates'!F41,"Yes","")</f>
        <v/>
      </c>
      <c r="F41" t="str">
        <f>'Shortest Path Death Covariates'!G41</f>
        <v>???</v>
      </c>
    </row>
    <row r="42" spans="1:6" ht="34">
      <c r="A42">
        <f>'Shortest Path Death Covariates'!C42</f>
        <v>1619</v>
      </c>
      <c r="B42" t="str">
        <f>'Shortest Path Death Covariates'!B42</f>
        <v>Anne / Denmark / Oldenburg</v>
      </c>
      <c r="C42" t="str">
        <f>IF('Shortest Path Death Covariates'!D42=1, "Yes","")</f>
        <v/>
      </c>
      <c r="D42" t="str">
        <f>IF('Shortest Path Death Covariates'!E42=1, "Yes","")</f>
        <v/>
      </c>
      <c r="E42" t="str">
        <f>IF('Shortest Path Death Covariates'!F42,"Yes","")</f>
        <v/>
      </c>
      <c r="F42" t="str">
        <f>'Shortest Path Death Covariates'!G42</f>
        <v>Dropsy after 2 years of illness</v>
      </c>
    </row>
    <row r="43" spans="1:6" ht="17">
      <c r="A43">
        <f>'Shortest Path Death Covariates'!C43</f>
        <v>1625</v>
      </c>
      <c r="B43" t="str">
        <f>'Shortest Path Death Covariates'!B43</f>
        <v>James I Stuart</v>
      </c>
      <c r="C43" t="str">
        <f>IF('Shortest Path Death Covariates'!D43=1, "Yes","")</f>
        <v>Yes</v>
      </c>
      <c r="D43" t="str">
        <f>IF('Shortest Path Death Covariates'!E43=1, "Yes","")</f>
        <v/>
      </c>
      <c r="E43" t="str">
        <f>IF('Shortest Path Death Covariates'!F43,"Yes","")</f>
        <v/>
      </c>
      <c r="F43" t="str">
        <f>'Shortest Path Death Covariates'!G43</f>
        <v>Stroke; Sickly in last &gt;1 year of life</v>
      </c>
    </row>
    <row r="44" spans="1:6" ht="34">
      <c r="A44">
        <f>'Shortest Path Death Covariates'!C44</f>
        <v>1631</v>
      </c>
      <c r="B44" t="str">
        <f>'Shortest Path Death Covariates'!B44</f>
        <v>Constance of Austria Hapsburg</v>
      </c>
      <c r="C44" t="str">
        <f>IF('Shortest Path Death Covariates'!D44=1, "Yes","")</f>
        <v/>
      </c>
      <c r="D44" t="str">
        <f>IF('Shortest Path Death Covariates'!E44=1, "Yes","")</f>
        <v>Yes</v>
      </c>
      <c r="E44" t="str">
        <f>IF('Shortest Path Death Covariates'!F44,"Yes","")</f>
        <v>Yes</v>
      </c>
      <c r="F44" t="str">
        <f>'Shortest Path Death Covariates'!G44</f>
        <v>Stroke</v>
      </c>
    </row>
    <row r="45" spans="1:6" ht="51">
      <c r="A45">
        <f>'Shortest Path Death Covariates'!C45</f>
        <v>1632</v>
      </c>
      <c r="B45" t="str">
        <f>'Shortest Path Death Covariates'!B45</f>
        <v>Frederick V of Palatinate/Wittelsbach/</v>
      </c>
      <c r="C45" t="str">
        <f>IF('Shortest Path Death Covariates'!D45=1, "Yes","")</f>
        <v>Yes</v>
      </c>
      <c r="D45" t="str">
        <f>IF('Shortest Path Death Covariates'!E45=1, "Yes","")</f>
        <v/>
      </c>
      <c r="E45" t="str">
        <f>IF('Shortest Path Death Covariates'!F45,"Yes","")</f>
        <v/>
      </c>
      <c r="F45" t="str">
        <f>'Shortest Path Death Covariates'!G45</f>
        <v>Fever; persistent ill health after boating accident (which killed his son and injured him) 2 years earlier</v>
      </c>
    </row>
    <row r="46" spans="1:6" ht="34">
      <c r="A46">
        <f>'Shortest Path Death Covariates'!C46</f>
        <v>1640</v>
      </c>
      <c r="B46" t="str">
        <f>'Shortest Path Death Covariates'!B46</f>
        <v>George William /Hohenzollern/</v>
      </c>
      <c r="C46" t="str">
        <f>IF('Shortest Path Death Covariates'!D46=1, "Yes","")</f>
        <v>Yes</v>
      </c>
      <c r="D46" t="str">
        <f>IF('Shortest Path Death Covariates'!E46=1, "Yes","")</f>
        <v/>
      </c>
      <c r="E46" t="str">
        <f>IF('Shortest Path Death Covariates'!F46,"Yes","")</f>
        <v/>
      </c>
      <c r="F46" t="str">
        <f>'Shortest Path Death Covariates'!G46</f>
        <v>Old Unremarkable</v>
      </c>
    </row>
    <row r="47" spans="1:6" ht="34">
      <c r="A47">
        <f>'Shortest Path Death Covariates'!C47</f>
        <v>1643</v>
      </c>
      <c r="B47" t="str">
        <f>'Shortest Path Death Covariates'!B47</f>
        <v>Louis XIII / France de Bourbon</v>
      </c>
      <c r="C47" t="str">
        <f>IF('Shortest Path Death Covariates'!D47=1, "Yes","")</f>
        <v>Yes</v>
      </c>
      <c r="D47" t="str">
        <f>IF('Shortest Path Death Covariates'!E47=1, "Yes","")</f>
        <v/>
      </c>
      <c r="E47" t="str">
        <f>IF('Shortest Path Death Covariates'!F47,"Yes","")</f>
        <v>Yes</v>
      </c>
      <c r="F47" t="str">
        <f>'Shortest Path Death Covariates'!G47</f>
        <v>Tuberculosis and other diseases; after long period of deteriorating health</v>
      </c>
    </row>
    <row r="48" spans="1:6" ht="34">
      <c r="A48">
        <f>'Shortest Path Death Covariates'!C48</f>
        <v>1644</v>
      </c>
      <c r="B48" t="str">
        <f>'Shortest Path Death Covariates'!B48</f>
        <v>Elizabeth / France de Bourbon</v>
      </c>
      <c r="C48" t="str">
        <f>IF('Shortest Path Death Covariates'!D48=1, "Yes","")</f>
        <v/>
      </c>
      <c r="D48" t="str">
        <f>IF('Shortest Path Death Covariates'!E48=1, "Yes","")</f>
        <v/>
      </c>
      <c r="E48" t="str">
        <f>IF('Shortest Path Death Covariates'!F48,"Yes","")</f>
        <v/>
      </c>
      <c r="F48" t="str">
        <f>'Shortest Path Death Covariates'!G48</f>
        <v>???</v>
      </c>
    </row>
    <row r="49" spans="1:6" ht="34">
      <c r="A49">
        <f>'Shortest Path Death Covariates'!C49</f>
        <v>1644</v>
      </c>
      <c r="B49" t="str">
        <f>'Shortest Path Death Covariates'!B49</f>
        <v>Cecille Renate Hapsburg</v>
      </c>
      <c r="C49" t="str">
        <f>IF('Shortest Path Death Covariates'!D49=1, "Yes","")</f>
        <v/>
      </c>
      <c r="D49" t="str">
        <f>IF('Shortest Path Death Covariates'!E49=1, "Yes","")</f>
        <v>Yes</v>
      </c>
      <c r="E49" t="str">
        <f>IF('Shortest Path Death Covariates'!F49,"Yes","")</f>
        <v/>
      </c>
      <c r="F49" t="str">
        <f>'Shortest Path Death Covariates'!G49</f>
        <v>Puerperal fever</v>
      </c>
    </row>
    <row r="50" spans="1:6" ht="34">
      <c r="A50">
        <f>'Shortest Path Death Covariates'!C50</f>
        <v>1646</v>
      </c>
      <c r="B50" t="str">
        <f>'Shortest Path Death Covariates'!B50</f>
        <v>Maria Anna of Spain/Habsburg/</v>
      </c>
      <c r="C50" t="str">
        <f>IF('Shortest Path Death Covariates'!D50=1, "Yes","")</f>
        <v/>
      </c>
      <c r="D50" t="str">
        <f>IF('Shortest Path Death Covariates'!E50=1, "Yes","")</f>
        <v/>
      </c>
      <c r="E50" t="str">
        <f>IF('Shortest Path Death Covariates'!F50,"Yes","")</f>
        <v>Yes</v>
      </c>
      <c r="F50" t="str">
        <f>'Shortest Path Death Covariates'!G50</f>
        <v>During Childbirth</v>
      </c>
    </row>
    <row r="51" spans="1:6" ht="17">
      <c r="A51">
        <f>'Shortest Path Death Covariates'!C51</f>
        <v>1647</v>
      </c>
      <c r="B51" t="str">
        <f>'Shortest Path Death Covariates'!B51</f>
        <v>Christian Oldenburg</v>
      </c>
      <c r="C51" t="str">
        <f>IF('Shortest Path Death Covariates'!D51=1, "Yes","")</f>
        <v/>
      </c>
      <c r="D51" t="str">
        <f>IF('Shortest Path Death Covariates'!E51=1, "Yes","")</f>
        <v/>
      </c>
      <c r="E51" t="str">
        <f>IF('Shortest Path Death Covariates'!F51,"Yes","")</f>
        <v/>
      </c>
      <c r="F51" t="str">
        <f>'Shortest Path Death Covariates'!G51</f>
        <v>???</v>
      </c>
    </row>
    <row r="52" spans="1:6" ht="17">
      <c r="A52">
        <f>'Shortest Path Death Covariates'!C52</f>
        <v>1649</v>
      </c>
      <c r="B52" t="str">
        <f>'Shortest Path Death Covariates'!B52</f>
        <v>Charles I Stuart</v>
      </c>
      <c r="C52" t="str">
        <f>IF('Shortest Path Death Covariates'!D52=1, "Yes","")</f>
        <v>Yes</v>
      </c>
      <c r="D52" t="str">
        <f>IF('Shortest Path Death Covariates'!E52=1, "Yes","")</f>
        <v/>
      </c>
      <c r="E52" t="str">
        <f>IF('Shortest Path Death Covariates'!F52,"Yes","")</f>
        <v/>
      </c>
      <c r="F52" t="str">
        <f>'Shortest Path Death Covariates'!G52</f>
        <v>Executed</v>
      </c>
    </row>
    <row r="53" spans="1:6" ht="34">
      <c r="A53">
        <f>'Shortest Path Death Covariates'!C53</f>
        <v>1657</v>
      </c>
      <c r="B53" t="str">
        <f>'Shortest Path Death Covariates'!B53</f>
        <v>Ferdinand III of Hapsburg</v>
      </c>
      <c r="C53" t="str">
        <f>IF('Shortest Path Death Covariates'!D53=1, "Yes","")</f>
        <v>Yes</v>
      </c>
      <c r="D53" t="str">
        <f>IF('Shortest Path Death Covariates'!E53=1, "Yes","")</f>
        <v/>
      </c>
      <c r="E53" t="str">
        <f>IF('Shortest Path Death Covariates'!F53,"Yes","")</f>
        <v/>
      </c>
      <c r="F53" t="str">
        <f>'Shortest Path Death Covariates'!G53</f>
        <v>???</v>
      </c>
    </row>
    <row r="54" spans="1:6" ht="34">
      <c r="A54">
        <f>'Shortest Path Death Covariates'!C54</f>
        <v>1659</v>
      </c>
      <c r="B54" t="str">
        <f>'Shortest Path Death Covariates'!B54</f>
        <v>Anne-Eleanor of /Hesse-Darmstadt/</v>
      </c>
      <c r="C54" t="str">
        <f>IF('Shortest Path Death Covariates'!D54=1, "Yes","")</f>
        <v/>
      </c>
      <c r="D54" t="str">
        <f>IF('Shortest Path Death Covariates'!E54=1, "Yes","")</f>
        <v/>
      </c>
      <c r="E54" t="str">
        <f>IF('Shortest Path Death Covariates'!F54,"Yes","")</f>
        <v/>
      </c>
      <c r="F54" t="str">
        <f>'Shortest Path Death Covariates'!G54</f>
        <v>???</v>
      </c>
    </row>
    <row r="55" spans="1:6" ht="34">
      <c r="A55">
        <f>'Shortest Path Death Covariates'!C55</f>
        <v>1660</v>
      </c>
      <c r="B55" t="str">
        <f>'Shortest Path Death Covariates'!B55</f>
        <v>Mary Henrietta Stuart</v>
      </c>
      <c r="C55" t="str">
        <f>IF('Shortest Path Death Covariates'!D55=1, "Yes","")</f>
        <v/>
      </c>
      <c r="D55" t="str">
        <f>IF('Shortest Path Death Covariates'!E55=1, "Yes","")</f>
        <v>Yes</v>
      </c>
      <c r="E55" t="str">
        <f>IF('Shortest Path Death Covariates'!F55,"Yes","")</f>
        <v/>
      </c>
      <c r="F55" t="str">
        <f>'Shortest Path Death Covariates'!G55</f>
        <v>Smallpox</v>
      </c>
    </row>
    <row r="56" spans="1:6" ht="34">
      <c r="A56">
        <f>'Shortest Path Death Covariates'!C56</f>
        <v>1663</v>
      </c>
      <c r="B56" t="str">
        <f>'Shortest Path Death Covariates'!B56</f>
        <v>Edward of Bavaria/Wittelsbach</v>
      </c>
      <c r="C56" t="str">
        <f>IF('Shortest Path Death Covariates'!D56=1, "Yes","")</f>
        <v/>
      </c>
      <c r="D56" t="str">
        <f>IF('Shortest Path Death Covariates'!E56=1, "Yes","")</f>
        <v/>
      </c>
      <c r="E56" t="str">
        <f>IF('Shortest Path Death Covariates'!F56,"Yes","")</f>
        <v/>
      </c>
      <c r="F56" t="str">
        <f>'Shortest Path Death Covariates'!G56</f>
        <v>???</v>
      </c>
    </row>
    <row r="57" spans="1:6" ht="34">
      <c r="A57">
        <f>'Shortest Path Death Covariates'!C57</f>
        <v>1663</v>
      </c>
      <c r="B57" t="str">
        <f>'Shortest Path Death Covariates'!B57</f>
        <v>Marie Christine de Bourbon</v>
      </c>
      <c r="C57" t="str">
        <f>IF('Shortest Path Death Covariates'!D57=1, "Yes","")</f>
        <v/>
      </c>
      <c r="D57" t="str">
        <f>IF('Shortest Path Death Covariates'!E57=1, "Yes","")</f>
        <v/>
      </c>
      <c r="E57" t="str">
        <f>IF('Shortest Path Death Covariates'!F57,"Yes","")</f>
        <v/>
      </c>
      <c r="F57" t="str">
        <f>'Shortest Path Death Covariates'!G57</f>
        <v>Final Illness; after &gt;1 year of deteriorating health</v>
      </c>
    </row>
    <row r="58" spans="1:6" ht="34">
      <c r="A58">
        <f>'Shortest Path Death Covariates'!C58</f>
        <v>1665</v>
      </c>
      <c r="B58" t="str">
        <f>'Shortest Path Death Covariates'!B58</f>
        <v>Philip IV of Spain/Habsburg/</v>
      </c>
      <c r="C58" t="str">
        <f>IF('Shortest Path Death Covariates'!D58=1, "Yes","")</f>
        <v>Yes</v>
      </c>
      <c r="D58" t="str">
        <f>IF('Shortest Path Death Covariates'!E58=1, "Yes","")</f>
        <v/>
      </c>
      <c r="E58" t="str">
        <f>IF('Shortest Path Death Covariates'!F58,"Yes","")</f>
        <v>Yes</v>
      </c>
      <c r="F58" t="str">
        <f>'Shortest Path Death Covariates'!G58</f>
        <v>Dysentery; depression and poor health &gt;1 year previous</v>
      </c>
    </row>
    <row r="59" spans="1:6" ht="34">
      <c r="A59">
        <f>'Shortest Path Death Covariates'!C59</f>
        <v>1670</v>
      </c>
      <c r="B59" t="str">
        <f>'Shortest Path Death Covariates'!B59</f>
        <v>Henrietta Anne Stuart</v>
      </c>
      <c r="C59" t="str">
        <f>IF('Shortest Path Death Covariates'!D59=1, "Yes","")</f>
        <v/>
      </c>
      <c r="D59" t="str">
        <f>IF('Shortest Path Death Covariates'!E59=1, "Yes","")</f>
        <v/>
      </c>
      <c r="E59" t="str">
        <f>IF('Shortest Path Death Covariates'!F59,"Yes","")</f>
        <v/>
      </c>
      <c r="F59" t="str">
        <f>'Shortest Path Death Covariates'!G59</f>
        <v>Gastroenteritis after three years of severe stomach pain</v>
      </c>
    </row>
    <row r="60" spans="1:6" ht="34">
      <c r="A60">
        <f>'Shortest Path Death Covariates'!C60</f>
        <v>1671</v>
      </c>
      <c r="B60" t="str">
        <f>'Shortest Path Death Covariates'!B60</f>
        <v>Sophie Eleanor Wettin</v>
      </c>
      <c r="C60" t="str">
        <f>IF('Shortest Path Death Covariates'!D60=1, "Yes","")</f>
        <v/>
      </c>
      <c r="D60" t="str">
        <f>IF('Shortest Path Death Covariates'!E60=1, "Yes","")</f>
        <v/>
      </c>
      <c r="E60" t="str">
        <f>IF('Shortest Path Death Covariates'!F60,"Yes","")</f>
        <v/>
      </c>
      <c r="F60" t="str">
        <f>'Shortest Path Death Covariates'!G60</f>
        <v>???</v>
      </c>
    </row>
    <row r="61" spans="1:6" ht="34">
      <c r="A61">
        <f>'Shortest Path Death Covariates'!C61</f>
        <v>1675</v>
      </c>
      <c r="B61" t="str">
        <f>'Shortest Path Death Covariates'!B61</f>
        <v>Charles Emmanuel II / Savoy</v>
      </c>
      <c r="C61" t="str">
        <f>IF('Shortest Path Death Covariates'!D61=1, "Yes","")</f>
        <v/>
      </c>
      <c r="D61" t="str">
        <f>IF('Shortest Path Death Covariates'!E61=1, "Yes","")</f>
        <v/>
      </c>
      <c r="E61" t="str">
        <f>IF('Shortest Path Death Covariates'!F61,"Yes","")</f>
        <v/>
      </c>
      <c r="F61" t="str">
        <f>'Shortest Path Death Covariates'!G61</f>
        <v>???</v>
      </c>
    </row>
    <row r="62" spans="1:6" ht="34">
      <c r="A62">
        <f>'Shortest Path Death Covariates'!C62</f>
        <v>1678</v>
      </c>
      <c r="B62" t="str">
        <f>'Shortest Path Death Covariates'!B62</f>
        <v>Louis VI of/Hesse-Darmstadt</v>
      </c>
      <c r="C62" t="str">
        <f>IF('Shortest Path Death Covariates'!D62=1, "Yes","")</f>
        <v/>
      </c>
      <c r="D62" t="str">
        <f>IF('Shortest Path Death Covariates'!E62=1, "Yes","")</f>
        <v/>
      </c>
      <c r="E62" t="str">
        <f>IF('Shortest Path Death Covariates'!F62,"Yes","")</f>
        <v/>
      </c>
      <c r="F62" t="str">
        <f>'Shortest Path Death Covariates'!G62</f>
        <v>???</v>
      </c>
    </row>
    <row r="63" spans="1:6" ht="34">
      <c r="A63">
        <f>'Shortest Path Death Covariates'!C63</f>
        <v>1680</v>
      </c>
      <c r="B63" t="str">
        <f>'Shortest Path Death Covariates'!B63</f>
        <v>Marie Hedwig / Hesse-Darmstadt</v>
      </c>
      <c r="C63" t="str">
        <f>IF('Shortest Path Death Covariates'!D63=1, "Yes","")</f>
        <v/>
      </c>
      <c r="D63" t="str">
        <f>IF('Shortest Path Death Covariates'!E63=1, "Yes","")</f>
        <v>Yes</v>
      </c>
      <c r="E63" t="str">
        <f>IF('Shortest Path Death Covariates'!F63,"Yes","")</f>
        <v/>
      </c>
      <c r="F63" t="str">
        <f>'Shortest Path Death Covariates'!G63</f>
        <v>After Childbirth</v>
      </c>
    </row>
    <row r="64" spans="1:6" ht="34">
      <c r="A64">
        <f>'Shortest Path Death Covariates'!C64</f>
        <v>1680</v>
      </c>
      <c r="B64" t="str">
        <f>'Shortest Path Death Covariates'!B64</f>
        <v>John George II / Saxony / Wettin</v>
      </c>
      <c r="C64" t="str">
        <f>IF('Shortest Path Death Covariates'!D64=1, "Yes","")</f>
        <v>Yes</v>
      </c>
      <c r="D64" t="str">
        <f>IF('Shortest Path Death Covariates'!E64=1, "Yes","")</f>
        <v/>
      </c>
      <c r="E64" t="str">
        <f>IF('Shortest Path Death Covariates'!F64,"Yes","")</f>
        <v/>
      </c>
      <c r="F64" t="str">
        <f>'Shortest Path Death Covariates'!G64</f>
        <v>Old Unremarkable</v>
      </c>
    </row>
    <row r="65" spans="1:6" ht="34">
      <c r="A65">
        <f>'Shortest Path Death Covariates'!C65</f>
        <v>1683</v>
      </c>
      <c r="B65" t="str">
        <f>'Shortest Path Death Covariates'!B65</f>
        <v>Elizabeth Henrietta / Hesse-Cassel</v>
      </c>
      <c r="C65" t="str">
        <f>IF('Shortest Path Death Covariates'!D65=1, "Yes","")</f>
        <v/>
      </c>
      <c r="D65" t="str">
        <f>IF('Shortest Path Death Covariates'!E65=1, "Yes","")</f>
        <v>Yes</v>
      </c>
      <c r="E65" t="str">
        <f>IF('Shortest Path Death Covariates'!F65,"Yes","")</f>
        <v/>
      </c>
      <c r="F65" t="str">
        <f>'Shortest Path Death Covariates'!G65</f>
        <v>Smallpox</v>
      </c>
    </row>
    <row r="66" spans="1:6" ht="51">
      <c r="A66">
        <f>'Shortest Path Death Covariates'!C66</f>
        <v>1685</v>
      </c>
      <c r="B66" t="str">
        <f>'Shortest Path Death Covariates'!B66</f>
        <v>Charles II / Palatinate Wittelsbach</v>
      </c>
      <c r="C66" t="str">
        <f>IF('Shortest Path Death Covariates'!D66=1, "Yes","")</f>
        <v>Yes</v>
      </c>
      <c r="D66" t="str">
        <f>IF('Shortest Path Death Covariates'!E66=1, "Yes","")</f>
        <v/>
      </c>
      <c r="E66" t="str">
        <f>IF('Shortest Path Death Covariates'!F66,"Yes","")</f>
        <v/>
      </c>
      <c r="F66" t="str">
        <f>'Shortest Path Death Covariates'!G66</f>
        <v>???</v>
      </c>
    </row>
    <row r="67" spans="1:6" ht="34">
      <c r="A67">
        <f>'Shortest Path Death Covariates'!C67</f>
        <v>1685</v>
      </c>
      <c r="B67" t="str">
        <f>'Shortest Path Death Covariates'!B67</f>
        <v>Sophia Amerlia / Brunswick</v>
      </c>
      <c r="C67" t="str">
        <f>IF('Shortest Path Death Covariates'!D67=1, "Yes","")</f>
        <v/>
      </c>
      <c r="D67" t="str">
        <f>IF('Shortest Path Death Covariates'!E67=1, "Yes","")</f>
        <v/>
      </c>
      <c r="E67" t="str">
        <f>IF('Shortest Path Death Covariates'!F67,"Yes","")</f>
        <v/>
      </c>
      <c r="F67" t="str">
        <f>'Shortest Path Death Covariates'!G67</f>
        <v>???</v>
      </c>
    </row>
    <row r="68" spans="1:6" ht="17">
      <c r="A68">
        <f>'Shortest Path Death Covariates'!C68</f>
        <v>1685</v>
      </c>
      <c r="B68" t="str">
        <f>'Shortest Path Death Covariates'!B68</f>
        <v>Charles II Stuart</v>
      </c>
      <c r="C68" t="str">
        <f>IF('Shortest Path Death Covariates'!D68=1, "Yes","")</f>
        <v>Yes</v>
      </c>
      <c r="D68" t="str">
        <f>IF('Shortest Path Death Covariates'!E68=1, "Yes","")</f>
        <v>Yes</v>
      </c>
      <c r="E68" t="str">
        <f>IF('Shortest Path Death Covariates'!F68,"Yes","")</f>
        <v/>
      </c>
      <c r="F68" t="str">
        <f>'Shortest Path Death Covariates'!G68</f>
        <v>Uremia</v>
      </c>
    </row>
    <row r="69" spans="1:6" ht="34">
      <c r="A69">
        <f>'Shortest Path Death Covariates'!C69</f>
        <v>1689</v>
      </c>
      <c r="B69" t="str">
        <f>'Shortest Path Death Covariates'!B69</f>
        <v>Marie Louise /d'Orleans/</v>
      </c>
      <c r="C69" t="str">
        <f>IF('Shortest Path Death Covariates'!D69=1, "Yes","")</f>
        <v/>
      </c>
      <c r="D69" t="str">
        <f>IF('Shortest Path Death Covariates'!E69=1, "Yes","")</f>
        <v>Yes</v>
      </c>
      <c r="E69" t="str">
        <f>IF('Shortest Path Death Covariates'!F69,"Yes","")</f>
        <v/>
      </c>
      <c r="F69" t="str">
        <f>'Shortest Path Death Covariates'!G69</f>
        <v>Appendicitis</v>
      </c>
    </row>
    <row r="70" spans="1:6" ht="34">
      <c r="A70">
        <f>'Shortest Path Death Covariates'!C70</f>
        <v>1690</v>
      </c>
      <c r="B70" t="str">
        <f>'Shortest Path Death Covariates'!B70</f>
        <v>Mary Anne Christine of Bavaria</v>
      </c>
      <c r="C70" t="str">
        <f>IF('Shortest Path Death Covariates'!D70=1, "Yes","")</f>
        <v/>
      </c>
      <c r="D70" t="str">
        <f>IF('Shortest Path Death Covariates'!E70=1, "Yes","")</f>
        <v/>
      </c>
      <c r="E70" t="str">
        <f>IF('Shortest Path Death Covariates'!F70,"Yes","")</f>
        <v>Yes</v>
      </c>
      <c r="F70" t="str">
        <f>'Shortest Path Death Covariates'!G70</f>
        <v>Final Illness; after &gt;1 year of deteriorating health</v>
      </c>
    </row>
    <row r="71" spans="1:6" ht="51">
      <c r="A71">
        <f>'Shortest Path Death Covariates'!C71</f>
        <v>1693</v>
      </c>
      <c r="B71" t="str">
        <f>'Shortest Path Death Covariates'!B71</f>
        <v>Ulrica Eleanor / Denmark - Oldenburg</v>
      </c>
      <c r="C71" t="str">
        <f>IF('Shortest Path Death Covariates'!D71=1, "Yes","")</f>
        <v/>
      </c>
      <c r="D71" t="str">
        <f>IF('Shortest Path Death Covariates'!E71=1, "Yes","")</f>
        <v/>
      </c>
      <c r="E71" t="str">
        <f>IF('Shortest Path Death Covariates'!F71,"Yes","")</f>
        <v/>
      </c>
      <c r="F71" t="str">
        <f>'Shortest Path Death Covariates'!G71</f>
        <v>Unspecified; Fragile health after difficult childbirth &gt;1 year prior</v>
      </c>
    </row>
    <row r="72" spans="1:6" ht="17">
      <c r="A72">
        <f>'Shortest Path Death Covariates'!C72</f>
        <v>1694</v>
      </c>
      <c r="B72" t="str">
        <f>'Shortest Path Death Covariates'!B72</f>
        <v>Mary II Stuart</v>
      </c>
      <c r="C72" t="str">
        <f>IF('Shortest Path Death Covariates'!D72=1, "Yes","")</f>
        <v/>
      </c>
      <c r="D72" t="str">
        <f>IF('Shortest Path Death Covariates'!E72=1, "Yes","")</f>
        <v>Yes</v>
      </c>
      <c r="E72" t="str">
        <f>IF('Shortest Path Death Covariates'!F72,"Yes","")</f>
        <v/>
      </c>
      <c r="F72" t="str">
        <f>'Shortest Path Death Covariates'!G72</f>
        <v>Smallpox</v>
      </c>
    </row>
    <row r="73" spans="1:6" ht="34">
      <c r="A73">
        <f>'Shortest Path Death Covariates'!C73</f>
        <v>1695</v>
      </c>
      <c r="B73" t="str">
        <f>'Shortest Path Death Covariates'!B73</f>
        <v>Christian Albrecht / Holstein-Gottorp</v>
      </c>
      <c r="C73" t="str">
        <f>IF('Shortest Path Death Covariates'!D73=1, "Yes","")</f>
        <v/>
      </c>
      <c r="D73" t="str">
        <f>IF('Shortest Path Death Covariates'!E73=1, "Yes","")</f>
        <v/>
      </c>
      <c r="E73" t="str">
        <f>IF('Shortest Path Death Covariates'!F73,"Yes","")</f>
        <v/>
      </c>
      <c r="F73" t="str">
        <f>'Shortest Path Death Covariates'!G73</f>
        <v>???</v>
      </c>
    </row>
    <row r="74" spans="1:6" ht="34">
      <c r="A74">
        <f>'Shortest Path Death Covariates'!C74</f>
        <v>1696</v>
      </c>
      <c r="B74" t="str">
        <f>'Shortest Path Death Covariates'!B74</f>
        <v>Mariana of Austria/Habsburg/</v>
      </c>
      <c r="C74" t="str">
        <f>IF('Shortest Path Death Covariates'!D74=1, "Yes","")</f>
        <v/>
      </c>
      <c r="D74" t="str">
        <f>IF('Shortest Path Death Covariates'!E74=1, "Yes","")</f>
        <v/>
      </c>
      <c r="E74" t="str">
        <f>IF('Shortest Path Death Covariates'!F74,"Yes","")</f>
        <v/>
      </c>
      <c r="F74" t="str">
        <f>'Shortest Path Death Covariates'!G74</f>
        <v>Breast Cancer</v>
      </c>
    </row>
    <row r="75" spans="1:6" ht="34">
      <c r="A75">
        <f>'Shortest Path Death Covariates'!C75</f>
        <v>1697</v>
      </c>
      <c r="B75" t="str">
        <f>'Shortest Path Death Covariates'!B75</f>
        <v>Charles XI / Sweden von Simmern</v>
      </c>
      <c r="C75" t="str">
        <f>IF('Shortest Path Death Covariates'!D75=1, "Yes","")</f>
        <v>Yes</v>
      </c>
      <c r="D75" t="str">
        <f>IF('Shortest Path Death Covariates'!E75=1, "Yes","")</f>
        <v/>
      </c>
      <c r="E75" t="str">
        <f>IF('Shortest Path Death Covariates'!F75,"Yes","")</f>
        <v/>
      </c>
      <c r="F75" t="str">
        <f>'Shortest Path Death Covariates'!G75</f>
        <v>Abdominal Cancer</v>
      </c>
    </row>
    <row r="76" spans="1:6" ht="34">
      <c r="A76">
        <f>'Shortest Path Death Covariates'!C76</f>
        <v>1699</v>
      </c>
      <c r="B76" t="str">
        <f>'Shortest Path Death Covariates'!B76</f>
        <v>Christian V / Denmark Oldenburg</v>
      </c>
      <c r="C76" t="str">
        <f>IF('Shortest Path Death Covariates'!D76=1, "Yes","")</f>
        <v>Yes</v>
      </c>
      <c r="D76" t="str">
        <f>IF('Shortest Path Death Covariates'!E76=1, "Yes","")</f>
        <v>Yes</v>
      </c>
      <c r="E76" t="str">
        <f>IF('Shortest Path Death Covariates'!F76,"Yes","")</f>
        <v/>
      </c>
      <c r="F76" t="str">
        <f>'Shortest Path Death Covariates'!G76</f>
        <v>Due to injuries from hunting accident</v>
      </c>
    </row>
    <row r="77" spans="1:6" ht="51">
      <c r="A77">
        <f>'Shortest Path Death Covariates'!C77</f>
        <v>1699</v>
      </c>
      <c r="B77" t="str">
        <f>'Shortest Path Death Covariates'!B77</f>
        <v>Maria Sophia / Palatinate Wittelsburg</v>
      </c>
      <c r="C77" t="str">
        <f>IF('Shortest Path Death Covariates'!D77=1, "Yes","")</f>
        <v/>
      </c>
      <c r="D77" t="str">
        <f>IF('Shortest Path Death Covariates'!E77=1, "Yes","")</f>
        <v>Yes</v>
      </c>
      <c r="E77" t="str">
        <f>IF('Shortest Path Death Covariates'!F77,"Yes","")</f>
        <v/>
      </c>
      <c r="F77" t="str">
        <f>'Shortest Path Death Covariates'!G77</f>
        <v>Erysipelas</v>
      </c>
    </row>
    <row r="78" spans="1:6" ht="34">
      <c r="A78">
        <f>'Shortest Path Death Covariates'!C78</f>
        <v>1700</v>
      </c>
      <c r="B78" t="str">
        <f>'Shortest Path Death Covariates'!B78</f>
        <v>Charles II of Spain Habsburg</v>
      </c>
      <c r="C78" t="str">
        <f>IF('Shortest Path Death Covariates'!D78=1, "Yes","")</f>
        <v>Yes</v>
      </c>
      <c r="D78" t="str">
        <f>IF('Shortest Path Death Covariates'!E78=1, "Yes","")</f>
        <v/>
      </c>
      <c r="E78" t="str">
        <f>IF('Shortest Path Death Covariates'!F78,"Yes","")</f>
        <v/>
      </c>
      <c r="F78" t="str">
        <f>'Shortest Path Death Covariates'!G78</f>
        <v>Genetic Conditions; poor health throughout life</v>
      </c>
    </row>
    <row r="79" spans="1:6" ht="34">
      <c r="A79">
        <f>'Shortest Path Death Covariates'!C79</f>
        <v>1702</v>
      </c>
      <c r="B79" t="str">
        <f>'Shortest Path Death Covariates'!B79</f>
        <v>Frederick IV /von Holstein-Gottorp/</v>
      </c>
      <c r="C79" t="str">
        <f>IF('Shortest Path Death Covariates'!D79=1, "Yes","")</f>
        <v/>
      </c>
      <c r="D79" t="str">
        <f>IF('Shortest Path Death Covariates'!E79=1, "Yes","")</f>
        <v/>
      </c>
      <c r="E79" t="str">
        <f>IF('Shortest Path Death Covariates'!F79,"Yes","")</f>
        <v/>
      </c>
      <c r="F79" t="str">
        <f>'Shortest Path Death Covariates'!G79</f>
        <v>Artilley Fire</v>
      </c>
    </row>
    <row r="80" spans="1:6" ht="34">
      <c r="A80">
        <f>'Shortest Path Death Covariates'!C80</f>
        <v>1705</v>
      </c>
      <c r="B80" t="str">
        <f>'Shortest Path Death Covariates'!B80</f>
        <v>Louise Dorothea / Hohenzollern</v>
      </c>
      <c r="C80" t="str">
        <f>IF('Shortest Path Death Covariates'!D80=1, "Yes","")</f>
        <v/>
      </c>
      <c r="D80" t="str">
        <f>IF('Shortest Path Death Covariates'!E80=1, "Yes","")</f>
        <v/>
      </c>
      <c r="E80" t="str">
        <f>IF('Shortest Path Death Covariates'!F80,"Yes","")</f>
        <v/>
      </c>
      <c r="F80" t="str">
        <f>'Shortest Path Death Covariates'!G80</f>
        <v>During Childbirth; poor health for &gt;1 year previous</v>
      </c>
    </row>
    <row r="81" spans="1:6" ht="17">
      <c r="A81">
        <f>'Shortest Path Death Covariates'!C81</f>
        <v>1705</v>
      </c>
      <c r="B81" t="str">
        <f>'Shortest Path Death Covariates'!B81</f>
        <v>Leopold I Habsburg</v>
      </c>
      <c r="C81" t="str">
        <f>IF('Shortest Path Death Covariates'!D81=1, "Yes","")</f>
        <v>Yes</v>
      </c>
      <c r="D81" t="str">
        <f>IF('Shortest Path Death Covariates'!E81=1, "Yes","")</f>
        <v/>
      </c>
      <c r="E81" t="str">
        <f>IF('Shortest Path Death Covariates'!F81,"Yes","")</f>
        <v/>
      </c>
      <c r="F81" t="str">
        <f>'Shortest Path Death Covariates'!G81</f>
        <v>Heart disease; fragile health &gt;1 year earlier</v>
      </c>
    </row>
    <row r="82" spans="1:6" ht="17">
      <c r="A82">
        <f>'Shortest Path Death Covariates'!C82</f>
        <v>1705</v>
      </c>
      <c r="B82" t="str">
        <f>'Shortest Path Death Covariates'!B82</f>
        <v>Sophia Charlotte</v>
      </c>
      <c r="C82" t="str">
        <f>IF('Shortest Path Death Covariates'!D82=1, "Yes","")</f>
        <v/>
      </c>
      <c r="D82" t="str">
        <f>IF('Shortest Path Death Covariates'!E82=1, "Yes","")</f>
        <v>Yes</v>
      </c>
      <c r="E82" t="str">
        <f>IF('Shortest Path Death Covariates'!F82,"Yes","")</f>
        <v/>
      </c>
      <c r="F82" t="str">
        <f>'Shortest Path Death Covariates'!G82</f>
        <v>Pnuemonia</v>
      </c>
    </row>
    <row r="83" spans="1:6" ht="34">
      <c r="A83">
        <f>'Shortest Path Death Covariates'!C83</f>
        <v>1708</v>
      </c>
      <c r="B83" t="str">
        <f>'Shortest Path Death Covariates'!B83</f>
        <v>George / Denmark / Oldenburg</v>
      </c>
      <c r="C83" t="str">
        <f>IF('Shortest Path Death Covariates'!D83=1, "Yes","")</f>
        <v/>
      </c>
      <c r="D83" t="str">
        <f>IF('Shortest Path Death Covariates'!E83=1, "Yes","")</f>
        <v/>
      </c>
      <c r="E83" t="str">
        <f>IF('Shortest Path Death Covariates'!F83,"Yes","")</f>
        <v>Yes</v>
      </c>
      <c r="F83" t="str">
        <f>'Shortest Path Death Covariates'!G83</f>
        <v>Severe asthma and dropsy; after &gt;1 year of illness</v>
      </c>
    </row>
    <row r="84" spans="1:6" ht="34">
      <c r="A84">
        <f>'Shortest Path Death Covariates'!C84</f>
        <v>1710</v>
      </c>
      <c r="B84" t="str">
        <f>'Shortest Path Death Covariates'!B84</f>
        <v>Louis III of Bourbon/de CondÇ/</v>
      </c>
      <c r="C84" t="str">
        <f>IF('Shortest Path Death Covariates'!D84=1, "Yes","")</f>
        <v/>
      </c>
      <c r="D84" t="str">
        <f>IF('Shortest Path Death Covariates'!E84=1, "Yes","")</f>
        <v/>
      </c>
      <c r="E84" t="str">
        <f>IF('Shortest Path Death Covariates'!F84,"Yes","")</f>
        <v/>
      </c>
      <c r="F84" t="str">
        <f>'Shortest Path Death Covariates'!G84</f>
        <v>"Hopelessly Insane" for several years prior to death</v>
      </c>
    </row>
    <row r="85" spans="1:6" ht="17">
      <c r="A85">
        <f>'Shortest Path Death Covariates'!C85</f>
        <v>1711</v>
      </c>
      <c r="B85" t="str">
        <f>'Shortest Path Death Covariates'!B85</f>
        <v>Louis  /de France/</v>
      </c>
      <c r="C85" t="str">
        <f>IF('Shortest Path Death Covariates'!D85=1, "Yes","")</f>
        <v/>
      </c>
      <c r="D85" t="str">
        <f>IF('Shortest Path Death Covariates'!E85=1, "Yes","")</f>
        <v>Yes</v>
      </c>
      <c r="E85" t="str">
        <f>IF('Shortest Path Death Covariates'!F85,"Yes","")</f>
        <v/>
      </c>
      <c r="F85" t="str">
        <f>'Shortest Path Death Covariates'!G85</f>
        <v>Smallpox</v>
      </c>
    </row>
    <row r="86" spans="1:6" ht="17">
      <c r="A86">
        <f>'Shortest Path Death Covariates'!C86</f>
        <v>1714</v>
      </c>
      <c r="B86" t="str">
        <f>'Shortest Path Death Covariates'!B86</f>
        <v>Charles du Berry</v>
      </c>
      <c r="C86" t="str">
        <f>IF('Shortest Path Death Covariates'!D86=1, "Yes","")</f>
        <v/>
      </c>
      <c r="D86" t="str">
        <f>IF('Shortest Path Death Covariates'!E86=1, "Yes","")</f>
        <v>Yes</v>
      </c>
      <c r="E86" t="str">
        <f>IF('Shortest Path Death Covariates'!F86,"Yes","")</f>
        <v/>
      </c>
      <c r="F86" t="str">
        <f>'Shortest Path Death Covariates'!G86</f>
        <v>Due to injuries from recent hunting accident</v>
      </c>
    </row>
    <row r="87" spans="1:6" ht="34">
      <c r="A87">
        <f>'Shortest Path Death Covariates'!C87</f>
        <v>1714</v>
      </c>
      <c r="B87" t="str">
        <f>'Shortest Path Death Covariates'!B87</f>
        <v>Mary Louise Gabrielle de Savole</v>
      </c>
      <c r="C87" t="str">
        <f>IF('Shortest Path Death Covariates'!D87=1, "Yes","")</f>
        <v/>
      </c>
      <c r="D87" t="str">
        <f>IF('Shortest Path Death Covariates'!E87=1, "Yes","")</f>
        <v>Yes</v>
      </c>
      <c r="E87" t="str">
        <f>IF('Shortest Path Death Covariates'!F87,"Yes","")</f>
        <v/>
      </c>
      <c r="F87" t="str">
        <f>'Shortest Path Death Covariates'!G87</f>
        <v>Tuberculosis; ill towards end of life</v>
      </c>
    </row>
    <row r="88" spans="1:6" ht="51">
      <c r="A88">
        <f>'Shortest Path Death Covariates'!C88</f>
        <v>1715</v>
      </c>
      <c r="B88" t="str">
        <f>'Shortest Path Death Covariates'!B88</f>
        <v>Charlotte / Brunswick-Wolfenbettel</v>
      </c>
      <c r="C88" t="str">
        <f>IF('Shortest Path Death Covariates'!D88=1, "Yes","")</f>
        <v/>
      </c>
      <c r="D88" t="str">
        <f>IF('Shortest Path Death Covariates'!E88=1, "Yes","")</f>
        <v>Yes</v>
      </c>
      <c r="E88" t="str">
        <f>IF('Shortest Path Death Covariates'!F88,"Yes","")</f>
        <v/>
      </c>
      <c r="F88" t="str">
        <f>'Shortest Path Death Covariates'!G88</f>
        <v>After Childbirth</v>
      </c>
    </row>
    <row r="89" spans="1:6" ht="34">
      <c r="A89">
        <f>'Shortest Path Death Covariates'!C89</f>
        <v>1720</v>
      </c>
      <c r="B89" t="str">
        <f>'Shortest Path Death Covariates'!B89</f>
        <v>Eleanor Magdalene of Neuburg Wittelsburg</v>
      </c>
      <c r="C89" t="str">
        <f>IF('Shortest Path Death Covariates'!D89=1, "Yes","")</f>
        <v/>
      </c>
      <c r="D89" t="str">
        <f>IF('Shortest Path Death Covariates'!E89=1, "Yes","")</f>
        <v/>
      </c>
      <c r="E89" t="str">
        <f>IF('Shortest Path Death Covariates'!F89,"Yes","")</f>
        <v>Yes</v>
      </c>
      <c r="F89" t="str">
        <f>'Shortest Path Death Covariates'!G89</f>
        <v>Final Illness; after &gt;1 year of deteriorating health</v>
      </c>
    </row>
    <row r="90" spans="1:6" ht="17">
      <c r="A90">
        <f>'Shortest Path Death Covariates'!C90</f>
        <v>1720</v>
      </c>
      <c r="B90" t="str">
        <f>'Shortest Path Death Covariates'!B90</f>
        <v xml:space="preserve">Marie Anna de Conti </v>
      </c>
      <c r="C90" t="str">
        <f>IF('Shortest Path Death Covariates'!D90=1, "Yes","")</f>
        <v/>
      </c>
      <c r="D90" t="str">
        <f>IF('Shortest Path Death Covariates'!E90=1, "Yes","")</f>
        <v/>
      </c>
      <c r="E90" t="str">
        <f>IF('Shortest Path Death Covariates'!F90,"Yes","")</f>
        <v/>
      </c>
      <c r="F90" t="str">
        <f>'Shortest Path Death Covariates'!G90</f>
        <v>Syphilis; detected &gt;1 year previous</v>
      </c>
    </row>
    <row r="91" spans="1:6" ht="34">
      <c r="A91">
        <f>'Shortest Path Death Covariates'!C91</f>
        <v>1723</v>
      </c>
      <c r="B91" t="str">
        <f>'Shortest Path Death Covariates'!B91</f>
        <v>Philippe Duc / Chartes d'Orleans</v>
      </c>
      <c r="C91" t="str">
        <f>IF('Shortest Path Death Covariates'!D91=1, "Yes","")</f>
        <v/>
      </c>
      <c r="D91" t="str">
        <f>IF('Shortest Path Death Covariates'!E91=1, "Yes","")</f>
        <v/>
      </c>
      <c r="E91" t="str">
        <f>IF('Shortest Path Death Covariates'!F91,"Yes","")</f>
        <v/>
      </c>
      <c r="F91" t="str">
        <f>'Shortest Path Death Covariates'!G91</f>
        <v>Executed</v>
      </c>
    </row>
    <row r="92" spans="1:6" ht="34">
      <c r="A92">
        <f>'Shortest Path Death Covariates'!C92</f>
        <v>1740</v>
      </c>
      <c r="B92" t="str">
        <f>'Shortest Path Death Covariates'!B92</f>
        <v>Charles VI /Habsburg/</v>
      </c>
      <c r="C92" t="str">
        <f>IF('Shortest Path Death Covariates'!D92=1, "Yes","")</f>
        <v>Yes</v>
      </c>
      <c r="D92" t="str">
        <f>IF('Shortest Path Death Covariates'!E92=1, "Yes","")</f>
        <v>Yes</v>
      </c>
      <c r="E92" t="str">
        <f>IF('Shortest Path Death Covariates'!F92,"Yes","")</f>
        <v/>
      </c>
      <c r="F92" t="str">
        <f>'Shortest Path Death Covariates'!G92</f>
        <v>Accidental Mushroom Poisoning</v>
      </c>
    </row>
    <row r="93" spans="1:6" ht="34">
      <c r="A93">
        <f>'Shortest Path Death Covariates'!C93</f>
        <v>1741</v>
      </c>
      <c r="B93" t="str">
        <f>'Shortest Path Death Covariates'!B93</f>
        <v>Elizabeth  /de Lorraine</v>
      </c>
      <c r="C93" t="str">
        <f>IF('Shortest Path Death Covariates'!D93=1, "Yes","")</f>
        <v/>
      </c>
      <c r="D93" t="str">
        <f>IF('Shortest Path Death Covariates'!E93=1, "Yes","")</f>
        <v>Yes</v>
      </c>
      <c r="E93" t="str">
        <f>IF('Shortest Path Death Covariates'!F93,"Yes","")</f>
        <v/>
      </c>
      <c r="F93" t="str">
        <f>'Shortest Path Death Covariates'!G93</f>
        <v>Puerperal Fever</v>
      </c>
    </row>
    <row r="94" spans="1:6" ht="34">
      <c r="A94">
        <f>'Shortest Path Death Covariates'!C94</f>
        <v>1745</v>
      </c>
      <c r="B94" t="str">
        <f>'Shortest Path Death Covariates'!B94</f>
        <v>Charles VII Albert of Bavaria</v>
      </c>
      <c r="C94" t="str">
        <f>IF('Shortest Path Death Covariates'!D94=1, "Yes","")</f>
        <v>Yes</v>
      </c>
      <c r="D94" t="str">
        <f>IF('Shortest Path Death Covariates'!E94=1, "Yes","")</f>
        <v/>
      </c>
      <c r="E94" t="str">
        <f>IF('Shortest Path Death Covariates'!F94,"Yes","")</f>
        <v>Yes</v>
      </c>
      <c r="F94" t="str">
        <f>'Shortest Path Death Covariates'!G94</f>
        <v>Severe Gout</v>
      </c>
    </row>
    <row r="95" spans="1:6" ht="34">
      <c r="A95">
        <f>'Shortest Path Death Covariates'!C95</f>
        <v>1746</v>
      </c>
      <c r="B95" t="str">
        <f>'Shortest Path Death Covariates'!B95</f>
        <v>Philip V of Spain/de Bourbon/</v>
      </c>
      <c r="C95" t="str">
        <f>IF('Shortest Path Death Covariates'!D95=1, "Yes","")</f>
        <v>Yes</v>
      </c>
      <c r="D95" t="str">
        <f>IF('Shortest Path Death Covariates'!E95=1, "Yes","")</f>
        <v/>
      </c>
      <c r="E95" t="str">
        <f>IF('Shortest Path Death Covariates'!F95,"Yes","")</f>
        <v>Yes</v>
      </c>
      <c r="F95" t="str">
        <f>'Shortest Path Death Covariates'!G95</f>
        <v>Melancholia; depressed for years before death</v>
      </c>
    </row>
    <row r="96" spans="1:6" ht="51">
      <c r="A96">
        <f>'Shortest Path Death Covariates'!C96</f>
        <v>1750</v>
      </c>
      <c r="B96" t="str">
        <f>'Shortest Path Death Covariates'!B96</f>
        <v>Elizabeth / Brunswick-Wolfenbettel</v>
      </c>
      <c r="C96" t="str">
        <f>IF('Shortest Path Death Covariates'!D96=1, "Yes","")</f>
        <v/>
      </c>
      <c r="D96" t="str">
        <f>IF('Shortest Path Death Covariates'!E96=1, "Yes","")</f>
        <v/>
      </c>
      <c r="E96" t="str">
        <f>IF('Shortest Path Death Covariates'!F96,"Yes","")</f>
        <v/>
      </c>
      <c r="F96" t="str">
        <f>'Shortest Path Death Covariates'!G96</f>
        <v>???</v>
      </c>
    </row>
    <row r="97" spans="1:6" ht="17">
      <c r="A97">
        <f>'Shortest Path Death Covariates'!C97</f>
        <v>1751</v>
      </c>
      <c r="B97" t="str">
        <f>'Shortest Path Death Covariates'!B97</f>
        <v>Louisa / Hanover</v>
      </c>
      <c r="C97" t="str">
        <f>IF('Shortest Path Death Covariates'!D97=1, "Yes","")</f>
        <v/>
      </c>
      <c r="D97" t="str">
        <f>IF('Shortest Path Death Covariates'!E97=1, "Yes","")</f>
        <v>Yes</v>
      </c>
      <c r="E97" t="str">
        <f>IF('Shortest Path Death Covariates'!F97,"Yes","")</f>
        <v/>
      </c>
      <c r="F97" t="str">
        <f>'Shortest Path Death Covariates'!G97</f>
        <v>Miscarriage Complications</v>
      </c>
    </row>
    <row r="98" spans="1:6" ht="34">
      <c r="A98">
        <f>'Shortest Path Death Covariates'!C98</f>
        <v>1757</v>
      </c>
      <c r="B98" t="str">
        <f>'Shortest Path Death Covariates'!B98</f>
        <v>Sophia Dorothea / Hanover</v>
      </c>
      <c r="C98" t="str">
        <f>IF('Shortest Path Death Covariates'!D98=1, "Yes","")</f>
        <v/>
      </c>
      <c r="D98" t="str">
        <f>IF('Shortest Path Death Covariates'!E98=1, "Yes","")</f>
        <v/>
      </c>
      <c r="E98" t="str">
        <f>IF('Shortest Path Death Covariates'!F98,"Yes","")</f>
        <v>Yes</v>
      </c>
      <c r="F98" t="str">
        <f>'Shortest Path Death Covariates'!G98</f>
        <v>???</v>
      </c>
    </row>
    <row r="99" spans="1:6" ht="34">
      <c r="A99">
        <f>'Shortest Path Death Covariates'!C99</f>
        <v>1758</v>
      </c>
      <c r="B99" t="str">
        <f>'Shortest Path Death Covariates'!B99</f>
        <v>Augustus William / Hohenzollern</v>
      </c>
      <c r="C99" t="str">
        <f>IF('Shortest Path Death Covariates'!D99=1, "Yes","")</f>
        <v/>
      </c>
      <c r="D99" t="str">
        <f>IF('Shortest Path Death Covariates'!E99=1, "Yes","")</f>
        <v>Yes</v>
      </c>
      <c r="E99" t="str">
        <f>IF('Shortest Path Death Covariates'!F99,"Yes","")</f>
        <v/>
      </c>
      <c r="F99" t="str">
        <f>'Shortest Path Death Covariates'!G99</f>
        <v>Brain Tumor, not detected</v>
      </c>
    </row>
    <row r="100" spans="1:6" ht="34">
      <c r="A100">
        <f>'Shortest Path Death Covariates'!C100</f>
        <v>1758</v>
      </c>
      <c r="B100" t="str">
        <f>'Shortest Path Death Covariates'!B100</f>
        <v>Maria Magdalena Joseph / Bragana</v>
      </c>
      <c r="C100" t="str">
        <f>IF('Shortest Path Death Covariates'!D100=1, "Yes","")</f>
        <v/>
      </c>
      <c r="D100" t="str">
        <f>IF('Shortest Path Death Covariates'!E100=1, "Yes","")</f>
        <v/>
      </c>
      <c r="E100" t="str">
        <f>IF('Shortest Path Death Covariates'!F100,"Yes","")</f>
        <v/>
      </c>
      <c r="F100" t="str">
        <f>'Shortest Path Death Covariates'!G100</f>
        <v>Severe Asthma throughout her life made worse by obesity late in life</v>
      </c>
    </row>
    <row r="101" spans="1:6" ht="17">
      <c r="A101">
        <f>'Shortest Path Death Covariates'!C101</f>
        <v>1759</v>
      </c>
      <c r="B101" t="str">
        <f>'Shortest Path Death Covariates'!B101</f>
        <v>Anne / Hanover</v>
      </c>
      <c r="C101" t="str">
        <f>IF('Shortest Path Death Covariates'!D101=1, "Yes","")</f>
        <v/>
      </c>
      <c r="D101" t="str">
        <f>IF('Shortest Path Death Covariates'!E101=1, "Yes","")</f>
        <v/>
      </c>
      <c r="E101" t="str">
        <f>IF('Shortest Path Death Covariates'!F101,"Yes","")</f>
        <v>Yes</v>
      </c>
      <c r="F101" t="str">
        <f>'Shortest Path Death Covariates'!G101</f>
        <v>Dropsy; after &gt;1 year of poor health</v>
      </c>
    </row>
    <row r="102" spans="1:6" ht="17">
      <c r="A102">
        <f>'Shortest Path Death Covariates'!C102</f>
        <v>1759</v>
      </c>
      <c r="B102" t="str">
        <f>'Shortest Path Death Covariates'!B102</f>
        <v xml:space="preserve">Elizabeth de France </v>
      </c>
      <c r="C102" t="str">
        <f>IF('Shortest Path Death Covariates'!D102=1, "Yes","")</f>
        <v/>
      </c>
      <c r="D102" t="str">
        <f>IF('Shortest Path Death Covariates'!E102=1, "Yes","")</f>
        <v>Yes</v>
      </c>
      <c r="E102" t="str">
        <f>IF('Shortest Path Death Covariates'!F102,"Yes","")</f>
        <v/>
      </c>
      <c r="F102" t="str">
        <f>'Shortest Path Death Covariates'!G102</f>
        <v>Smallpox</v>
      </c>
    </row>
    <row r="103" spans="1:6" ht="34">
      <c r="A103">
        <f>'Shortest Path Death Covariates'!C103</f>
        <v>1760</v>
      </c>
      <c r="B103" t="str">
        <f>'Shortest Path Death Covariates'!B103</f>
        <v>Mary Amalia Saxony/Wettin/</v>
      </c>
      <c r="C103" t="str">
        <f>IF('Shortest Path Death Covariates'!D103=1, "Yes","")</f>
        <v/>
      </c>
      <c r="D103" t="str">
        <f>IF('Shortest Path Death Covariates'!E103=1, "Yes","")</f>
        <v>Yes</v>
      </c>
      <c r="E103" t="str">
        <f>IF('Shortest Path Death Covariates'!F103,"Yes","")</f>
        <v/>
      </c>
      <c r="F103" t="str">
        <f>'Shortest Path Death Covariates'!G103</f>
        <v>Tuberculosis</v>
      </c>
    </row>
    <row r="104" spans="1:6" ht="51">
      <c r="A104">
        <f>'Shortest Path Death Covariates'!C104</f>
        <v>1763</v>
      </c>
      <c r="B104" t="str">
        <f>'Shortest Path Death Covariates'!B104</f>
        <v>Federick Augustus II of Saxony (III of Poland) Wettin</v>
      </c>
      <c r="C104" t="str">
        <f>IF('Shortest Path Death Covariates'!D104=1, "Yes","")</f>
        <v>Yes</v>
      </c>
      <c r="D104" t="str">
        <f>IF('Shortest Path Death Covariates'!E104=1, "Yes","")</f>
        <v>Yes</v>
      </c>
      <c r="E104" t="str">
        <f>IF('Shortest Path Death Covariates'!F104,"Yes","")</f>
        <v/>
      </c>
      <c r="F104" t="str">
        <f>'Shortest Path Death Covariates'!G104</f>
        <v>Horse Riding Accident</v>
      </c>
    </row>
    <row r="105" spans="1:6" ht="34">
      <c r="A105">
        <f>'Shortest Path Death Covariates'!C105</f>
        <v>1763</v>
      </c>
      <c r="B105" t="str">
        <f>'Shortest Path Death Covariates'!B105</f>
        <v>Isabelle of Parma de Bourbon</v>
      </c>
      <c r="C105" t="str">
        <f>IF('Shortest Path Death Covariates'!D105=1, "Yes","")</f>
        <v/>
      </c>
      <c r="D105" t="str">
        <f>IF('Shortest Path Death Covariates'!E105=1, "Yes","")</f>
        <v/>
      </c>
      <c r="E105" t="str">
        <f>IF('Shortest Path Death Covariates'!F105,"Yes","")</f>
        <v/>
      </c>
      <c r="F105" t="str">
        <f>'Shortest Path Death Covariates'!G105</f>
        <v>After Childbirth; fragile from several previous miscarriages</v>
      </c>
    </row>
    <row r="106" spans="1:6" ht="34">
      <c r="A106">
        <f>'Shortest Path Death Covariates'!C106</f>
        <v>1763</v>
      </c>
      <c r="B106" t="str">
        <f>'Shortest Path Death Covariates'!B106</f>
        <v>Frederick Christian / Saxony Wetting</v>
      </c>
      <c r="C106" t="str">
        <f>IF('Shortest Path Death Covariates'!D106=1, "Yes","")</f>
        <v>Yes</v>
      </c>
      <c r="D106" t="str">
        <f>IF('Shortest Path Death Covariates'!E106=1, "Yes","")</f>
        <v>Yes</v>
      </c>
      <c r="E106" t="str">
        <f>IF('Shortest Path Death Covariates'!F106,"Yes","")</f>
        <v/>
      </c>
      <c r="F106" t="str">
        <f>'Shortest Path Death Covariates'!G106</f>
        <v>Smallpox</v>
      </c>
    </row>
    <row r="107" spans="1:6" ht="34">
      <c r="A107">
        <f>'Shortest Path Death Covariates'!C107</f>
        <v>1766</v>
      </c>
      <c r="B107" t="str">
        <f>'Shortest Path Death Covariates'!B107</f>
        <v>Frederick V /Denmark/Oldenburg</v>
      </c>
      <c r="C107" t="str">
        <f>IF('Shortest Path Death Covariates'!D107=1, "Yes","")</f>
        <v>Yes</v>
      </c>
      <c r="D107" t="str">
        <f>IF('Shortest Path Death Covariates'!E107=1, "Yes","")</f>
        <v/>
      </c>
      <c r="E107" t="str">
        <f>IF('Shortest Path Death Covariates'!F107,"Yes","")</f>
        <v/>
      </c>
      <c r="F107" t="str">
        <f>'Shortest Path Death Covariates'!G107</f>
        <v>Final Illness; after &gt;1 year of deteriorating health</v>
      </c>
    </row>
    <row r="108" spans="1:6" ht="34">
      <c r="A108">
        <f>'Shortest Path Death Covariates'!C108</f>
        <v>1775</v>
      </c>
      <c r="B108" t="str">
        <f>'Shortest Path Death Covariates'!B108</f>
        <v>Caroline Matilda / Hanover</v>
      </c>
      <c r="C108" t="str">
        <f>IF('Shortest Path Death Covariates'!D108=1, "Yes","")</f>
        <v/>
      </c>
      <c r="D108" t="str">
        <f>IF('Shortest Path Death Covariates'!E108=1, "Yes","")</f>
        <v>Yes</v>
      </c>
      <c r="E108" t="str">
        <f>IF('Shortest Path Death Covariates'!F108,"Yes","")</f>
        <v>Yes</v>
      </c>
      <c r="F108" t="str">
        <f>'Shortest Path Death Covariates'!G108</f>
        <v>Scarlet Fever</v>
      </c>
    </row>
    <row r="109" spans="1:6" ht="34">
      <c r="A109">
        <f>'Shortest Path Death Covariates'!C109</f>
        <v>1776</v>
      </c>
      <c r="B109" t="str">
        <f>'Shortest Path Death Covariates'!B109</f>
        <v>Natalie Wilhemina / Hesse-Darmstadt</v>
      </c>
      <c r="C109" t="str">
        <f>IF('Shortest Path Death Covariates'!D109=1, "Yes","")</f>
        <v/>
      </c>
      <c r="D109" t="str">
        <f>IF('Shortest Path Death Covariates'!E109=1, "Yes","")</f>
        <v>Yes</v>
      </c>
      <c r="E109" t="str">
        <f>IF('Shortest Path Death Covariates'!F109,"Yes","")</f>
        <v/>
      </c>
      <c r="F109" t="str">
        <f>'Shortest Path Death Covariates'!G109</f>
        <v>During Childbirth</v>
      </c>
    </row>
    <row r="110" spans="1:6" ht="34">
      <c r="A110">
        <f>'Shortest Path Death Covariates'!C110</f>
        <v>1780</v>
      </c>
      <c r="B110" t="str">
        <f>'Shortest Path Death Covariates'!B110</f>
        <v>Louise Amelia of/Brunswick/</v>
      </c>
      <c r="C110" t="str">
        <f>IF('Shortest Path Death Covariates'!D110=1, "Yes","")</f>
        <v/>
      </c>
      <c r="D110" t="str">
        <f>IF('Shortest Path Death Covariates'!E110=1, "Yes","")</f>
        <v/>
      </c>
      <c r="E110" t="str">
        <f>IF('Shortest Path Death Covariates'!F110,"Yes","")</f>
        <v/>
      </c>
      <c r="F110" t="str">
        <f>'Shortest Path Death Covariates'!G110</f>
        <v>???</v>
      </c>
    </row>
    <row r="111" spans="1:6" ht="34">
      <c r="A111">
        <f>'Shortest Path Death Covariates'!C111</f>
        <v>1781</v>
      </c>
      <c r="B111" t="str">
        <f>'Shortest Path Death Covariates'!B111</f>
        <v>Maria Anne / Spain de Bourbon</v>
      </c>
      <c r="C111" t="str">
        <f>IF('Shortest Path Death Covariates'!D111=1, "Yes","")</f>
        <v/>
      </c>
      <c r="D111" t="str">
        <f>IF('Shortest Path Death Covariates'!E111=1, "Yes","")</f>
        <v/>
      </c>
      <c r="E111" t="str">
        <f>IF('Shortest Path Death Covariates'!F111,"Yes","")</f>
        <v/>
      </c>
      <c r="F111" t="str">
        <f>'Shortest Path Death Covariates'!G111</f>
        <v>Heart Disease; manifested 3 years before death</v>
      </c>
    </row>
    <row r="112" spans="1:6" ht="34">
      <c r="A112">
        <f>'Shortest Path Death Covariates'!C112</f>
        <v>1782</v>
      </c>
      <c r="B112" t="str">
        <f>'Shortest Path Death Covariates'!B112</f>
        <v>Louis Ulrika / Prussia / Hohenzollern</v>
      </c>
      <c r="C112" t="str">
        <f>IF('Shortest Path Death Covariates'!D112=1, "Yes","")</f>
        <v/>
      </c>
      <c r="D112" t="str">
        <f>IF('Shortest Path Death Covariates'!E112=1, "Yes","")</f>
        <v/>
      </c>
      <c r="E112" t="str">
        <f>IF('Shortest Path Death Covariates'!F112,"Yes","")</f>
        <v>Yes</v>
      </c>
      <c r="F112" t="str">
        <f>'Shortest Path Death Covariates'!G112</f>
        <v>???</v>
      </c>
    </row>
    <row r="113" spans="1:6" ht="34">
      <c r="A113">
        <f>'Shortest Path Death Covariates'!C113</f>
        <v>1785</v>
      </c>
      <c r="B113" t="str">
        <f>'Shortest Path Death Covariates'!B113</f>
        <v>Mary / Spain de Bourbon</v>
      </c>
      <c r="C113" t="str">
        <f>IF('Shortest Path Death Covariates'!D113=1, "Yes","")</f>
        <v/>
      </c>
      <c r="D113" t="str">
        <f>IF('Shortest Path Death Covariates'!E113=1, "Yes","")</f>
        <v/>
      </c>
      <c r="E113" t="str">
        <f>IF('Shortest Path Death Covariates'!F113,"Yes","")</f>
        <v/>
      </c>
      <c r="F113" t="str">
        <f>'Shortest Path Death Covariates'!G113</f>
        <v>???</v>
      </c>
    </row>
    <row r="114" spans="1:6" ht="34">
      <c r="A114">
        <f>'Shortest Path Death Covariates'!C114</f>
        <v>1787</v>
      </c>
      <c r="B114" t="str">
        <f>'Shortest Path Death Covariates'!B114</f>
        <v>Frederick / Hesse-Cassel</v>
      </c>
      <c r="C114" t="str">
        <f>IF('Shortest Path Death Covariates'!D114=1, "Yes","")</f>
        <v/>
      </c>
      <c r="D114" t="str">
        <f>IF('Shortest Path Death Covariates'!E114=1, "Yes","")</f>
        <v/>
      </c>
      <c r="E114" t="str">
        <f>IF('Shortest Path Death Covariates'!F114,"Yes","")</f>
        <v/>
      </c>
      <c r="F114" t="str">
        <f>'Shortest Path Death Covariates'!G114</f>
        <v>Old Unremarkable</v>
      </c>
    </row>
    <row r="115" spans="1:6" ht="34">
      <c r="A115">
        <f>'Shortest Path Death Covariates'!C115</f>
        <v>1788</v>
      </c>
      <c r="B115" t="str">
        <f>'Shortest Path Death Covariates'!B115</f>
        <v>Augusta Caroline / Brunswick</v>
      </c>
      <c r="C115" t="str">
        <f>IF('Shortest Path Death Covariates'!D115=1, "Yes","")</f>
        <v/>
      </c>
      <c r="D115" t="str">
        <f>IF('Shortest Path Death Covariates'!E115=1, "Yes","")</f>
        <v>Yes</v>
      </c>
      <c r="E115" t="str">
        <f>IF('Shortest Path Death Covariates'!F115,"Yes","")</f>
        <v/>
      </c>
      <c r="F115" t="str">
        <f>'Shortest Path Death Covariates'!G115</f>
        <v xml:space="preserve">During Childbirth </v>
      </c>
    </row>
    <row r="116" spans="1:6" ht="34">
      <c r="A116">
        <f>'Shortest Path Death Covariates'!C116</f>
        <v>1788</v>
      </c>
      <c r="B116" t="str">
        <f>'Shortest Path Death Covariates'!B116</f>
        <v>Gabriel Antonio Francis de Bragana</v>
      </c>
      <c r="C116" t="str">
        <f>IF('Shortest Path Death Covariates'!D116=1, "Yes","")</f>
        <v/>
      </c>
      <c r="D116" t="str">
        <f>IF('Shortest Path Death Covariates'!E116=1, "Yes","")</f>
        <v>Yes</v>
      </c>
      <c r="E116" t="str">
        <f>IF('Shortest Path Death Covariates'!F116,"Yes","")</f>
        <v/>
      </c>
      <c r="F116" t="str">
        <f>'Shortest Path Death Covariates'!G116</f>
        <v>Smallpox</v>
      </c>
    </row>
    <row r="117" spans="1:6" ht="34">
      <c r="A117">
        <f>'Shortest Path Death Covariates'!C117</f>
        <v>1790</v>
      </c>
      <c r="B117" t="str">
        <f>'Shortest Path Death Covariates'!B117</f>
        <v>Elizabeth Wilhelmine von Wurttemberg</v>
      </c>
      <c r="C117" t="str">
        <f>IF('Shortest Path Death Covariates'!D117=1, "Yes","")</f>
        <v/>
      </c>
      <c r="D117" t="str">
        <f>IF('Shortest Path Death Covariates'!E117=1, "Yes","")</f>
        <v/>
      </c>
      <c r="E117" t="str">
        <f>IF('Shortest Path Death Covariates'!F117,"Yes","")</f>
        <v/>
      </c>
      <c r="F117" t="str">
        <f>'Shortest Path Death Covariates'!G117</f>
        <v>???</v>
      </c>
    </row>
    <row r="118" spans="1:6" ht="34">
      <c r="A118">
        <f>'Shortest Path Death Covariates'!C118</f>
        <v>1792</v>
      </c>
      <c r="B118" t="str">
        <f>'Shortest Path Death Covariates'!B118</f>
        <v>Maria Luisa / Spain de Bourbon</v>
      </c>
      <c r="C118" t="str">
        <f>IF('Shortest Path Death Covariates'!D118=1, "Yes","")</f>
        <v/>
      </c>
      <c r="D118" t="str">
        <f>IF('Shortest Path Death Covariates'!E118=1, "Yes","")</f>
        <v/>
      </c>
      <c r="E118" t="str">
        <f>IF('Shortest Path Death Covariates'!F118,"Yes","")</f>
        <v/>
      </c>
      <c r="F118" t="str">
        <f>'Shortest Path Death Covariates'!G118</f>
        <v>Final Illness; after &gt;1 year of deteriorating health</v>
      </c>
    </row>
    <row r="119" spans="1:6" ht="34">
      <c r="A119">
        <f>'Shortest Path Death Covariates'!C119</f>
        <v>1792</v>
      </c>
      <c r="B119" t="str">
        <f>'Shortest Path Death Covariates'!B119</f>
        <v>Leopold II /Habsburg-Lotharingen/</v>
      </c>
      <c r="C119" t="str">
        <f>IF('Shortest Path Death Covariates'!D119=1, "Yes","")</f>
        <v>Yes</v>
      </c>
      <c r="D119" t="str">
        <f>IF('Shortest Path Death Covariates'!E119=1, "Yes","")</f>
        <v>Yes</v>
      </c>
      <c r="E119" t="str">
        <f>IF('Shortest Path Death Covariates'!F119,"Yes","")</f>
        <v/>
      </c>
      <c r="F119" t="str">
        <f>'Shortest Path Death Covariates'!G119</f>
        <v>Other Non-infectious; Sudden</v>
      </c>
    </row>
    <row r="120" spans="1:6" ht="17">
      <c r="A120">
        <f>'Shortest Path Death Covariates'!C120</f>
        <v>1793</v>
      </c>
      <c r="B120" t="str">
        <f>'Shortest Path Death Covariates'!B120</f>
        <v>Louis XVI of France</v>
      </c>
      <c r="C120" t="str">
        <f>IF('Shortest Path Death Covariates'!D120=1, "Yes","")</f>
        <v>Yes</v>
      </c>
      <c r="D120" t="str">
        <f>IF('Shortest Path Death Covariates'!E120=1, "Yes","")</f>
        <v/>
      </c>
      <c r="E120" t="str">
        <f>IF('Shortest Path Death Covariates'!F120,"Yes","")</f>
        <v/>
      </c>
      <c r="F120" t="str">
        <f>'Shortest Path Death Covariates'!G120</f>
        <v>Executed</v>
      </c>
    </row>
    <row r="121" spans="1:6" ht="34">
      <c r="A121">
        <f>'Shortest Path Death Covariates'!C121</f>
        <v>1797</v>
      </c>
      <c r="B121" t="str">
        <f>'Shortest Path Death Covariates'!B121</f>
        <v>Frederick William II / Hohenzollern</v>
      </c>
      <c r="C121" t="str">
        <f>IF('Shortest Path Death Covariates'!D121=1, "Yes","")</f>
        <v>Yes</v>
      </c>
      <c r="D121" t="str">
        <f>IF('Shortest Path Death Covariates'!E121=1, "Yes","")</f>
        <v/>
      </c>
      <c r="E121" t="str">
        <f>IF('Shortest Path Death Covariates'!F121,"Yes","")</f>
        <v>Yes</v>
      </c>
      <c r="F121" t="str">
        <f>'Shortest Path Death Covariates'!G121</f>
        <v>Final Illness; after &gt;1 year of deteriorating health</v>
      </c>
    </row>
    <row r="122" spans="1:6" ht="34">
      <c r="A122">
        <f>'Shortest Path Death Covariates'!C122</f>
        <v>1801</v>
      </c>
      <c r="B122" t="str">
        <f>'Shortest Path Death Covariates'!B122</f>
        <v>Alexandra Pavlovna /Romanov</v>
      </c>
      <c r="C122" t="str">
        <f>IF('Shortest Path Death Covariates'!D122=1, "Yes","")</f>
        <v/>
      </c>
      <c r="D122" t="str">
        <f>IF('Shortest Path Death Covariates'!E122=1, "Yes","")</f>
        <v>Yes</v>
      </c>
      <c r="E122" t="str">
        <f>IF('Shortest Path Death Covariates'!F122,"Yes","")</f>
        <v/>
      </c>
      <c r="F122" t="str">
        <f>'Shortest Path Death Covariates'!G122</f>
        <v>Puerperal fever</v>
      </c>
    </row>
    <row r="123" spans="1:6" ht="17">
      <c r="A123">
        <f>'Shortest Path Death Covariates'!C123</f>
        <v>1802</v>
      </c>
      <c r="B123" t="str">
        <f>'Shortest Path Death Covariates'!B123</f>
        <v>Louise de Bourbon</v>
      </c>
      <c r="C123" t="str">
        <f>IF('Shortest Path Death Covariates'!D123=1, "Yes","")</f>
        <v/>
      </c>
      <c r="D123" t="str">
        <f>IF('Shortest Path Death Covariates'!E123=1, "Yes","")</f>
        <v>Yes</v>
      </c>
      <c r="E123" t="str">
        <f>IF('Shortest Path Death Covariates'!F123,"Yes","")</f>
        <v/>
      </c>
      <c r="F123" t="str">
        <f>'Shortest Path Death Covariates'!G123</f>
        <v>During Childbirth</v>
      </c>
    </row>
    <row r="124" spans="1:6" ht="34">
      <c r="A124">
        <f>'Shortest Path Death Covariates'!C124</f>
        <v>1803</v>
      </c>
      <c r="B124" t="str">
        <f>'Shortest Path Death Covariates'!B124</f>
        <v>Louis I of Parma/de Bourbon/</v>
      </c>
      <c r="C124" t="str">
        <f>IF('Shortest Path Death Covariates'!D124=1, "Yes","")</f>
        <v/>
      </c>
      <c r="D124" t="str">
        <f>IF('Shortest Path Death Covariates'!E124=1, "Yes","")</f>
        <v/>
      </c>
      <c r="E124" t="str">
        <f>IF('Shortest Path Death Covariates'!F124,"Yes","")</f>
        <v/>
      </c>
      <c r="F124" t="str">
        <f>'Shortest Path Death Covariates'!G124</f>
        <v xml:space="preserve">Epileptic Crisis after declining health for &gt;1 year </v>
      </c>
    </row>
    <row r="125" spans="1:6" ht="34">
      <c r="A125">
        <f>'Shortest Path Death Covariates'!C125</f>
        <v>1804</v>
      </c>
      <c r="B125" t="str">
        <f>'Shortest Path Death Covariates'!B125</f>
        <v>Caroline of Parma/de Bourbon</v>
      </c>
      <c r="C125" t="str">
        <f>IF('Shortest Path Death Covariates'!D125=1, "Yes","")</f>
        <v/>
      </c>
      <c r="D125" t="str">
        <f>IF('Shortest Path Death Covariates'!E125=1, "Yes","")</f>
        <v>Yes</v>
      </c>
      <c r="E125" t="str">
        <f>IF('Shortest Path Death Covariates'!F125,"Yes","")</f>
        <v/>
      </c>
      <c r="F125" t="str">
        <f>'Shortest Path Death Covariates'!G125</f>
        <v>Fever</v>
      </c>
    </row>
    <row r="126" spans="1:6" ht="34">
      <c r="A126">
        <f>'Shortest Path Death Covariates'!C126</f>
        <v>1805</v>
      </c>
      <c r="B126" t="str">
        <f>'Shortest Path Death Covariates'!B126</f>
        <v>Frederica Louise / Hesse-Darmstadt</v>
      </c>
      <c r="C126" t="str">
        <f>IF('Shortest Path Death Covariates'!D126=1, "Yes","")</f>
        <v/>
      </c>
      <c r="D126" t="str">
        <f>IF('Shortest Path Death Covariates'!E126=1, "Yes","")</f>
        <v/>
      </c>
      <c r="E126" t="str">
        <f>IF('Shortest Path Death Covariates'!F126,"Yes","")</f>
        <v/>
      </c>
      <c r="F126" t="str">
        <f>'Shortest Path Death Covariates'!G126</f>
        <v>Stroke after years of fragility</v>
      </c>
    </row>
    <row r="127" spans="1:6" ht="51">
      <c r="A127">
        <f>'Shortest Path Death Covariates'!C127</f>
        <v>1806</v>
      </c>
      <c r="B127" t="str">
        <f>'Shortest Path Death Covariates'!B127</f>
        <v>Frederick Ferdinand /Hapsburg-Lotharingen/</v>
      </c>
      <c r="C127" t="str">
        <f>IF('Shortest Path Death Covariates'!D127=1, "Yes","")</f>
        <v/>
      </c>
      <c r="D127" t="str">
        <f>IF('Shortest Path Death Covariates'!E127=1, "Yes","")</f>
        <v/>
      </c>
      <c r="E127" t="str">
        <f>IF('Shortest Path Death Covariates'!F127,"Yes","")</f>
        <v/>
      </c>
      <c r="F127" t="str">
        <f>'Shortest Path Death Covariates'!G127</f>
        <v>???</v>
      </c>
    </row>
    <row r="128" spans="1:6" ht="34">
      <c r="A128">
        <f>'Shortest Path Death Covariates'!C128</f>
        <v>1806</v>
      </c>
      <c r="B128" t="str">
        <f>'Shortest Path Death Covariates'!B128</f>
        <v>Antonia of Sicily de Bourbon</v>
      </c>
      <c r="C128" t="str">
        <f>IF('Shortest Path Death Covariates'!D128=1, "Yes","")</f>
        <v/>
      </c>
      <c r="D128" t="str">
        <f>IF('Shortest Path Death Covariates'!E128=1, "Yes","")</f>
        <v>Yes</v>
      </c>
      <c r="E128" t="str">
        <f>IF('Shortest Path Death Covariates'!F128,"Yes","")</f>
        <v/>
      </c>
      <c r="F128" t="str">
        <f>'Shortest Path Death Covariates'!G128</f>
        <v>Tuberculosis</v>
      </c>
    </row>
    <row r="129" spans="1:6" ht="34">
      <c r="A129">
        <f>'Shortest Path Death Covariates'!C129</f>
        <v>1807</v>
      </c>
      <c r="B129" t="str">
        <f>'Shortest Path Death Covariates'!B129</f>
        <v>Maria Theresa of/Naples/</v>
      </c>
      <c r="C129" t="str">
        <f>IF('Shortest Path Death Covariates'!D129=1, "Yes","")</f>
        <v/>
      </c>
      <c r="D129" t="str">
        <f>IF('Shortest Path Death Covariates'!E129=1, "Yes","")</f>
        <v>Yes</v>
      </c>
      <c r="E129" t="str">
        <f>IF('Shortest Path Death Covariates'!F129,"Yes","")</f>
        <v/>
      </c>
      <c r="F129" t="str">
        <f>'Shortest Path Death Covariates'!G129</f>
        <v>Complications from Childbirth</v>
      </c>
    </row>
    <row r="130" spans="1:6" ht="34">
      <c r="A130">
        <f>'Shortest Path Death Covariates'!C130</f>
        <v>1808</v>
      </c>
      <c r="B130" t="str">
        <f>'Shortest Path Death Covariates'!B130</f>
        <v>Mary-Elizabeth / Padua Zhringen</v>
      </c>
      <c r="C130" t="str">
        <f>IF('Shortest Path Death Covariates'!D130=1, "Yes","")</f>
        <v/>
      </c>
      <c r="D130" t="str">
        <f>IF('Shortest Path Death Covariates'!E130=1, "Yes","")</f>
        <v/>
      </c>
      <c r="E130" t="str">
        <f>IF('Shortest Path Death Covariates'!F130,"Yes","")</f>
        <v/>
      </c>
      <c r="F130" t="str">
        <f>'Shortest Path Death Covariates'!G130</f>
        <v>???</v>
      </c>
    </row>
    <row r="131" spans="1:6" ht="34">
      <c r="A131">
        <f>'Shortest Path Death Covariates'!C131</f>
        <v>1808</v>
      </c>
      <c r="B131" t="str">
        <f>'Shortest Path Death Covariates'!B131</f>
        <v>Christian VII of Denmark/Oldenburg/</v>
      </c>
      <c r="C131" t="str">
        <f>IF('Shortest Path Death Covariates'!D131=1, "Yes","")</f>
        <v>Yes</v>
      </c>
      <c r="D131" t="str">
        <f>IF('Shortest Path Death Covariates'!E131=1, "Yes","")</f>
        <v>Yes</v>
      </c>
      <c r="E131" t="str">
        <f>IF('Shortest Path Death Covariates'!F131,"Yes","")</f>
        <v>Yes</v>
      </c>
      <c r="F131" t="str">
        <f>'Shortest Path Death Covariates'!G131</f>
        <v>Stroke</v>
      </c>
    </row>
    <row r="132" spans="1:6" ht="51">
      <c r="A132">
        <f>'Shortest Path Death Covariates'!C132</f>
        <v>1810</v>
      </c>
      <c r="B132" t="str">
        <f>'Shortest Path Death Covariates'!B132</f>
        <v>Louise of /Mecklenburg-Strelitz/</v>
      </c>
      <c r="C132" t="str">
        <f>IF('Shortest Path Death Covariates'!D132=1, "Yes","")</f>
        <v/>
      </c>
      <c r="D132" t="str">
        <f>IF('Shortest Path Death Covariates'!E132=1, "Yes","")</f>
        <v/>
      </c>
      <c r="E132" t="str">
        <f>IF('Shortest Path Death Covariates'!F132,"Yes","")</f>
        <v>Yes</v>
      </c>
      <c r="F132" t="str">
        <f>'Shortest Path Death Covariates'!G132</f>
        <v>Final Illness; after &gt;1 year of deteriorating health</v>
      </c>
    </row>
    <row r="133" spans="1:6" ht="34">
      <c r="A133">
        <f>'Shortest Path Death Covariates'!C133</f>
        <v>1813</v>
      </c>
      <c r="B133" t="str">
        <f>'Shortest Path Death Covariates'!B133</f>
        <v>Sophia Magdalena /Oldenburg/</v>
      </c>
      <c r="C133" t="str">
        <f>IF('Shortest Path Death Covariates'!D133=1, "Yes","")</f>
        <v/>
      </c>
      <c r="D133" t="str">
        <f>IF('Shortest Path Death Covariates'!E133=1, "Yes","")</f>
        <v/>
      </c>
      <c r="E133" t="str">
        <f>IF('Shortest Path Death Covariates'!F133,"Yes","")</f>
        <v>Yes</v>
      </c>
      <c r="F133" t="str">
        <f>'Shortest Path Death Covariates'!G133</f>
        <v>Stroke; Worsening health &gt;1 year previous</v>
      </c>
    </row>
    <row r="134" spans="1:6" ht="51">
      <c r="A134">
        <f>'Shortest Path Death Covariates'!C134</f>
        <v>1814</v>
      </c>
      <c r="B134" t="str">
        <f>'Shortest Path Death Covariates'!B134</f>
        <v>Clementina / AustriaHabsburg Lotharingen</v>
      </c>
      <c r="C134" t="str">
        <f>IF('Shortest Path Death Covariates'!D134=1, "Yes","")</f>
        <v/>
      </c>
      <c r="D134" t="str">
        <f>IF('Shortest Path Death Covariates'!E134=1, "Yes","")</f>
        <v/>
      </c>
      <c r="E134" t="str">
        <f>IF('Shortest Path Death Covariates'!F134,"Yes","")</f>
        <v/>
      </c>
      <c r="F134" t="str">
        <f>'Shortest Path Death Covariates'!G134</f>
        <v>???</v>
      </c>
    </row>
    <row r="135" spans="1:6" ht="34">
      <c r="A135">
        <f>'Shortest Path Death Covariates'!C135</f>
        <v>1814</v>
      </c>
      <c r="B135" t="str">
        <f>'Shortest Path Death Covariates'!B135</f>
        <v>JosÇphine de /Tascher/</v>
      </c>
      <c r="C135" t="str">
        <f>IF('Shortest Path Death Covariates'!D135=1, "Yes","")</f>
        <v/>
      </c>
      <c r="D135" t="str">
        <f>IF('Shortest Path Death Covariates'!E135=1, "Yes","")</f>
        <v/>
      </c>
      <c r="E135" t="str">
        <f>IF('Shortest Path Death Covariates'!F135,"Yes","")</f>
        <v/>
      </c>
      <c r="F135" t="str">
        <f>'Shortest Path Death Covariates'!G135</f>
        <v>Pnuemonia</v>
      </c>
    </row>
    <row r="136" spans="1:6" ht="34">
      <c r="A136">
        <f>'Shortest Path Death Covariates'!C136</f>
        <v>1816</v>
      </c>
      <c r="B136" t="str">
        <f>'Shortest Path Death Covariates'!B136</f>
        <v>Frederick I /Wurttenberg</v>
      </c>
      <c r="C136" t="str">
        <f>IF('Shortest Path Death Covariates'!D136=1, "Yes","")</f>
        <v>Yes</v>
      </c>
      <c r="D136" t="str">
        <f>IF('Shortest Path Death Covariates'!E136=1, "Yes","")</f>
        <v/>
      </c>
      <c r="E136" t="str">
        <f>IF('Shortest Path Death Covariates'!F136,"Yes","")</f>
        <v/>
      </c>
      <c r="F136" t="str">
        <f>'Shortest Path Death Covariates'!G136</f>
        <v>???</v>
      </c>
    </row>
    <row r="137" spans="1:6" ht="34">
      <c r="A137">
        <f>'Shortest Path Death Covariates'!C137</f>
        <v>1816</v>
      </c>
      <c r="B137" t="str">
        <f>'Shortest Path Death Covariates'!B137</f>
        <v>Friedrich Wilhelm / Nassau-Weilburg</v>
      </c>
      <c r="C137" t="str">
        <f>IF('Shortest Path Death Covariates'!D137=1, "Yes","")</f>
        <v/>
      </c>
      <c r="D137" t="str">
        <f>IF('Shortest Path Death Covariates'!E137=1, "Yes","")</f>
        <v/>
      </c>
      <c r="E137" t="str">
        <f>IF('Shortest Path Death Covariates'!F137,"Yes","")</f>
        <v/>
      </c>
      <c r="F137" t="str">
        <f>'Shortest Path Death Covariates'!G137</f>
        <v>???</v>
      </c>
    </row>
    <row r="138" spans="1:6" ht="34">
      <c r="A138">
        <f>'Shortest Path Death Covariates'!C138</f>
        <v>1816</v>
      </c>
      <c r="B138" t="str">
        <f>'Shortest Path Death Covariates'!B138</f>
        <v>Marie Ludovika Hapsburg</v>
      </c>
      <c r="C138" t="str">
        <f>IF('Shortest Path Death Covariates'!D138=1, "Yes","")</f>
        <v/>
      </c>
      <c r="D138" t="str">
        <f>IF('Shortest Path Death Covariates'!E138=1, "Yes","")</f>
        <v>Yes</v>
      </c>
      <c r="E138" t="str">
        <f>IF('Shortest Path Death Covariates'!F138,"Yes","")</f>
        <v/>
      </c>
      <c r="F138" t="str">
        <f>'Shortest Path Death Covariates'!G138</f>
        <v>Tuberculosis</v>
      </c>
    </row>
    <row r="139" spans="1:6" ht="34">
      <c r="A139">
        <f>'Shortest Path Death Covariates'!C139</f>
        <v>1817</v>
      </c>
      <c r="B139" t="str">
        <f>'Shortest Path Death Covariates'!B139</f>
        <v>Charlotte Augusta / Wales / Hannover</v>
      </c>
      <c r="C139" t="str">
        <f>IF('Shortest Path Death Covariates'!D139=1, "Yes","")</f>
        <v/>
      </c>
      <c r="D139" t="str">
        <f>IF('Shortest Path Death Covariates'!E139=1, "Yes","")</f>
        <v/>
      </c>
      <c r="E139" t="str">
        <f>IF('Shortest Path Death Covariates'!F139,"Yes","")</f>
        <v/>
      </c>
      <c r="F139" t="str">
        <f>'Shortest Path Death Covariates'!G139</f>
        <v>Postpartum bleeding; signs of poor health &gt;1 year earlier</v>
      </c>
    </row>
    <row r="140" spans="1:6" ht="34">
      <c r="A140">
        <f>'Shortest Path Death Covariates'!C140</f>
        <v>1818</v>
      </c>
      <c r="B140" t="str">
        <f>'Shortest Path Death Covariates'!B140</f>
        <v>Hanover Child (first name unknown)</v>
      </c>
      <c r="C140" t="str">
        <f>IF('Shortest Path Death Covariates'!D140=1, "Yes","")</f>
        <v/>
      </c>
      <c r="D140" t="str">
        <f>IF('Shortest Path Death Covariates'!E140=1, "Yes","")</f>
        <v/>
      </c>
      <c r="E140" t="str">
        <f>IF('Shortest Path Death Covariates'!F140,"Yes","")</f>
        <v/>
      </c>
      <c r="F140" t="str">
        <f>'Shortest Path Death Covariates'!G140</f>
        <v>???</v>
      </c>
    </row>
    <row r="141" spans="1:6" ht="34">
      <c r="A141">
        <f>'Shortest Path Death Covariates'!C141</f>
        <v>1818</v>
      </c>
      <c r="B141" t="str">
        <f>'Shortest Path Death Covariates'!B141</f>
        <v>Isabella / Portugal Bragana</v>
      </c>
      <c r="C141" t="str">
        <f>IF('Shortest Path Death Covariates'!D141=1, "Yes","")</f>
        <v/>
      </c>
      <c r="D141" t="str">
        <f>IF('Shortest Path Death Covariates'!E141=1, "Yes","")</f>
        <v/>
      </c>
      <c r="E141" t="str">
        <f>IF('Shortest Path Death Covariates'!F141,"Yes","")</f>
        <v/>
      </c>
      <c r="F141" t="str">
        <f>'Shortest Path Death Covariates'!G141</f>
        <v>During Childbirth; Previous childbirth was near fatal</v>
      </c>
    </row>
    <row r="142" spans="1:6" ht="34">
      <c r="A142">
        <f>'Shortest Path Death Covariates'!C142</f>
        <v>1819</v>
      </c>
      <c r="B142" t="str">
        <f>'Shortest Path Death Covariates'!B142</f>
        <v>Charles IV / Spain de Bourbon</v>
      </c>
      <c r="C142" t="str">
        <f>IF('Shortest Path Death Covariates'!D142=1, "Yes","")</f>
        <v>Yes</v>
      </c>
      <c r="D142" t="str">
        <f>IF('Shortest Path Death Covariates'!E142=1, "Yes","")</f>
        <v/>
      </c>
      <c r="E142" t="str">
        <f>IF('Shortest Path Death Covariates'!F142,"Yes","")</f>
        <v/>
      </c>
      <c r="F142" t="str">
        <f>'Shortest Path Death Covariates'!G142</f>
        <v>Final Illness; after &gt;1 year of deteriorating health</v>
      </c>
    </row>
    <row r="143" spans="1:6" ht="34">
      <c r="A143">
        <f>'Shortest Path Death Covariates'!C143</f>
        <v>1819</v>
      </c>
      <c r="B143" t="str">
        <f>'Shortest Path Death Covariates'!B143</f>
        <v>Catherine / Russia Pavlovna Romanov</v>
      </c>
      <c r="C143" t="str">
        <f>IF('Shortest Path Death Covariates'!D143=1, "Yes","")</f>
        <v/>
      </c>
      <c r="D143" t="str">
        <f>IF('Shortest Path Death Covariates'!E143=1, "Yes","")</f>
        <v>Yes</v>
      </c>
      <c r="E143" t="str">
        <f>IF('Shortest Path Death Covariates'!F143,"Yes","")</f>
        <v/>
      </c>
      <c r="F143" t="str">
        <f>'Shortest Path Death Covariates'!G143</f>
        <v>Pnuemonia and Erysipelas</v>
      </c>
    </row>
    <row r="144" spans="1:6" ht="34">
      <c r="A144">
        <f>'Shortest Path Death Covariates'!C144</f>
        <v>1820</v>
      </c>
      <c r="B144" t="str">
        <f>'Shortest Path Death Covariates'!B144</f>
        <v>Ferdinand Charles / Berry de Bourbon</v>
      </c>
      <c r="C144" t="str">
        <f>IF('Shortest Path Death Covariates'!D144=1, "Yes","")</f>
        <v/>
      </c>
      <c r="D144" t="str">
        <f>IF('Shortest Path Death Covariates'!E144=1, "Yes","")</f>
        <v/>
      </c>
      <c r="E144" t="str">
        <f>IF('Shortest Path Death Covariates'!F144,"Yes","")</f>
        <v/>
      </c>
      <c r="F144" t="str">
        <f>'Shortest Path Death Covariates'!G144</f>
        <v>Assassination</v>
      </c>
    </row>
    <row r="145" spans="1:6" ht="34">
      <c r="A145">
        <f>'Shortest Path Death Covariates'!C145</f>
        <v>1820</v>
      </c>
      <c r="B145" t="str">
        <f>'Shortest Path Death Covariates'!B145</f>
        <v>Wilhelmina Caroline / Oldenburg</v>
      </c>
      <c r="C145" t="str">
        <f>IF('Shortest Path Death Covariates'!D145=1, "Yes","")</f>
        <v/>
      </c>
      <c r="D145" t="str">
        <f>IF('Shortest Path Death Covariates'!E145=1, "Yes","")</f>
        <v/>
      </c>
      <c r="E145" t="str">
        <f>IF('Shortest Path Death Covariates'!F145,"Yes","")</f>
        <v/>
      </c>
      <c r="F145" t="str">
        <f>'Shortest Path Death Covariates'!G145</f>
        <v>Old Unremarkable</v>
      </c>
    </row>
    <row r="146" spans="1:6" ht="34">
      <c r="A146">
        <f>'Shortest Path Death Covariates'!C146</f>
        <v>1820</v>
      </c>
      <c r="B146" t="str">
        <f>'Shortest Path Death Covariates'!B146</f>
        <v>Edward Augustus/Hannover</v>
      </c>
      <c r="C146" t="str">
        <f>IF('Shortest Path Death Covariates'!D146=1, "Yes","")</f>
        <v/>
      </c>
      <c r="D146" t="str">
        <f>IF('Shortest Path Death Covariates'!E146=1, "Yes","")</f>
        <v>Yes</v>
      </c>
      <c r="E146" t="str">
        <f>IF('Shortest Path Death Covariates'!F146,"Yes","")</f>
        <v/>
      </c>
      <c r="F146" t="str">
        <f>'Shortest Path Death Covariates'!G146</f>
        <v>Pnuemonia</v>
      </c>
    </row>
    <row r="147" spans="1:6" ht="34">
      <c r="A147">
        <f>'Shortest Path Death Covariates'!C147</f>
        <v>1821</v>
      </c>
      <c r="B147" t="str">
        <f>'Shortest Path Death Covariates'!B147</f>
        <v>Napoleon I Bonaparte</v>
      </c>
      <c r="C147" t="str">
        <f>IF('Shortest Path Death Covariates'!D147=1, "Yes","")</f>
        <v>Yes</v>
      </c>
      <c r="D147" t="str">
        <f>IF('Shortest Path Death Covariates'!E147=1, "Yes","")</f>
        <v/>
      </c>
      <c r="E147" t="str">
        <f>IF('Shortest Path Death Covariates'!F147,"Yes","")</f>
        <v/>
      </c>
      <c r="F147" t="str">
        <f>'Shortest Path Death Covariates'!G147</f>
        <v>Final Illness; after &gt;1 year of deteriorating health</v>
      </c>
    </row>
    <row r="148" spans="1:6" ht="34">
      <c r="A148">
        <f>'Shortest Path Death Covariates'!C148</f>
        <v>1821</v>
      </c>
      <c r="B148" t="str">
        <f>'Shortest Path Death Covariates'!B148</f>
        <v>William IX Hesse-Cassel</v>
      </c>
      <c r="C148" t="str">
        <f>IF('Shortest Path Death Covariates'!D148=1, "Yes","")</f>
        <v>Yes</v>
      </c>
      <c r="D148" t="str">
        <f>IF('Shortest Path Death Covariates'!E148=1, "Yes","")</f>
        <v/>
      </c>
      <c r="E148" t="str">
        <f>IF('Shortest Path Death Covariates'!F148,"Yes","")</f>
        <v/>
      </c>
      <c r="F148" t="str">
        <f>'Shortest Path Death Covariates'!G148</f>
        <v>Old Unremarkable</v>
      </c>
    </row>
    <row r="149" spans="1:6" ht="34">
      <c r="A149">
        <f>'Shortest Path Death Covariates'!C149</f>
        <v>1821</v>
      </c>
      <c r="B149" t="str">
        <f>'Shortest Path Death Covariates'!B149</f>
        <v>Caroline / Hesse-Darmstadt</v>
      </c>
      <c r="C149" t="str">
        <f>IF('Shortest Path Death Covariates'!D149=1, "Yes","")</f>
        <v/>
      </c>
      <c r="D149" t="str">
        <f>IF('Shortest Path Death Covariates'!E149=1, "Yes","")</f>
        <v/>
      </c>
      <c r="E149" t="str">
        <f>IF('Shortest Path Death Covariates'!F149,"Yes","")</f>
        <v/>
      </c>
      <c r="F149" t="str">
        <f>'Shortest Path Death Covariates'!G149</f>
        <v>Old Unremarkable</v>
      </c>
    </row>
    <row r="150" spans="1:6" ht="34">
      <c r="A150">
        <f>'Shortest Path Death Covariates'!C150</f>
        <v>1823</v>
      </c>
      <c r="B150" t="str">
        <f>'Shortest Path Death Covariates'!B150</f>
        <v>Catherine / Baden/Zhringen</v>
      </c>
      <c r="C150" t="str">
        <f>IF('Shortest Path Death Covariates'!D150=1, "Yes","")</f>
        <v/>
      </c>
      <c r="D150" t="str">
        <f>IF('Shortest Path Death Covariates'!E150=1, "Yes","")</f>
        <v/>
      </c>
      <c r="E150" t="str">
        <f>IF('Shortest Path Death Covariates'!F150,"Yes","")</f>
        <v/>
      </c>
      <c r="F150" t="str">
        <f>'Shortest Path Death Covariates'!G150</f>
        <v>???</v>
      </c>
    </row>
    <row r="151" spans="1:6" ht="51">
      <c r="A151">
        <f>'Shortest Path Death Covariates'!C151</f>
        <v>1824</v>
      </c>
      <c r="B151" t="str">
        <f>'Shortest Path Death Covariates'!B151</f>
        <v>Ferdinand III / Hapsburg-Lotharingen</v>
      </c>
      <c r="C151" t="str">
        <f>IF('Shortest Path Death Covariates'!D151=1, "Yes","")</f>
        <v>Yes</v>
      </c>
      <c r="D151" t="str">
        <f>IF('Shortest Path Death Covariates'!E151=1, "Yes","")</f>
        <v/>
      </c>
      <c r="E151" t="str">
        <f>IF('Shortest Path Death Covariates'!F151,"Yes","")</f>
        <v/>
      </c>
      <c r="F151" t="str">
        <f>'Shortest Path Death Covariates'!G151</f>
        <v>???</v>
      </c>
    </row>
    <row r="152" spans="1:6" ht="34">
      <c r="A152">
        <f>'Shortest Path Death Covariates'!C152</f>
        <v>1824</v>
      </c>
      <c r="B152" t="str">
        <f>'Shortest Path Death Covariates'!B152</f>
        <v>Marie Louise / Spain de Bourbon</v>
      </c>
      <c r="C152" t="str">
        <f>IF('Shortest Path Death Covariates'!D152=1, "Yes","")</f>
        <v>Yes</v>
      </c>
      <c r="D152" t="str">
        <f>IF('Shortest Path Death Covariates'!E152=1, "Yes","")</f>
        <v/>
      </c>
      <c r="E152" t="str">
        <f>IF('Shortest Path Death Covariates'!F152,"Yes","")</f>
        <v/>
      </c>
      <c r="F152" t="str">
        <f>'Shortest Path Death Covariates'!G152</f>
        <v>Cancer</v>
      </c>
    </row>
    <row r="153" spans="1:6" ht="34">
      <c r="A153">
        <f>'Shortest Path Death Covariates'!C153</f>
        <v>1824</v>
      </c>
      <c r="B153" t="str">
        <f>'Shortest Path Death Covariates'!B153</f>
        <v>Victor Emmanuel / Sardiniade Savoy</v>
      </c>
      <c r="C153" t="str">
        <f>IF('Shortest Path Death Covariates'!D153=1, "Yes","")</f>
        <v>Yes</v>
      </c>
      <c r="D153" t="str">
        <f>IF('Shortest Path Death Covariates'!E153=1, "Yes","")</f>
        <v/>
      </c>
      <c r="E153" t="str">
        <f>IF('Shortest Path Death Covariates'!F153,"Yes","")</f>
        <v/>
      </c>
      <c r="F153" t="str">
        <f>'Shortest Path Death Covariates'!G153</f>
        <v>Old Unremarkable</v>
      </c>
    </row>
    <row r="154" spans="1:6" ht="34">
      <c r="A154">
        <f>'Shortest Path Death Covariates'!C154</f>
        <v>1825</v>
      </c>
      <c r="B154" t="str">
        <f>'Shortest Path Death Covariates'!B154</f>
        <v>Maximillian I Joseph / Wittelsbach</v>
      </c>
      <c r="C154" t="str">
        <f>IF('Shortest Path Death Covariates'!D154=1, "Yes","")</f>
        <v>Yes</v>
      </c>
      <c r="D154" t="str">
        <f>IF('Shortest Path Death Covariates'!E154=1, "Yes","")</f>
        <v/>
      </c>
      <c r="E154" t="str">
        <f>IF('Shortest Path Death Covariates'!F154,"Yes","")</f>
        <v/>
      </c>
      <c r="F154" t="str">
        <f>'Shortest Path Death Covariates'!G154</f>
        <v>Old Unremarkable</v>
      </c>
    </row>
    <row r="155" spans="1:6" ht="34">
      <c r="A155">
        <f>'Shortest Path Death Covariates'!C155</f>
        <v>1825</v>
      </c>
      <c r="B155" t="str">
        <f>'Shortest Path Death Covariates'!B155</f>
        <v>Alexander / Pavlovich / Romanov</v>
      </c>
      <c r="C155" t="str">
        <f>IF('Shortest Path Death Covariates'!D155=1, "Yes","")</f>
        <v>Yes</v>
      </c>
      <c r="D155" t="str">
        <f>IF('Shortest Path Death Covariates'!E155=1, "Yes","")</f>
        <v/>
      </c>
      <c r="E155" t="str">
        <f>IF('Shortest Path Death Covariates'!F155,"Yes","")</f>
        <v>Yes</v>
      </c>
      <c r="F155" t="str">
        <f>'Shortest Path Death Covariates'!G155</f>
        <v>Typhus; after &gt;1 year of deteriorating health (esp. mental)</v>
      </c>
    </row>
    <row r="156" spans="1:6" ht="51">
      <c r="A156">
        <f>'Shortest Path Death Covariates'!C156</f>
        <v>1826</v>
      </c>
      <c r="B156" t="str">
        <f>'Shortest Path Death Covariates'!B156</f>
        <v>Leopoldine  /Habsburg-Lotharingen</v>
      </c>
      <c r="C156" t="str">
        <f>IF('Shortest Path Death Covariates'!D156=1, "Yes","")</f>
        <v/>
      </c>
      <c r="D156" t="str">
        <f>IF('Shortest Path Death Covariates'!E156=1, "Yes","")</f>
        <v/>
      </c>
      <c r="E156" t="str">
        <f>IF('Shortest Path Death Covariates'!F156,"Yes","")</f>
        <v>Yes</v>
      </c>
      <c r="F156" t="str">
        <f>'Shortest Path Death Covariates'!G156</f>
        <v>Final Illness; after &gt;1 year of deteriorating health</v>
      </c>
    </row>
    <row r="157" spans="1:6" ht="34">
      <c r="A157">
        <f>'Shortest Path Death Covariates'!C157</f>
        <v>1827</v>
      </c>
      <c r="B157" t="str">
        <f>'Shortest Path Death Covariates'!B157</f>
        <v>Marie Charlotte / Sardinia Savoy</v>
      </c>
      <c r="C157" t="str">
        <f>IF('Shortest Path Death Covariates'!D157=1, "Yes","")</f>
        <v/>
      </c>
      <c r="D157" t="str">
        <f>IF('Shortest Path Death Covariates'!E157=1, "Yes","")</f>
        <v/>
      </c>
      <c r="E157" t="str">
        <f>IF('Shortest Path Death Covariates'!F157,"Yes","")</f>
        <v/>
      </c>
      <c r="F157" t="str">
        <f>'Shortest Path Death Covariates'!G157</f>
        <v>???</v>
      </c>
    </row>
    <row r="158" spans="1:6" ht="34">
      <c r="A158">
        <f>'Shortest Path Death Covariates'!C158</f>
        <v>1827</v>
      </c>
      <c r="B158" t="str">
        <f>'Shortest Path Death Covariates'!B158</f>
        <v>Theresa / Hapsburg-Lotharingen</v>
      </c>
      <c r="C158" t="str">
        <f>IF('Shortest Path Death Covariates'!D158=1, "Yes","")</f>
        <v/>
      </c>
      <c r="D158" t="str">
        <f>IF('Shortest Path Death Covariates'!E158=1, "Yes","")</f>
        <v/>
      </c>
      <c r="E158" t="str">
        <f>IF('Shortest Path Death Covariates'!F158,"Yes","")</f>
        <v/>
      </c>
      <c r="F158" t="str">
        <f>'Shortest Path Death Covariates'!G158</f>
        <v>Final Illness; after &gt;1 year of deteriorating health</v>
      </c>
    </row>
    <row r="159" spans="1:6" ht="34">
      <c r="A159">
        <f>'Shortest Path Death Covariates'!C159</f>
        <v>1827</v>
      </c>
      <c r="B159" t="str">
        <f>'Shortest Path Death Covariates'!B159</f>
        <v>Ferdinand / Saxe-Coburg-Gotha</v>
      </c>
      <c r="C159" t="str">
        <f>IF('Shortest Path Death Covariates'!D159=1, "Yes","")</f>
        <v/>
      </c>
      <c r="D159" t="str">
        <f>IF('Shortest Path Death Covariates'!E159=1, "Yes","")</f>
        <v/>
      </c>
      <c r="E159" t="str">
        <f>IF('Shortest Path Death Covariates'!F159,"Yes","")</f>
        <v/>
      </c>
      <c r="F159" t="str">
        <f>'Shortest Path Death Covariates'!G159</f>
        <v>Old Unremarkable</v>
      </c>
    </row>
    <row r="160" spans="1:6" ht="34">
      <c r="A160">
        <f>'Shortest Path Death Covariates'!C160</f>
        <v>1829</v>
      </c>
      <c r="B160" t="str">
        <f>'Shortest Path Death Covariates'!B160</f>
        <v>Frederick VI / Hessen-Homburg</v>
      </c>
      <c r="C160" t="str">
        <f>IF('Shortest Path Death Covariates'!D160=1, "Yes","")</f>
        <v/>
      </c>
      <c r="D160" t="str">
        <f>IF('Shortest Path Death Covariates'!E160=1, "Yes","")</f>
        <v/>
      </c>
      <c r="E160" t="str">
        <f>IF('Shortest Path Death Covariates'!F160,"Yes","")</f>
        <v/>
      </c>
      <c r="F160" t="str">
        <f>'Shortest Path Death Covariates'!G160</f>
        <v>???</v>
      </c>
    </row>
    <row r="161" spans="1:6" ht="34">
      <c r="A161">
        <f>'Shortest Path Death Covariates'!C161</f>
        <v>1829</v>
      </c>
      <c r="B161" t="str">
        <f>'Shortest Path Death Covariates'!B161</f>
        <v>Mary Josepha / Wettin</v>
      </c>
      <c r="C161" t="str">
        <f>IF('Shortest Path Death Covariates'!D161=1, "Yes","")</f>
        <v/>
      </c>
      <c r="D161" t="str">
        <f>IF('Shortest Path Death Covariates'!E161=1, "Yes","")</f>
        <v>Yes</v>
      </c>
      <c r="E161" t="str">
        <f>IF('Shortest Path Death Covariates'!F161,"Yes","")</f>
        <v/>
      </c>
      <c r="F161" t="str">
        <f>'Shortest Path Death Covariates'!G161</f>
        <v>Fever</v>
      </c>
    </row>
    <row r="162" spans="1:6" ht="34">
      <c r="A162">
        <f>'Shortest Path Death Covariates'!C162</f>
        <v>1830</v>
      </c>
      <c r="B162" t="str">
        <f>'Shortest Path Death Covariates'!B162</f>
        <v>Francis I / Sicily de Bourbon</v>
      </c>
      <c r="C162" t="str">
        <f>IF('Shortest Path Death Covariates'!D162=1, "Yes","")</f>
        <v>Yes</v>
      </c>
      <c r="D162" t="str">
        <f>IF('Shortest Path Death Covariates'!E162=1, "Yes","")</f>
        <v/>
      </c>
      <c r="E162" t="str">
        <f>IF('Shortest Path Death Covariates'!F162,"Yes","")</f>
        <v>Yes</v>
      </c>
      <c r="F162" t="str">
        <f>'Shortest Path Death Covariates'!G162</f>
        <v>???</v>
      </c>
    </row>
    <row r="163" spans="1:6" ht="34">
      <c r="A163">
        <f>'Shortest Path Death Covariates'!C163</f>
        <v>1830</v>
      </c>
      <c r="B163" t="str">
        <f>'Shortest Path Death Covariates'!B163</f>
        <v>Charlotte / Spain de Bourbon</v>
      </c>
      <c r="C163" t="str">
        <f>IF('Shortest Path Death Covariates'!D163=1, "Yes","")</f>
        <v/>
      </c>
      <c r="D163" t="str">
        <f>IF('Shortest Path Death Covariates'!E163=1, "Yes","")</f>
        <v/>
      </c>
      <c r="E163" t="str">
        <f>IF('Shortest Path Death Covariates'!F163,"Yes","")</f>
        <v/>
      </c>
      <c r="F163" t="str">
        <f>'Shortest Path Death Covariates'!G163</f>
        <v>Final Illness; after &gt;1 year of deteriorating health</v>
      </c>
    </row>
    <row r="164" spans="1:6" ht="34">
      <c r="A164">
        <f>'Shortest Path Death Covariates'!C164</f>
        <v>1831</v>
      </c>
      <c r="B164" t="str">
        <f>'Shortest Path Death Covariates'!B164</f>
        <v>Konstantin Pavlovich /Romanov/</v>
      </c>
      <c r="C164" t="str">
        <f>IF('Shortest Path Death Covariates'!D164=1, "Yes","")</f>
        <v/>
      </c>
      <c r="D164" t="str">
        <f>IF('Shortest Path Death Covariates'!E164=1, "Yes","")</f>
        <v>Yes</v>
      </c>
      <c r="E164" t="str">
        <f>IF('Shortest Path Death Covariates'!F164,"Yes","")</f>
        <v/>
      </c>
      <c r="F164" t="str">
        <f>'Shortest Path Death Covariates'!G164</f>
        <v>Cholera</v>
      </c>
    </row>
    <row r="165" spans="1:6" ht="34">
      <c r="A165">
        <f>'Shortest Path Death Covariates'!C165</f>
        <v>1832</v>
      </c>
      <c r="B165" t="str">
        <f>'Shortest Path Death Covariates'!B165</f>
        <v>Caroline / Hapsburg-Lotharingen</v>
      </c>
      <c r="C165" t="str">
        <f>IF('Shortest Path Death Covariates'!D165=1, "Yes","")</f>
        <v/>
      </c>
      <c r="D165" t="str">
        <f>IF('Shortest Path Death Covariates'!E165=1, "Yes","")</f>
        <v/>
      </c>
      <c r="E165" t="str">
        <f>IF('Shortest Path Death Covariates'!F165,"Yes","")</f>
        <v/>
      </c>
      <c r="F165" t="str">
        <f>'Shortest Path Death Covariates'!G165</f>
        <v>???</v>
      </c>
    </row>
    <row r="166" spans="1:6" ht="34">
      <c r="A166">
        <f>'Shortest Path Death Covariates'!C166</f>
        <v>1833</v>
      </c>
      <c r="B166" t="str">
        <f>'Shortest Path Death Covariates'!B166</f>
        <v>Ferdinand VII of Spain/de Bourbon/</v>
      </c>
      <c r="C166" t="str">
        <f>IF('Shortest Path Death Covariates'!D166=1, "Yes","")</f>
        <v>Yes</v>
      </c>
      <c r="D166" t="str">
        <f>IF('Shortest Path Death Covariates'!E166=1, "Yes","")</f>
        <v/>
      </c>
      <c r="E166" t="str">
        <f>IF('Shortest Path Death Covariates'!F166,"Yes","")</f>
        <v/>
      </c>
      <c r="F166" t="str">
        <f>'Shortest Path Death Covariates'!G166</f>
        <v>Final Illness; after &gt;1 year of deteriorating health</v>
      </c>
    </row>
    <row r="167" spans="1:6" ht="51">
      <c r="A167">
        <f>'Shortest Path Death Covariates'!C167</f>
        <v>1834</v>
      </c>
      <c r="B167" t="str">
        <f>'Shortest Path Death Covariates'!B167</f>
        <v>Pedro IV of Portugal/de Braganáa/</v>
      </c>
      <c r="C167" t="str">
        <f>IF('Shortest Path Death Covariates'!D167=1, "Yes","")</f>
        <v/>
      </c>
      <c r="D167" t="str">
        <f>IF('Shortest Path Death Covariates'!E167=1, "Yes","")</f>
        <v/>
      </c>
      <c r="E167" t="str">
        <f>IF('Shortest Path Death Covariates'!F167,"Yes","")</f>
        <v>Yes</v>
      </c>
      <c r="F167" t="str">
        <f>'Shortest Path Death Covariates'!G167</f>
        <v>Tuberculosis; declining health at end of life due to war</v>
      </c>
    </row>
    <row r="168" spans="1:6" ht="34">
      <c r="A168">
        <f>'Shortest Path Death Covariates'!C168</f>
        <v>1835</v>
      </c>
      <c r="B168" t="str">
        <f>'Shortest Path Death Covariates'!B168</f>
        <v>Catherine von Wurttemberg</v>
      </c>
      <c r="C168" t="str">
        <f>IF('Shortest Path Death Covariates'!D168=1, "Yes","")</f>
        <v/>
      </c>
      <c r="D168" t="str">
        <f>IF('Shortest Path Death Covariates'!E168=1, "Yes","")</f>
        <v/>
      </c>
      <c r="E168" t="str">
        <f>IF('Shortest Path Death Covariates'!F168,"Yes","")</f>
        <v/>
      </c>
      <c r="F168" t="str">
        <f>'Shortest Path Death Covariates'!G168</f>
        <v>???</v>
      </c>
    </row>
    <row r="169" spans="1:6" ht="34">
      <c r="A169">
        <f>'Shortest Path Death Covariates'!C169</f>
        <v>1835</v>
      </c>
      <c r="B169" t="str">
        <f>'Shortest Path Death Covariates'!B169</f>
        <v>Francis II Hapsburg-Lotharingen</v>
      </c>
      <c r="C169" t="str">
        <f>IF('Shortest Path Death Covariates'!D169=1, "Yes","")</f>
        <v>Yes</v>
      </c>
      <c r="D169" t="str">
        <f>IF('Shortest Path Death Covariates'!E169=1, "Yes","")</f>
        <v>Yes</v>
      </c>
      <c r="E169" t="str">
        <f>IF('Shortest Path Death Covariates'!F169,"Yes","")</f>
        <v/>
      </c>
      <c r="F169" t="str">
        <f>'Shortest Path Death Covariates'!G169</f>
        <v>Sudden Fever</v>
      </c>
    </row>
    <row r="170" spans="1:6" ht="17">
      <c r="A170">
        <f>'Shortest Path Death Covariates'!C170</f>
        <v>1836</v>
      </c>
      <c r="B170" t="str">
        <f>'Shortest Path Death Covariates'!B170</f>
        <v>Christine of Sardinia</v>
      </c>
      <c r="C170" t="str">
        <f>IF('Shortest Path Death Covariates'!D170=1, "Yes","")</f>
        <v/>
      </c>
      <c r="D170" t="str">
        <f>IF('Shortest Path Death Covariates'!E170=1, "Yes","")</f>
        <v>Yes</v>
      </c>
      <c r="E170" t="str">
        <f>IF('Shortest Path Death Covariates'!F170,"Yes","")</f>
        <v/>
      </c>
      <c r="F170" t="str">
        <f>'Shortest Path Death Covariates'!G170</f>
        <v>After Childbirth</v>
      </c>
    </row>
    <row r="171" spans="1:6" ht="34">
      <c r="A171">
        <f>'Shortest Path Death Covariates'!C171</f>
        <v>1836</v>
      </c>
      <c r="B171" t="str">
        <f>'Shortest Path Death Covariates'!B171</f>
        <v>Charles / Hesse-Cassel</v>
      </c>
      <c r="C171" t="str">
        <f>IF('Shortest Path Death Covariates'!D171=1, "Yes","")</f>
        <v/>
      </c>
      <c r="D171" t="str">
        <f>IF('Shortest Path Death Covariates'!E171=1, "Yes","")</f>
        <v/>
      </c>
      <c r="E171" t="str">
        <f>IF('Shortest Path Death Covariates'!F171,"Yes","")</f>
        <v/>
      </c>
      <c r="F171" t="str">
        <f>'Shortest Path Death Covariates'!G171</f>
        <v>Old Unremarkable</v>
      </c>
    </row>
    <row r="172" spans="1:6" ht="34">
      <c r="A172">
        <f>'Shortest Path Death Covariates'!C172</f>
        <v>1837</v>
      </c>
      <c r="B172" t="str">
        <f>'Shortest Path Death Covariates'!B172</f>
        <v>Wilhelmina / Hohenzollern</v>
      </c>
      <c r="C172" t="str">
        <f>IF('Shortest Path Death Covariates'!D172=1, "Yes","")</f>
        <v/>
      </c>
      <c r="D172" t="str">
        <f>IF('Shortest Path Death Covariates'!E172=1, "Yes","")</f>
        <v/>
      </c>
      <c r="E172" t="str">
        <f>IF('Shortest Path Death Covariates'!F172,"Yes","")</f>
        <v>Yes</v>
      </c>
      <c r="F172" t="str">
        <f>'Shortest Path Death Covariates'!G172</f>
        <v>Final Illness; after &gt;1 year of deteriorating health</v>
      </c>
    </row>
    <row r="173" spans="1:6" ht="34">
      <c r="A173">
        <f>'Shortest Path Death Covariates'!C173</f>
        <v>1837</v>
      </c>
      <c r="B173" t="str">
        <f>'Shortest Path Death Covariates'!B173</f>
        <v>William IV Henry / Hanover</v>
      </c>
      <c r="C173" t="str">
        <f>IF('Shortest Path Death Covariates'!D173=1, "Yes","")</f>
        <v>Yes</v>
      </c>
      <c r="D173" t="str">
        <f>IF('Shortest Path Death Covariates'!E173=1, "Yes","")</f>
        <v/>
      </c>
      <c r="E173" t="str">
        <f>IF('Shortest Path Death Covariates'!F173,"Yes","")</f>
        <v/>
      </c>
      <c r="F173" t="str">
        <f>'Shortest Path Death Covariates'!G173</f>
        <v>Old Unremarkable</v>
      </c>
    </row>
    <row r="174" spans="1:6" ht="34">
      <c r="A174">
        <f>'Shortest Path Death Covariates'!C174</f>
        <v>1838</v>
      </c>
      <c r="B174" t="str">
        <f>'Shortest Path Death Covariates'!B174</f>
        <v>Maximillian Saxony Wetting</v>
      </c>
      <c r="C174" t="str">
        <f>IF('Shortest Path Death Covariates'!D174=1, "Yes","")</f>
        <v/>
      </c>
      <c r="D174" t="str">
        <f>IF('Shortest Path Death Covariates'!E174=1, "Yes","")</f>
        <v/>
      </c>
      <c r="E174" t="str">
        <f>IF('Shortest Path Death Covariates'!F174,"Yes","")</f>
        <v/>
      </c>
      <c r="F174" t="str">
        <f>'Shortest Path Death Covariates'!G174</f>
        <v>Old Unremarkable</v>
      </c>
    </row>
    <row r="175" spans="1:6" ht="34">
      <c r="A175">
        <f>'Shortest Path Death Covariates'!C175</f>
        <v>1839</v>
      </c>
      <c r="B175" t="str">
        <f>'Shortest Path Death Covariates'!B175</f>
        <v>Marie Frederica / Hesse-Cassel</v>
      </c>
      <c r="C175" t="str">
        <f>IF('Shortest Path Death Covariates'!D175=1, "Yes","")</f>
        <v/>
      </c>
      <c r="D175" t="str">
        <f>IF('Shortest Path Death Covariates'!E175=1, "Yes","")</f>
        <v/>
      </c>
      <c r="E175" t="str">
        <f>IF('Shortest Path Death Covariates'!F175,"Yes","")</f>
        <v/>
      </c>
      <c r="F175" t="str">
        <f>'Shortest Path Death Covariates'!G175</f>
        <v>Old Unremarkable</v>
      </c>
    </row>
    <row r="176" spans="1:6" ht="34">
      <c r="A176">
        <f>'Shortest Path Death Covariates'!C176</f>
        <v>1840</v>
      </c>
      <c r="B176" t="str">
        <f>'Shortest Path Death Covariates'!B176</f>
        <v>Frederick William III / Hohenzollern</v>
      </c>
      <c r="C176" t="str">
        <f>IF('Shortest Path Death Covariates'!D176=1, "Yes","")</f>
        <v>Yes</v>
      </c>
      <c r="D176" t="str">
        <f>IF('Shortest Path Death Covariates'!E176=1, "Yes","")</f>
        <v/>
      </c>
      <c r="E176" t="str">
        <f>IF('Shortest Path Death Covariates'!F176,"Yes","")</f>
        <v/>
      </c>
      <c r="F176" t="str">
        <f>'Shortest Path Death Covariates'!G176</f>
        <v>Old Unremarkable</v>
      </c>
    </row>
    <row r="177" spans="1:6" ht="34">
      <c r="A177">
        <f>'Shortest Path Death Covariates'!C177</f>
        <v>1841</v>
      </c>
      <c r="B177" t="str">
        <f>'Shortest Path Death Covariates'!B177</f>
        <v>Augusta Hohenzollern</v>
      </c>
      <c r="C177" t="str">
        <f>IF('Shortest Path Death Covariates'!D177=1, "Yes","")</f>
        <v/>
      </c>
      <c r="D177" t="str">
        <f>IF('Shortest Path Death Covariates'!E177=1, "Yes","")</f>
        <v/>
      </c>
      <c r="E177" t="str">
        <f>IF('Shortest Path Death Covariates'!F177,"Yes","")</f>
        <v/>
      </c>
      <c r="F177" t="str">
        <f>'Shortest Path Death Covariates'!G177</f>
        <v>???</v>
      </c>
    </row>
    <row r="178" spans="1:6" ht="34">
      <c r="A178">
        <f>'Shortest Path Death Covariates'!C178</f>
        <v>1844</v>
      </c>
      <c r="B178" t="str">
        <f>'Shortest Path Death Covariates'!B178</f>
        <v>Cecilie / Holstein-Gottorp</v>
      </c>
      <c r="C178" t="str">
        <f>IF('Shortest Path Death Covariates'!D178=1, "Yes","")</f>
        <v/>
      </c>
      <c r="D178" t="str">
        <f>IF('Shortest Path Death Covariates'!E178=1, "Yes","")</f>
        <v>Yes</v>
      </c>
      <c r="E178" t="str">
        <f>IF('Shortest Path Death Covariates'!F178,"Yes","")</f>
        <v/>
      </c>
      <c r="F178" t="str">
        <f>'Shortest Path Death Covariates'!G178</f>
        <v>Puerperal fever (Childbirth)</v>
      </c>
    </row>
    <row r="179" spans="1:6" ht="34">
      <c r="A179">
        <f>'Shortest Path Death Covariates'!C179</f>
        <v>1844</v>
      </c>
      <c r="B179" t="str">
        <f>'Shortest Path Death Covariates'!B179</f>
        <v>Ernest I/Saxe-Coburg-Saaifeld</v>
      </c>
      <c r="C179" t="str">
        <f>IF('Shortest Path Death Covariates'!D179=1, "Yes","")</f>
        <v/>
      </c>
      <c r="D179" t="str">
        <f>IF('Shortest Path Death Covariates'!E179=1, "Yes","")</f>
        <v/>
      </c>
      <c r="E179" t="str">
        <f>IF('Shortest Path Death Covariates'!F179,"Yes","")</f>
        <v/>
      </c>
      <c r="F179" t="str">
        <f>'Shortest Path Death Covariates'!G179</f>
        <v>Old Unremarkable</v>
      </c>
    </row>
    <row r="180" spans="1:6" ht="51">
      <c r="A180">
        <f>'Shortest Path Death Covariates'!C180</f>
        <v>1847</v>
      </c>
      <c r="B180" t="str">
        <f>'Shortest Path Death Covariates'!B180</f>
        <v>Joseph / Austria Hapsburg-Lotharingen</v>
      </c>
      <c r="C180" t="str">
        <f>IF('Shortest Path Death Covariates'!D180=1, "Yes","")</f>
        <v/>
      </c>
      <c r="D180" t="str">
        <f>IF('Shortest Path Death Covariates'!E180=1, "Yes","")</f>
        <v/>
      </c>
      <c r="E180" t="str">
        <f>IF('Shortest Path Death Covariates'!F180,"Yes","")</f>
        <v/>
      </c>
      <c r="F180" t="str">
        <f>'Shortest Path Death Covariates'!G180</f>
        <v>Old Unremarkable</v>
      </c>
    </row>
    <row r="181" spans="1:6" ht="34">
      <c r="A181">
        <f>'Shortest Path Death Covariates'!C181</f>
        <v>1847</v>
      </c>
      <c r="B181" t="str">
        <f>'Shortest Path Death Covariates'!B181</f>
        <v>Charlotte / Saxe-Hildburghausen</v>
      </c>
      <c r="C181" t="str">
        <f>IF('Shortest Path Death Covariates'!D181=1, "Yes","")</f>
        <v/>
      </c>
      <c r="D181" t="str">
        <f>IF('Shortest Path Death Covariates'!E181=1, "Yes","")</f>
        <v/>
      </c>
      <c r="E181" t="str">
        <f>IF('Shortest Path Death Covariates'!F181,"Yes","")</f>
        <v/>
      </c>
      <c r="F181" t="str">
        <f>'Shortest Path Death Covariates'!G181</f>
        <v>Old Unremarkable</v>
      </c>
    </row>
    <row r="182" spans="1:6" ht="34">
      <c r="A182">
        <f>'Shortest Path Death Covariates'!C182</f>
        <v>1848</v>
      </c>
      <c r="B182" t="str">
        <f>'Shortest Path Death Covariates'!B182</f>
        <v>Amalie  /von WÅrttemberg/</v>
      </c>
      <c r="C182" t="str">
        <f>IF('Shortest Path Death Covariates'!D182=1, "Yes","")</f>
        <v/>
      </c>
      <c r="D182" t="str">
        <f>IF('Shortest Path Death Covariates'!E182=1, "Yes","")</f>
        <v/>
      </c>
      <c r="E182" t="str">
        <f>IF('Shortest Path Death Covariates'!F182,"Yes","")</f>
        <v/>
      </c>
      <c r="F182" t="str">
        <f>'Shortest Path Death Covariates'!G182</f>
        <v>???</v>
      </c>
    </row>
    <row r="183" spans="1:6" ht="34">
      <c r="A183">
        <f>'Shortest Path Death Covariates'!C183</f>
        <v>1848</v>
      </c>
      <c r="B183" t="str">
        <f>'Shortest Path Death Covariates'!B183</f>
        <v>Maria Isabella / Spain de Bourbon</v>
      </c>
      <c r="C183" t="str">
        <f>IF('Shortest Path Death Covariates'!D183=1, "Yes","")</f>
        <v/>
      </c>
      <c r="D183" t="str">
        <f>IF('Shortest Path Death Covariates'!E183=1, "Yes","")</f>
        <v/>
      </c>
      <c r="E183" t="str">
        <f>IF('Shortest Path Death Covariates'!F183,"Yes","")</f>
        <v/>
      </c>
      <c r="F183" t="str">
        <f>'Shortest Path Death Covariates'!G183</f>
        <v>???</v>
      </c>
    </row>
    <row r="184" spans="1:6" ht="34">
      <c r="A184">
        <f>'Shortest Path Death Covariates'!C184</f>
        <v>1848</v>
      </c>
      <c r="B184" t="str">
        <f>'Shortest Path Death Covariates'!B184</f>
        <v>Christian VIII / Denmark Oldenburg</v>
      </c>
      <c r="C184" t="str">
        <f>IF('Shortest Path Death Covariates'!D184=1, "Yes","")</f>
        <v>Yes</v>
      </c>
      <c r="D184" t="str">
        <f>IF('Shortest Path Death Covariates'!E184=1, "Yes","")</f>
        <v/>
      </c>
      <c r="E184" t="str">
        <f>IF('Shortest Path Death Covariates'!F184,"Yes","")</f>
        <v/>
      </c>
      <c r="F184" t="str">
        <f>'Shortest Path Death Covariates'!G184</f>
        <v>Blood Poisoning; fragile health &gt;1 year previous</v>
      </c>
    </row>
    <row r="185" spans="1:6" ht="51">
      <c r="A185">
        <f>'Shortest Path Death Covariates'!C185</f>
        <v>1849</v>
      </c>
      <c r="B185" t="str">
        <f>'Shortest Path Death Covariates'!B185</f>
        <v>William II of Netherlands von Nassau</v>
      </c>
      <c r="C185" t="str">
        <f>IF('Shortest Path Death Covariates'!D185=1, "Yes","")</f>
        <v>Yes</v>
      </c>
      <c r="D185" t="str">
        <f>IF('Shortest Path Death Covariates'!E185=1, "Yes","")</f>
        <v/>
      </c>
      <c r="E185" t="str">
        <f>IF('Shortest Path Death Covariates'!F185,"Yes","")</f>
        <v>Yes</v>
      </c>
      <c r="F185" t="str">
        <f>'Shortest Path Death Covariates'!G185</f>
        <v>???</v>
      </c>
    </row>
    <row r="186" spans="1:6" ht="34">
      <c r="A186">
        <f>'Shortest Path Death Covariates'!C186</f>
        <v>1849</v>
      </c>
      <c r="B186" t="str">
        <f>'Shortest Path Death Covariates'!B186</f>
        <v>Ferdinand / Austria-EsteHapsburg</v>
      </c>
      <c r="C186" t="str">
        <f>IF('Shortest Path Death Covariates'!D186=1, "Yes","")</f>
        <v/>
      </c>
      <c r="D186" t="str">
        <f>IF('Shortest Path Death Covariates'!E186=1, "Yes","")</f>
        <v>Yes</v>
      </c>
      <c r="E186" t="str">
        <f>IF('Shortest Path Death Covariates'!F186,"Yes","")</f>
        <v/>
      </c>
      <c r="F186" t="str">
        <f>'Shortest Path Death Covariates'!G186</f>
        <v>Typhus</v>
      </c>
    </row>
    <row r="187" spans="1:6" ht="34">
      <c r="A187">
        <f>'Shortest Path Death Covariates'!C187</f>
        <v>1850</v>
      </c>
      <c r="B187" t="str">
        <f>'Shortest Path Death Covariates'!B187</f>
        <v>Adolphus Frederick of Cambridge/Hanover/</v>
      </c>
      <c r="C187" t="str">
        <f>IF('Shortest Path Death Covariates'!D187=1, "Yes","")</f>
        <v/>
      </c>
      <c r="D187" t="str">
        <f>IF('Shortest Path Death Covariates'!E187=1, "Yes","")</f>
        <v/>
      </c>
      <c r="E187" t="str">
        <f>IF('Shortest Path Death Covariates'!F187,"Yes","")</f>
        <v/>
      </c>
      <c r="F187" t="str">
        <f>'Shortest Path Death Covariates'!G187</f>
        <v>???</v>
      </c>
    </row>
    <row r="188" spans="1:6" ht="34">
      <c r="A188">
        <f>'Shortest Path Death Covariates'!C188</f>
        <v>1850</v>
      </c>
      <c r="B188" t="str">
        <f>'Shortest Path Death Covariates'!B188</f>
        <v>Louise Marie d'Orleans</v>
      </c>
      <c r="C188" t="str">
        <f>IF('Shortest Path Death Covariates'!D188=1, "Yes","")</f>
        <v/>
      </c>
      <c r="D188" t="str">
        <f>IF('Shortest Path Death Covariates'!E188=1, "Yes","")</f>
        <v>Yes</v>
      </c>
      <c r="E188" t="str">
        <f>IF('Shortest Path Death Covariates'!F188,"Yes","")</f>
        <v/>
      </c>
      <c r="F188" t="str">
        <f>'Shortest Path Death Covariates'!G188</f>
        <v>Tuberculosis</v>
      </c>
    </row>
    <row r="189" spans="1:6" ht="17">
      <c r="A189">
        <f>'Shortest Path Death Covariates'!C189</f>
        <v>1851</v>
      </c>
      <c r="B189" t="str">
        <f>'Shortest Path Death Covariates'!B189</f>
        <v>Leopold de Bourbon</v>
      </c>
      <c r="C189" t="str">
        <f>IF('Shortest Path Death Covariates'!D189=1, "Yes","")</f>
        <v/>
      </c>
      <c r="D189" t="str">
        <f>IF('Shortest Path Death Covariates'!E189=1, "Yes","")</f>
        <v/>
      </c>
      <c r="E189" t="str">
        <f>IF('Shortest Path Death Covariates'!F189,"Yes","")</f>
        <v/>
      </c>
      <c r="F189" t="str">
        <f>'Shortest Path Death Covariates'!G189</f>
        <v>???</v>
      </c>
    </row>
    <row r="190" spans="1:6" ht="17">
      <c r="A190">
        <f>'Shortest Path Death Covariates'!C190</f>
        <v>1851</v>
      </c>
      <c r="B190" t="str">
        <f>'Shortest Path Death Covariates'!B190</f>
        <v>Auguste Wittelsbach</v>
      </c>
      <c r="C190" t="str">
        <f>IF('Shortest Path Death Covariates'!D190=1, "Yes","")</f>
        <v/>
      </c>
      <c r="D190" t="str">
        <f>IF('Shortest Path Death Covariates'!E190=1, "Yes","")</f>
        <v/>
      </c>
      <c r="E190" t="str">
        <f>IF('Shortest Path Death Covariates'!F190,"Yes","")</f>
        <v/>
      </c>
      <c r="F190" t="str">
        <f>'Shortest Path Death Covariates'!G190</f>
        <v>Old Unremarkable</v>
      </c>
    </row>
    <row r="191" spans="1:6" ht="34">
      <c r="A191">
        <f>'Shortest Path Death Covariates'!C191</f>
        <v>1852</v>
      </c>
      <c r="B191" t="str">
        <f>'Shortest Path Death Covariates'!B191</f>
        <v>Leopold I / Baden Zhringen</v>
      </c>
      <c r="C191" t="str">
        <f>IF('Shortest Path Death Covariates'!D191=1, "Yes","")</f>
        <v>Yes</v>
      </c>
      <c r="D191" t="str">
        <f>IF('Shortest Path Death Covariates'!E191=1, "Yes","")</f>
        <v/>
      </c>
      <c r="E191" t="str">
        <f>IF('Shortest Path Death Covariates'!F191,"Yes","")</f>
        <v/>
      </c>
      <c r="F191" t="str">
        <f>'Shortest Path Death Covariates'!G191</f>
        <v>???</v>
      </c>
    </row>
    <row r="192" spans="1:6" ht="34">
      <c r="A192">
        <f>'Shortest Path Death Covariates'!C192</f>
        <v>1852</v>
      </c>
      <c r="B192" t="str">
        <f>'Shortest Path Death Covariates'!B192</f>
        <v>Maximillian / Leuchtenberg</v>
      </c>
      <c r="C192" t="str">
        <f>IF('Shortest Path Death Covariates'!D192=1, "Yes","")</f>
        <v/>
      </c>
      <c r="D192" t="str">
        <f>IF('Shortest Path Death Covariates'!E192=1, "Yes","")</f>
        <v/>
      </c>
      <c r="E192" t="str">
        <f>IF('Shortest Path Death Covariates'!F192,"Yes","")</f>
        <v/>
      </c>
      <c r="F192" t="str">
        <f>'Shortest Path Death Covariates'!G192</f>
        <v>Unspecified - Hereditary</v>
      </c>
    </row>
    <row r="193" spans="1:6" ht="34">
      <c r="A193">
        <f>'Shortest Path Death Covariates'!C193</f>
        <v>1852</v>
      </c>
      <c r="B193" t="str">
        <f>'Shortest Path Death Covariates'!B193</f>
        <v>Maria Sophia Frederic / Hesse-Cassel</v>
      </c>
      <c r="C193" t="str">
        <f>IF('Shortest Path Death Covariates'!D193=1, "Yes","")</f>
        <v>Yes</v>
      </c>
      <c r="D193" t="str">
        <f>IF('Shortest Path Death Covariates'!E193=1, "Yes","")</f>
        <v/>
      </c>
      <c r="E193" t="str">
        <f>IF('Shortest Path Death Covariates'!F193,"Yes","")</f>
        <v>Yes</v>
      </c>
      <c r="F193" t="str">
        <f>'Shortest Path Death Covariates'!G193</f>
        <v>Old Unremarkable</v>
      </c>
    </row>
    <row r="194" spans="1:6" ht="51">
      <c r="A194">
        <f>'Shortest Path Death Covariates'!C194</f>
        <v>1852</v>
      </c>
      <c r="B194" t="str">
        <f>'Shortest Path Death Covariates'!B194</f>
        <v>Paul Charles Frederick von Wurttemberg</v>
      </c>
      <c r="C194" t="str">
        <f>IF('Shortest Path Death Covariates'!D194=1, "Yes","")</f>
        <v/>
      </c>
      <c r="D194" t="str">
        <f>IF('Shortest Path Death Covariates'!E194=1, "Yes","")</f>
        <v/>
      </c>
      <c r="E194" t="str">
        <f>IF('Shortest Path Death Covariates'!F194,"Yes","")</f>
        <v/>
      </c>
      <c r="F194" t="str">
        <f>'Shortest Path Death Covariates'!G194</f>
        <v xml:space="preserve">Old Unremarkable </v>
      </c>
    </row>
    <row r="195" spans="1:6" ht="34">
      <c r="A195">
        <f>'Shortest Path Death Covariates'!C195</f>
        <v>1853</v>
      </c>
      <c r="B195" t="str">
        <f>'Shortest Path Death Covariates'!B195</f>
        <v>Maria II / Portugal Bragana</v>
      </c>
      <c r="C195" t="str">
        <f>IF('Shortest Path Death Covariates'!D195=1, "Yes","")</f>
        <v>Yes</v>
      </c>
      <c r="D195" t="str">
        <f>IF('Shortest Path Death Covariates'!E195=1, "Yes","")</f>
        <v>Yes</v>
      </c>
      <c r="E195" t="str">
        <f>IF('Shortest Path Death Covariates'!F195,"Yes","")</f>
        <v/>
      </c>
      <c r="F195" t="str">
        <f>'Shortest Path Death Covariates'!G195</f>
        <v>During Childbirth</v>
      </c>
    </row>
    <row r="196" spans="1:6" ht="34">
      <c r="A196">
        <f>'Shortest Path Death Covariates'!C196</f>
        <v>1854</v>
      </c>
      <c r="B196" t="str">
        <f>'Shortest Path Death Covariates'!B196</f>
        <v>Therese of /Saxe-Hildburghausen/</v>
      </c>
      <c r="C196" t="str">
        <f>IF('Shortest Path Death Covariates'!D196=1, "Yes","")</f>
        <v/>
      </c>
      <c r="D196" t="str">
        <f>IF('Shortest Path Death Covariates'!E196=1, "Yes","")</f>
        <v/>
      </c>
      <c r="E196" t="str">
        <f>IF('Shortest Path Death Covariates'!F196,"Yes","")</f>
        <v/>
      </c>
      <c r="F196" t="str">
        <f>'Shortest Path Death Covariates'!G196</f>
        <v>???</v>
      </c>
    </row>
    <row r="197" spans="1:6" ht="34">
      <c r="A197">
        <f>'Shortest Path Death Covariates'!C197</f>
        <v>1854</v>
      </c>
      <c r="B197" t="str">
        <f>'Shortest Path Death Covariates'!B197</f>
        <v>Charles III / Parma de Bourbon</v>
      </c>
      <c r="C197" t="str">
        <f>IF('Shortest Path Death Covariates'!D197=1, "Yes","")</f>
        <v>Yes</v>
      </c>
      <c r="D197" t="str">
        <f>IF('Shortest Path Death Covariates'!E197=1, "Yes","")</f>
        <v/>
      </c>
      <c r="E197" t="str">
        <f>IF('Shortest Path Death Covariates'!F197,"Yes","")</f>
        <v/>
      </c>
      <c r="F197" t="str">
        <f>'Shortest Path Death Covariates'!G197</f>
        <v>Assassination</v>
      </c>
    </row>
    <row r="198" spans="1:6" ht="34">
      <c r="A198">
        <f>'Shortest Path Death Covariates'!C198</f>
        <v>1855</v>
      </c>
      <c r="B198" t="str">
        <f>'Shortest Path Death Covariates'!B198</f>
        <v>Maria Dorothea /von WÅrttemberg/</v>
      </c>
      <c r="C198" t="str">
        <f>IF('Shortest Path Death Covariates'!D198=1, "Yes","")</f>
        <v/>
      </c>
      <c r="D198" t="str">
        <f>IF('Shortest Path Death Covariates'!E198=1, "Yes","")</f>
        <v/>
      </c>
      <c r="E198" t="str">
        <f>IF('Shortest Path Death Covariates'!F198,"Yes","")</f>
        <v/>
      </c>
      <c r="F198" t="str">
        <f>'Shortest Path Death Covariates'!G198</f>
        <v>???</v>
      </c>
    </row>
    <row r="199" spans="1:6" ht="34">
      <c r="A199">
        <f>'Shortest Path Death Covariates'!C199</f>
        <v>1855</v>
      </c>
      <c r="B199" t="str">
        <f>'Shortest Path Death Covariates'!B199</f>
        <v>Charles de Molinade Bourbon</v>
      </c>
      <c r="C199" t="str">
        <f>IF('Shortest Path Death Covariates'!D199=1, "Yes","")</f>
        <v/>
      </c>
      <c r="D199" t="str">
        <f>IF('Shortest Path Death Covariates'!E199=1, "Yes","")</f>
        <v/>
      </c>
      <c r="E199" t="str">
        <f>IF('Shortest Path Death Covariates'!F199,"Yes","")</f>
        <v/>
      </c>
      <c r="F199" t="str">
        <f>'Shortest Path Death Covariates'!G199</f>
        <v>???</v>
      </c>
    </row>
    <row r="200" spans="1:6" ht="34">
      <c r="A200">
        <f>'Shortest Path Death Covariates'!C200</f>
        <v>1855</v>
      </c>
      <c r="B200" t="str">
        <f>'Shortest Path Death Covariates'!B200</f>
        <v>Teresa  /Habsburg-Lotharingen/</v>
      </c>
      <c r="C200" t="str">
        <f>IF('Shortest Path Death Covariates'!D200=1, "Yes","")</f>
        <v/>
      </c>
      <c r="D200" t="str">
        <f>IF('Shortest Path Death Covariates'!E200=1, "Yes","")</f>
        <v/>
      </c>
      <c r="E200" t="str">
        <f>IF('Shortest Path Death Covariates'!F200,"Yes","")</f>
        <v>Yes</v>
      </c>
      <c r="F200" t="str">
        <f>'Shortest Path Death Covariates'!G200</f>
        <v>Final Illness; fragile and retiring &gt;4 years before death</v>
      </c>
    </row>
    <row r="201" spans="1:6" ht="34">
      <c r="A201">
        <f>'Shortest Path Death Covariates'!C201</f>
        <v>1855</v>
      </c>
      <c r="B201" t="str">
        <f>'Shortest Path Death Covariates'!B201</f>
        <v>Nicholas I Pavlovich/Romanov</v>
      </c>
      <c r="C201" t="str">
        <f>IF('Shortest Path Death Covariates'!D201=1, "Yes","")</f>
        <v>Yes</v>
      </c>
      <c r="D201" t="str">
        <f>IF('Shortest Path Death Covariates'!E201=1, "Yes","")</f>
        <v>Yes</v>
      </c>
      <c r="E201" t="str">
        <f>IF('Shortest Path Death Covariates'!F201,"Yes","")</f>
        <v>Yes</v>
      </c>
      <c r="F201" t="str">
        <f>'Shortest Path Death Covariates'!G201</f>
        <v>Pnuemonia</v>
      </c>
    </row>
    <row r="202" spans="1:6" ht="34">
      <c r="A202">
        <f>'Shortest Path Death Covariates'!C202</f>
        <v>1857</v>
      </c>
      <c r="B202" t="str">
        <f>'Shortest Path Death Covariates'!B202</f>
        <v>Victoria / Saxe-Coburg Gotha</v>
      </c>
      <c r="C202" t="str">
        <f>IF('Shortest Path Death Covariates'!D202=1, "Yes","")</f>
        <v/>
      </c>
      <c r="D202" t="str">
        <f>IF('Shortest Path Death Covariates'!E202=1, "Yes","")</f>
        <v>Yes</v>
      </c>
      <c r="E202" t="str">
        <f>IF('Shortest Path Death Covariates'!F202,"Yes","")</f>
        <v/>
      </c>
      <c r="F202" t="str">
        <f>'Shortest Path Death Covariates'!G202</f>
        <v>After Childbirth</v>
      </c>
    </row>
    <row r="203" spans="1:6" ht="34">
      <c r="A203">
        <f>'Shortest Path Death Covariates'!C203</f>
        <v>1858</v>
      </c>
      <c r="B203" t="str">
        <f>'Shortest Path Death Covariates'!B203</f>
        <v>Margaret / Saxony Wettin</v>
      </c>
      <c r="C203" t="str">
        <f>IF('Shortest Path Death Covariates'!D203=1, "Yes","")</f>
        <v/>
      </c>
      <c r="D203" t="str">
        <f>IF('Shortest Path Death Covariates'!E203=1, "Yes","")</f>
        <v>Yes</v>
      </c>
      <c r="E203" t="str">
        <f>IF('Shortest Path Death Covariates'!F203,"Yes","")</f>
        <v/>
      </c>
      <c r="F203" t="str">
        <f>'Shortest Path Death Covariates'!G203</f>
        <v>Typhoid</v>
      </c>
    </row>
    <row r="204" spans="1:6" ht="34">
      <c r="A204">
        <f>'Shortest Path Death Covariates'!C204</f>
        <v>1859</v>
      </c>
      <c r="B204" t="str">
        <f>'Shortest Path Death Covariates'!B204</f>
        <v>Anna / Saxony Wettin</v>
      </c>
      <c r="C204" t="str">
        <f>IF('Shortest Path Death Covariates'!D204=1, "Yes","")</f>
        <v/>
      </c>
      <c r="D204" t="str">
        <f>IF('Shortest Path Death Covariates'!E204=1, "Yes","")</f>
        <v>Yes</v>
      </c>
      <c r="E204" t="str">
        <f>IF('Shortest Path Death Covariates'!F204,"Yes","")</f>
        <v/>
      </c>
      <c r="F204" t="str">
        <f>'Shortest Path Death Covariates'!G204</f>
        <v>After Childbirth</v>
      </c>
    </row>
    <row r="205" spans="1:6" ht="34">
      <c r="A205">
        <f>'Shortest Path Death Covariates'!C205</f>
        <v>1859</v>
      </c>
      <c r="B205" t="str">
        <f>'Shortest Path Death Covariates'!B205</f>
        <v>Ferdinand II / Sicily de Bourbon</v>
      </c>
      <c r="C205" t="str">
        <f>IF('Shortest Path Death Covariates'!D205=1, "Yes","")</f>
        <v>Yes</v>
      </c>
      <c r="D205" t="str">
        <f>IF('Shortest Path Death Covariates'!E205=1, "Yes","")</f>
        <v/>
      </c>
      <c r="E205" t="str">
        <f>IF('Shortest Path Death Covariates'!F205,"Yes","")</f>
        <v/>
      </c>
      <c r="F205" t="str">
        <f>'Shortest Path Death Covariates'!G205</f>
        <v>Final Illness; after &gt;1 year of deteriorating health</v>
      </c>
    </row>
    <row r="206" spans="1:6" ht="34">
      <c r="A206">
        <f>'Shortest Path Death Covariates'!C206</f>
        <v>1859</v>
      </c>
      <c r="B206" t="str">
        <f>'Shortest Path Death Covariates'!B206</f>
        <v>Marie Pavlovna Romanov</v>
      </c>
      <c r="C206" t="str">
        <f>IF('Shortest Path Death Covariates'!D206=1, "Yes","")</f>
        <v/>
      </c>
      <c r="D206" t="str">
        <f>IF('Shortest Path Death Covariates'!E206=1, "Yes","")</f>
        <v/>
      </c>
      <c r="E206" t="str">
        <f>IF('Shortest Path Death Covariates'!F206,"Yes","")</f>
        <v/>
      </c>
      <c r="F206" t="str">
        <f>'Shortest Path Death Covariates'!G206</f>
        <v>Old Unremarkable</v>
      </c>
    </row>
    <row r="207" spans="1:6" ht="51">
      <c r="A207">
        <f>'Shortest Path Death Covariates'!C207</f>
        <v>1860</v>
      </c>
      <c r="B207" t="str">
        <f>'Shortest Path Death Covariates'!B207</f>
        <v>Alexandra (Charlotte)/Hohenzollern</v>
      </c>
      <c r="C207" t="str">
        <f>IF('Shortest Path Death Covariates'!D207=1, "Yes","")</f>
        <v/>
      </c>
      <c r="D207" t="str">
        <f>IF('Shortest Path Death Covariates'!E207=1, "Yes","")</f>
        <v/>
      </c>
      <c r="E207" t="str">
        <f>IF('Shortest Path Death Covariates'!F207,"Yes","")</f>
        <v/>
      </c>
      <c r="F207" t="str">
        <f>'Shortest Path Death Covariates'!G207</f>
        <v>Unspecified; after &gt;1 year of deteriorating health</v>
      </c>
    </row>
    <row r="208" spans="1:6" ht="51">
      <c r="A208">
        <f>'Shortest Path Death Covariates'!C208</f>
        <v>1861</v>
      </c>
      <c r="B208" t="str">
        <f>'Shortest Path Death Covariates'!B208</f>
        <v>Victoria Mary Louisavon/Saxe-Coburg</v>
      </c>
      <c r="C208" t="str">
        <f>IF('Shortest Path Death Covariates'!D208=1, "Yes","")</f>
        <v/>
      </c>
      <c r="D208" t="str">
        <f>IF('Shortest Path Death Covariates'!E208=1, "Yes","")</f>
        <v/>
      </c>
      <c r="E208" t="str">
        <f>IF('Shortest Path Death Covariates'!F208,"Yes","")</f>
        <v/>
      </c>
      <c r="F208" t="str">
        <f>'Shortest Path Death Covariates'!G208</f>
        <v>Old Unremarkable</v>
      </c>
    </row>
    <row r="209" spans="1:6" ht="34">
      <c r="A209">
        <f>'Shortest Path Death Covariates'!C209</f>
        <v>1861</v>
      </c>
      <c r="B209" t="str">
        <f>'Shortest Path Death Covariates'!B209</f>
        <v>Albert Augustus Saxe-Coburg-Gotha</v>
      </c>
      <c r="C209" t="str">
        <f>IF('Shortest Path Death Covariates'!D209=1, "Yes","")</f>
        <v/>
      </c>
      <c r="D209" t="str">
        <f>IF('Shortest Path Death Covariates'!E209=1, "Yes","")</f>
        <v>Yes</v>
      </c>
      <c r="E209" t="str">
        <f>IF('Shortest Path Death Covariates'!F209,"Yes","")</f>
        <v>Yes</v>
      </c>
      <c r="F209" t="str">
        <f>'Shortest Path Death Covariates'!G209</f>
        <v>Contemporaries: Typhoid Fever (Moderns: Undiagnosed Stomach Cancer)</v>
      </c>
    </row>
    <row r="210" spans="1:6" ht="34">
      <c r="A210">
        <f>'Shortest Path Death Covariates'!C210</f>
        <v>1861</v>
      </c>
      <c r="B210" t="str">
        <f>'Shortest Path Death Covariates'!B210</f>
        <v>Frederick William IV / Hohenzollern</v>
      </c>
      <c r="C210" t="str">
        <f>IF('Shortest Path Death Covariates'!D210=1, "Yes","")</f>
        <v>Yes</v>
      </c>
      <c r="D210" t="str">
        <f>IF('Shortest Path Death Covariates'!E210=1, "Yes","")</f>
        <v/>
      </c>
      <c r="E210" t="str">
        <f>IF('Shortest Path Death Covariates'!F210,"Yes","")</f>
        <v>Yes</v>
      </c>
      <c r="F210" t="str">
        <f>'Shortest Path Death Covariates'!G210</f>
        <v>Series of strokes beginning &gt;1 year before death</v>
      </c>
    </row>
    <row r="211" spans="1:6" ht="34">
      <c r="A211">
        <f>'Shortest Path Death Covariates'!C211</f>
        <v>1862</v>
      </c>
      <c r="B211" t="str">
        <f>'Shortest Path Death Covariates'!B211</f>
        <v>Mathilde / Wittelsbach</v>
      </c>
      <c r="C211" t="str">
        <f>IF('Shortest Path Death Covariates'!D211=1, "Yes","")</f>
        <v/>
      </c>
      <c r="D211" t="str">
        <f>IF('Shortest Path Death Covariates'!E211=1, "Yes","")</f>
        <v/>
      </c>
      <c r="E211" t="str">
        <f>IF('Shortest Path Death Covariates'!F211,"Yes","")</f>
        <v/>
      </c>
      <c r="F211" t="str">
        <f>'Shortest Path Death Covariates'!G211</f>
        <v>???</v>
      </c>
    </row>
    <row r="212" spans="1:6" ht="34">
      <c r="A212">
        <f>'Shortest Path Death Covariates'!C212</f>
        <v>1863</v>
      </c>
      <c r="B212" t="str">
        <f>'Shortest Path Death Covariates'!B212</f>
        <v>Frederick Ferdinand Oldenburg</v>
      </c>
      <c r="C212" t="str">
        <f>IF('Shortest Path Death Covariates'!D212=1, "Yes","")</f>
        <v/>
      </c>
      <c r="D212" t="str">
        <f>IF('Shortest Path Death Covariates'!E212=1, "Yes","")</f>
        <v/>
      </c>
      <c r="E212" t="str">
        <f>IF('Shortest Path Death Covariates'!F212,"Yes","")</f>
        <v/>
      </c>
      <c r="F212" t="str">
        <f>'Shortest Path Death Covariates'!G212</f>
        <v>???</v>
      </c>
    </row>
    <row r="213" spans="1:6" ht="34">
      <c r="A213">
        <f>'Shortest Path Death Covariates'!C213</f>
        <v>1863</v>
      </c>
      <c r="B213" t="str">
        <f>'Shortest Path Death Covariates'!B213</f>
        <v>Federick VII of Denmark Oldenburg</v>
      </c>
      <c r="C213" t="str">
        <f>IF('Shortest Path Death Covariates'!D213=1, "Yes","")</f>
        <v>Yes</v>
      </c>
      <c r="D213" t="str">
        <f>IF('Shortest Path Death Covariates'!E213=1, "Yes","")</f>
        <v>Yes</v>
      </c>
      <c r="E213" t="str">
        <f>IF('Shortest Path Death Covariates'!F213,"Yes","")</f>
        <v/>
      </c>
      <c r="F213" t="str">
        <f>'Shortest Path Death Covariates'!G213</f>
        <v>Erysipelas</v>
      </c>
    </row>
    <row r="214" spans="1:6" ht="34">
      <c r="A214">
        <f>'Shortest Path Death Covariates'!C214</f>
        <v>1864</v>
      </c>
      <c r="B214" t="str">
        <f>'Shortest Path Death Covariates'!B214</f>
        <v>Maximilian II /Wittelsbach/</v>
      </c>
      <c r="C214" t="str">
        <f>IF('Shortest Path Death Covariates'!D214=1, "Yes","")</f>
        <v>Yes</v>
      </c>
      <c r="D214" t="str">
        <f>IF('Shortest Path Death Covariates'!E214=1, "Yes","")</f>
        <v/>
      </c>
      <c r="E214" t="str">
        <f>IF('Shortest Path Death Covariates'!F214,"Yes","")</f>
        <v/>
      </c>
      <c r="F214" t="str">
        <f>'Shortest Path Death Covariates'!G214</f>
        <v>Final Illness; after &gt;1 year of deteriorating health</v>
      </c>
    </row>
    <row r="215" spans="1:6" ht="34">
      <c r="A215">
        <f>'Shortest Path Death Covariates'!C215</f>
        <v>1864</v>
      </c>
      <c r="B215" t="str">
        <f>'Shortest Path Death Covariates'!B215</f>
        <v>William I / Wurttemberg</v>
      </c>
      <c r="C215" t="str">
        <f>IF('Shortest Path Death Covariates'!D215=1, "Yes","")</f>
        <v>Yes</v>
      </c>
      <c r="D215" t="str">
        <f>IF('Shortest Path Death Covariates'!E215=1, "Yes","")</f>
        <v/>
      </c>
      <c r="E215" t="str">
        <f>IF('Shortest Path Death Covariates'!F215,"Yes","")</f>
        <v/>
      </c>
      <c r="F215" t="str">
        <f>'Shortest Path Death Covariates'!G215</f>
        <v>Old Unremarkable</v>
      </c>
    </row>
    <row r="216" spans="1:6" ht="34">
      <c r="A216">
        <f>'Shortest Path Death Covariates'!C216</f>
        <v>1865</v>
      </c>
      <c r="B216" t="str">
        <f>'Shortest Path Death Covariates'!B216</f>
        <v>Sophie Wilhelmina / Holstein-Gottorp</v>
      </c>
      <c r="C216" t="str">
        <f>IF('Shortest Path Death Covariates'!D216=1, "Yes","")</f>
        <v/>
      </c>
      <c r="D216" t="str">
        <f>IF('Shortest Path Death Covariates'!E216=1, "Yes","")</f>
        <v/>
      </c>
      <c r="E216" t="str">
        <f>IF('Shortest Path Death Covariates'!F216,"Yes","")</f>
        <v/>
      </c>
      <c r="F216" t="str">
        <f>'Shortest Path Death Covariates'!G216</f>
        <v>Old Unremarkable</v>
      </c>
    </row>
    <row r="217" spans="1:6" ht="34">
      <c r="A217">
        <f>'Shortest Path Death Covariates'!C217</f>
        <v>1867</v>
      </c>
      <c r="B217" t="str">
        <f>'Shortest Path Death Covariates'!B217</f>
        <v>William X / Hesse-Cassel</v>
      </c>
      <c r="C217" t="str">
        <f>IF('Shortest Path Death Covariates'!D217=1, "Yes","")</f>
        <v/>
      </c>
      <c r="D217" t="str">
        <f>IF('Shortest Path Death Covariates'!E217=1, "Yes","")</f>
        <v/>
      </c>
      <c r="E217" t="str">
        <f>IF('Shortest Path Death Covariates'!F217,"Yes","")</f>
        <v/>
      </c>
      <c r="F217" t="str">
        <f>'Shortest Path Death Covariates'!G217</f>
        <v>???</v>
      </c>
    </row>
    <row r="218" spans="1:6" ht="51">
      <c r="A218">
        <f>'Shortest Path Death Covariates'!C218</f>
        <v>1867</v>
      </c>
      <c r="B218" t="str">
        <f>'Shortest Path Death Covariates'!B218</f>
        <v>Maximillian / Habsburg-Lotharingen</v>
      </c>
      <c r="C218" t="str">
        <f>IF('Shortest Path Death Covariates'!D218=1, "Yes","")</f>
        <v/>
      </c>
      <c r="D218" t="str">
        <f>IF('Shortest Path Death Covariates'!E218=1, "Yes","")</f>
        <v/>
      </c>
      <c r="E218" t="str">
        <f>IF('Shortest Path Death Covariates'!F218,"Yes","")</f>
        <v/>
      </c>
      <c r="F218" t="str">
        <f>'Shortest Path Death Covariates'!G218</f>
        <v xml:space="preserve">Executed </v>
      </c>
    </row>
    <row r="219" spans="1:6" ht="34">
      <c r="A219">
        <f>'Shortest Path Death Covariates'!C219</f>
        <v>1869</v>
      </c>
      <c r="B219" t="str">
        <f>'Shortest Path Death Covariates'!B219</f>
        <v>Caroline de Bourbon</v>
      </c>
      <c r="C219" t="str">
        <f>IF('Shortest Path Death Covariates'!D219=1, "Yes","")</f>
        <v/>
      </c>
      <c r="D219" t="str">
        <f>IF('Shortest Path Death Covariates'!E219=1, "Yes","")</f>
        <v/>
      </c>
      <c r="E219" t="str">
        <f>IF('Shortest Path Death Covariates'!F219,"Yes","")</f>
        <v/>
      </c>
      <c r="F219" t="str">
        <f>'Shortest Path Death Covariates'!G219</f>
        <v>Tuberculosis; depressed for &gt;3 years prior due to death of eldest son</v>
      </c>
    </row>
    <row r="220" spans="1:6" ht="34">
      <c r="A220">
        <f>'Shortest Path Death Covariates'!C220</f>
        <v>1870</v>
      </c>
      <c r="B220" t="str">
        <f>'Shortest Path Death Covariates'!B220</f>
        <v>Louise Augusta / Hohenzollern</v>
      </c>
      <c r="C220" t="str">
        <f>IF('Shortest Path Death Covariates'!D220=1, "Yes","")</f>
        <v/>
      </c>
      <c r="D220" t="str">
        <f>IF('Shortest Path Death Covariates'!E220=1, "Yes","")</f>
        <v/>
      </c>
      <c r="E220" t="str">
        <f>IF('Shortest Path Death Covariates'!F220,"Yes","")</f>
        <v/>
      </c>
      <c r="F220" t="str">
        <f>'Shortest Path Death Covariates'!G220</f>
        <v>???</v>
      </c>
    </row>
    <row r="221" spans="1:6" ht="51">
      <c r="A221">
        <f>'Shortest Path Death Covariates'!C221</f>
        <v>1870</v>
      </c>
      <c r="B221" t="str">
        <f>'Shortest Path Death Covariates'!B221</f>
        <v>Frederick Charles Augustus / Wurttemberg</v>
      </c>
      <c r="C221" t="str">
        <f>IF('Shortest Path Death Covariates'!D221=1, "Yes","")</f>
        <v/>
      </c>
      <c r="D221" t="str">
        <f>IF('Shortest Path Death Covariates'!E221=1, "Yes","")</f>
        <v/>
      </c>
      <c r="E221" t="str">
        <f>IF('Shortest Path Death Covariates'!F221,"Yes","")</f>
        <v/>
      </c>
      <c r="F221" t="str">
        <f>'Shortest Path Death Covariates'!G221</f>
        <v>Ulceration due to hunting accident &gt;1 year previous</v>
      </c>
    </row>
    <row r="222" spans="1:6" ht="17">
      <c r="A222">
        <f>'Shortest Path Death Covariates'!C222</f>
        <v>1871</v>
      </c>
      <c r="B222" t="str">
        <f>'Shortest Path Death Covariates'!B222</f>
        <v>Louise von Nassau</v>
      </c>
      <c r="C222" t="str">
        <f>IF('Shortest Path Death Covariates'!D222=1, "Yes","")</f>
        <v/>
      </c>
      <c r="D222" t="str">
        <f>IF('Shortest Path Death Covariates'!E222=1, "Yes","")</f>
        <v/>
      </c>
      <c r="E222" t="str">
        <f>IF('Shortest Path Death Covariates'!F222,"Yes","")</f>
        <v/>
      </c>
      <c r="F222" t="str">
        <f>'Shortest Path Death Covariates'!G222</f>
        <v>Pnuemonia; after long illness</v>
      </c>
    </row>
    <row r="223" spans="1:6" ht="34">
      <c r="A223">
        <f>'Shortest Path Death Covariates'!C223</f>
        <v>1872</v>
      </c>
      <c r="B223" t="str">
        <f>'Shortest Path Death Covariates'!B223</f>
        <v>Amelia Maria / Gloria Saxe-Weimar</v>
      </c>
      <c r="C223" t="str">
        <f>IF('Shortest Path Death Covariates'!D223=1, "Yes","")</f>
        <v/>
      </c>
      <c r="D223" t="str">
        <f>IF('Shortest Path Death Covariates'!E223=1, "Yes","")</f>
        <v/>
      </c>
      <c r="E223" t="str">
        <f>IF('Shortest Path Death Covariates'!F223,"Yes","")</f>
        <v/>
      </c>
      <c r="F223" t="str">
        <f>'Shortest Path Death Covariates'!G223</f>
        <v>???</v>
      </c>
    </row>
    <row r="224" spans="1:6" ht="34">
      <c r="A224">
        <f>'Shortest Path Death Covariates'!C224</f>
        <v>1872</v>
      </c>
      <c r="B224" t="str">
        <f>'Shortest Path Death Covariates'!B224</f>
        <v>Charles XV / Sweden-Bernadotte</v>
      </c>
      <c r="C224" t="str">
        <f>IF('Shortest Path Death Covariates'!D224=1, "Yes","")</f>
        <v>Yes</v>
      </c>
      <c r="D224" t="str">
        <f>IF('Shortest Path Death Covariates'!E224=1, "Yes","")</f>
        <v/>
      </c>
      <c r="E224" t="str">
        <f>IF('Shortest Path Death Covariates'!F224,"Yes","")</f>
        <v/>
      </c>
      <c r="F224" t="str">
        <f>'Shortest Path Death Covariates'!G224</f>
        <v>Final Illness; after &gt;1 year of deteriorating health</v>
      </c>
    </row>
    <row r="225" spans="1:6" ht="17">
      <c r="A225">
        <f>'Shortest Path Death Covariates'!C225</f>
        <v>1873</v>
      </c>
      <c r="B225" t="str">
        <f>'Shortest Path Death Covariates'!B225</f>
        <v>Auguste Bernadotte</v>
      </c>
      <c r="C225" t="str">
        <f>IF('Shortest Path Death Covariates'!D225=1, "Yes","")</f>
        <v/>
      </c>
      <c r="D225" t="str">
        <f>IF('Shortest Path Death Covariates'!E225=1, "Yes","")</f>
        <v>Yes</v>
      </c>
      <c r="E225" t="str">
        <f>IF('Shortest Path Death Covariates'!F225,"Yes","")</f>
        <v/>
      </c>
      <c r="F225" t="str">
        <f>'Shortest Path Death Covariates'!G225</f>
        <v xml:space="preserve">Pnuemonia </v>
      </c>
    </row>
    <row r="226" spans="1:6" ht="34">
      <c r="A226">
        <f>'Shortest Path Death Covariates'!C226</f>
        <v>1877</v>
      </c>
      <c r="B226" t="str">
        <f>'Shortest Path Death Covariates'!B226</f>
        <v>Marie / Saxe-Weimar-Eisenach</v>
      </c>
      <c r="C226" t="str">
        <f>IF('Shortest Path Death Covariates'!D226=1, "Yes","")</f>
        <v/>
      </c>
      <c r="D226" t="str">
        <f>IF('Shortest Path Death Covariates'!E226=1, "Yes","")</f>
        <v/>
      </c>
      <c r="E226" t="str">
        <f>IF('Shortest Path Death Covariates'!F226,"Yes","")</f>
        <v/>
      </c>
      <c r="F226" t="str">
        <f>'Shortest Path Death Covariates'!G226</f>
        <v>Old Unremarkable</v>
      </c>
    </row>
    <row r="227" spans="1:6" ht="34">
      <c r="A227">
        <f>'Shortest Path Death Covariates'!C227</f>
        <v>1879</v>
      </c>
      <c r="B227" t="str">
        <f>'Shortest Path Death Covariates'!B227</f>
        <v>Henry / Netherlands / Nassau</v>
      </c>
      <c r="C227" t="str">
        <f>IF('Shortest Path Death Covariates'!D227=1, "Yes","")</f>
        <v/>
      </c>
      <c r="D227" t="str">
        <f>IF('Shortest Path Death Covariates'!E227=1, "Yes","")</f>
        <v/>
      </c>
      <c r="E227" t="str">
        <f>IF('Shortest Path Death Covariates'!F227,"Yes","")</f>
        <v/>
      </c>
      <c r="F227" t="str">
        <f>'Shortest Path Death Covariates'!G227</f>
        <v>???</v>
      </c>
    </row>
    <row r="228" spans="1:6" ht="34">
      <c r="A228">
        <f>'Shortest Path Death Covariates'!C228</f>
        <v>1880</v>
      </c>
      <c r="B228" t="str">
        <f>'Shortest Path Death Covariates'!B228</f>
        <v>Marie of Hesse-Darmstadt</v>
      </c>
      <c r="C228" t="str">
        <f>IF('Shortest Path Death Covariates'!D228=1, "Yes","")</f>
        <v/>
      </c>
      <c r="D228" t="str">
        <f>IF('Shortest Path Death Covariates'!E228=1, "Yes","")</f>
        <v/>
      </c>
      <c r="E228" t="str">
        <f>IF('Shortest Path Death Covariates'!F228,"Yes","")</f>
        <v/>
      </c>
      <c r="F228" t="str">
        <f>'Shortest Path Death Covariates'!G228</f>
        <v>Unspecified; after &gt;1 year of deteriorating health</v>
      </c>
    </row>
    <row r="229" spans="1:6" ht="51">
      <c r="A229">
        <f>'Shortest Path Death Covariates'!C229</f>
        <v>1881</v>
      </c>
      <c r="B229" t="str">
        <f>'Shortest Path Death Covariates'!B229</f>
        <v>Alexander II Nicholoevich/Romanov</v>
      </c>
      <c r="C229" t="str">
        <f>IF('Shortest Path Death Covariates'!D229=1, "Yes","")</f>
        <v>Yes</v>
      </c>
      <c r="D229" t="str">
        <f>IF('Shortest Path Death Covariates'!E229=1, "Yes","")</f>
        <v/>
      </c>
      <c r="E229" t="str">
        <f>IF('Shortest Path Death Covariates'!F229,"Yes","")</f>
        <v/>
      </c>
      <c r="F229" t="str">
        <f>'Shortest Path Death Covariates'!G229</f>
        <v>Assassination</v>
      </c>
    </row>
    <row r="230" spans="1:6" ht="34">
      <c r="A230">
        <f>'Shortest Path Death Covariates'!C230</f>
        <v>1881</v>
      </c>
      <c r="B230" t="str">
        <f>'Shortest Path Death Covariates'!B230</f>
        <v>August / Saxe-Coburg-Gotha</v>
      </c>
      <c r="C230" t="str">
        <f>IF('Shortest Path Death Covariates'!D230=1, "Yes","")</f>
        <v/>
      </c>
      <c r="D230" t="str">
        <f>IF('Shortest Path Death Covariates'!E230=1, "Yes","")</f>
        <v/>
      </c>
      <c r="E230" t="str">
        <f>IF('Shortest Path Death Covariates'!F230,"Yes","")</f>
        <v/>
      </c>
      <c r="F230" t="str">
        <f>'Shortest Path Death Covariates'!G230</f>
        <v>Unspecified - Old</v>
      </c>
    </row>
    <row r="231" spans="1:6" ht="34">
      <c r="A231">
        <f>'Shortest Path Death Covariates'!C231</f>
        <v>1883</v>
      </c>
      <c r="B231" t="str">
        <f>'Shortest Path Death Covariates'!B231</f>
        <v>Frederick Francis Ilvon / Mecklenburg</v>
      </c>
      <c r="C231" t="str">
        <f>IF('Shortest Path Death Covariates'!D231=1, "Yes","")</f>
        <v>Yes</v>
      </c>
      <c r="D231" t="str">
        <f>IF('Shortest Path Death Covariates'!E231=1, "Yes","")</f>
        <v/>
      </c>
      <c r="E231" t="str">
        <f>IF('Shortest Path Death Covariates'!F231,"Yes","")</f>
        <v/>
      </c>
      <c r="F231" t="str">
        <f>'Shortest Path Death Covariates'!G231</f>
        <v>???</v>
      </c>
    </row>
    <row r="232" spans="1:6" ht="34">
      <c r="A232">
        <f>'Shortest Path Death Covariates'!C232</f>
        <v>1883</v>
      </c>
      <c r="B232" t="str">
        <f>'Shortest Path Death Covariates'!B232</f>
        <v>Charles / Hohenzollern</v>
      </c>
      <c r="C232" t="str">
        <f>IF('Shortest Path Death Covariates'!D232=1, "Yes","")</f>
        <v/>
      </c>
      <c r="D232" t="str">
        <f>IF('Shortest Path Death Covariates'!E232=1, "Yes","")</f>
        <v/>
      </c>
      <c r="E232" t="str">
        <f>IF('Shortest Path Death Covariates'!F232,"Yes","")</f>
        <v/>
      </c>
      <c r="F232" t="str">
        <f>'Shortest Path Death Covariates'!G232</f>
        <v>Old Unremarkable</v>
      </c>
    </row>
    <row r="233" spans="1:6" ht="51">
      <c r="A233">
        <f>'Shortest Path Death Covariates'!C233</f>
        <v>1884</v>
      </c>
      <c r="B233" t="str">
        <f>'Shortest Path Death Covariates'!B233</f>
        <v>Leopold George Duncan Albert/Wettin</v>
      </c>
      <c r="C233" t="str">
        <f>IF('Shortest Path Death Covariates'!D233=1, "Yes","")</f>
        <v/>
      </c>
      <c r="D233" t="str">
        <f>IF('Shortest Path Death Covariates'!E233=1, "Yes","")</f>
        <v/>
      </c>
      <c r="E233" t="str">
        <f>IF('Shortest Path Death Covariates'!F233,"Yes","")</f>
        <v/>
      </c>
      <c r="F233" t="str">
        <f>'Shortest Path Death Covariates'!G233</f>
        <v>Heamophilia</v>
      </c>
    </row>
    <row r="234" spans="1:6" ht="34">
      <c r="A234">
        <f>'Shortest Path Death Covariates'!C234</f>
        <v>1885</v>
      </c>
      <c r="B234" t="str">
        <f>'Shortest Path Death Covariates'!B234</f>
        <v>Alfonso XII of Spain</v>
      </c>
      <c r="C234" t="str">
        <f>IF('Shortest Path Death Covariates'!D234=1, "Yes","")</f>
        <v>Yes</v>
      </c>
      <c r="D234" t="str">
        <f>IF('Shortest Path Death Covariates'!E234=1, "Yes","")</f>
        <v/>
      </c>
      <c r="E234" t="str">
        <f>IF('Shortest Path Death Covariates'!F234,"Yes","")</f>
        <v/>
      </c>
      <c r="F234" t="str">
        <f>'Shortest Path Death Covariates'!G234</f>
        <v>Tuberculosis and Dysentery; after long period of deteriorating health</v>
      </c>
    </row>
    <row r="235" spans="1:6" ht="34">
      <c r="A235">
        <f>'Shortest Path Death Covariates'!C235</f>
        <v>1888</v>
      </c>
      <c r="B235" t="str">
        <f>'Shortest Path Death Covariates'!B235</f>
        <v>Hlne Henrietta von Nassau</v>
      </c>
      <c r="C235" t="str">
        <f>IF('Shortest Path Death Covariates'!D235=1, "Yes","")</f>
        <v/>
      </c>
      <c r="D235" t="str">
        <f>IF('Shortest Path Death Covariates'!E235=1, "Yes","")</f>
        <v/>
      </c>
      <c r="E235" t="str">
        <f>IF('Shortest Path Death Covariates'!F235,"Yes","")</f>
        <v/>
      </c>
      <c r="F235" t="str">
        <f>'Shortest Path Death Covariates'!G235</f>
        <v>???</v>
      </c>
    </row>
    <row r="236" spans="1:6" ht="51">
      <c r="A236">
        <f>'Shortest Path Death Covariates'!C236</f>
        <v>1888</v>
      </c>
      <c r="B236" t="str">
        <f>'Shortest Path Death Covariates'!B236</f>
        <v>Frederick III/Germany/Hohenzollern</v>
      </c>
      <c r="C236" t="str">
        <f>IF('Shortest Path Death Covariates'!D236=1, "Yes","")</f>
        <v/>
      </c>
      <c r="D236" t="str">
        <f>IF('Shortest Path Death Covariates'!E236=1, "Yes","")</f>
        <v>Yes</v>
      </c>
      <c r="E236" t="str">
        <f>IF('Shortest Path Death Covariates'!F236,"Yes","")</f>
        <v>Yes</v>
      </c>
      <c r="F236" t="str">
        <f>'Shortest Path Death Covariates'!G236</f>
        <v>Cancer of the Larynx (not detected until &lt;1 year of death)</v>
      </c>
    </row>
    <row r="237" spans="1:6" ht="34">
      <c r="A237">
        <f>'Shortest Path Death Covariates'!C237</f>
        <v>1889</v>
      </c>
      <c r="B237" t="str">
        <f>'Shortest Path Death Covariates'!B237</f>
        <v>Lues I Portugal / Saxe-Coburg Gotha</v>
      </c>
      <c r="C237" t="str">
        <f>IF('Shortest Path Death Covariates'!D237=1, "Yes","")</f>
        <v>Yes</v>
      </c>
      <c r="D237" t="str">
        <f>IF('Shortest Path Death Covariates'!E237=1, "Yes","")</f>
        <v/>
      </c>
      <c r="E237" t="str">
        <f>IF('Shortest Path Death Covariates'!F237,"Yes","")</f>
        <v/>
      </c>
      <c r="F237" t="str">
        <f>'Shortest Path Death Covariates'!G237</f>
        <v>???</v>
      </c>
    </row>
    <row r="238" spans="1:6" ht="34">
      <c r="A238">
        <f>'Shortest Path Death Covariates'!C238</f>
        <v>1889</v>
      </c>
      <c r="B238" t="str">
        <f>'Shortest Path Death Covariates'!B238</f>
        <v>Rudolf / Habsburg-Lotharingen</v>
      </c>
      <c r="C238" t="str">
        <f>IF('Shortest Path Death Covariates'!D238=1, "Yes","")</f>
        <v/>
      </c>
      <c r="D238" t="str">
        <f>IF('Shortest Path Death Covariates'!E238=1, "Yes","")</f>
        <v>Yes</v>
      </c>
      <c r="E238" t="str">
        <f>IF('Shortest Path Death Covariates'!F238,"Yes","")</f>
        <v>Yes</v>
      </c>
      <c r="F238" t="str">
        <f>'Shortest Path Death Covariates'!G238</f>
        <v>Double Suicide</v>
      </c>
    </row>
    <row r="239" spans="1:6" ht="17">
      <c r="A239">
        <f>'Shortest Path Death Covariates'!C239</f>
        <v>1890</v>
      </c>
      <c r="B239" t="str">
        <f>'Shortest Path Death Covariates'!B239</f>
        <v>Anton d'Orleans</v>
      </c>
      <c r="C239" t="str">
        <f>IF('Shortest Path Death Covariates'!D239=1, "Yes","")</f>
        <v/>
      </c>
      <c r="D239" t="str">
        <f>IF('Shortest Path Death Covariates'!E239=1, "Yes","")</f>
        <v/>
      </c>
      <c r="E239" t="str">
        <f>IF('Shortest Path Death Covariates'!F239,"Yes","")</f>
        <v/>
      </c>
      <c r="F239" t="str">
        <f>'Shortest Path Death Covariates'!G239</f>
        <v>???</v>
      </c>
    </row>
    <row r="240" spans="1:6" ht="51">
      <c r="A240">
        <f>'Shortest Path Death Covariates'!C240</f>
        <v>1890</v>
      </c>
      <c r="B240" t="str">
        <f>'Shortest Path Death Covariates'!B240</f>
        <v>William III / Netherlands von Nassau</v>
      </c>
      <c r="C240" t="str">
        <f>IF('Shortest Path Death Covariates'!D240=1, "Yes","")</f>
        <v>Yes</v>
      </c>
      <c r="D240" t="str">
        <f>IF('Shortest Path Death Covariates'!E240=1, "Yes","")</f>
        <v/>
      </c>
      <c r="E240" t="str">
        <f>IF('Shortest Path Death Covariates'!F240,"Yes","")</f>
        <v/>
      </c>
      <c r="F240" t="str">
        <f>'Shortest Path Death Covariates'!G240</f>
        <v>Dementia</v>
      </c>
    </row>
    <row r="241" spans="1:6" ht="34">
      <c r="A241">
        <f>'Shortest Path Death Covariates'!C241</f>
        <v>1890</v>
      </c>
      <c r="B241" t="str">
        <f>'Shortest Path Death Covariates'!B241</f>
        <v>Marie Louise Augusta / Saxe-Weimar</v>
      </c>
      <c r="C241" t="str">
        <f>IF('Shortest Path Death Covariates'!D241=1, "Yes","")</f>
        <v/>
      </c>
      <c r="D241" t="str">
        <f>IF('Shortest Path Death Covariates'!E241=1, "Yes","")</f>
        <v/>
      </c>
      <c r="E241" t="str">
        <f>IF('Shortest Path Death Covariates'!F241,"Yes","")</f>
        <v/>
      </c>
      <c r="F241" t="str">
        <f>'Shortest Path Death Covariates'!G241</f>
        <v>Old Unremarkable</v>
      </c>
    </row>
    <row r="242" spans="1:6" ht="51">
      <c r="A242">
        <f>'Shortest Path Death Covariates'!C242</f>
        <v>1891</v>
      </c>
      <c r="B242" t="str">
        <f>'Shortest Path Death Covariates'!B242</f>
        <v>Alexandra / Schleswig-Holstein-Soderburg</v>
      </c>
      <c r="C242" t="str">
        <f>IF('Shortest Path Death Covariates'!D242=1, "Yes","")</f>
        <v/>
      </c>
      <c r="D242" t="str">
        <f>IF('Shortest Path Death Covariates'!E242=1, "Yes","")</f>
        <v>Yes</v>
      </c>
      <c r="E242" t="str">
        <f>IF('Shortest Path Death Covariates'!F242,"Yes","")</f>
        <v/>
      </c>
      <c r="F242" t="str">
        <f>'Shortest Path Death Covariates'!G242</f>
        <v>Birth Comblications after a fall</v>
      </c>
    </row>
    <row r="243" spans="1:6" ht="34">
      <c r="A243">
        <f>'Shortest Path Death Covariates'!C243</f>
        <v>1891</v>
      </c>
      <c r="B243" t="str">
        <f>'Shortest Path Death Covariates'!B243</f>
        <v>Nicholas Nicholajievic Romanov</v>
      </c>
      <c r="C243" t="str">
        <f>IF('Shortest Path Death Covariates'!D243=1, "Yes","")</f>
        <v/>
      </c>
      <c r="D243" t="str">
        <f>IF('Shortest Path Death Covariates'!E243=1, "Yes","")</f>
        <v/>
      </c>
      <c r="E243" t="str">
        <f>IF('Shortest Path Death Covariates'!F243,"Yes","")</f>
        <v/>
      </c>
      <c r="F243" t="str">
        <f>'Shortest Path Death Covariates'!G243</f>
        <v>Oral and Brain Cancer Leading to Insanity</v>
      </c>
    </row>
    <row r="244" spans="1:6" ht="34">
      <c r="A244">
        <f>'Shortest Path Death Covariates'!C244</f>
        <v>1894</v>
      </c>
      <c r="B244" t="str">
        <f>'Shortest Path Death Covariates'!B244</f>
        <v>Louis Philippe d'Orleans</v>
      </c>
      <c r="C244" t="str">
        <f>IF('Shortest Path Death Covariates'!D244=1, "Yes","")</f>
        <v/>
      </c>
      <c r="D244" t="str">
        <f>IF('Shortest Path Death Covariates'!E244=1, "Yes","")</f>
        <v/>
      </c>
      <c r="E244" t="str">
        <f>IF('Shortest Path Death Covariates'!F244,"Yes","")</f>
        <v/>
      </c>
      <c r="F244" t="str">
        <f>'Shortest Path Death Covariates'!G244</f>
        <v>???</v>
      </c>
    </row>
    <row r="245" spans="1:6" ht="51">
      <c r="A245">
        <f>'Shortest Path Death Covariates'!C245</f>
        <v>1894</v>
      </c>
      <c r="B245" t="str">
        <f>'Shortest Path Death Covariates'!B245</f>
        <v>Alexander III Alexandrovich/Romanov</v>
      </c>
      <c r="C245" t="str">
        <f>IF('Shortest Path Death Covariates'!D245=1, "Yes","")</f>
        <v>Yes</v>
      </c>
      <c r="D245" t="str">
        <f>IF('Shortest Path Death Covariates'!E245=1, "Yes","")</f>
        <v>Yes</v>
      </c>
      <c r="E245" t="str">
        <f>IF('Shortest Path Death Covariates'!F245,"Yes","")</f>
        <v/>
      </c>
      <c r="F245" t="str">
        <f>'Shortest Path Death Covariates'!G245</f>
        <v>Kidney Nephritis</v>
      </c>
    </row>
    <row r="246" spans="1:6" ht="51">
      <c r="A246">
        <f>'Shortest Path Death Covariates'!C246</f>
        <v>1895</v>
      </c>
      <c r="B246" t="str">
        <f>'Shortest Path Death Covariates'!B246</f>
        <v>Marie Louise Charlotte / Hesse-Cassel</v>
      </c>
      <c r="C246" t="str">
        <f>IF('Shortest Path Death Covariates'!D246=1, "Yes","")</f>
        <v/>
      </c>
      <c r="D246" t="str">
        <f>IF('Shortest Path Death Covariates'!E246=1, "Yes","")</f>
        <v/>
      </c>
      <c r="E246" t="str">
        <f>IF('Shortest Path Death Covariates'!F246,"Yes","")</f>
        <v/>
      </c>
      <c r="F246" t="str">
        <f>'Shortest Path Death Covariates'!G246</f>
        <v>Old Unremarkable</v>
      </c>
    </row>
    <row r="247" spans="1:6" ht="17">
      <c r="A247">
        <f>'Shortest Path Death Covariates'!C247</f>
        <v>1896</v>
      </c>
      <c r="B247" t="str">
        <f>'Shortest Path Death Covariates'!B247</f>
        <v>Louis d'Orleans</v>
      </c>
      <c r="C247" t="str">
        <f>IF('Shortest Path Death Covariates'!D247=1, "Yes","")</f>
        <v/>
      </c>
      <c r="D247" t="str">
        <f>IF('Shortest Path Death Covariates'!E247=1, "Yes","")</f>
        <v/>
      </c>
      <c r="E247" t="str">
        <f>IF('Shortest Path Death Covariates'!F247,"Yes","")</f>
        <v/>
      </c>
      <c r="F247" t="str">
        <f>'Shortest Path Death Covariates'!G247</f>
        <v>Old Unremarkable</v>
      </c>
    </row>
    <row r="248" spans="1:6" ht="34">
      <c r="A248">
        <f>'Shortest Path Death Covariates'!C248</f>
        <v>1896</v>
      </c>
      <c r="B248" t="str">
        <f>'Shortest Path Death Covariates'!B248</f>
        <v>Henry Maurice Von Battenburg</v>
      </c>
      <c r="C248" t="str">
        <f>IF('Shortest Path Death Covariates'!D248=1, "Yes","")</f>
        <v/>
      </c>
      <c r="D248" t="str">
        <f>IF('Shortest Path Death Covariates'!E248=1, "Yes","")</f>
        <v>Yes</v>
      </c>
      <c r="E248" t="str">
        <f>IF('Shortest Path Death Covariates'!F248,"Yes","")</f>
        <v/>
      </c>
      <c r="F248" t="str">
        <f>'Shortest Path Death Covariates'!G248</f>
        <v>Malaria</v>
      </c>
    </row>
    <row r="249" spans="1:6" ht="51">
      <c r="A249">
        <f>'Shortest Path Death Covariates'!C249</f>
        <v>1896</v>
      </c>
      <c r="B249" t="str">
        <f>'Shortest Path Death Covariates'!B249</f>
        <v>Karl Ludwig / Hapsburg-Lotharingen</v>
      </c>
      <c r="C249" t="str">
        <f>IF('Shortest Path Death Covariates'!D249=1, "Yes","")</f>
        <v/>
      </c>
      <c r="D249" t="str">
        <f>IF('Shortest Path Death Covariates'!E249=1, "Yes","")</f>
        <v/>
      </c>
      <c r="E249" t="str">
        <f>IF('Shortest Path Death Covariates'!F249,"Yes","")</f>
        <v/>
      </c>
      <c r="F249" t="str">
        <f>'Shortest Path Death Covariates'!G249</f>
        <v>Typhoid two years after debilitating stroke</v>
      </c>
    </row>
    <row r="250" spans="1:6" ht="17">
      <c r="A250">
        <f>'Shortest Path Death Covariates'!C250</f>
        <v>1897</v>
      </c>
      <c r="B250" t="str">
        <f>'Shortest Path Death Covariates'!B250</f>
        <v>Sophie of Bavaria</v>
      </c>
      <c r="C250" t="str">
        <f>IF('Shortest Path Death Covariates'!D250=1, "Yes","")</f>
        <v/>
      </c>
      <c r="D250" t="str">
        <f>IF('Shortest Path Death Covariates'!E250=1, "Yes","")</f>
        <v>Yes</v>
      </c>
      <c r="E250" t="str">
        <f>IF('Shortest Path Death Covariates'!F250,"Yes","")</f>
        <v/>
      </c>
      <c r="F250" t="str">
        <f>'Shortest Path Death Covariates'!G250</f>
        <v>Died in a Fire</v>
      </c>
    </row>
    <row r="251" spans="1:6" ht="34">
      <c r="A251">
        <f>'Shortest Path Death Covariates'!C251</f>
        <v>1897</v>
      </c>
      <c r="B251" t="str">
        <f>'Shortest Path Death Covariates'!B251</f>
        <v>Wilhelm / Baden-Zhringen</v>
      </c>
      <c r="C251" t="str">
        <f>IF('Shortest Path Death Covariates'!D251=1, "Yes","")</f>
        <v/>
      </c>
      <c r="D251" t="str">
        <f>IF('Shortest Path Death Covariates'!E251=1, "Yes","")</f>
        <v/>
      </c>
      <c r="E251" t="str">
        <f>IF('Shortest Path Death Covariates'!F251,"Yes","")</f>
        <v/>
      </c>
      <c r="F251" t="str">
        <f>'Shortest Path Death Covariates'!G251</f>
        <v>Old Unremarkable</v>
      </c>
    </row>
    <row r="252" spans="1:6" ht="17">
      <c r="A252">
        <f>'Shortest Path Death Covariates'!C252</f>
        <v>1898</v>
      </c>
      <c r="B252" t="str">
        <f>'Shortest Path Death Covariates'!B252</f>
        <v>Elizabeth of Bavaria</v>
      </c>
      <c r="C252" t="str">
        <f>IF('Shortest Path Death Covariates'!D252=1, "Yes","")</f>
        <v/>
      </c>
      <c r="D252" t="str">
        <f>IF('Shortest Path Death Covariates'!E252=1, "Yes","")</f>
        <v/>
      </c>
      <c r="E252" t="str">
        <f>IF('Shortest Path Death Covariates'!F252,"Yes","")</f>
        <v/>
      </c>
      <c r="F252" t="str">
        <f>'Shortest Path Death Covariates'!G252</f>
        <v>Assassination</v>
      </c>
    </row>
    <row r="253" spans="1:6" ht="34">
      <c r="A253">
        <f>'Shortest Path Death Covariates'!C253</f>
        <v>1899</v>
      </c>
      <c r="B253" t="str">
        <f>'Shortest Path Death Covariates'!B253</f>
        <v>Sophie of Lichtenstein</v>
      </c>
      <c r="C253" t="str">
        <f>IF('Shortest Path Death Covariates'!D253=1, "Yes","")</f>
        <v/>
      </c>
      <c r="D253" t="str">
        <f>IF('Shortest Path Death Covariates'!E253=1, "Yes","")</f>
        <v/>
      </c>
      <c r="E253" t="str">
        <f>IF('Shortest Path Death Covariates'!F253,"Yes","")</f>
        <v/>
      </c>
      <c r="F253" t="str">
        <f>'Shortest Path Death Covariates'!G253</f>
        <v>???</v>
      </c>
    </row>
    <row r="254" spans="1:6" ht="34">
      <c r="A254">
        <f>'Shortest Path Death Covariates'!C254</f>
        <v>1899</v>
      </c>
      <c r="B254" t="str">
        <f>'Shortest Path Death Covariates'!B254</f>
        <v>Marie Louise / Parma de Bourbon</v>
      </c>
      <c r="C254" t="str">
        <f>IF('Shortest Path Death Covariates'!D254=1, "Yes","")</f>
        <v/>
      </c>
      <c r="D254" t="str">
        <f>IF('Shortest Path Death Covariates'!E254=1, "Yes","")</f>
        <v/>
      </c>
      <c r="E254" t="str">
        <f>IF('Shortest Path Death Covariates'!F254,"Yes","")</f>
        <v>Yes</v>
      </c>
      <c r="F254" t="str">
        <f>'Shortest Path Death Covariates'!G254</f>
        <v>Pnuemonia + Childbirth; frail health &gt;1 year previous</v>
      </c>
    </row>
    <row r="255" spans="1:6" ht="34">
      <c r="A255">
        <f>'Shortest Path Death Covariates'!C255</f>
        <v>1900</v>
      </c>
      <c r="B255" t="str">
        <f>'Shortest Path Death Covariates'!B255</f>
        <v>Humbert I / Italy de Savoy</v>
      </c>
      <c r="C255" t="str">
        <f>IF('Shortest Path Death Covariates'!D255=1, "Yes","")</f>
        <v>Yes</v>
      </c>
      <c r="D255" t="str">
        <f>IF('Shortest Path Death Covariates'!E255=1, "Yes","")</f>
        <v/>
      </c>
      <c r="E255" t="str">
        <f>IF('Shortest Path Death Covariates'!F255,"Yes","")</f>
        <v/>
      </c>
      <c r="F255" t="str">
        <f>'Shortest Path Death Covariates'!G255</f>
        <v>Assassination</v>
      </c>
    </row>
    <row r="256" spans="1:6" ht="34">
      <c r="A256">
        <f>'Shortest Path Death Covariates'!C256</f>
        <v>1900</v>
      </c>
      <c r="B256" t="str">
        <f>'Shortest Path Death Covariates'!B256</f>
        <v>Alfred Ernest Albert/Wettin</v>
      </c>
      <c r="C256" t="str">
        <f>IF('Shortest Path Death Covariates'!D256=1, "Yes","")</f>
        <v/>
      </c>
      <c r="D256" t="str">
        <f>IF('Shortest Path Death Covariates'!E256=1, "Yes","")</f>
        <v/>
      </c>
      <c r="E256" t="str">
        <f>IF('Shortest Path Death Covariates'!F256,"Yes","")</f>
        <v/>
      </c>
      <c r="F256" t="str">
        <f>'Shortest Path Death Covariates'!G256</f>
        <v>Throat Cancer</v>
      </c>
    </row>
    <row r="257" spans="1:6" ht="17">
      <c r="A257">
        <f>'Shortest Path Death Covariates'!C257</f>
        <v>1900</v>
      </c>
      <c r="B257" t="str">
        <f>'Shortest Path Death Covariates'!B257</f>
        <v>Francis d'Orleans</v>
      </c>
      <c r="C257" t="str">
        <f>IF('Shortest Path Death Covariates'!D257=1, "Yes","")</f>
        <v/>
      </c>
      <c r="D257" t="str">
        <f>IF('Shortest Path Death Covariates'!E257=1, "Yes","")</f>
        <v/>
      </c>
      <c r="E257" t="str">
        <f>IF('Shortest Path Death Covariates'!F257,"Yes","")</f>
        <v/>
      </c>
      <c r="F257" t="str">
        <f>'Shortest Path Death Covariates'!G257</f>
        <v>Old Unremarkable</v>
      </c>
    </row>
    <row r="258" spans="1:6" ht="34">
      <c r="A258">
        <f>'Shortest Path Death Covariates'!C258</f>
        <v>1901</v>
      </c>
      <c r="B258" t="str">
        <f>'Shortest Path Death Covariates'!B258</f>
        <v>Victoria Adelaide Mary/Wettin</v>
      </c>
      <c r="C258" t="str">
        <f>IF('Shortest Path Death Covariates'!D258=1, "Yes","")</f>
        <v/>
      </c>
      <c r="D258" t="str">
        <f>IF('Shortest Path Death Covariates'!E258=1, "Yes","")</f>
        <v/>
      </c>
      <c r="E258" t="str">
        <f>IF('Shortest Path Death Covariates'!F258,"Yes","")</f>
        <v/>
      </c>
      <c r="F258" t="str">
        <f>'Shortest Path Death Covariates'!G258</f>
        <v>Breast Cancer</v>
      </c>
    </row>
    <row r="259" spans="1:6" ht="51">
      <c r="A259">
        <f>'Shortest Path Death Covariates'!C259</f>
        <v>1902</v>
      </c>
      <c r="B259" t="str">
        <f>'Shortest Path Death Covariates'!B259</f>
        <v>Maria Henrietta Hapsburg-Lotharingen</v>
      </c>
      <c r="C259" t="str">
        <f>IF('Shortest Path Death Covariates'!D259=1, "Yes","")</f>
        <v/>
      </c>
      <c r="D259" t="str">
        <f>IF('Shortest Path Death Covariates'!E259=1, "Yes","")</f>
        <v/>
      </c>
      <c r="E259" t="str">
        <f>IF('Shortest Path Death Covariates'!F259,"Yes","")</f>
        <v/>
      </c>
      <c r="F259" t="str">
        <f>'Shortest Path Death Covariates'!G259</f>
        <v>Final Illness; after &gt;1 year of deteriorating health</v>
      </c>
    </row>
    <row r="260" spans="1:6" ht="34">
      <c r="A260">
        <f>'Shortest Path Death Covariates'!C260</f>
        <v>1903</v>
      </c>
      <c r="B260" t="str">
        <f>'Shortest Path Death Covariates'!B260</f>
        <v>Elisabeth / Hapsburg-Lotharingen</v>
      </c>
      <c r="C260" t="str">
        <f>IF('Shortest Path Death Covariates'!D260=1, "Yes","")</f>
        <v/>
      </c>
      <c r="D260" t="str">
        <f>IF('Shortest Path Death Covariates'!E260=1, "Yes","")</f>
        <v/>
      </c>
      <c r="E260" t="str">
        <f>IF('Shortest Path Death Covariates'!F260,"Yes","")</f>
        <v/>
      </c>
      <c r="F260" t="str">
        <f>'Shortest Path Death Covariates'!G260</f>
        <v>???</v>
      </c>
    </row>
    <row r="261" spans="1:6" ht="34">
      <c r="A261">
        <f>'Shortest Path Death Covariates'!C261</f>
        <v>1905</v>
      </c>
      <c r="B261" t="str">
        <f>'Shortest Path Death Covariates'!B261</f>
        <v>Philip / Flanders Saxe Coburg</v>
      </c>
      <c r="C261" t="str">
        <f>IF('Shortest Path Death Covariates'!D261=1, "Yes","")</f>
        <v/>
      </c>
      <c r="D261" t="str">
        <f>IF('Shortest Path Death Covariates'!E261=1, "Yes","")</f>
        <v/>
      </c>
      <c r="E261" t="str">
        <f>IF('Shortest Path Death Covariates'!F261,"Yes","")</f>
        <v/>
      </c>
      <c r="F261" t="str">
        <f>'Shortest Path Death Covariates'!G261</f>
        <v>???</v>
      </c>
    </row>
    <row r="262" spans="1:6" ht="51">
      <c r="A262">
        <f>'Shortest Path Death Covariates'!C262</f>
        <v>1905</v>
      </c>
      <c r="B262" t="str">
        <f>'Shortest Path Death Covariates'!B262</f>
        <v>Leopold / Hohenzollern-Sigmaringen</v>
      </c>
      <c r="C262" t="str">
        <f>IF('Shortest Path Death Covariates'!D262=1, "Yes","")</f>
        <v/>
      </c>
      <c r="D262" t="str">
        <f>IF('Shortest Path Death Covariates'!E262=1, "Yes","")</f>
        <v>Yes</v>
      </c>
      <c r="E262" t="str">
        <f>IF('Shortest Path Death Covariates'!F262,"Yes","")</f>
        <v/>
      </c>
      <c r="F262" t="str">
        <f>'Shortest Path Death Covariates'!G262</f>
        <v>Apoplexy</v>
      </c>
    </row>
    <row r="263" spans="1:6" ht="17">
      <c r="A263">
        <f>'Shortest Path Death Covariates'!C263</f>
        <v>1907</v>
      </c>
      <c r="B263" t="str">
        <f>'Shortest Path Death Covariates'!B263</f>
        <v>Amulf Wittelsbach</v>
      </c>
      <c r="C263" t="str">
        <f>IF('Shortest Path Death Covariates'!D263=1, "Yes","")</f>
        <v/>
      </c>
      <c r="D263" t="str">
        <f>IF('Shortest Path Death Covariates'!E263=1, "Yes","")</f>
        <v/>
      </c>
      <c r="E263" t="str">
        <f>IF('Shortest Path Death Covariates'!F263,"Yes","")</f>
        <v/>
      </c>
      <c r="F263" t="str">
        <f>'Shortest Path Death Covariates'!G263</f>
        <v>???</v>
      </c>
    </row>
    <row r="264" spans="1:6" ht="34">
      <c r="A264">
        <f>'Shortest Path Death Covariates'!C264</f>
        <v>1908</v>
      </c>
      <c r="B264" t="str">
        <f>'Shortest Path Death Covariates'!B264</f>
        <v>Carlos I / Portugal / Saxe-Coburg Gotha</v>
      </c>
      <c r="C264" t="str">
        <f>IF('Shortest Path Death Covariates'!D264=1, "Yes","")</f>
        <v>Yes</v>
      </c>
      <c r="D264" t="str">
        <f>IF('Shortest Path Death Covariates'!E264=1, "Yes","")</f>
        <v/>
      </c>
      <c r="E264" t="str">
        <f>IF('Shortest Path Death Covariates'!F264,"Yes","")</f>
        <v/>
      </c>
      <c r="F264" t="str">
        <f>'Shortest Path Death Covariates'!G264</f>
        <v>Assassination</v>
      </c>
    </row>
    <row r="265" spans="1:6" ht="17">
      <c r="A265">
        <f>'Shortest Path Death Covariates'!C265</f>
        <v>1909</v>
      </c>
      <c r="B265" t="str">
        <f>'Shortest Path Death Covariates'!B265</f>
        <v>Karl Theodor Gackl</v>
      </c>
      <c r="C265" t="str">
        <f>IF('Shortest Path Death Covariates'!D265=1, "Yes","")</f>
        <v/>
      </c>
      <c r="D265" t="str">
        <f>IF('Shortest Path Death Covariates'!E265=1, "Yes","")</f>
        <v/>
      </c>
      <c r="E265" t="str">
        <f>IF('Shortest Path Death Covariates'!F265,"Yes","")</f>
        <v/>
      </c>
      <c r="F265" t="str">
        <f>'Shortest Path Death Covariates'!G265</f>
        <v>???</v>
      </c>
    </row>
    <row r="266" spans="1:6" ht="17">
      <c r="A266">
        <f>'Shortest Path Death Covariates'!C266</f>
        <v>1910</v>
      </c>
      <c r="B266" t="str">
        <f>'Shortest Path Death Covariates'!B266</f>
        <v>Edward VII Wettin</v>
      </c>
      <c r="C266" t="str">
        <f>IF('Shortest Path Death Covariates'!D266=1, "Yes","")</f>
        <v>Yes</v>
      </c>
      <c r="D266" t="str">
        <f>IF('Shortest Path Death Covariates'!E266=1, "Yes","")</f>
        <v/>
      </c>
      <c r="E266" t="str">
        <f>IF('Shortest Path Death Covariates'!F266,"Yes","")</f>
        <v>Yes</v>
      </c>
      <c r="F266" t="str">
        <f>'Shortest Path Death Covariates'!G266</f>
        <v>Several heart attacks over course of &gt;1 year</v>
      </c>
    </row>
    <row r="267" spans="1:6" ht="17">
      <c r="A267">
        <f>'Shortest Path Death Covariates'!C267</f>
        <v>1912</v>
      </c>
      <c r="B267" t="str">
        <f>'Shortest Path Death Covariates'!B267</f>
        <v>George Romanowsky</v>
      </c>
      <c r="C267" t="str">
        <f>IF('Shortest Path Death Covariates'!D267=1, "Yes","")</f>
        <v/>
      </c>
      <c r="D267" t="str">
        <f>IF('Shortest Path Death Covariates'!E267=1, "Yes","")</f>
        <v/>
      </c>
      <c r="E267" t="str">
        <f>IF('Shortest Path Death Covariates'!F267,"Yes","")</f>
        <v/>
      </c>
      <c r="F267" t="str">
        <f>'Shortest Path Death Covariates'!G267</f>
        <v>???</v>
      </c>
    </row>
    <row r="268" spans="1:6" ht="51">
      <c r="A268">
        <f>'Shortest Path Death Covariates'!C268</f>
        <v>1912</v>
      </c>
      <c r="B268" t="str">
        <f>'Shortest Path Death Covariates'!B268</f>
        <v>William IV / Luxembourg von Nassau</v>
      </c>
      <c r="C268" t="str">
        <f>IF('Shortest Path Death Covariates'!D268=1, "Yes","")</f>
        <v>Yes</v>
      </c>
      <c r="D268" t="str">
        <f>IF('Shortest Path Death Covariates'!E268=1, "Yes","")</f>
        <v/>
      </c>
      <c r="E268" t="str">
        <f>IF('Shortest Path Death Covariates'!F268,"Yes","")</f>
        <v/>
      </c>
      <c r="F268" t="str">
        <f>'Shortest Path Death Covariates'!G268</f>
        <v>Final Illness; after &gt;1 year of deteriorating health</v>
      </c>
    </row>
    <row r="269" spans="1:6" ht="34">
      <c r="A269">
        <f>'Shortest Path Death Covariates'!C269</f>
        <v>1912</v>
      </c>
      <c r="B269" t="str">
        <f>'Shortest Path Death Covariates'!B269</f>
        <v>Frederick VIII /Schleswig-Holstein/</v>
      </c>
      <c r="C269" t="str">
        <f>IF('Shortest Path Death Covariates'!D269=1, "Yes","")</f>
        <v>Yes</v>
      </c>
      <c r="D269" t="str">
        <f>IF('Shortest Path Death Covariates'!E269=1, "Yes","")</f>
        <v>Yes</v>
      </c>
      <c r="E269" t="str">
        <f>IF('Shortest Path Death Covariates'!F269,"Yes","")</f>
        <v>Yes</v>
      </c>
      <c r="F269" t="str">
        <f>'Shortest Path Death Covariates'!G269</f>
        <v>Paralysis attack</v>
      </c>
    </row>
    <row r="270" spans="1:6" ht="34">
      <c r="A270">
        <f>'Shortest Path Death Covariates'!C270</f>
        <v>1912</v>
      </c>
      <c r="B270" t="str">
        <f>'Shortest Path Death Covariates'!B270</f>
        <v>Maria Gabriele / Bavaria</v>
      </c>
      <c r="C270" t="str">
        <f>IF('Shortest Path Death Covariates'!D270=1, "Yes","")</f>
        <v/>
      </c>
      <c r="D270" t="str">
        <f>IF('Shortest Path Death Covariates'!E270=1, "Yes","")</f>
        <v/>
      </c>
      <c r="E270" t="str">
        <f>IF('Shortest Path Death Covariates'!F270,"Yes","")</f>
        <v/>
      </c>
      <c r="F270" t="str">
        <f>'Shortest Path Death Covariates'!G270</f>
        <v>Renal Failure; after previous poor health</v>
      </c>
    </row>
    <row r="271" spans="1:6" ht="34">
      <c r="A271">
        <f>'Shortest Path Death Covariates'!C271</f>
        <v>1912</v>
      </c>
      <c r="B271" t="str">
        <f>'Shortest Path Death Covariates'!B271</f>
        <v>Marie Hohenzollern-Signaringen</v>
      </c>
      <c r="C271" t="str">
        <f>IF('Shortest Path Death Covariates'!D271=1, "Yes","")</f>
        <v/>
      </c>
      <c r="D271" t="str">
        <f>IF('Shortest Path Death Covariates'!E271=1, "Yes","")</f>
        <v>Yes</v>
      </c>
      <c r="E271" t="str">
        <f>IF('Shortest Path Death Covariates'!F271,"Yes","")</f>
        <v/>
      </c>
      <c r="F271" t="str">
        <f>'Shortest Path Death Covariates'!G271</f>
        <v xml:space="preserve">Pnuemonia </v>
      </c>
    </row>
    <row r="272" spans="1:6" ht="34">
      <c r="A272">
        <f>'Shortest Path Death Covariates'!C272</f>
        <v>1913</v>
      </c>
      <c r="B272" t="str">
        <f>'Shortest Path Death Covariates'!B272</f>
        <v>William George I of Hellenes/Schleswig</v>
      </c>
      <c r="C272" t="str">
        <f>IF('Shortest Path Death Covariates'!D272=1, "Yes","")</f>
        <v>Yes</v>
      </c>
      <c r="D272" t="str">
        <f>IF('Shortest Path Death Covariates'!E272=1, "Yes","")</f>
        <v>Yes</v>
      </c>
      <c r="E272" t="str">
        <f>IF('Shortest Path Death Covariates'!F272,"Yes","")</f>
        <v/>
      </c>
      <c r="F272" t="str">
        <f>'Shortest Path Death Covariates'!G272</f>
        <v>Murdered non-political</v>
      </c>
    </row>
    <row r="273" spans="1:6" ht="34">
      <c r="A273">
        <f>'Shortest Path Death Covariates'!C273</f>
        <v>1915</v>
      </c>
      <c r="B273" t="str">
        <f>'Shortest Path Death Covariates'!B273</f>
        <v>Constantine Romanov</v>
      </c>
      <c r="C273" t="str">
        <f>IF('Shortest Path Death Covariates'!D273=1, "Yes","")</f>
        <v/>
      </c>
      <c r="D273" t="str">
        <f>IF('Shortest Path Death Covariates'!E273=1, "Yes","")</f>
        <v/>
      </c>
      <c r="E273" t="str">
        <f>IF('Shortest Path Death Covariates'!F273,"Yes","")</f>
        <v/>
      </c>
      <c r="F273" t="str">
        <f>'Shortest Path Death Covariates'!G273</f>
        <v>Unspecified; Health and Spirit Crushed by Death of Son in Battle a &gt;1 year earlier</v>
      </c>
    </row>
    <row r="274" spans="1:6" ht="34">
      <c r="A274">
        <f>'Shortest Path Death Covariates'!C274</f>
        <v>1917</v>
      </c>
      <c r="B274" t="str">
        <f>'Shortest Path Death Covariates'!B274</f>
        <v>Louise Margaret / Prussia/Hohenzollern</v>
      </c>
      <c r="C274" t="str">
        <f>IF('Shortest Path Death Covariates'!D274=1, "Yes","")</f>
        <v/>
      </c>
      <c r="D274" t="str">
        <f>IF('Shortest Path Death Covariates'!E274=1, "Yes","")</f>
        <v>Yes</v>
      </c>
      <c r="E274" t="str">
        <f>IF('Shortest Path Death Covariates'!F274,"Yes","")</f>
        <v/>
      </c>
      <c r="F274" t="str">
        <f>'Shortest Path Death Covariates'!G274</f>
        <v>Influenza</v>
      </c>
    </row>
    <row r="275" spans="1:6" ht="34">
      <c r="A275">
        <f>'Shortest Path Death Covariates'!C275</f>
        <v>1918</v>
      </c>
      <c r="B275" t="str">
        <f>'Shortest Path Death Covariates'!B275</f>
        <v>Eduard Georg Wilhelm von Anhalt</v>
      </c>
      <c r="C275" t="str">
        <f>IF('Shortest Path Death Covariates'!D275=1, "Yes","")</f>
        <v/>
      </c>
      <c r="D275" t="str">
        <f>IF('Shortest Path Death Covariates'!E275=1, "Yes","")</f>
        <v/>
      </c>
      <c r="E275" t="str">
        <f>IF('Shortest Path Death Covariates'!F275,"Yes","")</f>
        <v/>
      </c>
      <c r="F275" t="str">
        <f>'Shortest Path Death Covariates'!G275</f>
        <v>???</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5"/>
  <sheetViews>
    <sheetView workbookViewId="0">
      <selection activeCell="E23" sqref="E23"/>
    </sheetView>
  </sheetViews>
  <sheetFormatPr baseColWidth="10" defaultColWidth="8.625" defaultRowHeight="16"/>
  <cols>
    <col min="1" max="1" width="15.125" customWidth="1"/>
  </cols>
  <sheetData>
    <row r="1" spans="1:3" ht="34">
      <c r="A1" t="s">
        <v>7191</v>
      </c>
      <c r="B1" t="s">
        <v>7192</v>
      </c>
      <c r="C1" t="s">
        <v>7193</v>
      </c>
    </row>
    <row r="2" spans="1:3" ht="17">
      <c r="A2" t="s">
        <v>7194</v>
      </c>
    </row>
    <row r="3" spans="1:3" ht="17">
      <c r="A3" t="s">
        <v>7195</v>
      </c>
      <c r="B3">
        <f>COUNTIF('Shortest Path Death Covariates'!$I$2:$I$275,"???")</f>
        <v>71</v>
      </c>
      <c r="C3" s="108">
        <f>B3/COUNT('Shortest Path Death Covariates'!$A$2:$A$275)</f>
        <v>0.25912408759124089</v>
      </c>
    </row>
    <row r="4" spans="1:3" ht="17">
      <c r="A4" t="s">
        <v>1419</v>
      </c>
      <c r="B4">
        <f>COUNTIF('Shortest Path Death Covariates'!$I$2:$I$275,A4)</f>
        <v>37</v>
      </c>
      <c r="C4" s="108">
        <f>B4/COUNT('Shortest Path Death Covariates'!$A$2:$A$275)</f>
        <v>0.13503649635036497</v>
      </c>
    </row>
    <row r="5" spans="1:3" ht="17">
      <c r="A5" t="s">
        <v>1402</v>
      </c>
      <c r="B5">
        <f>COUNTIF('Shortest Path Death Covariates'!$I$2:$I$275,A5)</f>
        <v>27</v>
      </c>
      <c r="C5" s="108">
        <f>B5/COUNT('Shortest Path Death Covariates'!$A$2:$A$275)</f>
        <v>9.8540145985401464E-2</v>
      </c>
    </row>
    <row r="6" spans="1:3" ht="17">
      <c r="A6" t="s">
        <v>2059</v>
      </c>
      <c r="B6">
        <f>COUNTIF('Shortest Path Death Covariates'!$I$2:$I$275,A6)</f>
        <v>11</v>
      </c>
      <c r="C6" s="108">
        <f>B6/COUNT('Shortest Path Death Covariates'!$A$2:$A$275)</f>
        <v>4.0145985401459854E-2</v>
      </c>
    </row>
    <row r="7" spans="1:3" ht="17">
      <c r="A7" t="s">
        <v>2057</v>
      </c>
      <c r="B7">
        <f>COUNTIF('Shortest Path Death Covariates'!$I$2:$I$275,A7)</f>
        <v>9</v>
      </c>
      <c r="C7" s="108">
        <f>B7/COUNT('Shortest Path Death Covariates'!$A$2:$A$275)</f>
        <v>3.2846715328467155E-2</v>
      </c>
    </row>
    <row r="8" spans="1:3" ht="17">
      <c r="A8" t="s">
        <v>2053</v>
      </c>
      <c r="B8">
        <f>COUNTIF('Shortest Path Death Covariates'!$I$2:$I$275,A8)</f>
        <v>8</v>
      </c>
      <c r="C8" s="108">
        <f>B8/COUNT('Shortest Path Death Covariates'!$A$2:$A$275)</f>
        <v>2.9197080291970802E-2</v>
      </c>
    </row>
    <row r="9" spans="1:3" ht="17">
      <c r="A9" t="s">
        <v>1430</v>
      </c>
      <c r="B9">
        <f>COUNTIF('Shortest Path Death Covariates'!$I$2:$I$275,A9)</f>
        <v>7</v>
      </c>
      <c r="C9" s="108">
        <f>B9/COUNT('Shortest Path Death Covariates'!$A$2:$A$275)</f>
        <v>2.5547445255474453E-2</v>
      </c>
    </row>
    <row r="10" spans="1:3" ht="17">
      <c r="A10" t="s">
        <v>2052</v>
      </c>
      <c r="B10">
        <f>COUNTIF('Shortest Path Death Covariates'!$I$2:$I$275,A10)</f>
        <v>7</v>
      </c>
      <c r="C10" s="108">
        <f>B10/COUNT('Shortest Path Death Covariates'!$A$2:$A$275)</f>
        <v>2.5547445255474453E-2</v>
      </c>
    </row>
    <row r="11" spans="1:3" ht="17">
      <c r="A11" t="s">
        <v>2058</v>
      </c>
      <c r="B11">
        <f>COUNTIF('Shortest Path Death Covariates'!$I$2:$I$275,A11)</f>
        <v>7</v>
      </c>
      <c r="C11" s="108">
        <f>B11/COUNT('Shortest Path Death Covariates'!$A$2:$A$275)</f>
        <v>2.5547445255474453E-2</v>
      </c>
    </row>
    <row r="12" spans="1:3">
      <c r="A12" s="53" t="s">
        <v>7196</v>
      </c>
      <c r="B12">
        <f>COUNTIF('Shortest Path Death Covariates'!$I$2:$I$275,A12)</f>
        <v>2</v>
      </c>
      <c r="C12" s="108">
        <f>B12/COUNT('Shortest Path Death Covariates'!$A$2:$A$275)</f>
        <v>7.2992700729927005E-3</v>
      </c>
    </row>
    <row r="13" spans="1:3">
      <c r="A13" s="53" t="s">
        <v>7197</v>
      </c>
      <c r="B13">
        <f>COUNTIF('Shortest Path Death Covariates'!$I$2:$I$275,A13)</f>
        <v>3</v>
      </c>
      <c r="C13" s="108">
        <f>B13/COUNT('Shortest Path Death Covariates'!$A$2:$A$275)</f>
        <v>1.0948905109489052E-2</v>
      </c>
    </row>
    <row r="14" spans="1:3">
      <c r="A14" s="53" t="s">
        <v>7198</v>
      </c>
      <c r="B14">
        <f>COUNTIF('Shortest Path Death Covariates'!$I$2:$I$275,A14)</f>
        <v>3</v>
      </c>
      <c r="C14" s="108">
        <f>B14/COUNT('Shortest Path Death Covariates'!$A$2:$A$275)</f>
        <v>1.0948905109489052E-2</v>
      </c>
    </row>
    <row r="15" spans="1:3">
      <c r="A15" s="53" t="s">
        <v>2339</v>
      </c>
      <c r="B15">
        <f>COUNTIF('Shortest Path Death Covariates'!$I$2:$I$275,A15)</f>
        <v>29</v>
      </c>
      <c r="C15" s="108">
        <f>B15/COUNT('Shortest Path Death Covariates'!$A$2:$A$275)</f>
        <v>0.10583941605839416</v>
      </c>
    </row>
    <row r="16" spans="1:3">
      <c r="A16" s="53" t="s">
        <v>2061</v>
      </c>
      <c r="B16">
        <f>COUNTIF('Shortest Path Death Covariates'!$I$2:$I$275,A16)</f>
        <v>19</v>
      </c>
      <c r="C16" s="108">
        <f>B16/COUNT('Shortest Path Death Covariates'!$A$2:$A$275)</f>
        <v>6.9343065693430656E-2</v>
      </c>
    </row>
    <row r="17" spans="1:3">
      <c r="A17" s="53" t="s">
        <v>2060</v>
      </c>
      <c r="B17">
        <f>COUNTIF('Shortest Path Death Covariates'!$I$2:$I$275,A17)</f>
        <v>14</v>
      </c>
      <c r="C17" s="108">
        <f>B17/COUNT('Shortest Path Death Covariates'!$A$2:$A$275)</f>
        <v>5.1094890510948905E-2</v>
      </c>
    </row>
    <row r="18" spans="1:3">
      <c r="A18" s="53" t="s">
        <v>2062</v>
      </c>
      <c r="B18">
        <f>COUNTIF('Shortest Path Death Covariates'!$I$2:$I$275,A18)</f>
        <v>8</v>
      </c>
      <c r="C18" s="108">
        <f>B18/COUNT('Shortest Path Death Covariates'!$A$2:$A$275)</f>
        <v>2.9197080291970802E-2</v>
      </c>
    </row>
    <row r="19" spans="1:3">
      <c r="A19" s="53" t="s">
        <v>1578</v>
      </c>
      <c r="B19">
        <f>COUNTIF('Shortest Path Death Covariates'!$I$2:$I$275,A19)</f>
        <v>7</v>
      </c>
      <c r="C19" s="108">
        <f>B19/COUNT('Shortest Path Death Covariates'!$A$2:$A$275)</f>
        <v>2.5547445255474453E-2</v>
      </c>
    </row>
    <row r="20" spans="1:3">
      <c r="A20" s="53" t="s">
        <v>1674</v>
      </c>
      <c r="B20">
        <f>COUNTIF('Shortest Path Death Covariates'!$I$2:$I$275,A20)</f>
        <v>4</v>
      </c>
      <c r="C20" s="108">
        <f>B20/COUNT('Shortest Path Death Covariates'!$A$2:$A$275)</f>
        <v>1.4598540145985401E-2</v>
      </c>
    </row>
    <row r="21" spans="1:3">
      <c r="A21" s="53" t="s">
        <v>1463</v>
      </c>
      <c r="B21">
        <f>COUNTIF('Shortest Path Death Covariates'!$I$2:$I$275,A21)</f>
        <v>1</v>
      </c>
      <c r="C21" s="108">
        <f>B21/COUNT('Shortest Path Death Covariates'!$A$2:$A$275)</f>
        <v>3.6496350364963502E-3</v>
      </c>
    </row>
    <row r="22" spans="1:3" ht="17">
      <c r="A22" s="107" t="s">
        <v>7357</v>
      </c>
      <c r="B22" s="107">
        <f>SUM(B3:B21)</f>
        <v>274</v>
      </c>
      <c r="C22" s="108"/>
    </row>
    <row r="23" spans="1:3" ht="34">
      <c r="A23" t="s">
        <v>7199</v>
      </c>
      <c r="B23">
        <f>COUNTIF('Shortest Path Death Covariates'!D2:D275,1)</f>
        <v>76</v>
      </c>
      <c r="C23" s="108">
        <f>B23/COUNT('Shortest Path Death Covariates'!$A$2:$A$275)</f>
        <v>0.27737226277372262</v>
      </c>
    </row>
    <row r="24" spans="1:3" ht="17">
      <c r="A24" t="s">
        <v>7200</v>
      </c>
      <c r="B24">
        <f>COUNTIF('Shortest Path Death Covariates'!E2:E275,1)</f>
        <v>73</v>
      </c>
      <c r="C24" s="108">
        <f>B24/COUNT('Shortest Path Death Covariates'!$A$2:$A$275)</f>
        <v>0.26642335766423358</v>
      </c>
    </row>
    <row r="25" spans="1:3" ht="34">
      <c r="A25" t="s">
        <v>7201</v>
      </c>
      <c r="B25">
        <f>COUNTIF('Shortest Path Death Covariates'!F2:F275,1)</f>
        <v>40</v>
      </c>
      <c r="C25" s="108">
        <f>B25/COUNT('Shortest Path Death Covariates'!$A$2:$A$275)</f>
        <v>0.145985401459854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Q1070"/>
  <sheetViews>
    <sheetView topLeftCell="AL1" zoomScale="60" zoomScaleNormal="60" zoomScalePageLayoutView="84" workbookViewId="0">
      <pane ySplit="1" topLeftCell="A1040" activePane="bottomLeft" state="frozen"/>
      <selection pane="bottomLeft" activeCell="G11" sqref="G11"/>
    </sheetView>
  </sheetViews>
  <sheetFormatPr baseColWidth="10" defaultColWidth="6.625" defaultRowHeight="16"/>
  <cols>
    <col min="1" max="1" width="13.5" style="4" customWidth="1"/>
    <col min="2" max="2" width="4.625" style="2" customWidth="1"/>
    <col min="3" max="3" width="4.5" style="4" customWidth="1"/>
    <col min="4" max="4" width="14.375" style="4" customWidth="1"/>
    <col min="5" max="5" width="12.75" style="2" customWidth="1"/>
    <col min="6" max="6" width="15.875" style="2" customWidth="1"/>
    <col min="7" max="7" width="13.375" style="4" customWidth="1"/>
    <col min="8" max="8" width="4.625" style="4" customWidth="1"/>
    <col min="9" max="9" width="5.875" style="6" customWidth="1"/>
    <col min="10" max="10" width="4.25" style="4" customWidth="1"/>
    <col min="11" max="11" width="6.5" style="2" customWidth="1"/>
    <col min="12" max="12" width="4.25" style="4" customWidth="1"/>
    <col min="13" max="13" width="3.375" style="4" customWidth="1"/>
    <col min="14" max="14" width="6.25" style="4" customWidth="1"/>
    <col min="15" max="15" width="4.25" style="4" customWidth="1"/>
    <col min="16" max="16" width="5.375" style="4" customWidth="1"/>
    <col min="17" max="17" width="4.125" style="4" customWidth="1"/>
    <col min="18" max="18" width="5.25" style="4" customWidth="1"/>
    <col min="19" max="19" width="5.625" style="4" customWidth="1"/>
    <col min="20" max="20" width="5.5" style="4" customWidth="1"/>
    <col min="21" max="21" width="3.625" style="4" customWidth="1"/>
    <col min="22" max="22" width="5.25" style="4" customWidth="1"/>
    <col min="23" max="23" width="3.375" style="4" customWidth="1"/>
    <col min="24" max="24" width="5.625" style="4" customWidth="1"/>
    <col min="25" max="25" width="3.75" style="4" customWidth="1"/>
    <col min="26" max="26" width="4" style="4" customWidth="1"/>
    <col min="27" max="27" width="6.625" style="4" customWidth="1"/>
    <col min="28" max="28" width="4.125" style="4" customWidth="1"/>
    <col min="29" max="29" width="3.125" style="4" customWidth="1"/>
    <col min="30" max="30" width="9.5" style="4" customWidth="1"/>
    <col min="31" max="31" width="14.25" style="4" customWidth="1"/>
    <col min="32" max="32" width="9.125" style="4" customWidth="1"/>
    <col min="33" max="33" width="18.375" style="4" customWidth="1"/>
    <col min="34" max="34" width="16.75" style="4" customWidth="1"/>
    <col min="35" max="35" width="17.875" style="4" customWidth="1"/>
    <col min="36" max="36" width="37.625" style="4" customWidth="1"/>
    <col min="37" max="37" width="35.625" style="4" customWidth="1"/>
    <col min="38" max="38" width="8.125" style="4" customWidth="1"/>
    <col min="39" max="39" width="13.25" style="10" customWidth="1"/>
    <col min="40" max="40" width="14.625" style="10" customWidth="1"/>
    <col min="41" max="41" width="15.625" style="1" customWidth="1"/>
    <col min="42" max="42" width="7.625" style="5" customWidth="1"/>
    <col min="43" max="43" width="23.875" style="5" customWidth="1"/>
    <col min="44" max="44" width="20.375" style="4" customWidth="1"/>
    <col min="45" max="45" width="7.25" style="4" customWidth="1"/>
    <col min="46" max="46" width="16.25" style="4" customWidth="1"/>
    <col min="47" max="47" width="58.25" style="4" customWidth="1"/>
    <col min="48" max="48" width="6.5" style="4" customWidth="1"/>
    <col min="49" max="49" width="47.625" style="4" customWidth="1"/>
    <col min="50" max="50" width="12.875" style="4" customWidth="1"/>
    <col min="51" max="53" width="13.875" style="4" customWidth="1"/>
    <col min="54" max="54" width="17.125" style="4" customWidth="1"/>
    <col min="55" max="55" width="12.625" style="4" customWidth="1"/>
    <col min="56" max="56" width="37.125" style="4" customWidth="1"/>
    <col min="57" max="57" width="28.625" style="4" customWidth="1"/>
    <col min="58" max="59" width="25.25" style="2" customWidth="1"/>
    <col min="60" max="60" width="26.625" style="2" customWidth="1"/>
    <col min="61" max="62" width="22.625" style="3" customWidth="1"/>
    <col min="63" max="63" width="22" style="2" customWidth="1"/>
    <col min="64" max="65" width="24.625" style="2" customWidth="1"/>
    <col min="66" max="66" width="28.875" style="2" customWidth="1"/>
    <col min="67" max="67" width="30.375" style="3" customWidth="1"/>
    <col min="68" max="68" width="25.25" style="2" customWidth="1"/>
    <col min="69" max="69" width="17.625" style="2" customWidth="1"/>
    <col min="70" max="70" width="19.625" style="2" customWidth="1"/>
    <col min="71" max="71" width="18.625" style="2" customWidth="1"/>
    <col min="72" max="72" width="15.5" style="2" customWidth="1"/>
    <col min="73" max="73" width="30.125" style="2" customWidth="1"/>
    <col min="74" max="74" width="16.25" style="2" customWidth="1"/>
    <col min="75" max="75" width="16.625" style="2" customWidth="1"/>
    <col min="76" max="76" width="34.625" style="2" customWidth="1"/>
    <col min="77" max="77" width="15" style="2" customWidth="1"/>
    <col min="78" max="78" width="23.625" style="2" customWidth="1"/>
    <col min="79" max="79" width="30.5" style="2" customWidth="1"/>
    <col min="80" max="80" width="14.625" style="2" customWidth="1"/>
    <col min="81" max="81" width="15.625" style="2" customWidth="1"/>
    <col min="82" max="82" width="15.375" style="2" customWidth="1"/>
    <col min="83" max="83" width="25.125" style="2" customWidth="1"/>
    <col min="84" max="84" width="28.875" style="2" customWidth="1"/>
    <col min="85" max="85" width="20.5" style="2" customWidth="1"/>
    <col min="86" max="86" width="18.625" style="2" customWidth="1"/>
    <col min="87" max="87" width="16.25" style="2" customWidth="1"/>
    <col min="88" max="88" width="13.625" style="2" customWidth="1"/>
    <col min="89" max="89" width="15.625" style="2" customWidth="1"/>
    <col min="90" max="90" width="21.125" style="2" customWidth="1"/>
    <col min="91" max="91" width="19.625" style="2" customWidth="1"/>
    <col min="92" max="92" width="17.625" style="2" customWidth="1"/>
    <col min="93" max="93" width="16.125" style="2" customWidth="1"/>
    <col min="94" max="94" width="35.125" style="2" customWidth="1"/>
    <col min="95" max="95" width="8.5" style="2" customWidth="1"/>
    <col min="96" max="96" width="33.125" style="2" customWidth="1"/>
    <col min="97" max="97" width="23.875" style="2" customWidth="1"/>
    <col min="98" max="98" width="30.375" style="2" customWidth="1"/>
    <col min="99" max="99" width="14.625" style="2" customWidth="1"/>
    <col min="100" max="100" width="25.375" style="2" customWidth="1"/>
    <col min="101" max="101" width="23.5" style="2" customWidth="1"/>
    <col min="102" max="102" width="33.5" style="2" customWidth="1"/>
    <col min="103" max="103" width="17.875" style="2" customWidth="1"/>
    <col min="104" max="104" width="19.625" style="2" bestFit="1" customWidth="1"/>
    <col min="105" max="105" width="19.125" style="2" bestFit="1" customWidth="1"/>
    <col min="106" max="106" width="20.5" style="2" bestFit="1" customWidth="1"/>
    <col min="107" max="107" width="18.125" style="5" customWidth="1"/>
    <col min="108" max="108" width="25.75" style="5" customWidth="1"/>
    <col min="109" max="250" width="6.625" style="4" customWidth="1"/>
    <col min="251" max="251" width="6.625" style="5"/>
    <col min="252" max="16384" width="6.625" style="1"/>
  </cols>
  <sheetData>
    <row r="1" spans="1:251" s="81" customFormat="1" ht="17.25" customHeight="1">
      <c r="A1" s="80" t="s">
        <v>0</v>
      </c>
      <c r="B1" s="81" t="s">
        <v>1</v>
      </c>
      <c r="C1" s="80" t="s">
        <v>56</v>
      </c>
      <c r="D1" s="80" t="s">
        <v>57</v>
      </c>
      <c r="E1" s="81" t="s">
        <v>58</v>
      </c>
      <c r="F1" s="81" t="s">
        <v>1182</v>
      </c>
      <c r="G1" s="80" t="s">
        <v>1183</v>
      </c>
      <c r="H1" s="80" t="s">
        <v>59</v>
      </c>
      <c r="I1" s="81" t="s">
        <v>60</v>
      </c>
      <c r="J1" s="80" t="s">
        <v>61</v>
      </c>
      <c r="K1" s="81" t="s">
        <v>62</v>
      </c>
      <c r="L1" s="80" t="s">
        <v>63</v>
      </c>
      <c r="M1" s="80" t="s">
        <v>64</v>
      </c>
      <c r="N1" s="80" t="s">
        <v>65</v>
      </c>
      <c r="O1" s="80" t="s">
        <v>66</v>
      </c>
      <c r="P1" s="80" t="s">
        <v>67</v>
      </c>
      <c r="Q1" s="80" t="s">
        <v>68</v>
      </c>
      <c r="R1" s="80" t="s">
        <v>69</v>
      </c>
      <c r="S1" s="80" t="s">
        <v>70</v>
      </c>
      <c r="T1" s="80" t="s">
        <v>71</v>
      </c>
      <c r="U1" s="80" t="s">
        <v>72</v>
      </c>
      <c r="V1" s="80" t="s">
        <v>73</v>
      </c>
      <c r="W1" s="80" t="s">
        <v>74</v>
      </c>
      <c r="X1" s="80" t="s">
        <v>75</v>
      </c>
      <c r="Y1" s="80" t="s">
        <v>76</v>
      </c>
      <c r="Z1" s="80" t="s">
        <v>67</v>
      </c>
      <c r="AA1" s="80" t="s">
        <v>77</v>
      </c>
      <c r="AB1" s="80" t="s">
        <v>78</v>
      </c>
      <c r="AC1" s="80" t="s">
        <v>79</v>
      </c>
      <c r="AD1" s="80" t="s">
        <v>80</v>
      </c>
      <c r="AE1" s="80" t="s">
        <v>81</v>
      </c>
      <c r="AF1" s="80" t="s">
        <v>82</v>
      </c>
      <c r="AG1" s="80" t="s">
        <v>508</v>
      </c>
      <c r="AH1" s="80" t="s">
        <v>509</v>
      </c>
      <c r="AI1" s="80" t="s">
        <v>510</v>
      </c>
      <c r="AJ1" s="80" t="s">
        <v>1185</v>
      </c>
      <c r="AK1" s="80" t="s">
        <v>1186</v>
      </c>
      <c r="AL1" s="80" t="s">
        <v>571</v>
      </c>
      <c r="AM1" s="80" t="s">
        <v>1151</v>
      </c>
      <c r="AN1" s="80" t="s">
        <v>1152</v>
      </c>
      <c r="AO1" s="81" t="s">
        <v>1191</v>
      </c>
      <c r="AP1" s="80" t="s">
        <v>1192</v>
      </c>
      <c r="AQ1" s="80" t="s">
        <v>1206</v>
      </c>
      <c r="AR1" s="82" t="s">
        <v>877</v>
      </c>
      <c r="AS1" s="82" t="s">
        <v>1213</v>
      </c>
      <c r="AT1" s="82" t="s">
        <v>1100</v>
      </c>
      <c r="AU1" s="81" t="s">
        <v>543</v>
      </c>
      <c r="AV1" s="82" t="s">
        <v>728</v>
      </c>
      <c r="AW1" s="81" t="s">
        <v>651</v>
      </c>
      <c r="AX1" s="81" t="s">
        <v>40</v>
      </c>
      <c r="AY1" s="81" t="s">
        <v>17</v>
      </c>
      <c r="AZ1" s="81" t="s">
        <v>339</v>
      </c>
      <c r="BA1" s="81" t="s">
        <v>44</v>
      </c>
      <c r="BB1" s="81" t="s">
        <v>27</v>
      </c>
      <c r="BC1" s="81" t="s">
        <v>46</v>
      </c>
      <c r="BD1" s="81" t="s">
        <v>542</v>
      </c>
      <c r="BE1" s="81" t="s">
        <v>511</v>
      </c>
      <c r="BF1" s="81" t="s">
        <v>1114</v>
      </c>
      <c r="BG1" s="81" t="s">
        <v>1113</v>
      </c>
      <c r="BH1" s="81" t="s">
        <v>524</v>
      </c>
      <c r="BI1" s="83" t="s">
        <v>743</v>
      </c>
      <c r="BJ1" s="83" t="s">
        <v>1101</v>
      </c>
      <c r="BK1" s="81" t="s">
        <v>740</v>
      </c>
      <c r="BL1" s="81" t="s">
        <v>742</v>
      </c>
      <c r="BM1" s="81" t="s">
        <v>1102</v>
      </c>
      <c r="BN1" s="81" t="s">
        <v>1103</v>
      </c>
      <c r="BO1" s="83" t="s">
        <v>737</v>
      </c>
      <c r="BP1" s="81" t="s">
        <v>739</v>
      </c>
      <c r="BQ1" s="81" t="s">
        <v>634</v>
      </c>
      <c r="BR1" s="81" t="s">
        <v>297</v>
      </c>
      <c r="BS1" s="81" t="s">
        <v>49</v>
      </c>
      <c r="BT1" s="81" t="s">
        <v>52</v>
      </c>
      <c r="BU1" s="81" t="s">
        <v>550</v>
      </c>
      <c r="BV1" s="81" t="s">
        <v>29</v>
      </c>
      <c r="BW1" s="81" t="s">
        <v>367</v>
      </c>
      <c r="BX1" s="81" t="s">
        <v>736</v>
      </c>
      <c r="BY1" s="81" t="s">
        <v>34</v>
      </c>
      <c r="BZ1" s="81" t="s">
        <v>512</v>
      </c>
      <c r="CA1" s="81" t="s">
        <v>902</v>
      </c>
      <c r="CB1" s="81" t="s">
        <v>45</v>
      </c>
      <c r="CC1" s="80" t="s">
        <v>39</v>
      </c>
      <c r="CD1" s="81" t="s">
        <v>55</v>
      </c>
      <c r="CE1" s="81" t="s">
        <v>554</v>
      </c>
      <c r="CF1" s="81" t="s">
        <v>41</v>
      </c>
      <c r="CG1" s="81" t="s">
        <v>649</v>
      </c>
      <c r="CH1" s="81" t="s">
        <v>952</v>
      </c>
      <c r="CI1" s="81" t="s">
        <v>32</v>
      </c>
      <c r="CJ1" s="81" t="s">
        <v>48</v>
      </c>
      <c r="CK1" s="81" t="s">
        <v>54</v>
      </c>
      <c r="CL1" s="81" t="s">
        <v>50</v>
      </c>
      <c r="CM1" s="81" t="s">
        <v>24</v>
      </c>
      <c r="CN1" s="81" t="s">
        <v>19</v>
      </c>
      <c r="CO1" s="81" t="s">
        <v>20</v>
      </c>
      <c r="CP1" s="81" t="s">
        <v>738</v>
      </c>
      <c r="CQ1" s="81" t="s">
        <v>21</v>
      </c>
      <c r="CR1" s="81" t="s">
        <v>557</v>
      </c>
      <c r="CS1" s="81" t="s">
        <v>560</v>
      </c>
      <c r="CT1" s="81" t="s">
        <v>556</v>
      </c>
      <c r="CU1" s="80" t="s">
        <v>33</v>
      </c>
      <c r="CV1" s="81" t="s">
        <v>553</v>
      </c>
      <c r="CW1" s="81" t="s">
        <v>745</v>
      </c>
      <c r="CX1" s="81" t="s">
        <v>748</v>
      </c>
      <c r="CY1" s="81" t="s">
        <v>22</v>
      </c>
      <c r="CZ1" s="81" t="s">
        <v>747</v>
      </c>
      <c r="DA1" s="81" t="s">
        <v>744</v>
      </c>
      <c r="DB1" s="81" t="s">
        <v>746</v>
      </c>
      <c r="DC1" s="80" t="s">
        <v>7104</v>
      </c>
      <c r="DD1" s="80" t="s">
        <v>7105</v>
      </c>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c r="FY1" s="82"/>
      <c r="FZ1" s="82"/>
      <c r="GA1" s="82"/>
      <c r="GB1" s="82"/>
      <c r="GC1" s="82"/>
      <c r="GD1" s="82"/>
      <c r="GE1" s="82"/>
      <c r="GF1" s="82"/>
      <c r="GG1" s="82"/>
      <c r="GH1" s="82"/>
      <c r="GI1" s="82"/>
      <c r="GJ1" s="82"/>
      <c r="GK1" s="82"/>
      <c r="GL1" s="82"/>
      <c r="GM1" s="82"/>
      <c r="GN1" s="82"/>
      <c r="GO1" s="82"/>
      <c r="GP1" s="82"/>
      <c r="GQ1" s="82"/>
      <c r="GR1" s="82"/>
      <c r="GS1" s="82"/>
      <c r="GT1" s="82"/>
      <c r="GU1" s="82"/>
      <c r="GV1" s="82"/>
      <c r="GW1" s="82"/>
      <c r="GX1" s="82"/>
      <c r="GY1" s="82"/>
      <c r="GZ1" s="82"/>
      <c r="HA1" s="82"/>
      <c r="HB1" s="82"/>
      <c r="HC1" s="82"/>
      <c r="HD1" s="82"/>
      <c r="HE1" s="82"/>
      <c r="HF1" s="82"/>
      <c r="HG1" s="82"/>
      <c r="HH1" s="82"/>
      <c r="HI1" s="82"/>
      <c r="HJ1" s="82"/>
      <c r="HK1" s="82"/>
      <c r="HL1" s="82"/>
      <c r="HM1" s="82"/>
      <c r="HN1" s="82"/>
      <c r="HO1" s="82"/>
      <c r="HP1" s="82"/>
      <c r="HQ1" s="82"/>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0"/>
    </row>
    <row r="2" spans="1:251" s="9" customFormat="1" ht="17.25" customHeight="1">
      <c r="A2" s="5" t="s">
        <v>634</v>
      </c>
      <c r="B2" s="9">
        <f>19</f>
        <v>19</v>
      </c>
      <c r="C2" s="5" t="s">
        <v>83</v>
      </c>
      <c r="D2" s="5" t="s">
        <v>646</v>
      </c>
      <c r="E2" s="9">
        <v>625</v>
      </c>
      <c r="F2" s="9" t="s">
        <v>226</v>
      </c>
      <c r="G2" s="5"/>
      <c r="H2" s="5" t="s">
        <v>8</v>
      </c>
      <c r="I2" s="9">
        <v>1815</v>
      </c>
      <c r="J2" s="5" t="s">
        <v>5</v>
      </c>
      <c r="K2" s="9">
        <v>1816</v>
      </c>
      <c r="L2" s="5"/>
      <c r="M2" s="5"/>
      <c r="N2" s="5"/>
      <c r="O2" s="5"/>
      <c r="P2" s="5"/>
      <c r="Q2" s="5"/>
      <c r="R2" s="5"/>
      <c r="S2" s="5"/>
      <c r="T2" s="5"/>
      <c r="U2" s="5"/>
      <c r="V2" s="5"/>
      <c r="W2" s="5"/>
      <c r="X2" s="5"/>
      <c r="Y2" s="5"/>
      <c r="Z2" s="5"/>
      <c r="AA2" s="5"/>
      <c r="AB2" s="5"/>
      <c r="AC2" s="5"/>
      <c r="AD2" s="5"/>
      <c r="AE2" s="5"/>
      <c r="AF2" s="5"/>
      <c r="AG2" s="5"/>
      <c r="AH2" s="5">
        <v>1</v>
      </c>
      <c r="AI2" s="5"/>
      <c r="AJ2" s="5"/>
      <c r="AK2" s="5"/>
      <c r="AL2" s="43" t="s">
        <v>594</v>
      </c>
      <c r="AM2" s="11">
        <f>VLOOKUP($AL2,'City Location'!$A$2:$C$69,2)</f>
        <v>49.006889999999999</v>
      </c>
      <c r="AN2" s="11">
        <f>VLOOKUP($AL2,'City Location'!$A$2:$C$69,3)</f>
        <v>8.4036530000000003</v>
      </c>
      <c r="AO2" s="9" t="s">
        <v>623</v>
      </c>
      <c r="AP2" s="5">
        <v>3</v>
      </c>
      <c r="AQ2" s="5" t="s">
        <v>1193</v>
      </c>
      <c r="AR2" s="4"/>
      <c r="AS2" s="4"/>
      <c r="AT2" s="10">
        <v>1</v>
      </c>
      <c r="AU2" s="10" t="s">
        <v>1104</v>
      </c>
      <c r="AV2" s="10" t="s">
        <v>1105</v>
      </c>
      <c r="AW2" s="10" t="s">
        <v>1105</v>
      </c>
      <c r="AX2" s="10" t="s">
        <v>1105</v>
      </c>
      <c r="AY2" s="10" t="s">
        <v>1104</v>
      </c>
      <c r="AZ2" s="10" t="s">
        <v>1105</v>
      </c>
      <c r="BA2" s="10" t="s">
        <v>1104</v>
      </c>
      <c r="BB2" s="10" t="s">
        <v>1104</v>
      </c>
      <c r="BC2" s="10" t="s">
        <v>1104</v>
      </c>
      <c r="BD2" s="10" t="s">
        <v>1104</v>
      </c>
      <c r="BE2" s="10" t="s">
        <v>1105</v>
      </c>
      <c r="BF2" s="10" t="s">
        <v>1105</v>
      </c>
      <c r="BG2" s="10" t="s">
        <v>1105</v>
      </c>
      <c r="BH2" s="19" t="s">
        <v>374</v>
      </c>
      <c r="BI2" s="10" t="s">
        <v>1105</v>
      </c>
      <c r="BJ2" s="10" t="s">
        <v>1105</v>
      </c>
      <c r="BK2" s="10" t="s">
        <v>190</v>
      </c>
      <c r="BL2" s="10" t="s">
        <v>1105</v>
      </c>
      <c r="BM2" s="10" t="s">
        <v>1105</v>
      </c>
      <c r="BN2" s="10" t="s">
        <v>1105</v>
      </c>
      <c r="BO2" s="10" t="s">
        <v>190</v>
      </c>
      <c r="BP2" s="10" t="s">
        <v>1105</v>
      </c>
      <c r="BQ2" s="10" t="s">
        <v>1104</v>
      </c>
      <c r="BR2" s="10" t="s">
        <v>1105</v>
      </c>
      <c r="BS2" s="10" t="s">
        <v>1104</v>
      </c>
      <c r="BT2" s="10" t="s">
        <v>1105</v>
      </c>
      <c r="BU2" s="10" t="s">
        <v>1105</v>
      </c>
      <c r="BV2" s="10" t="s">
        <v>1105</v>
      </c>
      <c r="BW2" s="10" t="s">
        <v>1104</v>
      </c>
      <c r="BX2" s="10" t="s">
        <v>1104</v>
      </c>
      <c r="BY2" s="10" t="s">
        <v>1105</v>
      </c>
      <c r="BZ2" s="10" t="s">
        <v>1104</v>
      </c>
      <c r="CA2" s="10" t="s">
        <v>1105</v>
      </c>
      <c r="CB2" s="10" t="s">
        <v>1105</v>
      </c>
      <c r="CC2" s="10" t="s">
        <v>1105</v>
      </c>
      <c r="CD2" s="10" t="s">
        <v>1104</v>
      </c>
      <c r="CE2" s="10" t="s">
        <v>1105</v>
      </c>
      <c r="CF2" s="10" t="s">
        <v>1104</v>
      </c>
      <c r="CG2" s="10" t="s">
        <v>1104</v>
      </c>
      <c r="CH2" s="10" t="s">
        <v>1104</v>
      </c>
      <c r="CI2" s="10" t="s">
        <v>1105</v>
      </c>
      <c r="CJ2" s="10" t="s">
        <v>1104</v>
      </c>
      <c r="CK2" s="10" t="s">
        <v>1104</v>
      </c>
      <c r="CL2" s="10" t="s">
        <v>1105</v>
      </c>
      <c r="CM2" s="10" t="s">
        <v>190</v>
      </c>
      <c r="CN2" s="9" t="s">
        <v>1105</v>
      </c>
      <c r="CO2" s="10" t="s">
        <v>1105</v>
      </c>
      <c r="CP2" s="10" t="s">
        <v>1105</v>
      </c>
      <c r="CQ2" s="10" t="s">
        <v>1105</v>
      </c>
      <c r="CR2" s="10" t="s">
        <v>1105</v>
      </c>
      <c r="CS2" s="10" t="s">
        <v>1105</v>
      </c>
      <c r="CT2" s="10" t="s">
        <v>1105</v>
      </c>
      <c r="CU2" s="10" t="s">
        <v>1104</v>
      </c>
      <c r="CV2" s="10" t="s">
        <v>1104</v>
      </c>
      <c r="CW2" s="10" t="s">
        <v>1105</v>
      </c>
      <c r="CX2" s="10" t="s">
        <v>1104</v>
      </c>
      <c r="CY2" s="10" t="s">
        <v>1105</v>
      </c>
      <c r="CZ2" s="10" t="s">
        <v>1105</v>
      </c>
      <c r="DA2" s="10" t="s">
        <v>1105</v>
      </c>
      <c r="DB2" s="10" t="s">
        <v>1104</v>
      </c>
      <c r="DC2" s="96" t="s">
        <v>7127</v>
      </c>
      <c r="DD2" s="96" t="s">
        <v>7126</v>
      </c>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5"/>
    </row>
    <row r="3" spans="1:251" s="9" customFormat="1" ht="17.25" customHeight="1">
      <c r="A3" s="5" t="s">
        <v>634</v>
      </c>
      <c r="B3" s="9">
        <f>19</f>
        <v>19</v>
      </c>
      <c r="C3" s="5" t="s">
        <v>83</v>
      </c>
      <c r="D3" s="5" t="s">
        <v>646</v>
      </c>
      <c r="E3" s="9">
        <v>625</v>
      </c>
      <c r="F3" s="9" t="s">
        <v>226</v>
      </c>
      <c r="G3" s="5"/>
      <c r="H3" s="5" t="s">
        <v>5</v>
      </c>
      <c r="I3" s="9">
        <v>1816</v>
      </c>
      <c r="J3" s="5" t="s">
        <v>4</v>
      </c>
      <c r="K3" s="9">
        <v>1818</v>
      </c>
      <c r="L3" s="5"/>
      <c r="M3" s="5"/>
      <c r="N3" s="5"/>
      <c r="O3" s="5"/>
      <c r="P3" s="5"/>
      <c r="Q3" s="5"/>
      <c r="R3" s="5"/>
      <c r="S3" s="5"/>
      <c r="T3" s="5"/>
      <c r="U3" s="5"/>
      <c r="V3" s="5"/>
      <c r="W3" s="5"/>
      <c r="X3" s="5"/>
      <c r="Y3" s="5"/>
      <c r="Z3" s="5"/>
      <c r="AA3" s="5"/>
      <c r="AB3" s="5"/>
      <c r="AC3" s="5"/>
      <c r="AD3" s="5"/>
      <c r="AE3" s="5"/>
      <c r="AF3" s="5"/>
      <c r="AG3" s="5"/>
      <c r="AH3" s="5">
        <v>1</v>
      </c>
      <c r="AI3" s="5"/>
      <c r="AJ3" s="5"/>
      <c r="AK3" s="5"/>
      <c r="AL3" s="43" t="s">
        <v>594</v>
      </c>
      <c r="AM3" s="11">
        <f>VLOOKUP($AL3,'City Location'!$A$2:$C$69,2)</f>
        <v>49.006889999999999</v>
      </c>
      <c r="AN3" s="11">
        <f>VLOOKUP($AL3,'City Location'!$A$2:$C$69,3)</f>
        <v>8.4036530000000003</v>
      </c>
      <c r="AO3" s="9" t="s">
        <v>623</v>
      </c>
      <c r="AP3" s="5">
        <v>3</v>
      </c>
      <c r="AQ3" s="5" t="s">
        <v>1193</v>
      </c>
      <c r="AR3" s="4"/>
      <c r="AS3" s="4"/>
      <c r="AT3" s="10">
        <v>1</v>
      </c>
      <c r="AU3" s="10" t="s">
        <v>1104</v>
      </c>
      <c r="AV3" s="10" t="s">
        <v>1105</v>
      </c>
      <c r="AW3" s="10" t="s">
        <v>1105</v>
      </c>
      <c r="AX3" s="10" t="s">
        <v>1105</v>
      </c>
      <c r="AY3" s="10" t="s">
        <v>1104</v>
      </c>
      <c r="AZ3" s="10" t="s">
        <v>1105</v>
      </c>
      <c r="BA3" s="10" t="s">
        <v>1104</v>
      </c>
      <c r="BB3" s="10" t="s">
        <v>1104</v>
      </c>
      <c r="BC3" s="10" t="s">
        <v>1104</v>
      </c>
      <c r="BD3" s="10" t="s">
        <v>1104</v>
      </c>
      <c r="BE3" s="10" t="s">
        <v>190</v>
      </c>
      <c r="BF3" s="9" t="s">
        <v>190</v>
      </c>
      <c r="BG3" s="18" t="s">
        <v>1104</v>
      </c>
      <c r="BH3" s="19" t="s">
        <v>374</v>
      </c>
      <c r="BI3" s="10" t="s">
        <v>1105</v>
      </c>
      <c r="BJ3" s="10" t="s">
        <v>1105</v>
      </c>
      <c r="BK3" s="10" t="s">
        <v>190</v>
      </c>
      <c r="BL3" s="10" t="s">
        <v>1105</v>
      </c>
      <c r="BM3" s="10" t="s">
        <v>1105</v>
      </c>
      <c r="BN3" s="10" t="s">
        <v>1105</v>
      </c>
      <c r="BO3" s="19" t="s">
        <v>190</v>
      </c>
      <c r="BP3" s="10" t="s">
        <v>1105</v>
      </c>
      <c r="BQ3" s="10" t="s">
        <v>1104</v>
      </c>
      <c r="BR3" s="10" t="s">
        <v>1105</v>
      </c>
      <c r="BS3" s="10" t="s">
        <v>1104</v>
      </c>
      <c r="BT3" s="10" t="s">
        <v>1105</v>
      </c>
      <c r="BU3" s="10" t="s">
        <v>1105</v>
      </c>
      <c r="BV3" s="10" t="s">
        <v>1105</v>
      </c>
      <c r="BW3" s="10" t="s">
        <v>1104</v>
      </c>
      <c r="BX3" s="10" t="s">
        <v>1104</v>
      </c>
      <c r="BY3" s="10" t="s">
        <v>1105</v>
      </c>
      <c r="BZ3" s="10" t="s">
        <v>1104</v>
      </c>
      <c r="CA3" s="10" t="s">
        <v>1105</v>
      </c>
      <c r="CB3" s="10" t="s">
        <v>1105</v>
      </c>
      <c r="CC3" s="10" t="s">
        <v>1105</v>
      </c>
      <c r="CD3" s="10" t="s">
        <v>1104</v>
      </c>
      <c r="CE3" s="10" t="s">
        <v>1105</v>
      </c>
      <c r="CF3" s="10" t="s">
        <v>1104</v>
      </c>
      <c r="CG3" s="10" t="s">
        <v>1104</v>
      </c>
      <c r="CH3" s="10" t="s">
        <v>1104</v>
      </c>
      <c r="CI3" s="10" t="s">
        <v>1105</v>
      </c>
      <c r="CJ3" s="10" t="s">
        <v>1105</v>
      </c>
      <c r="CK3" s="10" t="s">
        <v>1104</v>
      </c>
      <c r="CL3" s="10" t="s">
        <v>1104</v>
      </c>
      <c r="CM3" s="10" t="s">
        <v>190</v>
      </c>
      <c r="CN3" s="9" t="s">
        <v>1105</v>
      </c>
      <c r="CO3" s="10" t="s">
        <v>1105</v>
      </c>
      <c r="CP3" s="10" t="s">
        <v>1105</v>
      </c>
      <c r="CQ3" s="10" t="s">
        <v>1105</v>
      </c>
      <c r="CR3" s="10" t="s">
        <v>1104</v>
      </c>
      <c r="CS3" s="10" t="s">
        <v>1105</v>
      </c>
      <c r="CT3" s="10" t="s">
        <v>1104</v>
      </c>
      <c r="CU3" s="10" t="s">
        <v>1104</v>
      </c>
      <c r="CV3" s="10" t="s">
        <v>1104</v>
      </c>
      <c r="CW3" s="10" t="s">
        <v>1105</v>
      </c>
      <c r="CX3" s="10" t="s">
        <v>1104</v>
      </c>
      <c r="CY3" s="10" t="s">
        <v>1105</v>
      </c>
      <c r="CZ3" s="10" t="s">
        <v>1105</v>
      </c>
      <c r="DA3" s="10" t="s">
        <v>1105</v>
      </c>
      <c r="DB3" s="10" t="s">
        <v>1104</v>
      </c>
      <c r="DC3" s="96" t="s">
        <v>7127</v>
      </c>
      <c r="DD3" s="96" t="s">
        <v>7126</v>
      </c>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5"/>
    </row>
    <row r="4" spans="1:251" s="9" customFormat="1" ht="17.25" customHeight="1">
      <c r="A4" s="5" t="s">
        <v>634</v>
      </c>
      <c r="B4" s="9">
        <f>19</f>
        <v>19</v>
      </c>
      <c r="C4" s="5" t="s">
        <v>83</v>
      </c>
      <c r="D4" s="5" t="s">
        <v>227</v>
      </c>
      <c r="E4" s="9">
        <v>11905</v>
      </c>
      <c r="F4" s="9" t="s">
        <v>226</v>
      </c>
      <c r="G4" s="5"/>
      <c r="H4" s="5" t="s">
        <v>4</v>
      </c>
      <c r="I4" s="9">
        <v>1818</v>
      </c>
      <c r="J4" s="5" t="s">
        <v>16</v>
      </c>
      <c r="K4" s="9">
        <v>1830</v>
      </c>
      <c r="L4" s="5"/>
      <c r="M4" s="5"/>
      <c r="N4" s="5"/>
      <c r="O4" s="5"/>
      <c r="P4" s="5"/>
      <c r="Q4" s="5"/>
      <c r="R4" s="5"/>
      <c r="S4" s="5"/>
      <c r="T4" s="5"/>
      <c r="U4" s="5"/>
      <c r="V4" s="5"/>
      <c r="W4" s="5"/>
      <c r="X4" s="5"/>
      <c r="Y4" s="5"/>
      <c r="Z4" s="5"/>
      <c r="AA4" s="5"/>
      <c r="AB4" s="5"/>
      <c r="AC4" s="5"/>
      <c r="AD4" s="5"/>
      <c r="AE4" s="5"/>
      <c r="AF4" s="5"/>
      <c r="AG4" s="5"/>
      <c r="AH4" s="5">
        <v>1</v>
      </c>
      <c r="AI4" s="5"/>
      <c r="AJ4" s="5"/>
      <c r="AK4" s="5"/>
      <c r="AL4" s="43" t="s">
        <v>594</v>
      </c>
      <c r="AM4" s="11">
        <f>VLOOKUP($AL4,'City Location'!$A$2:$C$69,2)</f>
        <v>49.006889999999999</v>
      </c>
      <c r="AN4" s="11">
        <f>VLOOKUP($AL4,'City Location'!$A$2:$C$69,3)</f>
        <v>8.4036530000000003</v>
      </c>
      <c r="AO4" s="9" t="s">
        <v>623</v>
      </c>
      <c r="AP4" s="5">
        <v>1</v>
      </c>
      <c r="AQ4" s="5"/>
      <c r="AR4" s="4"/>
      <c r="AS4" s="4"/>
      <c r="AT4" s="10">
        <v>1</v>
      </c>
      <c r="AU4" s="10" t="s">
        <v>1104</v>
      </c>
      <c r="AV4" s="10" t="s">
        <v>1105</v>
      </c>
      <c r="AW4" s="10" t="s">
        <v>1105</v>
      </c>
      <c r="AX4" s="10" t="s">
        <v>1105</v>
      </c>
      <c r="AY4" s="10" t="s">
        <v>1104</v>
      </c>
      <c r="AZ4" s="10" t="s">
        <v>1105</v>
      </c>
      <c r="BA4" s="10" t="s">
        <v>1104</v>
      </c>
      <c r="BB4" s="10" t="s">
        <v>1104</v>
      </c>
      <c r="BC4" s="10" t="s">
        <v>1104</v>
      </c>
      <c r="BD4" s="10" t="s">
        <v>1104</v>
      </c>
      <c r="BE4" s="10" t="s">
        <v>190</v>
      </c>
      <c r="BF4" s="9" t="s">
        <v>190</v>
      </c>
      <c r="BG4" s="18" t="s">
        <v>1104</v>
      </c>
      <c r="BH4" s="19" t="s">
        <v>374</v>
      </c>
      <c r="BI4" s="10" t="s">
        <v>1105</v>
      </c>
      <c r="BJ4" s="10" t="s">
        <v>1105</v>
      </c>
      <c r="BK4" s="10" t="s">
        <v>190</v>
      </c>
      <c r="BL4" s="10" t="s">
        <v>1105</v>
      </c>
      <c r="BM4" s="10" t="s">
        <v>1105</v>
      </c>
      <c r="BN4" s="10" t="s">
        <v>1105</v>
      </c>
      <c r="BO4" s="19" t="s">
        <v>190</v>
      </c>
      <c r="BP4" s="10" t="s">
        <v>1105</v>
      </c>
      <c r="BQ4" s="10" t="s">
        <v>1104</v>
      </c>
      <c r="BR4" s="10" t="s">
        <v>1105</v>
      </c>
      <c r="BS4" s="10" t="s">
        <v>1104</v>
      </c>
      <c r="BT4" s="10" t="s">
        <v>1105</v>
      </c>
      <c r="BU4" s="10" t="s">
        <v>1105</v>
      </c>
      <c r="BV4" s="10" t="s">
        <v>1105</v>
      </c>
      <c r="BW4" s="10" t="s">
        <v>1104</v>
      </c>
      <c r="BX4" s="10" t="s">
        <v>1104</v>
      </c>
      <c r="BY4" s="10" t="s">
        <v>1105</v>
      </c>
      <c r="BZ4" s="10" t="s">
        <v>1104</v>
      </c>
      <c r="CA4" s="10" t="s">
        <v>1105</v>
      </c>
      <c r="CB4" s="10" t="s">
        <v>1105</v>
      </c>
      <c r="CC4" s="10" t="s">
        <v>1105</v>
      </c>
      <c r="CD4" s="10" t="s">
        <v>1104</v>
      </c>
      <c r="CE4" s="10" t="s">
        <v>1105</v>
      </c>
      <c r="CF4" s="10" t="s">
        <v>1104</v>
      </c>
      <c r="CG4" s="10" t="s">
        <v>1104</v>
      </c>
      <c r="CH4" s="10" t="s">
        <v>1104</v>
      </c>
      <c r="CI4" s="10" t="s">
        <v>1105</v>
      </c>
      <c r="CJ4" s="10" t="s">
        <v>1105</v>
      </c>
      <c r="CK4" s="10" t="s">
        <v>1104</v>
      </c>
      <c r="CL4" s="10" t="s">
        <v>1104</v>
      </c>
      <c r="CM4" s="10" t="s">
        <v>190</v>
      </c>
      <c r="CN4" s="9" t="s">
        <v>1105</v>
      </c>
      <c r="CO4" s="10" t="s">
        <v>1105</v>
      </c>
      <c r="CP4" s="10" t="s">
        <v>1105</v>
      </c>
      <c r="CQ4" s="10" t="s">
        <v>1105</v>
      </c>
      <c r="CR4" s="10" t="s">
        <v>1104</v>
      </c>
      <c r="CS4" s="10" t="s">
        <v>1105</v>
      </c>
      <c r="CT4" s="10" t="s">
        <v>1104</v>
      </c>
      <c r="CU4" s="10" t="s">
        <v>1104</v>
      </c>
      <c r="CV4" s="10" t="s">
        <v>1104</v>
      </c>
      <c r="CW4" s="10" t="s">
        <v>1105</v>
      </c>
      <c r="CX4" s="10" t="s">
        <v>1104</v>
      </c>
      <c r="CY4" s="10" t="s">
        <v>1105</v>
      </c>
      <c r="CZ4" s="10" t="s">
        <v>1105</v>
      </c>
      <c r="DA4" s="10" t="s">
        <v>1105</v>
      </c>
      <c r="DB4" s="10" t="s">
        <v>1104</v>
      </c>
      <c r="DC4" s="96" t="s">
        <v>7126</v>
      </c>
      <c r="DD4" s="96" t="s">
        <v>7126</v>
      </c>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5"/>
    </row>
    <row r="5" spans="1:251" s="9" customFormat="1" ht="17.25" customHeight="1">
      <c r="A5" s="5" t="s">
        <v>634</v>
      </c>
      <c r="B5" s="9">
        <f>19</f>
        <v>19</v>
      </c>
      <c r="C5" s="5" t="s">
        <v>83</v>
      </c>
      <c r="D5" s="5" t="s">
        <v>228</v>
      </c>
      <c r="E5" s="9">
        <v>5168</v>
      </c>
      <c r="F5" s="9" t="s">
        <v>226</v>
      </c>
      <c r="G5" s="5"/>
      <c r="H5" s="5" t="s">
        <v>16</v>
      </c>
      <c r="I5" s="9">
        <v>1830</v>
      </c>
      <c r="J5" s="5" t="s">
        <v>6</v>
      </c>
      <c r="K5" s="9">
        <v>1849</v>
      </c>
      <c r="L5" s="5"/>
      <c r="M5" s="5"/>
      <c r="N5" s="5"/>
      <c r="O5" s="5"/>
      <c r="P5" s="5"/>
      <c r="Q5" s="5"/>
      <c r="R5" s="5"/>
      <c r="S5" s="5"/>
      <c r="T5" s="5"/>
      <c r="U5" s="5"/>
      <c r="V5" s="5"/>
      <c r="W5" s="5"/>
      <c r="X5" s="5"/>
      <c r="Y5" s="5"/>
      <c r="Z5" s="5"/>
      <c r="AA5" s="5"/>
      <c r="AB5" s="5"/>
      <c r="AC5" s="5"/>
      <c r="AD5" s="5"/>
      <c r="AE5" s="5"/>
      <c r="AF5" s="5"/>
      <c r="AG5" s="5"/>
      <c r="AH5" s="5">
        <v>1</v>
      </c>
      <c r="AI5" s="5"/>
      <c r="AJ5" s="5"/>
      <c r="AK5" s="5"/>
      <c r="AL5" s="43" t="s">
        <v>594</v>
      </c>
      <c r="AM5" s="11">
        <f>VLOOKUP($AL5,'City Location'!$A$2:$C$69,2)</f>
        <v>49.006889999999999</v>
      </c>
      <c r="AN5" s="11">
        <f>VLOOKUP($AL5,'City Location'!$A$2:$C$69,3)</f>
        <v>8.4036530000000003</v>
      </c>
      <c r="AO5" s="9" t="s">
        <v>623</v>
      </c>
      <c r="AP5" s="5">
        <v>1</v>
      </c>
      <c r="AQ5" s="5"/>
      <c r="AR5" s="4"/>
      <c r="AS5" s="4"/>
      <c r="AT5" s="10">
        <v>1</v>
      </c>
      <c r="AU5" s="10" t="s">
        <v>1104</v>
      </c>
      <c r="AV5" s="10" t="s">
        <v>1104</v>
      </c>
      <c r="AW5" s="10" t="s">
        <v>1105</v>
      </c>
      <c r="AX5" s="10" t="s">
        <v>1105</v>
      </c>
      <c r="AY5" s="10" t="s">
        <v>1104</v>
      </c>
      <c r="AZ5" s="10" t="s">
        <v>1104</v>
      </c>
      <c r="BA5" s="10" t="s">
        <v>1104</v>
      </c>
      <c r="BB5" s="10" t="s">
        <v>1104</v>
      </c>
      <c r="BC5" s="10" t="s">
        <v>1104</v>
      </c>
      <c r="BD5" s="10" t="s">
        <v>1104</v>
      </c>
      <c r="BE5" s="10" t="s">
        <v>190</v>
      </c>
      <c r="BF5" s="9" t="s">
        <v>190</v>
      </c>
      <c r="BG5" s="18" t="s">
        <v>1104</v>
      </c>
      <c r="BH5" s="19" t="s">
        <v>374</v>
      </c>
      <c r="BI5" s="10" t="s">
        <v>1105</v>
      </c>
      <c r="BJ5" s="10" t="s">
        <v>1105</v>
      </c>
      <c r="BK5" s="10" t="s">
        <v>190</v>
      </c>
      <c r="BL5" s="10" t="s">
        <v>1105</v>
      </c>
      <c r="BM5" s="19" t="s">
        <v>1105</v>
      </c>
      <c r="BN5" s="10" t="s">
        <v>1105</v>
      </c>
      <c r="BO5" s="19" t="s">
        <v>190</v>
      </c>
      <c r="BP5" s="10" t="s">
        <v>1105</v>
      </c>
      <c r="BQ5" s="10" t="s">
        <v>1104</v>
      </c>
      <c r="BR5" s="10" t="s">
        <v>1105</v>
      </c>
      <c r="BS5" s="10" t="s">
        <v>1104</v>
      </c>
      <c r="BT5" s="10" t="s">
        <v>1105</v>
      </c>
      <c r="BU5" s="10" t="s">
        <v>1105</v>
      </c>
      <c r="BV5" s="10" t="s">
        <v>1105</v>
      </c>
      <c r="BW5" s="10" t="s">
        <v>1104</v>
      </c>
      <c r="BX5" s="10" t="s">
        <v>1104</v>
      </c>
      <c r="BY5" s="10" t="s">
        <v>1105</v>
      </c>
      <c r="BZ5" s="10" t="s">
        <v>1104</v>
      </c>
      <c r="CA5" s="10" t="s">
        <v>1105</v>
      </c>
      <c r="CB5" s="10" t="s">
        <v>1105</v>
      </c>
      <c r="CC5" s="10" t="s">
        <v>1105</v>
      </c>
      <c r="CD5" s="10" t="s">
        <v>1104</v>
      </c>
      <c r="CE5" s="10" t="s">
        <v>1105</v>
      </c>
      <c r="CF5" s="10" t="s">
        <v>1104</v>
      </c>
      <c r="CG5" s="10" t="s">
        <v>1104</v>
      </c>
      <c r="CH5" s="10" t="s">
        <v>1104</v>
      </c>
      <c r="CI5" s="10" t="s">
        <v>1105</v>
      </c>
      <c r="CJ5" s="10" t="s">
        <v>1105</v>
      </c>
      <c r="CK5" s="10" t="s">
        <v>1104</v>
      </c>
      <c r="CL5" s="10" t="s">
        <v>1104</v>
      </c>
      <c r="CM5" s="10" t="s">
        <v>190</v>
      </c>
      <c r="CN5" s="10" t="s">
        <v>1105</v>
      </c>
      <c r="CO5" s="10" t="s">
        <v>1105</v>
      </c>
      <c r="CP5" s="10" t="s">
        <v>1105</v>
      </c>
      <c r="CQ5" s="10" t="s">
        <v>1105</v>
      </c>
      <c r="CR5" s="10" t="s">
        <v>1104</v>
      </c>
      <c r="CS5" s="10" t="s">
        <v>1105</v>
      </c>
      <c r="CT5" s="10" t="s">
        <v>1104</v>
      </c>
      <c r="CU5" s="10" t="s">
        <v>1104</v>
      </c>
      <c r="CV5" s="10" t="s">
        <v>1104</v>
      </c>
      <c r="CW5" s="10" t="s">
        <v>1105</v>
      </c>
      <c r="CX5" s="10" t="s">
        <v>1104</v>
      </c>
      <c r="CY5" s="10" t="s">
        <v>1105</v>
      </c>
      <c r="CZ5" s="10" t="s">
        <v>1105</v>
      </c>
      <c r="DA5" s="10" t="s">
        <v>1105</v>
      </c>
      <c r="DB5" s="10" t="s">
        <v>1104</v>
      </c>
      <c r="DC5" s="96" t="s">
        <v>7126</v>
      </c>
      <c r="DD5" s="96" t="s">
        <v>7126</v>
      </c>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5"/>
    </row>
    <row r="6" spans="1:251" s="9" customFormat="1" ht="17.25" customHeight="1">
      <c r="A6" s="5" t="s">
        <v>634</v>
      </c>
      <c r="B6" s="9">
        <f>19</f>
        <v>19</v>
      </c>
      <c r="C6" s="5" t="s">
        <v>83</v>
      </c>
      <c r="D6" s="5" t="s">
        <v>228</v>
      </c>
      <c r="E6" s="9">
        <v>5168</v>
      </c>
      <c r="F6" s="9" t="s">
        <v>226</v>
      </c>
      <c r="G6" s="5"/>
      <c r="H6" s="5" t="s">
        <v>6</v>
      </c>
      <c r="I6" s="9">
        <v>1849</v>
      </c>
      <c r="J6" s="5" t="s">
        <v>8</v>
      </c>
      <c r="K6" s="9">
        <v>1849</v>
      </c>
      <c r="L6" s="5"/>
      <c r="M6" s="5"/>
      <c r="N6" s="5"/>
      <c r="O6" s="5"/>
      <c r="P6" s="5"/>
      <c r="Q6" s="5"/>
      <c r="R6" s="5"/>
      <c r="S6" s="5"/>
      <c r="T6" s="5"/>
      <c r="U6" s="5"/>
      <c r="V6" s="5"/>
      <c r="W6" s="5"/>
      <c r="X6" s="5"/>
      <c r="Y6" s="5"/>
      <c r="Z6" s="5"/>
      <c r="AA6" s="5"/>
      <c r="AB6" s="5"/>
      <c r="AC6" s="5"/>
      <c r="AD6" s="5"/>
      <c r="AE6" s="5"/>
      <c r="AF6" s="5"/>
      <c r="AG6" s="5"/>
      <c r="AH6" s="5">
        <v>1</v>
      </c>
      <c r="AI6" s="5"/>
      <c r="AJ6" s="5"/>
      <c r="AK6" s="5"/>
      <c r="AL6" s="43" t="s">
        <v>594</v>
      </c>
      <c r="AM6" s="11">
        <f>VLOOKUP($AL6,'City Location'!$A$2:$C$69,2)</f>
        <v>49.006889999999999</v>
      </c>
      <c r="AN6" s="11">
        <f>VLOOKUP($AL6,'City Location'!$A$2:$C$69,3)</f>
        <v>8.4036530000000003</v>
      </c>
      <c r="AO6" s="9" t="s">
        <v>623</v>
      </c>
      <c r="AP6" s="5">
        <v>1</v>
      </c>
      <c r="AQ6" s="5"/>
      <c r="AR6" s="4"/>
      <c r="AS6" s="4"/>
      <c r="AT6" s="10">
        <v>1</v>
      </c>
      <c r="AU6" s="10" t="s">
        <v>1104</v>
      </c>
      <c r="AV6" s="10" t="s">
        <v>1104</v>
      </c>
      <c r="AW6" s="10" t="s">
        <v>1105</v>
      </c>
      <c r="AX6" s="10" t="s">
        <v>1105</v>
      </c>
      <c r="AY6" s="10" t="s">
        <v>1104</v>
      </c>
      <c r="AZ6" s="10" t="s">
        <v>1104</v>
      </c>
      <c r="BA6" s="10" t="s">
        <v>1105</v>
      </c>
      <c r="BB6" s="10" t="s">
        <v>1104</v>
      </c>
      <c r="BC6" s="10" t="s">
        <v>1104</v>
      </c>
      <c r="BD6" s="10" t="s">
        <v>1104</v>
      </c>
      <c r="BE6" s="10" t="s">
        <v>374</v>
      </c>
      <c r="BF6" s="9" t="s">
        <v>190</v>
      </c>
      <c r="BG6" s="18" t="s">
        <v>1104</v>
      </c>
      <c r="BH6" s="10" t="s">
        <v>190</v>
      </c>
      <c r="BI6" s="10" t="s">
        <v>1105</v>
      </c>
      <c r="BJ6" s="10" t="s">
        <v>1105</v>
      </c>
      <c r="BK6" s="10" t="s">
        <v>1105</v>
      </c>
      <c r="BL6" s="9" t="s">
        <v>1105</v>
      </c>
      <c r="BM6" s="10" t="s">
        <v>190</v>
      </c>
      <c r="BN6" s="10" t="s">
        <v>1105</v>
      </c>
      <c r="BO6" s="19" t="s">
        <v>190</v>
      </c>
      <c r="BP6" s="10" t="s">
        <v>1105</v>
      </c>
      <c r="BQ6" s="10" t="s">
        <v>1104</v>
      </c>
      <c r="BR6" s="10" t="s">
        <v>1105</v>
      </c>
      <c r="BS6" s="10" t="s">
        <v>1104</v>
      </c>
      <c r="BT6" s="10" t="s">
        <v>1105</v>
      </c>
      <c r="BU6" s="10" t="s">
        <v>1105</v>
      </c>
      <c r="BV6" s="10" t="s">
        <v>1105</v>
      </c>
      <c r="BW6" s="10" t="s">
        <v>1104</v>
      </c>
      <c r="BX6" s="10" t="s">
        <v>1104</v>
      </c>
      <c r="BY6" s="10" t="s">
        <v>1105</v>
      </c>
      <c r="BZ6" s="10" t="s">
        <v>1104</v>
      </c>
      <c r="CA6" s="10" t="s">
        <v>1105</v>
      </c>
      <c r="CB6" s="10" t="s">
        <v>1105</v>
      </c>
      <c r="CC6" s="10" t="s">
        <v>1105</v>
      </c>
      <c r="CD6" s="10" t="s">
        <v>1104</v>
      </c>
      <c r="CE6" s="10" t="s">
        <v>1105</v>
      </c>
      <c r="CF6" s="10" t="s">
        <v>1104</v>
      </c>
      <c r="CG6" s="10" t="s">
        <v>1104</v>
      </c>
      <c r="CH6" s="10" t="s">
        <v>1104</v>
      </c>
      <c r="CI6" s="10" t="s">
        <v>1105</v>
      </c>
      <c r="CJ6" s="10" t="s">
        <v>1105</v>
      </c>
      <c r="CK6" s="10" t="s">
        <v>1104</v>
      </c>
      <c r="CL6" s="10" t="s">
        <v>1104</v>
      </c>
      <c r="CM6" s="10" t="s">
        <v>190</v>
      </c>
      <c r="CN6" s="10" t="s">
        <v>1105</v>
      </c>
      <c r="CO6" s="10" t="s">
        <v>1105</v>
      </c>
      <c r="CP6" s="10" t="s">
        <v>1105</v>
      </c>
      <c r="CQ6" s="10" t="s">
        <v>1105</v>
      </c>
      <c r="CR6" s="10" t="s">
        <v>1104</v>
      </c>
      <c r="CS6" s="10" t="s">
        <v>1105</v>
      </c>
      <c r="CT6" s="10" t="s">
        <v>1104</v>
      </c>
      <c r="CU6" s="10" t="s">
        <v>1104</v>
      </c>
      <c r="CV6" s="10" t="s">
        <v>1104</v>
      </c>
      <c r="CW6" s="10" t="s">
        <v>1105</v>
      </c>
      <c r="CX6" s="10" t="s">
        <v>1104</v>
      </c>
      <c r="CY6" s="10" t="s">
        <v>1105</v>
      </c>
      <c r="CZ6" s="10" t="s">
        <v>1105</v>
      </c>
      <c r="DA6" s="10" t="s">
        <v>1105</v>
      </c>
      <c r="DB6" s="10" t="s">
        <v>1104</v>
      </c>
      <c r="DC6" s="96" t="s">
        <v>7126</v>
      </c>
      <c r="DD6" s="96" t="s">
        <v>7126</v>
      </c>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5"/>
    </row>
    <row r="7" spans="1:251" s="9" customFormat="1" ht="17.25" customHeight="1">
      <c r="A7" s="5" t="s">
        <v>634</v>
      </c>
      <c r="B7" s="9">
        <f>19</f>
        <v>19</v>
      </c>
      <c r="C7" s="5" t="s">
        <v>83</v>
      </c>
      <c r="D7" s="5" t="s">
        <v>228</v>
      </c>
      <c r="E7" s="9">
        <v>5168</v>
      </c>
      <c r="F7" s="9" t="s">
        <v>226</v>
      </c>
      <c r="G7" s="5"/>
      <c r="H7" s="5" t="s">
        <v>8</v>
      </c>
      <c r="I7" s="9">
        <v>1849</v>
      </c>
      <c r="J7" s="5" t="s">
        <v>12</v>
      </c>
      <c r="K7" s="9">
        <v>1852</v>
      </c>
      <c r="L7" s="5"/>
      <c r="M7" s="5"/>
      <c r="N7" s="5"/>
      <c r="O7" s="5"/>
      <c r="P7" s="5"/>
      <c r="Q7" s="5"/>
      <c r="R7" s="5"/>
      <c r="S7" s="5"/>
      <c r="T7" s="5"/>
      <c r="U7" s="5"/>
      <c r="V7" s="5"/>
      <c r="W7" s="5"/>
      <c r="X7" s="5"/>
      <c r="Y7" s="5"/>
      <c r="Z7" s="5"/>
      <c r="AA7" s="5"/>
      <c r="AB7" s="5"/>
      <c r="AC7" s="5"/>
      <c r="AD7" s="5"/>
      <c r="AE7" s="5"/>
      <c r="AF7" s="5"/>
      <c r="AG7" s="5"/>
      <c r="AH7" s="5">
        <v>1</v>
      </c>
      <c r="AI7" s="5"/>
      <c r="AJ7" s="5"/>
      <c r="AK7" s="5"/>
      <c r="AL7" s="43" t="s">
        <v>594</v>
      </c>
      <c r="AM7" s="11">
        <f>VLOOKUP($AL7,'City Location'!$A$2:$C$69,2)</f>
        <v>49.006889999999999</v>
      </c>
      <c r="AN7" s="11">
        <f>VLOOKUP($AL7,'City Location'!$A$2:$C$69,3)</f>
        <v>8.4036530000000003</v>
      </c>
      <c r="AO7" s="9" t="s">
        <v>623</v>
      </c>
      <c r="AP7" s="5">
        <v>1</v>
      </c>
      <c r="AQ7" s="5"/>
      <c r="AR7" s="4"/>
      <c r="AS7" s="4"/>
      <c r="AT7" s="10">
        <v>1</v>
      </c>
      <c r="AU7" s="10" t="s">
        <v>1104</v>
      </c>
      <c r="AV7" s="10" t="s">
        <v>1104</v>
      </c>
      <c r="AW7" s="10" t="s">
        <v>1105</v>
      </c>
      <c r="AX7" s="10" t="s">
        <v>1105</v>
      </c>
      <c r="AY7" s="10" t="s">
        <v>1104</v>
      </c>
      <c r="AZ7" s="10" t="s">
        <v>1104</v>
      </c>
      <c r="BA7" s="10" t="s">
        <v>1105</v>
      </c>
      <c r="BB7" s="10" t="s">
        <v>1104</v>
      </c>
      <c r="BC7" s="10" t="s">
        <v>1104</v>
      </c>
      <c r="BD7" s="10" t="s">
        <v>1104</v>
      </c>
      <c r="BE7" s="10" t="s">
        <v>190</v>
      </c>
      <c r="BF7" s="9" t="s">
        <v>190</v>
      </c>
      <c r="BG7" s="18" t="s">
        <v>1104</v>
      </c>
      <c r="BH7" s="10" t="s">
        <v>374</v>
      </c>
      <c r="BI7" s="10" t="s">
        <v>1105</v>
      </c>
      <c r="BJ7" s="10" t="s">
        <v>1105</v>
      </c>
      <c r="BK7" s="10" t="s">
        <v>1105</v>
      </c>
      <c r="BL7" s="9" t="s">
        <v>1105</v>
      </c>
      <c r="BM7" s="10" t="s">
        <v>190</v>
      </c>
      <c r="BN7" s="10" t="s">
        <v>1105</v>
      </c>
      <c r="BO7" s="19" t="s">
        <v>190</v>
      </c>
      <c r="BP7" s="10" t="s">
        <v>1105</v>
      </c>
      <c r="BQ7" s="10" t="s">
        <v>1104</v>
      </c>
      <c r="BR7" s="10" t="s">
        <v>1105</v>
      </c>
      <c r="BS7" s="10" t="s">
        <v>1104</v>
      </c>
      <c r="BT7" s="10" t="s">
        <v>1105</v>
      </c>
      <c r="BU7" s="10" t="s">
        <v>1105</v>
      </c>
      <c r="BV7" s="10" t="s">
        <v>1105</v>
      </c>
      <c r="BW7" s="10" t="s">
        <v>1104</v>
      </c>
      <c r="BX7" s="10" t="s">
        <v>1104</v>
      </c>
      <c r="BY7" s="10" t="s">
        <v>1105</v>
      </c>
      <c r="BZ7" s="10" t="s">
        <v>1104</v>
      </c>
      <c r="CA7" s="10" t="s">
        <v>1105</v>
      </c>
      <c r="CB7" s="10" t="s">
        <v>1105</v>
      </c>
      <c r="CC7" s="10" t="s">
        <v>1105</v>
      </c>
      <c r="CD7" s="10" t="s">
        <v>1104</v>
      </c>
      <c r="CE7" s="10" t="s">
        <v>1105</v>
      </c>
      <c r="CF7" s="10" t="s">
        <v>1104</v>
      </c>
      <c r="CG7" s="10" t="s">
        <v>1104</v>
      </c>
      <c r="CH7" s="10" t="s">
        <v>1104</v>
      </c>
      <c r="CI7" s="10" t="s">
        <v>1105</v>
      </c>
      <c r="CJ7" s="10" t="s">
        <v>1105</v>
      </c>
      <c r="CK7" s="10" t="s">
        <v>1104</v>
      </c>
      <c r="CL7" s="10" t="s">
        <v>1104</v>
      </c>
      <c r="CM7" s="10" t="s">
        <v>190</v>
      </c>
      <c r="CN7" s="10" t="s">
        <v>1105</v>
      </c>
      <c r="CO7" s="10" t="s">
        <v>1105</v>
      </c>
      <c r="CP7" s="10" t="s">
        <v>1105</v>
      </c>
      <c r="CQ7" s="10" t="s">
        <v>1105</v>
      </c>
      <c r="CR7" s="10" t="s">
        <v>1104</v>
      </c>
      <c r="CS7" s="10" t="s">
        <v>1104</v>
      </c>
      <c r="CT7" s="10" t="s">
        <v>1104</v>
      </c>
      <c r="CU7" s="10" t="s">
        <v>1104</v>
      </c>
      <c r="CV7" s="10" t="s">
        <v>1104</v>
      </c>
      <c r="CW7" s="10" t="s">
        <v>1105</v>
      </c>
      <c r="CX7" s="10" t="s">
        <v>1104</v>
      </c>
      <c r="CY7" s="10" t="s">
        <v>1105</v>
      </c>
      <c r="CZ7" s="10" t="s">
        <v>1105</v>
      </c>
      <c r="DA7" s="10" t="s">
        <v>1105</v>
      </c>
      <c r="DB7" s="10" t="s">
        <v>1104</v>
      </c>
      <c r="DC7" s="96" t="s">
        <v>7126</v>
      </c>
      <c r="DD7" s="96" t="s">
        <v>7126</v>
      </c>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5"/>
    </row>
    <row r="8" spans="1:251" s="9" customFormat="1" ht="17.25" customHeight="1">
      <c r="A8" s="5" t="s">
        <v>634</v>
      </c>
      <c r="B8" s="9">
        <f>19</f>
        <v>19</v>
      </c>
      <c r="C8" s="5" t="s">
        <v>83</v>
      </c>
      <c r="D8" s="5" t="s">
        <v>135</v>
      </c>
      <c r="E8" s="9">
        <v>11907</v>
      </c>
      <c r="F8" s="9" t="s">
        <v>226</v>
      </c>
      <c r="G8" s="5"/>
      <c r="H8" s="5" t="s">
        <v>12</v>
      </c>
      <c r="I8" s="9">
        <v>1852</v>
      </c>
      <c r="J8" s="5" t="s">
        <v>5</v>
      </c>
      <c r="K8" s="9">
        <v>1856</v>
      </c>
      <c r="L8" s="5" t="s">
        <v>190</v>
      </c>
      <c r="M8" s="5" t="s">
        <v>199</v>
      </c>
      <c r="N8" s="5">
        <v>429</v>
      </c>
      <c r="O8" s="5"/>
      <c r="P8" s="5"/>
      <c r="Q8" s="5" t="s">
        <v>12</v>
      </c>
      <c r="R8" s="5">
        <v>1852</v>
      </c>
      <c r="S8" s="5" t="s">
        <v>5</v>
      </c>
      <c r="T8" s="5">
        <v>1858</v>
      </c>
      <c r="U8" s="5"/>
      <c r="V8" s="5"/>
      <c r="W8" s="5"/>
      <c r="X8" s="5"/>
      <c r="Y8" s="5"/>
      <c r="Z8" s="5"/>
      <c r="AA8" s="5"/>
      <c r="AB8" s="5"/>
      <c r="AC8" s="5"/>
      <c r="AD8" s="5"/>
      <c r="AE8" s="5" t="s">
        <v>229</v>
      </c>
      <c r="AF8" s="5"/>
      <c r="AG8" s="5"/>
      <c r="AH8" s="5">
        <v>1</v>
      </c>
      <c r="AI8" s="5"/>
      <c r="AJ8" s="5"/>
      <c r="AK8" s="5"/>
      <c r="AL8" s="43" t="s">
        <v>594</v>
      </c>
      <c r="AM8" s="11">
        <f>VLOOKUP($AL8,'City Location'!$A$2:$C$69,2)</f>
        <v>49.006889999999999</v>
      </c>
      <c r="AN8" s="11">
        <f>VLOOKUP($AL8,'City Location'!$A$2:$C$69,3)</f>
        <v>8.4036530000000003</v>
      </c>
      <c r="AO8" s="9" t="s">
        <v>623</v>
      </c>
      <c r="AP8" s="5">
        <v>1</v>
      </c>
      <c r="AQ8" s="5" t="s">
        <v>1194</v>
      </c>
      <c r="AR8" s="4"/>
      <c r="AS8" s="4"/>
      <c r="AT8" s="10">
        <v>1</v>
      </c>
      <c r="AU8" s="10" t="s">
        <v>1104</v>
      </c>
      <c r="AV8" s="10" t="s">
        <v>1104</v>
      </c>
      <c r="AW8" s="10" t="s">
        <v>1105</v>
      </c>
      <c r="AX8" s="10" t="s">
        <v>1105</v>
      </c>
      <c r="AY8" s="10" t="s">
        <v>1104</v>
      </c>
      <c r="AZ8" s="10" t="s">
        <v>1104</v>
      </c>
      <c r="BA8" s="10" t="s">
        <v>1105</v>
      </c>
      <c r="BB8" s="10" t="s">
        <v>1104</v>
      </c>
      <c r="BC8" s="10" t="s">
        <v>1104</v>
      </c>
      <c r="BD8" s="10" t="s">
        <v>1104</v>
      </c>
      <c r="BE8" s="10" t="s">
        <v>190</v>
      </c>
      <c r="BF8" s="9" t="s">
        <v>190</v>
      </c>
      <c r="BG8" s="18" t="s">
        <v>1104</v>
      </c>
      <c r="BH8" s="10" t="s">
        <v>374</v>
      </c>
      <c r="BI8" s="10" t="s">
        <v>1105</v>
      </c>
      <c r="BJ8" s="10" t="s">
        <v>1105</v>
      </c>
      <c r="BK8" s="9" t="s">
        <v>1105</v>
      </c>
      <c r="BL8" s="10" t="s">
        <v>190</v>
      </c>
      <c r="BM8" s="10" t="s">
        <v>1105</v>
      </c>
      <c r="BN8" s="10" t="s">
        <v>1105</v>
      </c>
      <c r="BO8" s="19" t="s">
        <v>190</v>
      </c>
      <c r="BP8" s="10" t="s">
        <v>1105</v>
      </c>
      <c r="BQ8" s="10" t="s">
        <v>1104</v>
      </c>
      <c r="BR8" s="10" t="s">
        <v>1105</v>
      </c>
      <c r="BS8" s="10" t="s">
        <v>1104</v>
      </c>
      <c r="BT8" s="10" t="s">
        <v>1105</v>
      </c>
      <c r="BU8" s="10" t="s">
        <v>1105</v>
      </c>
      <c r="BV8" s="10" t="s">
        <v>1105</v>
      </c>
      <c r="BW8" s="10" t="s">
        <v>1104</v>
      </c>
      <c r="BX8" s="10" t="s">
        <v>1104</v>
      </c>
      <c r="BY8" s="10" t="s">
        <v>1105</v>
      </c>
      <c r="BZ8" s="10" t="s">
        <v>1104</v>
      </c>
      <c r="CA8" s="10" t="s">
        <v>1105</v>
      </c>
      <c r="CB8" s="10" t="s">
        <v>1105</v>
      </c>
      <c r="CC8" s="10" t="s">
        <v>1105</v>
      </c>
      <c r="CD8" s="10" t="s">
        <v>1104</v>
      </c>
      <c r="CE8" s="10" t="s">
        <v>1105</v>
      </c>
      <c r="CF8" s="10" t="s">
        <v>1104</v>
      </c>
      <c r="CG8" s="10" t="s">
        <v>1104</v>
      </c>
      <c r="CH8" s="10" t="s">
        <v>1104</v>
      </c>
      <c r="CI8" s="10" t="s">
        <v>1105</v>
      </c>
      <c r="CJ8" s="10" t="s">
        <v>1105</v>
      </c>
      <c r="CK8" s="10" t="s">
        <v>1104</v>
      </c>
      <c r="CL8" s="10" t="s">
        <v>1104</v>
      </c>
      <c r="CM8" s="10" t="s">
        <v>190</v>
      </c>
      <c r="CN8" s="10" t="s">
        <v>1105</v>
      </c>
      <c r="CO8" s="10" t="s">
        <v>1105</v>
      </c>
      <c r="CP8" s="10" t="s">
        <v>1105</v>
      </c>
      <c r="CQ8" s="10" t="s">
        <v>1105</v>
      </c>
      <c r="CR8" s="10" t="s">
        <v>1104</v>
      </c>
      <c r="CS8" s="10" t="s">
        <v>1104</v>
      </c>
      <c r="CT8" s="10" t="s">
        <v>1104</v>
      </c>
      <c r="CU8" s="10" t="s">
        <v>1104</v>
      </c>
      <c r="CV8" s="10" t="s">
        <v>1104</v>
      </c>
      <c r="CW8" s="10" t="s">
        <v>1105</v>
      </c>
      <c r="CX8" s="10" t="s">
        <v>1104</v>
      </c>
      <c r="CY8" s="10" t="s">
        <v>1105</v>
      </c>
      <c r="CZ8" s="10" t="s">
        <v>1105</v>
      </c>
      <c r="DA8" s="10" t="s">
        <v>1105</v>
      </c>
      <c r="DB8" s="10" t="s">
        <v>1104</v>
      </c>
      <c r="DC8" s="96" t="s">
        <v>7126</v>
      </c>
      <c r="DD8" s="96" t="s">
        <v>7126</v>
      </c>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5"/>
    </row>
    <row r="9" spans="1:251" s="9" customFormat="1" ht="17.25" customHeight="1">
      <c r="A9" s="5" t="s">
        <v>634</v>
      </c>
      <c r="B9" s="9">
        <f>19</f>
        <v>19</v>
      </c>
      <c r="C9" s="5" t="s">
        <v>83</v>
      </c>
      <c r="D9" s="5" t="s">
        <v>199</v>
      </c>
      <c r="E9" s="9">
        <v>429</v>
      </c>
      <c r="F9" s="9" t="s">
        <v>226</v>
      </c>
      <c r="G9" s="5"/>
      <c r="H9" s="5" t="s">
        <v>5</v>
      </c>
      <c r="I9" s="9">
        <v>1856</v>
      </c>
      <c r="J9" s="5"/>
      <c r="K9" s="9">
        <v>1866</v>
      </c>
      <c r="L9" s="5"/>
      <c r="M9" s="5"/>
      <c r="N9" s="5"/>
      <c r="O9" s="5"/>
      <c r="P9" s="5"/>
      <c r="Q9" s="5"/>
      <c r="R9" s="5"/>
      <c r="S9" s="5"/>
      <c r="T9" s="5"/>
      <c r="U9" s="5"/>
      <c r="V9" s="5"/>
      <c r="W9" s="5"/>
      <c r="X9" s="5"/>
      <c r="Y9" s="5"/>
      <c r="Z9" s="5"/>
      <c r="AA9" s="5"/>
      <c r="AB9" s="5"/>
      <c r="AC9" s="5"/>
      <c r="AD9" s="5"/>
      <c r="AE9" s="5"/>
      <c r="AF9" s="5"/>
      <c r="AG9" s="5"/>
      <c r="AH9" s="5">
        <v>1</v>
      </c>
      <c r="AI9" s="5"/>
      <c r="AJ9" s="5"/>
      <c r="AK9" s="5"/>
      <c r="AL9" s="43" t="s">
        <v>594</v>
      </c>
      <c r="AM9" s="11">
        <f>VLOOKUP($AL9,'City Location'!$A$2:$C$69,2)</f>
        <v>49.006889999999999</v>
      </c>
      <c r="AN9" s="11">
        <f>VLOOKUP($AL9,'City Location'!$A$2:$C$69,3)</f>
        <v>8.4036530000000003</v>
      </c>
      <c r="AO9" s="9" t="s">
        <v>623</v>
      </c>
      <c r="AP9" s="5">
        <v>1</v>
      </c>
      <c r="AQ9" s="5"/>
      <c r="AR9" s="4"/>
      <c r="AS9" s="4"/>
      <c r="AT9" s="10">
        <v>1</v>
      </c>
      <c r="AU9" s="10" t="s">
        <v>1104</v>
      </c>
      <c r="AV9" s="10" t="s">
        <v>1104</v>
      </c>
      <c r="AW9" s="10" t="s">
        <v>1105</v>
      </c>
      <c r="AX9" s="10" t="s">
        <v>1105</v>
      </c>
      <c r="AY9" s="10" t="s">
        <v>1104</v>
      </c>
      <c r="AZ9" s="10" t="s">
        <v>1104</v>
      </c>
      <c r="BA9" s="10" t="s">
        <v>1105</v>
      </c>
      <c r="BB9" s="10" t="s">
        <v>1104</v>
      </c>
      <c r="BC9" s="10" t="s">
        <v>1104</v>
      </c>
      <c r="BD9" s="10" t="s">
        <v>1104</v>
      </c>
      <c r="BE9" s="10" t="s">
        <v>190</v>
      </c>
      <c r="BF9" s="9" t="s">
        <v>190</v>
      </c>
      <c r="BG9" s="18" t="s">
        <v>1104</v>
      </c>
      <c r="BH9" s="10" t="s">
        <v>374</v>
      </c>
      <c r="BI9" s="10" t="s">
        <v>1105</v>
      </c>
      <c r="BJ9" s="10" t="s">
        <v>1105</v>
      </c>
      <c r="BK9" s="9" t="s">
        <v>1105</v>
      </c>
      <c r="BL9" s="10" t="s">
        <v>190</v>
      </c>
      <c r="BM9" s="10" t="s">
        <v>1105</v>
      </c>
      <c r="BN9" s="10" t="s">
        <v>1105</v>
      </c>
      <c r="BO9" s="19" t="s">
        <v>190</v>
      </c>
      <c r="BP9" s="10" t="s">
        <v>1105</v>
      </c>
      <c r="BQ9" s="10" t="s">
        <v>1104</v>
      </c>
      <c r="BR9" s="10" t="s">
        <v>1105</v>
      </c>
      <c r="BS9" s="10" t="s">
        <v>1104</v>
      </c>
      <c r="BT9" s="10" t="s">
        <v>1105</v>
      </c>
      <c r="BU9" s="10" t="s">
        <v>1105</v>
      </c>
      <c r="BV9" s="10" t="s">
        <v>1105</v>
      </c>
      <c r="BW9" s="10" t="s">
        <v>1104</v>
      </c>
      <c r="BX9" s="10" t="s">
        <v>1104</v>
      </c>
      <c r="BY9" s="10" t="s">
        <v>1105</v>
      </c>
      <c r="BZ9" s="10" t="s">
        <v>1104</v>
      </c>
      <c r="CA9" s="10" t="s">
        <v>1105</v>
      </c>
      <c r="CB9" s="10" t="s">
        <v>1105</v>
      </c>
      <c r="CC9" s="10" t="s">
        <v>1105</v>
      </c>
      <c r="CD9" s="10" t="s">
        <v>1104</v>
      </c>
      <c r="CE9" s="10" t="s">
        <v>1105</v>
      </c>
      <c r="CF9" s="10" t="s">
        <v>1104</v>
      </c>
      <c r="CG9" s="10" t="s">
        <v>1104</v>
      </c>
      <c r="CH9" s="10" t="s">
        <v>1104</v>
      </c>
      <c r="CI9" s="10" t="s">
        <v>1105</v>
      </c>
      <c r="CJ9" s="10" t="s">
        <v>1105</v>
      </c>
      <c r="CK9" s="10" t="s">
        <v>1104</v>
      </c>
      <c r="CL9" s="10" t="s">
        <v>1104</v>
      </c>
      <c r="CM9" s="10" t="s">
        <v>190</v>
      </c>
      <c r="CN9" s="10" t="s">
        <v>1105</v>
      </c>
      <c r="CO9" s="10" t="s">
        <v>1105</v>
      </c>
      <c r="CP9" s="10" t="s">
        <v>1105</v>
      </c>
      <c r="CQ9" s="10" t="s">
        <v>1105</v>
      </c>
      <c r="CR9" s="10" t="s">
        <v>1104</v>
      </c>
      <c r="CS9" s="10" t="s">
        <v>1104</v>
      </c>
      <c r="CT9" s="10" t="s">
        <v>1104</v>
      </c>
      <c r="CU9" s="10" t="s">
        <v>1104</v>
      </c>
      <c r="CV9" s="10" t="s">
        <v>1104</v>
      </c>
      <c r="CW9" s="10" t="s">
        <v>1105</v>
      </c>
      <c r="CX9" s="10" t="s">
        <v>1104</v>
      </c>
      <c r="CY9" s="10" t="s">
        <v>1105</v>
      </c>
      <c r="CZ9" s="10" t="s">
        <v>1105</v>
      </c>
      <c r="DA9" s="10" t="s">
        <v>1105</v>
      </c>
      <c r="DB9" s="10" t="s">
        <v>1104</v>
      </c>
      <c r="DC9" s="96" t="s">
        <v>7126</v>
      </c>
      <c r="DD9" s="96" t="s">
        <v>7126</v>
      </c>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5"/>
    </row>
    <row r="10" spans="1:251" s="9" customFormat="1" ht="17.25" customHeight="1">
      <c r="A10" s="5" t="s">
        <v>634</v>
      </c>
      <c r="B10" s="9">
        <f>19</f>
        <v>19</v>
      </c>
      <c r="C10" s="5" t="s">
        <v>83</v>
      </c>
      <c r="D10" s="5" t="s">
        <v>199</v>
      </c>
      <c r="E10" s="9">
        <v>429</v>
      </c>
      <c r="F10" s="9" t="s">
        <v>226</v>
      </c>
      <c r="G10" s="5"/>
      <c r="H10" s="5"/>
      <c r="I10" s="9">
        <v>1866</v>
      </c>
      <c r="J10" s="5" t="s">
        <v>7</v>
      </c>
      <c r="K10" s="9">
        <v>1866</v>
      </c>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43" t="s">
        <v>594</v>
      </c>
      <c r="AM10" s="11">
        <f>VLOOKUP($AL10,'City Location'!$A$2:$C$69,2)</f>
        <v>49.006889999999999</v>
      </c>
      <c r="AN10" s="11">
        <f>VLOOKUP($AL10,'City Location'!$A$2:$C$69,3)</f>
        <v>8.4036530000000003</v>
      </c>
      <c r="AO10" s="9" t="s">
        <v>623</v>
      </c>
      <c r="AP10" s="5">
        <v>1</v>
      </c>
      <c r="AQ10" s="5"/>
      <c r="AR10" s="4"/>
      <c r="AS10" s="4"/>
      <c r="AT10" s="10">
        <v>1</v>
      </c>
      <c r="AU10" s="10" t="s">
        <v>1104</v>
      </c>
      <c r="AV10" s="10" t="s">
        <v>1104</v>
      </c>
      <c r="AW10" s="10" t="s">
        <v>1105</v>
      </c>
      <c r="AX10" s="10" t="s">
        <v>1105</v>
      </c>
      <c r="AY10" s="10" t="s">
        <v>1105</v>
      </c>
      <c r="AZ10" s="10" t="s">
        <v>1105</v>
      </c>
      <c r="BA10" s="10" t="s">
        <v>1105</v>
      </c>
      <c r="BB10" s="10" t="s">
        <v>1104</v>
      </c>
      <c r="BC10" s="10" t="s">
        <v>1105</v>
      </c>
      <c r="BD10" s="10" t="s">
        <v>1104</v>
      </c>
      <c r="BE10" s="10" t="s">
        <v>190</v>
      </c>
      <c r="BF10" s="9" t="s">
        <v>190</v>
      </c>
      <c r="BG10" s="18" t="s">
        <v>1104</v>
      </c>
      <c r="BH10" s="10" t="s">
        <v>190</v>
      </c>
      <c r="BI10" s="10" t="s">
        <v>1105</v>
      </c>
      <c r="BJ10" s="10" t="s">
        <v>1105</v>
      </c>
      <c r="BK10" s="9" t="s">
        <v>1105</v>
      </c>
      <c r="BL10" s="10" t="s">
        <v>190</v>
      </c>
      <c r="BM10" s="10" t="s">
        <v>1105</v>
      </c>
      <c r="BN10" s="10" t="s">
        <v>1105</v>
      </c>
      <c r="BO10" s="19" t="s">
        <v>190</v>
      </c>
      <c r="BP10" s="10" t="s">
        <v>1105</v>
      </c>
      <c r="BQ10" s="10" t="s">
        <v>1104</v>
      </c>
      <c r="BR10" s="10" t="s">
        <v>1105</v>
      </c>
      <c r="BS10" s="10" t="s">
        <v>1105</v>
      </c>
      <c r="BT10" s="10" t="s">
        <v>1105</v>
      </c>
      <c r="BU10" s="10" t="s">
        <v>1104</v>
      </c>
      <c r="BV10" s="10" t="s">
        <v>1105</v>
      </c>
      <c r="BW10" s="10" t="s">
        <v>1104</v>
      </c>
      <c r="BX10" s="10" t="s">
        <v>1104</v>
      </c>
      <c r="BY10" s="10" t="s">
        <v>1105</v>
      </c>
      <c r="BZ10" s="10" t="s">
        <v>1104</v>
      </c>
      <c r="CA10" s="10" t="s">
        <v>1105</v>
      </c>
      <c r="CB10" s="10" t="s">
        <v>1105</v>
      </c>
      <c r="CC10" s="10" t="s">
        <v>1105</v>
      </c>
      <c r="CD10" s="10" t="s">
        <v>1104</v>
      </c>
      <c r="CE10" s="10" t="s">
        <v>1105</v>
      </c>
      <c r="CF10" s="10" t="s">
        <v>1104</v>
      </c>
      <c r="CG10" s="10" t="s">
        <v>1104</v>
      </c>
      <c r="CH10" s="10" t="s">
        <v>1104</v>
      </c>
      <c r="CI10" s="10" t="s">
        <v>1105</v>
      </c>
      <c r="CJ10" s="10" t="s">
        <v>1105</v>
      </c>
      <c r="CK10" s="10" t="s">
        <v>1104</v>
      </c>
      <c r="CL10" s="10" t="s">
        <v>1105</v>
      </c>
      <c r="CM10" s="10" t="s">
        <v>190</v>
      </c>
      <c r="CN10" s="10" t="s">
        <v>1105</v>
      </c>
      <c r="CO10" s="10" t="s">
        <v>1105</v>
      </c>
      <c r="CP10" s="10" t="s">
        <v>1105</v>
      </c>
      <c r="CQ10" s="10" t="s">
        <v>1105</v>
      </c>
      <c r="CR10" s="10" t="s">
        <v>1104</v>
      </c>
      <c r="CS10" s="10" t="s">
        <v>1104</v>
      </c>
      <c r="CT10" s="10" t="s">
        <v>1104</v>
      </c>
      <c r="CU10" s="10" t="s">
        <v>1104</v>
      </c>
      <c r="CV10" s="10" t="s">
        <v>1104</v>
      </c>
      <c r="CW10" s="10" t="s">
        <v>1105</v>
      </c>
      <c r="CX10" s="10" t="s">
        <v>1104</v>
      </c>
      <c r="CY10" s="10" t="s">
        <v>1104</v>
      </c>
      <c r="CZ10" s="10" t="s">
        <v>1105</v>
      </c>
      <c r="DA10" s="10" t="s">
        <v>1105</v>
      </c>
      <c r="DB10" s="10" t="s">
        <v>1104</v>
      </c>
      <c r="DC10" s="96" t="s">
        <v>7126</v>
      </c>
      <c r="DD10" s="96" t="s">
        <v>7126</v>
      </c>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5"/>
    </row>
    <row r="11" spans="1:251" s="9" customFormat="1" ht="17.25" customHeight="1">
      <c r="A11" s="5" t="s">
        <v>634</v>
      </c>
      <c r="B11" s="9">
        <f>19</f>
        <v>19</v>
      </c>
      <c r="C11" s="5" t="s">
        <v>83</v>
      </c>
      <c r="D11" s="5" t="s">
        <v>199</v>
      </c>
      <c r="E11" s="9">
        <v>429</v>
      </c>
      <c r="F11" s="9" t="s">
        <v>226</v>
      </c>
      <c r="G11" s="5"/>
      <c r="H11" s="39" t="s">
        <v>7</v>
      </c>
      <c r="I11" s="9">
        <v>1866</v>
      </c>
      <c r="J11" s="39" t="s">
        <v>9</v>
      </c>
      <c r="K11" s="9">
        <v>1866</v>
      </c>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43" t="s">
        <v>594</v>
      </c>
      <c r="AM11" s="11">
        <f>VLOOKUP($AL11,'City Location'!$A$2:$C$69,2)</f>
        <v>49.006889999999999</v>
      </c>
      <c r="AN11" s="11">
        <f>VLOOKUP($AL11,'City Location'!$A$2:$C$69,3)</f>
        <v>8.4036530000000003</v>
      </c>
      <c r="AO11" s="9" t="s">
        <v>623</v>
      </c>
      <c r="AP11" s="5">
        <v>1</v>
      </c>
      <c r="AQ11" s="5"/>
      <c r="AR11" s="4"/>
      <c r="AS11" s="4"/>
      <c r="AT11" s="10">
        <v>1</v>
      </c>
      <c r="AU11" s="10" t="s">
        <v>1104</v>
      </c>
      <c r="AV11" s="10" t="s">
        <v>1104</v>
      </c>
      <c r="AW11" s="10" t="s">
        <v>1105</v>
      </c>
      <c r="AX11" s="10" t="s">
        <v>1105</v>
      </c>
      <c r="AY11" s="10" t="s">
        <v>1105</v>
      </c>
      <c r="AZ11" s="10" t="s">
        <v>1105</v>
      </c>
      <c r="BA11" s="10" t="s">
        <v>1105</v>
      </c>
      <c r="BB11" s="10" t="s">
        <v>1104</v>
      </c>
      <c r="BC11" s="10" t="s">
        <v>1105</v>
      </c>
      <c r="BD11" s="10" t="s">
        <v>1104</v>
      </c>
      <c r="BE11" s="10" t="s">
        <v>190</v>
      </c>
      <c r="BF11" s="9" t="s">
        <v>190</v>
      </c>
      <c r="BG11" s="18" t="s">
        <v>1104</v>
      </c>
      <c r="BH11" s="10" t="s">
        <v>190</v>
      </c>
      <c r="BI11" s="10" t="s">
        <v>1105</v>
      </c>
      <c r="BJ11" s="10" t="s">
        <v>1105</v>
      </c>
      <c r="BK11" s="9" t="s">
        <v>1105</v>
      </c>
      <c r="BL11" s="10" t="s">
        <v>190</v>
      </c>
      <c r="BM11" s="10" t="s">
        <v>1105</v>
      </c>
      <c r="BN11" s="10" t="s">
        <v>1105</v>
      </c>
      <c r="BO11" s="19" t="s">
        <v>190</v>
      </c>
      <c r="BP11" s="10" t="s">
        <v>1105</v>
      </c>
      <c r="BQ11" s="10" t="s">
        <v>1104</v>
      </c>
      <c r="BR11" s="10" t="s">
        <v>1105</v>
      </c>
      <c r="BS11" s="10" t="s">
        <v>1105</v>
      </c>
      <c r="BT11" s="10" t="s">
        <v>1105</v>
      </c>
      <c r="BU11" s="10" t="s">
        <v>1104</v>
      </c>
      <c r="BV11" s="10" t="s">
        <v>1105</v>
      </c>
      <c r="BW11" s="10" t="s">
        <v>1104</v>
      </c>
      <c r="BX11" s="10" t="s">
        <v>1104</v>
      </c>
      <c r="BY11" s="10" t="s">
        <v>1105</v>
      </c>
      <c r="BZ11" s="10" t="s">
        <v>1104</v>
      </c>
      <c r="CA11" s="10" t="s">
        <v>1105</v>
      </c>
      <c r="CB11" s="10" t="s">
        <v>1105</v>
      </c>
      <c r="CC11" s="10" t="s">
        <v>1105</v>
      </c>
      <c r="CD11" s="10" t="s">
        <v>1104</v>
      </c>
      <c r="CE11" s="10" t="s">
        <v>1105</v>
      </c>
      <c r="CF11" s="10" t="s">
        <v>1104</v>
      </c>
      <c r="CG11" s="10" t="s">
        <v>1104</v>
      </c>
      <c r="CH11" s="10" t="s">
        <v>1104</v>
      </c>
      <c r="CI11" s="10" t="s">
        <v>1105</v>
      </c>
      <c r="CJ11" s="10" t="s">
        <v>1105</v>
      </c>
      <c r="CK11" s="10" t="s">
        <v>1104</v>
      </c>
      <c r="CL11" s="10" t="s">
        <v>1105</v>
      </c>
      <c r="CM11" s="10" t="s">
        <v>190</v>
      </c>
      <c r="CN11" s="10" t="s">
        <v>1105</v>
      </c>
      <c r="CO11" s="10" t="s">
        <v>1105</v>
      </c>
      <c r="CP11" s="10" t="s">
        <v>1105</v>
      </c>
      <c r="CQ11" s="10" t="s">
        <v>1105</v>
      </c>
      <c r="CR11" s="10" t="s">
        <v>1104</v>
      </c>
      <c r="CS11" s="10" t="s">
        <v>1104</v>
      </c>
      <c r="CT11" s="10" t="s">
        <v>1104</v>
      </c>
      <c r="CU11" s="10" t="s">
        <v>1104</v>
      </c>
      <c r="CV11" s="10" t="s">
        <v>1104</v>
      </c>
      <c r="CW11" s="10" t="s">
        <v>1105</v>
      </c>
      <c r="CX11" s="10" t="s">
        <v>1104</v>
      </c>
      <c r="CY11" s="10" t="s">
        <v>1104</v>
      </c>
      <c r="CZ11" s="10" t="s">
        <v>1105</v>
      </c>
      <c r="DA11" s="10" t="s">
        <v>1105</v>
      </c>
      <c r="DB11" s="10" t="s">
        <v>1104</v>
      </c>
      <c r="DC11" s="96" t="s">
        <v>7126</v>
      </c>
      <c r="DD11" s="96" t="s">
        <v>7126</v>
      </c>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5"/>
    </row>
    <row r="12" spans="1:251" s="9" customFormat="1" ht="17.25" customHeight="1">
      <c r="A12" s="5" t="s">
        <v>634</v>
      </c>
      <c r="B12" s="9">
        <f>19</f>
        <v>19</v>
      </c>
      <c r="C12" s="5" t="s">
        <v>83</v>
      </c>
      <c r="D12" s="5" t="s">
        <v>199</v>
      </c>
      <c r="E12" s="9">
        <v>429</v>
      </c>
      <c r="F12" s="9" t="s">
        <v>226</v>
      </c>
      <c r="G12" s="5"/>
      <c r="H12" s="39" t="s">
        <v>9</v>
      </c>
      <c r="I12" s="9">
        <v>1866</v>
      </c>
      <c r="J12" s="5" t="s">
        <v>6</v>
      </c>
      <c r="K12" s="9">
        <v>1870</v>
      </c>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43" t="s">
        <v>594</v>
      </c>
      <c r="AM12" s="11">
        <f>VLOOKUP($AL12,'City Location'!$A$2:$C$69,2)</f>
        <v>49.006889999999999</v>
      </c>
      <c r="AN12" s="11">
        <f>VLOOKUP($AL12,'City Location'!$A$2:$C$69,3)</f>
        <v>8.4036530000000003</v>
      </c>
      <c r="AO12" s="9" t="s">
        <v>623</v>
      </c>
      <c r="AP12" s="5">
        <v>1</v>
      </c>
      <c r="AQ12" s="5"/>
      <c r="AR12" s="4"/>
      <c r="AS12" s="4"/>
      <c r="AT12" s="10">
        <v>1</v>
      </c>
      <c r="AU12" s="10" t="s">
        <v>1104</v>
      </c>
      <c r="AV12" s="10" t="s">
        <v>1104</v>
      </c>
      <c r="AW12" s="10" t="s">
        <v>1105</v>
      </c>
      <c r="AX12" s="10" t="s">
        <v>1105</v>
      </c>
      <c r="AY12" s="10" t="s">
        <v>1105</v>
      </c>
      <c r="AZ12" s="10" t="s">
        <v>1105</v>
      </c>
      <c r="BA12" s="10" t="s">
        <v>1105</v>
      </c>
      <c r="BB12" s="10" t="s">
        <v>1104</v>
      </c>
      <c r="BC12" s="10" t="s">
        <v>1105</v>
      </c>
      <c r="BD12" s="10" t="s">
        <v>1104</v>
      </c>
      <c r="BE12" s="10" t="s">
        <v>190</v>
      </c>
      <c r="BF12" s="10" t="s">
        <v>190</v>
      </c>
      <c r="BG12" s="18" t="s">
        <v>1104</v>
      </c>
      <c r="BH12" s="10" t="s">
        <v>374</v>
      </c>
      <c r="BI12" s="10" t="s">
        <v>1105</v>
      </c>
      <c r="BJ12" s="10" t="s">
        <v>1105</v>
      </c>
      <c r="BK12" s="10" t="s">
        <v>1105</v>
      </c>
      <c r="BL12" s="10" t="s">
        <v>190</v>
      </c>
      <c r="BM12" s="10" t="s">
        <v>1105</v>
      </c>
      <c r="BN12" s="10" t="s">
        <v>1105</v>
      </c>
      <c r="BO12" s="10" t="s">
        <v>1105</v>
      </c>
      <c r="BP12" s="10" t="s">
        <v>1105</v>
      </c>
      <c r="BQ12" s="10" t="s">
        <v>1104</v>
      </c>
      <c r="BR12" s="10" t="s">
        <v>1105</v>
      </c>
      <c r="BS12" s="10" t="s">
        <v>1105</v>
      </c>
      <c r="BT12" s="10" t="s">
        <v>1105</v>
      </c>
      <c r="BU12" s="10" t="s">
        <v>1104</v>
      </c>
      <c r="BV12" s="10" t="s">
        <v>1105</v>
      </c>
      <c r="BW12" s="10" t="s">
        <v>1104</v>
      </c>
      <c r="BX12" s="10" t="s">
        <v>1104</v>
      </c>
      <c r="BY12" s="10" t="s">
        <v>1105</v>
      </c>
      <c r="BZ12" s="10" t="s">
        <v>1104</v>
      </c>
      <c r="CA12" s="10" t="s">
        <v>1105</v>
      </c>
      <c r="CB12" s="10" t="s">
        <v>1105</v>
      </c>
      <c r="CC12" s="10" t="s">
        <v>1105</v>
      </c>
      <c r="CD12" s="10" t="s">
        <v>1104</v>
      </c>
      <c r="CE12" s="10" t="s">
        <v>1105</v>
      </c>
      <c r="CF12" s="10" t="s">
        <v>1104</v>
      </c>
      <c r="CG12" s="10" t="s">
        <v>1104</v>
      </c>
      <c r="CH12" s="10" t="s">
        <v>1104</v>
      </c>
      <c r="CI12" s="10" t="s">
        <v>1105</v>
      </c>
      <c r="CJ12" s="10" t="s">
        <v>1105</v>
      </c>
      <c r="CK12" s="10" t="s">
        <v>1104</v>
      </c>
      <c r="CL12" s="10" t="s">
        <v>1105</v>
      </c>
      <c r="CM12" s="10" t="s">
        <v>190</v>
      </c>
      <c r="CN12" s="10" t="s">
        <v>1104</v>
      </c>
      <c r="CO12" s="10" t="s">
        <v>1104</v>
      </c>
      <c r="CP12" s="19" t="s">
        <v>190</v>
      </c>
      <c r="CQ12" s="10" t="s">
        <v>1104</v>
      </c>
      <c r="CR12" s="10" t="s">
        <v>1104</v>
      </c>
      <c r="CS12" s="10" t="s">
        <v>1104</v>
      </c>
      <c r="CT12" s="10" t="s">
        <v>1104</v>
      </c>
      <c r="CU12" s="10" t="s">
        <v>1104</v>
      </c>
      <c r="CV12" s="10" t="s">
        <v>1104</v>
      </c>
      <c r="CW12" s="10" t="s">
        <v>1105</v>
      </c>
      <c r="CX12" s="10" t="s">
        <v>1104</v>
      </c>
      <c r="CY12" s="10" t="s">
        <v>1104</v>
      </c>
      <c r="CZ12" s="10" t="s">
        <v>1105</v>
      </c>
      <c r="DA12" s="10" t="s">
        <v>1105</v>
      </c>
      <c r="DB12" s="10" t="s">
        <v>1104</v>
      </c>
      <c r="DC12" s="96" t="s">
        <v>7126</v>
      </c>
      <c r="DD12" s="96" t="s">
        <v>7126</v>
      </c>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5"/>
    </row>
    <row r="13" spans="1:251" s="9" customFormat="1" ht="17.25" customHeight="1">
      <c r="A13" s="5" t="s">
        <v>634</v>
      </c>
      <c r="B13" s="9">
        <f>19</f>
        <v>19</v>
      </c>
      <c r="C13" s="5" t="s">
        <v>83</v>
      </c>
      <c r="D13" s="5" t="s">
        <v>199</v>
      </c>
      <c r="E13" s="9">
        <v>429</v>
      </c>
      <c r="F13" s="9" t="s">
        <v>226</v>
      </c>
      <c r="G13" s="5"/>
      <c r="H13" s="5" t="s">
        <v>6</v>
      </c>
      <c r="I13" s="9">
        <v>1870</v>
      </c>
      <c r="J13" s="5"/>
      <c r="K13" s="9">
        <v>1871</v>
      </c>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43" t="s">
        <v>594</v>
      </c>
      <c r="AM13" s="11">
        <f>VLOOKUP($AL13,'City Location'!$A$2:$C$69,2)</f>
        <v>49.006889999999999</v>
      </c>
      <c r="AN13" s="11">
        <f>VLOOKUP($AL13,'City Location'!$A$2:$C$69,3)</f>
        <v>8.4036530000000003</v>
      </c>
      <c r="AO13" s="9" t="s">
        <v>623</v>
      </c>
      <c r="AP13" s="5">
        <v>1</v>
      </c>
      <c r="AQ13" s="5"/>
      <c r="AR13" s="4"/>
      <c r="AS13" s="4"/>
      <c r="AT13" s="10">
        <v>1</v>
      </c>
      <c r="AU13" s="10" t="s">
        <v>1104</v>
      </c>
      <c r="AV13" s="10" t="s">
        <v>1104</v>
      </c>
      <c r="AW13" s="10" t="s">
        <v>1105</v>
      </c>
      <c r="AX13" s="10" t="s">
        <v>1105</v>
      </c>
      <c r="AY13" s="10" t="s">
        <v>1105</v>
      </c>
      <c r="AZ13" s="10" t="s">
        <v>1105</v>
      </c>
      <c r="BA13" s="10" t="s">
        <v>1105</v>
      </c>
      <c r="BB13" s="10" t="s">
        <v>1104</v>
      </c>
      <c r="BC13" s="10" t="s">
        <v>1105</v>
      </c>
      <c r="BD13" s="10" t="s">
        <v>1104</v>
      </c>
      <c r="BE13" s="10" t="s">
        <v>190</v>
      </c>
      <c r="BF13" s="10" t="s">
        <v>190</v>
      </c>
      <c r="BG13" s="18" t="s">
        <v>1104</v>
      </c>
      <c r="BH13" s="10" t="s">
        <v>190</v>
      </c>
      <c r="BI13" s="10" t="s">
        <v>1105</v>
      </c>
      <c r="BJ13" s="10" t="s">
        <v>1105</v>
      </c>
      <c r="BK13" s="10" t="s">
        <v>1105</v>
      </c>
      <c r="BL13" s="10" t="s">
        <v>190</v>
      </c>
      <c r="BM13" s="10" t="s">
        <v>1105</v>
      </c>
      <c r="BN13" s="10" t="s">
        <v>1105</v>
      </c>
      <c r="BO13" s="10" t="s">
        <v>1105</v>
      </c>
      <c r="BP13" s="10" t="s">
        <v>1105</v>
      </c>
      <c r="BQ13" s="10" t="s">
        <v>1104</v>
      </c>
      <c r="BR13" s="10" t="s">
        <v>1105</v>
      </c>
      <c r="BS13" s="10" t="s">
        <v>1105</v>
      </c>
      <c r="BT13" s="10" t="s">
        <v>1105</v>
      </c>
      <c r="BU13" s="10" t="s">
        <v>1104</v>
      </c>
      <c r="BV13" s="10" t="s">
        <v>1105</v>
      </c>
      <c r="BW13" s="10" t="s">
        <v>1104</v>
      </c>
      <c r="BX13" s="10" t="s">
        <v>1104</v>
      </c>
      <c r="BY13" s="10" t="s">
        <v>1105</v>
      </c>
      <c r="BZ13" s="10" t="s">
        <v>1104</v>
      </c>
      <c r="CA13" s="10" t="s">
        <v>1105</v>
      </c>
      <c r="CB13" s="10" t="s">
        <v>1105</v>
      </c>
      <c r="CC13" s="10" t="s">
        <v>1105</v>
      </c>
      <c r="CD13" s="10" t="s">
        <v>1104</v>
      </c>
      <c r="CE13" s="10" t="s">
        <v>1105</v>
      </c>
      <c r="CF13" s="10" t="s">
        <v>1104</v>
      </c>
      <c r="CG13" s="10" t="s">
        <v>1104</v>
      </c>
      <c r="CH13" s="10" t="s">
        <v>1104</v>
      </c>
      <c r="CI13" s="10" t="s">
        <v>1105</v>
      </c>
      <c r="CJ13" s="10" t="s">
        <v>1105</v>
      </c>
      <c r="CK13" s="10" t="s">
        <v>1104</v>
      </c>
      <c r="CL13" s="10" t="s">
        <v>1105</v>
      </c>
      <c r="CM13" s="10" t="s">
        <v>190</v>
      </c>
      <c r="CN13" s="10" t="s">
        <v>1104</v>
      </c>
      <c r="CO13" s="10" t="s">
        <v>1104</v>
      </c>
      <c r="CP13" s="19" t="s">
        <v>190</v>
      </c>
      <c r="CQ13" s="10" t="s">
        <v>1104</v>
      </c>
      <c r="CR13" s="10" t="s">
        <v>1104</v>
      </c>
      <c r="CS13" s="10" t="s">
        <v>1104</v>
      </c>
      <c r="CT13" s="10" t="s">
        <v>1104</v>
      </c>
      <c r="CU13" s="10" t="s">
        <v>1104</v>
      </c>
      <c r="CV13" s="10" t="s">
        <v>1104</v>
      </c>
      <c r="CW13" s="10" t="s">
        <v>1105</v>
      </c>
      <c r="CX13" s="10" t="s">
        <v>1104</v>
      </c>
      <c r="CY13" s="10" t="s">
        <v>1104</v>
      </c>
      <c r="CZ13" s="10" t="s">
        <v>1105</v>
      </c>
      <c r="DA13" s="10" t="s">
        <v>1105</v>
      </c>
      <c r="DB13" s="10" t="s">
        <v>1104</v>
      </c>
      <c r="DC13" s="96" t="s">
        <v>7126</v>
      </c>
      <c r="DD13" s="96" t="s">
        <v>7126</v>
      </c>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5"/>
    </row>
    <row r="14" spans="1:251" s="9" customFormat="1" ht="17.25" customHeight="1">
      <c r="A14" s="5" t="s">
        <v>511</v>
      </c>
      <c r="B14" s="9">
        <f>20</f>
        <v>20</v>
      </c>
      <c r="C14" s="5" t="s">
        <v>83</v>
      </c>
      <c r="D14" s="5" t="s">
        <v>151</v>
      </c>
      <c r="E14" s="9">
        <v>11794</v>
      </c>
      <c r="F14" s="9" t="s">
        <v>187</v>
      </c>
      <c r="G14" s="5"/>
      <c r="H14" s="5" t="s">
        <v>18</v>
      </c>
      <c r="I14" s="9">
        <v>1623</v>
      </c>
      <c r="J14" s="39" t="s">
        <v>16</v>
      </c>
      <c r="K14" s="9">
        <v>1632</v>
      </c>
      <c r="L14" s="5"/>
      <c r="M14" s="5"/>
      <c r="N14" s="5"/>
      <c r="O14" s="5"/>
      <c r="P14" s="5"/>
      <c r="Q14" s="5"/>
      <c r="R14" s="5"/>
      <c r="S14" s="5"/>
      <c r="T14" s="5"/>
      <c r="U14" s="5"/>
      <c r="V14" s="5"/>
      <c r="W14" s="5"/>
      <c r="X14" s="5"/>
      <c r="Y14" s="5"/>
      <c r="Z14" s="5"/>
      <c r="AA14" s="5"/>
      <c r="AB14" s="5"/>
      <c r="AC14" s="5"/>
      <c r="AD14" s="5"/>
      <c r="AE14" s="5"/>
      <c r="AF14" s="5"/>
      <c r="AG14" s="5">
        <v>1</v>
      </c>
      <c r="AH14" s="5"/>
      <c r="AI14" s="5"/>
      <c r="AJ14" s="5"/>
      <c r="AK14" s="5"/>
      <c r="AL14" s="42" t="s">
        <v>597</v>
      </c>
      <c r="AM14" s="11">
        <f>VLOOKUP($AL14,'City Location'!$A$2:$C$69,2)</f>
        <v>48.135125000000002</v>
      </c>
      <c r="AN14" s="11">
        <f>VLOOKUP($AL14,'City Location'!$A$2:$C$69,3)</f>
        <v>11.581981000000001</v>
      </c>
      <c r="AO14" s="9" t="s">
        <v>621</v>
      </c>
      <c r="AP14" s="5">
        <v>1</v>
      </c>
      <c r="AQ14" s="5"/>
      <c r="AR14" s="4"/>
      <c r="AS14" s="4"/>
      <c r="AT14" s="10">
        <v>1</v>
      </c>
      <c r="AU14" s="10" t="s">
        <v>190</v>
      </c>
      <c r="AV14" s="10" t="s">
        <v>1105</v>
      </c>
      <c r="AW14" s="10" t="s">
        <v>1104</v>
      </c>
      <c r="AX14" s="10" t="s">
        <v>1105</v>
      </c>
      <c r="AY14" s="10" t="s">
        <v>1105</v>
      </c>
      <c r="AZ14" s="10" t="s">
        <v>1105</v>
      </c>
      <c r="BA14" s="10" t="s">
        <v>1105</v>
      </c>
      <c r="BB14" s="10" t="s">
        <v>1105</v>
      </c>
      <c r="BC14" s="10" t="s">
        <v>1105</v>
      </c>
      <c r="BD14" s="10" t="s">
        <v>1104</v>
      </c>
      <c r="BE14" s="10" t="s">
        <v>1104</v>
      </c>
      <c r="BF14" s="10" t="s">
        <v>1105</v>
      </c>
      <c r="BG14" s="10" t="s">
        <v>1105</v>
      </c>
      <c r="BH14" s="19" t="s">
        <v>374</v>
      </c>
      <c r="BI14" s="10" t="s">
        <v>1105</v>
      </c>
      <c r="BJ14" s="10" t="s">
        <v>1105</v>
      </c>
      <c r="BK14" s="19" t="s">
        <v>374</v>
      </c>
      <c r="BL14" s="10" t="s">
        <v>1105</v>
      </c>
      <c r="BM14" s="10" t="s">
        <v>1105</v>
      </c>
      <c r="BN14" s="10" t="s">
        <v>1105</v>
      </c>
      <c r="BO14" s="10" t="s">
        <v>1105</v>
      </c>
      <c r="BP14" s="10" t="s">
        <v>1105</v>
      </c>
      <c r="BQ14" s="10" t="s">
        <v>1105</v>
      </c>
      <c r="BR14" s="10" t="s">
        <v>1105</v>
      </c>
      <c r="BS14" s="10" t="s">
        <v>1105</v>
      </c>
      <c r="BT14" s="10" t="s">
        <v>190</v>
      </c>
      <c r="BU14" s="10" t="s">
        <v>1105</v>
      </c>
      <c r="BV14" s="10" t="s">
        <v>190</v>
      </c>
      <c r="BW14" s="10" t="s">
        <v>1104</v>
      </c>
      <c r="BX14" s="10" t="s">
        <v>1104</v>
      </c>
      <c r="BY14" s="10" t="s">
        <v>1105</v>
      </c>
      <c r="BZ14" s="10" t="s">
        <v>1105</v>
      </c>
      <c r="CA14" s="10" t="s">
        <v>1104</v>
      </c>
      <c r="CB14" s="10" t="s">
        <v>1104</v>
      </c>
      <c r="CC14" s="10" t="s">
        <v>1105</v>
      </c>
      <c r="CD14" s="10" t="s">
        <v>1104</v>
      </c>
      <c r="CE14" s="10" t="s">
        <v>1104</v>
      </c>
      <c r="CF14" s="10" t="s">
        <v>1104</v>
      </c>
      <c r="CG14" s="10" t="s">
        <v>1104</v>
      </c>
      <c r="CH14" s="10" t="s">
        <v>1104</v>
      </c>
      <c r="CI14" s="10" t="s">
        <v>1104</v>
      </c>
      <c r="CJ14" s="10" t="s">
        <v>1104</v>
      </c>
      <c r="CK14" s="19" t="s">
        <v>374</v>
      </c>
      <c r="CL14" s="10" t="s">
        <v>1105</v>
      </c>
      <c r="CM14" s="10" t="s">
        <v>374</v>
      </c>
      <c r="CN14" s="10" t="s">
        <v>1105</v>
      </c>
      <c r="CO14" s="10" t="s">
        <v>1105</v>
      </c>
      <c r="CP14" s="10" t="s">
        <v>1105</v>
      </c>
      <c r="CQ14" s="10" t="s">
        <v>1105</v>
      </c>
      <c r="CR14" s="10" t="s">
        <v>1105</v>
      </c>
      <c r="CS14" s="10" t="s">
        <v>1105</v>
      </c>
      <c r="CT14" s="10" t="s">
        <v>1105</v>
      </c>
      <c r="CU14" s="10" t="s">
        <v>1104</v>
      </c>
      <c r="CV14" s="10" t="s">
        <v>1104</v>
      </c>
      <c r="CW14" s="10" t="s">
        <v>1105</v>
      </c>
      <c r="CX14" s="10" t="s">
        <v>1104</v>
      </c>
      <c r="CY14" s="10" t="s">
        <v>1105</v>
      </c>
      <c r="CZ14" s="10" t="s">
        <v>1105</v>
      </c>
      <c r="DA14" s="10" t="s">
        <v>1104</v>
      </c>
      <c r="DB14" s="10" t="s">
        <v>1105</v>
      </c>
      <c r="DC14" s="96" t="s">
        <v>7121</v>
      </c>
      <c r="DD14" s="96" t="s">
        <v>7121</v>
      </c>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5"/>
    </row>
    <row r="15" spans="1:251" s="9" customFormat="1" ht="17.25" customHeight="1">
      <c r="A15" s="5" t="s">
        <v>511</v>
      </c>
      <c r="B15" s="9">
        <f>20</f>
        <v>20</v>
      </c>
      <c r="C15" s="5" t="s">
        <v>83</v>
      </c>
      <c r="D15" s="5" t="s">
        <v>151</v>
      </c>
      <c r="E15" s="9">
        <v>11794</v>
      </c>
      <c r="F15" s="9" t="s">
        <v>187</v>
      </c>
      <c r="G15" s="5"/>
      <c r="H15" s="39" t="s">
        <v>16</v>
      </c>
      <c r="I15" s="9">
        <v>1632</v>
      </c>
      <c r="J15" s="39" t="s">
        <v>16</v>
      </c>
      <c r="K15" s="9">
        <v>1635</v>
      </c>
      <c r="L15" s="5"/>
      <c r="M15" s="5"/>
      <c r="N15" s="5"/>
      <c r="O15" s="5"/>
      <c r="P15" s="5"/>
      <c r="Q15" s="5"/>
      <c r="R15" s="5"/>
      <c r="S15" s="5"/>
      <c r="T15" s="5"/>
      <c r="U15" s="5"/>
      <c r="V15" s="5"/>
      <c r="W15" s="5"/>
      <c r="X15" s="5"/>
      <c r="Y15" s="5"/>
      <c r="Z15" s="5"/>
      <c r="AA15" s="5"/>
      <c r="AB15" s="5"/>
      <c r="AC15" s="5"/>
      <c r="AD15" s="5"/>
      <c r="AE15" s="5"/>
      <c r="AF15" s="5"/>
      <c r="AG15" s="5">
        <v>1</v>
      </c>
      <c r="AH15" s="5"/>
      <c r="AI15" s="5"/>
      <c r="AJ15" s="5"/>
      <c r="AK15" s="5"/>
      <c r="AL15" s="42" t="s">
        <v>597</v>
      </c>
      <c r="AM15" s="11">
        <f>VLOOKUP($AL15,'City Location'!$A$2:$C$69,2)</f>
        <v>48.135125000000002</v>
      </c>
      <c r="AN15" s="11">
        <f>VLOOKUP($AL15,'City Location'!$A$2:$C$69,3)</f>
        <v>11.581981000000001</v>
      </c>
      <c r="AO15" s="9" t="s">
        <v>621</v>
      </c>
      <c r="AP15" s="5">
        <v>1</v>
      </c>
      <c r="AQ15" s="5"/>
      <c r="AR15" s="4"/>
      <c r="AS15" s="4"/>
      <c r="AT15" s="10">
        <v>1</v>
      </c>
      <c r="AU15" s="10" t="s">
        <v>190</v>
      </c>
      <c r="AV15" s="10" t="s">
        <v>1105</v>
      </c>
      <c r="AW15" s="10" t="s">
        <v>1104</v>
      </c>
      <c r="AX15" s="10" t="s">
        <v>1105</v>
      </c>
      <c r="AY15" s="10" t="s">
        <v>1105</v>
      </c>
      <c r="AZ15" s="10" t="s">
        <v>1105</v>
      </c>
      <c r="BA15" s="10" t="s">
        <v>1105</v>
      </c>
      <c r="BB15" s="10" t="s">
        <v>1105</v>
      </c>
      <c r="BC15" s="10" t="s">
        <v>1105</v>
      </c>
      <c r="BD15" s="10" t="s">
        <v>1104</v>
      </c>
      <c r="BE15" s="10" t="s">
        <v>1104</v>
      </c>
      <c r="BF15" s="10" t="s">
        <v>1105</v>
      </c>
      <c r="BG15" s="10" t="s">
        <v>1105</v>
      </c>
      <c r="BH15" s="19" t="s">
        <v>374</v>
      </c>
      <c r="BI15" s="10" t="s">
        <v>1105</v>
      </c>
      <c r="BJ15" s="10" t="s">
        <v>1105</v>
      </c>
      <c r="BK15" s="19" t="s">
        <v>374</v>
      </c>
      <c r="BL15" s="10" t="s">
        <v>1105</v>
      </c>
      <c r="BM15" s="10" t="s">
        <v>1105</v>
      </c>
      <c r="BN15" s="10" t="s">
        <v>1105</v>
      </c>
      <c r="BO15" s="10" t="s">
        <v>1105</v>
      </c>
      <c r="BP15" s="10" t="s">
        <v>1105</v>
      </c>
      <c r="BQ15" s="10" t="s">
        <v>1105</v>
      </c>
      <c r="BR15" s="10" t="s">
        <v>1105</v>
      </c>
      <c r="BS15" s="10" t="s">
        <v>1105</v>
      </c>
      <c r="BT15" s="10" t="s">
        <v>190</v>
      </c>
      <c r="BU15" s="10" t="s">
        <v>1105</v>
      </c>
      <c r="BV15" s="10" t="s">
        <v>190</v>
      </c>
      <c r="BW15" s="10" t="s">
        <v>1104</v>
      </c>
      <c r="BX15" s="10" t="s">
        <v>1104</v>
      </c>
      <c r="BY15" s="10" t="s">
        <v>1105</v>
      </c>
      <c r="BZ15" s="10" t="s">
        <v>1105</v>
      </c>
      <c r="CA15" s="10" t="s">
        <v>1104</v>
      </c>
      <c r="CB15" s="10" t="s">
        <v>1104</v>
      </c>
      <c r="CC15" s="10" t="s">
        <v>1105</v>
      </c>
      <c r="CD15" s="10" t="s">
        <v>1104</v>
      </c>
      <c r="CE15" s="10" t="s">
        <v>1104</v>
      </c>
      <c r="CF15" s="10" t="s">
        <v>1104</v>
      </c>
      <c r="CG15" s="10" t="s">
        <v>1104</v>
      </c>
      <c r="CH15" s="10" t="s">
        <v>1104</v>
      </c>
      <c r="CI15" s="10" t="s">
        <v>1104</v>
      </c>
      <c r="CJ15" s="10" t="s">
        <v>1104</v>
      </c>
      <c r="CK15" s="19" t="s">
        <v>190</v>
      </c>
      <c r="CL15" s="10" t="s">
        <v>1105</v>
      </c>
      <c r="CM15" s="19" t="s">
        <v>374</v>
      </c>
      <c r="CN15" s="10" t="s">
        <v>1105</v>
      </c>
      <c r="CO15" s="10" t="s">
        <v>1105</v>
      </c>
      <c r="CP15" s="10" t="s">
        <v>1105</v>
      </c>
      <c r="CQ15" s="10" t="s">
        <v>1105</v>
      </c>
      <c r="CR15" s="10" t="s">
        <v>1105</v>
      </c>
      <c r="CS15" s="10" t="s">
        <v>1105</v>
      </c>
      <c r="CT15" s="10" t="s">
        <v>1105</v>
      </c>
      <c r="CU15" s="10" t="s">
        <v>1104</v>
      </c>
      <c r="CV15" s="10" t="s">
        <v>1104</v>
      </c>
      <c r="CW15" s="10" t="s">
        <v>1105</v>
      </c>
      <c r="CX15" s="10" t="s">
        <v>1104</v>
      </c>
      <c r="CY15" s="10" t="s">
        <v>1105</v>
      </c>
      <c r="CZ15" s="10" t="s">
        <v>1105</v>
      </c>
      <c r="DA15" s="10" t="s">
        <v>1104</v>
      </c>
      <c r="DB15" s="10" t="s">
        <v>1105</v>
      </c>
      <c r="DC15" s="96" t="s">
        <v>7121</v>
      </c>
      <c r="DD15" s="96" t="s">
        <v>7121</v>
      </c>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5"/>
    </row>
    <row r="16" spans="1:251" s="9" customFormat="1" ht="17.25" customHeight="1">
      <c r="A16" s="5" t="s">
        <v>511</v>
      </c>
      <c r="B16" s="9">
        <f>20</f>
        <v>20</v>
      </c>
      <c r="C16" s="5" t="s">
        <v>83</v>
      </c>
      <c r="D16" s="5" t="s">
        <v>151</v>
      </c>
      <c r="E16" s="9">
        <v>11794</v>
      </c>
      <c r="F16" s="9" t="s">
        <v>187</v>
      </c>
      <c r="G16" s="5"/>
      <c r="H16" s="39" t="s">
        <v>16</v>
      </c>
      <c r="I16" s="9">
        <v>1635</v>
      </c>
      <c r="J16" s="39" t="s">
        <v>8</v>
      </c>
      <c r="K16" s="9">
        <v>1645</v>
      </c>
      <c r="L16" s="5"/>
      <c r="M16" s="5"/>
      <c r="N16" s="5"/>
      <c r="O16" s="5"/>
      <c r="P16" s="5"/>
      <c r="Q16" s="5"/>
      <c r="R16" s="5"/>
      <c r="S16" s="5"/>
      <c r="T16" s="5"/>
      <c r="U16" s="5"/>
      <c r="V16" s="5"/>
      <c r="W16" s="5"/>
      <c r="X16" s="5"/>
      <c r="Y16" s="5"/>
      <c r="Z16" s="5"/>
      <c r="AA16" s="5"/>
      <c r="AB16" s="5"/>
      <c r="AC16" s="5"/>
      <c r="AD16" s="5"/>
      <c r="AE16" s="5"/>
      <c r="AF16" s="5"/>
      <c r="AG16" s="5">
        <v>1</v>
      </c>
      <c r="AH16" s="5"/>
      <c r="AI16" s="5"/>
      <c r="AJ16" s="5"/>
      <c r="AK16" s="5"/>
      <c r="AL16" s="42" t="s">
        <v>597</v>
      </c>
      <c r="AM16" s="11">
        <f>VLOOKUP($AL16,'City Location'!$A$2:$C$69,2)</f>
        <v>48.135125000000002</v>
      </c>
      <c r="AN16" s="11">
        <f>VLOOKUP($AL16,'City Location'!$A$2:$C$69,3)</f>
        <v>11.581981000000001</v>
      </c>
      <c r="AO16" s="9" t="s">
        <v>621</v>
      </c>
      <c r="AP16" s="5">
        <v>1</v>
      </c>
      <c r="AQ16" s="5"/>
      <c r="AR16" s="4"/>
      <c r="AS16" s="4"/>
      <c r="AT16" s="10">
        <v>1</v>
      </c>
      <c r="AU16" s="10" t="s">
        <v>190</v>
      </c>
      <c r="AV16" s="10" t="s">
        <v>1105</v>
      </c>
      <c r="AW16" s="10" t="s">
        <v>1104</v>
      </c>
      <c r="AX16" s="10" t="s">
        <v>1105</v>
      </c>
      <c r="AY16" s="10" t="s">
        <v>1105</v>
      </c>
      <c r="AZ16" s="10" t="s">
        <v>1105</v>
      </c>
      <c r="BA16" s="10" t="s">
        <v>1105</v>
      </c>
      <c r="BB16" s="10" t="s">
        <v>1105</v>
      </c>
      <c r="BC16" s="10" t="s">
        <v>1105</v>
      </c>
      <c r="BD16" s="10" t="s">
        <v>1104</v>
      </c>
      <c r="BE16" s="10" t="s">
        <v>1104</v>
      </c>
      <c r="BF16" s="10" t="s">
        <v>1105</v>
      </c>
      <c r="BG16" s="10" t="s">
        <v>1105</v>
      </c>
      <c r="BH16" s="19" t="s">
        <v>374</v>
      </c>
      <c r="BI16" s="10" t="s">
        <v>1105</v>
      </c>
      <c r="BJ16" s="10" t="s">
        <v>1105</v>
      </c>
      <c r="BK16" s="19" t="s">
        <v>374</v>
      </c>
      <c r="BL16" s="10" t="s">
        <v>1105</v>
      </c>
      <c r="BM16" s="10" t="s">
        <v>1105</v>
      </c>
      <c r="BN16" s="10" t="s">
        <v>1105</v>
      </c>
      <c r="BO16" s="10" t="s">
        <v>1105</v>
      </c>
      <c r="BP16" s="10" t="s">
        <v>1105</v>
      </c>
      <c r="BQ16" s="10" t="s">
        <v>1105</v>
      </c>
      <c r="BR16" s="10" t="s">
        <v>1105</v>
      </c>
      <c r="BS16" s="10" t="s">
        <v>1105</v>
      </c>
      <c r="BT16" s="10" t="s">
        <v>190</v>
      </c>
      <c r="BU16" s="10" t="s">
        <v>1105</v>
      </c>
      <c r="BV16" s="10" t="s">
        <v>190</v>
      </c>
      <c r="BW16" s="10" t="s">
        <v>1104</v>
      </c>
      <c r="BX16" s="10" t="s">
        <v>1104</v>
      </c>
      <c r="BY16" s="10" t="s">
        <v>1105</v>
      </c>
      <c r="BZ16" s="10" t="s">
        <v>1105</v>
      </c>
      <c r="CA16" s="10" t="s">
        <v>1104</v>
      </c>
      <c r="CB16" s="10" t="s">
        <v>1104</v>
      </c>
      <c r="CC16" s="10" t="s">
        <v>1105</v>
      </c>
      <c r="CD16" s="10" t="s">
        <v>1104</v>
      </c>
      <c r="CE16" s="10" t="s">
        <v>1104</v>
      </c>
      <c r="CF16" s="10" t="s">
        <v>1104</v>
      </c>
      <c r="CG16" s="10" t="s">
        <v>1104</v>
      </c>
      <c r="CH16" s="10" t="s">
        <v>1104</v>
      </c>
      <c r="CI16" s="10" t="s">
        <v>1104</v>
      </c>
      <c r="CJ16" s="10" t="s">
        <v>1104</v>
      </c>
      <c r="CK16" s="19" t="s">
        <v>374</v>
      </c>
      <c r="CL16" s="10" t="s">
        <v>1105</v>
      </c>
      <c r="CM16" s="10" t="s">
        <v>374</v>
      </c>
      <c r="CN16" s="10" t="s">
        <v>1105</v>
      </c>
      <c r="CO16" s="10" t="s">
        <v>1105</v>
      </c>
      <c r="CP16" s="10" t="s">
        <v>1105</v>
      </c>
      <c r="CQ16" s="10" t="s">
        <v>1105</v>
      </c>
      <c r="CR16" s="10" t="s">
        <v>1105</v>
      </c>
      <c r="CS16" s="10" t="s">
        <v>1105</v>
      </c>
      <c r="CT16" s="10" t="s">
        <v>1105</v>
      </c>
      <c r="CU16" s="10" t="s">
        <v>1104</v>
      </c>
      <c r="CV16" s="10" t="s">
        <v>1104</v>
      </c>
      <c r="CW16" s="10" t="s">
        <v>1105</v>
      </c>
      <c r="CX16" s="10" t="s">
        <v>1104</v>
      </c>
      <c r="CY16" s="10" t="s">
        <v>1105</v>
      </c>
      <c r="CZ16" s="10" t="s">
        <v>1105</v>
      </c>
      <c r="DA16" s="10" t="s">
        <v>1104</v>
      </c>
      <c r="DB16" s="10" t="s">
        <v>1105</v>
      </c>
      <c r="DC16" s="96" t="s">
        <v>7121</v>
      </c>
      <c r="DD16" s="96" t="s">
        <v>7121</v>
      </c>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5"/>
    </row>
    <row r="17" spans="1:251" s="9" customFormat="1" ht="17.25" customHeight="1">
      <c r="A17" s="5" t="s">
        <v>511</v>
      </c>
      <c r="B17" s="9">
        <f>20</f>
        <v>20</v>
      </c>
      <c r="C17" s="5" t="s">
        <v>83</v>
      </c>
      <c r="D17" s="5" t="s">
        <v>151</v>
      </c>
      <c r="E17" s="9">
        <v>11794</v>
      </c>
      <c r="F17" s="9" t="s">
        <v>187</v>
      </c>
      <c r="G17" s="5"/>
      <c r="H17" s="39" t="s">
        <v>8</v>
      </c>
      <c r="I17" s="9">
        <v>1645</v>
      </c>
      <c r="J17" s="39" t="s">
        <v>8</v>
      </c>
      <c r="K17" s="9">
        <v>1646</v>
      </c>
      <c r="L17" s="5"/>
      <c r="M17" s="5"/>
      <c r="N17" s="5"/>
      <c r="O17" s="5"/>
      <c r="P17" s="5"/>
      <c r="Q17" s="5"/>
      <c r="R17" s="5"/>
      <c r="S17" s="5"/>
      <c r="T17" s="5"/>
      <c r="U17" s="5"/>
      <c r="V17" s="5"/>
      <c r="W17" s="5"/>
      <c r="X17" s="5"/>
      <c r="Y17" s="5"/>
      <c r="Z17" s="5"/>
      <c r="AA17" s="5"/>
      <c r="AB17" s="5"/>
      <c r="AC17" s="5"/>
      <c r="AD17" s="5"/>
      <c r="AE17" s="5"/>
      <c r="AF17" s="5"/>
      <c r="AG17" s="5">
        <v>1</v>
      </c>
      <c r="AH17" s="5"/>
      <c r="AI17" s="5"/>
      <c r="AJ17" s="5"/>
      <c r="AK17" s="5"/>
      <c r="AL17" s="42" t="s">
        <v>597</v>
      </c>
      <c r="AM17" s="11">
        <f>VLOOKUP($AL17,'City Location'!$A$2:$C$69,2)</f>
        <v>48.135125000000002</v>
      </c>
      <c r="AN17" s="11">
        <f>VLOOKUP($AL17,'City Location'!$A$2:$C$69,3)</f>
        <v>11.581981000000001</v>
      </c>
      <c r="AO17" s="9" t="s">
        <v>621</v>
      </c>
      <c r="AP17" s="5">
        <v>1</v>
      </c>
      <c r="AQ17" s="5"/>
      <c r="AR17" s="4"/>
      <c r="AS17" s="4"/>
      <c r="AT17" s="10">
        <v>1</v>
      </c>
      <c r="AU17" s="10" t="s">
        <v>190</v>
      </c>
      <c r="AV17" s="10" t="s">
        <v>1105</v>
      </c>
      <c r="AW17" s="10" t="s">
        <v>1104</v>
      </c>
      <c r="AX17" s="10" t="s">
        <v>1105</v>
      </c>
      <c r="AY17" s="10" t="s">
        <v>1105</v>
      </c>
      <c r="AZ17" s="10" t="s">
        <v>1105</v>
      </c>
      <c r="BA17" s="10" t="s">
        <v>1105</v>
      </c>
      <c r="BB17" s="10" t="s">
        <v>1105</v>
      </c>
      <c r="BC17" s="10" t="s">
        <v>1105</v>
      </c>
      <c r="BD17" s="10" t="s">
        <v>1104</v>
      </c>
      <c r="BE17" s="10" t="s">
        <v>1104</v>
      </c>
      <c r="BF17" s="10" t="s">
        <v>1105</v>
      </c>
      <c r="BG17" s="10" t="s">
        <v>1105</v>
      </c>
      <c r="BH17" s="19" t="s">
        <v>374</v>
      </c>
      <c r="BI17" s="10" t="s">
        <v>1105</v>
      </c>
      <c r="BJ17" s="10" t="s">
        <v>1105</v>
      </c>
      <c r="BK17" s="19" t="s">
        <v>374</v>
      </c>
      <c r="BL17" s="10" t="s">
        <v>1105</v>
      </c>
      <c r="BM17" s="10" t="s">
        <v>1105</v>
      </c>
      <c r="BN17" s="10" t="s">
        <v>1105</v>
      </c>
      <c r="BO17" s="10" t="s">
        <v>1105</v>
      </c>
      <c r="BP17" s="10" t="s">
        <v>1105</v>
      </c>
      <c r="BQ17" s="10" t="s">
        <v>1105</v>
      </c>
      <c r="BR17" s="10" t="s">
        <v>1105</v>
      </c>
      <c r="BS17" s="10" t="s">
        <v>1105</v>
      </c>
      <c r="BT17" s="10" t="s">
        <v>190</v>
      </c>
      <c r="BU17" s="10" t="s">
        <v>1105</v>
      </c>
      <c r="BV17" s="10" t="s">
        <v>190</v>
      </c>
      <c r="BW17" s="10" t="s">
        <v>1104</v>
      </c>
      <c r="BX17" s="10" t="s">
        <v>1104</v>
      </c>
      <c r="BY17" s="10" t="s">
        <v>1105</v>
      </c>
      <c r="BZ17" s="10" t="s">
        <v>1105</v>
      </c>
      <c r="CA17" s="10" t="s">
        <v>1104</v>
      </c>
      <c r="CB17" s="10" t="s">
        <v>1104</v>
      </c>
      <c r="CC17" s="10" t="s">
        <v>1105</v>
      </c>
      <c r="CD17" s="10" t="s">
        <v>1104</v>
      </c>
      <c r="CE17" s="10" t="s">
        <v>1104</v>
      </c>
      <c r="CF17" s="10" t="s">
        <v>1104</v>
      </c>
      <c r="CG17" s="10" t="s">
        <v>1104</v>
      </c>
      <c r="CH17" s="10" t="s">
        <v>1104</v>
      </c>
      <c r="CI17" s="10" t="s">
        <v>1104</v>
      </c>
      <c r="CJ17" s="10" t="s">
        <v>1104</v>
      </c>
      <c r="CK17" s="19" t="s">
        <v>190</v>
      </c>
      <c r="CL17" s="10" t="s">
        <v>1105</v>
      </c>
      <c r="CM17" s="10" t="s">
        <v>374</v>
      </c>
      <c r="CN17" s="10" t="s">
        <v>1105</v>
      </c>
      <c r="CO17" s="10" t="s">
        <v>1105</v>
      </c>
      <c r="CP17" s="10" t="s">
        <v>1105</v>
      </c>
      <c r="CQ17" s="10" t="s">
        <v>1105</v>
      </c>
      <c r="CR17" s="10" t="s">
        <v>1105</v>
      </c>
      <c r="CS17" s="10" t="s">
        <v>1105</v>
      </c>
      <c r="CT17" s="10" t="s">
        <v>1105</v>
      </c>
      <c r="CU17" s="10" t="s">
        <v>1104</v>
      </c>
      <c r="CV17" s="10" t="s">
        <v>1104</v>
      </c>
      <c r="CW17" s="10" t="s">
        <v>1105</v>
      </c>
      <c r="CX17" s="10" t="s">
        <v>1104</v>
      </c>
      <c r="CY17" s="10" t="s">
        <v>1105</v>
      </c>
      <c r="CZ17" s="10" t="s">
        <v>1105</v>
      </c>
      <c r="DA17" s="10" t="s">
        <v>1104</v>
      </c>
      <c r="DB17" s="10" t="s">
        <v>1105</v>
      </c>
      <c r="DC17" s="96" t="s">
        <v>7121</v>
      </c>
      <c r="DD17" s="96" t="s">
        <v>7121</v>
      </c>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5"/>
    </row>
    <row r="18" spans="1:251" s="9" customFormat="1" ht="17.25" customHeight="1">
      <c r="A18" s="5" t="s">
        <v>511</v>
      </c>
      <c r="B18" s="9">
        <f>20</f>
        <v>20</v>
      </c>
      <c r="C18" s="5" t="s">
        <v>83</v>
      </c>
      <c r="D18" s="5" t="s">
        <v>151</v>
      </c>
      <c r="E18" s="9">
        <v>11794</v>
      </c>
      <c r="F18" s="9" t="s">
        <v>187</v>
      </c>
      <c r="G18" s="5"/>
      <c r="H18" s="39" t="s">
        <v>8</v>
      </c>
      <c r="I18" s="9">
        <v>1646</v>
      </c>
      <c r="J18" s="39" t="s">
        <v>9</v>
      </c>
      <c r="K18" s="9">
        <v>1648</v>
      </c>
      <c r="L18" s="5"/>
      <c r="M18" s="5"/>
      <c r="N18" s="5"/>
      <c r="O18" s="5"/>
      <c r="P18" s="5"/>
      <c r="Q18" s="5"/>
      <c r="R18" s="5"/>
      <c r="S18" s="5"/>
      <c r="T18" s="5"/>
      <c r="U18" s="5"/>
      <c r="V18" s="5"/>
      <c r="W18" s="5"/>
      <c r="X18" s="5"/>
      <c r="Y18" s="5"/>
      <c r="Z18" s="5"/>
      <c r="AA18" s="5"/>
      <c r="AB18" s="5"/>
      <c r="AC18" s="5"/>
      <c r="AD18" s="5"/>
      <c r="AE18" s="5"/>
      <c r="AF18" s="5"/>
      <c r="AG18" s="5">
        <v>1</v>
      </c>
      <c r="AH18" s="5"/>
      <c r="AI18" s="5"/>
      <c r="AJ18" s="5"/>
      <c r="AK18" s="5"/>
      <c r="AL18" s="42" t="s">
        <v>597</v>
      </c>
      <c r="AM18" s="11">
        <f>VLOOKUP($AL18,'City Location'!$A$2:$C$69,2)</f>
        <v>48.135125000000002</v>
      </c>
      <c r="AN18" s="11">
        <f>VLOOKUP($AL18,'City Location'!$A$2:$C$69,3)</f>
        <v>11.581981000000001</v>
      </c>
      <c r="AO18" s="9" t="s">
        <v>621</v>
      </c>
      <c r="AP18" s="5">
        <v>1</v>
      </c>
      <c r="AQ18" s="5"/>
      <c r="AR18" s="4"/>
      <c r="AS18" s="4"/>
      <c r="AT18" s="10">
        <v>1</v>
      </c>
      <c r="AU18" s="10" t="s">
        <v>190</v>
      </c>
      <c r="AV18" s="10" t="s">
        <v>1105</v>
      </c>
      <c r="AW18" s="10" t="s">
        <v>1104</v>
      </c>
      <c r="AX18" s="10" t="s">
        <v>1105</v>
      </c>
      <c r="AY18" s="10" t="s">
        <v>1105</v>
      </c>
      <c r="AZ18" s="10" t="s">
        <v>1105</v>
      </c>
      <c r="BA18" s="10" t="s">
        <v>1105</v>
      </c>
      <c r="BB18" s="10" t="s">
        <v>1105</v>
      </c>
      <c r="BC18" s="10" t="s">
        <v>1105</v>
      </c>
      <c r="BD18" s="10" t="s">
        <v>1104</v>
      </c>
      <c r="BE18" s="10" t="s">
        <v>1104</v>
      </c>
      <c r="BF18" s="10" t="s">
        <v>1105</v>
      </c>
      <c r="BG18" s="10" t="s">
        <v>1105</v>
      </c>
      <c r="BH18" s="19" t="s">
        <v>374</v>
      </c>
      <c r="BI18" s="10" t="s">
        <v>1105</v>
      </c>
      <c r="BJ18" s="10" t="s">
        <v>1105</v>
      </c>
      <c r="BK18" s="19" t="s">
        <v>190</v>
      </c>
      <c r="BL18" s="10" t="s">
        <v>1105</v>
      </c>
      <c r="BM18" s="10" t="s">
        <v>1105</v>
      </c>
      <c r="BN18" s="10" t="s">
        <v>1105</v>
      </c>
      <c r="BO18" s="10" t="s">
        <v>1105</v>
      </c>
      <c r="BP18" s="10" t="s">
        <v>1105</v>
      </c>
      <c r="BQ18" s="10" t="s">
        <v>1105</v>
      </c>
      <c r="BR18" s="10" t="s">
        <v>1105</v>
      </c>
      <c r="BS18" s="10" t="s">
        <v>1105</v>
      </c>
      <c r="BT18" s="10" t="s">
        <v>190</v>
      </c>
      <c r="BU18" s="10" t="s">
        <v>1105</v>
      </c>
      <c r="BV18" s="10" t="s">
        <v>190</v>
      </c>
      <c r="BW18" s="10" t="s">
        <v>1104</v>
      </c>
      <c r="BX18" s="10" t="s">
        <v>1104</v>
      </c>
      <c r="BY18" s="10" t="s">
        <v>1105</v>
      </c>
      <c r="BZ18" s="10" t="s">
        <v>1105</v>
      </c>
      <c r="CA18" s="10" t="s">
        <v>1104</v>
      </c>
      <c r="CB18" s="10" t="s">
        <v>1104</v>
      </c>
      <c r="CC18" s="10" t="s">
        <v>1105</v>
      </c>
      <c r="CD18" s="10" t="s">
        <v>1104</v>
      </c>
      <c r="CE18" s="10" t="s">
        <v>1104</v>
      </c>
      <c r="CF18" s="10" t="s">
        <v>1104</v>
      </c>
      <c r="CG18" s="10" t="s">
        <v>1104</v>
      </c>
      <c r="CH18" s="10" t="s">
        <v>1104</v>
      </c>
      <c r="CI18" s="10" t="s">
        <v>1104</v>
      </c>
      <c r="CJ18" s="10" t="s">
        <v>1104</v>
      </c>
      <c r="CK18" s="19" t="s">
        <v>190</v>
      </c>
      <c r="CL18" s="10" t="s">
        <v>1105</v>
      </c>
      <c r="CM18" s="10" t="s">
        <v>374</v>
      </c>
      <c r="CN18" s="10" t="s">
        <v>1105</v>
      </c>
      <c r="CO18" s="10" t="s">
        <v>1105</v>
      </c>
      <c r="CP18" s="10" t="s">
        <v>1105</v>
      </c>
      <c r="CQ18" s="10" t="s">
        <v>1105</v>
      </c>
      <c r="CR18" s="10" t="s">
        <v>1105</v>
      </c>
      <c r="CS18" s="10" t="s">
        <v>1105</v>
      </c>
      <c r="CT18" s="10" t="s">
        <v>1105</v>
      </c>
      <c r="CU18" s="10" t="s">
        <v>1104</v>
      </c>
      <c r="CV18" s="10" t="s">
        <v>1104</v>
      </c>
      <c r="CW18" s="10" t="s">
        <v>1105</v>
      </c>
      <c r="CX18" s="10" t="s">
        <v>1104</v>
      </c>
      <c r="CY18" s="10" t="s">
        <v>1105</v>
      </c>
      <c r="CZ18" s="10" t="s">
        <v>1105</v>
      </c>
      <c r="DA18" s="10" t="s">
        <v>1104</v>
      </c>
      <c r="DB18" s="10" t="s">
        <v>1105</v>
      </c>
      <c r="DC18" s="96" t="s">
        <v>7121</v>
      </c>
      <c r="DD18" s="96" t="s">
        <v>7121</v>
      </c>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5"/>
    </row>
    <row r="19" spans="1:251" s="9" customFormat="1" ht="17.25" customHeight="1">
      <c r="A19" s="5" t="s">
        <v>511</v>
      </c>
      <c r="B19" s="9">
        <f>20</f>
        <v>20</v>
      </c>
      <c r="C19" s="5" t="s">
        <v>83</v>
      </c>
      <c r="D19" s="5" t="s">
        <v>151</v>
      </c>
      <c r="E19" s="9">
        <v>11794</v>
      </c>
      <c r="F19" s="9" t="s">
        <v>187</v>
      </c>
      <c r="G19" s="5"/>
      <c r="H19" s="39" t="s">
        <v>9</v>
      </c>
      <c r="I19" s="9">
        <v>1648</v>
      </c>
      <c r="J19" s="39" t="s">
        <v>18</v>
      </c>
      <c r="K19" s="9">
        <v>1649</v>
      </c>
      <c r="L19" s="5"/>
      <c r="M19" s="5"/>
      <c r="N19" s="5"/>
      <c r="O19" s="5"/>
      <c r="P19" s="5"/>
      <c r="Q19" s="5"/>
      <c r="R19" s="5"/>
      <c r="S19" s="5"/>
      <c r="T19" s="5"/>
      <c r="U19" s="5"/>
      <c r="V19" s="5"/>
      <c r="W19" s="5"/>
      <c r="X19" s="5"/>
      <c r="Y19" s="5"/>
      <c r="Z19" s="5"/>
      <c r="AA19" s="5"/>
      <c r="AB19" s="5"/>
      <c r="AC19" s="5"/>
      <c r="AD19" s="5"/>
      <c r="AE19" s="5"/>
      <c r="AF19" s="5"/>
      <c r="AG19" s="5">
        <v>1</v>
      </c>
      <c r="AH19" s="5"/>
      <c r="AI19" s="5"/>
      <c r="AJ19" s="5"/>
      <c r="AK19" s="5"/>
      <c r="AL19" s="42" t="s">
        <v>597</v>
      </c>
      <c r="AM19" s="11">
        <f>VLOOKUP($AL19,'City Location'!$A$2:$C$69,2)</f>
        <v>48.135125000000002</v>
      </c>
      <c r="AN19" s="11">
        <f>VLOOKUP($AL19,'City Location'!$A$2:$C$69,3)</f>
        <v>11.581981000000001</v>
      </c>
      <c r="AO19" s="9" t="s">
        <v>621</v>
      </c>
      <c r="AP19" s="5">
        <v>1</v>
      </c>
      <c r="AQ19" s="5"/>
      <c r="AR19" s="4"/>
      <c r="AS19" s="4"/>
      <c r="AT19" s="10">
        <v>1</v>
      </c>
      <c r="AU19" s="10" t="s">
        <v>190</v>
      </c>
      <c r="AV19" s="10" t="s">
        <v>1105</v>
      </c>
      <c r="AW19" s="10" t="s">
        <v>1104</v>
      </c>
      <c r="AX19" s="10" t="s">
        <v>1105</v>
      </c>
      <c r="AY19" s="10" t="s">
        <v>1105</v>
      </c>
      <c r="AZ19" s="10" t="s">
        <v>1105</v>
      </c>
      <c r="BA19" s="10" t="s">
        <v>1105</v>
      </c>
      <c r="BB19" s="10" t="s">
        <v>1105</v>
      </c>
      <c r="BC19" s="10" t="s">
        <v>1105</v>
      </c>
      <c r="BD19" s="10" t="s">
        <v>1104</v>
      </c>
      <c r="BE19" s="10" t="s">
        <v>1104</v>
      </c>
      <c r="BF19" s="10" t="s">
        <v>1105</v>
      </c>
      <c r="BG19" s="10" t="s">
        <v>1105</v>
      </c>
      <c r="BH19" s="19" t="s">
        <v>374</v>
      </c>
      <c r="BI19" s="10" t="s">
        <v>1105</v>
      </c>
      <c r="BJ19" s="10" t="s">
        <v>1105</v>
      </c>
      <c r="BK19" s="19" t="s">
        <v>190</v>
      </c>
      <c r="BL19" s="10" t="s">
        <v>1105</v>
      </c>
      <c r="BM19" s="10" t="s">
        <v>1105</v>
      </c>
      <c r="BN19" s="10" t="s">
        <v>1105</v>
      </c>
      <c r="BO19" s="10" t="s">
        <v>1105</v>
      </c>
      <c r="BP19" s="10" t="s">
        <v>1105</v>
      </c>
      <c r="BQ19" s="10" t="s">
        <v>1105</v>
      </c>
      <c r="BR19" s="10" t="s">
        <v>1105</v>
      </c>
      <c r="BS19" s="10" t="s">
        <v>1105</v>
      </c>
      <c r="BT19" s="10" t="s">
        <v>190</v>
      </c>
      <c r="BU19" s="10" t="s">
        <v>1105</v>
      </c>
      <c r="BV19" s="10" t="s">
        <v>190</v>
      </c>
      <c r="BW19" s="10" t="s">
        <v>1104</v>
      </c>
      <c r="BX19" s="10" t="s">
        <v>1104</v>
      </c>
      <c r="BY19" s="10" t="s">
        <v>1105</v>
      </c>
      <c r="BZ19" s="10" t="s">
        <v>1105</v>
      </c>
      <c r="CA19" s="10" t="s">
        <v>1104</v>
      </c>
      <c r="CB19" s="10" t="s">
        <v>1104</v>
      </c>
      <c r="CC19" s="10" t="s">
        <v>1105</v>
      </c>
      <c r="CD19" s="10" t="s">
        <v>1104</v>
      </c>
      <c r="CE19" s="10" t="s">
        <v>1104</v>
      </c>
      <c r="CF19" s="10" t="s">
        <v>1104</v>
      </c>
      <c r="CG19" s="10" t="s">
        <v>1104</v>
      </c>
      <c r="CH19" s="10" t="s">
        <v>1104</v>
      </c>
      <c r="CI19" s="10" t="s">
        <v>1104</v>
      </c>
      <c r="CJ19" s="10" t="s">
        <v>1104</v>
      </c>
      <c r="CK19" s="19" t="s">
        <v>374</v>
      </c>
      <c r="CL19" s="10" t="s">
        <v>1105</v>
      </c>
      <c r="CM19" s="10" t="s">
        <v>374</v>
      </c>
      <c r="CN19" s="10" t="s">
        <v>1105</v>
      </c>
      <c r="CO19" s="10" t="s">
        <v>1105</v>
      </c>
      <c r="CP19" s="10" t="s">
        <v>1105</v>
      </c>
      <c r="CQ19" s="10" t="s">
        <v>1105</v>
      </c>
      <c r="CR19" s="10" t="s">
        <v>1105</v>
      </c>
      <c r="CS19" s="10" t="s">
        <v>1105</v>
      </c>
      <c r="CT19" s="10" t="s">
        <v>1105</v>
      </c>
      <c r="CU19" s="10" t="s">
        <v>1104</v>
      </c>
      <c r="CV19" s="10" t="s">
        <v>1104</v>
      </c>
      <c r="CW19" s="10" t="s">
        <v>1105</v>
      </c>
      <c r="CX19" s="10" t="s">
        <v>1104</v>
      </c>
      <c r="CY19" s="10" t="s">
        <v>1105</v>
      </c>
      <c r="CZ19" s="10" t="s">
        <v>1105</v>
      </c>
      <c r="DA19" s="10" t="s">
        <v>1104</v>
      </c>
      <c r="DB19" s="10" t="s">
        <v>1105</v>
      </c>
      <c r="DC19" s="96" t="s">
        <v>7121</v>
      </c>
      <c r="DD19" s="96" t="s">
        <v>7121</v>
      </c>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5"/>
    </row>
    <row r="20" spans="1:251" s="9" customFormat="1" ht="17.25" customHeight="1">
      <c r="A20" s="5" t="s">
        <v>511</v>
      </c>
      <c r="B20" s="9">
        <f>20</f>
        <v>20</v>
      </c>
      <c r="C20" s="5" t="s">
        <v>83</v>
      </c>
      <c r="D20" s="5" t="s">
        <v>151</v>
      </c>
      <c r="E20" s="9">
        <v>11794</v>
      </c>
      <c r="F20" s="9" t="s">
        <v>187</v>
      </c>
      <c r="G20" s="5"/>
      <c r="H20" s="39" t="s">
        <v>18</v>
      </c>
      <c r="I20" s="9">
        <v>1649</v>
      </c>
      <c r="J20" s="5" t="s">
        <v>3</v>
      </c>
      <c r="K20" s="9">
        <v>1651</v>
      </c>
      <c r="L20" s="5"/>
      <c r="M20" s="5"/>
      <c r="N20" s="5"/>
      <c r="O20" s="5"/>
      <c r="P20" s="5"/>
      <c r="Q20" s="5"/>
      <c r="R20" s="5"/>
      <c r="S20" s="5"/>
      <c r="T20" s="5"/>
      <c r="U20" s="5"/>
      <c r="V20" s="5"/>
      <c r="W20" s="5"/>
      <c r="X20" s="5"/>
      <c r="Y20" s="5"/>
      <c r="Z20" s="5"/>
      <c r="AA20" s="5"/>
      <c r="AB20" s="5"/>
      <c r="AC20" s="5"/>
      <c r="AD20" s="5"/>
      <c r="AE20" s="5"/>
      <c r="AF20" s="5"/>
      <c r="AG20" s="5">
        <v>1</v>
      </c>
      <c r="AH20" s="5"/>
      <c r="AI20" s="5"/>
      <c r="AJ20" s="5"/>
      <c r="AK20" s="5"/>
      <c r="AL20" s="42" t="s">
        <v>597</v>
      </c>
      <c r="AM20" s="11">
        <f>VLOOKUP($AL20,'City Location'!$A$2:$C$69,2)</f>
        <v>48.135125000000002</v>
      </c>
      <c r="AN20" s="11">
        <f>VLOOKUP($AL20,'City Location'!$A$2:$C$69,3)</f>
        <v>11.581981000000001</v>
      </c>
      <c r="AO20" s="9" t="s">
        <v>621</v>
      </c>
      <c r="AP20" s="5">
        <v>1</v>
      </c>
      <c r="AQ20" s="5"/>
      <c r="AR20" s="4"/>
      <c r="AS20" s="4"/>
      <c r="AT20" s="10">
        <v>1</v>
      </c>
      <c r="AU20" s="10" t="s">
        <v>190</v>
      </c>
      <c r="AV20" s="10" t="s">
        <v>1105</v>
      </c>
      <c r="AW20" s="10" t="s">
        <v>1104</v>
      </c>
      <c r="AX20" s="10" t="s">
        <v>1105</v>
      </c>
      <c r="AY20" s="10" t="s">
        <v>1105</v>
      </c>
      <c r="AZ20" s="10" t="s">
        <v>1105</v>
      </c>
      <c r="BA20" s="10" t="s">
        <v>1105</v>
      </c>
      <c r="BB20" s="10" t="s">
        <v>1105</v>
      </c>
      <c r="BC20" s="10" t="s">
        <v>1105</v>
      </c>
      <c r="BD20" s="10" t="s">
        <v>1104</v>
      </c>
      <c r="BE20" s="10" t="s">
        <v>1104</v>
      </c>
      <c r="BF20" s="10" t="s">
        <v>1105</v>
      </c>
      <c r="BG20" s="10" t="s">
        <v>1105</v>
      </c>
      <c r="BH20" s="19" t="s">
        <v>374</v>
      </c>
      <c r="BI20" s="10" t="s">
        <v>1105</v>
      </c>
      <c r="BJ20" s="10" t="s">
        <v>1105</v>
      </c>
      <c r="BK20" s="19" t="s">
        <v>374</v>
      </c>
      <c r="BL20" s="10" t="s">
        <v>1105</v>
      </c>
      <c r="BM20" s="10" t="s">
        <v>1105</v>
      </c>
      <c r="BN20" s="10" t="s">
        <v>1105</v>
      </c>
      <c r="BO20" s="10" t="s">
        <v>1105</v>
      </c>
      <c r="BP20" s="10" t="s">
        <v>1105</v>
      </c>
      <c r="BQ20" s="10" t="s">
        <v>1105</v>
      </c>
      <c r="BR20" s="10" t="s">
        <v>1105</v>
      </c>
      <c r="BS20" s="10" t="s">
        <v>1105</v>
      </c>
      <c r="BT20" s="10" t="s">
        <v>190</v>
      </c>
      <c r="BU20" s="10" t="s">
        <v>1105</v>
      </c>
      <c r="BV20" s="10" t="s">
        <v>190</v>
      </c>
      <c r="BW20" s="10" t="s">
        <v>1104</v>
      </c>
      <c r="BX20" s="10" t="s">
        <v>1104</v>
      </c>
      <c r="BY20" s="10" t="s">
        <v>1105</v>
      </c>
      <c r="BZ20" s="10" t="s">
        <v>1105</v>
      </c>
      <c r="CA20" s="10" t="s">
        <v>1104</v>
      </c>
      <c r="CB20" s="10" t="s">
        <v>1104</v>
      </c>
      <c r="CC20" s="10" t="s">
        <v>1105</v>
      </c>
      <c r="CD20" s="10" t="s">
        <v>1104</v>
      </c>
      <c r="CE20" s="10" t="s">
        <v>1104</v>
      </c>
      <c r="CF20" s="10" t="s">
        <v>1104</v>
      </c>
      <c r="CG20" s="10" t="s">
        <v>1104</v>
      </c>
      <c r="CH20" s="10" t="s">
        <v>1104</v>
      </c>
      <c r="CI20" s="10" t="s">
        <v>1104</v>
      </c>
      <c r="CJ20" s="10" t="s">
        <v>1104</v>
      </c>
      <c r="CK20" s="19" t="s">
        <v>374</v>
      </c>
      <c r="CL20" s="10" t="s">
        <v>1105</v>
      </c>
      <c r="CM20" s="10" t="s">
        <v>374</v>
      </c>
      <c r="CN20" s="10" t="s">
        <v>1105</v>
      </c>
      <c r="CO20" s="10" t="s">
        <v>1105</v>
      </c>
      <c r="CP20" s="10" t="s">
        <v>1105</v>
      </c>
      <c r="CQ20" s="10" t="s">
        <v>1105</v>
      </c>
      <c r="CR20" s="10" t="s">
        <v>1105</v>
      </c>
      <c r="CS20" s="10" t="s">
        <v>1105</v>
      </c>
      <c r="CT20" s="10" t="s">
        <v>1105</v>
      </c>
      <c r="CU20" s="10" t="s">
        <v>1104</v>
      </c>
      <c r="CV20" s="10" t="s">
        <v>1104</v>
      </c>
      <c r="CW20" s="10" t="s">
        <v>1105</v>
      </c>
      <c r="CX20" s="10" t="s">
        <v>1104</v>
      </c>
      <c r="CY20" s="10" t="s">
        <v>1105</v>
      </c>
      <c r="CZ20" s="10" t="s">
        <v>1105</v>
      </c>
      <c r="DA20" s="10" t="s">
        <v>1104</v>
      </c>
      <c r="DB20" s="10" t="s">
        <v>1105</v>
      </c>
      <c r="DC20" s="96" t="s">
        <v>7121</v>
      </c>
      <c r="DD20" s="96" t="s">
        <v>7121</v>
      </c>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5"/>
    </row>
    <row r="21" spans="1:251" s="9" customFormat="1" ht="17.25" customHeight="1">
      <c r="A21" s="5" t="s">
        <v>511</v>
      </c>
      <c r="B21" s="9">
        <f>20</f>
        <v>20</v>
      </c>
      <c r="C21" s="5" t="s">
        <v>83</v>
      </c>
      <c r="D21" s="5" t="s">
        <v>152</v>
      </c>
      <c r="E21" s="9">
        <v>11795</v>
      </c>
      <c r="F21" s="9" t="s">
        <v>187</v>
      </c>
      <c r="G21" s="5"/>
      <c r="H21" s="5" t="s">
        <v>3</v>
      </c>
      <c r="I21" s="9">
        <v>1651</v>
      </c>
      <c r="J21" s="5" t="s">
        <v>6</v>
      </c>
      <c r="K21" s="9">
        <v>1679</v>
      </c>
      <c r="L21" s="5" t="s">
        <v>190</v>
      </c>
      <c r="M21" s="5" t="s">
        <v>153</v>
      </c>
      <c r="N21" s="5"/>
      <c r="O21" s="5"/>
      <c r="P21" s="5"/>
      <c r="Q21" s="5" t="s">
        <v>1184</v>
      </c>
      <c r="R21" s="5">
        <v>1651</v>
      </c>
      <c r="S21" s="5"/>
      <c r="T21" s="5">
        <v>1654</v>
      </c>
      <c r="U21" s="5"/>
      <c r="V21" s="5"/>
      <c r="W21" s="5"/>
      <c r="X21" s="5"/>
      <c r="Y21" s="5"/>
      <c r="Z21" s="5"/>
      <c r="AA21" s="5"/>
      <c r="AB21" s="5"/>
      <c r="AC21" s="5"/>
      <c r="AD21" s="5"/>
      <c r="AE21" s="5"/>
      <c r="AF21" s="5"/>
      <c r="AG21" s="5">
        <v>1</v>
      </c>
      <c r="AH21" s="5"/>
      <c r="AI21" s="5"/>
      <c r="AJ21" s="5"/>
      <c r="AK21" s="5"/>
      <c r="AL21" s="42" t="s">
        <v>597</v>
      </c>
      <c r="AM21" s="11">
        <f>VLOOKUP($AL21,'City Location'!$A$2:$C$69,2)</f>
        <v>48.135125000000002</v>
      </c>
      <c r="AN21" s="11">
        <f>VLOOKUP($AL21,'City Location'!$A$2:$C$69,3)</f>
        <v>11.581981000000001</v>
      </c>
      <c r="AO21" s="9" t="s">
        <v>621</v>
      </c>
      <c r="AP21" s="5">
        <v>1</v>
      </c>
      <c r="AQ21" s="5"/>
      <c r="AR21" s="4"/>
      <c r="AS21" s="4"/>
      <c r="AT21" s="10">
        <v>1</v>
      </c>
      <c r="AU21" s="10" t="s">
        <v>190</v>
      </c>
      <c r="AV21" s="10" t="s">
        <v>1105</v>
      </c>
      <c r="AW21" s="10" t="s">
        <v>1104</v>
      </c>
      <c r="AX21" s="10" t="s">
        <v>1105</v>
      </c>
      <c r="AY21" s="10" t="s">
        <v>1105</v>
      </c>
      <c r="AZ21" s="10" t="s">
        <v>1105</v>
      </c>
      <c r="BA21" s="10" t="s">
        <v>1105</v>
      </c>
      <c r="BB21" s="10" t="s">
        <v>1105</v>
      </c>
      <c r="BC21" s="10" t="s">
        <v>1105</v>
      </c>
      <c r="BD21" s="10" t="s">
        <v>1104</v>
      </c>
      <c r="BE21" s="10" t="s">
        <v>1104</v>
      </c>
      <c r="BF21" s="10" t="s">
        <v>1105</v>
      </c>
      <c r="BG21" s="10" t="s">
        <v>1105</v>
      </c>
      <c r="BH21" s="19" t="s">
        <v>374</v>
      </c>
      <c r="BI21" s="10" t="s">
        <v>1105</v>
      </c>
      <c r="BJ21" s="10" t="s">
        <v>1105</v>
      </c>
      <c r="BK21" s="19" t="s">
        <v>374</v>
      </c>
      <c r="BL21" s="10" t="s">
        <v>1105</v>
      </c>
      <c r="BM21" s="10" t="s">
        <v>1105</v>
      </c>
      <c r="BN21" s="10" t="s">
        <v>1105</v>
      </c>
      <c r="BO21" s="10" t="s">
        <v>1105</v>
      </c>
      <c r="BP21" s="10" t="s">
        <v>1105</v>
      </c>
      <c r="BQ21" s="10" t="s">
        <v>1105</v>
      </c>
      <c r="BR21" s="10" t="s">
        <v>1105</v>
      </c>
      <c r="BS21" s="10" t="s">
        <v>1105</v>
      </c>
      <c r="BT21" s="10" t="s">
        <v>190</v>
      </c>
      <c r="BU21" s="10" t="s">
        <v>1105</v>
      </c>
      <c r="BV21" s="10" t="s">
        <v>190</v>
      </c>
      <c r="BW21" s="10" t="s">
        <v>1104</v>
      </c>
      <c r="BX21" s="10" t="s">
        <v>1104</v>
      </c>
      <c r="BY21" s="10" t="s">
        <v>1105</v>
      </c>
      <c r="BZ21" s="10" t="s">
        <v>1105</v>
      </c>
      <c r="CA21" s="10" t="s">
        <v>1104</v>
      </c>
      <c r="CB21" s="10" t="s">
        <v>1104</v>
      </c>
      <c r="CC21" s="10" t="s">
        <v>1105</v>
      </c>
      <c r="CD21" s="10" t="s">
        <v>1104</v>
      </c>
      <c r="CE21" s="10" t="s">
        <v>1104</v>
      </c>
      <c r="CF21" s="10" t="s">
        <v>1104</v>
      </c>
      <c r="CG21" s="10" t="s">
        <v>1104</v>
      </c>
      <c r="CH21" s="10" t="s">
        <v>1104</v>
      </c>
      <c r="CI21" s="10" t="s">
        <v>1105</v>
      </c>
      <c r="CJ21" s="10" t="s">
        <v>1104</v>
      </c>
      <c r="CK21" s="19" t="s">
        <v>374</v>
      </c>
      <c r="CL21" s="10" t="s">
        <v>1105</v>
      </c>
      <c r="CM21" s="10" t="s">
        <v>374</v>
      </c>
      <c r="CN21" s="10" t="s">
        <v>1105</v>
      </c>
      <c r="CO21" s="10" t="s">
        <v>1105</v>
      </c>
      <c r="CP21" s="10" t="s">
        <v>1105</v>
      </c>
      <c r="CQ21" s="10" t="s">
        <v>1105</v>
      </c>
      <c r="CR21" s="10" t="s">
        <v>1105</v>
      </c>
      <c r="CS21" s="10" t="s">
        <v>1105</v>
      </c>
      <c r="CT21" s="10" t="s">
        <v>1105</v>
      </c>
      <c r="CU21" s="10" t="s">
        <v>1104</v>
      </c>
      <c r="CV21" s="10" t="s">
        <v>1104</v>
      </c>
      <c r="CW21" s="10" t="s">
        <v>1105</v>
      </c>
      <c r="CX21" s="10" t="s">
        <v>1104</v>
      </c>
      <c r="CY21" s="10" t="s">
        <v>1105</v>
      </c>
      <c r="CZ21" s="10" t="s">
        <v>1105</v>
      </c>
      <c r="DA21" s="10" t="s">
        <v>1104</v>
      </c>
      <c r="DB21" s="10" t="s">
        <v>1105</v>
      </c>
      <c r="DC21" s="99" t="s">
        <v>7121</v>
      </c>
      <c r="DD21" s="99" t="s">
        <v>7121</v>
      </c>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5"/>
    </row>
    <row r="22" spans="1:251" s="9" customFormat="1" ht="17.25" customHeight="1">
      <c r="A22" s="5" t="s">
        <v>511</v>
      </c>
      <c r="B22" s="9">
        <f>20</f>
        <v>20</v>
      </c>
      <c r="C22" s="5" t="s">
        <v>83</v>
      </c>
      <c r="D22" s="5" t="s">
        <v>154</v>
      </c>
      <c r="E22" s="9">
        <v>2428</v>
      </c>
      <c r="F22" s="9" t="s">
        <v>187</v>
      </c>
      <c r="G22" s="5"/>
      <c r="H22" s="5" t="s">
        <v>6</v>
      </c>
      <c r="I22" s="9">
        <v>1679</v>
      </c>
      <c r="J22" s="5"/>
      <c r="K22" s="9">
        <v>1704</v>
      </c>
      <c r="L22" s="5"/>
      <c r="M22" s="5"/>
      <c r="N22" s="5"/>
      <c r="O22" s="5"/>
      <c r="P22" s="5"/>
      <c r="Q22" s="5"/>
      <c r="R22" s="5"/>
      <c r="S22" s="5"/>
      <c r="T22" s="5"/>
      <c r="U22" s="5"/>
      <c r="V22" s="5"/>
      <c r="W22" s="5"/>
      <c r="X22" s="5"/>
      <c r="Y22" s="5"/>
      <c r="Z22" s="5"/>
      <c r="AA22" s="5"/>
      <c r="AB22" s="5"/>
      <c r="AC22" s="5"/>
      <c r="AD22" s="5"/>
      <c r="AE22" s="5"/>
      <c r="AF22" s="5"/>
      <c r="AG22" s="5">
        <v>1</v>
      </c>
      <c r="AH22" s="5"/>
      <c r="AI22" s="5"/>
      <c r="AJ22" s="5"/>
      <c r="AK22" s="5"/>
      <c r="AL22" s="42" t="s">
        <v>597</v>
      </c>
      <c r="AM22" s="11">
        <f>VLOOKUP($AL22,'City Location'!$A$2:$C$69,2)</f>
        <v>48.135125000000002</v>
      </c>
      <c r="AN22" s="11">
        <f>VLOOKUP($AL22,'City Location'!$A$2:$C$69,3)</f>
        <v>11.581981000000001</v>
      </c>
      <c r="AO22" s="9" t="s">
        <v>621</v>
      </c>
      <c r="AP22" s="5">
        <v>1</v>
      </c>
      <c r="AQ22" s="5"/>
      <c r="AR22" s="4"/>
      <c r="AS22" s="4"/>
      <c r="AT22" s="10">
        <v>1</v>
      </c>
      <c r="AU22" s="10" t="s">
        <v>190</v>
      </c>
      <c r="AV22" s="10" t="s">
        <v>1105</v>
      </c>
      <c r="AW22" s="10" t="s">
        <v>1104</v>
      </c>
      <c r="AX22" s="10" t="s">
        <v>1105</v>
      </c>
      <c r="AY22" s="10" t="s">
        <v>1105</v>
      </c>
      <c r="AZ22" s="10" t="s">
        <v>1105</v>
      </c>
      <c r="BA22" s="10" t="s">
        <v>1105</v>
      </c>
      <c r="BB22" s="10" t="s">
        <v>1105</v>
      </c>
      <c r="BC22" s="10" t="s">
        <v>1105</v>
      </c>
      <c r="BD22" s="10" t="s">
        <v>1104</v>
      </c>
      <c r="BE22" s="10" t="s">
        <v>1104</v>
      </c>
      <c r="BF22" s="10" t="s">
        <v>1105</v>
      </c>
      <c r="BG22" s="10" t="s">
        <v>1105</v>
      </c>
      <c r="BH22" s="19" t="s">
        <v>374</v>
      </c>
      <c r="BI22" s="10" t="s">
        <v>1105</v>
      </c>
      <c r="BJ22" s="10" t="s">
        <v>1105</v>
      </c>
      <c r="BK22" s="19" t="s">
        <v>374</v>
      </c>
      <c r="BL22" s="10" t="s">
        <v>1105</v>
      </c>
      <c r="BM22" s="10" t="s">
        <v>1105</v>
      </c>
      <c r="BN22" s="10" t="s">
        <v>1105</v>
      </c>
      <c r="BO22" s="10" t="s">
        <v>1105</v>
      </c>
      <c r="BP22" s="10" t="s">
        <v>1105</v>
      </c>
      <c r="BQ22" s="10" t="s">
        <v>1105</v>
      </c>
      <c r="BR22" s="10" t="s">
        <v>1105</v>
      </c>
      <c r="BS22" s="10" t="s">
        <v>1105</v>
      </c>
      <c r="BT22" s="10" t="s">
        <v>190</v>
      </c>
      <c r="BU22" s="10" t="s">
        <v>1105</v>
      </c>
      <c r="BV22" s="10" t="s">
        <v>190</v>
      </c>
      <c r="BW22" s="10" t="s">
        <v>1104</v>
      </c>
      <c r="BX22" s="10" t="s">
        <v>1104</v>
      </c>
      <c r="BY22" s="10" t="s">
        <v>1105</v>
      </c>
      <c r="BZ22" s="10" t="s">
        <v>1104</v>
      </c>
      <c r="CA22" s="10" t="s">
        <v>1104</v>
      </c>
      <c r="CB22" s="10" t="s">
        <v>1104</v>
      </c>
      <c r="CC22" s="10" t="s">
        <v>1105</v>
      </c>
      <c r="CD22" s="10" t="s">
        <v>1104</v>
      </c>
      <c r="CE22" s="10" t="s">
        <v>1104</v>
      </c>
      <c r="CF22" s="10" t="s">
        <v>1104</v>
      </c>
      <c r="CG22" s="10" t="s">
        <v>1104</v>
      </c>
      <c r="CH22" s="10" t="s">
        <v>1104</v>
      </c>
      <c r="CI22" s="10" t="s">
        <v>1105</v>
      </c>
      <c r="CJ22" s="10" t="s">
        <v>1104</v>
      </c>
      <c r="CK22" s="19" t="s">
        <v>374</v>
      </c>
      <c r="CL22" s="10" t="s">
        <v>1105</v>
      </c>
      <c r="CM22" s="10" t="s">
        <v>374</v>
      </c>
      <c r="CN22" s="10" t="s">
        <v>1105</v>
      </c>
      <c r="CO22" s="10" t="s">
        <v>1105</v>
      </c>
      <c r="CP22" s="10" t="s">
        <v>1105</v>
      </c>
      <c r="CQ22" s="10" t="s">
        <v>1105</v>
      </c>
      <c r="CR22" s="10" t="s">
        <v>1105</v>
      </c>
      <c r="CS22" s="10" t="s">
        <v>1105</v>
      </c>
      <c r="CT22" s="10" t="s">
        <v>1105</v>
      </c>
      <c r="CU22" s="10" t="s">
        <v>1104</v>
      </c>
      <c r="CV22" s="10" t="s">
        <v>1104</v>
      </c>
      <c r="CW22" s="10" t="s">
        <v>1105</v>
      </c>
      <c r="CX22" s="10" t="s">
        <v>1104</v>
      </c>
      <c r="CY22" s="10" t="s">
        <v>1105</v>
      </c>
      <c r="CZ22" s="10" t="s">
        <v>1105</v>
      </c>
      <c r="DA22" s="10" t="s">
        <v>1104</v>
      </c>
      <c r="DB22" s="10" t="s">
        <v>1105</v>
      </c>
      <c r="DC22" s="99" t="s">
        <v>7121</v>
      </c>
      <c r="DD22" s="99" t="s">
        <v>7121</v>
      </c>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5"/>
    </row>
    <row r="23" spans="1:251" s="29" customFormat="1" ht="17.25" customHeight="1">
      <c r="A23" s="29" t="s">
        <v>511</v>
      </c>
      <c r="B23" s="29">
        <f>20</f>
        <v>20</v>
      </c>
      <c r="E23" s="29" t="s">
        <v>2036</v>
      </c>
      <c r="I23" s="29">
        <v>1704</v>
      </c>
      <c r="K23" s="29">
        <v>1714</v>
      </c>
      <c r="AG23" s="29">
        <v>1</v>
      </c>
      <c r="AL23" s="31" t="s">
        <v>597</v>
      </c>
      <c r="AM23" s="31">
        <f>VLOOKUP($AL23,'City Location'!$A$2:$C$69,2)</f>
        <v>48.135125000000002</v>
      </c>
      <c r="AN23" s="31">
        <f>VLOOKUP($AL23,'City Location'!$A$2:$C$69,3)</f>
        <v>11.581981000000001</v>
      </c>
      <c r="AO23" s="29" t="s">
        <v>621</v>
      </c>
      <c r="AP23" s="29">
        <v>1</v>
      </c>
      <c r="AQ23" s="29" t="s">
        <v>999</v>
      </c>
      <c r="AR23" s="32"/>
      <c r="AS23" s="32"/>
      <c r="AT23" s="32">
        <v>1</v>
      </c>
      <c r="AU23" s="32" t="s">
        <v>190</v>
      </c>
      <c r="AV23" s="32" t="s">
        <v>1105</v>
      </c>
      <c r="AW23" s="32" t="s">
        <v>1104</v>
      </c>
      <c r="AX23" s="32" t="s">
        <v>1105</v>
      </c>
      <c r="AY23" s="32" t="s">
        <v>1105</v>
      </c>
      <c r="AZ23" s="32" t="s">
        <v>1105</v>
      </c>
      <c r="BA23" s="32" t="s">
        <v>1105</v>
      </c>
      <c r="BB23" s="32" t="s">
        <v>1105</v>
      </c>
      <c r="BC23" s="32" t="s">
        <v>1105</v>
      </c>
      <c r="BD23" s="32" t="s">
        <v>1104</v>
      </c>
      <c r="BE23" s="32" t="s">
        <v>1104</v>
      </c>
      <c r="BF23" s="32" t="s">
        <v>1105</v>
      </c>
      <c r="BG23" s="32" t="s">
        <v>1105</v>
      </c>
      <c r="BH23" s="33" t="s">
        <v>374</v>
      </c>
      <c r="BI23" s="32" t="s">
        <v>1105</v>
      </c>
      <c r="BJ23" s="32" t="s">
        <v>1105</v>
      </c>
      <c r="BK23" s="33" t="s">
        <v>374</v>
      </c>
      <c r="BL23" s="32" t="s">
        <v>1105</v>
      </c>
      <c r="BM23" s="32" t="s">
        <v>1105</v>
      </c>
      <c r="BN23" s="32" t="s">
        <v>1105</v>
      </c>
      <c r="BO23" s="32" t="s">
        <v>1105</v>
      </c>
      <c r="BP23" s="32" t="s">
        <v>1105</v>
      </c>
      <c r="BQ23" s="32" t="s">
        <v>1105</v>
      </c>
      <c r="BR23" s="32" t="s">
        <v>1105</v>
      </c>
      <c r="BS23" s="32" t="s">
        <v>1105</v>
      </c>
      <c r="BT23" s="32" t="s">
        <v>190</v>
      </c>
      <c r="BU23" s="32" t="s">
        <v>1105</v>
      </c>
      <c r="BV23" s="32" t="s">
        <v>190</v>
      </c>
      <c r="BW23" s="32" t="s">
        <v>1104</v>
      </c>
      <c r="BX23" s="32" t="s">
        <v>1104</v>
      </c>
      <c r="BY23" s="32" t="s">
        <v>1105</v>
      </c>
      <c r="BZ23" s="32" t="s">
        <v>1104</v>
      </c>
      <c r="CA23" s="32" t="s">
        <v>1104</v>
      </c>
      <c r="CB23" s="32" t="s">
        <v>1104</v>
      </c>
      <c r="CC23" s="32" t="s">
        <v>1105</v>
      </c>
      <c r="CD23" s="32" t="s">
        <v>1104</v>
      </c>
      <c r="CE23" s="32" t="s">
        <v>1104</v>
      </c>
      <c r="CF23" s="32" t="s">
        <v>1104</v>
      </c>
      <c r="CG23" s="32" t="s">
        <v>1104</v>
      </c>
      <c r="CH23" s="32" t="s">
        <v>1104</v>
      </c>
      <c r="CI23" s="32" t="s">
        <v>1105</v>
      </c>
      <c r="CJ23" s="32" t="s">
        <v>1104</v>
      </c>
      <c r="CK23" s="33" t="s">
        <v>374</v>
      </c>
      <c r="CL23" s="32" t="s">
        <v>1105</v>
      </c>
      <c r="CM23" s="32" t="s">
        <v>374</v>
      </c>
      <c r="CN23" s="32" t="s">
        <v>1105</v>
      </c>
      <c r="CO23" s="32" t="s">
        <v>1105</v>
      </c>
      <c r="CP23" s="32" t="s">
        <v>1105</v>
      </c>
      <c r="CQ23" s="32" t="s">
        <v>1105</v>
      </c>
      <c r="CR23" s="32" t="s">
        <v>1105</v>
      </c>
      <c r="CS23" s="32" t="s">
        <v>1105</v>
      </c>
      <c r="CT23" s="32" t="s">
        <v>1105</v>
      </c>
      <c r="CU23" s="32" t="s">
        <v>1104</v>
      </c>
      <c r="CV23" s="32" t="s">
        <v>1104</v>
      </c>
      <c r="CW23" s="32" t="s">
        <v>1105</v>
      </c>
      <c r="CX23" s="32" t="s">
        <v>1104</v>
      </c>
      <c r="CY23" s="32" t="s">
        <v>1105</v>
      </c>
      <c r="CZ23" s="32" t="s">
        <v>1105</v>
      </c>
      <c r="DA23" s="32" t="s">
        <v>1105</v>
      </c>
      <c r="DB23" s="32" t="s">
        <v>1104</v>
      </c>
      <c r="DC23" s="99" t="s">
        <v>7121</v>
      </c>
      <c r="DD23" s="99" t="s">
        <v>7121</v>
      </c>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5"/>
    </row>
    <row r="24" spans="1:251" s="9" customFormat="1" ht="17.25" customHeight="1">
      <c r="A24" s="5" t="s">
        <v>511</v>
      </c>
      <c r="B24" s="9">
        <f>20</f>
        <v>20</v>
      </c>
      <c r="C24" s="5" t="s">
        <v>83</v>
      </c>
      <c r="D24" s="5" t="s">
        <v>154</v>
      </c>
      <c r="E24" s="9">
        <v>2428</v>
      </c>
      <c r="F24" s="9" t="s">
        <v>187</v>
      </c>
      <c r="G24" s="5"/>
      <c r="H24" s="5"/>
      <c r="I24" s="9">
        <v>1714</v>
      </c>
      <c r="J24" s="5" t="s">
        <v>18</v>
      </c>
      <c r="K24" s="9">
        <v>1726</v>
      </c>
      <c r="L24" s="5"/>
      <c r="M24" s="5"/>
      <c r="N24" s="5"/>
      <c r="O24" s="5"/>
      <c r="P24" s="5"/>
      <c r="Q24" s="5"/>
      <c r="R24" s="5"/>
      <c r="S24" s="5"/>
      <c r="T24" s="5"/>
      <c r="U24" s="5"/>
      <c r="V24" s="5"/>
      <c r="W24" s="5"/>
      <c r="X24" s="5"/>
      <c r="Y24" s="5"/>
      <c r="Z24" s="5"/>
      <c r="AA24" s="5"/>
      <c r="AB24" s="5"/>
      <c r="AC24" s="5"/>
      <c r="AD24" s="5"/>
      <c r="AE24" s="5"/>
      <c r="AF24" s="5"/>
      <c r="AG24" s="5">
        <v>1</v>
      </c>
      <c r="AH24" s="5"/>
      <c r="AI24" s="5"/>
      <c r="AJ24" s="5"/>
      <c r="AK24" s="5"/>
      <c r="AL24" s="42" t="s">
        <v>597</v>
      </c>
      <c r="AM24" s="11">
        <f>VLOOKUP($AL24,'City Location'!$A$2:$C$69,2)</f>
        <v>48.135125000000002</v>
      </c>
      <c r="AN24" s="11">
        <f>VLOOKUP($AL24,'City Location'!$A$2:$C$69,3)</f>
        <v>11.581981000000001</v>
      </c>
      <c r="AO24" s="9" t="s">
        <v>621</v>
      </c>
      <c r="AP24" s="5">
        <v>1</v>
      </c>
      <c r="AQ24" s="5"/>
      <c r="AR24" s="4"/>
      <c r="AS24" s="4"/>
      <c r="AT24" s="10">
        <v>1</v>
      </c>
      <c r="AU24" s="10" t="s">
        <v>190</v>
      </c>
      <c r="AV24" s="10" t="s">
        <v>1105</v>
      </c>
      <c r="AW24" s="10" t="s">
        <v>1104</v>
      </c>
      <c r="AX24" s="10" t="s">
        <v>1105</v>
      </c>
      <c r="AY24" s="10" t="s">
        <v>1105</v>
      </c>
      <c r="AZ24" s="10" t="s">
        <v>1105</v>
      </c>
      <c r="BA24" s="10" t="s">
        <v>1105</v>
      </c>
      <c r="BB24" s="10" t="s">
        <v>1105</v>
      </c>
      <c r="BC24" s="10" t="s">
        <v>1105</v>
      </c>
      <c r="BD24" s="10" t="s">
        <v>1104</v>
      </c>
      <c r="BE24" s="10" t="s">
        <v>1104</v>
      </c>
      <c r="BF24" s="10" t="s">
        <v>1105</v>
      </c>
      <c r="BG24" s="10" t="s">
        <v>1105</v>
      </c>
      <c r="BH24" s="19" t="s">
        <v>374</v>
      </c>
      <c r="BI24" s="10" t="s">
        <v>1105</v>
      </c>
      <c r="BJ24" s="10" t="s">
        <v>1105</v>
      </c>
      <c r="BK24" s="19" t="s">
        <v>374</v>
      </c>
      <c r="BL24" s="10" t="s">
        <v>1105</v>
      </c>
      <c r="BM24" s="10" t="s">
        <v>1105</v>
      </c>
      <c r="BN24" s="10" t="s">
        <v>1105</v>
      </c>
      <c r="BO24" s="10" t="s">
        <v>1105</v>
      </c>
      <c r="BP24" s="10" t="s">
        <v>1105</v>
      </c>
      <c r="BQ24" s="10" t="s">
        <v>1105</v>
      </c>
      <c r="BR24" s="10" t="s">
        <v>1105</v>
      </c>
      <c r="BS24" s="10" t="s">
        <v>1105</v>
      </c>
      <c r="BT24" s="10" t="s">
        <v>190</v>
      </c>
      <c r="BU24" s="10" t="s">
        <v>1105</v>
      </c>
      <c r="BV24" s="10" t="s">
        <v>190</v>
      </c>
      <c r="BW24" s="10" t="s">
        <v>1104</v>
      </c>
      <c r="BX24" s="10" t="s">
        <v>1104</v>
      </c>
      <c r="BY24" s="10" t="s">
        <v>1105</v>
      </c>
      <c r="BZ24" s="10" t="s">
        <v>1104</v>
      </c>
      <c r="CA24" s="10" t="s">
        <v>1105</v>
      </c>
      <c r="CB24" s="10" t="s">
        <v>1104</v>
      </c>
      <c r="CC24" s="10" t="s">
        <v>1105</v>
      </c>
      <c r="CD24" s="10" t="s">
        <v>1104</v>
      </c>
      <c r="CE24" s="10" t="s">
        <v>1105</v>
      </c>
      <c r="CF24" s="10" t="s">
        <v>1104</v>
      </c>
      <c r="CG24" s="10" t="s">
        <v>1104</v>
      </c>
      <c r="CH24" s="10" t="s">
        <v>1104</v>
      </c>
      <c r="CI24" s="10" t="s">
        <v>1105</v>
      </c>
      <c r="CJ24" s="10" t="s">
        <v>1104</v>
      </c>
      <c r="CK24" s="19" t="s">
        <v>374</v>
      </c>
      <c r="CL24" s="10" t="s">
        <v>1105</v>
      </c>
      <c r="CM24" s="10" t="s">
        <v>374</v>
      </c>
      <c r="CN24" s="10" t="s">
        <v>1105</v>
      </c>
      <c r="CO24" s="10" t="s">
        <v>1105</v>
      </c>
      <c r="CP24" s="10" t="s">
        <v>1105</v>
      </c>
      <c r="CQ24" s="10" t="s">
        <v>1105</v>
      </c>
      <c r="CR24" s="10" t="s">
        <v>1105</v>
      </c>
      <c r="CS24" s="10" t="s">
        <v>1105</v>
      </c>
      <c r="CT24" s="10" t="s">
        <v>1105</v>
      </c>
      <c r="CU24" s="10" t="s">
        <v>1104</v>
      </c>
      <c r="CV24" s="10" t="s">
        <v>1104</v>
      </c>
      <c r="CW24" s="10" t="s">
        <v>1105</v>
      </c>
      <c r="CX24" s="10" t="s">
        <v>1104</v>
      </c>
      <c r="CY24" s="10" t="s">
        <v>1105</v>
      </c>
      <c r="CZ24" s="10" t="s">
        <v>1105</v>
      </c>
      <c r="DA24" s="10" t="s">
        <v>1105</v>
      </c>
      <c r="DB24" s="10" t="s">
        <v>1104</v>
      </c>
      <c r="DC24" s="99" t="s">
        <v>7121</v>
      </c>
      <c r="DD24" s="99" t="s">
        <v>7121</v>
      </c>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5"/>
    </row>
    <row r="25" spans="1:251" s="9" customFormat="1" ht="17.25" customHeight="1">
      <c r="A25" s="5" t="s">
        <v>511</v>
      </c>
      <c r="B25" s="9">
        <f>20</f>
        <v>20</v>
      </c>
      <c r="C25" s="5" t="s">
        <v>83</v>
      </c>
      <c r="D25" s="5" t="s">
        <v>155</v>
      </c>
      <c r="E25" s="9">
        <v>10378</v>
      </c>
      <c r="F25" s="9" t="s">
        <v>187</v>
      </c>
      <c r="G25" s="5"/>
      <c r="H25" s="5" t="s">
        <v>18</v>
      </c>
      <c r="I25" s="9">
        <v>1726</v>
      </c>
      <c r="J25" s="39" t="s">
        <v>8</v>
      </c>
      <c r="K25" s="9">
        <v>1741</v>
      </c>
      <c r="L25" s="5"/>
      <c r="M25" s="5"/>
      <c r="N25" s="5"/>
      <c r="O25" s="5"/>
      <c r="P25" s="5"/>
      <c r="Q25" s="5"/>
      <c r="R25" s="5"/>
      <c r="S25" s="5"/>
      <c r="T25" s="5"/>
      <c r="U25" s="5"/>
      <c r="V25" s="5"/>
      <c r="W25" s="5"/>
      <c r="X25" s="5"/>
      <c r="Y25" s="5"/>
      <c r="Z25" s="5"/>
      <c r="AA25" s="5"/>
      <c r="AB25" s="5"/>
      <c r="AC25" s="5"/>
      <c r="AD25" s="5"/>
      <c r="AE25" s="5"/>
      <c r="AF25" s="5"/>
      <c r="AG25" s="5">
        <v>1</v>
      </c>
      <c r="AH25" s="5"/>
      <c r="AI25" s="5"/>
      <c r="AJ25" s="5"/>
      <c r="AK25" s="5"/>
      <c r="AL25" s="42" t="s">
        <v>597</v>
      </c>
      <c r="AM25" s="11">
        <f>VLOOKUP($AL25,'City Location'!$A$2:$C$69,2)</f>
        <v>48.135125000000002</v>
      </c>
      <c r="AN25" s="11">
        <f>VLOOKUP($AL25,'City Location'!$A$2:$C$69,3)</f>
        <v>11.581981000000001</v>
      </c>
      <c r="AO25" s="9" t="s">
        <v>621</v>
      </c>
      <c r="AP25" s="5">
        <v>1</v>
      </c>
      <c r="AQ25" s="5"/>
      <c r="AR25" s="4"/>
      <c r="AS25" s="4"/>
      <c r="AT25" s="10">
        <v>1</v>
      </c>
      <c r="AU25" s="10" t="s">
        <v>190</v>
      </c>
      <c r="AV25" s="10" t="s">
        <v>1105</v>
      </c>
      <c r="AW25" s="10" t="s">
        <v>1104</v>
      </c>
      <c r="AX25" s="10" t="s">
        <v>1105</v>
      </c>
      <c r="AY25" s="10" t="s">
        <v>1105</v>
      </c>
      <c r="AZ25" s="10" t="s">
        <v>1105</v>
      </c>
      <c r="BA25" s="10" t="s">
        <v>1105</v>
      </c>
      <c r="BB25" s="10" t="s">
        <v>1105</v>
      </c>
      <c r="BC25" s="10" t="s">
        <v>1105</v>
      </c>
      <c r="BD25" s="10" t="s">
        <v>1104</v>
      </c>
      <c r="BE25" s="10" t="s">
        <v>1104</v>
      </c>
      <c r="BF25" s="10" t="s">
        <v>1105</v>
      </c>
      <c r="BG25" s="10" t="s">
        <v>1105</v>
      </c>
      <c r="BH25" s="19" t="s">
        <v>374</v>
      </c>
      <c r="BI25" s="10" t="s">
        <v>1105</v>
      </c>
      <c r="BJ25" s="10" t="s">
        <v>1105</v>
      </c>
      <c r="BK25" s="19" t="s">
        <v>374</v>
      </c>
      <c r="BL25" s="10" t="s">
        <v>1105</v>
      </c>
      <c r="BM25" s="10" t="s">
        <v>1105</v>
      </c>
      <c r="BN25" s="10" t="s">
        <v>1105</v>
      </c>
      <c r="BO25" s="10" t="s">
        <v>1105</v>
      </c>
      <c r="BP25" s="10" t="s">
        <v>1105</v>
      </c>
      <c r="BQ25" s="10" t="s">
        <v>1105</v>
      </c>
      <c r="BR25" s="10" t="s">
        <v>1105</v>
      </c>
      <c r="BS25" s="10" t="s">
        <v>1105</v>
      </c>
      <c r="BT25" s="10" t="s">
        <v>190</v>
      </c>
      <c r="BU25" s="10" t="s">
        <v>1105</v>
      </c>
      <c r="BV25" s="10" t="s">
        <v>190</v>
      </c>
      <c r="BW25" s="10" t="s">
        <v>1104</v>
      </c>
      <c r="BX25" s="10" t="s">
        <v>1104</v>
      </c>
      <c r="BY25" s="10" t="s">
        <v>1105</v>
      </c>
      <c r="BZ25" s="10" t="s">
        <v>1104</v>
      </c>
      <c r="CA25" s="10" t="s">
        <v>1105</v>
      </c>
      <c r="CB25" s="10" t="s">
        <v>1104</v>
      </c>
      <c r="CC25" s="10" t="s">
        <v>1105</v>
      </c>
      <c r="CD25" s="10" t="s">
        <v>1104</v>
      </c>
      <c r="CE25" s="10" t="s">
        <v>1105</v>
      </c>
      <c r="CF25" s="10" t="s">
        <v>1104</v>
      </c>
      <c r="CG25" s="10" t="s">
        <v>1104</v>
      </c>
      <c r="CH25" s="10" t="s">
        <v>1104</v>
      </c>
      <c r="CI25" s="10" t="s">
        <v>1105</v>
      </c>
      <c r="CJ25" s="10" t="s">
        <v>1104</v>
      </c>
      <c r="CK25" s="19" t="s">
        <v>374</v>
      </c>
      <c r="CL25" s="10" t="s">
        <v>1105</v>
      </c>
      <c r="CM25" s="10" t="s">
        <v>374</v>
      </c>
      <c r="CN25" s="10" t="s">
        <v>1105</v>
      </c>
      <c r="CO25" s="10" t="s">
        <v>1105</v>
      </c>
      <c r="CP25" s="10" t="s">
        <v>1105</v>
      </c>
      <c r="CQ25" s="10" t="s">
        <v>1105</v>
      </c>
      <c r="CR25" s="10" t="s">
        <v>1105</v>
      </c>
      <c r="CS25" s="10" t="s">
        <v>1105</v>
      </c>
      <c r="CT25" s="10" t="s">
        <v>1105</v>
      </c>
      <c r="CU25" s="10" t="s">
        <v>1104</v>
      </c>
      <c r="CV25" s="10" t="s">
        <v>1104</v>
      </c>
      <c r="CW25" s="10" t="s">
        <v>1105</v>
      </c>
      <c r="CX25" s="10" t="s">
        <v>1104</v>
      </c>
      <c r="CY25" s="10" t="s">
        <v>1105</v>
      </c>
      <c r="CZ25" s="10" t="s">
        <v>1105</v>
      </c>
      <c r="DA25" s="10" t="s">
        <v>1105</v>
      </c>
      <c r="DB25" s="10" t="s">
        <v>1104</v>
      </c>
      <c r="DC25" s="99" t="s">
        <v>7121</v>
      </c>
      <c r="DD25" s="99" t="s">
        <v>7121</v>
      </c>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5"/>
    </row>
    <row r="26" spans="1:251" s="9" customFormat="1" ht="17.25" customHeight="1">
      <c r="A26" s="5" t="s">
        <v>511</v>
      </c>
      <c r="B26" s="9">
        <f>20</f>
        <v>20</v>
      </c>
      <c r="C26" s="5" t="s">
        <v>83</v>
      </c>
      <c r="D26" s="5" t="s">
        <v>155</v>
      </c>
      <c r="E26" s="9">
        <v>10378</v>
      </c>
      <c r="F26" s="9" t="s">
        <v>187</v>
      </c>
      <c r="G26" s="5"/>
      <c r="H26" s="39" t="s">
        <v>8</v>
      </c>
      <c r="I26" s="9">
        <v>1741</v>
      </c>
      <c r="J26" s="39" t="s">
        <v>8</v>
      </c>
      <c r="K26" s="9">
        <v>1743</v>
      </c>
      <c r="L26" s="5"/>
      <c r="M26" s="5"/>
      <c r="N26" s="5"/>
      <c r="O26" s="5"/>
      <c r="P26" s="5"/>
      <c r="Q26" s="5"/>
      <c r="R26" s="5"/>
      <c r="S26" s="5"/>
      <c r="T26" s="5"/>
      <c r="U26" s="5"/>
      <c r="V26" s="5"/>
      <c r="W26" s="5"/>
      <c r="X26" s="5"/>
      <c r="Y26" s="5"/>
      <c r="Z26" s="5"/>
      <c r="AA26" s="5"/>
      <c r="AB26" s="5"/>
      <c r="AC26" s="5"/>
      <c r="AD26" s="5"/>
      <c r="AE26" s="5"/>
      <c r="AF26" s="5"/>
      <c r="AG26" s="5">
        <v>1</v>
      </c>
      <c r="AH26" s="5"/>
      <c r="AI26" s="5"/>
      <c r="AJ26" s="5"/>
      <c r="AK26" s="5"/>
      <c r="AL26" s="42" t="s">
        <v>597</v>
      </c>
      <c r="AM26" s="11">
        <f>VLOOKUP($AL26,'City Location'!$A$2:$C$69,2)</f>
        <v>48.135125000000002</v>
      </c>
      <c r="AN26" s="11">
        <f>VLOOKUP($AL26,'City Location'!$A$2:$C$69,3)</f>
        <v>11.581981000000001</v>
      </c>
      <c r="AO26" s="9" t="s">
        <v>621</v>
      </c>
      <c r="AP26" s="5">
        <v>1</v>
      </c>
      <c r="AQ26" s="5"/>
      <c r="AR26" s="4"/>
      <c r="AS26" s="4"/>
      <c r="AT26" s="10">
        <v>1</v>
      </c>
      <c r="AU26" s="10" t="s">
        <v>190</v>
      </c>
      <c r="AV26" s="10" t="s">
        <v>1105</v>
      </c>
      <c r="AW26" s="10" t="s">
        <v>1104</v>
      </c>
      <c r="AX26" s="10" t="s">
        <v>1105</v>
      </c>
      <c r="AY26" s="10" t="s">
        <v>1105</v>
      </c>
      <c r="AZ26" s="10" t="s">
        <v>1105</v>
      </c>
      <c r="BA26" s="10" t="s">
        <v>1105</v>
      </c>
      <c r="BB26" s="10" t="s">
        <v>1105</v>
      </c>
      <c r="BC26" s="10" t="s">
        <v>1105</v>
      </c>
      <c r="BD26" s="10" t="s">
        <v>1104</v>
      </c>
      <c r="BE26" s="10" t="s">
        <v>1104</v>
      </c>
      <c r="BF26" s="10" t="s">
        <v>1105</v>
      </c>
      <c r="BG26" s="10" t="s">
        <v>1105</v>
      </c>
      <c r="BH26" s="19" t="s">
        <v>374</v>
      </c>
      <c r="BI26" s="10" t="s">
        <v>1105</v>
      </c>
      <c r="BJ26" s="10" t="s">
        <v>1105</v>
      </c>
      <c r="BK26" s="19" t="s">
        <v>190</v>
      </c>
      <c r="BL26" s="10" t="s">
        <v>1105</v>
      </c>
      <c r="BM26" s="10" t="s">
        <v>1105</v>
      </c>
      <c r="BN26" s="10" t="s">
        <v>1105</v>
      </c>
      <c r="BO26" s="10" t="s">
        <v>1105</v>
      </c>
      <c r="BP26" s="10" t="s">
        <v>1105</v>
      </c>
      <c r="BQ26" s="10" t="s">
        <v>1105</v>
      </c>
      <c r="BR26" s="10" t="s">
        <v>1105</v>
      </c>
      <c r="BS26" s="10" t="s">
        <v>1105</v>
      </c>
      <c r="BT26" s="10" t="s">
        <v>190</v>
      </c>
      <c r="BU26" s="10" t="s">
        <v>1105</v>
      </c>
      <c r="BV26" s="10" t="s">
        <v>190</v>
      </c>
      <c r="BW26" s="10" t="s">
        <v>1104</v>
      </c>
      <c r="BX26" s="10" t="s">
        <v>1104</v>
      </c>
      <c r="BY26" s="10" t="s">
        <v>1105</v>
      </c>
      <c r="BZ26" s="10" t="s">
        <v>1104</v>
      </c>
      <c r="CA26" s="10" t="s">
        <v>1105</v>
      </c>
      <c r="CB26" s="10" t="s">
        <v>1104</v>
      </c>
      <c r="CC26" s="10" t="s">
        <v>1105</v>
      </c>
      <c r="CD26" s="10" t="s">
        <v>1104</v>
      </c>
      <c r="CE26" s="10" t="s">
        <v>1105</v>
      </c>
      <c r="CF26" s="10" t="s">
        <v>1104</v>
      </c>
      <c r="CG26" s="10" t="s">
        <v>1104</v>
      </c>
      <c r="CH26" s="10" t="s">
        <v>1104</v>
      </c>
      <c r="CI26" s="10" t="s">
        <v>1105</v>
      </c>
      <c r="CJ26" s="10" t="s">
        <v>1104</v>
      </c>
      <c r="CK26" s="19" t="s">
        <v>374</v>
      </c>
      <c r="CL26" s="10" t="s">
        <v>1105</v>
      </c>
      <c r="CM26" s="10" t="s">
        <v>374</v>
      </c>
      <c r="CN26" s="10" t="s">
        <v>1105</v>
      </c>
      <c r="CO26" s="10" t="s">
        <v>1105</v>
      </c>
      <c r="CP26" s="10" t="s">
        <v>1105</v>
      </c>
      <c r="CQ26" s="10" t="s">
        <v>1105</v>
      </c>
      <c r="CR26" s="10" t="s">
        <v>1105</v>
      </c>
      <c r="CS26" s="10" t="s">
        <v>1105</v>
      </c>
      <c r="CT26" s="10" t="s">
        <v>1105</v>
      </c>
      <c r="CU26" s="10" t="s">
        <v>1104</v>
      </c>
      <c r="CV26" s="10" t="s">
        <v>1104</v>
      </c>
      <c r="CW26" s="10" t="s">
        <v>1105</v>
      </c>
      <c r="CX26" s="10" t="s">
        <v>1104</v>
      </c>
      <c r="CY26" s="10" t="s">
        <v>1105</v>
      </c>
      <c r="CZ26" s="10" t="s">
        <v>1105</v>
      </c>
      <c r="DA26" s="10" t="s">
        <v>1105</v>
      </c>
      <c r="DB26" s="10" t="s">
        <v>1104</v>
      </c>
      <c r="DC26" s="99" t="s">
        <v>7121</v>
      </c>
      <c r="DD26" s="99" t="s">
        <v>7121</v>
      </c>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5"/>
    </row>
    <row r="27" spans="1:251" s="9" customFormat="1" ht="17.25" customHeight="1">
      <c r="A27" s="5" t="s">
        <v>511</v>
      </c>
      <c r="B27" s="9">
        <f>20</f>
        <v>20</v>
      </c>
      <c r="C27" s="5" t="s">
        <v>83</v>
      </c>
      <c r="D27" s="5" t="s">
        <v>155</v>
      </c>
      <c r="E27" s="9">
        <v>10378</v>
      </c>
      <c r="F27" s="9" t="s">
        <v>187</v>
      </c>
      <c r="G27" s="5"/>
      <c r="H27" s="39" t="s">
        <v>8</v>
      </c>
      <c r="I27" s="9">
        <v>1743</v>
      </c>
      <c r="J27" s="5" t="s">
        <v>5</v>
      </c>
      <c r="K27" s="9">
        <v>1745</v>
      </c>
      <c r="L27" s="5"/>
      <c r="M27" s="5"/>
      <c r="N27" s="5"/>
      <c r="O27" s="5"/>
      <c r="P27" s="5"/>
      <c r="Q27" s="5"/>
      <c r="R27" s="5"/>
      <c r="S27" s="5"/>
      <c r="T27" s="5"/>
      <c r="U27" s="5"/>
      <c r="V27" s="5"/>
      <c r="W27" s="5"/>
      <c r="X27" s="5"/>
      <c r="Y27" s="5"/>
      <c r="Z27" s="5"/>
      <c r="AA27" s="5"/>
      <c r="AB27" s="5"/>
      <c r="AC27" s="5"/>
      <c r="AD27" s="5"/>
      <c r="AE27" s="5"/>
      <c r="AF27" s="5"/>
      <c r="AG27" s="5">
        <v>1</v>
      </c>
      <c r="AH27" s="5"/>
      <c r="AI27" s="5"/>
      <c r="AJ27" s="5"/>
      <c r="AK27" s="5"/>
      <c r="AL27" s="42" t="s">
        <v>597</v>
      </c>
      <c r="AM27" s="11">
        <f>VLOOKUP($AL27,'City Location'!$A$2:$C$69,2)</f>
        <v>48.135125000000002</v>
      </c>
      <c r="AN27" s="11">
        <f>VLOOKUP($AL27,'City Location'!$A$2:$C$69,3)</f>
        <v>11.581981000000001</v>
      </c>
      <c r="AO27" s="9" t="s">
        <v>621</v>
      </c>
      <c r="AP27" s="5">
        <v>1</v>
      </c>
      <c r="AQ27" s="5"/>
      <c r="AR27" s="4"/>
      <c r="AS27" s="4"/>
      <c r="AT27" s="10">
        <v>1</v>
      </c>
      <c r="AU27" s="10" t="s">
        <v>190</v>
      </c>
      <c r="AV27" s="10" t="s">
        <v>1105</v>
      </c>
      <c r="AW27" s="10" t="s">
        <v>1104</v>
      </c>
      <c r="AX27" s="10" t="s">
        <v>1105</v>
      </c>
      <c r="AY27" s="10" t="s">
        <v>1105</v>
      </c>
      <c r="AZ27" s="10" t="s">
        <v>1105</v>
      </c>
      <c r="BA27" s="10" t="s">
        <v>1105</v>
      </c>
      <c r="BB27" s="10" t="s">
        <v>1105</v>
      </c>
      <c r="BC27" s="10" t="s">
        <v>1105</v>
      </c>
      <c r="BD27" s="10" t="s">
        <v>1104</v>
      </c>
      <c r="BE27" s="10" t="s">
        <v>1104</v>
      </c>
      <c r="BF27" s="10" t="s">
        <v>1105</v>
      </c>
      <c r="BG27" s="10" t="s">
        <v>1105</v>
      </c>
      <c r="BH27" s="19" t="s">
        <v>374</v>
      </c>
      <c r="BI27" s="10" t="s">
        <v>1105</v>
      </c>
      <c r="BJ27" s="10" t="s">
        <v>1105</v>
      </c>
      <c r="BK27" s="19" t="s">
        <v>374</v>
      </c>
      <c r="BL27" s="10" t="s">
        <v>1105</v>
      </c>
      <c r="BM27" s="10" t="s">
        <v>1105</v>
      </c>
      <c r="BN27" s="10" t="s">
        <v>1105</v>
      </c>
      <c r="BO27" s="10" t="s">
        <v>1105</v>
      </c>
      <c r="BP27" s="10" t="s">
        <v>1105</v>
      </c>
      <c r="BQ27" s="10" t="s">
        <v>1105</v>
      </c>
      <c r="BR27" s="10" t="s">
        <v>1105</v>
      </c>
      <c r="BS27" s="10" t="s">
        <v>1105</v>
      </c>
      <c r="BT27" s="10" t="s">
        <v>190</v>
      </c>
      <c r="BU27" s="10" t="s">
        <v>1105</v>
      </c>
      <c r="BV27" s="10" t="s">
        <v>190</v>
      </c>
      <c r="BW27" s="10" t="s">
        <v>1104</v>
      </c>
      <c r="BX27" s="10" t="s">
        <v>1104</v>
      </c>
      <c r="BY27" s="10" t="s">
        <v>1105</v>
      </c>
      <c r="BZ27" s="10" t="s">
        <v>1104</v>
      </c>
      <c r="CA27" s="10" t="s">
        <v>1105</v>
      </c>
      <c r="CB27" s="10" t="s">
        <v>1104</v>
      </c>
      <c r="CC27" s="10" t="s">
        <v>1105</v>
      </c>
      <c r="CD27" s="10" t="s">
        <v>1104</v>
      </c>
      <c r="CE27" s="10" t="s">
        <v>1105</v>
      </c>
      <c r="CF27" s="10" t="s">
        <v>1104</v>
      </c>
      <c r="CG27" s="10" t="s">
        <v>1104</v>
      </c>
      <c r="CH27" s="10" t="s">
        <v>1104</v>
      </c>
      <c r="CI27" s="10" t="s">
        <v>1105</v>
      </c>
      <c r="CJ27" s="10" t="s">
        <v>1104</v>
      </c>
      <c r="CK27" s="19" t="s">
        <v>374</v>
      </c>
      <c r="CL27" s="10" t="s">
        <v>1105</v>
      </c>
      <c r="CM27" s="10" t="s">
        <v>374</v>
      </c>
      <c r="CN27" s="10" t="s">
        <v>1105</v>
      </c>
      <c r="CO27" s="10" t="s">
        <v>1105</v>
      </c>
      <c r="CP27" s="10" t="s">
        <v>1105</v>
      </c>
      <c r="CQ27" s="10" t="s">
        <v>1105</v>
      </c>
      <c r="CR27" s="10" t="s">
        <v>1105</v>
      </c>
      <c r="CS27" s="10" t="s">
        <v>1105</v>
      </c>
      <c r="CT27" s="10" t="s">
        <v>1105</v>
      </c>
      <c r="CU27" s="10" t="s">
        <v>1104</v>
      </c>
      <c r="CV27" s="10" t="s">
        <v>1104</v>
      </c>
      <c r="CW27" s="10" t="s">
        <v>1105</v>
      </c>
      <c r="CX27" s="10" t="s">
        <v>1104</v>
      </c>
      <c r="CY27" s="10" t="s">
        <v>1105</v>
      </c>
      <c r="CZ27" s="10" t="s">
        <v>1105</v>
      </c>
      <c r="DA27" s="10" t="s">
        <v>1105</v>
      </c>
      <c r="DB27" s="10" t="s">
        <v>1104</v>
      </c>
      <c r="DC27" s="99" t="s">
        <v>7121</v>
      </c>
      <c r="DD27" s="99" t="s">
        <v>7121</v>
      </c>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5"/>
    </row>
    <row r="28" spans="1:251" s="9" customFormat="1" ht="17.25" customHeight="1">
      <c r="A28" s="5" t="s">
        <v>511</v>
      </c>
      <c r="B28" s="9">
        <f>20</f>
        <v>20</v>
      </c>
      <c r="C28" s="5" t="s">
        <v>83</v>
      </c>
      <c r="D28" s="5" t="s">
        <v>156</v>
      </c>
      <c r="E28" s="9">
        <v>11796</v>
      </c>
      <c r="F28" s="9" t="s">
        <v>187</v>
      </c>
      <c r="G28" s="5"/>
      <c r="H28" s="5" t="s">
        <v>5</v>
      </c>
      <c r="I28" s="9">
        <v>1745</v>
      </c>
      <c r="J28" s="39" t="s">
        <v>12</v>
      </c>
      <c r="K28" s="9">
        <v>1764</v>
      </c>
      <c r="L28" s="5"/>
      <c r="M28" s="5"/>
      <c r="N28" s="5"/>
      <c r="O28" s="5"/>
      <c r="P28" s="5"/>
      <c r="Q28" s="5"/>
      <c r="R28" s="5"/>
      <c r="S28" s="5"/>
      <c r="T28" s="5"/>
      <c r="U28" s="5"/>
      <c r="V28" s="5"/>
      <c r="W28" s="5"/>
      <c r="X28" s="5"/>
      <c r="Y28" s="5"/>
      <c r="Z28" s="5"/>
      <c r="AA28" s="5"/>
      <c r="AB28" s="5"/>
      <c r="AC28" s="5"/>
      <c r="AD28" s="5"/>
      <c r="AE28" s="5"/>
      <c r="AF28" s="5"/>
      <c r="AG28" s="5">
        <v>1</v>
      </c>
      <c r="AH28" s="5"/>
      <c r="AI28" s="5"/>
      <c r="AJ28" s="5"/>
      <c r="AK28" s="5"/>
      <c r="AL28" s="42" t="s">
        <v>597</v>
      </c>
      <c r="AM28" s="11">
        <f>VLOOKUP($AL28,'City Location'!$A$2:$C$69,2)</f>
        <v>48.135125000000002</v>
      </c>
      <c r="AN28" s="11">
        <f>VLOOKUP($AL28,'City Location'!$A$2:$C$69,3)</f>
        <v>11.581981000000001</v>
      </c>
      <c r="AO28" s="9" t="s">
        <v>621</v>
      </c>
      <c r="AP28" s="5">
        <v>1</v>
      </c>
      <c r="AQ28" s="5"/>
      <c r="AR28" s="4"/>
      <c r="AS28" s="4"/>
      <c r="AT28" s="10">
        <v>1</v>
      </c>
      <c r="AU28" s="10" t="s">
        <v>190</v>
      </c>
      <c r="AV28" s="10" t="s">
        <v>1105</v>
      </c>
      <c r="AW28" s="10" t="s">
        <v>1104</v>
      </c>
      <c r="AX28" s="10" t="s">
        <v>1105</v>
      </c>
      <c r="AY28" s="10" t="s">
        <v>1105</v>
      </c>
      <c r="AZ28" s="10" t="s">
        <v>1105</v>
      </c>
      <c r="BA28" s="10" t="s">
        <v>1105</v>
      </c>
      <c r="BB28" s="10" t="s">
        <v>1105</v>
      </c>
      <c r="BC28" s="10" t="s">
        <v>1105</v>
      </c>
      <c r="BD28" s="10" t="s">
        <v>1104</v>
      </c>
      <c r="BE28" s="10" t="s">
        <v>1104</v>
      </c>
      <c r="BF28" s="10" t="s">
        <v>1105</v>
      </c>
      <c r="BG28" s="10" t="s">
        <v>1105</v>
      </c>
      <c r="BH28" s="19" t="s">
        <v>374</v>
      </c>
      <c r="BI28" s="10" t="s">
        <v>1105</v>
      </c>
      <c r="BJ28" s="10" t="s">
        <v>1105</v>
      </c>
      <c r="BK28" s="19" t="s">
        <v>374</v>
      </c>
      <c r="BL28" s="10" t="s">
        <v>1105</v>
      </c>
      <c r="BM28" s="10" t="s">
        <v>1105</v>
      </c>
      <c r="BN28" s="10" t="s">
        <v>1105</v>
      </c>
      <c r="BO28" s="10" t="s">
        <v>1105</v>
      </c>
      <c r="BP28" s="10" t="s">
        <v>1105</v>
      </c>
      <c r="BQ28" s="10" t="s">
        <v>1105</v>
      </c>
      <c r="BR28" s="10" t="s">
        <v>1105</v>
      </c>
      <c r="BS28" s="10" t="s">
        <v>1105</v>
      </c>
      <c r="BT28" s="10" t="s">
        <v>190</v>
      </c>
      <c r="BU28" s="10" t="s">
        <v>1105</v>
      </c>
      <c r="BV28" s="10" t="s">
        <v>190</v>
      </c>
      <c r="BW28" s="10" t="s">
        <v>1104</v>
      </c>
      <c r="BX28" s="10" t="s">
        <v>1104</v>
      </c>
      <c r="BY28" s="10" t="s">
        <v>1105</v>
      </c>
      <c r="BZ28" s="10" t="s">
        <v>1104</v>
      </c>
      <c r="CA28" s="10" t="s">
        <v>1105</v>
      </c>
      <c r="CB28" s="10" t="s">
        <v>1104</v>
      </c>
      <c r="CC28" s="10" t="s">
        <v>1105</v>
      </c>
      <c r="CD28" s="10" t="s">
        <v>1104</v>
      </c>
      <c r="CE28" s="10" t="s">
        <v>1105</v>
      </c>
      <c r="CF28" s="10" t="s">
        <v>1104</v>
      </c>
      <c r="CG28" s="10" t="s">
        <v>1104</v>
      </c>
      <c r="CH28" s="10" t="s">
        <v>1104</v>
      </c>
      <c r="CI28" s="10" t="s">
        <v>1105</v>
      </c>
      <c r="CJ28" s="10" t="s">
        <v>1104</v>
      </c>
      <c r="CK28" s="19" t="s">
        <v>374</v>
      </c>
      <c r="CL28" s="10" t="s">
        <v>1105</v>
      </c>
      <c r="CM28" s="10" t="s">
        <v>374</v>
      </c>
      <c r="CN28" s="10" t="s">
        <v>1105</v>
      </c>
      <c r="CO28" s="10" t="s">
        <v>1105</v>
      </c>
      <c r="CP28" s="10" t="s">
        <v>1105</v>
      </c>
      <c r="CQ28" s="10" t="s">
        <v>1105</v>
      </c>
      <c r="CR28" s="10" t="s">
        <v>1105</v>
      </c>
      <c r="CS28" s="10" t="s">
        <v>1105</v>
      </c>
      <c r="CT28" s="10" t="s">
        <v>1105</v>
      </c>
      <c r="CU28" s="10" t="s">
        <v>1104</v>
      </c>
      <c r="CV28" s="10" t="s">
        <v>1104</v>
      </c>
      <c r="CW28" s="10" t="s">
        <v>1105</v>
      </c>
      <c r="CX28" s="10" t="s">
        <v>1104</v>
      </c>
      <c r="CY28" s="10" t="s">
        <v>1105</v>
      </c>
      <c r="CZ28" s="10" t="s">
        <v>1105</v>
      </c>
      <c r="DA28" s="10" t="s">
        <v>1105</v>
      </c>
      <c r="DB28" s="10" t="s">
        <v>1104</v>
      </c>
      <c r="DC28" s="99" t="s">
        <v>7121</v>
      </c>
      <c r="DD28" s="99" t="s">
        <v>7121</v>
      </c>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5"/>
    </row>
    <row r="29" spans="1:251" s="9" customFormat="1" ht="17.25" customHeight="1">
      <c r="A29" s="5" t="s">
        <v>511</v>
      </c>
      <c r="B29" s="9">
        <f>20</f>
        <v>20</v>
      </c>
      <c r="C29" s="5" t="s">
        <v>83</v>
      </c>
      <c r="D29" s="5" t="s">
        <v>156</v>
      </c>
      <c r="E29" s="9">
        <v>11796</v>
      </c>
      <c r="F29" s="9" t="s">
        <v>187</v>
      </c>
      <c r="G29" s="5"/>
      <c r="H29" s="39" t="s">
        <v>12</v>
      </c>
      <c r="I29" s="9">
        <v>1764</v>
      </c>
      <c r="J29" s="5" t="s">
        <v>4</v>
      </c>
      <c r="K29" s="9">
        <v>1777</v>
      </c>
      <c r="L29" s="5"/>
      <c r="M29" s="5"/>
      <c r="N29" s="5"/>
      <c r="O29" s="5"/>
      <c r="P29" s="5"/>
      <c r="Q29" s="5"/>
      <c r="R29" s="5"/>
      <c r="S29" s="5"/>
      <c r="T29" s="5"/>
      <c r="U29" s="5"/>
      <c r="V29" s="5"/>
      <c r="W29" s="5"/>
      <c r="X29" s="5"/>
      <c r="Y29" s="5"/>
      <c r="Z29" s="5"/>
      <c r="AA29" s="5"/>
      <c r="AB29" s="5"/>
      <c r="AC29" s="5"/>
      <c r="AD29" s="5"/>
      <c r="AE29" s="5"/>
      <c r="AF29" s="5"/>
      <c r="AG29" s="5">
        <v>1</v>
      </c>
      <c r="AH29" s="5"/>
      <c r="AI29" s="5"/>
      <c r="AJ29" s="5"/>
      <c r="AK29" s="5"/>
      <c r="AL29" s="42" t="s">
        <v>597</v>
      </c>
      <c r="AM29" s="11">
        <f>VLOOKUP($AL29,'City Location'!$A$2:$C$69,2)</f>
        <v>48.135125000000002</v>
      </c>
      <c r="AN29" s="11">
        <f>VLOOKUP($AL29,'City Location'!$A$2:$C$69,3)</f>
        <v>11.581981000000001</v>
      </c>
      <c r="AO29" s="9" t="s">
        <v>621</v>
      </c>
      <c r="AP29" s="5">
        <v>1</v>
      </c>
      <c r="AQ29" s="5"/>
      <c r="AR29" s="4"/>
      <c r="AS29" s="4"/>
      <c r="AT29" s="10">
        <v>1</v>
      </c>
      <c r="AU29" s="10" t="s">
        <v>190</v>
      </c>
      <c r="AV29" s="10" t="s">
        <v>1105</v>
      </c>
      <c r="AW29" s="10" t="s">
        <v>1104</v>
      </c>
      <c r="AX29" s="10" t="s">
        <v>1105</v>
      </c>
      <c r="AY29" s="10" t="s">
        <v>1105</v>
      </c>
      <c r="AZ29" s="10" t="s">
        <v>1105</v>
      </c>
      <c r="BA29" s="10" t="s">
        <v>1105</v>
      </c>
      <c r="BB29" s="10" t="s">
        <v>1105</v>
      </c>
      <c r="BC29" s="10" t="s">
        <v>1105</v>
      </c>
      <c r="BD29" s="19" t="s">
        <v>190</v>
      </c>
      <c r="BE29" s="10" t="s">
        <v>1104</v>
      </c>
      <c r="BF29" s="10" t="s">
        <v>1105</v>
      </c>
      <c r="BG29" s="10" t="s">
        <v>1105</v>
      </c>
      <c r="BH29" s="19" t="s">
        <v>374</v>
      </c>
      <c r="BI29" s="10" t="s">
        <v>1105</v>
      </c>
      <c r="BJ29" s="10" t="s">
        <v>1105</v>
      </c>
      <c r="BK29" s="19" t="s">
        <v>374</v>
      </c>
      <c r="BL29" s="10" t="s">
        <v>1105</v>
      </c>
      <c r="BM29" s="10" t="s">
        <v>1105</v>
      </c>
      <c r="BN29" s="10" t="s">
        <v>1105</v>
      </c>
      <c r="BO29" s="10" t="s">
        <v>1105</v>
      </c>
      <c r="BP29" s="10" t="s">
        <v>1105</v>
      </c>
      <c r="BQ29" s="10" t="s">
        <v>1105</v>
      </c>
      <c r="BR29" s="10" t="s">
        <v>1105</v>
      </c>
      <c r="BS29" s="10" t="s">
        <v>1105</v>
      </c>
      <c r="BT29" s="10" t="s">
        <v>190</v>
      </c>
      <c r="BU29" s="10" t="s">
        <v>1105</v>
      </c>
      <c r="BV29" s="10" t="s">
        <v>190</v>
      </c>
      <c r="BW29" s="10" t="s">
        <v>1104</v>
      </c>
      <c r="BX29" s="10" t="s">
        <v>1104</v>
      </c>
      <c r="BY29" s="10" t="s">
        <v>1105</v>
      </c>
      <c r="BZ29" s="10" t="s">
        <v>1104</v>
      </c>
      <c r="CA29" s="10" t="s">
        <v>1105</v>
      </c>
      <c r="CB29" s="10" t="s">
        <v>1104</v>
      </c>
      <c r="CC29" s="10" t="s">
        <v>1105</v>
      </c>
      <c r="CD29" s="10" t="s">
        <v>1104</v>
      </c>
      <c r="CE29" s="10" t="s">
        <v>1105</v>
      </c>
      <c r="CF29" s="10" t="s">
        <v>1104</v>
      </c>
      <c r="CG29" s="10" t="s">
        <v>1104</v>
      </c>
      <c r="CH29" s="10" t="s">
        <v>1104</v>
      </c>
      <c r="CI29" s="10" t="s">
        <v>1105</v>
      </c>
      <c r="CJ29" s="10" t="s">
        <v>1104</v>
      </c>
      <c r="CK29" s="19" t="s">
        <v>374</v>
      </c>
      <c r="CL29" s="10" t="s">
        <v>1105</v>
      </c>
      <c r="CM29" s="10" t="s">
        <v>374</v>
      </c>
      <c r="CN29" s="10" t="s">
        <v>1105</v>
      </c>
      <c r="CO29" s="10" t="s">
        <v>1105</v>
      </c>
      <c r="CP29" s="10" t="s">
        <v>1105</v>
      </c>
      <c r="CQ29" s="10" t="s">
        <v>1105</v>
      </c>
      <c r="CR29" s="10" t="s">
        <v>1105</v>
      </c>
      <c r="CS29" s="10" t="s">
        <v>1105</v>
      </c>
      <c r="CT29" s="10" t="s">
        <v>1105</v>
      </c>
      <c r="CU29" s="10" t="s">
        <v>1104</v>
      </c>
      <c r="CV29" s="10" t="s">
        <v>1104</v>
      </c>
      <c r="CW29" s="10" t="s">
        <v>1105</v>
      </c>
      <c r="CX29" s="10" t="s">
        <v>1104</v>
      </c>
      <c r="CY29" s="10" t="s">
        <v>1105</v>
      </c>
      <c r="CZ29" s="10" t="s">
        <v>1105</v>
      </c>
      <c r="DA29" s="10" t="s">
        <v>1105</v>
      </c>
      <c r="DB29" s="10" t="s">
        <v>1104</v>
      </c>
      <c r="DC29" s="99" t="s">
        <v>7121</v>
      </c>
      <c r="DD29" s="99" t="s">
        <v>7121</v>
      </c>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5"/>
    </row>
    <row r="30" spans="1:251" s="9" customFormat="1" ht="17.25" customHeight="1">
      <c r="A30" s="5" t="s">
        <v>511</v>
      </c>
      <c r="B30" s="9">
        <f>20</f>
        <v>20</v>
      </c>
      <c r="C30" s="5" t="s">
        <v>83</v>
      </c>
      <c r="D30" s="5" t="s">
        <v>523</v>
      </c>
      <c r="E30" s="9">
        <v>11824</v>
      </c>
      <c r="F30" s="9" t="s">
        <v>187</v>
      </c>
      <c r="G30" s="5"/>
      <c r="H30" s="5" t="s">
        <v>4</v>
      </c>
      <c r="I30" s="9">
        <v>1777</v>
      </c>
      <c r="J30" s="39" t="s">
        <v>16</v>
      </c>
      <c r="K30" s="9">
        <v>1791</v>
      </c>
      <c r="L30" s="5"/>
      <c r="M30" s="5"/>
      <c r="N30" s="5"/>
      <c r="O30" s="5"/>
      <c r="P30" s="5"/>
      <c r="Q30" s="5"/>
      <c r="R30" s="5"/>
      <c r="S30" s="5"/>
      <c r="T30" s="5"/>
      <c r="U30" s="5"/>
      <c r="V30" s="5"/>
      <c r="W30" s="5"/>
      <c r="X30" s="5"/>
      <c r="Y30" s="5"/>
      <c r="Z30" s="5"/>
      <c r="AA30" s="5"/>
      <c r="AB30" s="5"/>
      <c r="AC30" s="5"/>
      <c r="AD30" s="5"/>
      <c r="AE30" s="5"/>
      <c r="AF30" s="5"/>
      <c r="AG30" s="5">
        <v>1</v>
      </c>
      <c r="AH30" s="5"/>
      <c r="AI30" s="5"/>
      <c r="AJ30" s="5"/>
      <c r="AK30" s="5"/>
      <c r="AL30" s="42" t="s">
        <v>597</v>
      </c>
      <c r="AM30" s="11">
        <f>VLOOKUP($AL30,'City Location'!$A$2:$C$69,2)</f>
        <v>48.135125000000002</v>
      </c>
      <c r="AN30" s="11">
        <f>VLOOKUP($AL30,'City Location'!$A$2:$C$69,3)</f>
        <v>11.581981000000001</v>
      </c>
      <c r="AO30" s="9" t="s">
        <v>621</v>
      </c>
      <c r="AP30" s="5">
        <v>1</v>
      </c>
      <c r="AQ30" s="5"/>
      <c r="AR30" s="4"/>
      <c r="AS30" s="4"/>
      <c r="AT30" s="10">
        <v>1</v>
      </c>
      <c r="AU30" s="10" t="s">
        <v>190</v>
      </c>
      <c r="AV30" s="10" t="s">
        <v>1105</v>
      </c>
      <c r="AW30" s="10" t="s">
        <v>1104</v>
      </c>
      <c r="AX30" s="10" t="s">
        <v>1105</v>
      </c>
      <c r="AY30" s="10" t="s">
        <v>1105</v>
      </c>
      <c r="AZ30" s="10" t="s">
        <v>1105</v>
      </c>
      <c r="BA30" s="10" t="s">
        <v>1105</v>
      </c>
      <c r="BB30" s="10" t="s">
        <v>1105</v>
      </c>
      <c r="BC30" s="10" t="s">
        <v>1105</v>
      </c>
      <c r="BD30" s="19" t="s">
        <v>190</v>
      </c>
      <c r="BE30" s="10" t="s">
        <v>1104</v>
      </c>
      <c r="BF30" s="10" t="s">
        <v>1105</v>
      </c>
      <c r="BG30" s="10" t="s">
        <v>1105</v>
      </c>
      <c r="BH30" s="19" t="s">
        <v>374</v>
      </c>
      <c r="BI30" s="10" t="s">
        <v>1105</v>
      </c>
      <c r="BJ30" s="10" t="s">
        <v>1104</v>
      </c>
      <c r="BK30" s="19" t="s">
        <v>374</v>
      </c>
      <c r="BL30" s="10" t="s">
        <v>1105</v>
      </c>
      <c r="BM30" s="10" t="s">
        <v>1105</v>
      </c>
      <c r="BN30" s="10" t="s">
        <v>1105</v>
      </c>
      <c r="BO30" s="10" t="s">
        <v>1105</v>
      </c>
      <c r="BP30" s="10" t="s">
        <v>1105</v>
      </c>
      <c r="BQ30" s="10" t="s">
        <v>1105</v>
      </c>
      <c r="BR30" s="10" t="s">
        <v>1105</v>
      </c>
      <c r="BS30" s="10" t="s">
        <v>1104</v>
      </c>
      <c r="BT30" s="10" t="s">
        <v>190</v>
      </c>
      <c r="BU30" s="10" t="s">
        <v>1105</v>
      </c>
      <c r="BV30" s="10" t="s">
        <v>190</v>
      </c>
      <c r="BW30" s="10" t="s">
        <v>1104</v>
      </c>
      <c r="BX30" s="10" t="s">
        <v>1104</v>
      </c>
      <c r="BY30" s="10" t="s">
        <v>1105</v>
      </c>
      <c r="BZ30" s="10" t="s">
        <v>1104</v>
      </c>
      <c r="CA30" s="10" t="s">
        <v>1105</v>
      </c>
      <c r="CB30" s="10" t="s">
        <v>1104</v>
      </c>
      <c r="CC30" s="10" t="s">
        <v>1105</v>
      </c>
      <c r="CD30" s="10" t="s">
        <v>1104</v>
      </c>
      <c r="CE30" s="10" t="s">
        <v>1105</v>
      </c>
      <c r="CF30" s="10" t="s">
        <v>1104</v>
      </c>
      <c r="CG30" s="10" t="s">
        <v>1104</v>
      </c>
      <c r="CH30" s="10" t="s">
        <v>1104</v>
      </c>
      <c r="CI30" s="10" t="s">
        <v>1105</v>
      </c>
      <c r="CJ30" s="10" t="s">
        <v>1104</v>
      </c>
      <c r="CK30" s="19" t="s">
        <v>374</v>
      </c>
      <c r="CL30" s="10" t="s">
        <v>1105</v>
      </c>
      <c r="CM30" s="10" t="s">
        <v>374</v>
      </c>
      <c r="CN30" s="10" t="s">
        <v>1105</v>
      </c>
      <c r="CO30" s="10" t="s">
        <v>1105</v>
      </c>
      <c r="CP30" s="10" t="s">
        <v>1105</v>
      </c>
      <c r="CQ30" s="10" t="s">
        <v>1105</v>
      </c>
      <c r="CR30" s="10" t="s">
        <v>1105</v>
      </c>
      <c r="CS30" s="10" t="s">
        <v>1105</v>
      </c>
      <c r="CT30" s="10" t="s">
        <v>1105</v>
      </c>
      <c r="CU30" s="10" t="s">
        <v>1104</v>
      </c>
      <c r="CV30" s="10" t="s">
        <v>1104</v>
      </c>
      <c r="CW30" s="10" t="s">
        <v>1105</v>
      </c>
      <c r="CX30" s="10" t="s">
        <v>1104</v>
      </c>
      <c r="CY30" s="10" t="s">
        <v>1105</v>
      </c>
      <c r="CZ30" s="10" t="s">
        <v>1105</v>
      </c>
      <c r="DA30" s="10" t="s">
        <v>1105</v>
      </c>
      <c r="DB30" s="10" t="s">
        <v>1104</v>
      </c>
      <c r="DC30" s="99" t="s">
        <v>7121</v>
      </c>
      <c r="DD30" s="99" t="s">
        <v>7121</v>
      </c>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5"/>
    </row>
    <row r="31" spans="1:251" s="9" customFormat="1" ht="17.25" customHeight="1">
      <c r="A31" s="5" t="s">
        <v>511</v>
      </c>
      <c r="B31" s="9">
        <f>20</f>
        <v>20</v>
      </c>
      <c r="C31" s="5" t="s">
        <v>83</v>
      </c>
      <c r="D31" s="5" t="s">
        <v>523</v>
      </c>
      <c r="E31" s="9">
        <v>11824</v>
      </c>
      <c r="F31" s="9" t="s">
        <v>187</v>
      </c>
      <c r="G31" s="5"/>
      <c r="H31" s="39" t="s">
        <v>16</v>
      </c>
      <c r="I31" s="9">
        <v>1791</v>
      </c>
      <c r="J31" s="5" t="s">
        <v>18</v>
      </c>
      <c r="K31" s="9">
        <v>1799</v>
      </c>
      <c r="L31" s="5"/>
      <c r="M31" s="5"/>
      <c r="N31" s="5"/>
      <c r="O31" s="5"/>
      <c r="P31" s="5"/>
      <c r="Q31" s="5"/>
      <c r="R31" s="5"/>
      <c r="S31" s="5"/>
      <c r="T31" s="5"/>
      <c r="U31" s="5"/>
      <c r="V31" s="5"/>
      <c r="W31" s="5"/>
      <c r="X31" s="5"/>
      <c r="Y31" s="5"/>
      <c r="Z31" s="5"/>
      <c r="AA31" s="5"/>
      <c r="AB31" s="5"/>
      <c r="AC31" s="5"/>
      <c r="AD31" s="5"/>
      <c r="AE31" s="5"/>
      <c r="AF31" s="5"/>
      <c r="AG31" s="5">
        <v>1</v>
      </c>
      <c r="AH31" s="5"/>
      <c r="AI31" s="5"/>
      <c r="AJ31" s="5"/>
      <c r="AK31" s="5"/>
      <c r="AL31" s="42" t="s">
        <v>597</v>
      </c>
      <c r="AM31" s="11">
        <f>VLOOKUP($AL31,'City Location'!$A$2:$C$69,2)</f>
        <v>48.135125000000002</v>
      </c>
      <c r="AN31" s="11">
        <f>VLOOKUP($AL31,'City Location'!$A$2:$C$69,3)</f>
        <v>11.581981000000001</v>
      </c>
      <c r="AO31" s="9" t="s">
        <v>621</v>
      </c>
      <c r="AP31" s="5">
        <v>1</v>
      </c>
      <c r="AQ31" s="5"/>
      <c r="AR31" s="4"/>
      <c r="AS31" s="4"/>
      <c r="AT31" s="10">
        <v>1</v>
      </c>
      <c r="AU31" s="10" t="s">
        <v>190</v>
      </c>
      <c r="AV31" s="10" t="s">
        <v>1105</v>
      </c>
      <c r="AW31" s="10" t="s">
        <v>1104</v>
      </c>
      <c r="AX31" s="10" t="s">
        <v>1105</v>
      </c>
      <c r="AY31" s="10" t="s">
        <v>1105</v>
      </c>
      <c r="AZ31" s="10" t="s">
        <v>1105</v>
      </c>
      <c r="BA31" s="10" t="s">
        <v>1105</v>
      </c>
      <c r="BB31" s="10" t="s">
        <v>1105</v>
      </c>
      <c r="BC31" s="10" t="s">
        <v>1105</v>
      </c>
      <c r="BD31" s="19" t="s">
        <v>190</v>
      </c>
      <c r="BE31" s="10" t="s">
        <v>1104</v>
      </c>
      <c r="BF31" s="10" t="s">
        <v>1105</v>
      </c>
      <c r="BG31" s="10" t="s">
        <v>1105</v>
      </c>
      <c r="BH31" s="19" t="s">
        <v>190</v>
      </c>
      <c r="BI31" s="10" t="s">
        <v>1105</v>
      </c>
      <c r="BJ31" s="10" t="s">
        <v>1104</v>
      </c>
      <c r="BK31" s="19" t="s">
        <v>374</v>
      </c>
      <c r="BL31" s="10" t="s">
        <v>1105</v>
      </c>
      <c r="BM31" s="10" t="s">
        <v>1105</v>
      </c>
      <c r="BN31" s="10" t="s">
        <v>1105</v>
      </c>
      <c r="BO31" s="10" t="s">
        <v>1105</v>
      </c>
      <c r="BP31" s="10" t="s">
        <v>1105</v>
      </c>
      <c r="BQ31" s="10" t="s">
        <v>1105</v>
      </c>
      <c r="BR31" s="10" t="s">
        <v>1105</v>
      </c>
      <c r="BS31" s="10" t="s">
        <v>1104</v>
      </c>
      <c r="BT31" s="10" t="s">
        <v>190</v>
      </c>
      <c r="BU31" s="10" t="s">
        <v>1105</v>
      </c>
      <c r="BV31" s="10" t="s">
        <v>190</v>
      </c>
      <c r="BW31" s="10" t="s">
        <v>1104</v>
      </c>
      <c r="BX31" s="10" t="s">
        <v>1104</v>
      </c>
      <c r="BY31" s="10" t="s">
        <v>1105</v>
      </c>
      <c r="BZ31" s="10" t="s">
        <v>1104</v>
      </c>
      <c r="CA31" s="10" t="s">
        <v>1105</v>
      </c>
      <c r="CB31" s="10" t="s">
        <v>1104</v>
      </c>
      <c r="CC31" s="10" t="s">
        <v>1105</v>
      </c>
      <c r="CD31" s="10" t="s">
        <v>1104</v>
      </c>
      <c r="CE31" s="10" t="s">
        <v>1105</v>
      </c>
      <c r="CF31" s="10" t="s">
        <v>1104</v>
      </c>
      <c r="CG31" s="10" t="s">
        <v>1104</v>
      </c>
      <c r="CH31" s="10" t="s">
        <v>1104</v>
      </c>
      <c r="CI31" s="10" t="s">
        <v>1105</v>
      </c>
      <c r="CJ31" s="10" t="s">
        <v>1104</v>
      </c>
      <c r="CK31" s="19" t="s">
        <v>374</v>
      </c>
      <c r="CL31" s="10" t="s">
        <v>1105</v>
      </c>
      <c r="CM31" s="10" t="s">
        <v>374</v>
      </c>
      <c r="CN31" s="10" t="s">
        <v>1105</v>
      </c>
      <c r="CO31" s="10" t="s">
        <v>1105</v>
      </c>
      <c r="CP31" s="10" t="s">
        <v>1105</v>
      </c>
      <c r="CQ31" s="10" t="s">
        <v>1105</v>
      </c>
      <c r="CR31" s="10" t="s">
        <v>1105</v>
      </c>
      <c r="CS31" s="10" t="s">
        <v>1105</v>
      </c>
      <c r="CT31" s="10" t="s">
        <v>1105</v>
      </c>
      <c r="CU31" s="10" t="s">
        <v>1104</v>
      </c>
      <c r="CV31" s="10" t="s">
        <v>1104</v>
      </c>
      <c r="CW31" s="10" t="s">
        <v>1105</v>
      </c>
      <c r="CX31" s="10" t="s">
        <v>1104</v>
      </c>
      <c r="CY31" s="10" t="s">
        <v>1105</v>
      </c>
      <c r="CZ31" s="10" t="s">
        <v>1105</v>
      </c>
      <c r="DA31" s="10" t="s">
        <v>1105</v>
      </c>
      <c r="DB31" s="10" t="s">
        <v>1104</v>
      </c>
      <c r="DC31" s="99" t="s">
        <v>7121</v>
      </c>
      <c r="DD31" s="99" t="s">
        <v>7121</v>
      </c>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5"/>
    </row>
    <row r="32" spans="1:251" s="9" customFormat="1" ht="17.25" customHeight="1">
      <c r="A32" s="5" t="s">
        <v>511</v>
      </c>
      <c r="B32" s="9">
        <f>20</f>
        <v>20</v>
      </c>
      <c r="C32" s="5" t="s">
        <v>83</v>
      </c>
      <c r="D32" s="5" t="s">
        <v>109</v>
      </c>
      <c r="E32" s="9">
        <v>637</v>
      </c>
      <c r="F32" s="9" t="s">
        <v>187</v>
      </c>
      <c r="G32" s="5"/>
      <c r="H32" s="5" t="s">
        <v>18</v>
      </c>
      <c r="I32" s="9">
        <v>1799</v>
      </c>
      <c r="J32" s="5" t="s">
        <v>6</v>
      </c>
      <c r="K32" s="9">
        <v>1800</v>
      </c>
      <c r="L32" s="5"/>
      <c r="M32" s="5"/>
      <c r="N32" s="5"/>
      <c r="O32" s="5"/>
      <c r="P32" s="5"/>
      <c r="Q32" s="5"/>
      <c r="R32" s="5"/>
      <c r="S32" s="5"/>
      <c r="T32" s="5"/>
      <c r="U32" s="5"/>
      <c r="V32" s="5"/>
      <c r="W32" s="5"/>
      <c r="X32" s="5"/>
      <c r="Y32" s="5"/>
      <c r="Z32" s="5"/>
      <c r="AA32" s="5"/>
      <c r="AB32" s="5"/>
      <c r="AC32" s="5"/>
      <c r="AD32" s="5"/>
      <c r="AE32" s="5"/>
      <c r="AF32" s="5"/>
      <c r="AG32" s="5">
        <v>1</v>
      </c>
      <c r="AH32" s="5"/>
      <c r="AI32" s="5"/>
      <c r="AJ32" s="5"/>
      <c r="AK32" s="5"/>
      <c r="AL32" s="42" t="s">
        <v>597</v>
      </c>
      <c r="AM32" s="11">
        <f>VLOOKUP($AL32,'City Location'!$A$2:$C$69,2)</f>
        <v>48.135125000000002</v>
      </c>
      <c r="AN32" s="11">
        <f>VLOOKUP($AL32,'City Location'!$A$2:$C$69,3)</f>
        <v>11.581981000000001</v>
      </c>
      <c r="AO32" s="9" t="s">
        <v>621</v>
      </c>
      <c r="AP32" s="5">
        <v>1</v>
      </c>
      <c r="AQ32" s="5"/>
      <c r="AR32" s="4"/>
      <c r="AS32" s="4"/>
      <c r="AT32" s="10">
        <v>1</v>
      </c>
      <c r="AU32" s="10" t="s">
        <v>190</v>
      </c>
      <c r="AV32" s="10" t="s">
        <v>1105</v>
      </c>
      <c r="AW32" s="10" t="s">
        <v>1104</v>
      </c>
      <c r="AX32" s="10" t="s">
        <v>1105</v>
      </c>
      <c r="AY32" s="10" t="s">
        <v>1105</v>
      </c>
      <c r="AZ32" s="10" t="s">
        <v>1105</v>
      </c>
      <c r="BA32" s="10" t="s">
        <v>1105</v>
      </c>
      <c r="BB32" s="10" t="s">
        <v>1105</v>
      </c>
      <c r="BC32" s="10" t="s">
        <v>1105</v>
      </c>
      <c r="BD32" s="19" t="s">
        <v>190</v>
      </c>
      <c r="BE32" s="10" t="s">
        <v>1104</v>
      </c>
      <c r="BF32" s="10" t="s">
        <v>1105</v>
      </c>
      <c r="BG32" s="10" t="s">
        <v>1105</v>
      </c>
      <c r="BH32" s="19" t="s">
        <v>190</v>
      </c>
      <c r="BI32" s="10" t="s">
        <v>1105</v>
      </c>
      <c r="BJ32" s="10" t="s">
        <v>1104</v>
      </c>
      <c r="BK32" s="19" t="s">
        <v>374</v>
      </c>
      <c r="BL32" s="10" t="s">
        <v>1105</v>
      </c>
      <c r="BM32" s="10" t="s">
        <v>1105</v>
      </c>
      <c r="BN32" s="10" t="s">
        <v>1105</v>
      </c>
      <c r="BO32" s="10" t="s">
        <v>1105</v>
      </c>
      <c r="BP32" s="10" t="s">
        <v>1105</v>
      </c>
      <c r="BQ32" s="10" t="s">
        <v>1105</v>
      </c>
      <c r="BR32" s="10" t="s">
        <v>1105</v>
      </c>
      <c r="BS32" s="10" t="s">
        <v>1104</v>
      </c>
      <c r="BT32" s="10" t="s">
        <v>190</v>
      </c>
      <c r="BU32" s="10" t="s">
        <v>1105</v>
      </c>
      <c r="BV32" s="10" t="s">
        <v>190</v>
      </c>
      <c r="BW32" s="10" t="s">
        <v>1104</v>
      </c>
      <c r="BX32" s="10" t="s">
        <v>1104</v>
      </c>
      <c r="BY32" s="10" t="s">
        <v>1105</v>
      </c>
      <c r="BZ32" s="10" t="s">
        <v>1104</v>
      </c>
      <c r="CA32" s="10" t="s">
        <v>1105</v>
      </c>
      <c r="CB32" s="10" t="s">
        <v>1104</v>
      </c>
      <c r="CC32" s="10" t="s">
        <v>1105</v>
      </c>
      <c r="CD32" s="10" t="s">
        <v>1104</v>
      </c>
      <c r="CE32" s="10" t="s">
        <v>1105</v>
      </c>
      <c r="CF32" s="10" t="s">
        <v>1104</v>
      </c>
      <c r="CG32" s="10" t="s">
        <v>1104</v>
      </c>
      <c r="CH32" s="10" t="s">
        <v>1104</v>
      </c>
      <c r="CI32" s="10" t="s">
        <v>1105</v>
      </c>
      <c r="CJ32" s="10" t="s">
        <v>1104</v>
      </c>
      <c r="CK32" s="19" t="s">
        <v>374</v>
      </c>
      <c r="CL32" s="10" t="s">
        <v>1105</v>
      </c>
      <c r="CM32" s="10" t="s">
        <v>374</v>
      </c>
      <c r="CN32" s="10" t="s">
        <v>1105</v>
      </c>
      <c r="CO32" s="10" t="s">
        <v>1105</v>
      </c>
      <c r="CP32" s="10" t="s">
        <v>1105</v>
      </c>
      <c r="CQ32" s="10" t="s">
        <v>1105</v>
      </c>
      <c r="CR32" s="10" t="s">
        <v>1105</v>
      </c>
      <c r="CS32" s="10" t="s">
        <v>1105</v>
      </c>
      <c r="CT32" s="10" t="s">
        <v>1105</v>
      </c>
      <c r="CU32" s="10" t="s">
        <v>1104</v>
      </c>
      <c r="CV32" s="10" t="s">
        <v>1104</v>
      </c>
      <c r="CW32" s="10" t="s">
        <v>1105</v>
      </c>
      <c r="CX32" s="10" t="s">
        <v>1104</v>
      </c>
      <c r="CY32" s="10" t="s">
        <v>1105</v>
      </c>
      <c r="CZ32" s="10" t="s">
        <v>1105</v>
      </c>
      <c r="DA32" s="10" t="s">
        <v>1105</v>
      </c>
      <c r="DB32" s="10" t="s">
        <v>1104</v>
      </c>
      <c r="DC32" s="99" t="s">
        <v>7121</v>
      </c>
      <c r="DD32" s="99" t="s">
        <v>7121</v>
      </c>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5"/>
    </row>
    <row r="33" spans="1:251" s="9" customFormat="1" ht="17.25" customHeight="1">
      <c r="A33" s="5" t="s">
        <v>511</v>
      </c>
      <c r="B33" s="9">
        <f>20</f>
        <v>20</v>
      </c>
      <c r="C33" s="5" t="s">
        <v>83</v>
      </c>
      <c r="D33" s="5" t="s">
        <v>109</v>
      </c>
      <c r="E33" s="9">
        <v>637</v>
      </c>
      <c r="F33" s="9" t="s">
        <v>187</v>
      </c>
      <c r="G33" s="5"/>
      <c r="H33" s="5" t="s">
        <v>6</v>
      </c>
      <c r="I33" s="9">
        <v>1800</v>
      </c>
      <c r="J33" s="5" t="s">
        <v>201</v>
      </c>
      <c r="K33" s="9">
        <v>1801</v>
      </c>
      <c r="L33" s="5"/>
      <c r="M33" s="5"/>
      <c r="N33" s="5"/>
      <c r="O33" s="5"/>
      <c r="P33" s="5"/>
      <c r="Q33" s="5"/>
      <c r="R33" s="5"/>
      <c r="S33" s="5"/>
      <c r="T33" s="5"/>
      <c r="U33" s="5"/>
      <c r="V33" s="5"/>
      <c r="W33" s="5"/>
      <c r="X33" s="5"/>
      <c r="Y33" s="5"/>
      <c r="Z33" s="5"/>
      <c r="AA33" s="5"/>
      <c r="AB33" s="5"/>
      <c r="AC33" s="5"/>
      <c r="AD33" s="5"/>
      <c r="AE33" s="5"/>
      <c r="AF33" s="5"/>
      <c r="AG33" s="5">
        <v>1</v>
      </c>
      <c r="AH33" s="5"/>
      <c r="AI33" s="5"/>
      <c r="AJ33" s="5"/>
      <c r="AK33" s="5"/>
      <c r="AL33" s="42" t="s">
        <v>597</v>
      </c>
      <c r="AM33" s="11">
        <f>VLOOKUP($AL33,'City Location'!$A$2:$C$69,2)</f>
        <v>48.135125000000002</v>
      </c>
      <c r="AN33" s="11">
        <f>VLOOKUP($AL33,'City Location'!$A$2:$C$69,3)</f>
        <v>11.581981000000001</v>
      </c>
      <c r="AO33" s="9" t="s">
        <v>621</v>
      </c>
      <c r="AP33" s="5">
        <v>1</v>
      </c>
      <c r="AQ33" s="5"/>
      <c r="AR33" s="4"/>
      <c r="AS33" s="4"/>
      <c r="AT33" s="10">
        <v>1</v>
      </c>
      <c r="AU33" s="10" t="s">
        <v>190</v>
      </c>
      <c r="AV33" s="10" t="s">
        <v>1105</v>
      </c>
      <c r="AW33" s="10" t="s">
        <v>1104</v>
      </c>
      <c r="AX33" s="10" t="s">
        <v>1105</v>
      </c>
      <c r="AY33" s="10" t="s">
        <v>1105</v>
      </c>
      <c r="AZ33" s="10" t="s">
        <v>1105</v>
      </c>
      <c r="BA33" s="10" t="s">
        <v>1105</v>
      </c>
      <c r="BB33" s="10" t="s">
        <v>1105</v>
      </c>
      <c r="BC33" s="10" t="s">
        <v>1105</v>
      </c>
      <c r="BD33" s="19" t="s">
        <v>190</v>
      </c>
      <c r="BE33" s="10" t="s">
        <v>1104</v>
      </c>
      <c r="BF33" s="10" t="s">
        <v>1105</v>
      </c>
      <c r="BG33" s="10" t="s">
        <v>1105</v>
      </c>
      <c r="BH33" s="19" t="s">
        <v>190</v>
      </c>
      <c r="BI33" s="10" t="s">
        <v>1105</v>
      </c>
      <c r="BJ33" s="19" t="s">
        <v>374</v>
      </c>
      <c r="BK33" s="19" t="s">
        <v>190</v>
      </c>
      <c r="BL33" s="10" t="s">
        <v>1105</v>
      </c>
      <c r="BM33" s="10" t="s">
        <v>1105</v>
      </c>
      <c r="BN33" s="10" t="s">
        <v>1105</v>
      </c>
      <c r="BO33" s="10" t="s">
        <v>1105</v>
      </c>
      <c r="BP33" s="10" t="s">
        <v>1105</v>
      </c>
      <c r="BQ33" s="10" t="s">
        <v>1105</v>
      </c>
      <c r="BR33" s="10" t="s">
        <v>1105</v>
      </c>
      <c r="BS33" s="10" t="s">
        <v>1104</v>
      </c>
      <c r="BT33" s="10" t="s">
        <v>190</v>
      </c>
      <c r="BU33" s="10" t="s">
        <v>1105</v>
      </c>
      <c r="BV33" s="10" t="s">
        <v>190</v>
      </c>
      <c r="BW33" s="10" t="s">
        <v>1104</v>
      </c>
      <c r="BX33" s="10" t="s">
        <v>1104</v>
      </c>
      <c r="BY33" s="10" t="s">
        <v>1105</v>
      </c>
      <c r="BZ33" s="10" t="s">
        <v>1104</v>
      </c>
      <c r="CA33" s="10" t="s">
        <v>1105</v>
      </c>
      <c r="CB33" s="10" t="s">
        <v>1104</v>
      </c>
      <c r="CC33" s="10" t="s">
        <v>1105</v>
      </c>
      <c r="CD33" s="10" t="s">
        <v>1104</v>
      </c>
      <c r="CE33" s="10" t="s">
        <v>1105</v>
      </c>
      <c r="CF33" s="10" t="s">
        <v>1104</v>
      </c>
      <c r="CG33" s="10" t="s">
        <v>1104</v>
      </c>
      <c r="CH33" s="10" t="s">
        <v>1104</v>
      </c>
      <c r="CI33" s="10" t="s">
        <v>1105</v>
      </c>
      <c r="CJ33" s="10" t="s">
        <v>1104</v>
      </c>
      <c r="CK33" s="19" t="s">
        <v>374</v>
      </c>
      <c r="CL33" s="10" t="s">
        <v>1105</v>
      </c>
      <c r="CM33" s="10" t="s">
        <v>374</v>
      </c>
      <c r="CN33" s="10" t="s">
        <v>1105</v>
      </c>
      <c r="CO33" s="10" t="s">
        <v>1105</v>
      </c>
      <c r="CP33" s="10" t="s">
        <v>1105</v>
      </c>
      <c r="CQ33" s="10" t="s">
        <v>1105</v>
      </c>
      <c r="CR33" s="10" t="s">
        <v>1105</v>
      </c>
      <c r="CS33" s="10" t="s">
        <v>1105</v>
      </c>
      <c r="CT33" s="10" t="s">
        <v>1105</v>
      </c>
      <c r="CU33" s="10" t="s">
        <v>1104</v>
      </c>
      <c r="CV33" s="10" t="s">
        <v>1104</v>
      </c>
      <c r="CW33" s="10" t="s">
        <v>1105</v>
      </c>
      <c r="CX33" s="10" t="s">
        <v>1104</v>
      </c>
      <c r="CY33" s="10" t="s">
        <v>1105</v>
      </c>
      <c r="CZ33" s="10" t="s">
        <v>1105</v>
      </c>
      <c r="DA33" s="10" t="s">
        <v>1105</v>
      </c>
      <c r="DB33" s="10" t="s">
        <v>1104</v>
      </c>
      <c r="DC33" s="99" t="s">
        <v>7121</v>
      </c>
      <c r="DD33" s="99" t="s">
        <v>7121</v>
      </c>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5"/>
    </row>
    <row r="34" spans="1:251" s="9" customFormat="1" ht="17.25" customHeight="1">
      <c r="A34" s="5" t="s">
        <v>511</v>
      </c>
      <c r="B34" s="9">
        <f>20</f>
        <v>20</v>
      </c>
      <c r="C34" s="5" t="s">
        <v>83</v>
      </c>
      <c r="D34" s="5" t="s">
        <v>109</v>
      </c>
      <c r="E34" s="9">
        <v>637</v>
      </c>
      <c r="F34" s="9" t="s">
        <v>187</v>
      </c>
      <c r="G34" s="5"/>
      <c r="H34" s="5" t="s">
        <v>5</v>
      </c>
      <c r="I34" s="9">
        <v>1801</v>
      </c>
      <c r="J34" s="5"/>
      <c r="K34" s="9">
        <v>1803</v>
      </c>
      <c r="L34" s="5"/>
      <c r="M34" s="5"/>
      <c r="N34" s="5"/>
      <c r="O34" s="5"/>
      <c r="P34" s="5"/>
      <c r="Q34" s="5"/>
      <c r="R34" s="5"/>
      <c r="S34" s="5"/>
      <c r="T34" s="5"/>
      <c r="U34" s="5"/>
      <c r="V34" s="5"/>
      <c r="W34" s="5"/>
      <c r="X34" s="5"/>
      <c r="Y34" s="5"/>
      <c r="Z34" s="5"/>
      <c r="AA34" s="5"/>
      <c r="AB34" s="5"/>
      <c r="AC34" s="5"/>
      <c r="AD34" s="5"/>
      <c r="AE34" s="5"/>
      <c r="AF34" s="5"/>
      <c r="AG34" s="5">
        <v>1</v>
      </c>
      <c r="AH34" s="5"/>
      <c r="AI34" s="5"/>
      <c r="AJ34" s="5"/>
      <c r="AK34" s="5"/>
      <c r="AL34" s="42" t="s">
        <v>597</v>
      </c>
      <c r="AM34" s="11">
        <f>VLOOKUP($AL34,'City Location'!$A$2:$C$69,2)</f>
        <v>48.135125000000002</v>
      </c>
      <c r="AN34" s="11">
        <f>VLOOKUP($AL34,'City Location'!$A$2:$C$69,3)</f>
        <v>11.581981000000001</v>
      </c>
      <c r="AO34" s="9" t="s">
        <v>621</v>
      </c>
      <c r="AP34" s="5">
        <v>1</v>
      </c>
      <c r="AQ34" s="5"/>
      <c r="AR34" s="4"/>
      <c r="AS34" s="4"/>
      <c r="AT34" s="10">
        <v>1</v>
      </c>
      <c r="AU34" s="10" t="s">
        <v>190</v>
      </c>
      <c r="AV34" s="10" t="s">
        <v>1105</v>
      </c>
      <c r="AW34" s="10" t="s">
        <v>1104</v>
      </c>
      <c r="AX34" s="10" t="s">
        <v>1105</v>
      </c>
      <c r="AY34" s="10" t="s">
        <v>1105</v>
      </c>
      <c r="AZ34" s="10" t="s">
        <v>1105</v>
      </c>
      <c r="BA34" s="10" t="s">
        <v>1105</v>
      </c>
      <c r="BB34" s="10" t="s">
        <v>1105</v>
      </c>
      <c r="BC34" s="10" t="s">
        <v>1105</v>
      </c>
      <c r="BD34" s="19" t="s">
        <v>190</v>
      </c>
      <c r="BE34" s="10" t="s">
        <v>1104</v>
      </c>
      <c r="BF34" s="10" t="s">
        <v>1105</v>
      </c>
      <c r="BG34" s="10" t="s">
        <v>1105</v>
      </c>
      <c r="BH34" s="19" t="s">
        <v>190</v>
      </c>
      <c r="BI34" s="10" t="s">
        <v>1105</v>
      </c>
      <c r="BJ34" s="10" t="s">
        <v>374</v>
      </c>
      <c r="BK34" s="19" t="s">
        <v>374</v>
      </c>
      <c r="BL34" s="10" t="s">
        <v>1105</v>
      </c>
      <c r="BM34" s="10" t="s">
        <v>1105</v>
      </c>
      <c r="BN34" s="10" t="s">
        <v>1105</v>
      </c>
      <c r="BO34" s="10" t="s">
        <v>1105</v>
      </c>
      <c r="BP34" s="10" t="s">
        <v>1105</v>
      </c>
      <c r="BQ34" s="10" t="s">
        <v>1105</v>
      </c>
      <c r="BR34" s="10" t="s">
        <v>1105</v>
      </c>
      <c r="BS34" s="10" t="s">
        <v>1104</v>
      </c>
      <c r="BT34" s="10" t="s">
        <v>190</v>
      </c>
      <c r="BU34" s="10" t="s">
        <v>1105</v>
      </c>
      <c r="BV34" s="10" t="s">
        <v>190</v>
      </c>
      <c r="BW34" s="10" t="s">
        <v>1104</v>
      </c>
      <c r="BX34" s="10" t="s">
        <v>1104</v>
      </c>
      <c r="BY34" s="10" t="s">
        <v>1105</v>
      </c>
      <c r="BZ34" s="10" t="s">
        <v>1104</v>
      </c>
      <c r="CA34" s="10" t="s">
        <v>1105</v>
      </c>
      <c r="CB34" s="10" t="s">
        <v>1104</v>
      </c>
      <c r="CC34" s="10" t="s">
        <v>1105</v>
      </c>
      <c r="CD34" s="10" t="s">
        <v>1104</v>
      </c>
      <c r="CE34" s="10" t="s">
        <v>1105</v>
      </c>
      <c r="CF34" s="10" t="s">
        <v>1104</v>
      </c>
      <c r="CG34" s="10" t="s">
        <v>1104</v>
      </c>
      <c r="CH34" s="10" t="s">
        <v>1104</v>
      </c>
      <c r="CI34" s="10" t="s">
        <v>1105</v>
      </c>
      <c r="CJ34" s="10" t="s">
        <v>1104</v>
      </c>
      <c r="CK34" s="19" t="s">
        <v>374</v>
      </c>
      <c r="CL34" s="10" t="s">
        <v>1105</v>
      </c>
      <c r="CM34" s="10" t="s">
        <v>374</v>
      </c>
      <c r="CN34" s="10" t="s">
        <v>1105</v>
      </c>
      <c r="CO34" s="10" t="s">
        <v>1105</v>
      </c>
      <c r="CP34" s="10" t="s">
        <v>1105</v>
      </c>
      <c r="CQ34" s="10" t="s">
        <v>1105</v>
      </c>
      <c r="CR34" s="10" t="s">
        <v>1105</v>
      </c>
      <c r="CS34" s="10" t="s">
        <v>1105</v>
      </c>
      <c r="CT34" s="10" t="s">
        <v>1105</v>
      </c>
      <c r="CU34" s="10" t="s">
        <v>1104</v>
      </c>
      <c r="CV34" s="10" t="s">
        <v>1104</v>
      </c>
      <c r="CW34" s="10" t="s">
        <v>1105</v>
      </c>
      <c r="CX34" s="10" t="s">
        <v>1104</v>
      </c>
      <c r="CY34" s="10" t="s">
        <v>1105</v>
      </c>
      <c r="CZ34" s="10" t="s">
        <v>1105</v>
      </c>
      <c r="DA34" s="10" t="s">
        <v>1105</v>
      </c>
      <c r="DB34" s="10" t="s">
        <v>1104</v>
      </c>
      <c r="DC34" s="99" t="s">
        <v>7121</v>
      </c>
      <c r="DD34" s="99" t="s">
        <v>7121</v>
      </c>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5"/>
    </row>
    <row r="35" spans="1:251" s="9" customFormat="1" ht="17.25" customHeight="1">
      <c r="A35" s="5" t="s">
        <v>511</v>
      </c>
      <c r="B35" s="9">
        <f>20</f>
        <v>20</v>
      </c>
      <c r="C35" s="5" t="s">
        <v>83</v>
      </c>
      <c r="D35" s="5" t="s">
        <v>109</v>
      </c>
      <c r="E35" s="9">
        <v>637</v>
      </c>
      <c r="F35" s="9" t="s">
        <v>187</v>
      </c>
      <c r="G35" s="5"/>
      <c r="H35" s="5"/>
      <c r="I35" s="9">
        <v>1803</v>
      </c>
      <c r="J35" s="5" t="s">
        <v>8</v>
      </c>
      <c r="K35" s="9">
        <v>1805</v>
      </c>
      <c r="L35" s="5"/>
      <c r="M35" s="5"/>
      <c r="N35" s="5"/>
      <c r="O35" s="5"/>
      <c r="P35" s="5"/>
      <c r="Q35" s="5"/>
      <c r="R35" s="5"/>
      <c r="S35" s="5"/>
      <c r="T35" s="5"/>
      <c r="U35" s="5"/>
      <c r="V35" s="5"/>
      <c r="W35" s="5"/>
      <c r="X35" s="5"/>
      <c r="Y35" s="5"/>
      <c r="Z35" s="5"/>
      <c r="AA35" s="5"/>
      <c r="AB35" s="5"/>
      <c r="AC35" s="5"/>
      <c r="AD35" s="5"/>
      <c r="AE35" s="5"/>
      <c r="AF35" s="5"/>
      <c r="AG35" s="5">
        <v>1</v>
      </c>
      <c r="AH35" s="5"/>
      <c r="AI35" s="5"/>
      <c r="AJ35" s="5"/>
      <c r="AK35" s="5"/>
      <c r="AL35" s="42" t="s">
        <v>597</v>
      </c>
      <c r="AM35" s="11">
        <f>VLOOKUP($AL35,'City Location'!$A$2:$C$69,2)</f>
        <v>48.135125000000002</v>
      </c>
      <c r="AN35" s="11">
        <f>VLOOKUP($AL35,'City Location'!$A$2:$C$69,3)</f>
        <v>11.581981000000001</v>
      </c>
      <c r="AO35" s="9" t="s">
        <v>621</v>
      </c>
      <c r="AP35" s="5">
        <v>1</v>
      </c>
      <c r="AQ35" s="5"/>
      <c r="AR35" s="4"/>
      <c r="AS35" s="4"/>
      <c r="AT35" s="10">
        <v>1</v>
      </c>
      <c r="AU35" s="10" t="s">
        <v>190</v>
      </c>
      <c r="AV35" s="10" t="s">
        <v>1105</v>
      </c>
      <c r="AW35" s="10" t="s">
        <v>1105</v>
      </c>
      <c r="AX35" s="10" t="s">
        <v>1105</v>
      </c>
      <c r="AY35" s="10" t="s">
        <v>1105</v>
      </c>
      <c r="AZ35" s="10" t="s">
        <v>1105</v>
      </c>
      <c r="BA35" s="10" t="s">
        <v>1105</v>
      </c>
      <c r="BB35" s="10" t="s">
        <v>1105</v>
      </c>
      <c r="BC35" s="10" t="s">
        <v>1105</v>
      </c>
      <c r="BD35" s="10" t="s">
        <v>1104</v>
      </c>
      <c r="BE35" s="10" t="s">
        <v>1104</v>
      </c>
      <c r="BF35" s="10" t="s">
        <v>1105</v>
      </c>
      <c r="BG35" s="10" t="s">
        <v>1105</v>
      </c>
      <c r="BH35" s="19" t="s">
        <v>190</v>
      </c>
      <c r="BI35" s="10" t="s">
        <v>1104</v>
      </c>
      <c r="BJ35" s="10" t="s">
        <v>374</v>
      </c>
      <c r="BK35" s="19" t="s">
        <v>374</v>
      </c>
      <c r="BL35" s="10" t="s">
        <v>1105</v>
      </c>
      <c r="BM35" s="10" t="s">
        <v>1105</v>
      </c>
      <c r="BN35" s="10" t="s">
        <v>1105</v>
      </c>
      <c r="BO35" s="10" t="s">
        <v>1105</v>
      </c>
      <c r="BP35" s="10" t="s">
        <v>1105</v>
      </c>
      <c r="BQ35" s="10" t="s">
        <v>1105</v>
      </c>
      <c r="BR35" s="10" t="s">
        <v>1105</v>
      </c>
      <c r="BS35" s="10" t="s">
        <v>1104</v>
      </c>
      <c r="BT35" s="10" t="s">
        <v>190</v>
      </c>
      <c r="BU35" s="10" t="s">
        <v>1105</v>
      </c>
      <c r="BV35" s="10" t="s">
        <v>190</v>
      </c>
      <c r="BW35" s="10" t="s">
        <v>1104</v>
      </c>
      <c r="BX35" s="10" t="s">
        <v>1104</v>
      </c>
      <c r="BY35" s="10" t="s">
        <v>1105</v>
      </c>
      <c r="BZ35" s="10" t="s">
        <v>1104</v>
      </c>
      <c r="CA35" s="10" t="s">
        <v>1105</v>
      </c>
      <c r="CB35" s="10" t="s">
        <v>1104</v>
      </c>
      <c r="CC35" s="10" t="s">
        <v>1105</v>
      </c>
      <c r="CD35" s="10" t="s">
        <v>1104</v>
      </c>
      <c r="CE35" s="10" t="s">
        <v>1105</v>
      </c>
      <c r="CF35" s="10" t="s">
        <v>1104</v>
      </c>
      <c r="CG35" s="10" t="s">
        <v>1104</v>
      </c>
      <c r="CH35" s="10" t="s">
        <v>1104</v>
      </c>
      <c r="CI35" s="10" t="s">
        <v>1105</v>
      </c>
      <c r="CJ35" s="10" t="s">
        <v>1104</v>
      </c>
      <c r="CK35" s="19" t="s">
        <v>374</v>
      </c>
      <c r="CL35" s="10" t="s">
        <v>1105</v>
      </c>
      <c r="CM35" s="10" t="s">
        <v>374</v>
      </c>
      <c r="CN35" s="10" t="s">
        <v>1105</v>
      </c>
      <c r="CO35" s="10" t="s">
        <v>1105</v>
      </c>
      <c r="CP35" s="10" t="s">
        <v>1105</v>
      </c>
      <c r="CQ35" s="10" t="s">
        <v>1105</v>
      </c>
      <c r="CR35" s="10" t="s">
        <v>1105</v>
      </c>
      <c r="CS35" s="10" t="s">
        <v>1105</v>
      </c>
      <c r="CT35" s="10" t="s">
        <v>1105</v>
      </c>
      <c r="CU35" s="10" t="s">
        <v>1104</v>
      </c>
      <c r="CV35" s="10" t="s">
        <v>1104</v>
      </c>
      <c r="CW35" s="10" t="s">
        <v>1105</v>
      </c>
      <c r="CX35" s="10" t="s">
        <v>1104</v>
      </c>
      <c r="CY35" s="10" t="s">
        <v>1105</v>
      </c>
      <c r="CZ35" s="10" t="s">
        <v>1105</v>
      </c>
      <c r="DA35" s="10" t="s">
        <v>1105</v>
      </c>
      <c r="DB35" s="10" t="s">
        <v>1104</v>
      </c>
      <c r="DC35" s="99" t="s">
        <v>7121</v>
      </c>
      <c r="DD35" s="99" t="s">
        <v>7121</v>
      </c>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5"/>
    </row>
    <row r="36" spans="1:251" s="9" customFormat="1" ht="17.25" customHeight="1">
      <c r="A36" s="5" t="s">
        <v>511</v>
      </c>
      <c r="B36" s="9">
        <f>20</f>
        <v>20</v>
      </c>
      <c r="C36" s="5" t="s">
        <v>83</v>
      </c>
      <c r="D36" s="5" t="s">
        <v>109</v>
      </c>
      <c r="E36" s="9">
        <v>637</v>
      </c>
      <c r="F36" s="9" t="s">
        <v>187</v>
      </c>
      <c r="G36" s="5"/>
      <c r="H36" s="5" t="s">
        <v>8</v>
      </c>
      <c r="I36" s="9">
        <v>1805</v>
      </c>
      <c r="J36" s="5" t="s">
        <v>9</v>
      </c>
      <c r="K36" s="9">
        <v>1805</v>
      </c>
      <c r="L36" s="5"/>
      <c r="M36" s="5"/>
      <c r="N36" s="5"/>
      <c r="O36" s="5"/>
      <c r="P36" s="5"/>
      <c r="Q36" s="5"/>
      <c r="R36" s="5"/>
      <c r="S36" s="5"/>
      <c r="T36" s="5"/>
      <c r="U36" s="5"/>
      <c r="V36" s="5"/>
      <c r="W36" s="5"/>
      <c r="X36" s="5"/>
      <c r="Y36" s="5"/>
      <c r="Z36" s="5"/>
      <c r="AA36" s="5"/>
      <c r="AB36" s="5"/>
      <c r="AC36" s="5"/>
      <c r="AD36" s="5"/>
      <c r="AE36" s="5"/>
      <c r="AF36" s="5"/>
      <c r="AG36" s="5">
        <v>1</v>
      </c>
      <c r="AH36" s="5"/>
      <c r="AI36" s="5"/>
      <c r="AJ36" s="5"/>
      <c r="AK36" s="5"/>
      <c r="AL36" s="42" t="s">
        <v>597</v>
      </c>
      <c r="AM36" s="11">
        <f>VLOOKUP($AL36,'City Location'!$A$2:$C$69,2)</f>
        <v>48.135125000000002</v>
      </c>
      <c r="AN36" s="11">
        <f>VLOOKUP($AL36,'City Location'!$A$2:$C$69,3)</f>
        <v>11.581981000000001</v>
      </c>
      <c r="AO36" s="9" t="s">
        <v>621</v>
      </c>
      <c r="AP36" s="5">
        <v>1</v>
      </c>
      <c r="AQ36" s="5"/>
      <c r="AR36" s="4"/>
      <c r="AS36" s="4"/>
      <c r="AT36" s="10">
        <v>1</v>
      </c>
      <c r="AU36" s="10" t="s">
        <v>190</v>
      </c>
      <c r="AV36" s="10" t="s">
        <v>1105</v>
      </c>
      <c r="AW36" s="10" t="s">
        <v>1105</v>
      </c>
      <c r="AX36" s="10" t="s">
        <v>1105</v>
      </c>
      <c r="AY36" s="10" t="s">
        <v>1105</v>
      </c>
      <c r="AZ36" s="10" t="s">
        <v>1105</v>
      </c>
      <c r="BA36" s="10" t="s">
        <v>1105</v>
      </c>
      <c r="BB36" s="10" t="s">
        <v>1105</v>
      </c>
      <c r="BC36" s="10" t="s">
        <v>1105</v>
      </c>
      <c r="BD36" s="10" t="s">
        <v>1104</v>
      </c>
      <c r="BE36" s="10" t="s">
        <v>1104</v>
      </c>
      <c r="BF36" s="10" t="s">
        <v>1105</v>
      </c>
      <c r="BG36" s="10" t="s">
        <v>1105</v>
      </c>
      <c r="BH36" s="19" t="s">
        <v>190</v>
      </c>
      <c r="BI36" s="10" t="s">
        <v>190</v>
      </c>
      <c r="BJ36" s="9" t="s">
        <v>1105</v>
      </c>
      <c r="BK36" s="19" t="s">
        <v>374</v>
      </c>
      <c r="BL36" s="10" t="s">
        <v>1105</v>
      </c>
      <c r="BM36" s="10" t="s">
        <v>1105</v>
      </c>
      <c r="BN36" s="10" t="s">
        <v>1105</v>
      </c>
      <c r="BO36" s="10" t="s">
        <v>1105</v>
      </c>
      <c r="BP36" s="10" t="s">
        <v>1105</v>
      </c>
      <c r="BQ36" s="10" t="s">
        <v>1105</v>
      </c>
      <c r="BR36" s="10" t="s">
        <v>1105</v>
      </c>
      <c r="BS36" s="10" t="s">
        <v>1104</v>
      </c>
      <c r="BT36" s="10" t="s">
        <v>190</v>
      </c>
      <c r="BU36" s="10" t="s">
        <v>1105</v>
      </c>
      <c r="BV36" s="10" t="s">
        <v>190</v>
      </c>
      <c r="BW36" s="10" t="s">
        <v>1104</v>
      </c>
      <c r="BX36" s="10" t="s">
        <v>1104</v>
      </c>
      <c r="BY36" s="10" t="s">
        <v>1105</v>
      </c>
      <c r="BZ36" s="10" t="s">
        <v>1104</v>
      </c>
      <c r="CA36" s="10" t="s">
        <v>1105</v>
      </c>
      <c r="CB36" s="10" t="s">
        <v>1104</v>
      </c>
      <c r="CC36" s="10" t="s">
        <v>1105</v>
      </c>
      <c r="CD36" s="10" t="s">
        <v>1104</v>
      </c>
      <c r="CE36" s="10" t="s">
        <v>1105</v>
      </c>
      <c r="CF36" s="10" t="s">
        <v>1104</v>
      </c>
      <c r="CG36" s="10" t="s">
        <v>1104</v>
      </c>
      <c r="CH36" s="10" t="s">
        <v>1104</v>
      </c>
      <c r="CI36" s="10" t="s">
        <v>1105</v>
      </c>
      <c r="CJ36" s="10" t="s">
        <v>1104</v>
      </c>
      <c r="CK36" s="19" t="s">
        <v>374</v>
      </c>
      <c r="CL36" s="10" t="s">
        <v>1105</v>
      </c>
      <c r="CM36" s="10" t="s">
        <v>374</v>
      </c>
      <c r="CN36" s="10" t="s">
        <v>1105</v>
      </c>
      <c r="CO36" s="10" t="s">
        <v>1105</v>
      </c>
      <c r="CP36" s="10" t="s">
        <v>1105</v>
      </c>
      <c r="CQ36" s="10" t="s">
        <v>1105</v>
      </c>
      <c r="CR36" s="10" t="s">
        <v>1105</v>
      </c>
      <c r="CS36" s="10" t="s">
        <v>1105</v>
      </c>
      <c r="CT36" s="10" t="s">
        <v>1105</v>
      </c>
      <c r="CU36" s="10" t="s">
        <v>1104</v>
      </c>
      <c r="CV36" s="10" t="s">
        <v>1104</v>
      </c>
      <c r="CW36" s="10" t="s">
        <v>1105</v>
      </c>
      <c r="CX36" s="10" t="s">
        <v>1104</v>
      </c>
      <c r="CY36" s="10" t="s">
        <v>1105</v>
      </c>
      <c r="CZ36" s="10" t="s">
        <v>1105</v>
      </c>
      <c r="DA36" s="10" t="s">
        <v>1105</v>
      </c>
      <c r="DB36" s="10" t="s">
        <v>1104</v>
      </c>
      <c r="DC36" s="99" t="s">
        <v>7121</v>
      </c>
      <c r="DD36" s="99" t="s">
        <v>7121</v>
      </c>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5"/>
    </row>
    <row r="37" spans="1:251" s="9" customFormat="1" ht="17.25" customHeight="1">
      <c r="A37" s="5" t="s">
        <v>511</v>
      </c>
      <c r="B37" s="9">
        <f>20</f>
        <v>20</v>
      </c>
      <c r="C37" s="5" t="s">
        <v>83</v>
      </c>
      <c r="D37" s="5" t="s">
        <v>109</v>
      </c>
      <c r="E37" s="9">
        <v>637</v>
      </c>
      <c r="F37" s="9" t="s">
        <v>187</v>
      </c>
      <c r="G37" s="5"/>
      <c r="H37" s="5" t="s">
        <v>9</v>
      </c>
      <c r="I37" s="9">
        <v>1805</v>
      </c>
      <c r="J37" s="5" t="s">
        <v>5</v>
      </c>
      <c r="K37" s="9">
        <v>1806</v>
      </c>
      <c r="L37" s="5"/>
      <c r="M37" s="5"/>
      <c r="N37" s="5"/>
      <c r="O37" s="5"/>
      <c r="P37" s="5"/>
      <c r="Q37" s="5"/>
      <c r="R37" s="5"/>
      <c r="S37" s="5"/>
      <c r="T37" s="5"/>
      <c r="U37" s="5"/>
      <c r="V37" s="5"/>
      <c r="W37" s="5"/>
      <c r="X37" s="5"/>
      <c r="Y37" s="5"/>
      <c r="Z37" s="5"/>
      <c r="AA37" s="5"/>
      <c r="AB37" s="5"/>
      <c r="AC37" s="5"/>
      <c r="AD37" s="5"/>
      <c r="AE37" s="5"/>
      <c r="AF37" s="5"/>
      <c r="AG37" s="5">
        <v>1</v>
      </c>
      <c r="AH37" s="5"/>
      <c r="AI37" s="5"/>
      <c r="AJ37" s="5"/>
      <c r="AK37" s="5"/>
      <c r="AL37" s="42" t="s">
        <v>597</v>
      </c>
      <c r="AM37" s="11">
        <f>VLOOKUP($AL37,'City Location'!$A$2:$C$69,2)</f>
        <v>48.135125000000002</v>
      </c>
      <c r="AN37" s="11">
        <f>VLOOKUP($AL37,'City Location'!$A$2:$C$69,3)</f>
        <v>11.581981000000001</v>
      </c>
      <c r="AO37" s="9" t="s">
        <v>621</v>
      </c>
      <c r="AP37" s="5">
        <v>1</v>
      </c>
      <c r="AQ37" s="5"/>
      <c r="AR37" s="4"/>
      <c r="AS37" s="4"/>
      <c r="AT37" s="10">
        <v>1</v>
      </c>
      <c r="AU37" s="10" t="s">
        <v>190</v>
      </c>
      <c r="AV37" s="10" t="s">
        <v>1105</v>
      </c>
      <c r="AW37" s="10" t="s">
        <v>1105</v>
      </c>
      <c r="AX37" s="10" t="s">
        <v>1105</v>
      </c>
      <c r="AY37" s="10" t="s">
        <v>1105</v>
      </c>
      <c r="AZ37" s="10" t="s">
        <v>1105</v>
      </c>
      <c r="BA37" s="10" t="s">
        <v>1105</v>
      </c>
      <c r="BB37" s="10" t="s">
        <v>1105</v>
      </c>
      <c r="BC37" s="10" t="s">
        <v>1105</v>
      </c>
      <c r="BD37" s="10" t="s">
        <v>1104</v>
      </c>
      <c r="BE37" s="10" t="s">
        <v>1104</v>
      </c>
      <c r="BF37" s="10" t="s">
        <v>1105</v>
      </c>
      <c r="BG37" s="10" t="s">
        <v>1105</v>
      </c>
      <c r="BH37" s="19" t="s">
        <v>190</v>
      </c>
      <c r="BI37" s="10" t="s">
        <v>190</v>
      </c>
      <c r="BJ37" s="9" t="s">
        <v>1105</v>
      </c>
      <c r="BK37" s="19" t="s">
        <v>374</v>
      </c>
      <c r="BL37" s="10" t="s">
        <v>1105</v>
      </c>
      <c r="BM37" s="10" t="s">
        <v>1105</v>
      </c>
      <c r="BN37" s="10" t="s">
        <v>1105</v>
      </c>
      <c r="BO37" s="10" t="s">
        <v>1105</v>
      </c>
      <c r="BP37" s="10" t="s">
        <v>1105</v>
      </c>
      <c r="BQ37" s="10" t="s">
        <v>1105</v>
      </c>
      <c r="BR37" s="10" t="s">
        <v>1105</v>
      </c>
      <c r="BS37" s="10" t="s">
        <v>1104</v>
      </c>
      <c r="BT37" s="10" t="s">
        <v>190</v>
      </c>
      <c r="BU37" s="10" t="s">
        <v>1105</v>
      </c>
      <c r="BV37" s="10" t="s">
        <v>190</v>
      </c>
      <c r="BW37" s="10" t="s">
        <v>1104</v>
      </c>
      <c r="BX37" s="10" t="s">
        <v>1104</v>
      </c>
      <c r="BY37" s="10" t="s">
        <v>1105</v>
      </c>
      <c r="BZ37" s="10" t="s">
        <v>1104</v>
      </c>
      <c r="CA37" s="10" t="s">
        <v>1105</v>
      </c>
      <c r="CB37" s="10" t="s">
        <v>1104</v>
      </c>
      <c r="CC37" s="10" t="s">
        <v>1105</v>
      </c>
      <c r="CD37" s="10" t="s">
        <v>1104</v>
      </c>
      <c r="CE37" s="10" t="s">
        <v>1105</v>
      </c>
      <c r="CF37" s="10" t="s">
        <v>1104</v>
      </c>
      <c r="CG37" s="10" t="s">
        <v>1104</v>
      </c>
      <c r="CH37" s="10" t="s">
        <v>1104</v>
      </c>
      <c r="CI37" s="10" t="s">
        <v>1105</v>
      </c>
      <c r="CJ37" s="10" t="s">
        <v>1104</v>
      </c>
      <c r="CK37" s="19" t="s">
        <v>374</v>
      </c>
      <c r="CL37" s="10" t="s">
        <v>1105</v>
      </c>
      <c r="CM37" s="10" t="s">
        <v>190</v>
      </c>
      <c r="CN37" s="10" t="s">
        <v>1105</v>
      </c>
      <c r="CO37" s="10" t="s">
        <v>1105</v>
      </c>
      <c r="CP37" s="10" t="s">
        <v>1105</v>
      </c>
      <c r="CQ37" s="10" t="s">
        <v>1105</v>
      </c>
      <c r="CR37" s="10" t="s">
        <v>1105</v>
      </c>
      <c r="CS37" s="10" t="s">
        <v>1105</v>
      </c>
      <c r="CT37" s="10" t="s">
        <v>1105</v>
      </c>
      <c r="CU37" s="10" t="s">
        <v>1104</v>
      </c>
      <c r="CV37" s="10" t="s">
        <v>1104</v>
      </c>
      <c r="CW37" s="10" t="s">
        <v>1105</v>
      </c>
      <c r="CX37" s="10" t="s">
        <v>1104</v>
      </c>
      <c r="CY37" s="10" t="s">
        <v>1105</v>
      </c>
      <c r="CZ37" s="10" t="s">
        <v>1105</v>
      </c>
      <c r="DA37" s="10" t="s">
        <v>1105</v>
      </c>
      <c r="DB37" s="10" t="s">
        <v>1104</v>
      </c>
      <c r="DC37" s="99" t="s">
        <v>7122</v>
      </c>
      <c r="DD37" s="99" t="s">
        <v>7122</v>
      </c>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5"/>
    </row>
    <row r="38" spans="1:251" s="9" customFormat="1" ht="17.25" customHeight="1">
      <c r="A38" s="5" t="s">
        <v>511</v>
      </c>
      <c r="B38" s="9">
        <f>20</f>
        <v>20</v>
      </c>
      <c r="C38" s="5" t="s">
        <v>83</v>
      </c>
      <c r="D38" s="5" t="s">
        <v>109</v>
      </c>
      <c r="E38" s="9">
        <v>637</v>
      </c>
      <c r="F38" s="9" t="s">
        <v>187</v>
      </c>
      <c r="G38" s="5"/>
      <c r="H38" s="5" t="s">
        <v>5</v>
      </c>
      <c r="I38" s="9">
        <v>1806</v>
      </c>
      <c r="J38" s="5" t="s">
        <v>16</v>
      </c>
      <c r="K38" s="9">
        <v>1806</v>
      </c>
      <c r="L38" s="5"/>
      <c r="M38" s="5"/>
      <c r="N38" s="5"/>
      <c r="O38" s="5"/>
      <c r="P38" s="5"/>
      <c r="Q38" s="5"/>
      <c r="R38" s="5"/>
      <c r="S38" s="5"/>
      <c r="T38" s="5"/>
      <c r="U38" s="5"/>
      <c r="V38" s="5"/>
      <c r="W38" s="5"/>
      <c r="X38" s="5"/>
      <c r="Y38" s="5"/>
      <c r="Z38" s="5"/>
      <c r="AA38" s="5"/>
      <c r="AB38" s="5"/>
      <c r="AC38" s="5"/>
      <c r="AD38" s="5"/>
      <c r="AE38" s="5"/>
      <c r="AF38" s="5"/>
      <c r="AG38" s="5">
        <v>1</v>
      </c>
      <c r="AH38" s="5"/>
      <c r="AI38" s="5"/>
      <c r="AJ38" s="5"/>
      <c r="AK38" s="5"/>
      <c r="AL38" s="42" t="s">
        <v>597</v>
      </c>
      <c r="AM38" s="11">
        <f>VLOOKUP($AL38,'City Location'!$A$2:$C$69,2)</f>
        <v>48.135125000000002</v>
      </c>
      <c r="AN38" s="11">
        <f>VLOOKUP($AL38,'City Location'!$A$2:$C$69,3)</f>
        <v>11.581981000000001</v>
      </c>
      <c r="AO38" s="9" t="s">
        <v>621</v>
      </c>
      <c r="AP38" s="5">
        <v>1</v>
      </c>
      <c r="AQ38" s="5"/>
      <c r="AR38" s="4"/>
      <c r="AS38" s="4"/>
      <c r="AT38" s="10">
        <v>1</v>
      </c>
      <c r="AU38" s="10" t="s">
        <v>190</v>
      </c>
      <c r="AV38" s="10" t="s">
        <v>1105</v>
      </c>
      <c r="AW38" s="10" t="s">
        <v>1105</v>
      </c>
      <c r="AX38" s="10" t="s">
        <v>1105</v>
      </c>
      <c r="AY38" s="10" t="s">
        <v>1105</v>
      </c>
      <c r="AZ38" s="10" t="s">
        <v>1105</v>
      </c>
      <c r="BA38" s="10" t="s">
        <v>1105</v>
      </c>
      <c r="BB38" s="10" t="s">
        <v>1105</v>
      </c>
      <c r="BC38" s="10" t="s">
        <v>1105</v>
      </c>
      <c r="BD38" s="10" t="s">
        <v>1104</v>
      </c>
      <c r="BE38" s="10" t="s">
        <v>1104</v>
      </c>
      <c r="BF38" s="10" t="s">
        <v>1105</v>
      </c>
      <c r="BG38" s="10" t="s">
        <v>1105</v>
      </c>
      <c r="BH38" s="19" t="s">
        <v>190</v>
      </c>
      <c r="BI38" s="10" t="s">
        <v>374</v>
      </c>
      <c r="BJ38" s="9" t="s">
        <v>1105</v>
      </c>
      <c r="BK38" s="19" t="s">
        <v>374</v>
      </c>
      <c r="BL38" s="10" t="s">
        <v>1105</v>
      </c>
      <c r="BM38" s="10" t="s">
        <v>1105</v>
      </c>
      <c r="BN38" s="10" t="s">
        <v>1105</v>
      </c>
      <c r="BO38" s="10" t="s">
        <v>1105</v>
      </c>
      <c r="BP38" s="10" t="s">
        <v>1105</v>
      </c>
      <c r="BQ38" s="10" t="s">
        <v>1105</v>
      </c>
      <c r="BR38" s="10" t="s">
        <v>1105</v>
      </c>
      <c r="BS38" s="10" t="s">
        <v>1104</v>
      </c>
      <c r="BT38" s="10" t="s">
        <v>190</v>
      </c>
      <c r="BU38" s="10" t="s">
        <v>1105</v>
      </c>
      <c r="BV38" s="10" t="s">
        <v>190</v>
      </c>
      <c r="BW38" s="10" t="s">
        <v>1104</v>
      </c>
      <c r="BX38" s="10" t="s">
        <v>1104</v>
      </c>
      <c r="BY38" s="10" t="s">
        <v>1105</v>
      </c>
      <c r="BZ38" s="10" t="s">
        <v>1104</v>
      </c>
      <c r="CA38" s="10" t="s">
        <v>1105</v>
      </c>
      <c r="CB38" s="10" t="s">
        <v>1104</v>
      </c>
      <c r="CC38" s="10" t="s">
        <v>1105</v>
      </c>
      <c r="CD38" s="10" t="s">
        <v>1104</v>
      </c>
      <c r="CE38" s="10" t="s">
        <v>1105</v>
      </c>
      <c r="CF38" s="10" t="s">
        <v>1104</v>
      </c>
      <c r="CG38" s="10" t="s">
        <v>1104</v>
      </c>
      <c r="CH38" s="10" t="s">
        <v>1104</v>
      </c>
      <c r="CI38" s="10" t="s">
        <v>1105</v>
      </c>
      <c r="CJ38" s="10" t="s">
        <v>1104</v>
      </c>
      <c r="CK38" s="19" t="s">
        <v>374</v>
      </c>
      <c r="CL38" s="10" t="s">
        <v>1105</v>
      </c>
      <c r="CM38" s="10" t="s">
        <v>190</v>
      </c>
      <c r="CN38" s="10" t="s">
        <v>1105</v>
      </c>
      <c r="CO38" s="10" t="s">
        <v>1105</v>
      </c>
      <c r="CP38" s="10" t="s">
        <v>1105</v>
      </c>
      <c r="CQ38" s="10" t="s">
        <v>1105</v>
      </c>
      <c r="CR38" s="10" t="s">
        <v>1105</v>
      </c>
      <c r="CS38" s="10" t="s">
        <v>1105</v>
      </c>
      <c r="CT38" s="10" t="s">
        <v>1105</v>
      </c>
      <c r="CU38" s="10" t="s">
        <v>1104</v>
      </c>
      <c r="CV38" s="10" t="s">
        <v>1104</v>
      </c>
      <c r="CW38" s="10" t="s">
        <v>1105</v>
      </c>
      <c r="CX38" s="10" t="s">
        <v>1104</v>
      </c>
      <c r="CY38" s="10" t="s">
        <v>1105</v>
      </c>
      <c r="CZ38" s="10" t="s">
        <v>1105</v>
      </c>
      <c r="DA38" s="10" t="s">
        <v>1105</v>
      </c>
      <c r="DB38" s="10" t="s">
        <v>1104</v>
      </c>
      <c r="DC38" s="99" t="s">
        <v>7122</v>
      </c>
      <c r="DD38" s="99" t="s">
        <v>7122</v>
      </c>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5"/>
    </row>
    <row r="39" spans="1:251" s="9" customFormat="1" ht="17.25" customHeight="1">
      <c r="A39" s="5" t="s">
        <v>511</v>
      </c>
      <c r="B39" s="9">
        <f>20</f>
        <v>20</v>
      </c>
      <c r="C39" s="5" t="s">
        <v>83</v>
      </c>
      <c r="D39" s="5" t="s">
        <v>109</v>
      </c>
      <c r="E39" s="9">
        <v>637</v>
      </c>
      <c r="F39" s="9" t="s">
        <v>187</v>
      </c>
      <c r="G39" s="5"/>
      <c r="H39" s="5" t="s">
        <v>217</v>
      </c>
      <c r="I39" s="9">
        <v>1806</v>
      </c>
      <c r="J39" s="5" t="s">
        <v>9</v>
      </c>
      <c r="K39" s="9">
        <v>1806</v>
      </c>
      <c r="L39" s="5"/>
      <c r="M39" s="5"/>
      <c r="N39" s="5"/>
      <c r="O39" s="5"/>
      <c r="P39" s="5"/>
      <c r="Q39" s="5"/>
      <c r="R39" s="5"/>
      <c r="S39" s="5"/>
      <c r="T39" s="5"/>
      <c r="U39" s="5"/>
      <c r="V39" s="5"/>
      <c r="W39" s="5"/>
      <c r="X39" s="5"/>
      <c r="Y39" s="5"/>
      <c r="Z39" s="5"/>
      <c r="AA39" s="5"/>
      <c r="AB39" s="5"/>
      <c r="AC39" s="5"/>
      <c r="AD39" s="5"/>
      <c r="AE39" s="5"/>
      <c r="AF39" s="5"/>
      <c r="AG39" s="5">
        <v>1</v>
      </c>
      <c r="AH39" s="5"/>
      <c r="AI39" s="5"/>
      <c r="AJ39" s="5"/>
      <c r="AK39" s="5"/>
      <c r="AL39" s="42" t="s">
        <v>597</v>
      </c>
      <c r="AM39" s="11">
        <f>VLOOKUP($AL39,'City Location'!$A$2:$C$69,2)</f>
        <v>48.135125000000002</v>
      </c>
      <c r="AN39" s="11">
        <f>VLOOKUP($AL39,'City Location'!$A$2:$C$69,3)</f>
        <v>11.581981000000001</v>
      </c>
      <c r="AO39" s="9" t="s">
        <v>621</v>
      </c>
      <c r="AP39" s="5">
        <v>1</v>
      </c>
      <c r="AQ39" s="5"/>
      <c r="AR39" s="4"/>
      <c r="AS39" s="4"/>
      <c r="AT39" s="10">
        <v>1</v>
      </c>
      <c r="AU39" s="10" t="s">
        <v>190</v>
      </c>
      <c r="AV39" s="10" t="s">
        <v>1105</v>
      </c>
      <c r="AW39" s="10" t="s">
        <v>1105</v>
      </c>
      <c r="AX39" s="10" t="s">
        <v>1105</v>
      </c>
      <c r="AY39" s="10" t="s">
        <v>1105</v>
      </c>
      <c r="AZ39" s="10" t="s">
        <v>1105</v>
      </c>
      <c r="BA39" s="10" t="s">
        <v>1105</v>
      </c>
      <c r="BB39" s="10" t="s">
        <v>1105</v>
      </c>
      <c r="BC39" s="10" t="s">
        <v>1105</v>
      </c>
      <c r="BD39" s="10" t="s">
        <v>1104</v>
      </c>
      <c r="BE39" s="10" t="s">
        <v>1104</v>
      </c>
      <c r="BF39" s="10" t="s">
        <v>1105</v>
      </c>
      <c r="BG39" s="10" t="s">
        <v>1105</v>
      </c>
      <c r="BH39" s="10" t="s">
        <v>190</v>
      </c>
      <c r="BI39" s="10" t="s">
        <v>374</v>
      </c>
      <c r="BJ39" s="10" t="s">
        <v>1105</v>
      </c>
      <c r="BK39" s="19" t="s">
        <v>374</v>
      </c>
      <c r="BL39" s="10" t="s">
        <v>1105</v>
      </c>
      <c r="BM39" s="10" t="s">
        <v>1105</v>
      </c>
      <c r="BN39" s="10" t="s">
        <v>1105</v>
      </c>
      <c r="BO39" s="10" t="s">
        <v>1105</v>
      </c>
      <c r="BP39" s="10" t="s">
        <v>1105</v>
      </c>
      <c r="BQ39" s="10" t="s">
        <v>1105</v>
      </c>
      <c r="BR39" s="10" t="s">
        <v>1105</v>
      </c>
      <c r="BS39" s="10" t="s">
        <v>1104</v>
      </c>
      <c r="BT39" s="10" t="s">
        <v>190</v>
      </c>
      <c r="BU39" s="10" t="s">
        <v>1105</v>
      </c>
      <c r="BV39" s="10" t="s">
        <v>190</v>
      </c>
      <c r="BW39" s="10" t="s">
        <v>1104</v>
      </c>
      <c r="BX39" s="10" t="s">
        <v>1104</v>
      </c>
      <c r="BY39" s="10" t="s">
        <v>1105</v>
      </c>
      <c r="BZ39" s="10" t="s">
        <v>1104</v>
      </c>
      <c r="CA39" s="10" t="s">
        <v>1105</v>
      </c>
      <c r="CB39" s="10" t="s">
        <v>1104</v>
      </c>
      <c r="CC39" s="10" t="s">
        <v>1105</v>
      </c>
      <c r="CD39" s="10" t="s">
        <v>1104</v>
      </c>
      <c r="CE39" s="10" t="s">
        <v>1105</v>
      </c>
      <c r="CF39" s="10" t="s">
        <v>1104</v>
      </c>
      <c r="CG39" s="10" t="s">
        <v>1104</v>
      </c>
      <c r="CH39" s="10" t="s">
        <v>1104</v>
      </c>
      <c r="CI39" s="10" t="s">
        <v>1105</v>
      </c>
      <c r="CJ39" s="10" t="s">
        <v>1104</v>
      </c>
      <c r="CK39" s="19" t="s">
        <v>374</v>
      </c>
      <c r="CL39" s="10" t="s">
        <v>1105</v>
      </c>
      <c r="CM39" s="10" t="s">
        <v>190</v>
      </c>
      <c r="CN39" s="10" t="s">
        <v>1105</v>
      </c>
      <c r="CO39" s="10" t="s">
        <v>1105</v>
      </c>
      <c r="CP39" s="10" t="s">
        <v>1105</v>
      </c>
      <c r="CQ39" s="10" t="s">
        <v>1105</v>
      </c>
      <c r="CR39" s="10" t="s">
        <v>1105</v>
      </c>
      <c r="CS39" s="10" t="s">
        <v>1105</v>
      </c>
      <c r="CT39" s="10" t="s">
        <v>1105</v>
      </c>
      <c r="CU39" s="10" t="s">
        <v>1104</v>
      </c>
      <c r="CV39" s="10" t="s">
        <v>1104</v>
      </c>
      <c r="CW39" s="10" t="s">
        <v>1105</v>
      </c>
      <c r="CX39" s="10" t="s">
        <v>1104</v>
      </c>
      <c r="CY39" s="10" t="s">
        <v>1105</v>
      </c>
      <c r="CZ39" s="10" t="s">
        <v>1105</v>
      </c>
      <c r="DA39" s="10" t="s">
        <v>1105</v>
      </c>
      <c r="DB39" s="10" t="s">
        <v>1104</v>
      </c>
      <c r="DC39" s="99" t="s">
        <v>7122</v>
      </c>
      <c r="DD39" s="99" t="s">
        <v>7122</v>
      </c>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5"/>
    </row>
    <row r="40" spans="1:251" s="29" customFormat="1" ht="17.25" customHeight="1">
      <c r="A40" s="29" t="s">
        <v>511</v>
      </c>
      <c r="B40" s="29">
        <v>20</v>
      </c>
      <c r="D40" s="29" t="s">
        <v>1004</v>
      </c>
      <c r="E40" s="29" t="s">
        <v>1075</v>
      </c>
      <c r="H40" s="29" t="s">
        <v>5</v>
      </c>
      <c r="I40" s="29">
        <v>1807</v>
      </c>
      <c r="J40" s="29" t="s">
        <v>12</v>
      </c>
      <c r="K40" s="29">
        <v>1809</v>
      </c>
      <c r="AG40" s="5"/>
      <c r="AH40" s="5"/>
      <c r="AI40" s="5"/>
      <c r="AJ40" s="5"/>
      <c r="AK40" s="5"/>
      <c r="AL40" s="31"/>
      <c r="AM40" s="31"/>
      <c r="AN40" s="31"/>
      <c r="AR40" s="32"/>
      <c r="AS40" s="32"/>
      <c r="AT40" s="32">
        <v>1</v>
      </c>
      <c r="AU40" s="32" t="s">
        <v>190</v>
      </c>
      <c r="AV40" s="32" t="s">
        <v>1105</v>
      </c>
      <c r="AW40" s="32" t="s">
        <v>1105</v>
      </c>
      <c r="AX40" s="32" t="s">
        <v>1105</v>
      </c>
      <c r="AY40" s="32" t="s">
        <v>1105</v>
      </c>
      <c r="AZ40" s="32" t="s">
        <v>1105</v>
      </c>
      <c r="BA40" s="32" t="s">
        <v>1105</v>
      </c>
      <c r="BB40" s="32" t="s">
        <v>1105</v>
      </c>
      <c r="BC40" s="32" t="s">
        <v>1105</v>
      </c>
      <c r="BD40" s="32" t="s">
        <v>1104</v>
      </c>
      <c r="BE40" s="32" t="s">
        <v>1104</v>
      </c>
      <c r="BF40" s="32" t="s">
        <v>1105</v>
      </c>
      <c r="BG40" s="32" t="s">
        <v>1105</v>
      </c>
      <c r="BH40" s="32" t="s">
        <v>374</v>
      </c>
      <c r="BI40" s="32" t="s">
        <v>1104</v>
      </c>
      <c r="BJ40" s="32" t="s">
        <v>1105</v>
      </c>
      <c r="BK40" s="33" t="s">
        <v>374</v>
      </c>
      <c r="BL40" s="32" t="s">
        <v>1105</v>
      </c>
      <c r="BM40" s="32" t="s">
        <v>1105</v>
      </c>
      <c r="BN40" s="32" t="s">
        <v>1105</v>
      </c>
      <c r="BO40" s="32" t="s">
        <v>1105</v>
      </c>
      <c r="BP40" s="32" t="s">
        <v>1105</v>
      </c>
      <c r="BQ40" s="32" t="s">
        <v>1105</v>
      </c>
      <c r="BR40" s="32" t="s">
        <v>1105</v>
      </c>
      <c r="BS40" s="32" t="s">
        <v>1104</v>
      </c>
      <c r="BT40" s="32" t="s">
        <v>374</v>
      </c>
      <c r="BU40" s="32" t="s">
        <v>1105</v>
      </c>
      <c r="BV40" s="32" t="s">
        <v>190</v>
      </c>
      <c r="BW40" s="32" t="s">
        <v>1104</v>
      </c>
      <c r="BX40" s="32" t="s">
        <v>1104</v>
      </c>
      <c r="BY40" s="32" t="s">
        <v>1105</v>
      </c>
      <c r="BZ40" s="32" t="s">
        <v>1104</v>
      </c>
      <c r="CA40" s="32" t="s">
        <v>1105</v>
      </c>
      <c r="CB40" s="32" t="s">
        <v>1104</v>
      </c>
      <c r="CC40" s="32" t="s">
        <v>1105</v>
      </c>
      <c r="CD40" s="32" t="s">
        <v>1104</v>
      </c>
      <c r="CE40" s="32" t="s">
        <v>1105</v>
      </c>
      <c r="CF40" s="32" t="s">
        <v>1104</v>
      </c>
      <c r="CG40" s="32" t="s">
        <v>1104</v>
      </c>
      <c r="CH40" s="32" t="s">
        <v>1104</v>
      </c>
      <c r="CI40" s="32" t="s">
        <v>1105</v>
      </c>
      <c r="CJ40" s="32" t="s">
        <v>1104</v>
      </c>
      <c r="CK40" s="33" t="s">
        <v>374</v>
      </c>
      <c r="CL40" s="32" t="s">
        <v>1105</v>
      </c>
      <c r="CM40" s="32" t="s">
        <v>190</v>
      </c>
      <c r="CN40" s="32" t="s">
        <v>1105</v>
      </c>
      <c r="CO40" s="32" t="s">
        <v>1105</v>
      </c>
      <c r="CP40" s="32" t="s">
        <v>1105</v>
      </c>
      <c r="CQ40" s="32" t="s">
        <v>1105</v>
      </c>
      <c r="CR40" s="32" t="s">
        <v>1105</v>
      </c>
      <c r="CS40" s="32" t="s">
        <v>1105</v>
      </c>
      <c r="CT40" s="32" t="s">
        <v>1105</v>
      </c>
      <c r="CU40" s="32" t="s">
        <v>1104</v>
      </c>
      <c r="CV40" s="32" t="s">
        <v>1104</v>
      </c>
      <c r="CW40" s="32" t="s">
        <v>1105</v>
      </c>
      <c r="CX40" s="32" t="s">
        <v>1104</v>
      </c>
      <c r="CY40" s="32" t="s">
        <v>1105</v>
      </c>
      <c r="CZ40" s="32" t="s">
        <v>1105</v>
      </c>
      <c r="DA40" s="32" t="s">
        <v>1105</v>
      </c>
      <c r="DB40" s="32" t="s">
        <v>1104</v>
      </c>
      <c r="DC40" s="99" t="s">
        <v>7122</v>
      </c>
      <c r="DD40" s="99" t="s">
        <v>7122</v>
      </c>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5"/>
    </row>
    <row r="41" spans="1:251" s="29" customFormat="1" ht="17.25" customHeight="1">
      <c r="A41" s="29" t="s">
        <v>511</v>
      </c>
      <c r="B41" s="29">
        <v>20</v>
      </c>
      <c r="D41" s="29" t="s">
        <v>1004</v>
      </c>
      <c r="E41" s="29" t="s">
        <v>1075</v>
      </c>
      <c r="H41" s="29" t="s">
        <v>12</v>
      </c>
      <c r="I41" s="29">
        <v>1809</v>
      </c>
      <c r="J41" s="29" t="s">
        <v>210</v>
      </c>
      <c r="K41" s="29">
        <v>1810</v>
      </c>
      <c r="AG41" s="5"/>
      <c r="AH41" s="5"/>
      <c r="AI41" s="5"/>
      <c r="AJ41" s="5"/>
      <c r="AK41" s="5"/>
      <c r="AL41" s="31"/>
      <c r="AM41" s="31"/>
      <c r="AN41" s="31"/>
      <c r="AR41" s="32"/>
      <c r="AS41" s="32"/>
      <c r="AT41" s="32">
        <v>1</v>
      </c>
      <c r="AU41" s="32" t="s">
        <v>190</v>
      </c>
      <c r="AV41" s="32" t="s">
        <v>1105</v>
      </c>
      <c r="AW41" s="32" t="s">
        <v>1105</v>
      </c>
      <c r="AX41" s="32" t="s">
        <v>1105</v>
      </c>
      <c r="AY41" s="32" t="s">
        <v>1105</v>
      </c>
      <c r="AZ41" s="32" t="s">
        <v>1105</v>
      </c>
      <c r="BA41" s="32" t="s">
        <v>1105</v>
      </c>
      <c r="BB41" s="32" t="s">
        <v>1105</v>
      </c>
      <c r="BC41" s="32" t="s">
        <v>1105</v>
      </c>
      <c r="BD41" s="32" t="s">
        <v>1104</v>
      </c>
      <c r="BE41" s="32" t="s">
        <v>1104</v>
      </c>
      <c r="BF41" s="32" t="s">
        <v>1105</v>
      </c>
      <c r="BG41" s="32" t="s">
        <v>1105</v>
      </c>
      <c r="BH41" s="32" t="s">
        <v>374</v>
      </c>
      <c r="BI41" s="32" t="s">
        <v>1104</v>
      </c>
      <c r="BJ41" s="32" t="s">
        <v>1105</v>
      </c>
      <c r="BK41" s="33" t="s">
        <v>374</v>
      </c>
      <c r="BL41" s="32" t="s">
        <v>1105</v>
      </c>
      <c r="BM41" s="32" t="s">
        <v>1105</v>
      </c>
      <c r="BN41" s="32" t="s">
        <v>1105</v>
      </c>
      <c r="BO41" s="32" t="s">
        <v>1105</v>
      </c>
      <c r="BP41" s="32" t="s">
        <v>1105</v>
      </c>
      <c r="BQ41" s="32" t="s">
        <v>1105</v>
      </c>
      <c r="BR41" s="32" t="s">
        <v>1105</v>
      </c>
      <c r="BS41" s="32" t="s">
        <v>1104</v>
      </c>
      <c r="BT41" s="32" t="s">
        <v>374</v>
      </c>
      <c r="BU41" s="32" t="s">
        <v>1105</v>
      </c>
      <c r="BV41" s="32" t="s">
        <v>190</v>
      </c>
      <c r="BW41" s="32" t="s">
        <v>1104</v>
      </c>
      <c r="BX41" s="32" t="s">
        <v>1104</v>
      </c>
      <c r="BY41" s="32" t="s">
        <v>1105</v>
      </c>
      <c r="BZ41" s="32" t="s">
        <v>1104</v>
      </c>
      <c r="CA41" s="32" t="s">
        <v>1105</v>
      </c>
      <c r="CB41" s="32" t="s">
        <v>1104</v>
      </c>
      <c r="CC41" s="32" t="s">
        <v>1105</v>
      </c>
      <c r="CD41" s="32" t="s">
        <v>1104</v>
      </c>
      <c r="CE41" s="32" t="s">
        <v>1105</v>
      </c>
      <c r="CF41" s="32" t="s">
        <v>1104</v>
      </c>
      <c r="CG41" s="32" t="s">
        <v>1104</v>
      </c>
      <c r="CH41" s="32" t="s">
        <v>1104</v>
      </c>
      <c r="CI41" s="32" t="s">
        <v>1105</v>
      </c>
      <c r="CJ41" s="32" t="s">
        <v>1104</v>
      </c>
      <c r="CK41" s="33" t="s">
        <v>374</v>
      </c>
      <c r="CL41" s="32" t="s">
        <v>1105</v>
      </c>
      <c r="CM41" s="32" t="s">
        <v>190</v>
      </c>
      <c r="CN41" s="32" t="s">
        <v>1105</v>
      </c>
      <c r="CO41" s="32" t="s">
        <v>1105</v>
      </c>
      <c r="CP41" s="32" t="s">
        <v>1105</v>
      </c>
      <c r="CQ41" s="32" t="s">
        <v>1105</v>
      </c>
      <c r="CR41" s="32" t="s">
        <v>1105</v>
      </c>
      <c r="CS41" s="32" t="s">
        <v>1105</v>
      </c>
      <c r="CT41" s="32" t="s">
        <v>1105</v>
      </c>
      <c r="CU41" s="32" t="s">
        <v>1104</v>
      </c>
      <c r="CV41" s="32" t="s">
        <v>1104</v>
      </c>
      <c r="CW41" s="32" t="s">
        <v>1105</v>
      </c>
      <c r="CX41" s="32" t="s">
        <v>1104</v>
      </c>
      <c r="CY41" s="32" t="s">
        <v>1105</v>
      </c>
      <c r="CZ41" s="32" t="s">
        <v>1105</v>
      </c>
      <c r="DA41" s="32" t="s">
        <v>1105</v>
      </c>
      <c r="DB41" s="32" t="s">
        <v>1104</v>
      </c>
      <c r="DC41" s="99" t="s">
        <v>7122</v>
      </c>
      <c r="DD41" s="99" t="s">
        <v>7122</v>
      </c>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5"/>
    </row>
    <row r="42" spans="1:251" s="29" customFormat="1" ht="17.25" customHeight="1">
      <c r="A42" s="29" t="s">
        <v>511</v>
      </c>
      <c r="B42" s="29">
        <v>20</v>
      </c>
      <c r="D42" s="29" t="s">
        <v>1004</v>
      </c>
      <c r="E42" s="29" t="s">
        <v>1075</v>
      </c>
      <c r="H42" s="29" t="s">
        <v>18</v>
      </c>
      <c r="I42" s="29">
        <v>1810</v>
      </c>
      <c r="AG42" s="5"/>
      <c r="AH42" s="5"/>
      <c r="AI42" s="5"/>
      <c r="AJ42" s="5"/>
      <c r="AK42" s="5"/>
      <c r="AL42" s="31"/>
      <c r="AM42" s="31"/>
      <c r="AN42" s="31"/>
      <c r="AR42" s="32"/>
      <c r="AS42" s="32"/>
      <c r="AT42" s="32">
        <v>1</v>
      </c>
      <c r="AU42" s="32" t="s">
        <v>190</v>
      </c>
      <c r="AV42" s="32" t="s">
        <v>1105</v>
      </c>
      <c r="AW42" s="32" t="s">
        <v>1105</v>
      </c>
      <c r="AX42" s="32" t="s">
        <v>1105</v>
      </c>
      <c r="AY42" s="32" t="s">
        <v>1105</v>
      </c>
      <c r="AZ42" s="32" t="s">
        <v>1105</v>
      </c>
      <c r="BA42" s="32" t="s">
        <v>1105</v>
      </c>
      <c r="BB42" s="32" t="s">
        <v>1105</v>
      </c>
      <c r="BC42" s="32" t="s">
        <v>1105</v>
      </c>
      <c r="BD42" s="32" t="s">
        <v>190</v>
      </c>
      <c r="BE42" s="32" t="s">
        <v>1104</v>
      </c>
      <c r="BF42" s="32" t="s">
        <v>1105</v>
      </c>
      <c r="BG42" s="32" t="s">
        <v>1105</v>
      </c>
      <c r="BH42" s="32" t="s">
        <v>374</v>
      </c>
      <c r="BI42" s="32" t="s">
        <v>1104</v>
      </c>
      <c r="BJ42" s="32" t="s">
        <v>1105</v>
      </c>
      <c r="BK42" s="33" t="s">
        <v>374</v>
      </c>
      <c r="BL42" s="32" t="s">
        <v>1105</v>
      </c>
      <c r="BM42" s="32" t="s">
        <v>1105</v>
      </c>
      <c r="BN42" s="32" t="s">
        <v>1105</v>
      </c>
      <c r="BO42" s="32" t="s">
        <v>1105</v>
      </c>
      <c r="BP42" s="32" t="s">
        <v>1105</v>
      </c>
      <c r="BQ42" s="32" t="s">
        <v>1105</v>
      </c>
      <c r="BR42" s="32" t="s">
        <v>1105</v>
      </c>
      <c r="BS42" s="32" t="s">
        <v>1104</v>
      </c>
      <c r="BT42" s="32" t="s">
        <v>374</v>
      </c>
      <c r="BU42" s="32" t="s">
        <v>1105</v>
      </c>
      <c r="BV42" s="32" t="s">
        <v>190</v>
      </c>
      <c r="BW42" s="32" t="s">
        <v>1104</v>
      </c>
      <c r="BX42" s="32" t="s">
        <v>1104</v>
      </c>
      <c r="BY42" s="32" t="s">
        <v>1105</v>
      </c>
      <c r="BZ42" s="32" t="s">
        <v>1104</v>
      </c>
      <c r="CA42" s="32" t="s">
        <v>1105</v>
      </c>
      <c r="CB42" s="32" t="s">
        <v>1104</v>
      </c>
      <c r="CC42" s="32" t="s">
        <v>1105</v>
      </c>
      <c r="CD42" s="32" t="s">
        <v>1104</v>
      </c>
      <c r="CE42" s="32" t="s">
        <v>1105</v>
      </c>
      <c r="CF42" s="32" t="s">
        <v>1104</v>
      </c>
      <c r="CG42" s="32" t="s">
        <v>1104</v>
      </c>
      <c r="CH42" s="32" t="s">
        <v>1104</v>
      </c>
      <c r="CI42" s="32" t="s">
        <v>1105</v>
      </c>
      <c r="CJ42" s="32" t="s">
        <v>1104</v>
      </c>
      <c r="CK42" s="33" t="s">
        <v>374</v>
      </c>
      <c r="CL42" s="32" t="s">
        <v>1105</v>
      </c>
      <c r="CM42" s="32" t="s">
        <v>190</v>
      </c>
      <c r="CN42" s="32" t="s">
        <v>1105</v>
      </c>
      <c r="CO42" s="32" t="s">
        <v>1105</v>
      </c>
      <c r="CP42" s="32" t="s">
        <v>1105</v>
      </c>
      <c r="CQ42" s="32" t="s">
        <v>1105</v>
      </c>
      <c r="CR42" s="32" t="s">
        <v>1105</v>
      </c>
      <c r="CS42" s="32" t="s">
        <v>1105</v>
      </c>
      <c r="CT42" s="32" t="s">
        <v>1105</v>
      </c>
      <c r="CU42" s="32" t="s">
        <v>1104</v>
      </c>
      <c r="CV42" s="32" t="s">
        <v>1104</v>
      </c>
      <c r="CW42" s="32" t="s">
        <v>1105</v>
      </c>
      <c r="CX42" s="32" t="s">
        <v>1104</v>
      </c>
      <c r="CY42" s="32" t="s">
        <v>1105</v>
      </c>
      <c r="CZ42" s="32" t="s">
        <v>1105</v>
      </c>
      <c r="DA42" s="32" t="s">
        <v>1105</v>
      </c>
      <c r="DB42" s="32" t="s">
        <v>1104</v>
      </c>
      <c r="DC42" s="99" t="s">
        <v>7122</v>
      </c>
      <c r="DD42" s="99" t="s">
        <v>7122</v>
      </c>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5"/>
    </row>
    <row r="43" spans="1:251" s="29" customFormat="1" ht="17.25" customHeight="1">
      <c r="A43" s="29" t="s">
        <v>511</v>
      </c>
      <c r="B43" s="29">
        <v>20</v>
      </c>
      <c r="D43" s="29" t="s">
        <v>1004</v>
      </c>
      <c r="E43" s="29" t="s">
        <v>1075</v>
      </c>
      <c r="H43" s="29" t="s">
        <v>18</v>
      </c>
      <c r="I43" s="29">
        <v>1810</v>
      </c>
      <c r="K43" s="29">
        <v>1815</v>
      </c>
      <c r="AG43" s="5"/>
      <c r="AH43" s="5"/>
      <c r="AI43" s="5"/>
      <c r="AJ43" s="5"/>
      <c r="AK43" s="5"/>
      <c r="AL43" s="31"/>
      <c r="AM43" s="31"/>
      <c r="AN43" s="31"/>
      <c r="AR43" s="32"/>
      <c r="AS43" s="32"/>
      <c r="AT43" s="32">
        <v>1</v>
      </c>
      <c r="AU43" s="32" t="s">
        <v>190</v>
      </c>
      <c r="AV43" s="32" t="s">
        <v>1105</v>
      </c>
      <c r="AW43" s="32" t="s">
        <v>1105</v>
      </c>
      <c r="AX43" s="32" t="s">
        <v>1105</v>
      </c>
      <c r="AY43" s="32" t="s">
        <v>1105</v>
      </c>
      <c r="AZ43" s="32" t="s">
        <v>1105</v>
      </c>
      <c r="BA43" s="32" t="s">
        <v>1105</v>
      </c>
      <c r="BB43" s="32" t="s">
        <v>1105</v>
      </c>
      <c r="BC43" s="32" t="s">
        <v>1105</v>
      </c>
      <c r="BD43" s="32" t="s">
        <v>190</v>
      </c>
      <c r="BE43" s="32" t="s">
        <v>1104</v>
      </c>
      <c r="BF43" s="32" t="s">
        <v>1105</v>
      </c>
      <c r="BG43" s="32" t="s">
        <v>1105</v>
      </c>
      <c r="BH43" s="32" t="s">
        <v>374</v>
      </c>
      <c r="BI43" s="32" t="s">
        <v>1104</v>
      </c>
      <c r="BJ43" s="32" t="s">
        <v>1105</v>
      </c>
      <c r="BK43" s="33" t="s">
        <v>374</v>
      </c>
      <c r="BL43" s="32" t="s">
        <v>1105</v>
      </c>
      <c r="BM43" s="32" t="s">
        <v>1105</v>
      </c>
      <c r="BN43" s="32" t="s">
        <v>1105</v>
      </c>
      <c r="BO43" s="32" t="s">
        <v>1105</v>
      </c>
      <c r="BP43" s="32" t="s">
        <v>1105</v>
      </c>
      <c r="BQ43" s="32" t="s">
        <v>1105</v>
      </c>
      <c r="BR43" s="32" t="s">
        <v>1105</v>
      </c>
      <c r="BS43" s="32" t="s">
        <v>1104</v>
      </c>
      <c r="BT43" s="32" t="s">
        <v>374</v>
      </c>
      <c r="BU43" s="32" t="s">
        <v>1105</v>
      </c>
      <c r="BV43" s="32" t="s">
        <v>190</v>
      </c>
      <c r="BW43" s="32" t="s">
        <v>1104</v>
      </c>
      <c r="BX43" s="32" t="s">
        <v>1104</v>
      </c>
      <c r="BY43" s="32" t="s">
        <v>1105</v>
      </c>
      <c r="BZ43" s="32" t="s">
        <v>1104</v>
      </c>
      <c r="CA43" s="32" t="s">
        <v>1105</v>
      </c>
      <c r="CB43" s="32" t="s">
        <v>1104</v>
      </c>
      <c r="CC43" s="32" t="s">
        <v>1105</v>
      </c>
      <c r="CD43" s="32" t="s">
        <v>1104</v>
      </c>
      <c r="CE43" s="32" t="s">
        <v>1105</v>
      </c>
      <c r="CF43" s="32" t="s">
        <v>1104</v>
      </c>
      <c r="CG43" s="32" t="s">
        <v>1104</v>
      </c>
      <c r="CH43" s="32" t="s">
        <v>1104</v>
      </c>
      <c r="CI43" s="32" t="s">
        <v>1105</v>
      </c>
      <c r="CJ43" s="32" t="s">
        <v>1104</v>
      </c>
      <c r="CK43" s="33" t="s">
        <v>374</v>
      </c>
      <c r="CL43" s="32" t="s">
        <v>1105</v>
      </c>
      <c r="CM43" s="32" t="s">
        <v>190</v>
      </c>
      <c r="CN43" s="32" t="s">
        <v>1105</v>
      </c>
      <c r="CO43" s="32" t="s">
        <v>1105</v>
      </c>
      <c r="CP43" s="32" t="s">
        <v>1105</v>
      </c>
      <c r="CQ43" s="32" t="s">
        <v>1105</v>
      </c>
      <c r="CR43" s="32" t="s">
        <v>1105</v>
      </c>
      <c r="CS43" s="32" t="s">
        <v>1105</v>
      </c>
      <c r="CT43" s="32" t="s">
        <v>1105</v>
      </c>
      <c r="CU43" s="32" t="s">
        <v>1104</v>
      </c>
      <c r="CV43" s="32" t="s">
        <v>1104</v>
      </c>
      <c r="CW43" s="32" t="s">
        <v>1105</v>
      </c>
      <c r="CX43" s="32" t="s">
        <v>1104</v>
      </c>
      <c r="CY43" s="32" t="s">
        <v>1105</v>
      </c>
      <c r="CZ43" s="32" t="s">
        <v>1105</v>
      </c>
      <c r="DA43" s="32" t="s">
        <v>1105</v>
      </c>
      <c r="DB43" s="32" t="s">
        <v>1104</v>
      </c>
      <c r="DC43" s="99" t="s">
        <v>7122</v>
      </c>
      <c r="DD43" s="99" t="s">
        <v>7122</v>
      </c>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5"/>
    </row>
    <row r="44" spans="1:251" s="9" customFormat="1" ht="17.25" customHeight="1">
      <c r="A44" s="5" t="s">
        <v>511</v>
      </c>
      <c r="B44" s="9">
        <f>20</f>
        <v>20</v>
      </c>
      <c r="C44" s="5" t="s">
        <v>83</v>
      </c>
      <c r="D44" s="5" t="s">
        <v>230</v>
      </c>
      <c r="E44" s="9">
        <v>637</v>
      </c>
      <c r="F44" s="9" t="s">
        <v>187</v>
      </c>
      <c r="G44" s="5"/>
      <c r="H44" s="5" t="s">
        <v>5</v>
      </c>
      <c r="I44" s="9">
        <v>1815</v>
      </c>
      <c r="J44" s="5" t="s">
        <v>5</v>
      </c>
      <c r="K44" s="9">
        <v>1816</v>
      </c>
      <c r="L44" s="5"/>
      <c r="M44" s="5"/>
      <c r="N44" s="5"/>
      <c r="O44" s="5"/>
      <c r="P44" s="5"/>
      <c r="Q44" s="5"/>
      <c r="R44" s="5"/>
      <c r="S44" s="5"/>
      <c r="T44" s="5"/>
      <c r="U44" s="5"/>
      <c r="V44" s="5"/>
      <c r="W44" s="5"/>
      <c r="X44" s="5"/>
      <c r="Y44" s="5"/>
      <c r="Z44" s="5"/>
      <c r="AA44" s="5"/>
      <c r="AB44" s="5"/>
      <c r="AC44" s="5"/>
      <c r="AD44" s="5"/>
      <c r="AE44" s="5"/>
      <c r="AF44" s="5"/>
      <c r="AG44" s="5"/>
      <c r="AH44" s="5">
        <v>1</v>
      </c>
      <c r="AI44" s="5"/>
      <c r="AJ44" s="5"/>
      <c r="AK44" s="5"/>
      <c r="AL44" s="42" t="s">
        <v>597</v>
      </c>
      <c r="AM44" s="11">
        <f>VLOOKUP($AL44,'City Location'!$A$2:$C$69,2)</f>
        <v>48.135125000000002</v>
      </c>
      <c r="AN44" s="11">
        <f>VLOOKUP($AL44,'City Location'!$A$2:$C$69,3)</f>
        <v>11.581981000000001</v>
      </c>
      <c r="AO44" s="9" t="s">
        <v>621</v>
      </c>
      <c r="AP44" s="5">
        <v>3</v>
      </c>
      <c r="AQ44" s="5" t="s">
        <v>1195</v>
      </c>
      <c r="AR44" s="4"/>
      <c r="AS44" s="4"/>
      <c r="AT44" s="10">
        <v>1</v>
      </c>
      <c r="AU44" s="10" t="s">
        <v>190</v>
      </c>
      <c r="AV44" s="10" t="s">
        <v>1105</v>
      </c>
      <c r="AW44" s="10" t="s">
        <v>1105</v>
      </c>
      <c r="AX44" s="10" t="s">
        <v>1105</v>
      </c>
      <c r="AY44" s="10" t="s">
        <v>1104</v>
      </c>
      <c r="AZ44" s="10" t="s">
        <v>1105</v>
      </c>
      <c r="BA44" s="10" t="s">
        <v>1104</v>
      </c>
      <c r="BB44" s="10" t="s">
        <v>1104</v>
      </c>
      <c r="BC44" s="10" t="s">
        <v>1104</v>
      </c>
      <c r="BD44" s="10" t="s">
        <v>190</v>
      </c>
      <c r="BE44" s="10" t="s">
        <v>1104</v>
      </c>
      <c r="BF44" s="10" t="s">
        <v>1105</v>
      </c>
      <c r="BG44" s="10" t="s">
        <v>1105</v>
      </c>
      <c r="BH44" s="10" t="s">
        <v>374</v>
      </c>
      <c r="BI44" s="10" t="s">
        <v>1105</v>
      </c>
      <c r="BJ44" s="10" t="s">
        <v>1105</v>
      </c>
      <c r="BK44" s="19" t="s">
        <v>374</v>
      </c>
      <c r="BL44" s="10" t="s">
        <v>1105</v>
      </c>
      <c r="BM44" s="10" t="s">
        <v>1105</v>
      </c>
      <c r="BN44" s="10" t="s">
        <v>1105</v>
      </c>
      <c r="BO44" s="10" t="s">
        <v>190</v>
      </c>
      <c r="BP44" s="10" t="s">
        <v>1105</v>
      </c>
      <c r="BQ44" s="10" t="s">
        <v>1104</v>
      </c>
      <c r="BR44" s="10" t="s">
        <v>1105</v>
      </c>
      <c r="BS44" s="10" t="s">
        <v>1104</v>
      </c>
      <c r="BT44" s="10" t="s">
        <v>1105</v>
      </c>
      <c r="BU44" s="10" t="s">
        <v>1105</v>
      </c>
      <c r="BV44" s="10" t="s">
        <v>190</v>
      </c>
      <c r="BW44" s="10" t="s">
        <v>1104</v>
      </c>
      <c r="BX44" s="10" t="s">
        <v>1104</v>
      </c>
      <c r="BY44" s="10" t="s">
        <v>1105</v>
      </c>
      <c r="BZ44" s="10" t="s">
        <v>1104</v>
      </c>
      <c r="CA44" s="10" t="s">
        <v>1105</v>
      </c>
      <c r="CB44" s="10" t="s">
        <v>1104</v>
      </c>
      <c r="CC44" s="10" t="s">
        <v>1105</v>
      </c>
      <c r="CD44" s="10" t="s">
        <v>1104</v>
      </c>
      <c r="CE44" s="10" t="s">
        <v>1105</v>
      </c>
      <c r="CF44" s="10" t="s">
        <v>1104</v>
      </c>
      <c r="CG44" s="10" t="s">
        <v>1104</v>
      </c>
      <c r="CH44" s="10" t="s">
        <v>1104</v>
      </c>
      <c r="CI44" s="10" t="s">
        <v>1105</v>
      </c>
      <c r="CJ44" s="10" t="s">
        <v>1104</v>
      </c>
      <c r="CK44" s="19" t="s">
        <v>374</v>
      </c>
      <c r="CL44" s="10" t="s">
        <v>1105</v>
      </c>
      <c r="CM44" s="10" t="s">
        <v>190</v>
      </c>
      <c r="CN44" s="10" t="s">
        <v>1105</v>
      </c>
      <c r="CO44" s="10" t="s">
        <v>1105</v>
      </c>
      <c r="CP44" s="10" t="s">
        <v>1105</v>
      </c>
      <c r="CQ44" s="10" t="s">
        <v>1105</v>
      </c>
      <c r="CR44" s="10" t="s">
        <v>1105</v>
      </c>
      <c r="CS44" s="10" t="s">
        <v>1105</v>
      </c>
      <c r="CT44" s="10" t="s">
        <v>1105</v>
      </c>
      <c r="CU44" s="10" t="s">
        <v>1104</v>
      </c>
      <c r="CV44" s="10" t="s">
        <v>1104</v>
      </c>
      <c r="CW44" s="10" t="s">
        <v>1105</v>
      </c>
      <c r="CX44" s="10" t="s">
        <v>1104</v>
      </c>
      <c r="CY44" s="10" t="s">
        <v>1105</v>
      </c>
      <c r="CZ44" s="10" t="s">
        <v>1105</v>
      </c>
      <c r="DA44" s="10" t="s">
        <v>1105</v>
      </c>
      <c r="DB44" s="10" t="s">
        <v>1104</v>
      </c>
      <c r="DC44" s="99" t="s">
        <v>7122</v>
      </c>
      <c r="DD44" s="99" t="s">
        <v>7122</v>
      </c>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5"/>
    </row>
    <row r="45" spans="1:251" s="9" customFormat="1" ht="17.25" customHeight="1">
      <c r="A45" s="5" t="s">
        <v>511</v>
      </c>
      <c r="B45" s="9">
        <f>20</f>
        <v>20</v>
      </c>
      <c r="C45" s="5" t="s">
        <v>83</v>
      </c>
      <c r="D45" s="5" t="s">
        <v>230</v>
      </c>
      <c r="E45" s="9">
        <v>637</v>
      </c>
      <c r="F45" s="9" t="s">
        <v>187</v>
      </c>
      <c r="G45" s="5"/>
      <c r="H45" s="5" t="s">
        <v>5</v>
      </c>
      <c r="I45" s="9">
        <v>1816</v>
      </c>
      <c r="J45" s="5" t="s">
        <v>18</v>
      </c>
      <c r="K45" s="9">
        <v>1819</v>
      </c>
      <c r="L45" s="5"/>
      <c r="M45" s="5"/>
      <c r="N45" s="5"/>
      <c r="O45" s="5"/>
      <c r="P45" s="5"/>
      <c r="Q45" s="5"/>
      <c r="R45" s="5"/>
      <c r="S45" s="5"/>
      <c r="T45" s="5"/>
      <c r="U45" s="5"/>
      <c r="V45" s="5"/>
      <c r="W45" s="5"/>
      <c r="X45" s="5"/>
      <c r="Y45" s="5"/>
      <c r="Z45" s="5"/>
      <c r="AA45" s="5"/>
      <c r="AB45" s="5"/>
      <c r="AC45" s="5"/>
      <c r="AD45" s="5"/>
      <c r="AE45" s="5"/>
      <c r="AF45" s="5"/>
      <c r="AG45" s="5"/>
      <c r="AH45" s="5">
        <v>1</v>
      </c>
      <c r="AI45" s="5"/>
      <c r="AJ45" s="5"/>
      <c r="AK45" s="5"/>
      <c r="AL45" s="42" t="s">
        <v>597</v>
      </c>
      <c r="AM45" s="11">
        <f>VLOOKUP($AL45,'City Location'!$A$2:$C$69,2)</f>
        <v>48.135125000000002</v>
      </c>
      <c r="AN45" s="11">
        <f>VLOOKUP($AL45,'City Location'!$A$2:$C$69,3)</f>
        <v>11.581981000000001</v>
      </c>
      <c r="AO45" s="9" t="s">
        <v>621</v>
      </c>
      <c r="AP45" s="5">
        <v>3</v>
      </c>
      <c r="AQ45" s="5" t="s">
        <v>1195</v>
      </c>
      <c r="AR45" s="4"/>
      <c r="AS45" s="4"/>
      <c r="AT45" s="10">
        <v>1</v>
      </c>
      <c r="AU45" s="10" t="s">
        <v>190</v>
      </c>
      <c r="AV45" s="10" t="s">
        <v>1105</v>
      </c>
      <c r="AW45" s="10" t="s">
        <v>1105</v>
      </c>
      <c r="AX45" s="10" t="s">
        <v>1105</v>
      </c>
      <c r="AY45" s="10" t="s">
        <v>1104</v>
      </c>
      <c r="AZ45" s="10" t="s">
        <v>1105</v>
      </c>
      <c r="BA45" s="10" t="s">
        <v>1104</v>
      </c>
      <c r="BB45" s="10" t="s">
        <v>1104</v>
      </c>
      <c r="BC45" s="10" t="s">
        <v>1104</v>
      </c>
      <c r="BD45" s="10" t="s">
        <v>190</v>
      </c>
      <c r="BE45" s="10" t="s">
        <v>1104</v>
      </c>
      <c r="BF45" s="10" t="s">
        <v>1105</v>
      </c>
      <c r="BG45" s="10" t="s">
        <v>1105</v>
      </c>
      <c r="BH45" s="10" t="s">
        <v>374</v>
      </c>
      <c r="BI45" s="10" t="s">
        <v>1105</v>
      </c>
      <c r="BJ45" s="10" t="s">
        <v>1105</v>
      </c>
      <c r="BK45" s="19" t="s">
        <v>374</v>
      </c>
      <c r="BL45" s="10" t="s">
        <v>1105</v>
      </c>
      <c r="BM45" s="10" t="s">
        <v>1105</v>
      </c>
      <c r="BN45" s="10" t="s">
        <v>1105</v>
      </c>
      <c r="BO45" s="10" t="s">
        <v>190</v>
      </c>
      <c r="BP45" s="10" t="s">
        <v>1105</v>
      </c>
      <c r="BQ45" s="10" t="s">
        <v>1104</v>
      </c>
      <c r="BR45" s="10" t="s">
        <v>1105</v>
      </c>
      <c r="BS45" s="10" t="s">
        <v>1104</v>
      </c>
      <c r="BT45" s="10" t="s">
        <v>1105</v>
      </c>
      <c r="BU45" s="10" t="s">
        <v>1105</v>
      </c>
      <c r="BV45" s="10" t="s">
        <v>190</v>
      </c>
      <c r="BW45" s="10" t="s">
        <v>1104</v>
      </c>
      <c r="BX45" s="10" t="s">
        <v>1104</v>
      </c>
      <c r="BY45" s="10" t="s">
        <v>1105</v>
      </c>
      <c r="BZ45" s="10" t="s">
        <v>1104</v>
      </c>
      <c r="CA45" s="10" t="s">
        <v>1105</v>
      </c>
      <c r="CB45" s="10" t="s">
        <v>1105</v>
      </c>
      <c r="CC45" s="10" t="s">
        <v>1105</v>
      </c>
      <c r="CD45" s="10" t="s">
        <v>1104</v>
      </c>
      <c r="CE45" s="10" t="s">
        <v>1105</v>
      </c>
      <c r="CF45" s="10" t="s">
        <v>1104</v>
      </c>
      <c r="CG45" s="10" t="s">
        <v>1104</v>
      </c>
      <c r="CH45" s="10" t="s">
        <v>1104</v>
      </c>
      <c r="CI45" s="10" t="s">
        <v>1105</v>
      </c>
      <c r="CJ45" s="10" t="s">
        <v>1105</v>
      </c>
      <c r="CK45" s="19" t="s">
        <v>374</v>
      </c>
      <c r="CL45" s="10" t="s">
        <v>1104</v>
      </c>
      <c r="CM45" s="10" t="s">
        <v>190</v>
      </c>
      <c r="CN45" s="10" t="s">
        <v>1105</v>
      </c>
      <c r="CO45" s="10" t="s">
        <v>1105</v>
      </c>
      <c r="CP45" s="10" t="s">
        <v>1105</v>
      </c>
      <c r="CQ45" s="10" t="s">
        <v>1105</v>
      </c>
      <c r="CR45" s="10" t="s">
        <v>1104</v>
      </c>
      <c r="CS45" s="10" t="s">
        <v>1105</v>
      </c>
      <c r="CT45" s="10" t="s">
        <v>1104</v>
      </c>
      <c r="CU45" s="10" t="s">
        <v>1104</v>
      </c>
      <c r="CV45" s="10" t="s">
        <v>1104</v>
      </c>
      <c r="CW45" s="10" t="s">
        <v>1105</v>
      </c>
      <c r="CX45" s="10" t="s">
        <v>1104</v>
      </c>
      <c r="CY45" s="10" t="s">
        <v>1105</v>
      </c>
      <c r="CZ45" s="10" t="s">
        <v>1105</v>
      </c>
      <c r="DA45" s="10" t="s">
        <v>1105</v>
      </c>
      <c r="DB45" s="10" t="s">
        <v>1104</v>
      </c>
      <c r="DC45" s="99" t="s">
        <v>7122</v>
      </c>
      <c r="DD45" s="99" t="s">
        <v>7122</v>
      </c>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5"/>
    </row>
    <row r="46" spans="1:251" s="9" customFormat="1" ht="17.25" customHeight="1">
      <c r="A46" s="5" t="s">
        <v>511</v>
      </c>
      <c r="B46" s="9">
        <f>20</f>
        <v>20</v>
      </c>
      <c r="C46" s="5" t="s">
        <v>83</v>
      </c>
      <c r="D46" s="5" t="s">
        <v>230</v>
      </c>
      <c r="E46" s="9">
        <v>637</v>
      </c>
      <c r="F46" s="9" t="s">
        <v>187</v>
      </c>
      <c r="G46" s="5"/>
      <c r="H46" s="5" t="s">
        <v>18</v>
      </c>
      <c r="I46" s="9">
        <v>1819</v>
      </c>
      <c r="J46" s="5" t="s">
        <v>14</v>
      </c>
      <c r="K46" s="9">
        <v>1825</v>
      </c>
      <c r="L46" s="5"/>
      <c r="M46" s="5"/>
      <c r="N46" s="5"/>
      <c r="O46" s="5"/>
      <c r="P46" s="5"/>
      <c r="Q46" s="5"/>
      <c r="R46" s="5"/>
      <c r="S46" s="5"/>
      <c r="T46" s="5"/>
      <c r="U46" s="5"/>
      <c r="V46" s="5"/>
      <c r="W46" s="5"/>
      <c r="X46" s="5"/>
      <c r="Y46" s="5"/>
      <c r="Z46" s="5"/>
      <c r="AA46" s="5"/>
      <c r="AB46" s="5"/>
      <c r="AC46" s="5"/>
      <c r="AD46" s="5"/>
      <c r="AE46" s="5"/>
      <c r="AF46" s="5"/>
      <c r="AG46" s="5"/>
      <c r="AH46" s="5">
        <v>1</v>
      </c>
      <c r="AI46" s="5"/>
      <c r="AJ46" s="5"/>
      <c r="AK46" s="5"/>
      <c r="AL46" s="42" t="s">
        <v>597</v>
      </c>
      <c r="AM46" s="11">
        <f>VLOOKUP($AL46,'City Location'!$A$2:$C$69,2)</f>
        <v>48.135125000000002</v>
      </c>
      <c r="AN46" s="11">
        <f>VLOOKUP($AL46,'City Location'!$A$2:$C$69,3)</f>
        <v>11.581981000000001</v>
      </c>
      <c r="AO46" s="9" t="s">
        <v>621</v>
      </c>
      <c r="AP46" s="5">
        <v>3</v>
      </c>
      <c r="AQ46" s="5" t="s">
        <v>1195</v>
      </c>
      <c r="AR46" s="4"/>
      <c r="AS46" s="4"/>
      <c r="AT46" s="10">
        <v>1</v>
      </c>
      <c r="AU46" s="10" t="s">
        <v>190</v>
      </c>
      <c r="AV46" s="10" t="s">
        <v>1105</v>
      </c>
      <c r="AW46" s="10" t="s">
        <v>1105</v>
      </c>
      <c r="AX46" s="10" t="s">
        <v>1105</v>
      </c>
      <c r="AY46" s="10" t="s">
        <v>1104</v>
      </c>
      <c r="AZ46" s="10" t="s">
        <v>1105</v>
      </c>
      <c r="BA46" s="10" t="s">
        <v>1104</v>
      </c>
      <c r="BB46" s="10" t="s">
        <v>1104</v>
      </c>
      <c r="BC46" s="10" t="s">
        <v>1104</v>
      </c>
      <c r="BD46" s="10" t="s">
        <v>190</v>
      </c>
      <c r="BE46" s="10" t="s">
        <v>1104</v>
      </c>
      <c r="BF46" s="10" t="s">
        <v>190</v>
      </c>
      <c r="BG46" s="10" t="s">
        <v>190</v>
      </c>
      <c r="BH46" s="10" t="s">
        <v>374</v>
      </c>
      <c r="BI46" s="10" t="s">
        <v>1105</v>
      </c>
      <c r="BJ46" s="10" t="s">
        <v>1105</v>
      </c>
      <c r="BK46" s="19" t="s">
        <v>374</v>
      </c>
      <c r="BL46" s="10" t="s">
        <v>1105</v>
      </c>
      <c r="BM46" s="10" t="s">
        <v>1105</v>
      </c>
      <c r="BN46" s="10" t="s">
        <v>1105</v>
      </c>
      <c r="BO46" s="10" t="s">
        <v>190</v>
      </c>
      <c r="BP46" s="10" t="s">
        <v>1105</v>
      </c>
      <c r="BQ46" s="10" t="s">
        <v>190</v>
      </c>
      <c r="BR46" s="10" t="s">
        <v>1105</v>
      </c>
      <c r="BS46" s="10" t="s">
        <v>1104</v>
      </c>
      <c r="BT46" s="10" t="s">
        <v>1105</v>
      </c>
      <c r="BU46" s="10" t="s">
        <v>1105</v>
      </c>
      <c r="BV46" s="10" t="s">
        <v>190</v>
      </c>
      <c r="BW46" s="10" t="s">
        <v>1104</v>
      </c>
      <c r="BX46" s="10" t="s">
        <v>1104</v>
      </c>
      <c r="BY46" s="10" t="s">
        <v>1105</v>
      </c>
      <c r="BZ46" s="10" t="s">
        <v>1104</v>
      </c>
      <c r="CA46" s="10" t="s">
        <v>1105</v>
      </c>
      <c r="CB46" s="10" t="s">
        <v>1105</v>
      </c>
      <c r="CC46" s="10" t="s">
        <v>1105</v>
      </c>
      <c r="CD46" s="10" t="s">
        <v>1104</v>
      </c>
      <c r="CE46" s="10" t="s">
        <v>1105</v>
      </c>
      <c r="CF46" s="10" t="s">
        <v>1104</v>
      </c>
      <c r="CG46" s="10" t="s">
        <v>1104</v>
      </c>
      <c r="CH46" s="10" t="s">
        <v>1104</v>
      </c>
      <c r="CI46" s="10" t="s">
        <v>1105</v>
      </c>
      <c r="CJ46" s="10" t="s">
        <v>1105</v>
      </c>
      <c r="CK46" s="19" t="s">
        <v>374</v>
      </c>
      <c r="CL46" s="10" t="s">
        <v>1104</v>
      </c>
      <c r="CM46" s="10" t="s">
        <v>190</v>
      </c>
      <c r="CN46" s="10" t="s">
        <v>1105</v>
      </c>
      <c r="CO46" s="10" t="s">
        <v>1105</v>
      </c>
      <c r="CP46" s="10" t="s">
        <v>1105</v>
      </c>
      <c r="CQ46" s="10" t="s">
        <v>1105</v>
      </c>
      <c r="CR46" s="10" t="s">
        <v>1104</v>
      </c>
      <c r="CS46" s="10" t="s">
        <v>1105</v>
      </c>
      <c r="CT46" s="10" t="s">
        <v>1104</v>
      </c>
      <c r="CU46" s="10" t="s">
        <v>1104</v>
      </c>
      <c r="CV46" s="10" t="s">
        <v>1104</v>
      </c>
      <c r="CW46" s="10" t="s">
        <v>1105</v>
      </c>
      <c r="CX46" s="10" t="s">
        <v>1104</v>
      </c>
      <c r="CY46" s="10" t="s">
        <v>1105</v>
      </c>
      <c r="CZ46" s="10" t="s">
        <v>1105</v>
      </c>
      <c r="DA46" s="10" t="s">
        <v>1105</v>
      </c>
      <c r="DB46" s="10" t="s">
        <v>1104</v>
      </c>
      <c r="DC46" s="99" t="s">
        <v>7122</v>
      </c>
      <c r="DD46" s="99" t="s">
        <v>7122</v>
      </c>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5"/>
    </row>
    <row r="47" spans="1:251" s="9" customFormat="1" ht="17.25" customHeight="1">
      <c r="A47" s="5" t="s">
        <v>511</v>
      </c>
      <c r="B47" s="9">
        <f>20</f>
        <v>20</v>
      </c>
      <c r="C47" s="5" t="s">
        <v>83</v>
      </c>
      <c r="D47" s="5" t="s">
        <v>231</v>
      </c>
      <c r="E47" s="9">
        <v>1138</v>
      </c>
      <c r="F47" s="9" t="s">
        <v>187</v>
      </c>
      <c r="G47" s="5"/>
      <c r="H47" s="5" t="s">
        <v>14</v>
      </c>
      <c r="I47" s="9">
        <v>1825</v>
      </c>
      <c r="J47" s="5" t="s">
        <v>16</v>
      </c>
      <c r="K47" s="9">
        <v>1848</v>
      </c>
      <c r="L47" s="5"/>
      <c r="M47" s="5"/>
      <c r="N47" s="5"/>
      <c r="O47" s="5"/>
      <c r="P47" s="5"/>
      <c r="Q47" s="5"/>
      <c r="R47" s="5"/>
      <c r="S47" s="5"/>
      <c r="T47" s="5"/>
      <c r="U47" s="5"/>
      <c r="V47" s="5"/>
      <c r="W47" s="5"/>
      <c r="X47" s="5"/>
      <c r="Y47" s="5"/>
      <c r="Z47" s="5"/>
      <c r="AA47" s="5"/>
      <c r="AB47" s="5"/>
      <c r="AC47" s="5"/>
      <c r="AD47" s="5"/>
      <c r="AE47" s="5"/>
      <c r="AF47" s="5"/>
      <c r="AG47" s="5"/>
      <c r="AH47" s="5">
        <v>1</v>
      </c>
      <c r="AI47" s="5"/>
      <c r="AJ47" s="5"/>
      <c r="AK47" s="5"/>
      <c r="AL47" s="42" t="s">
        <v>597</v>
      </c>
      <c r="AM47" s="11">
        <f>VLOOKUP($AL47,'City Location'!$A$2:$C$69,2)</f>
        <v>48.135125000000002</v>
      </c>
      <c r="AN47" s="11">
        <f>VLOOKUP($AL47,'City Location'!$A$2:$C$69,3)</f>
        <v>11.581981000000001</v>
      </c>
      <c r="AO47" s="9" t="s">
        <v>621</v>
      </c>
      <c r="AP47" s="5">
        <v>1</v>
      </c>
      <c r="AQ47" s="5"/>
      <c r="AR47" s="4"/>
      <c r="AS47" s="4"/>
      <c r="AT47" s="10">
        <v>1</v>
      </c>
      <c r="AU47" s="10" t="s">
        <v>190</v>
      </c>
      <c r="AV47" s="10" t="s">
        <v>1104</v>
      </c>
      <c r="AW47" s="10" t="s">
        <v>1105</v>
      </c>
      <c r="AX47" s="10" t="s">
        <v>1105</v>
      </c>
      <c r="AY47" s="10" t="s">
        <v>1104</v>
      </c>
      <c r="AZ47" s="10" t="s">
        <v>1104</v>
      </c>
      <c r="BA47" s="10" t="s">
        <v>1104</v>
      </c>
      <c r="BB47" s="10" t="s">
        <v>1104</v>
      </c>
      <c r="BC47" s="10" t="s">
        <v>1104</v>
      </c>
      <c r="BD47" s="10" t="s">
        <v>190</v>
      </c>
      <c r="BE47" s="10" t="s">
        <v>1104</v>
      </c>
      <c r="BF47" s="10" t="s">
        <v>190</v>
      </c>
      <c r="BG47" s="10" t="s">
        <v>190</v>
      </c>
      <c r="BH47" s="10" t="s">
        <v>374</v>
      </c>
      <c r="BI47" s="10" t="s">
        <v>1105</v>
      </c>
      <c r="BJ47" s="10" t="s">
        <v>1105</v>
      </c>
      <c r="BK47" s="19" t="s">
        <v>374</v>
      </c>
      <c r="BL47" s="10" t="s">
        <v>1105</v>
      </c>
      <c r="BM47" s="10" t="s">
        <v>1105</v>
      </c>
      <c r="BN47" s="10" t="s">
        <v>1105</v>
      </c>
      <c r="BO47" s="10" t="s">
        <v>190</v>
      </c>
      <c r="BP47" s="10" t="s">
        <v>1105</v>
      </c>
      <c r="BQ47" s="10" t="s">
        <v>190</v>
      </c>
      <c r="BR47" s="10" t="s">
        <v>1105</v>
      </c>
      <c r="BS47" s="10" t="s">
        <v>1104</v>
      </c>
      <c r="BT47" s="10" t="s">
        <v>1105</v>
      </c>
      <c r="BU47" s="10" t="s">
        <v>1105</v>
      </c>
      <c r="BV47" s="10" t="s">
        <v>190</v>
      </c>
      <c r="BW47" s="10" t="s">
        <v>1104</v>
      </c>
      <c r="BX47" s="10" t="s">
        <v>1104</v>
      </c>
      <c r="BY47" s="10" t="s">
        <v>1104</v>
      </c>
      <c r="BZ47" s="10" t="s">
        <v>1104</v>
      </c>
      <c r="CA47" s="10" t="s">
        <v>1105</v>
      </c>
      <c r="CB47" s="10" t="s">
        <v>1105</v>
      </c>
      <c r="CC47" s="10" t="s">
        <v>1105</v>
      </c>
      <c r="CD47" s="10" t="s">
        <v>1104</v>
      </c>
      <c r="CE47" s="10" t="s">
        <v>1105</v>
      </c>
      <c r="CF47" s="10" t="s">
        <v>1104</v>
      </c>
      <c r="CG47" s="10" t="s">
        <v>1104</v>
      </c>
      <c r="CH47" s="10" t="s">
        <v>1104</v>
      </c>
      <c r="CI47" s="10" t="s">
        <v>1105</v>
      </c>
      <c r="CJ47" s="10" t="s">
        <v>1105</v>
      </c>
      <c r="CK47" s="19" t="s">
        <v>374</v>
      </c>
      <c r="CL47" s="10" t="s">
        <v>1104</v>
      </c>
      <c r="CM47" s="10" t="s">
        <v>190</v>
      </c>
      <c r="CN47" s="10" t="s">
        <v>1105</v>
      </c>
      <c r="CO47" s="10" t="s">
        <v>1105</v>
      </c>
      <c r="CP47" s="10" t="s">
        <v>1105</v>
      </c>
      <c r="CQ47" s="10" t="s">
        <v>1105</v>
      </c>
      <c r="CR47" s="10" t="s">
        <v>1104</v>
      </c>
      <c r="CS47" s="10" t="s">
        <v>1105</v>
      </c>
      <c r="CT47" s="10" t="s">
        <v>1104</v>
      </c>
      <c r="CU47" s="10" t="s">
        <v>1104</v>
      </c>
      <c r="CV47" s="10" t="s">
        <v>1104</v>
      </c>
      <c r="CW47" s="10" t="s">
        <v>1105</v>
      </c>
      <c r="CX47" s="10" t="s">
        <v>1104</v>
      </c>
      <c r="CY47" s="10" t="s">
        <v>1105</v>
      </c>
      <c r="CZ47" s="10" t="s">
        <v>1105</v>
      </c>
      <c r="DA47" s="10" t="s">
        <v>1105</v>
      </c>
      <c r="DB47" s="10" t="s">
        <v>1104</v>
      </c>
      <c r="DC47" s="99" t="s">
        <v>7122</v>
      </c>
      <c r="DD47" s="99" t="s">
        <v>7122</v>
      </c>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5"/>
    </row>
    <row r="48" spans="1:251" s="9" customFormat="1" ht="17.25" customHeight="1">
      <c r="A48" s="5" t="s">
        <v>511</v>
      </c>
      <c r="B48" s="9">
        <f>20</f>
        <v>20</v>
      </c>
      <c r="C48" s="5" t="s">
        <v>83</v>
      </c>
      <c r="D48" s="5" t="s">
        <v>93</v>
      </c>
      <c r="E48" s="9">
        <v>1143</v>
      </c>
      <c r="F48" s="9" t="s">
        <v>187</v>
      </c>
      <c r="G48" s="5"/>
      <c r="H48" s="5" t="s">
        <v>16</v>
      </c>
      <c r="I48" s="9">
        <v>1848</v>
      </c>
      <c r="J48" s="5" t="s">
        <v>16</v>
      </c>
      <c r="K48" s="9">
        <v>1864</v>
      </c>
      <c r="L48" s="5"/>
      <c r="M48" s="5"/>
      <c r="N48" s="5"/>
      <c r="O48" s="5"/>
      <c r="P48" s="5"/>
      <c r="Q48" s="5"/>
      <c r="R48" s="5"/>
      <c r="S48" s="5"/>
      <c r="T48" s="5"/>
      <c r="U48" s="5"/>
      <c r="V48" s="5"/>
      <c r="W48" s="5"/>
      <c r="X48" s="5"/>
      <c r="Y48" s="5"/>
      <c r="Z48" s="5"/>
      <c r="AA48" s="5"/>
      <c r="AB48" s="5"/>
      <c r="AC48" s="5"/>
      <c r="AD48" s="5"/>
      <c r="AE48" s="5" t="s">
        <v>232</v>
      </c>
      <c r="AF48" s="5"/>
      <c r="AG48" s="5"/>
      <c r="AH48" s="5">
        <v>1</v>
      </c>
      <c r="AI48" s="5"/>
      <c r="AJ48" s="5"/>
      <c r="AK48" s="5"/>
      <c r="AL48" s="42" t="s">
        <v>597</v>
      </c>
      <c r="AM48" s="11">
        <f>VLOOKUP($AL48,'City Location'!$A$2:$C$69,2)</f>
        <v>48.135125000000002</v>
      </c>
      <c r="AN48" s="11">
        <f>VLOOKUP($AL48,'City Location'!$A$2:$C$69,3)</f>
        <v>11.581981000000001</v>
      </c>
      <c r="AO48" s="9" t="s">
        <v>621</v>
      </c>
      <c r="AP48" s="5">
        <v>1</v>
      </c>
      <c r="AQ48" s="5"/>
      <c r="AR48" s="4"/>
      <c r="AS48" s="4"/>
      <c r="AT48" s="10">
        <v>1</v>
      </c>
      <c r="AU48" s="10" t="s">
        <v>190</v>
      </c>
      <c r="AV48" s="10" t="s">
        <v>1104</v>
      </c>
      <c r="AW48" s="10" t="s">
        <v>1105</v>
      </c>
      <c r="AX48" s="10" t="s">
        <v>1105</v>
      </c>
      <c r="AY48" s="10" t="s">
        <v>1104</v>
      </c>
      <c r="AZ48" s="10" t="s">
        <v>1104</v>
      </c>
      <c r="BA48" s="10" t="s">
        <v>1105</v>
      </c>
      <c r="BB48" s="10" t="s">
        <v>1104</v>
      </c>
      <c r="BC48" s="10" t="s">
        <v>1104</v>
      </c>
      <c r="BD48" s="10" t="s">
        <v>190</v>
      </c>
      <c r="BE48" s="10" t="s">
        <v>1104</v>
      </c>
      <c r="BF48" s="10" t="s">
        <v>190</v>
      </c>
      <c r="BG48" s="10" t="s">
        <v>190</v>
      </c>
      <c r="BH48" s="10" t="s">
        <v>374</v>
      </c>
      <c r="BI48" s="10" t="s">
        <v>1105</v>
      </c>
      <c r="BJ48" s="10" t="s">
        <v>1105</v>
      </c>
      <c r="BK48" s="10" t="s">
        <v>1105</v>
      </c>
      <c r="BL48" s="10" t="s">
        <v>1105</v>
      </c>
      <c r="BM48" s="10" t="s">
        <v>1104</v>
      </c>
      <c r="BN48" s="10" t="s">
        <v>1105</v>
      </c>
      <c r="BO48" s="10" t="s">
        <v>190</v>
      </c>
      <c r="BP48" s="10" t="s">
        <v>1105</v>
      </c>
      <c r="BQ48" s="10" t="s">
        <v>190</v>
      </c>
      <c r="BR48" s="10" t="s">
        <v>1105</v>
      </c>
      <c r="BS48" s="10" t="s">
        <v>1104</v>
      </c>
      <c r="BT48" s="10" t="s">
        <v>1105</v>
      </c>
      <c r="BU48" s="10" t="s">
        <v>1105</v>
      </c>
      <c r="BV48" s="10" t="s">
        <v>190</v>
      </c>
      <c r="BW48" s="10" t="s">
        <v>1104</v>
      </c>
      <c r="BX48" s="10" t="s">
        <v>1104</v>
      </c>
      <c r="BY48" s="10" t="s">
        <v>1104</v>
      </c>
      <c r="BZ48" s="10" t="s">
        <v>1104</v>
      </c>
      <c r="CA48" s="10" t="s">
        <v>1105</v>
      </c>
      <c r="CB48" s="10" t="s">
        <v>1105</v>
      </c>
      <c r="CC48" s="10" t="s">
        <v>1105</v>
      </c>
      <c r="CD48" s="10" t="s">
        <v>1104</v>
      </c>
      <c r="CE48" s="10" t="s">
        <v>1105</v>
      </c>
      <c r="CF48" s="10" t="s">
        <v>1104</v>
      </c>
      <c r="CG48" s="10" t="s">
        <v>1104</v>
      </c>
      <c r="CH48" s="10" t="s">
        <v>1104</v>
      </c>
      <c r="CI48" s="10" t="s">
        <v>1105</v>
      </c>
      <c r="CJ48" s="10" t="s">
        <v>1105</v>
      </c>
      <c r="CK48" s="19" t="s">
        <v>374</v>
      </c>
      <c r="CL48" s="10" t="s">
        <v>1104</v>
      </c>
      <c r="CM48" s="10" t="s">
        <v>190</v>
      </c>
      <c r="CN48" s="10" t="s">
        <v>1105</v>
      </c>
      <c r="CO48" s="10" t="s">
        <v>1105</v>
      </c>
      <c r="CP48" s="10" t="s">
        <v>1105</v>
      </c>
      <c r="CQ48" s="10" t="s">
        <v>1105</v>
      </c>
      <c r="CR48" s="10" t="s">
        <v>1104</v>
      </c>
      <c r="CS48" s="10" t="s">
        <v>1104</v>
      </c>
      <c r="CT48" s="10" t="s">
        <v>1104</v>
      </c>
      <c r="CU48" s="10" t="s">
        <v>1104</v>
      </c>
      <c r="CV48" s="10" t="s">
        <v>1104</v>
      </c>
      <c r="CW48" s="10" t="s">
        <v>1105</v>
      </c>
      <c r="CX48" s="10" t="s">
        <v>1104</v>
      </c>
      <c r="CY48" s="10" t="s">
        <v>1105</v>
      </c>
      <c r="CZ48" s="10" t="s">
        <v>1105</v>
      </c>
      <c r="DA48" s="10" t="s">
        <v>1105</v>
      </c>
      <c r="DB48" s="10" t="s">
        <v>1104</v>
      </c>
      <c r="DC48" s="99" t="s">
        <v>7122</v>
      </c>
      <c r="DD48" s="99" t="s">
        <v>7122</v>
      </c>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5"/>
    </row>
    <row r="49" spans="1:251" s="9" customFormat="1" ht="17.25" customHeight="1">
      <c r="A49" s="5" t="s">
        <v>511</v>
      </c>
      <c r="B49" s="9">
        <f>20</f>
        <v>20</v>
      </c>
      <c r="C49" s="5" t="s">
        <v>83</v>
      </c>
      <c r="D49" s="5" t="s">
        <v>233</v>
      </c>
      <c r="E49" s="9">
        <v>1145</v>
      </c>
      <c r="F49" s="9" t="s">
        <v>187</v>
      </c>
      <c r="G49" s="5"/>
      <c r="H49" s="5" t="s">
        <v>217</v>
      </c>
      <c r="I49" s="9">
        <v>1864</v>
      </c>
      <c r="J49" s="5"/>
      <c r="K49" s="9">
        <v>1866</v>
      </c>
      <c r="L49" s="5"/>
      <c r="M49" s="5"/>
      <c r="N49" s="5"/>
      <c r="O49" s="5"/>
      <c r="P49" s="5"/>
      <c r="Q49" s="5"/>
      <c r="R49" s="5"/>
      <c r="S49" s="5"/>
      <c r="T49" s="5"/>
      <c r="U49" s="5"/>
      <c r="V49" s="5"/>
      <c r="W49" s="5"/>
      <c r="X49" s="5"/>
      <c r="Y49" s="5"/>
      <c r="Z49" s="5"/>
      <c r="AA49" s="5"/>
      <c r="AB49" s="5"/>
      <c r="AC49" s="5"/>
      <c r="AD49" s="5" t="s">
        <v>234</v>
      </c>
      <c r="AE49" s="5"/>
      <c r="AF49" s="5"/>
      <c r="AG49" s="5"/>
      <c r="AH49" s="5">
        <v>1</v>
      </c>
      <c r="AI49" s="5"/>
      <c r="AJ49" s="5"/>
      <c r="AK49" s="5"/>
      <c r="AL49" s="42" t="s">
        <v>597</v>
      </c>
      <c r="AM49" s="11">
        <f>VLOOKUP($AL49,'City Location'!$A$2:$C$69,2)</f>
        <v>48.135125000000002</v>
      </c>
      <c r="AN49" s="11">
        <f>VLOOKUP($AL49,'City Location'!$A$2:$C$69,3)</f>
        <v>11.581981000000001</v>
      </c>
      <c r="AO49" s="9" t="s">
        <v>621</v>
      </c>
      <c r="AP49" s="5">
        <v>3</v>
      </c>
      <c r="AQ49" s="5" t="s">
        <v>1197</v>
      </c>
      <c r="AR49" s="4"/>
      <c r="AS49" s="4"/>
      <c r="AT49" s="10">
        <v>1</v>
      </c>
      <c r="AU49" s="10" t="s">
        <v>190</v>
      </c>
      <c r="AV49" s="10" t="s">
        <v>1104</v>
      </c>
      <c r="AW49" s="10" t="s">
        <v>1105</v>
      </c>
      <c r="AX49" s="10" t="s">
        <v>1105</v>
      </c>
      <c r="AY49" s="10" t="s">
        <v>1105</v>
      </c>
      <c r="AZ49" s="10" t="s">
        <v>1104</v>
      </c>
      <c r="BA49" s="10" t="s">
        <v>1105</v>
      </c>
      <c r="BB49" s="10" t="s">
        <v>1104</v>
      </c>
      <c r="BC49" s="10" t="s">
        <v>1104</v>
      </c>
      <c r="BD49" s="10" t="s">
        <v>190</v>
      </c>
      <c r="BE49" s="10" t="s">
        <v>1104</v>
      </c>
      <c r="BF49" s="10" t="s">
        <v>190</v>
      </c>
      <c r="BG49" s="10" t="s">
        <v>190</v>
      </c>
      <c r="BH49" s="10" t="s">
        <v>374</v>
      </c>
      <c r="BI49" s="10" t="s">
        <v>1105</v>
      </c>
      <c r="BJ49" s="10" t="s">
        <v>1105</v>
      </c>
      <c r="BK49" s="10" t="s">
        <v>1105</v>
      </c>
      <c r="BL49" s="10" t="s">
        <v>1105</v>
      </c>
      <c r="BM49" s="10" t="s">
        <v>1105</v>
      </c>
      <c r="BN49" s="10" t="s">
        <v>1105</v>
      </c>
      <c r="BO49" s="10" t="s">
        <v>190</v>
      </c>
      <c r="BP49" s="10" t="s">
        <v>1105</v>
      </c>
      <c r="BQ49" s="10" t="s">
        <v>190</v>
      </c>
      <c r="BR49" s="10" t="s">
        <v>1105</v>
      </c>
      <c r="BS49" s="10" t="s">
        <v>1104</v>
      </c>
      <c r="BT49" s="10" t="s">
        <v>1105</v>
      </c>
      <c r="BU49" s="10" t="s">
        <v>1105</v>
      </c>
      <c r="BV49" s="10" t="s">
        <v>190</v>
      </c>
      <c r="BW49" s="10" t="s">
        <v>1104</v>
      </c>
      <c r="BX49" s="10" t="s">
        <v>1104</v>
      </c>
      <c r="BY49" s="10" t="s">
        <v>1104</v>
      </c>
      <c r="BZ49" s="10" t="s">
        <v>1104</v>
      </c>
      <c r="CA49" s="10" t="s">
        <v>1105</v>
      </c>
      <c r="CB49" s="10" t="s">
        <v>1105</v>
      </c>
      <c r="CC49" s="10" t="s">
        <v>1105</v>
      </c>
      <c r="CD49" s="10" t="s">
        <v>1104</v>
      </c>
      <c r="CE49" s="10" t="s">
        <v>1105</v>
      </c>
      <c r="CF49" s="10" t="s">
        <v>1104</v>
      </c>
      <c r="CG49" s="10" t="s">
        <v>1104</v>
      </c>
      <c r="CH49" s="10" t="s">
        <v>1104</v>
      </c>
      <c r="CI49" s="10" t="s">
        <v>1105</v>
      </c>
      <c r="CJ49" s="10" t="s">
        <v>1105</v>
      </c>
      <c r="CK49" s="19" t="s">
        <v>374</v>
      </c>
      <c r="CL49" s="10" t="s">
        <v>1105</v>
      </c>
      <c r="CM49" s="10" t="s">
        <v>190</v>
      </c>
      <c r="CN49" s="10" t="s">
        <v>1105</v>
      </c>
      <c r="CO49" s="10" t="s">
        <v>1105</v>
      </c>
      <c r="CP49" s="10" t="s">
        <v>1105</v>
      </c>
      <c r="CQ49" s="10" t="s">
        <v>1105</v>
      </c>
      <c r="CR49" s="10" t="s">
        <v>1104</v>
      </c>
      <c r="CS49" s="10" t="s">
        <v>1104</v>
      </c>
      <c r="CT49" s="10" t="s">
        <v>1104</v>
      </c>
      <c r="CU49" s="10" t="s">
        <v>1104</v>
      </c>
      <c r="CV49" s="10" t="s">
        <v>1104</v>
      </c>
      <c r="CW49" s="10" t="s">
        <v>1105</v>
      </c>
      <c r="CX49" s="10" t="s">
        <v>1104</v>
      </c>
      <c r="CY49" s="10" t="s">
        <v>1105</v>
      </c>
      <c r="CZ49" s="10" t="s">
        <v>1105</v>
      </c>
      <c r="DA49" s="10" t="s">
        <v>1105</v>
      </c>
      <c r="DB49" s="10" t="s">
        <v>1104</v>
      </c>
      <c r="DC49" s="99" t="s">
        <v>7122</v>
      </c>
      <c r="DD49" s="99" t="s">
        <v>7122</v>
      </c>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5"/>
    </row>
    <row r="50" spans="1:251" s="9" customFormat="1" ht="17.25" customHeight="1">
      <c r="A50" s="5" t="s">
        <v>511</v>
      </c>
      <c r="B50" s="9">
        <f>20</f>
        <v>20</v>
      </c>
      <c r="C50" s="5" t="s">
        <v>83</v>
      </c>
      <c r="D50" s="5" t="s">
        <v>233</v>
      </c>
      <c r="E50" s="9">
        <v>1145</v>
      </c>
      <c r="F50" s="9" t="s">
        <v>187</v>
      </c>
      <c r="G50" s="5"/>
      <c r="H50" s="5"/>
      <c r="I50" s="9">
        <v>1866</v>
      </c>
      <c r="J50" s="5"/>
      <c r="K50" s="9">
        <v>1871</v>
      </c>
      <c r="L50" s="5"/>
      <c r="M50" s="5"/>
      <c r="N50" s="5"/>
      <c r="O50" s="5"/>
      <c r="P50" s="5"/>
      <c r="Q50" s="5"/>
      <c r="R50" s="5"/>
      <c r="S50" s="5"/>
      <c r="T50" s="5"/>
      <c r="U50" s="5"/>
      <c r="V50" s="5"/>
      <c r="W50" s="5"/>
      <c r="X50" s="5"/>
      <c r="Y50" s="5"/>
      <c r="Z50" s="5"/>
      <c r="AA50" s="5"/>
      <c r="AB50" s="5"/>
      <c r="AC50" s="5"/>
      <c r="AD50" s="5" t="s">
        <v>234</v>
      </c>
      <c r="AE50" s="5"/>
      <c r="AF50" s="5"/>
      <c r="AG50" s="5"/>
      <c r="AH50" s="5"/>
      <c r="AI50" s="5"/>
      <c r="AJ50" s="5"/>
      <c r="AK50" s="5"/>
      <c r="AL50" s="42" t="s">
        <v>597</v>
      </c>
      <c r="AM50" s="11">
        <f>VLOOKUP($AL50,'City Location'!$A$2:$C$69,2)</f>
        <v>48.135125000000002</v>
      </c>
      <c r="AN50" s="11">
        <f>VLOOKUP($AL50,'City Location'!$A$2:$C$69,3)</f>
        <v>11.581981000000001</v>
      </c>
      <c r="AO50" s="9" t="s">
        <v>621</v>
      </c>
      <c r="AP50" s="5">
        <v>3</v>
      </c>
      <c r="AQ50" s="5" t="s">
        <v>1197</v>
      </c>
      <c r="AR50" s="4"/>
      <c r="AS50" s="4"/>
      <c r="AT50" s="10">
        <v>1</v>
      </c>
      <c r="AU50" s="10" t="s">
        <v>190</v>
      </c>
      <c r="AV50" s="10" t="s">
        <v>1104</v>
      </c>
      <c r="AW50" s="10" t="s">
        <v>1105</v>
      </c>
      <c r="AX50" s="10" t="s">
        <v>1105</v>
      </c>
      <c r="AY50" s="10" t="s">
        <v>1105</v>
      </c>
      <c r="AZ50" s="10" t="s">
        <v>1105</v>
      </c>
      <c r="BA50" s="10" t="s">
        <v>1105</v>
      </c>
      <c r="BB50" s="10" t="s">
        <v>1104</v>
      </c>
      <c r="BC50" s="10" t="s">
        <v>1105</v>
      </c>
      <c r="BD50" s="10" t="s">
        <v>190</v>
      </c>
      <c r="BE50" s="10" t="s">
        <v>1104</v>
      </c>
      <c r="BF50" s="10" t="s">
        <v>190</v>
      </c>
      <c r="BG50" s="10" t="s">
        <v>190</v>
      </c>
      <c r="BH50" s="10" t="s">
        <v>374</v>
      </c>
      <c r="BI50" s="10" t="s">
        <v>1105</v>
      </c>
      <c r="BJ50" s="10" t="s">
        <v>1105</v>
      </c>
      <c r="BK50" s="10" t="s">
        <v>1105</v>
      </c>
      <c r="BL50" s="10" t="s">
        <v>1105</v>
      </c>
      <c r="BM50" s="10" t="s">
        <v>1105</v>
      </c>
      <c r="BN50" s="10" t="s">
        <v>1105</v>
      </c>
      <c r="BO50" s="10" t="s">
        <v>190</v>
      </c>
      <c r="BP50" s="10" t="s">
        <v>1105</v>
      </c>
      <c r="BQ50" s="10" t="s">
        <v>190</v>
      </c>
      <c r="BR50" s="10" t="s">
        <v>1105</v>
      </c>
      <c r="BS50" s="10" t="s">
        <v>1104</v>
      </c>
      <c r="BT50" s="10" t="s">
        <v>1105</v>
      </c>
      <c r="BU50" s="10" t="s">
        <v>1105</v>
      </c>
      <c r="BV50" s="10" t="s">
        <v>190</v>
      </c>
      <c r="BW50" s="10" t="s">
        <v>1104</v>
      </c>
      <c r="BX50" s="10" t="s">
        <v>1104</v>
      </c>
      <c r="BY50" s="10" t="s">
        <v>1104</v>
      </c>
      <c r="BZ50" s="10" t="s">
        <v>1105</v>
      </c>
      <c r="CA50" s="10" t="s">
        <v>1105</v>
      </c>
      <c r="CB50" s="10" t="s">
        <v>1105</v>
      </c>
      <c r="CC50" s="10" t="s">
        <v>1105</v>
      </c>
      <c r="CD50" s="10" t="s">
        <v>1104</v>
      </c>
      <c r="CE50" s="10" t="s">
        <v>1105</v>
      </c>
      <c r="CF50" s="10" t="s">
        <v>1104</v>
      </c>
      <c r="CG50" s="10" t="s">
        <v>1104</v>
      </c>
      <c r="CH50" s="10" t="s">
        <v>1104</v>
      </c>
      <c r="CI50" s="10" t="s">
        <v>1105</v>
      </c>
      <c r="CJ50" s="10" t="s">
        <v>1105</v>
      </c>
      <c r="CK50" s="19" t="s">
        <v>374</v>
      </c>
      <c r="CL50" s="10" t="s">
        <v>1105</v>
      </c>
      <c r="CM50" s="10" t="s">
        <v>190</v>
      </c>
      <c r="CN50" s="10" t="s">
        <v>1104</v>
      </c>
      <c r="CO50" s="10" t="s">
        <v>1104</v>
      </c>
      <c r="CP50" s="10" t="s">
        <v>1104</v>
      </c>
      <c r="CQ50" s="10" t="s">
        <v>1104</v>
      </c>
      <c r="CR50" s="10" t="s">
        <v>1104</v>
      </c>
      <c r="CS50" s="10" t="s">
        <v>1104</v>
      </c>
      <c r="CT50" s="10" t="s">
        <v>1104</v>
      </c>
      <c r="CU50" s="10" t="s">
        <v>1104</v>
      </c>
      <c r="CV50" s="10" t="s">
        <v>1104</v>
      </c>
      <c r="CW50" s="10" t="s">
        <v>1105</v>
      </c>
      <c r="CX50" s="10" t="s">
        <v>1104</v>
      </c>
      <c r="CY50" s="10" t="s">
        <v>1104</v>
      </c>
      <c r="CZ50" s="10" t="s">
        <v>1105</v>
      </c>
      <c r="DA50" s="10" t="s">
        <v>1105</v>
      </c>
      <c r="DB50" s="10" t="s">
        <v>1104</v>
      </c>
      <c r="DC50" s="99" t="s">
        <v>7122</v>
      </c>
      <c r="DD50" s="99" t="s">
        <v>7122</v>
      </c>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5"/>
    </row>
    <row r="51" spans="1:251" s="9" customFormat="1" ht="17.25" customHeight="1">
      <c r="A51" s="5" t="s">
        <v>512</v>
      </c>
      <c r="B51" s="9">
        <f>27</f>
        <v>27</v>
      </c>
      <c r="C51" s="5" t="s">
        <v>83</v>
      </c>
      <c r="D51" s="5" t="s">
        <v>118</v>
      </c>
      <c r="E51" s="9">
        <v>758</v>
      </c>
      <c r="F51" s="9" t="s">
        <v>238</v>
      </c>
      <c r="G51" s="5"/>
      <c r="H51" s="5"/>
      <c r="I51" s="9">
        <v>1692</v>
      </c>
      <c r="J51" s="5"/>
      <c r="K51" s="9">
        <v>1698</v>
      </c>
      <c r="L51" s="5"/>
      <c r="M51" s="5"/>
      <c r="N51" s="5"/>
      <c r="O51" s="5"/>
      <c r="P51" s="5"/>
      <c r="Q51" s="5"/>
      <c r="R51" s="5"/>
      <c r="S51" s="5"/>
      <c r="T51" s="5"/>
      <c r="U51" s="5"/>
      <c r="V51" s="5"/>
      <c r="W51" s="5"/>
      <c r="X51" s="5"/>
      <c r="Y51" s="5"/>
      <c r="Z51" s="5"/>
      <c r="AA51" s="5"/>
      <c r="AB51" s="5"/>
      <c r="AC51" s="5"/>
      <c r="AD51" s="5"/>
      <c r="AE51" s="5"/>
      <c r="AF51" s="5"/>
      <c r="AG51" s="5">
        <v>1</v>
      </c>
      <c r="AH51" s="5"/>
      <c r="AI51" s="5"/>
      <c r="AJ51" s="5"/>
      <c r="AK51" s="5"/>
      <c r="AL51" s="42" t="s">
        <v>238</v>
      </c>
      <c r="AM51" s="11">
        <f>VLOOKUP($AL51,'City Location'!$A$2:$C$69,2)</f>
        <v>52.375892</v>
      </c>
      <c r="AN51" s="11">
        <f>VLOOKUP($AL51,'City Location'!$A$2:$C$69,3)</f>
        <v>9.7320100000000007</v>
      </c>
      <c r="AO51" s="9" t="s">
        <v>631</v>
      </c>
      <c r="AP51" s="5">
        <v>1</v>
      </c>
      <c r="AQ51" s="5"/>
      <c r="AR51" s="4"/>
      <c r="AS51" s="4"/>
      <c r="AT51" s="10">
        <v>0</v>
      </c>
      <c r="AU51" s="10" t="s">
        <v>1104</v>
      </c>
      <c r="AV51" s="10" t="s">
        <v>1105</v>
      </c>
      <c r="AW51" s="10" t="s">
        <v>1104</v>
      </c>
      <c r="AX51" s="10" t="s">
        <v>1105</v>
      </c>
      <c r="AY51" s="10" t="s">
        <v>1105</v>
      </c>
      <c r="AZ51" s="10" t="s">
        <v>1105</v>
      </c>
      <c r="BA51" s="10" t="s">
        <v>1105</v>
      </c>
      <c r="BB51" s="10" t="s">
        <v>1105</v>
      </c>
      <c r="BC51" s="10" t="s">
        <v>1105</v>
      </c>
      <c r="BD51" s="10" t="s">
        <v>374</v>
      </c>
      <c r="BE51" s="10" t="s">
        <v>1104</v>
      </c>
      <c r="BF51" s="10" t="s">
        <v>1105</v>
      </c>
      <c r="BG51" s="10" t="s">
        <v>1105</v>
      </c>
      <c r="BH51" s="10" t="s">
        <v>190</v>
      </c>
      <c r="BI51" s="10" t="s">
        <v>1105</v>
      </c>
      <c r="BJ51" s="10" t="s">
        <v>1105</v>
      </c>
      <c r="BK51" s="10" t="s">
        <v>374</v>
      </c>
      <c r="BL51" s="10" t="s">
        <v>1105</v>
      </c>
      <c r="BM51" s="10" t="s">
        <v>1105</v>
      </c>
      <c r="BN51" s="10" t="s">
        <v>1105</v>
      </c>
      <c r="BO51" s="10" t="s">
        <v>1105</v>
      </c>
      <c r="BP51" s="10" t="s">
        <v>1105</v>
      </c>
      <c r="BQ51" s="10" t="s">
        <v>1105</v>
      </c>
      <c r="BR51" s="10" t="s">
        <v>1105</v>
      </c>
      <c r="BS51" s="10" t="s">
        <v>1105</v>
      </c>
      <c r="BT51" s="10" t="s">
        <v>190</v>
      </c>
      <c r="BU51" s="10" t="s">
        <v>1105</v>
      </c>
      <c r="BV51" s="10" t="s">
        <v>1104</v>
      </c>
      <c r="BW51" s="10" t="s">
        <v>190</v>
      </c>
      <c r="BX51" s="10" t="s">
        <v>1104</v>
      </c>
      <c r="BY51" s="10" t="s">
        <v>1105</v>
      </c>
      <c r="BZ51" s="10" t="s">
        <v>1104</v>
      </c>
      <c r="CA51" s="10" t="s">
        <v>1104</v>
      </c>
      <c r="CB51" s="10" t="s">
        <v>1104</v>
      </c>
      <c r="CC51" s="10" t="s">
        <v>1105</v>
      </c>
      <c r="CD51" s="10" t="s">
        <v>1104</v>
      </c>
      <c r="CE51" s="10" t="s">
        <v>1104</v>
      </c>
      <c r="CF51" s="10" t="s">
        <v>1104</v>
      </c>
      <c r="CG51" s="10" t="s">
        <v>1104</v>
      </c>
      <c r="CH51" s="10" t="s">
        <v>1104</v>
      </c>
      <c r="CI51" s="10" t="s">
        <v>1105</v>
      </c>
      <c r="CJ51" s="10" t="s">
        <v>1104</v>
      </c>
      <c r="CK51" s="10" t="s">
        <v>1104</v>
      </c>
      <c r="CL51" s="10" t="s">
        <v>1105</v>
      </c>
      <c r="CM51" s="10" t="s">
        <v>1105</v>
      </c>
      <c r="CN51" s="10" t="s">
        <v>1105</v>
      </c>
      <c r="CO51" s="10" t="s">
        <v>1105</v>
      </c>
      <c r="CP51" s="10" t="s">
        <v>1105</v>
      </c>
      <c r="CQ51" s="10" t="s">
        <v>1105</v>
      </c>
      <c r="CR51" s="10" t="s">
        <v>1105</v>
      </c>
      <c r="CS51" s="10" t="s">
        <v>1105</v>
      </c>
      <c r="CT51" s="10" t="s">
        <v>1105</v>
      </c>
      <c r="CU51" s="10" t="s">
        <v>1104</v>
      </c>
      <c r="CV51" s="10" t="s">
        <v>1104</v>
      </c>
      <c r="CW51" s="10" t="s">
        <v>1105</v>
      </c>
      <c r="CX51" s="10" t="s">
        <v>374</v>
      </c>
      <c r="CY51" s="10" t="s">
        <v>1105</v>
      </c>
      <c r="CZ51" s="10" t="s">
        <v>1105</v>
      </c>
      <c r="DA51" s="10" t="s">
        <v>1104</v>
      </c>
      <c r="DB51" s="10" t="s">
        <v>1105</v>
      </c>
      <c r="DC51" s="96" t="s">
        <v>7128</v>
      </c>
      <c r="DD51" s="96" t="s">
        <v>7128</v>
      </c>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5"/>
    </row>
    <row r="52" spans="1:251" s="9" customFormat="1" ht="17.25" customHeight="1">
      <c r="A52" s="5" t="s">
        <v>512</v>
      </c>
      <c r="B52" s="9">
        <f>27</f>
        <v>27</v>
      </c>
      <c r="C52" s="5" t="s">
        <v>83</v>
      </c>
      <c r="D52" s="5" t="s">
        <v>112</v>
      </c>
      <c r="E52" s="9">
        <v>341</v>
      </c>
      <c r="F52" s="9" t="s">
        <v>238</v>
      </c>
      <c r="G52" s="5"/>
      <c r="H52" s="5"/>
      <c r="I52" s="9">
        <v>1698</v>
      </c>
      <c r="J52" s="5" t="s">
        <v>7</v>
      </c>
      <c r="K52" s="9">
        <v>1711</v>
      </c>
      <c r="L52" s="5"/>
      <c r="M52" s="5"/>
      <c r="N52" s="5"/>
      <c r="O52" s="5"/>
      <c r="P52" s="5"/>
      <c r="Q52" s="5"/>
      <c r="R52" s="5"/>
      <c r="S52" s="5"/>
      <c r="T52" s="5"/>
      <c r="U52" s="5"/>
      <c r="V52" s="5"/>
      <c r="W52" s="5"/>
      <c r="X52" s="5"/>
      <c r="Y52" s="5"/>
      <c r="Z52" s="5"/>
      <c r="AA52" s="5"/>
      <c r="AB52" s="5"/>
      <c r="AC52" s="5"/>
      <c r="AD52" s="5"/>
      <c r="AE52" s="5"/>
      <c r="AF52" s="5" t="s">
        <v>113</v>
      </c>
      <c r="AG52" s="5">
        <v>1</v>
      </c>
      <c r="AH52" s="5"/>
      <c r="AI52" s="5"/>
      <c r="AJ52" s="5"/>
      <c r="AK52" s="5"/>
      <c r="AL52" s="42" t="s">
        <v>238</v>
      </c>
      <c r="AM52" s="11">
        <f>VLOOKUP($AL52,'City Location'!$A$2:$C$69,2)</f>
        <v>52.375892</v>
      </c>
      <c r="AN52" s="11">
        <f>VLOOKUP($AL52,'City Location'!$A$2:$C$69,3)</f>
        <v>9.7320100000000007</v>
      </c>
      <c r="AO52" s="9" t="s">
        <v>631</v>
      </c>
      <c r="AP52" s="5">
        <v>1</v>
      </c>
      <c r="AQ52" s="5"/>
      <c r="AR52" s="4"/>
      <c r="AS52" s="4"/>
      <c r="AT52" s="10">
        <v>0</v>
      </c>
      <c r="AU52" s="10" t="s">
        <v>1104</v>
      </c>
      <c r="AV52" s="10" t="s">
        <v>1105</v>
      </c>
      <c r="AW52" s="10" t="s">
        <v>1104</v>
      </c>
      <c r="AX52" s="10" t="s">
        <v>1105</v>
      </c>
      <c r="AY52" s="10" t="s">
        <v>1105</v>
      </c>
      <c r="AZ52" s="10" t="s">
        <v>1105</v>
      </c>
      <c r="BA52" s="10" t="s">
        <v>1105</v>
      </c>
      <c r="BB52" s="10" t="s">
        <v>1105</v>
      </c>
      <c r="BC52" s="10" t="s">
        <v>1105</v>
      </c>
      <c r="BD52" s="10" t="s">
        <v>374</v>
      </c>
      <c r="BE52" s="10" t="s">
        <v>1104</v>
      </c>
      <c r="BF52" s="10" t="s">
        <v>1105</v>
      </c>
      <c r="BG52" s="10" t="s">
        <v>1105</v>
      </c>
      <c r="BH52" s="10" t="s">
        <v>190</v>
      </c>
      <c r="BI52" s="10" t="s">
        <v>1105</v>
      </c>
      <c r="BJ52" s="10" t="s">
        <v>1105</v>
      </c>
      <c r="BK52" s="10" t="s">
        <v>374</v>
      </c>
      <c r="BL52" s="10" t="s">
        <v>1105</v>
      </c>
      <c r="BM52" s="10" t="s">
        <v>1105</v>
      </c>
      <c r="BN52" s="10" t="s">
        <v>1105</v>
      </c>
      <c r="BO52" s="10" t="s">
        <v>1105</v>
      </c>
      <c r="BP52" s="10" t="s">
        <v>1105</v>
      </c>
      <c r="BQ52" s="10" t="s">
        <v>1105</v>
      </c>
      <c r="BR52" s="10" t="s">
        <v>1105</v>
      </c>
      <c r="BS52" s="10" t="s">
        <v>1105</v>
      </c>
      <c r="BT52" s="10" t="s">
        <v>190</v>
      </c>
      <c r="BU52" s="10" t="s">
        <v>1105</v>
      </c>
      <c r="BV52" s="10" t="s">
        <v>1104</v>
      </c>
      <c r="BW52" s="10" t="s">
        <v>190</v>
      </c>
      <c r="BX52" s="10" t="s">
        <v>1104</v>
      </c>
      <c r="BY52" s="10" t="s">
        <v>1105</v>
      </c>
      <c r="BZ52" s="10" t="s">
        <v>1104</v>
      </c>
      <c r="CA52" s="10" t="s">
        <v>1104</v>
      </c>
      <c r="CB52" s="10" t="s">
        <v>1104</v>
      </c>
      <c r="CC52" s="10" t="s">
        <v>1105</v>
      </c>
      <c r="CD52" s="10" t="s">
        <v>1104</v>
      </c>
      <c r="CE52" s="10" t="s">
        <v>1104</v>
      </c>
      <c r="CF52" s="10" t="s">
        <v>1104</v>
      </c>
      <c r="CG52" s="10" t="s">
        <v>1104</v>
      </c>
      <c r="CH52" s="10" t="s">
        <v>1104</v>
      </c>
      <c r="CI52" s="10" t="s">
        <v>1105</v>
      </c>
      <c r="CJ52" s="10" t="s">
        <v>1104</v>
      </c>
      <c r="CK52" s="10" t="s">
        <v>1104</v>
      </c>
      <c r="CL52" s="10" t="s">
        <v>1105</v>
      </c>
      <c r="CM52" s="10" t="s">
        <v>1105</v>
      </c>
      <c r="CN52" s="10" t="s">
        <v>1105</v>
      </c>
      <c r="CO52" s="10" t="s">
        <v>1105</v>
      </c>
      <c r="CP52" s="10" t="s">
        <v>1105</v>
      </c>
      <c r="CQ52" s="10" t="s">
        <v>1105</v>
      </c>
      <c r="CR52" s="10" t="s">
        <v>1105</v>
      </c>
      <c r="CS52" s="10" t="s">
        <v>1105</v>
      </c>
      <c r="CT52" s="10" t="s">
        <v>1105</v>
      </c>
      <c r="CU52" s="10" t="s">
        <v>1104</v>
      </c>
      <c r="CV52" s="10" t="s">
        <v>1104</v>
      </c>
      <c r="CW52" s="10" t="s">
        <v>1105</v>
      </c>
      <c r="CX52" s="10" t="s">
        <v>374</v>
      </c>
      <c r="CY52" s="10" t="s">
        <v>1105</v>
      </c>
      <c r="CZ52" s="10" t="s">
        <v>1105</v>
      </c>
      <c r="DA52" s="10" t="s">
        <v>1104</v>
      </c>
      <c r="DB52" s="10" t="s">
        <v>1105</v>
      </c>
      <c r="DC52" s="96" t="s">
        <v>7128</v>
      </c>
      <c r="DD52" s="96" t="s">
        <v>7128</v>
      </c>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5"/>
    </row>
    <row r="53" spans="1:251" s="9" customFormat="1" ht="17.25" customHeight="1">
      <c r="A53" s="5" t="s">
        <v>512</v>
      </c>
      <c r="B53" s="9">
        <f>27</f>
        <v>27</v>
      </c>
      <c r="C53" s="5" t="s">
        <v>83</v>
      </c>
      <c r="D53" s="5" t="s">
        <v>112</v>
      </c>
      <c r="E53" s="9">
        <v>341</v>
      </c>
      <c r="F53" s="9" t="s">
        <v>238</v>
      </c>
      <c r="G53" s="5"/>
      <c r="H53" s="5" t="s">
        <v>7</v>
      </c>
      <c r="I53" s="9">
        <v>1711</v>
      </c>
      <c r="J53" s="5" t="s">
        <v>5</v>
      </c>
      <c r="K53" s="9">
        <v>1720</v>
      </c>
      <c r="L53" s="5"/>
      <c r="M53" s="5"/>
      <c r="N53" s="5"/>
      <c r="O53" s="5"/>
      <c r="P53" s="5"/>
      <c r="Q53" s="5"/>
      <c r="R53" s="5"/>
      <c r="S53" s="5"/>
      <c r="T53" s="5"/>
      <c r="U53" s="5"/>
      <c r="V53" s="5"/>
      <c r="W53" s="5"/>
      <c r="X53" s="5"/>
      <c r="Y53" s="5"/>
      <c r="Z53" s="5"/>
      <c r="AA53" s="5"/>
      <c r="AB53" s="5"/>
      <c r="AC53" s="5"/>
      <c r="AD53" s="5"/>
      <c r="AE53" s="5"/>
      <c r="AF53" s="5" t="s">
        <v>113</v>
      </c>
      <c r="AG53" s="5">
        <v>1</v>
      </c>
      <c r="AH53" s="5"/>
      <c r="AI53" s="5"/>
      <c r="AJ53" s="5"/>
      <c r="AK53" s="5"/>
      <c r="AL53" s="42" t="s">
        <v>238</v>
      </c>
      <c r="AM53" s="11">
        <f>VLOOKUP($AL53,'City Location'!$A$2:$C$69,2)</f>
        <v>52.375892</v>
      </c>
      <c r="AN53" s="11">
        <f>VLOOKUP($AL53,'City Location'!$A$2:$C$69,3)</f>
        <v>9.7320100000000007</v>
      </c>
      <c r="AO53" s="9" t="s">
        <v>631</v>
      </c>
      <c r="AP53" s="5">
        <v>1</v>
      </c>
      <c r="AQ53" s="5"/>
      <c r="AR53" s="4"/>
      <c r="AS53" s="4"/>
      <c r="AT53" s="10">
        <v>0</v>
      </c>
      <c r="AU53" s="10" t="s">
        <v>1104</v>
      </c>
      <c r="AV53" s="10" t="s">
        <v>1105</v>
      </c>
      <c r="AW53" s="10" t="s">
        <v>1104</v>
      </c>
      <c r="AX53" s="10" t="s">
        <v>1105</v>
      </c>
      <c r="AY53" s="10" t="s">
        <v>1105</v>
      </c>
      <c r="AZ53" s="10" t="s">
        <v>1105</v>
      </c>
      <c r="BA53" s="10" t="s">
        <v>1105</v>
      </c>
      <c r="BB53" s="10" t="s">
        <v>1105</v>
      </c>
      <c r="BC53" s="10" t="s">
        <v>1105</v>
      </c>
      <c r="BD53" s="10" t="s">
        <v>374</v>
      </c>
      <c r="BE53" s="10" t="s">
        <v>1104</v>
      </c>
      <c r="BF53" s="10" t="s">
        <v>1105</v>
      </c>
      <c r="BG53" s="10" t="s">
        <v>1105</v>
      </c>
      <c r="BH53" s="10" t="s">
        <v>190</v>
      </c>
      <c r="BI53" s="10" t="s">
        <v>1105</v>
      </c>
      <c r="BJ53" s="10" t="s">
        <v>1105</v>
      </c>
      <c r="BK53" s="10" t="s">
        <v>374</v>
      </c>
      <c r="BL53" s="10" t="s">
        <v>1105</v>
      </c>
      <c r="BM53" s="10" t="s">
        <v>1105</v>
      </c>
      <c r="BN53" s="10" t="s">
        <v>1105</v>
      </c>
      <c r="BO53" s="10" t="s">
        <v>1105</v>
      </c>
      <c r="BP53" s="10" t="s">
        <v>1105</v>
      </c>
      <c r="BQ53" s="10" t="s">
        <v>1105</v>
      </c>
      <c r="BR53" s="10" t="s">
        <v>1105</v>
      </c>
      <c r="BS53" s="10" t="s">
        <v>1105</v>
      </c>
      <c r="BT53" s="10" t="s">
        <v>190</v>
      </c>
      <c r="BU53" s="10" t="s">
        <v>1105</v>
      </c>
      <c r="BV53" s="10" t="s">
        <v>1104</v>
      </c>
      <c r="BW53" s="10" t="s">
        <v>190</v>
      </c>
      <c r="BX53" s="10" t="s">
        <v>1104</v>
      </c>
      <c r="BY53" s="10" t="s">
        <v>1105</v>
      </c>
      <c r="BZ53" s="10" t="s">
        <v>1104</v>
      </c>
      <c r="CA53" s="10" t="s">
        <v>1105</v>
      </c>
      <c r="CB53" s="10" t="s">
        <v>1104</v>
      </c>
      <c r="CC53" s="10" t="s">
        <v>1105</v>
      </c>
      <c r="CD53" s="10" t="s">
        <v>1104</v>
      </c>
      <c r="CE53" s="10" t="s">
        <v>1105</v>
      </c>
      <c r="CF53" s="10" t="s">
        <v>1104</v>
      </c>
      <c r="CG53" s="10" t="s">
        <v>1104</v>
      </c>
      <c r="CH53" s="10" t="s">
        <v>1104</v>
      </c>
      <c r="CI53" s="10" t="s">
        <v>1105</v>
      </c>
      <c r="CJ53" s="10" t="s">
        <v>1104</v>
      </c>
      <c r="CK53" s="10" t="s">
        <v>1104</v>
      </c>
      <c r="CL53" s="10" t="s">
        <v>1105</v>
      </c>
      <c r="CM53" s="10" t="s">
        <v>1105</v>
      </c>
      <c r="CN53" s="10" t="s">
        <v>1105</v>
      </c>
      <c r="CO53" s="10" t="s">
        <v>1105</v>
      </c>
      <c r="CP53" s="10" t="s">
        <v>1105</v>
      </c>
      <c r="CQ53" s="10" t="s">
        <v>1105</v>
      </c>
      <c r="CR53" s="10" t="s">
        <v>1105</v>
      </c>
      <c r="CS53" s="10" t="s">
        <v>1105</v>
      </c>
      <c r="CT53" s="10" t="s">
        <v>1105</v>
      </c>
      <c r="CU53" s="10" t="s">
        <v>1104</v>
      </c>
      <c r="CV53" s="10" t="s">
        <v>1104</v>
      </c>
      <c r="CW53" s="10" t="s">
        <v>1105</v>
      </c>
      <c r="CX53" s="10" t="s">
        <v>190</v>
      </c>
      <c r="CY53" s="10" t="s">
        <v>1105</v>
      </c>
      <c r="CZ53" s="10" t="s">
        <v>1105</v>
      </c>
      <c r="DA53" s="10" t="s">
        <v>1105</v>
      </c>
      <c r="DB53" s="10" t="s">
        <v>1104</v>
      </c>
      <c r="DC53" s="96" t="s">
        <v>7128</v>
      </c>
      <c r="DD53" s="96" t="s">
        <v>7128</v>
      </c>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5"/>
    </row>
    <row r="54" spans="1:251" s="9" customFormat="1" ht="17.25" customHeight="1">
      <c r="A54" s="5" t="s">
        <v>512</v>
      </c>
      <c r="B54" s="9">
        <f>27</f>
        <v>27</v>
      </c>
      <c r="C54" s="5" t="s">
        <v>83</v>
      </c>
      <c r="D54" s="5" t="s">
        <v>112</v>
      </c>
      <c r="E54" s="9">
        <v>341</v>
      </c>
      <c r="F54" s="9" t="s">
        <v>238</v>
      </c>
      <c r="G54" s="5"/>
      <c r="H54" s="5" t="s">
        <v>5</v>
      </c>
      <c r="I54" s="9">
        <v>1720</v>
      </c>
      <c r="J54" s="5" t="s">
        <v>8</v>
      </c>
      <c r="K54" s="9">
        <v>1727</v>
      </c>
      <c r="L54" s="5"/>
      <c r="M54" s="5"/>
      <c r="N54" s="5"/>
      <c r="O54" s="5"/>
      <c r="P54" s="5"/>
      <c r="Q54" s="5"/>
      <c r="R54" s="5"/>
      <c r="S54" s="5"/>
      <c r="T54" s="5"/>
      <c r="U54" s="5"/>
      <c r="V54" s="5"/>
      <c r="W54" s="5"/>
      <c r="X54" s="5"/>
      <c r="Y54" s="5"/>
      <c r="Z54" s="5"/>
      <c r="AA54" s="5"/>
      <c r="AB54" s="5"/>
      <c r="AC54" s="5"/>
      <c r="AD54" s="5"/>
      <c r="AE54" s="5"/>
      <c r="AF54" s="5" t="s">
        <v>113</v>
      </c>
      <c r="AG54" s="5">
        <v>1</v>
      </c>
      <c r="AH54" s="5"/>
      <c r="AI54" s="5"/>
      <c r="AJ54" s="5"/>
      <c r="AK54" s="5"/>
      <c r="AL54" s="42" t="s">
        <v>238</v>
      </c>
      <c r="AM54" s="11">
        <f>VLOOKUP($AL54,'City Location'!$A$2:$C$69,2)</f>
        <v>52.375892</v>
      </c>
      <c r="AN54" s="11">
        <f>VLOOKUP($AL54,'City Location'!$A$2:$C$69,3)</f>
        <v>9.7320100000000007</v>
      </c>
      <c r="AO54" s="9" t="s">
        <v>631</v>
      </c>
      <c r="AP54" s="5">
        <v>1</v>
      </c>
      <c r="AQ54" s="5"/>
      <c r="AR54" s="4"/>
      <c r="AS54" s="4"/>
      <c r="AT54" s="10">
        <v>0</v>
      </c>
      <c r="AU54" s="10" t="s">
        <v>1104</v>
      </c>
      <c r="AV54" s="10" t="s">
        <v>1105</v>
      </c>
      <c r="AW54" s="10" t="s">
        <v>1104</v>
      </c>
      <c r="AX54" s="10" t="s">
        <v>1105</v>
      </c>
      <c r="AY54" s="10" t="s">
        <v>1105</v>
      </c>
      <c r="AZ54" s="10" t="s">
        <v>1105</v>
      </c>
      <c r="BA54" s="10" t="s">
        <v>1105</v>
      </c>
      <c r="BB54" s="10" t="s">
        <v>1105</v>
      </c>
      <c r="BC54" s="10" t="s">
        <v>1105</v>
      </c>
      <c r="BD54" s="10" t="s">
        <v>374</v>
      </c>
      <c r="BE54" s="10" t="s">
        <v>1104</v>
      </c>
      <c r="BF54" s="10" t="s">
        <v>1105</v>
      </c>
      <c r="BG54" s="10" t="s">
        <v>1105</v>
      </c>
      <c r="BH54" s="10" t="s">
        <v>190</v>
      </c>
      <c r="BI54" s="10" t="s">
        <v>1105</v>
      </c>
      <c r="BJ54" s="10" t="s">
        <v>1105</v>
      </c>
      <c r="BK54" s="10" t="s">
        <v>374</v>
      </c>
      <c r="BL54" s="10" t="s">
        <v>1105</v>
      </c>
      <c r="BM54" s="10" t="s">
        <v>1105</v>
      </c>
      <c r="BN54" s="10" t="s">
        <v>1105</v>
      </c>
      <c r="BO54" s="10" t="s">
        <v>1105</v>
      </c>
      <c r="BP54" s="10" t="s">
        <v>1105</v>
      </c>
      <c r="BQ54" s="10" t="s">
        <v>1105</v>
      </c>
      <c r="BR54" s="10" t="s">
        <v>1105</v>
      </c>
      <c r="BS54" s="10" t="s">
        <v>1105</v>
      </c>
      <c r="BT54" s="10" t="s">
        <v>190</v>
      </c>
      <c r="BU54" s="10" t="s">
        <v>1105</v>
      </c>
      <c r="BV54" s="10" t="s">
        <v>1105</v>
      </c>
      <c r="BW54" s="10" t="s">
        <v>190</v>
      </c>
      <c r="BX54" s="10" t="s">
        <v>1104</v>
      </c>
      <c r="BY54" s="10" t="s">
        <v>1105</v>
      </c>
      <c r="BZ54" s="10" t="s">
        <v>1104</v>
      </c>
      <c r="CA54" s="10" t="s">
        <v>1105</v>
      </c>
      <c r="CB54" s="10" t="s">
        <v>1104</v>
      </c>
      <c r="CC54" s="10" t="s">
        <v>1105</v>
      </c>
      <c r="CD54" s="10" t="s">
        <v>1104</v>
      </c>
      <c r="CE54" s="10" t="s">
        <v>1105</v>
      </c>
      <c r="CF54" s="10" t="s">
        <v>1104</v>
      </c>
      <c r="CG54" s="10" t="s">
        <v>1104</v>
      </c>
      <c r="CH54" s="10" t="s">
        <v>1104</v>
      </c>
      <c r="CI54" s="10" t="s">
        <v>1105</v>
      </c>
      <c r="CJ54" s="10" t="s">
        <v>1104</v>
      </c>
      <c r="CK54" s="10" t="s">
        <v>1104</v>
      </c>
      <c r="CL54" s="10" t="s">
        <v>1105</v>
      </c>
      <c r="CM54" s="10" t="s">
        <v>1105</v>
      </c>
      <c r="CN54" s="10" t="s">
        <v>1105</v>
      </c>
      <c r="CO54" s="10" t="s">
        <v>1105</v>
      </c>
      <c r="CP54" s="10" t="s">
        <v>1105</v>
      </c>
      <c r="CQ54" s="10" t="s">
        <v>1105</v>
      </c>
      <c r="CR54" s="10" t="s">
        <v>1105</v>
      </c>
      <c r="CS54" s="10" t="s">
        <v>1105</v>
      </c>
      <c r="CT54" s="10" t="s">
        <v>1105</v>
      </c>
      <c r="CU54" s="10" t="s">
        <v>1104</v>
      </c>
      <c r="CV54" s="10" t="s">
        <v>1104</v>
      </c>
      <c r="CW54" s="10" t="s">
        <v>1105</v>
      </c>
      <c r="CX54" s="10" t="s">
        <v>374</v>
      </c>
      <c r="CY54" s="10" t="s">
        <v>1105</v>
      </c>
      <c r="CZ54" s="10" t="s">
        <v>1105</v>
      </c>
      <c r="DA54" s="10" t="s">
        <v>1105</v>
      </c>
      <c r="DB54" s="10" t="s">
        <v>1104</v>
      </c>
      <c r="DC54" s="96" t="s">
        <v>7128</v>
      </c>
      <c r="DD54" s="96" t="s">
        <v>7128</v>
      </c>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5"/>
    </row>
    <row r="55" spans="1:251" s="9" customFormat="1" ht="17.25" customHeight="1">
      <c r="A55" s="5" t="s">
        <v>512</v>
      </c>
      <c r="B55" s="9">
        <f>27</f>
        <v>27</v>
      </c>
      <c r="C55" s="5" t="s">
        <v>83</v>
      </c>
      <c r="D55" s="5" t="s">
        <v>114</v>
      </c>
      <c r="E55" s="9">
        <v>321</v>
      </c>
      <c r="F55" s="9" t="s">
        <v>238</v>
      </c>
      <c r="G55" s="5"/>
      <c r="H55" s="5"/>
      <c r="I55" s="9">
        <v>1727</v>
      </c>
      <c r="J55" s="5" t="s">
        <v>16</v>
      </c>
      <c r="K55" s="9">
        <v>1738</v>
      </c>
      <c r="L55" s="5"/>
      <c r="M55" s="5"/>
      <c r="N55" s="5"/>
      <c r="O55" s="5"/>
      <c r="P55" s="5"/>
      <c r="Q55" s="5"/>
      <c r="R55" s="5"/>
      <c r="S55" s="5"/>
      <c r="T55" s="5"/>
      <c r="U55" s="5"/>
      <c r="V55" s="5"/>
      <c r="W55" s="5"/>
      <c r="X55" s="5"/>
      <c r="Y55" s="5"/>
      <c r="Z55" s="5"/>
      <c r="AA55" s="5"/>
      <c r="AB55" s="5"/>
      <c r="AC55" s="5"/>
      <c r="AD55" s="5"/>
      <c r="AE55" s="5"/>
      <c r="AF55" s="5" t="s">
        <v>115</v>
      </c>
      <c r="AG55" s="5">
        <v>1</v>
      </c>
      <c r="AH55" s="5"/>
      <c r="AI55" s="5"/>
      <c r="AJ55" s="5"/>
      <c r="AK55" s="5"/>
      <c r="AL55" s="42" t="s">
        <v>238</v>
      </c>
      <c r="AM55" s="11">
        <f>VLOOKUP($AL55,'City Location'!$A$2:$C$69,2)</f>
        <v>52.375892</v>
      </c>
      <c r="AN55" s="11">
        <f>VLOOKUP($AL55,'City Location'!$A$2:$C$69,3)</f>
        <v>9.7320100000000007</v>
      </c>
      <c r="AO55" s="9" t="s">
        <v>631</v>
      </c>
      <c r="AP55" s="5">
        <v>1</v>
      </c>
      <c r="AQ55" s="5"/>
      <c r="AR55" s="4"/>
      <c r="AS55" s="4"/>
      <c r="AT55" s="10">
        <v>0</v>
      </c>
      <c r="AU55" s="10" t="s">
        <v>1104</v>
      </c>
      <c r="AV55" s="10" t="s">
        <v>1105</v>
      </c>
      <c r="AW55" s="10" t="s">
        <v>1104</v>
      </c>
      <c r="AX55" s="10" t="s">
        <v>1105</v>
      </c>
      <c r="AY55" s="10" t="s">
        <v>1105</v>
      </c>
      <c r="AZ55" s="10" t="s">
        <v>1105</v>
      </c>
      <c r="BA55" s="10" t="s">
        <v>1105</v>
      </c>
      <c r="BB55" s="10" t="s">
        <v>1105</v>
      </c>
      <c r="BC55" s="10" t="s">
        <v>1105</v>
      </c>
      <c r="BD55" s="10" t="s">
        <v>374</v>
      </c>
      <c r="BE55" s="10" t="s">
        <v>1104</v>
      </c>
      <c r="BF55" s="10" t="s">
        <v>1105</v>
      </c>
      <c r="BG55" s="10" t="s">
        <v>1105</v>
      </c>
      <c r="BH55" s="10" t="s">
        <v>190</v>
      </c>
      <c r="BI55" s="10" t="s">
        <v>1105</v>
      </c>
      <c r="BJ55" s="10" t="s">
        <v>1105</v>
      </c>
      <c r="BK55" s="10" t="s">
        <v>374</v>
      </c>
      <c r="BL55" s="10" t="s">
        <v>1105</v>
      </c>
      <c r="BM55" s="10" t="s">
        <v>1105</v>
      </c>
      <c r="BN55" s="10" t="s">
        <v>1105</v>
      </c>
      <c r="BO55" s="10" t="s">
        <v>1105</v>
      </c>
      <c r="BP55" s="10" t="s">
        <v>1105</v>
      </c>
      <c r="BQ55" s="10" t="s">
        <v>1105</v>
      </c>
      <c r="BR55" s="10" t="s">
        <v>1105</v>
      </c>
      <c r="BS55" s="10" t="s">
        <v>1105</v>
      </c>
      <c r="BT55" s="10" t="s">
        <v>190</v>
      </c>
      <c r="BU55" s="10" t="s">
        <v>1105</v>
      </c>
      <c r="BV55" s="10" t="s">
        <v>1105</v>
      </c>
      <c r="BW55" s="10" t="s">
        <v>190</v>
      </c>
      <c r="BX55" s="10" t="s">
        <v>1104</v>
      </c>
      <c r="BY55" s="10" t="s">
        <v>1105</v>
      </c>
      <c r="BZ55" s="10" t="s">
        <v>1104</v>
      </c>
      <c r="CA55" s="10" t="s">
        <v>1105</v>
      </c>
      <c r="CB55" s="10" t="s">
        <v>1104</v>
      </c>
      <c r="CC55" s="10" t="s">
        <v>1105</v>
      </c>
      <c r="CD55" s="10" t="s">
        <v>1104</v>
      </c>
      <c r="CE55" s="10" t="s">
        <v>1105</v>
      </c>
      <c r="CF55" s="10" t="s">
        <v>1104</v>
      </c>
      <c r="CG55" s="10" t="s">
        <v>1104</v>
      </c>
      <c r="CH55" s="10" t="s">
        <v>1104</v>
      </c>
      <c r="CI55" s="10" t="s">
        <v>1105</v>
      </c>
      <c r="CJ55" s="10" t="s">
        <v>1104</v>
      </c>
      <c r="CK55" s="10" t="s">
        <v>1104</v>
      </c>
      <c r="CL55" s="10" t="s">
        <v>1105</v>
      </c>
      <c r="CM55" s="10" t="s">
        <v>1105</v>
      </c>
      <c r="CN55" s="10" t="s">
        <v>1105</v>
      </c>
      <c r="CO55" s="10" t="s">
        <v>1105</v>
      </c>
      <c r="CP55" s="10" t="s">
        <v>1105</v>
      </c>
      <c r="CQ55" s="10" t="s">
        <v>1105</v>
      </c>
      <c r="CR55" s="10" t="s">
        <v>1105</v>
      </c>
      <c r="CS55" s="10" t="s">
        <v>1105</v>
      </c>
      <c r="CT55" s="10" t="s">
        <v>1105</v>
      </c>
      <c r="CU55" s="10" t="s">
        <v>1104</v>
      </c>
      <c r="CV55" s="10" t="s">
        <v>1104</v>
      </c>
      <c r="CW55" s="10" t="s">
        <v>1105</v>
      </c>
      <c r="CX55" s="10" t="s">
        <v>374</v>
      </c>
      <c r="CY55" s="10" t="s">
        <v>1105</v>
      </c>
      <c r="CZ55" s="10" t="s">
        <v>1105</v>
      </c>
      <c r="DA55" s="10" t="s">
        <v>1105</v>
      </c>
      <c r="DB55" s="10" t="s">
        <v>1104</v>
      </c>
      <c r="DC55" s="96" t="s">
        <v>7128</v>
      </c>
      <c r="DD55" s="96" t="s">
        <v>7128</v>
      </c>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5"/>
    </row>
    <row r="56" spans="1:251" s="9" customFormat="1" ht="17.25" customHeight="1">
      <c r="A56" s="5" t="s">
        <v>512</v>
      </c>
      <c r="B56" s="9">
        <f>27</f>
        <v>27</v>
      </c>
      <c r="C56" s="5" t="s">
        <v>83</v>
      </c>
      <c r="D56" s="5" t="s">
        <v>114</v>
      </c>
      <c r="E56" s="9">
        <v>321</v>
      </c>
      <c r="F56" s="9" t="s">
        <v>238</v>
      </c>
      <c r="G56" s="5"/>
      <c r="H56" s="5" t="s">
        <v>16</v>
      </c>
      <c r="I56" s="9">
        <v>1738</v>
      </c>
      <c r="J56" s="5" t="s">
        <v>8</v>
      </c>
      <c r="K56" s="9">
        <v>1757</v>
      </c>
      <c r="L56" s="5"/>
      <c r="M56" s="5"/>
      <c r="N56" s="5"/>
      <c r="O56" s="5"/>
      <c r="P56" s="5"/>
      <c r="Q56" s="5"/>
      <c r="R56" s="5"/>
      <c r="S56" s="5"/>
      <c r="T56" s="5"/>
      <c r="U56" s="5"/>
      <c r="V56" s="5"/>
      <c r="W56" s="5"/>
      <c r="X56" s="5"/>
      <c r="Y56" s="5"/>
      <c r="Z56" s="5"/>
      <c r="AA56" s="5"/>
      <c r="AB56" s="5"/>
      <c r="AC56" s="5"/>
      <c r="AD56" s="5"/>
      <c r="AE56" s="5"/>
      <c r="AF56" s="5" t="s">
        <v>115</v>
      </c>
      <c r="AG56" s="5">
        <v>1</v>
      </c>
      <c r="AH56" s="5"/>
      <c r="AI56" s="5"/>
      <c r="AJ56" s="5"/>
      <c r="AK56" s="5"/>
      <c r="AL56" s="42" t="s">
        <v>238</v>
      </c>
      <c r="AM56" s="11">
        <f>VLOOKUP($AL56,'City Location'!$A$2:$C$69,2)</f>
        <v>52.375892</v>
      </c>
      <c r="AN56" s="11">
        <f>VLOOKUP($AL56,'City Location'!$A$2:$C$69,3)</f>
        <v>9.7320100000000007</v>
      </c>
      <c r="AO56" s="9" t="s">
        <v>631</v>
      </c>
      <c r="AP56" s="5">
        <v>1</v>
      </c>
      <c r="AQ56" s="5"/>
      <c r="AR56" s="4"/>
      <c r="AS56" s="4"/>
      <c r="AT56" s="10">
        <v>0</v>
      </c>
      <c r="AU56" s="10" t="s">
        <v>1104</v>
      </c>
      <c r="AV56" s="10" t="s">
        <v>1105</v>
      </c>
      <c r="AW56" s="10" t="s">
        <v>1104</v>
      </c>
      <c r="AX56" s="10" t="s">
        <v>1105</v>
      </c>
      <c r="AY56" s="10" t="s">
        <v>1105</v>
      </c>
      <c r="AZ56" s="10" t="s">
        <v>1105</v>
      </c>
      <c r="BA56" s="10" t="s">
        <v>1105</v>
      </c>
      <c r="BB56" s="10" t="s">
        <v>1105</v>
      </c>
      <c r="BC56" s="10" t="s">
        <v>1105</v>
      </c>
      <c r="BD56" s="10" t="s">
        <v>190</v>
      </c>
      <c r="BE56" s="10" t="s">
        <v>1104</v>
      </c>
      <c r="BF56" s="10" t="s">
        <v>1105</v>
      </c>
      <c r="BG56" s="10" t="s">
        <v>1105</v>
      </c>
      <c r="BH56" s="10" t="s">
        <v>190</v>
      </c>
      <c r="BI56" s="10" t="s">
        <v>1105</v>
      </c>
      <c r="BJ56" s="10" t="s">
        <v>1105</v>
      </c>
      <c r="BK56" s="10" t="s">
        <v>374</v>
      </c>
      <c r="BL56" s="10" t="s">
        <v>1105</v>
      </c>
      <c r="BM56" s="10" t="s">
        <v>1105</v>
      </c>
      <c r="BN56" s="10" t="s">
        <v>1105</v>
      </c>
      <c r="BO56" s="10" t="s">
        <v>1105</v>
      </c>
      <c r="BP56" s="10" t="s">
        <v>1105</v>
      </c>
      <c r="BQ56" s="10" t="s">
        <v>1105</v>
      </c>
      <c r="BR56" s="10" t="s">
        <v>1105</v>
      </c>
      <c r="BS56" s="10" t="s">
        <v>1105</v>
      </c>
      <c r="BT56" s="10" t="s">
        <v>190</v>
      </c>
      <c r="BU56" s="10" t="s">
        <v>1105</v>
      </c>
      <c r="BV56" s="10" t="s">
        <v>1105</v>
      </c>
      <c r="BW56" s="10" t="s">
        <v>190</v>
      </c>
      <c r="BX56" s="10" t="s">
        <v>1104</v>
      </c>
      <c r="BY56" s="10" t="s">
        <v>1105</v>
      </c>
      <c r="BZ56" s="10" t="s">
        <v>1104</v>
      </c>
      <c r="CA56" s="10" t="s">
        <v>1105</v>
      </c>
      <c r="CB56" s="10" t="s">
        <v>1104</v>
      </c>
      <c r="CC56" s="10" t="s">
        <v>1105</v>
      </c>
      <c r="CD56" s="10" t="s">
        <v>1104</v>
      </c>
      <c r="CE56" s="10" t="s">
        <v>1105</v>
      </c>
      <c r="CF56" s="10" t="s">
        <v>1104</v>
      </c>
      <c r="CG56" s="10" t="s">
        <v>1104</v>
      </c>
      <c r="CH56" s="10" t="s">
        <v>1104</v>
      </c>
      <c r="CI56" s="10" t="s">
        <v>1105</v>
      </c>
      <c r="CJ56" s="10" t="s">
        <v>1104</v>
      </c>
      <c r="CK56" s="10" t="s">
        <v>1104</v>
      </c>
      <c r="CL56" s="10" t="s">
        <v>1105</v>
      </c>
      <c r="CM56" s="10" t="s">
        <v>1105</v>
      </c>
      <c r="CN56" s="10" t="s">
        <v>1105</v>
      </c>
      <c r="CO56" s="10" t="s">
        <v>1105</v>
      </c>
      <c r="CP56" s="10" t="s">
        <v>1105</v>
      </c>
      <c r="CQ56" s="10" t="s">
        <v>1105</v>
      </c>
      <c r="CR56" s="10" t="s">
        <v>1105</v>
      </c>
      <c r="CS56" s="10" t="s">
        <v>1105</v>
      </c>
      <c r="CT56" s="10" t="s">
        <v>1105</v>
      </c>
      <c r="CU56" s="10" t="s">
        <v>1104</v>
      </c>
      <c r="CV56" s="10" t="s">
        <v>1104</v>
      </c>
      <c r="CW56" s="10" t="s">
        <v>1105</v>
      </c>
      <c r="CX56" s="10" t="s">
        <v>374</v>
      </c>
      <c r="CY56" s="10" t="s">
        <v>1105</v>
      </c>
      <c r="CZ56" s="10" t="s">
        <v>1105</v>
      </c>
      <c r="DA56" s="10" t="s">
        <v>1105</v>
      </c>
      <c r="DB56" s="10" t="s">
        <v>1104</v>
      </c>
      <c r="DC56" s="96" t="s">
        <v>7128</v>
      </c>
      <c r="DD56" s="96" t="s">
        <v>7128</v>
      </c>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5"/>
    </row>
    <row r="57" spans="1:251" s="9" customFormat="1" ht="17.25" customHeight="1">
      <c r="A57" s="5" t="s">
        <v>512</v>
      </c>
      <c r="B57" s="9">
        <f>27</f>
        <v>27</v>
      </c>
      <c r="C57" s="5" t="s">
        <v>83</v>
      </c>
      <c r="D57" s="5" t="s">
        <v>114</v>
      </c>
      <c r="E57" s="9">
        <v>321</v>
      </c>
      <c r="F57" s="9" t="s">
        <v>238</v>
      </c>
      <c r="G57" s="5"/>
      <c r="H57" s="5" t="s">
        <v>8</v>
      </c>
      <c r="I57" s="9">
        <v>1757</v>
      </c>
      <c r="J57" s="5" t="s">
        <v>5</v>
      </c>
      <c r="K57" s="9">
        <v>1758</v>
      </c>
      <c r="L57" s="5"/>
      <c r="M57" s="5"/>
      <c r="N57" s="5"/>
      <c r="O57" s="5"/>
      <c r="P57" s="5"/>
      <c r="Q57" s="5"/>
      <c r="R57" s="5"/>
      <c r="S57" s="5"/>
      <c r="T57" s="5"/>
      <c r="U57" s="5"/>
      <c r="V57" s="5"/>
      <c r="W57" s="5"/>
      <c r="X57" s="5"/>
      <c r="Y57" s="5"/>
      <c r="Z57" s="5"/>
      <c r="AA57" s="5"/>
      <c r="AB57" s="5"/>
      <c r="AC57" s="5"/>
      <c r="AD57" s="5"/>
      <c r="AE57" s="5"/>
      <c r="AF57" s="5" t="s">
        <v>115</v>
      </c>
      <c r="AG57" s="5">
        <v>1</v>
      </c>
      <c r="AH57" s="5"/>
      <c r="AI57" s="5"/>
      <c r="AJ57" s="5"/>
      <c r="AK57" s="5"/>
      <c r="AL57" s="42" t="s">
        <v>238</v>
      </c>
      <c r="AM57" s="11">
        <f>VLOOKUP($AL57,'City Location'!$A$2:$C$69,2)</f>
        <v>52.375892</v>
      </c>
      <c r="AN57" s="11">
        <f>VLOOKUP($AL57,'City Location'!$A$2:$C$69,3)</f>
        <v>9.7320100000000007</v>
      </c>
      <c r="AO57" s="9" t="s">
        <v>631</v>
      </c>
      <c r="AP57" s="5">
        <v>1</v>
      </c>
      <c r="AQ57" s="5"/>
      <c r="AR57" s="4"/>
      <c r="AS57" s="4"/>
      <c r="AT57" s="10">
        <v>0</v>
      </c>
      <c r="AU57" s="10" t="s">
        <v>1104</v>
      </c>
      <c r="AV57" s="10" t="s">
        <v>1105</v>
      </c>
      <c r="AW57" s="10" t="s">
        <v>1104</v>
      </c>
      <c r="AX57" s="10" t="s">
        <v>1105</v>
      </c>
      <c r="AY57" s="10" t="s">
        <v>1105</v>
      </c>
      <c r="AZ57" s="10" t="s">
        <v>1105</v>
      </c>
      <c r="BA57" s="10" t="s">
        <v>1105</v>
      </c>
      <c r="BB57" s="10" t="s">
        <v>1105</v>
      </c>
      <c r="BC57" s="10" t="s">
        <v>1105</v>
      </c>
      <c r="BD57" s="10" t="s">
        <v>190</v>
      </c>
      <c r="BE57" s="10" t="s">
        <v>1104</v>
      </c>
      <c r="BF57" s="10" t="s">
        <v>1105</v>
      </c>
      <c r="BG57" s="10" t="s">
        <v>1105</v>
      </c>
      <c r="BH57" s="10" t="s">
        <v>190</v>
      </c>
      <c r="BI57" s="10" t="s">
        <v>1105</v>
      </c>
      <c r="BJ57" s="10" t="s">
        <v>1105</v>
      </c>
      <c r="BK57" s="10" t="s">
        <v>190</v>
      </c>
      <c r="BL57" s="10" t="s">
        <v>1105</v>
      </c>
      <c r="BM57" s="10" t="s">
        <v>1105</v>
      </c>
      <c r="BN57" s="10" t="s">
        <v>1105</v>
      </c>
      <c r="BO57" s="10" t="s">
        <v>1105</v>
      </c>
      <c r="BP57" s="10" t="s">
        <v>1105</v>
      </c>
      <c r="BQ57" s="10" t="s">
        <v>1105</v>
      </c>
      <c r="BR57" s="10" t="s">
        <v>1105</v>
      </c>
      <c r="BS57" s="10" t="s">
        <v>1105</v>
      </c>
      <c r="BT57" s="10" t="s">
        <v>190</v>
      </c>
      <c r="BU57" s="10" t="s">
        <v>1105</v>
      </c>
      <c r="BV57" s="10" t="s">
        <v>1105</v>
      </c>
      <c r="BW57" s="10" t="s">
        <v>190</v>
      </c>
      <c r="BX57" s="10" t="s">
        <v>1104</v>
      </c>
      <c r="BY57" s="10" t="s">
        <v>1105</v>
      </c>
      <c r="BZ57" s="10" t="s">
        <v>1104</v>
      </c>
      <c r="CA57" s="10" t="s">
        <v>1105</v>
      </c>
      <c r="CB57" s="10" t="s">
        <v>1104</v>
      </c>
      <c r="CC57" s="10" t="s">
        <v>1105</v>
      </c>
      <c r="CD57" s="10" t="s">
        <v>1104</v>
      </c>
      <c r="CE57" s="10" t="s">
        <v>1105</v>
      </c>
      <c r="CF57" s="10" t="s">
        <v>1104</v>
      </c>
      <c r="CG57" s="10" t="s">
        <v>1104</v>
      </c>
      <c r="CH57" s="10" t="s">
        <v>1104</v>
      </c>
      <c r="CI57" s="10" t="s">
        <v>1105</v>
      </c>
      <c r="CJ57" s="10" t="s">
        <v>1104</v>
      </c>
      <c r="CK57" s="10" t="s">
        <v>1104</v>
      </c>
      <c r="CL57" s="10" t="s">
        <v>1105</v>
      </c>
      <c r="CM57" s="10" t="s">
        <v>1105</v>
      </c>
      <c r="CN57" s="10" t="s">
        <v>1105</v>
      </c>
      <c r="CO57" s="10" t="s">
        <v>1105</v>
      </c>
      <c r="CP57" s="10" t="s">
        <v>1105</v>
      </c>
      <c r="CQ57" s="10" t="s">
        <v>1105</v>
      </c>
      <c r="CR57" s="10" t="s">
        <v>1105</v>
      </c>
      <c r="CS57" s="10" t="s">
        <v>1105</v>
      </c>
      <c r="CT57" s="10" t="s">
        <v>1105</v>
      </c>
      <c r="CU57" s="10" t="s">
        <v>1104</v>
      </c>
      <c r="CV57" s="10" t="s">
        <v>1104</v>
      </c>
      <c r="CW57" s="10" t="s">
        <v>1105</v>
      </c>
      <c r="CX57" s="10" t="s">
        <v>374</v>
      </c>
      <c r="CY57" s="10" t="s">
        <v>1105</v>
      </c>
      <c r="CZ57" s="10" t="s">
        <v>1105</v>
      </c>
      <c r="DA57" s="10" t="s">
        <v>1105</v>
      </c>
      <c r="DB57" s="10" t="s">
        <v>1104</v>
      </c>
      <c r="DC57" s="96" t="s">
        <v>7128</v>
      </c>
      <c r="DD57" s="96" t="s">
        <v>7128</v>
      </c>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5"/>
    </row>
    <row r="58" spans="1:251" s="9" customFormat="1" ht="17.25" customHeight="1">
      <c r="A58" s="5" t="s">
        <v>512</v>
      </c>
      <c r="B58" s="9">
        <f>27</f>
        <v>27</v>
      </c>
      <c r="C58" s="5" t="s">
        <v>83</v>
      </c>
      <c r="D58" s="5" t="s">
        <v>114</v>
      </c>
      <c r="E58" s="9">
        <v>321</v>
      </c>
      <c r="F58" s="9" t="s">
        <v>238</v>
      </c>
      <c r="G58" s="5"/>
      <c r="H58" s="5" t="s">
        <v>5</v>
      </c>
      <c r="I58" s="9">
        <v>1758</v>
      </c>
      <c r="J58" s="5" t="s">
        <v>6</v>
      </c>
      <c r="K58" s="9">
        <v>1759</v>
      </c>
      <c r="L58" s="5"/>
      <c r="M58" s="5"/>
      <c r="N58" s="5"/>
      <c r="O58" s="5"/>
      <c r="P58" s="5"/>
      <c r="Q58" s="5"/>
      <c r="R58" s="5"/>
      <c r="S58" s="5"/>
      <c r="T58" s="5"/>
      <c r="U58" s="5"/>
      <c r="V58" s="5"/>
      <c r="W58" s="5"/>
      <c r="X58" s="5"/>
      <c r="Y58" s="5"/>
      <c r="Z58" s="5"/>
      <c r="AA58" s="5"/>
      <c r="AB58" s="5"/>
      <c r="AC58" s="5"/>
      <c r="AD58" s="5"/>
      <c r="AE58" s="5"/>
      <c r="AF58" s="5" t="s">
        <v>115</v>
      </c>
      <c r="AG58" s="5">
        <v>1</v>
      </c>
      <c r="AH58" s="5"/>
      <c r="AI58" s="5"/>
      <c r="AJ58" s="5"/>
      <c r="AK58" s="5"/>
      <c r="AL58" s="42" t="s">
        <v>238</v>
      </c>
      <c r="AM58" s="11">
        <f>VLOOKUP($AL58,'City Location'!$A$2:$C$69,2)</f>
        <v>52.375892</v>
      </c>
      <c r="AN58" s="11">
        <f>VLOOKUP($AL58,'City Location'!$A$2:$C$69,3)</f>
        <v>9.7320100000000007</v>
      </c>
      <c r="AO58" s="9" t="s">
        <v>631</v>
      </c>
      <c r="AP58" s="5">
        <v>1</v>
      </c>
      <c r="AQ58" s="5"/>
      <c r="AR58" s="4"/>
      <c r="AS58" s="4"/>
      <c r="AT58" s="10">
        <v>0</v>
      </c>
      <c r="AU58" s="10" t="s">
        <v>1104</v>
      </c>
      <c r="AV58" s="10" t="s">
        <v>1105</v>
      </c>
      <c r="AW58" s="10" t="s">
        <v>1104</v>
      </c>
      <c r="AX58" s="10" t="s">
        <v>1105</v>
      </c>
      <c r="AY58" s="10" t="s">
        <v>1105</v>
      </c>
      <c r="AZ58" s="10" t="s">
        <v>1105</v>
      </c>
      <c r="BA58" s="10" t="s">
        <v>1105</v>
      </c>
      <c r="BB58" s="10" t="s">
        <v>1105</v>
      </c>
      <c r="BC58" s="10" t="s">
        <v>1105</v>
      </c>
      <c r="BD58" s="10" t="s">
        <v>190</v>
      </c>
      <c r="BE58" s="10" t="s">
        <v>1104</v>
      </c>
      <c r="BF58" s="10" t="s">
        <v>1105</v>
      </c>
      <c r="BG58" s="10" t="s">
        <v>1105</v>
      </c>
      <c r="BH58" s="10" t="s">
        <v>190</v>
      </c>
      <c r="BI58" s="10" t="s">
        <v>1105</v>
      </c>
      <c r="BJ58" s="10" t="s">
        <v>1105</v>
      </c>
      <c r="BK58" s="10" t="s">
        <v>190</v>
      </c>
      <c r="BL58" s="10" t="s">
        <v>1105</v>
      </c>
      <c r="BM58" s="10" t="s">
        <v>1105</v>
      </c>
      <c r="BN58" s="10" t="s">
        <v>1105</v>
      </c>
      <c r="BO58" s="10" t="s">
        <v>1105</v>
      </c>
      <c r="BP58" s="10" t="s">
        <v>1105</v>
      </c>
      <c r="BQ58" s="10" t="s">
        <v>1105</v>
      </c>
      <c r="BR58" s="10" t="s">
        <v>1105</v>
      </c>
      <c r="BS58" s="10" t="s">
        <v>1105</v>
      </c>
      <c r="BT58" s="10" t="s">
        <v>190</v>
      </c>
      <c r="BU58" s="10" t="s">
        <v>1105</v>
      </c>
      <c r="BV58" s="10" t="s">
        <v>1105</v>
      </c>
      <c r="BW58" s="10" t="s">
        <v>190</v>
      </c>
      <c r="BX58" s="10" t="s">
        <v>1104</v>
      </c>
      <c r="BY58" s="10" t="s">
        <v>1105</v>
      </c>
      <c r="BZ58" s="10" t="s">
        <v>1104</v>
      </c>
      <c r="CA58" s="10" t="s">
        <v>1105</v>
      </c>
      <c r="CB58" s="10" t="s">
        <v>1104</v>
      </c>
      <c r="CC58" s="10" t="s">
        <v>1105</v>
      </c>
      <c r="CD58" s="10" t="s">
        <v>1104</v>
      </c>
      <c r="CE58" s="10" t="s">
        <v>1105</v>
      </c>
      <c r="CF58" s="10" t="s">
        <v>1104</v>
      </c>
      <c r="CG58" s="10" t="s">
        <v>1104</v>
      </c>
      <c r="CH58" s="10" t="s">
        <v>1104</v>
      </c>
      <c r="CI58" s="10" t="s">
        <v>1105</v>
      </c>
      <c r="CJ58" s="10" t="s">
        <v>1104</v>
      </c>
      <c r="CK58" s="10" t="s">
        <v>1104</v>
      </c>
      <c r="CL58" s="10" t="s">
        <v>1105</v>
      </c>
      <c r="CM58" s="10" t="s">
        <v>1105</v>
      </c>
      <c r="CN58" s="10" t="s">
        <v>1105</v>
      </c>
      <c r="CO58" s="10" t="s">
        <v>1105</v>
      </c>
      <c r="CP58" s="10" t="s">
        <v>1105</v>
      </c>
      <c r="CQ58" s="10" t="s">
        <v>1105</v>
      </c>
      <c r="CR58" s="10" t="s">
        <v>1105</v>
      </c>
      <c r="CS58" s="10" t="s">
        <v>1105</v>
      </c>
      <c r="CT58" s="10" t="s">
        <v>1105</v>
      </c>
      <c r="CU58" s="10" t="s">
        <v>1104</v>
      </c>
      <c r="CV58" s="10" t="s">
        <v>1104</v>
      </c>
      <c r="CW58" s="10" t="s">
        <v>1105</v>
      </c>
      <c r="CX58" s="10" t="s">
        <v>374</v>
      </c>
      <c r="CY58" s="10" t="s">
        <v>1105</v>
      </c>
      <c r="CZ58" s="10" t="s">
        <v>1105</v>
      </c>
      <c r="DA58" s="10" t="s">
        <v>1105</v>
      </c>
      <c r="DB58" s="10" t="s">
        <v>1104</v>
      </c>
      <c r="DC58" s="96" t="s">
        <v>7128</v>
      </c>
      <c r="DD58" s="96" t="s">
        <v>7128</v>
      </c>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5"/>
    </row>
    <row r="59" spans="1:251" s="9" customFormat="1" ht="17.25" customHeight="1">
      <c r="A59" s="5" t="s">
        <v>512</v>
      </c>
      <c r="B59" s="9">
        <f>27</f>
        <v>27</v>
      </c>
      <c r="C59" s="5" t="s">
        <v>83</v>
      </c>
      <c r="D59" s="5" t="s">
        <v>114</v>
      </c>
      <c r="E59" s="9">
        <v>321</v>
      </c>
      <c r="F59" s="9" t="s">
        <v>238</v>
      </c>
      <c r="G59" s="5"/>
      <c r="H59" s="5" t="s">
        <v>6</v>
      </c>
      <c r="I59" s="9">
        <v>1759</v>
      </c>
      <c r="J59" s="5" t="s">
        <v>14</v>
      </c>
      <c r="K59" s="9">
        <v>1760</v>
      </c>
      <c r="L59" s="5"/>
      <c r="M59" s="5"/>
      <c r="N59" s="5"/>
      <c r="O59" s="5"/>
      <c r="P59" s="5"/>
      <c r="Q59" s="5"/>
      <c r="R59" s="5"/>
      <c r="S59" s="5"/>
      <c r="T59" s="5"/>
      <c r="U59" s="5"/>
      <c r="V59" s="5"/>
      <c r="W59" s="5"/>
      <c r="X59" s="5"/>
      <c r="Y59" s="5"/>
      <c r="Z59" s="5"/>
      <c r="AA59" s="5"/>
      <c r="AB59" s="5"/>
      <c r="AC59" s="5"/>
      <c r="AD59" s="5"/>
      <c r="AE59" s="5"/>
      <c r="AF59" s="5" t="s">
        <v>115</v>
      </c>
      <c r="AG59" s="5">
        <v>1</v>
      </c>
      <c r="AH59" s="5"/>
      <c r="AI59" s="5"/>
      <c r="AJ59" s="5"/>
      <c r="AK59" s="5"/>
      <c r="AL59" s="42" t="s">
        <v>238</v>
      </c>
      <c r="AM59" s="11">
        <f>VLOOKUP($AL59,'City Location'!$A$2:$C$69,2)</f>
        <v>52.375892</v>
      </c>
      <c r="AN59" s="11">
        <f>VLOOKUP($AL59,'City Location'!$A$2:$C$69,3)</f>
        <v>9.7320100000000007</v>
      </c>
      <c r="AO59" s="9" t="s">
        <v>631</v>
      </c>
      <c r="AP59" s="5">
        <v>1</v>
      </c>
      <c r="AQ59" s="5"/>
      <c r="AR59" s="4"/>
      <c r="AS59" s="4"/>
      <c r="AT59" s="10">
        <v>0</v>
      </c>
      <c r="AU59" s="10" t="s">
        <v>1104</v>
      </c>
      <c r="AV59" s="10" t="s">
        <v>1105</v>
      </c>
      <c r="AW59" s="10" t="s">
        <v>1104</v>
      </c>
      <c r="AX59" s="10" t="s">
        <v>1105</v>
      </c>
      <c r="AY59" s="10" t="s">
        <v>1105</v>
      </c>
      <c r="AZ59" s="10" t="s">
        <v>1105</v>
      </c>
      <c r="BA59" s="10" t="s">
        <v>1105</v>
      </c>
      <c r="BB59" s="10" t="s">
        <v>1105</v>
      </c>
      <c r="BC59" s="10" t="s">
        <v>1105</v>
      </c>
      <c r="BD59" s="10" t="s">
        <v>190</v>
      </c>
      <c r="BE59" s="10" t="s">
        <v>1104</v>
      </c>
      <c r="BF59" s="10" t="s">
        <v>1105</v>
      </c>
      <c r="BG59" s="10" t="s">
        <v>1105</v>
      </c>
      <c r="BH59" s="10" t="s">
        <v>190</v>
      </c>
      <c r="BI59" s="10" t="s">
        <v>1105</v>
      </c>
      <c r="BJ59" s="10" t="s">
        <v>1105</v>
      </c>
      <c r="BK59" s="10" t="s">
        <v>190</v>
      </c>
      <c r="BL59" s="10" t="s">
        <v>1105</v>
      </c>
      <c r="BM59" s="10" t="s">
        <v>1105</v>
      </c>
      <c r="BN59" s="10" t="s">
        <v>1105</v>
      </c>
      <c r="BO59" s="10" t="s">
        <v>1105</v>
      </c>
      <c r="BP59" s="10" t="s">
        <v>1105</v>
      </c>
      <c r="BQ59" s="10" t="s">
        <v>1105</v>
      </c>
      <c r="BR59" s="10" t="s">
        <v>1105</v>
      </c>
      <c r="BS59" s="10" t="s">
        <v>1105</v>
      </c>
      <c r="BT59" s="10" t="s">
        <v>190</v>
      </c>
      <c r="BU59" s="10" t="s">
        <v>1105</v>
      </c>
      <c r="BV59" s="10" t="s">
        <v>1105</v>
      </c>
      <c r="BW59" s="10" t="s">
        <v>190</v>
      </c>
      <c r="BX59" s="10" t="s">
        <v>1104</v>
      </c>
      <c r="BY59" s="10" t="s">
        <v>1105</v>
      </c>
      <c r="BZ59" s="10" t="s">
        <v>1104</v>
      </c>
      <c r="CA59" s="10" t="s">
        <v>1105</v>
      </c>
      <c r="CB59" s="10" t="s">
        <v>1104</v>
      </c>
      <c r="CC59" s="10" t="s">
        <v>1105</v>
      </c>
      <c r="CD59" s="10" t="s">
        <v>1104</v>
      </c>
      <c r="CE59" s="10" t="s">
        <v>1105</v>
      </c>
      <c r="CF59" s="10" t="s">
        <v>1104</v>
      </c>
      <c r="CG59" s="10" t="s">
        <v>1104</v>
      </c>
      <c r="CH59" s="10" t="s">
        <v>1104</v>
      </c>
      <c r="CI59" s="10" t="s">
        <v>1105</v>
      </c>
      <c r="CJ59" s="10" t="s">
        <v>1104</v>
      </c>
      <c r="CK59" s="10" t="s">
        <v>1104</v>
      </c>
      <c r="CL59" s="10" t="s">
        <v>1105</v>
      </c>
      <c r="CM59" s="10" t="s">
        <v>1105</v>
      </c>
      <c r="CN59" s="10" t="s">
        <v>1105</v>
      </c>
      <c r="CO59" s="10" t="s">
        <v>1105</v>
      </c>
      <c r="CP59" s="10" t="s">
        <v>1105</v>
      </c>
      <c r="CQ59" s="10" t="s">
        <v>1105</v>
      </c>
      <c r="CR59" s="10" t="s">
        <v>1105</v>
      </c>
      <c r="CS59" s="10" t="s">
        <v>1105</v>
      </c>
      <c r="CT59" s="10" t="s">
        <v>1105</v>
      </c>
      <c r="CU59" s="10" t="s">
        <v>1104</v>
      </c>
      <c r="CV59" s="10" t="s">
        <v>1104</v>
      </c>
      <c r="CW59" s="10" t="s">
        <v>1105</v>
      </c>
      <c r="CX59" s="10" t="s">
        <v>374</v>
      </c>
      <c r="CY59" s="10" t="s">
        <v>1105</v>
      </c>
      <c r="CZ59" s="10" t="s">
        <v>1105</v>
      </c>
      <c r="DA59" s="10" t="s">
        <v>1105</v>
      </c>
      <c r="DB59" s="10" t="s">
        <v>1104</v>
      </c>
      <c r="DC59" s="96" t="s">
        <v>7128</v>
      </c>
      <c r="DD59" s="96" t="s">
        <v>7128</v>
      </c>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5"/>
    </row>
    <row r="60" spans="1:251" s="9" customFormat="1" ht="17.25" customHeight="1">
      <c r="A60" s="5" t="s">
        <v>512</v>
      </c>
      <c r="B60" s="9">
        <f>27</f>
        <v>27</v>
      </c>
      <c r="C60" s="5" t="s">
        <v>83</v>
      </c>
      <c r="D60" s="5" t="s">
        <v>116</v>
      </c>
      <c r="E60" s="9">
        <v>130</v>
      </c>
      <c r="F60" s="9" t="s">
        <v>238</v>
      </c>
      <c r="G60" s="5"/>
      <c r="H60" s="5"/>
      <c r="I60" s="9">
        <v>1760</v>
      </c>
      <c r="J60" s="5" t="s">
        <v>9</v>
      </c>
      <c r="K60" s="9">
        <v>1762</v>
      </c>
      <c r="L60" s="5"/>
      <c r="M60" s="5"/>
      <c r="N60" s="5"/>
      <c r="O60" s="5"/>
      <c r="P60" s="5"/>
      <c r="Q60" s="5"/>
      <c r="R60" s="5"/>
      <c r="S60" s="5"/>
      <c r="T60" s="5"/>
      <c r="U60" s="5"/>
      <c r="V60" s="5"/>
      <c r="W60" s="5"/>
      <c r="X60" s="5"/>
      <c r="Y60" s="5"/>
      <c r="Z60" s="5"/>
      <c r="AA60" s="5"/>
      <c r="AB60" s="5"/>
      <c r="AC60" s="5"/>
      <c r="AD60" s="5"/>
      <c r="AE60" s="5"/>
      <c r="AF60" s="5" t="s">
        <v>117</v>
      </c>
      <c r="AG60" s="5">
        <v>1</v>
      </c>
      <c r="AH60" s="5"/>
      <c r="AI60" s="5"/>
      <c r="AJ60" s="5"/>
      <c r="AK60" s="5"/>
      <c r="AL60" s="42" t="s">
        <v>238</v>
      </c>
      <c r="AM60" s="11">
        <f>VLOOKUP($AL60,'City Location'!$A$2:$C$69,2)</f>
        <v>52.375892</v>
      </c>
      <c r="AN60" s="11">
        <f>VLOOKUP($AL60,'City Location'!$A$2:$C$69,3)</f>
        <v>9.7320100000000007</v>
      </c>
      <c r="AO60" s="9" t="s">
        <v>626</v>
      </c>
      <c r="AP60" s="5">
        <v>1</v>
      </c>
      <c r="AQ60" s="5"/>
      <c r="AR60" s="4"/>
      <c r="AS60" s="4"/>
      <c r="AT60" s="10">
        <v>0</v>
      </c>
      <c r="AU60" s="10" t="s">
        <v>1104</v>
      </c>
      <c r="AV60" s="10" t="s">
        <v>1105</v>
      </c>
      <c r="AW60" s="10" t="s">
        <v>1104</v>
      </c>
      <c r="AX60" s="10" t="s">
        <v>1105</v>
      </c>
      <c r="AY60" s="10" t="s">
        <v>1105</v>
      </c>
      <c r="AZ60" s="10" t="s">
        <v>1105</v>
      </c>
      <c r="BA60" s="10" t="s">
        <v>1105</v>
      </c>
      <c r="BB60" s="10" t="s">
        <v>1105</v>
      </c>
      <c r="BC60" s="10" t="s">
        <v>1105</v>
      </c>
      <c r="BD60" s="10" t="s">
        <v>190</v>
      </c>
      <c r="BE60" s="10" t="s">
        <v>1104</v>
      </c>
      <c r="BF60" s="10" t="s">
        <v>1105</v>
      </c>
      <c r="BG60" s="10" t="s">
        <v>1105</v>
      </c>
      <c r="BH60" s="10" t="s">
        <v>190</v>
      </c>
      <c r="BI60" s="10" t="s">
        <v>1105</v>
      </c>
      <c r="BJ60" s="10" t="s">
        <v>1105</v>
      </c>
      <c r="BK60" s="10" t="s">
        <v>190</v>
      </c>
      <c r="BL60" s="10" t="s">
        <v>1105</v>
      </c>
      <c r="BM60" s="10" t="s">
        <v>1105</v>
      </c>
      <c r="BN60" s="10" t="s">
        <v>1105</v>
      </c>
      <c r="BO60" s="10" t="s">
        <v>1105</v>
      </c>
      <c r="BP60" s="10" t="s">
        <v>1105</v>
      </c>
      <c r="BQ60" s="10" t="s">
        <v>1105</v>
      </c>
      <c r="BR60" s="10" t="s">
        <v>1105</v>
      </c>
      <c r="BS60" s="10" t="s">
        <v>1105</v>
      </c>
      <c r="BT60" s="10" t="s">
        <v>190</v>
      </c>
      <c r="BU60" s="10" t="s">
        <v>1105</v>
      </c>
      <c r="BV60" s="10" t="s">
        <v>1105</v>
      </c>
      <c r="BW60" s="10" t="s">
        <v>190</v>
      </c>
      <c r="BX60" s="10" t="s">
        <v>1104</v>
      </c>
      <c r="BY60" s="10" t="s">
        <v>1105</v>
      </c>
      <c r="BZ60" s="10" t="s">
        <v>1104</v>
      </c>
      <c r="CA60" s="10" t="s">
        <v>1105</v>
      </c>
      <c r="CB60" s="10" t="s">
        <v>1104</v>
      </c>
      <c r="CC60" s="10" t="s">
        <v>1105</v>
      </c>
      <c r="CD60" s="10" t="s">
        <v>1104</v>
      </c>
      <c r="CE60" s="10" t="s">
        <v>1105</v>
      </c>
      <c r="CF60" s="10" t="s">
        <v>1104</v>
      </c>
      <c r="CG60" s="10" t="s">
        <v>1104</v>
      </c>
      <c r="CH60" s="10" t="s">
        <v>1104</v>
      </c>
      <c r="CI60" s="10" t="s">
        <v>1105</v>
      </c>
      <c r="CJ60" s="10" t="s">
        <v>1104</v>
      </c>
      <c r="CK60" s="10" t="s">
        <v>1104</v>
      </c>
      <c r="CL60" s="10" t="s">
        <v>1105</v>
      </c>
      <c r="CM60" s="10" t="s">
        <v>1105</v>
      </c>
      <c r="CN60" s="10" t="s">
        <v>1105</v>
      </c>
      <c r="CO60" s="10" t="s">
        <v>1105</v>
      </c>
      <c r="CP60" s="10" t="s">
        <v>1105</v>
      </c>
      <c r="CQ60" s="10" t="s">
        <v>1105</v>
      </c>
      <c r="CR60" s="10" t="s">
        <v>1105</v>
      </c>
      <c r="CS60" s="10" t="s">
        <v>1105</v>
      </c>
      <c r="CT60" s="10" t="s">
        <v>1105</v>
      </c>
      <c r="CU60" s="10" t="s">
        <v>1104</v>
      </c>
      <c r="CV60" s="10" t="s">
        <v>1104</v>
      </c>
      <c r="CW60" s="10" t="s">
        <v>1105</v>
      </c>
      <c r="CX60" s="10" t="s">
        <v>374</v>
      </c>
      <c r="CY60" s="10" t="s">
        <v>1105</v>
      </c>
      <c r="CZ60" s="10" t="s">
        <v>1105</v>
      </c>
      <c r="DA60" s="10" t="s">
        <v>1105</v>
      </c>
      <c r="DB60" s="10" t="s">
        <v>1104</v>
      </c>
      <c r="DC60" s="96" t="s">
        <v>7130</v>
      </c>
      <c r="DD60" s="96" t="s">
        <v>7128</v>
      </c>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5"/>
    </row>
    <row r="61" spans="1:251" s="9" customFormat="1" ht="17.25" customHeight="1">
      <c r="A61" s="5" t="s">
        <v>512</v>
      </c>
      <c r="B61" s="9">
        <f>27</f>
        <v>27</v>
      </c>
      <c r="C61" s="5" t="s">
        <v>83</v>
      </c>
      <c r="D61" s="5" t="s">
        <v>116</v>
      </c>
      <c r="E61" s="9">
        <v>130</v>
      </c>
      <c r="F61" s="9" t="s">
        <v>238</v>
      </c>
      <c r="G61" s="5"/>
      <c r="H61" s="5" t="s">
        <v>9</v>
      </c>
      <c r="I61" s="9">
        <v>1762</v>
      </c>
      <c r="J61" s="5" t="s">
        <v>12</v>
      </c>
      <c r="K61" s="9">
        <v>1773</v>
      </c>
      <c r="L61" s="5"/>
      <c r="M61" s="5"/>
      <c r="N61" s="5"/>
      <c r="O61" s="5"/>
      <c r="P61" s="5"/>
      <c r="Q61" s="5"/>
      <c r="R61" s="5"/>
      <c r="S61" s="5"/>
      <c r="T61" s="5"/>
      <c r="U61" s="5"/>
      <c r="V61" s="5"/>
      <c r="W61" s="5"/>
      <c r="X61" s="5"/>
      <c r="Y61" s="5"/>
      <c r="Z61" s="5"/>
      <c r="AA61" s="5"/>
      <c r="AB61" s="5"/>
      <c r="AC61" s="5"/>
      <c r="AD61" s="5"/>
      <c r="AE61" s="5"/>
      <c r="AF61" s="5" t="s">
        <v>117</v>
      </c>
      <c r="AG61" s="5">
        <v>1</v>
      </c>
      <c r="AH61" s="5"/>
      <c r="AI61" s="5"/>
      <c r="AJ61" s="5"/>
      <c r="AK61" s="5"/>
      <c r="AL61" s="42" t="s">
        <v>238</v>
      </c>
      <c r="AM61" s="11">
        <f>VLOOKUP($AL61,'City Location'!$A$2:$C$69,2)</f>
        <v>52.375892</v>
      </c>
      <c r="AN61" s="11">
        <f>VLOOKUP($AL61,'City Location'!$A$2:$C$69,3)</f>
        <v>9.7320100000000007</v>
      </c>
      <c r="AO61" s="9" t="s">
        <v>626</v>
      </c>
      <c r="AP61" s="5">
        <v>1</v>
      </c>
      <c r="AQ61" s="5"/>
      <c r="AR61" s="4"/>
      <c r="AS61" s="4"/>
      <c r="AT61" s="10">
        <v>0</v>
      </c>
      <c r="AU61" s="10" t="s">
        <v>1104</v>
      </c>
      <c r="AV61" s="10" t="s">
        <v>1105</v>
      </c>
      <c r="AW61" s="10" t="s">
        <v>1104</v>
      </c>
      <c r="AX61" s="10" t="s">
        <v>1105</v>
      </c>
      <c r="AY61" s="10" t="s">
        <v>1105</v>
      </c>
      <c r="AZ61" s="10" t="s">
        <v>1105</v>
      </c>
      <c r="BA61" s="10" t="s">
        <v>1105</v>
      </c>
      <c r="BB61" s="10" t="s">
        <v>1105</v>
      </c>
      <c r="BC61" s="10" t="s">
        <v>1105</v>
      </c>
      <c r="BD61" s="10" t="s">
        <v>190</v>
      </c>
      <c r="BE61" s="10" t="s">
        <v>1104</v>
      </c>
      <c r="BF61" s="10" t="s">
        <v>1105</v>
      </c>
      <c r="BG61" s="10" t="s">
        <v>1105</v>
      </c>
      <c r="BH61" s="10" t="s">
        <v>190</v>
      </c>
      <c r="BI61" s="10" t="s">
        <v>1105</v>
      </c>
      <c r="BJ61" s="10" t="s">
        <v>1105</v>
      </c>
      <c r="BK61" s="10" t="s">
        <v>190</v>
      </c>
      <c r="BL61" s="10" t="s">
        <v>1105</v>
      </c>
      <c r="BM61" s="10" t="s">
        <v>1105</v>
      </c>
      <c r="BN61" s="10" t="s">
        <v>1105</v>
      </c>
      <c r="BO61" s="10" t="s">
        <v>1105</v>
      </c>
      <c r="BP61" s="10" t="s">
        <v>1105</v>
      </c>
      <c r="BQ61" s="10" t="s">
        <v>1105</v>
      </c>
      <c r="BR61" s="10" t="s">
        <v>1105</v>
      </c>
      <c r="BS61" s="10" t="s">
        <v>1105</v>
      </c>
      <c r="BT61" s="10" t="s">
        <v>190</v>
      </c>
      <c r="BU61" s="10" t="s">
        <v>1105</v>
      </c>
      <c r="BV61" s="10" t="s">
        <v>1105</v>
      </c>
      <c r="BW61" s="10" t="s">
        <v>190</v>
      </c>
      <c r="BX61" s="10" t="s">
        <v>1104</v>
      </c>
      <c r="BY61" s="10" t="s">
        <v>1105</v>
      </c>
      <c r="BZ61" s="10" t="s">
        <v>1104</v>
      </c>
      <c r="CA61" s="10" t="s">
        <v>1105</v>
      </c>
      <c r="CB61" s="10" t="s">
        <v>1104</v>
      </c>
      <c r="CC61" s="10" t="s">
        <v>1105</v>
      </c>
      <c r="CD61" s="10" t="s">
        <v>1104</v>
      </c>
      <c r="CE61" s="10" t="s">
        <v>1105</v>
      </c>
      <c r="CF61" s="10" t="s">
        <v>1104</v>
      </c>
      <c r="CG61" s="10" t="s">
        <v>1104</v>
      </c>
      <c r="CH61" s="10" t="s">
        <v>1104</v>
      </c>
      <c r="CI61" s="10" t="s">
        <v>1105</v>
      </c>
      <c r="CJ61" s="10" t="s">
        <v>1104</v>
      </c>
      <c r="CK61" s="10" t="s">
        <v>1104</v>
      </c>
      <c r="CL61" s="10" t="s">
        <v>1105</v>
      </c>
      <c r="CM61" s="10" t="s">
        <v>1105</v>
      </c>
      <c r="CN61" s="10" t="s">
        <v>1105</v>
      </c>
      <c r="CO61" s="10" t="s">
        <v>1105</v>
      </c>
      <c r="CP61" s="10" t="s">
        <v>1105</v>
      </c>
      <c r="CQ61" s="10" t="s">
        <v>1105</v>
      </c>
      <c r="CR61" s="10" t="s">
        <v>1105</v>
      </c>
      <c r="CS61" s="10" t="s">
        <v>1105</v>
      </c>
      <c r="CT61" s="10" t="s">
        <v>1105</v>
      </c>
      <c r="CU61" s="10" t="s">
        <v>1104</v>
      </c>
      <c r="CV61" s="10" t="s">
        <v>1104</v>
      </c>
      <c r="CW61" s="10" t="s">
        <v>1105</v>
      </c>
      <c r="CX61" s="10" t="s">
        <v>374</v>
      </c>
      <c r="CY61" s="10" t="s">
        <v>1105</v>
      </c>
      <c r="CZ61" s="10" t="s">
        <v>1105</v>
      </c>
      <c r="DA61" s="10" t="s">
        <v>1105</v>
      </c>
      <c r="DB61" s="10" t="s">
        <v>1104</v>
      </c>
      <c r="DC61" s="96" t="s">
        <v>7130</v>
      </c>
      <c r="DD61" s="96" t="s">
        <v>7128</v>
      </c>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5"/>
    </row>
    <row r="62" spans="1:251" s="9" customFormat="1" ht="17.25" customHeight="1">
      <c r="A62" s="5" t="s">
        <v>512</v>
      </c>
      <c r="B62" s="9">
        <f>27</f>
        <v>27</v>
      </c>
      <c r="C62" s="5" t="s">
        <v>83</v>
      </c>
      <c r="D62" s="5" t="s">
        <v>116</v>
      </c>
      <c r="E62" s="9">
        <v>130</v>
      </c>
      <c r="F62" s="9" t="s">
        <v>238</v>
      </c>
      <c r="G62" s="5"/>
      <c r="H62" s="5" t="s">
        <v>12</v>
      </c>
      <c r="I62" s="9">
        <v>1773</v>
      </c>
      <c r="J62" s="5" t="s">
        <v>6</v>
      </c>
      <c r="K62" s="9">
        <v>1773</v>
      </c>
      <c r="L62" s="5"/>
      <c r="M62" s="5"/>
      <c r="N62" s="5"/>
      <c r="O62" s="5"/>
      <c r="P62" s="5"/>
      <c r="Q62" s="5"/>
      <c r="R62" s="5"/>
      <c r="S62" s="5"/>
      <c r="T62" s="5"/>
      <c r="U62" s="5"/>
      <c r="V62" s="5"/>
      <c r="W62" s="5"/>
      <c r="X62" s="5"/>
      <c r="Y62" s="5"/>
      <c r="Z62" s="5"/>
      <c r="AA62" s="5"/>
      <c r="AB62" s="5"/>
      <c r="AC62" s="5"/>
      <c r="AD62" s="5"/>
      <c r="AE62" s="5"/>
      <c r="AF62" s="5" t="s">
        <v>117</v>
      </c>
      <c r="AG62" s="5">
        <v>1</v>
      </c>
      <c r="AH62" s="5"/>
      <c r="AI62" s="5"/>
      <c r="AJ62" s="5"/>
      <c r="AK62" s="5"/>
      <c r="AL62" s="42" t="s">
        <v>238</v>
      </c>
      <c r="AM62" s="11">
        <f>VLOOKUP($AL62,'City Location'!$A$2:$C$69,2)</f>
        <v>52.375892</v>
      </c>
      <c r="AN62" s="11">
        <f>VLOOKUP($AL62,'City Location'!$A$2:$C$69,3)</f>
        <v>9.7320100000000007</v>
      </c>
      <c r="AO62" s="9" t="s">
        <v>626</v>
      </c>
      <c r="AP62" s="5">
        <v>1</v>
      </c>
      <c r="AQ62" s="5"/>
      <c r="AR62" s="4"/>
      <c r="AS62" s="4"/>
      <c r="AT62" s="10">
        <v>0</v>
      </c>
      <c r="AU62" s="10" t="s">
        <v>1104</v>
      </c>
      <c r="AV62" s="10" t="s">
        <v>1105</v>
      </c>
      <c r="AW62" s="10" t="s">
        <v>1104</v>
      </c>
      <c r="AX62" s="10" t="s">
        <v>1105</v>
      </c>
      <c r="AY62" s="10" t="s">
        <v>1105</v>
      </c>
      <c r="AZ62" s="10" t="s">
        <v>1105</v>
      </c>
      <c r="BA62" s="10" t="s">
        <v>1105</v>
      </c>
      <c r="BB62" s="10" t="s">
        <v>1105</v>
      </c>
      <c r="BC62" s="10" t="s">
        <v>1105</v>
      </c>
      <c r="BD62" s="10" t="s">
        <v>190</v>
      </c>
      <c r="BE62" s="10" t="s">
        <v>1104</v>
      </c>
      <c r="BF62" s="10" t="s">
        <v>1105</v>
      </c>
      <c r="BG62" s="10" t="s">
        <v>1105</v>
      </c>
      <c r="BH62" s="10" t="s">
        <v>190</v>
      </c>
      <c r="BI62" s="10" t="s">
        <v>1105</v>
      </c>
      <c r="BJ62" s="10" t="s">
        <v>1105</v>
      </c>
      <c r="BK62" s="10" t="s">
        <v>190</v>
      </c>
      <c r="BL62" s="10" t="s">
        <v>1105</v>
      </c>
      <c r="BM62" s="10" t="s">
        <v>1105</v>
      </c>
      <c r="BN62" s="10" t="s">
        <v>1105</v>
      </c>
      <c r="BO62" s="10" t="s">
        <v>1105</v>
      </c>
      <c r="BP62" s="10" t="s">
        <v>1105</v>
      </c>
      <c r="BQ62" s="10" t="s">
        <v>1105</v>
      </c>
      <c r="BR62" s="10" t="s">
        <v>1105</v>
      </c>
      <c r="BS62" s="10" t="s">
        <v>1105</v>
      </c>
      <c r="BT62" s="10" t="s">
        <v>190</v>
      </c>
      <c r="BU62" s="10" t="s">
        <v>1105</v>
      </c>
      <c r="BV62" s="10" t="s">
        <v>1105</v>
      </c>
      <c r="BW62" s="10" t="s">
        <v>374</v>
      </c>
      <c r="BX62" s="10" t="s">
        <v>1104</v>
      </c>
      <c r="BY62" s="10" t="s">
        <v>1105</v>
      </c>
      <c r="BZ62" s="10" t="s">
        <v>1104</v>
      </c>
      <c r="CA62" s="10" t="s">
        <v>1105</v>
      </c>
      <c r="CB62" s="10" t="s">
        <v>1104</v>
      </c>
      <c r="CC62" s="10" t="s">
        <v>1105</v>
      </c>
      <c r="CD62" s="10" t="s">
        <v>1104</v>
      </c>
      <c r="CE62" s="10" t="s">
        <v>1105</v>
      </c>
      <c r="CF62" s="10" t="s">
        <v>1104</v>
      </c>
      <c r="CG62" s="10" t="s">
        <v>1104</v>
      </c>
      <c r="CH62" s="10" t="s">
        <v>1104</v>
      </c>
      <c r="CI62" s="10" t="s">
        <v>1105</v>
      </c>
      <c r="CJ62" s="10" t="s">
        <v>1104</v>
      </c>
      <c r="CK62" s="10" t="s">
        <v>1104</v>
      </c>
      <c r="CL62" s="10" t="s">
        <v>1105</v>
      </c>
      <c r="CM62" s="10" t="s">
        <v>1105</v>
      </c>
      <c r="CN62" s="10" t="s">
        <v>1105</v>
      </c>
      <c r="CO62" s="10" t="s">
        <v>1105</v>
      </c>
      <c r="CP62" s="10" t="s">
        <v>1105</v>
      </c>
      <c r="CQ62" s="10" t="s">
        <v>1105</v>
      </c>
      <c r="CR62" s="10" t="s">
        <v>1105</v>
      </c>
      <c r="CS62" s="10" t="s">
        <v>1105</v>
      </c>
      <c r="CT62" s="10" t="s">
        <v>1105</v>
      </c>
      <c r="CU62" s="10" t="s">
        <v>1104</v>
      </c>
      <c r="CV62" s="10" t="s">
        <v>1104</v>
      </c>
      <c r="CW62" s="10" t="s">
        <v>1105</v>
      </c>
      <c r="CX62" s="10" t="s">
        <v>190</v>
      </c>
      <c r="CY62" s="10" t="s">
        <v>1105</v>
      </c>
      <c r="CZ62" s="10" t="s">
        <v>1105</v>
      </c>
      <c r="DA62" s="10" t="s">
        <v>1105</v>
      </c>
      <c r="DB62" s="10" t="s">
        <v>1104</v>
      </c>
      <c r="DC62" s="96" t="s">
        <v>7130</v>
      </c>
      <c r="DD62" s="96" t="s">
        <v>7128</v>
      </c>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5"/>
    </row>
    <row r="63" spans="1:251" s="9" customFormat="1" ht="17.25" customHeight="1">
      <c r="A63" s="5" t="s">
        <v>512</v>
      </c>
      <c r="B63" s="9">
        <f>27</f>
        <v>27</v>
      </c>
      <c r="C63" s="5" t="s">
        <v>83</v>
      </c>
      <c r="D63" s="5" t="s">
        <v>116</v>
      </c>
      <c r="E63" s="9">
        <v>130</v>
      </c>
      <c r="F63" s="9" t="s">
        <v>238</v>
      </c>
      <c r="G63" s="5"/>
      <c r="H63" s="5" t="s">
        <v>6</v>
      </c>
      <c r="I63" s="9">
        <v>1773</v>
      </c>
      <c r="J63" s="5" t="s">
        <v>4</v>
      </c>
      <c r="K63" s="9">
        <v>1806</v>
      </c>
      <c r="L63" s="5"/>
      <c r="M63" s="5"/>
      <c r="N63" s="5"/>
      <c r="O63" s="5"/>
      <c r="P63" s="5"/>
      <c r="Q63" s="5"/>
      <c r="R63" s="5"/>
      <c r="S63" s="5"/>
      <c r="T63" s="5"/>
      <c r="U63" s="5"/>
      <c r="V63" s="5"/>
      <c r="W63" s="5"/>
      <c r="X63" s="5"/>
      <c r="Y63" s="5"/>
      <c r="Z63" s="5"/>
      <c r="AA63" s="5"/>
      <c r="AB63" s="5"/>
      <c r="AC63" s="5"/>
      <c r="AD63" s="5"/>
      <c r="AE63" s="5"/>
      <c r="AF63" s="5" t="s">
        <v>117</v>
      </c>
      <c r="AG63" s="5">
        <v>1</v>
      </c>
      <c r="AH63" s="5"/>
      <c r="AI63" s="5"/>
      <c r="AJ63" s="5"/>
      <c r="AK63" s="5"/>
      <c r="AL63" s="42" t="s">
        <v>238</v>
      </c>
      <c r="AM63" s="11">
        <f>VLOOKUP($AL63,'City Location'!$A$2:$C$69,2)</f>
        <v>52.375892</v>
      </c>
      <c r="AN63" s="11">
        <f>VLOOKUP($AL63,'City Location'!$A$2:$C$69,3)</f>
        <v>9.7320100000000007</v>
      </c>
      <c r="AO63" s="9" t="s">
        <v>626</v>
      </c>
      <c r="AP63" s="5">
        <v>1</v>
      </c>
      <c r="AQ63" s="5"/>
      <c r="AR63" s="4"/>
      <c r="AS63" s="4"/>
      <c r="AT63" s="10">
        <v>0</v>
      </c>
      <c r="AU63" s="10" t="s">
        <v>1104</v>
      </c>
      <c r="AV63" s="10" t="s">
        <v>1105</v>
      </c>
      <c r="AW63" s="10" t="s">
        <v>1104</v>
      </c>
      <c r="AX63" s="10" t="s">
        <v>1105</v>
      </c>
      <c r="AY63" s="10" t="s">
        <v>1105</v>
      </c>
      <c r="AZ63" s="10" t="s">
        <v>1105</v>
      </c>
      <c r="BA63" s="10" t="s">
        <v>1105</v>
      </c>
      <c r="BB63" s="10" t="s">
        <v>1105</v>
      </c>
      <c r="BC63" s="10" t="s">
        <v>1105</v>
      </c>
      <c r="BD63" s="10" t="s">
        <v>190</v>
      </c>
      <c r="BE63" s="10" t="s">
        <v>1104</v>
      </c>
      <c r="BF63" s="10" t="s">
        <v>1105</v>
      </c>
      <c r="BG63" s="10" t="s">
        <v>1105</v>
      </c>
      <c r="BH63" s="10" t="s">
        <v>190</v>
      </c>
      <c r="BI63" s="10" t="s">
        <v>1104</v>
      </c>
      <c r="BJ63" s="10" t="s">
        <v>1104</v>
      </c>
      <c r="BK63" s="10" t="s">
        <v>190</v>
      </c>
      <c r="BL63" s="10" t="s">
        <v>1105</v>
      </c>
      <c r="BM63" s="10" t="s">
        <v>1105</v>
      </c>
      <c r="BN63" s="10" t="s">
        <v>1105</v>
      </c>
      <c r="BO63" s="10" t="s">
        <v>1105</v>
      </c>
      <c r="BP63" s="10" t="s">
        <v>1105</v>
      </c>
      <c r="BQ63" s="10" t="s">
        <v>1105</v>
      </c>
      <c r="BR63" s="10" t="s">
        <v>1105</v>
      </c>
      <c r="BS63" s="10" t="s">
        <v>1104</v>
      </c>
      <c r="BT63" s="10" t="s">
        <v>190</v>
      </c>
      <c r="BU63" s="10" t="s">
        <v>1105</v>
      </c>
      <c r="BV63" s="10" t="s">
        <v>1105</v>
      </c>
      <c r="BW63" s="10" t="s">
        <v>374</v>
      </c>
      <c r="BX63" s="10" t="s">
        <v>1104</v>
      </c>
      <c r="BY63" s="10" t="s">
        <v>1105</v>
      </c>
      <c r="BZ63" s="10" t="s">
        <v>1104</v>
      </c>
      <c r="CA63" s="10" t="s">
        <v>1105</v>
      </c>
      <c r="CB63" s="10" t="s">
        <v>1104</v>
      </c>
      <c r="CC63" s="10" t="s">
        <v>1105</v>
      </c>
      <c r="CD63" s="10" t="s">
        <v>1104</v>
      </c>
      <c r="CE63" s="10" t="s">
        <v>1105</v>
      </c>
      <c r="CF63" s="10" t="s">
        <v>1104</v>
      </c>
      <c r="CG63" s="10" t="s">
        <v>1104</v>
      </c>
      <c r="CH63" s="10" t="s">
        <v>1104</v>
      </c>
      <c r="CI63" s="10" t="s">
        <v>1105</v>
      </c>
      <c r="CJ63" s="10" t="s">
        <v>1104</v>
      </c>
      <c r="CK63" s="10" t="s">
        <v>1104</v>
      </c>
      <c r="CL63" s="10" t="s">
        <v>1105</v>
      </c>
      <c r="CM63" s="10" t="s">
        <v>1105</v>
      </c>
      <c r="CN63" s="10" t="s">
        <v>1105</v>
      </c>
      <c r="CO63" s="10" t="s">
        <v>1105</v>
      </c>
      <c r="CP63" s="10" t="s">
        <v>1105</v>
      </c>
      <c r="CQ63" s="10" t="s">
        <v>1105</v>
      </c>
      <c r="CR63" s="10" t="s">
        <v>1105</v>
      </c>
      <c r="CS63" s="10" t="s">
        <v>1105</v>
      </c>
      <c r="CT63" s="10" t="s">
        <v>1105</v>
      </c>
      <c r="CU63" s="10" t="s">
        <v>1104</v>
      </c>
      <c r="CV63" s="10" t="s">
        <v>1104</v>
      </c>
      <c r="CW63" s="10" t="s">
        <v>1105</v>
      </c>
      <c r="CX63" s="10" t="s">
        <v>374</v>
      </c>
      <c r="CY63" s="10" t="s">
        <v>1105</v>
      </c>
      <c r="CZ63" s="10" t="s">
        <v>1105</v>
      </c>
      <c r="DA63" s="10" t="s">
        <v>1105</v>
      </c>
      <c r="DB63" s="10" t="s">
        <v>1104</v>
      </c>
      <c r="DC63" s="96" t="s">
        <v>7130</v>
      </c>
      <c r="DD63" s="96" t="s">
        <v>7128</v>
      </c>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5"/>
    </row>
    <row r="64" spans="1:251" s="29" customFormat="1" ht="17.25" customHeight="1">
      <c r="A64" s="29" t="s">
        <v>512</v>
      </c>
      <c r="B64" s="29">
        <f>27</f>
        <v>27</v>
      </c>
      <c r="D64" s="29" t="s">
        <v>1004</v>
      </c>
      <c r="E64" s="29" t="s">
        <v>1075</v>
      </c>
      <c r="H64" s="29" t="s">
        <v>5</v>
      </c>
      <c r="I64" s="29">
        <v>1807</v>
      </c>
      <c r="K64" s="29">
        <v>1814</v>
      </c>
      <c r="AL64" s="31"/>
      <c r="AM64" s="31"/>
      <c r="AN64" s="31"/>
      <c r="AR64" s="32"/>
      <c r="AS64" s="32"/>
      <c r="AT64" s="32">
        <v>0</v>
      </c>
      <c r="AU64" s="32" t="s">
        <v>1104</v>
      </c>
      <c r="AV64" s="32" t="s">
        <v>1105</v>
      </c>
      <c r="AW64" s="32" t="s">
        <v>1105</v>
      </c>
      <c r="AX64" s="32" t="s">
        <v>1105</v>
      </c>
      <c r="AY64" s="32" t="s">
        <v>1105</v>
      </c>
      <c r="AZ64" s="32" t="s">
        <v>1105</v>
      </c>
      <c r="BA64" s="32" t="s">
        <v>1105</v>
      </c>
      <c r="BB64" s="32" t="s">
        <v>1105</v>
      </c>
      <c r="BC64" s="32" t="s">
        <v>1105</v>
      </c>
      <c r="BD64" s="32" t="s">
        <v>1104</v>
      </c>
      <c r="BE64" s="32" t="s">
        <v>1104</v>
      </c>
      <c r="BF64" s="32" t="s">
        <v>1105</v>
      </c>
      <c r="BG64" s="32" t="s">
        <v>1105</v>
      </c>
      <c r="BH64" s="33" t="s">
        <v>190</v>
      </c>
      <c r="BI64" s="32" t="s">
        <v>1104</v>
      </c>
      <c r="BJ64" s="32" t="s">
        <v>1105</v>
      </c>
      <c r="BK64" s="32" t="s">
        <v>1105</v>
      </c>
      <c r="BL64" s="32" t="s">
        <v>1105</v>
      </c>
      <c r="BM64" s="32" t="s">
        <v>1105</v>
      </c>
      <c r="BN64" s="32" t="s">
        <v>1105</v>
      </c>
      <c r="BO64" s="32" t="s">
        <v>1105</v>
      </c>
      <c r="BP64" s="32" t="s">
        <v>1105</v>
      </c>
      <c r="BQ64" s="32" t="s">
        <v>1105</v>
      </c>
      <c r="BR64" s="32" t="s">
        <v>1105</v>
      </c>
      <c r="BS64" s="32" t="s">
        <v>1104</v>
      </c>
      <c r="BT64" s="32" t="s">
        <v>1105</v>
      </c>
      <c r="BU64" s="32" t="s">
        <v>1105</v>
      </c>
      <c r="BV64" s="32" t="s">
        <v>1105</v>
      </c>
      <c r="BW64" s="33" t="s">
        <v>374</v>
      </c>
      <c r="BX64" s="32" t="s">
        <v>1104</v>
      </c>
      <c r="BY64" s="32" t="s">
        <v>1105</v>
      </c>
      <c r="BZ64" s="32" t="s">
        <v>1104</v>
      </c>
      <c r="CA64" s="32" t="s">
        <v>1105</v>
      </c>
      <c r="CB64" s="32" t="s">
        <v>1104</v>
      </c>
      <c r="CC64" s="32" t="s">
        <v>1105</v>
      </c>
      <c r="CD64" s="32" t="s">
        <v>1104</v>
      </c>
      <c r="CE64" s="32" t="s">
        <v>1105</v>
      </c>
      <c r="CF64" s="32" t="s">
        <v>1104</v>
      </c>
      <c r="CG64" s="32" t="s">
        <v>1104</v>
      </c>
      <c r="CH64" s="32" t="s">
        <v>1104</v>
      </c>
      <c r="CI64" s="32" t="s">
        <v>1105</v>
      </c>
      <c r="CJ64" s="32" t="s">
        <v>1104</v>
      </c>
      <c r="CK64" s="32" t="s">
        <v>1104</v>
      </c>
      <c r="CL64" s="32" t="s">
        <v>1105</v>
      </c>
      <c r="CM64" s="32" t="s">
        <v>1105</v>
      </c>
      <c r="CN64" s="32" t="s">
        <v>1105</v>
      </c>
      <c r="CO64" s="32" t="s">
        <v>1105</v>
      </c>
      <c r="CP64" s="32" t="s">
        <v>1105</v>
      </c>
      <c r="CQ64" s="32" t="s">
        <v>1105</v>
      </c>
      <c r="CR64" s="32" t="s">
        <v>1105</v>
      </c>
      <c r="CS64" s="32" t="s">
        <v>1105</v>
      </c>
      <c r="CT64" s="32" t="s">
        <v>1105</v>
      </c>
      <c r="CU64" s="32" t="s">
        <v>1104</v>
      </c>
      <c r="CV64" s="32" t="s">
        <v>1104</v>
      </c>
      <c r="CW64" s="32" t="s">
        <v>1105</v>
      </c>
      <c r="CX64" s="32" t="s">
        <v>1104</v>
      </c>
      <c r="CY64" s="32" t="s">
        <v>1105</v>
      </c>
      <c r="CZ64" s="32" t="s">
        <v>1105</v>
      </c>
      <c r="DA64" s="32" t="s">
        <v>1105</v>
      </c>
      <c r="DB64" s="32" t="s">
        <v>1104</v>
      </c>
      <c r="DC64" s="96"/>
      <c r="DD64" s="96"/>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2"/>
      <c r="EW64" s="32"/>
      <c r="EX64" s="32"/>
      <c r="EY64" s="32"/>
      <c r="EZ64" s="32"/>
      <c r="FA64" s="32"/>
      <c r="FB64" s="32"/>
      <c r="FC64" s="32"/>
      <c r="FD64" s="32"/>
      <c r="FE64" s="32"/>
      <c r="FF64" s="32"/>
      <c r="FG64" s="32"/>
      <c r="FH64" s="32"/>
      <c r="FI64" s="32"/>
      <c r="FJ64" s="32"/>
      <c r="FK64" s="32"/>
      <c r="FL64" s="32"/>
      <c r="FM64" s="32"/>
      <c r="FN64" s="32"/>
      <c r="FO64" s="32"/>
      <c r="FP64" s="32"/>
      <c r="FQ64" s="32"/>
      <c r="FR64" s="32"/>
      <c r="FS64" s="32"/>
      <c r="FT64" s="32"/>
      <c r="FU64" s="32"/>
      <c r="FV64" s="32"/>
      <c r="FW64" s="32"/>
      <c r="FX64" s="32"/>
      <c r="FY64" s="32"/>
      <c r="FZ64" s="32"/>
      <c r="GA64" s="32"/>
      <c r="GB64" s="32"/>
      <c r="GC64" s="32"/>
      <c r="GD64" s="32"/>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c r="IC64" s="32"/>
      <c r="ID64" s="32"/>
      <c r="IE64" s="32"/>
      <c r="IF64" s="32"/>
      <c r="IG64" s="32"/>
      <c r="IH64" s="32"/>
      <c r="II64" s="32"/>
      <c r="IJ64" s="32"/>
      <c r="IK64" s="32"/>
      <c r="IL64" s="32"/>
      <c r="IM64" s="32"/>
      <c r="IN64" s="32"/>
      <c r="IO64" s="32"/>
      <c r="IP64" s="32"/>
    </row>
    <row r="65" spans="1:251" s="9" customFormat="1" ht="17.25" customHeight="1">
      <c r="A65" s="5" t="s">
        <v>512</v>
      </c>
      <c r="B65" s="9">
        <f>27</f>
        <v>27</v>
      </c>
      <c r="C65" s="5" t="s">
        <v>83</v>
      </c>
      <c r="D65" s="5" t="s">
        <v>239</v>
      </c>
      <c r="E65" s="9">
        <v>130</v>
      </c>
      <c r="F65" s="9" t="s">
        <v>238</v>
      </c>
      <c r="G65" s="5"/>
      <c r="H65" s="5"/>
      <c r="I65" s="9">
        <v>1814</v>
      </c>
      <c r="J65" s="5"/>
      <c r="K65" s="9">
        <v>1815</v>
      </c>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42" t="s">
        <v>238</v>
      </c>
      <c r="AM65" s="11">
        <f>VLOOKUP($AL65,'City Location'!$A$2:$C$69,2)</f>
        <v>52.375892</v>
      </c>
      <c r="AN65" s="11">
        <f>VLOOKUP($AL65,'City Location'!$A$2:$C$69,3)</f>
        <v>9.7320100000000007</v>
      </c>
      <c r="AO65" s="9" t="s">
        <v>626</v>
      </c>
      <c r="AP65" s="5">
        <v>1</v>
      </c>
      <c r="AQ65" s="5"/>
      <c r="AR65" s="4"/>
      <c r="AS65" s="4"/>
      <c r="AT65" s="10">
        <v>0</v>
      </c>
      <c r="AU65" s="10" t="s">
        <v>1104</v>
      </c>
      <c r="AV65" s="10" t="s">
        <v>1105</v>
      </c>
      <c r="AW65" s="10" t="s">
        <v>1105</v>
      </c>
      <c r="AX65" s="10" t="s">
        <v>1105</v>
      </c>
      <c r="AY65" s="10" t="s">
        <v>1105</v>
      </c>
      <c r="AZ65" s="10" t="s">
        <v>1105</v>
      </c>
      <c r="BA65" s="10" t="s">
        <v>1105</v>
      </c>
      <c r="BB65" s="10" t="s">
        <v>1105</v>
      </c>
      <c r="BC65" s="10" t="s">
        <v>1105</v>
      </c>
      <c r="BD65" s="10" t="s">
        <v>1104</v>
      </c>
      <c r="BE65" s="10" t="s">
        <v>1104</v>
      </c>
      <c r="BF65" s="19" t="s">
        <v>1104</v>
      </c>
      <c r="BG65" s="19" t="s">
        <v>374</v>
      </c>
      <c r="BH65" s="10" t="s">
        <v>190</v>
      </c>
      <c r="BI65" s="10" t="s">
        <v>1104</v>
      </c>
      <c r="BJ65" s="10" t="s">
        <v>1105</v>
      </c>
      <c r="BK65" s="10" t="s">
        <v>1104</v>
      </c>
      <c r="BL65" s="10" t="s">
        <v>1105</v>
      </c>
      <c r="BM65" s="10" t="s">
        <v>1105</v>
      </c>
      <c r="BN65" s="10" t="s">
        <v>190</v>
      </c>
      <c r="BO65" s="10" t="s">
        <v>1105</v>
      </c>
      <c r="BP65" s="10" t="s">
        <v>1105</v>
      </c>
      <c r="BQ65" s="10" t="s">
        <v>1105</v>
      </c>
      <c r="BR65" s="10" t="s">
        <v>1105</v>
      </c>
      <c r="BS65" s="10" t="s">
        <v>1104</v>
      </c>
      <c r="BT65" s="10" t="s">
        <v>1105</v>
      </c>
      <c r="BU65" s="10" t="s">
        <v>1105</v>
      </c>
      <c r="BV65" s="10" t="s">
        <v>1105</v>
      </c>
      <c r="BW65" s="10" t="s">
        <v>190</v>
      </c>
      <c r="BX65" s="10" t="s">
        <v>1104</v>
      </c>
      <c r="BY65" s="10" t="s">
        <v>1105</v>
      </c>
      <c r="BZ65" s="10" t="s">
        <v>1104</v>
      </c>
      <c r="CA65" s="10" t="s">
        <v>1105</v>
      </c>
      <c r="CB65" s="10" t="s">
        <v>1104</v>
      </c>
      <c r="CC65" s="10" t="s">
        <v>1105</v>
      </c>
      <c r="CD65" s="10" t="s">
        <v>1104</v>
      </c>
      <c r="CE65" s="10" t="s">
        <v>1105</v>
      </c>
      <c r="CF65" s="10" t="s">
        <v>1104</v>
      </c>
      <c r="CG65" s="10" t="s">
        <v>1104</v>
      </c>
      <c r="CH65" s="10" t="s">
        <v>1104</v>
      </c>
      <c r="CI65" s="10" t="s">
        <v>1105</v>
      </c>
      <c r="CJ65" s="10" t="s">
        <v>1104</v>
      </c>
      <c r="CK65" s="10" t="s">
        <v>1104</v>
      </c>
      <c r="CL65" s="10" t="s">
        <v>1105</v>
      </c>
      <c r="CM65" s="10" t="s">
        <v>1105</v>
      </c>
      <c r="CN65" s="10" t="s">
        <v>1105</v>
      </c>
      <c r="CO65" s="10" t="s">
        <v>1105</v>
      </c>
      <c r="CP65" s="10" t="s">
        <v>1105</v>
      </c>
      <c r="CQ65" s="10" t="s">
        <v>1105</v>
      </c>
      <c r="CR65" s="10" t="s">
        <v>1105</v>
      </c>
      <c r="CS65" s="10" t="s">
        <v>1105</v>
      </c>
      <c r="CT65" s="10" t="s">
        <v>1105</v>
      </c>
      <c r="CU65" s="10" t="s">
        <v>1104</v>
      </c>
      <c r="CV65" s="10" t="s">
        <v>1104</v>
      </c>
      <c r="CW65" s="10" t="s">
        <v>1105</v>
      </c>
      <c r="CX65" s="10" t="s">
        <v>1104</v>
      </c>
      <c r="CY65" s="10" t="s">
        <v>1105</v>
      </c>
      <c r="CZ65" s="10" t="s">
        <v>1105</v>
      </c>
      <c r="DA65" s="10" t="s">
        <v>1105</v>
      </c>
      <c r="DB65" s="10" t="s">
        <v>1104</v>
      </c>
      <c r="DC65" s="96" t="s">
        <v>7129</v>
      </c>
      <c r="DD65" s="96" t="s">
        <v>7129</v>
      </c>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5"/>
    </row>
    <row r="66" spans="1:251" s="9" customFormat="1" ht="17.25" customHeight="1">
      <c r="A66" s="5" t="s">
        <v>512</v>
      </c>
      <c r="B66" s="9">
        <f>27</f>
        <v>27</v>
      </c>
      <c r="C66" s="5" t="s">
        <v>83</v>
      </c>
      <c r="D66" s="5" t="s">
        <v>239</v>
      </c>
      <c r="E66" s="9">
        <v>130</v>
      </c>
      <c r="F66" s="9" t="s">
        <v>238</v>
      </c>
      <c r="G66" s="5"/>
      <c r="H66" s="5"/>
      <c r="I66" s="9">
        <v>1815</v>
      </c>
      <c r="J66" s="5" t="s">
        <v>201</v>
      </c>
      <c r="K66" s="9">
        <v>1816</v>
      </c>
      <c r="L66" s="5"/>
      <c r="M66" s="5"/>
      <c r="N66" s="5"/>
      <c r="O66" s="5"/>
      <c r="P66" s="5"/>
      <c r="Q66" s="5"/>
      <c r="R66" s="5"/>
      <c r="S66" s="5"/>
      <c r="T66" s="5"/>
      <c r="U66" s="5"/>
      <c r="V66" s="5"/>
      <c r="W66" s="5"/>
      <c r="X66" s="5"/>
      <c r="Y66" s="5"/>
      <c r="Z66" s="5"/>
      <c r="AA66" s="5"/>
      <c r="AB66" s="5"/>
      <c r="AC66" s="5"/>
      <c r="AD66" s="5"/>
      <c r="AE66" s="5"/>
      <c r="AF66" s="5"/>
      <c r="AG66" s="5"/>
      <c r="AH66" s="5">
        <v>1</v>
      </c>
      <c r="AI66" s="5"/>
      <c r="AJ66" s="5"/>
      <c r="AK66" s="5"/>
      <c r="AL66" s="42" t="s">
        <v>238</v>
      </c>
      <c r="AM66" s="11">
        <f>VLOOKUP($AL66,'City Location'!$A$2:$C$69,2)</f>
        <v>52.375892</v>
      </c>
      <c r="AN66" s="11">
        <f>VLOOKUP($AL66,'City Location'!$A$2:$C$69,3)</f>
        <v>9.7320100000000007</v>
      </c>
      <c r="AO66" s="9" t="s">
        <v>626</v>
      </c>
      <c r="AP66" s="5">
        <v>1</v>
      </c>
      <c r="AQ66" s="5"/>
      <c r="AR66" s="4"/>
      <c r="AS66" s="4"/>
      <c r="AT66" s="10">
        <v>0</v>
      </c>
      <c r="AU66" s="10" t="s">
        <v>1104</v>
      </c>
      <c r="AV66" s="10" t="s">
        <v>1105</v>
      </c>
      <c r="AW66" s="10" t="s">
        <v>1105</v>
      </c>
      <c r="AX66" s="10" t="s">
        <v>1105</v>
      </c>
      <c r="AY66" s="10" t="s">
        <v>374</v>
      </c>
      <c r="AZ66" s="10" t="s">
        <v>1105</v>
      </c>
      <c r="BA66" s="10" t="s">
        <v>1104</v>
      </c>
      <c r="BB66" s="10" t="s">
        <v>1104</v>
      </c>
      <c r="BC66" s="10" t="s">
        <v>1104</v>
      </c>
      <c r="BD66" s="10" t="s">
        <v>1104</v>
      </c>
      <c r="BE66" s="10" t="s">
        <v>1104</v>
      </c>
      <c r="BF66" s="19" t="s">
        <v>1104</v>
      </c>
      <c r="BG66" s="19" t="s">
        <v>374</v>
      </c>
      <c r="BH66" s="10" t="s">
        <v>190</v>
      </c>
      <c r="BI66" s="10" t="s">
        <v>1105</v>
      </c>
      <c r="BJ66" s="10" t="s">
        <v>1105</v>
      </c>
      <c r="BK66" s="10" t="s">
        <v>1104</v>
      </c>
      <c r="BL66" s="10" t="s">
        <v>1105</v>
      </c>
      <c r="BM66" s="10" t="s">
        <v>1105</v>
      </c>
      <c r="BN66" s="10" t="s">
        <v>190</v>
      </c>
      <c r="BO66" s="19" t="s">
        <v>1105</v>
      </c>
      <c r="BP66" s="10" t="s">
        <v>1105</v>
      </c>
      <c r="BQ66" s="10" t="s">
        <v>1104</v>
      </c>
      <c r="BR66" s="10" t="s">
        <v>1105</v>
      </c>
      <c r="BS66" s="10" t="s">
        <v>1104</v>
      </c>
      <c r="BT66" s="10" t="s">
        <v>1105</v>
      </c>
      <c r="BU66" s="10" t="s">
        <v>1105</v>
      </c>
      <c r="BV66" s="10" t="s">
        <v>1105</v>
      </c>
      <c r="BW66" s="10" t="s">
        <v>190</v>
      </c>
      <c r="BX66" s="10" t="s">
        <v>1104</v>
      </c>
      <c r="BY66" s="10" t="s">
        <v>1105</v>
      </c>
      <c r="BZ66" s="10" t="s">
        <v>1104</v>
      </c>
      <c r="CA66" s="10" t="s">
        <v>1105</v>
      </c>
      <c r="CB66" s="10" t="s">
        <v>1104</v>
      </c>
      <c r="CC66" s="10" t="s">
        <v>1105</v>
      </c>
      <c r="CD66" s="10" t="s">
        <v>1104</v>
      </c>
      <c r="CE66" s="10" t="s">
        <v>1105</v>
      </c>
      <c r="CF66" s="10" t="s">
        <v>1104</v>
      </c>
      <c r="CG66" s="10" t="s">
        <v>1104</v>
      </c>
      <c r="CH66" s="10" t="s">
        <v>1104</v>
      </c>
      <c r="CI66" s="10" t="s">
        <v>1105</v>
      </c>
      <c r="CJ66" s="10" t="s">
        <v>1104</v>
      </c>
      <c r="CK66" s="10" t="s">
        <v>1104</v>
      </c>
      <c r="CL66" s="10" t="s">
        <v>1105</v>
      </c>
      <c r="CM66" s="10" t="s">
        <v>1104</v>
      </c>
      <c r="CN66" s="10" t="s">
        <v>1105</v>
      </c>
      <c r="CO66" s="10" t="s">
        <v>1105</v>
      </c>
      <c r="CP66" s="10" t="s">
        <v>1105</v>
      </c>
      <c r="CQ66" s="10" t="s">
        <v>1105</v>
      </c>
      <c r="CR66" s="10" t="s">
        <v>1105</v>
      </c>
      <c r="CS66" s="10" t="s">
        <v>1105</v>
      </c>
      <c r="CT66" s="10" t="s">
        <v>1105</v>
      </c>
      <c r="CU66" s="10" t="s">
        <v>1104</v>
      </c>
      <c r="CV66" s="10" t="s">
        <v>1104</v>
      </c>
      <c r="CW66" s="10" t="s">
        <v>1105</v>
      </c>
      <c r="CX66" s="10" t="s">
        <v>1104</v>
      </c>
      <c r="CY66" s="10" t="s">
        <v>1105</v>
      </c>
      <c r="CZ66" s="10" t="s">
        <v>1105</v>
      </c>
      <c r="DA66" s="10" t="s">
        <v>1105</v>
      </c>
      <c r="DB66" s="10" t="s">
        <v>1104</v>
      </c>
      <c r="DC66" s="96" t="s">
        <v>7129</v>
      </c>
      <c r="DD66" s="96" t="s">
        <v>7129</v>
      </c>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5"/>
    </row>
    <row r="67" spans="1:251" s="9" customFormat="1" ht="17.25" customHeight="1">
      <c r="A67" s="5" t="s">
        <v>512</v>
      </c>
      <c r="B67" s="9">
        <f>27</f>
        <v>27</v>
      </c>
      <c r="C67" s="5" t="s">
        <v>83</v>
      </c>
      <c r="D67" s="5" t="s">
        <v>239</v>
      </c>
      <c r="E67" s="9">
        <v>130</v>
      </c>
      <c r="F67" s="9" t="s">
        <v>238</v>
      </c>
      <c r="G67" s="5"/>
      <c r="H67" s="5" t="s">
        <v>5</v>
      </c>
      <c r="I67" s="9">
        <v>1816</v>
      </c>
      <c r="J67" s="5" t="s">
        <v>201</v>
      </c>
      <c r="K67" s="9">
        <v>1820</v>
      </c>
      <c r="L67" s="5"/>
      <c r="M67" s="5"/>
      <c r="N67" s="5"/>
      <c r="O67" s="5"/>
      <c r="P67" s="5"/>
      <c r="Q67" s="5"/>
      <c r="R67" s="5"/>
      <c r="S67" s="5"/>
      <c r="T67" s="5"/>
      <c r="U67" s="5"/>
      <c r="V67" s="5"/>
      <c r="W67" s="5"/>
      <c r="X67" s="5"/>
      <c r="Y67" s="5"/>
      <c r="Z67" s="5"/>
      <c r="AA67" s="5"/>
      <c r="AB67" s="5"/>
      <c r="AC67" s="5"/>
      <c r="AD67" s="5"/>
      <c r="AE67" s="5"/>
      <c r="AF67" s="5"/>
      <c r="AG67" s="5"/>
      <c r="AH67" s="5">
        <v>1</v>
      </c>
      <c r="AI67" s="5"/>
      <c r="AJ67" s="5"/>
      <c r="AK67" s="5"/>
      <c r="AL67" s="42" t="s">
        <v>238</v>
      </c>
      <c r="AM67" s="11">
        <f>VLOOKUP($AL67,'City Location'!$A$2:$C$69,2)</f>
        <v>52.375892</v>
      </c>
      <c r="AN67" s="11">
        <f>VLOOKUP($AL67,'City Location'!$A$2:$C$69,3)</f>
        <v>9.7320100000000007</v>
      </c>
      <c r="AO67" s="9" t="s">
        <v>626</v>
      </c>
      <c r="AP67" s="5">
        <v>1</v>
      </c>
      <c r="AQ67" s="5"/>
      <c r="AR67" s="4"/>
      <c r="AS67" s="4"/>
      <c r="AT67" s="10">
        <v>0</v>
      </c>
      <c r="AU67" s="10" t="s">
        <v>1104</v>
      </c>
      <c r="AV67" s="10" t="s">
        <v>1105</v>
      </c>
      <c r="AW67" s="10" t="s">
        <v>1105</v>
      </c>
      <c r="AX67" s="10" t="s">
        <v>1105</v>
      </c>
      <c r="AY67" s="10" t="s">
        <v>374</v>
      </c>
      <c r="AZ67" s="10" t="s">
        <v>1105</v>
      </c>
      <c r="BA67" s="10" t="s">
        <v>1104</v>
      </c>
      <c r="BB67" s="10" t="s">
        <v>1104</v>
      </c>
      <c r="BC67" s="10" t="s">
        <v>1104</v>
      </c>
      <c r="BD67" s="10" t="s">
        <v>1104</v>
      </c>
      <c r="BE67" s="10" t="s">
        <v>1104</v>
      </c>
      <c r="BF67" s="19" t="s">
        <v>1104</v>
      </c>
      <c r="BG67" s="19" t="s">
        <v>374</v>
      </c>
      <c r="BH67" s="10" t="s">
        <v>190</v>
      </c>
      <c r="BI67" s="10" t="s">
        <v>1105</v>
      </c>
      <c r="BJ67" s="10" t="s">
        <v>1105</v>
      </c>
      <c r="BK67" s="10" t="s">
        <v>1104</v>
      </c>
      <c r="BL67" s="10" t="s">
        <v>1105</v>
      </c>
      <c r="BM67" s="10" t="s">
        <v>1105</v>
      </c>
      <c r="BN67" s="10" t="s">
        <v>190</v>
      </c>
      <c r="BO67" s="19" t="s">
        <v>190</v>
      </c>
      <c r="BP67" s="10" t="s">
        <v>1105</v>
      </c>
      <c r="BQ67" s="10" t="s">
        <v>1104</v>
      </c>
      <c r="BR67" s="10" t="s">
        <v>1105</v>
      </c>
      <c r="BS67" s="10" t="s">
        <v>1104</v>
      </c>
      <c r="BT67" s="10" t="s">
        <v>1105</v>
      </c>
      <c r="BU67" s="10" t="s">
        <v>1105</v>
      </c>
      <c r="BV67" s="10" t="s">
        <v>1105</v>
      </c>
      <c r="BW67" s="10" t="s">
        <v>190</v>
      </c>
      <c r="BX67" s="10" t="s">
        <v>1104</v>
      </c>
      <c r="BY67" s="10" t="s">
        <v>1105</v>
      </c>
      <c r="BZ67" s="10" t="s">
        <v>1104</v>
      </c>
      <c r="CA67" s="10" t="s">
        <v>1105</v>
      </c>
      <c r="CB67" s="10" t="s">
        <v>1105</v>
      </c>
      <c r="CC67" s="10" t="s">
        <v>1105</v>
      </c>
      <c r="CD67" s="10" t="s">
        <v>1104</v>
      </c>
      <c r="CE67" s="10" t="s">
        <v>1105</v>
      </c>
      <c r="CF67" s="10" t="s">
        <v>1104</v>
      </c>
      <c r="CG67" s="10" t="s">
        <v>1104</v>
      </c>
      <c r="CH67" s="10" t="s">
        <v>1104</v>
      </c>
      <c r="CI67" s="10" t="s">
        <v>1105</v>
      </c>
      <c r="CJ67" s="10" t="s">
        <v>1105</v>
      </c>
      <c r="CK67" s="10" t="s">
        <v>1104</v>
      </c>
      <c r="CL67" s="10" t="s">
        <v>1104</v>
      </c>
      <c r="CM67" s="10" t="s">
        <v>1104</v>
      </c>
      <c r="CN67" s="10" t="s">
        <v>1105</v>
      </c>
      <c r="CO67" s="10" t="s">
        <v>1105</v>
      </c>
      <c r="CP67" s="10" t="s">
        <v>1105</v>
      </c>
      <c r="CQ67" s="10" t="s">
        <v>1105</v>
      </c>
      <c r="CR67" s="10" t="s">
        <v>1104</v>
      </c>
      <c r="CS67" s="10" t="s">
        <v>1105</v>
      </c>
      <c r="CT67" s="10" t="s">
        <v>1104</v>
      </c>
      <c r="CU67" s="10" t="s">
        <v>1104</v>
      </c>
      <c r="CV67" s="10" t="s">
        <v>1104</v>
      </c>
      <c r="CW67" s="10" t="s">
        <v>1105</v>
      </c>
      <c r="CX67" s="10" t="s">
        <v>1104</v>
      </c>
      <c r="CY67" s="10" t="s">
        <v>1105</v>
      </c>
      <c r="CZ67" s="10" t="s">
        <v>1105</v>
      </c>
      <c r="DA67" s="10" t="s">
        <v>1105</v>
      </c>
      <c r="DB67" s="10" t="s">
        <v>1104</v>
      </c>
      <c r="DC67" s="96" t="s">
        <v>7129</v>
      </c>
      <c r="DD67" s="96" t="s">
        <v>7129</v>
      </c>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5"/>
    </row>
    <row r="68" spans="1:251" s="9" customFormat="1" ht="17.25" customHeight="1">
      <c r="A68" s="5" t="s">
        <v>512</v>
      </c>
      <c r="B68" s="9">
        <f>27</f>
        <v>27</v>
      </c>
      <c r="C68" s="5" t="s">
        <v>83</v>
      </c>
      <c r="D68" s="5" t="s">
        <v>240</v>
      </c>
      <c r="E68" s="9">
        <v>141</v>
      </c>
      <c r="F68" s="9" t="s">
        <v>238</v>
      </c>
      <c r="G68" s="5"/>
      <c r="H68" s="5" t="s">
        <v>5</v>
      </c>
      <c r="I68" s="9">
        <v>1820</v>
      </c>
      <c r="J68" s="5" t="s">
        <v>8</v>
      </c>
      <c r="K68" s="9">
        <v>1830</v>
      </c>
      <c r="L68" s="5"/>
      <c r="M68" s="5"/>
      <c r="N68" s="5"/>
      <c r="O68" s="5"/>
      <c r="P68" s="5"/>
      <c r="Q68" s="5"/>
      <c r="R68" s="5"/>
      <c r="S68" s="5"/>
      <c r="T68" s="5"/>
      <c r="U68" s="5"/>
      <c r="V68" s="5"/>
      <c r="W68" s="5"/>
      <c r="X68" s="5"/>
      <c r="Y68" s="5"/>
      <c r="Z68" s="5"/>
      <c r="AA68" s="5"/>
      <c r="AB68" s="5"/>
      <c r="AC68" s="5"/>
      <c r="AD68" s="5"/>
      <c r="AE68" s="5"/>
      <c r="AF68" s="5"/>
      <c r="AG68" s="5"/>
      <c r="AH68" s="5">
        <v>1</v>
      </c>
      <c r="AI68" s="5"/>
      <c r="AJ68" s="5"/>
      <c r="AK68" s="5"/>
      <c r="AL68" s="42" t="s">
        <v>238</v>
      </c>
      <c r="AM68" s="11">
        <f>VLOOKUP($AL68,'City Location'!$A$2:$C$69,2)</f>
        <v>52.375892</v>
      </c>
      <c r="AN68" s="11">
        <f>VLOOKUP($AL68,'City Location'!$A$2:$C$69,3)</f>
        <v>9.7320100000000007</v>
      </c>
      <c r="AO68" s="9" t="s">
        <v>626</v>
      </c>
      <c r="AP68" s="5">
        <v>1</v>
      </c>
      <c r="AQ68" s="5"/>
      <c r="AR68" s="4"/>
      <c r="AS68" s="4"/>
      <c r="AT68" s="10">
        <v>0</v>
      </c>
      <c r="AU68" s="10" t="s">
        <v>1104</v>
      </c>
      <c r="AV68" s="10" t="s">
        <v>1105</v>
      </c>
      <c r="AW68" s="10" t="s">
        <v>1105</v>
      </c>
      <c r="AX68" s="10" t="s">
        <v>1105</v>
      </c>
      <c r="AY68" s="10" t="s">
        <v>374</v>
      </c>
      <c r="AZ68" s="10" t="s">
        <v>1105</v>
      </c>
      <c r="BA68" s="10" t="s">
        <v>1104</v>
      </c>
      <c r="BB68" s="10" t="s">
        <v>1104</v>
      </c>
      <c r="BC68" s="10" t="s">
        <v>1104</v>
      </c>
      <c r="BD68" s="10" t="s">
        <v>1104</v>
      </c>
      <c r="BE68" s="10" t="s">
        <v>1104</v>
      </c>
      <c r="BF68" s="19" t="s">
        <v>1104</v>
      </c>
      <c r="BG68" s="19" t="s">
        <v>374</v>
      </c>
      <c r="BH68" s="10" t="s">
        <v>190</v>
      </c>
      <c r="BI68" s="10" t="s">
        <v>1105</v>
      </c>
      <c r="BJ68" s="10" t="s">
        <v>1105</v>
      </c>
      <c r="BK68" s="10" t="s">
        <v>1104</v>
      </c>
      <c r="BL68" s="10" t="s">
        <v>1105</v>
      </c>
      <c r="BM68" s="10" t="s">
        <v>1105</v>
      </c>
      <c r="BN68" s="10" t="s">
        <v>190</v>
      </c>
      <c r="BO68" s="19" t="s">
        <v>190</v>
      </c>
      <c r="BP68" s="10" t="s">
        <v>1105</v>
      </c>
      <c r="BQ68" s="10" t="s">
        <v>1104</v>
      </c>
      <c r="BR68" s="10" t="s">
        <v>1105</v>
      </c>
      <c r="BS68" s="10" t="s">
        <v>1104</v>
      </c>
      <c r="BT68" s="10" t="s">
        <v>1105</v>
      </c>
      <c r="BU68" s="10" t="s">
        <v>1105</v>
      </c>
      <c r="BV68" s="10" t="s">
        <v>1105</v>
      </c>
      <c r="BW68" s="10" t="s">
        <v>190</v>
      </c>
      <c r="BX68" s="10" t="s">
        <v>1104</v>
      </c>
      <c r="BY68" s="10" t="s">
        <v>1105</v>
      </c>
      <c r="BZ68" s="10" t="s">
        <v>1104</v>
      </c>
      <c r="CA68" s="10" t="s">
        <v>1105</v>
      </c>
      <c r="CB68" s="10" t="s">
        <v>1105</v>
      </c>
      <c r="CC68" s="10" t="s">
        <v>1105</v>
      </c>
      <c r="CD68" s="10" t="s">
        <v>1104</v>
      </c>
      <c r="CE68" s="10" t="s">
        <v>1105</v>
      </c>
      <c r="CF68" s="10" t="s">
        <v>1104</v>
      </c>
      <c r="CG68" s="10" t="s">
        <v>1104</v>
      </c>
      <c r="CH68" s="10" t="s">
        <v>1104</v>
      </c>
      <c r="CI68" s="10" t="s">
        <v>1105</v>
      </c>
      <c r="CJ68" s="10" t="s">
        <v>1105</v>
      </c>
      <c r="CK68" s="10" t="s">
        <v>1104</v>
      </c>
      <c r="CL68" s="10" t="s">
        <v>1104</v>
      </c>
      <c r="CM68" s="10" t="s">
        <v>1104</v>
      </c>
      <c r="CN68" s="10" t="s">
        <v>1105</v>
      </c>
      <c r="CO68" s="10" t="s">
        <v>1105</v>
      </c>
      <c r="CP68" s="10" t="s">
        <v>1105</v>
      </c>
      <c r="CQ68" s="10" t="s">
        <v>1105</v>
      </c>
      <c r="CR68" s="10" t="s">
        <v>1104</v>
      </c>
      <c r="CS68" s="10" t="s">
        <v>1105</v>
      </c>
      <c r="CT68" s="10" t="s">
        <v>1104</v>
      </c>
      <c r="CU68" s="10" t="s">
        <v>1104</v>
      </c>
      <c r="CV68" s="10" t="s">
        <v>1104</v>
      </c>
      <c r="CW68" s="10" t="s">
        <v>1105</v>
      </c>
      <c r="CX68" s="10" t="s">
        <v>1104</v>
      </c>
      <c r="CY68" s="10" t="s">
        <v>1105</v>
      </c>
      <c r="CZ68" s="10" t="s">
        <v>1105</v>
      </c>
      <c r="DA68" s="10" t="s">
        <v>1105</v>
      </c>
      <c r="DB68" s="10" t="s">
        <v>1104</v>
      </c>
      <c r="DC68" s="96" t="s">
        <v>7129</v>
      </c>
      <c r="DD68" s="96" t="s">
        <v>7129</v>
      </c>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row>
    <row r="69" spans="1:251" s="9" customFormat="1" ht="17.25" customHeight="1">
      <c r="A69" s="5" t="s">
        <v>512</v>
      </c>
      <c r="B69" s="9">
        <f>27</f>
        <v>27</v>
      </c>
      <c r="C69" s="5" t="s">
        <v>83</v>
      </c>
      <c r="D69" s="5" t="s">
        <v>241</v>
      </c>
      <c r="E69" s="9">
        <v>203</v>
      </c>
      <c r="F69" s="9" t="s">
        <v>238</v>
      </c>
      <c r="G69" s="5"/>
      <c r="H69" s="5" t="s">
        <v>8</v>
      </c>
      <c r="I69" s="9">
        <v>1830</v>
      </c>
      <c r="J69" s="5" t="s">
        <v>8</v>
      </c>
      <c r="K69" s="9">
        <v>1837</v>
      </c>
      <c r="L69" s="5"/>
      <c r="M69" s="5"/>
      <c r="N69" s="5"/>
      <c r="O69" s="5"/>
      <c r="P69" s="5"/>
      <c r="Q69" s="5"/>
      <c r="R69" s="5"/>
      <c r="S69" s="5"/>
      <c r="T69" s="5"/>
      <c r="U69" s="5"/>
      <c r="V69" s="5"/>
      <c r="W69" s="5"/>
      <c r="X69" s="5"/>
      <c r="Y69" s="5"/>
      <c r="Z69" s="5"/>
      <c r="AA69" s="5"/>
      <c r="AB69" s="5"/>
      <c r="AC69" s="5"/>
      <c r="AD69" s="5"/>
      <c r="AE69" s="5"/>
      <c r="AF69" s="5"/>
      <c r="AG69" s="5"/>
      <c r="AH69" s="5">
        <v>1</v>
      </c>
      <c r="AI69" s="5"/>
      <c r="AJ69" s="5"/>
      <c r="AK69" s="5"/>
      <c r="AL69" s="42" t="s">
        <v>238</v>
      </c>
      <c r="AM69" s="11">
        <f>VLOOKUP($AL69,'City Location'!$A$2:$C$69,2)</f>
        <v>52.375892</v>
      </c>
      <c r="AN69" s="11">
        <f>VLOOKUP($AL69,'City Location'!$A$2:$C$69,3)</f>
        <v>9.7320100000000007</v>
      </c>
      <c r="AO69" s="9" t="s">
        <v>626</v>
      </c>
      <c r="AP69" s="5">
        <v>1</v>
      </c>
      <c r="AQ69" s="5"/>
      <c r="AR69" s="4"/>
      <c r="AS69" s="4"/>
      <c r="AT69" s="10">
        <v>0</v>
      </c>
      <c r="AU69" s="10" t="s">
        <v>1104</v>
      </c>
      <c r="AV69" s="10" t="s">
        <v>1104</v>
      </c>
      <c r="AW69" s="10" t="s">
        <v>1105</v>
      </c>
      <c r="AX69" s="10" t="s">
        <v>1105</v>
      </c>
      <c r="AY69" s="10" t="s">
        <v>374</v>
      </c>
      <c r="AZ69" s="10" t="s">
        <v>1105</v>
      </c>
      <c r="BA69" s="10" t="s">
        <v>1104</v>
      </c>
      <c r="BB69" s="10" t="s">
        <v>1104</v>
      </c>
      <c r="BC69" s="10" t="s">
        <v>1104</v>
      </c>
      <c r="BD69" s="10" t="s">
        <v>1104</v>
      </c>
      <c r="BE69" s="10" t="s">
        <v>1104</v>
      </c>
      <c r="BF69" s="19" t="s">
        <v>1104</v>
      </c>
      <c r="BG69" s="19" t="s">
        <v>374</v>
      </c>
      <c r="BH69" s="10" t="s">
        <v>190</v>
      </c>
      <c r="BI69" s="10" t="s">
        <v>1105</v>
      </c>
      <c r="BJ69" s="10" t="s">
        <v>1105</v>
      </c>
      <c r="BK69" s="10" t="s">
        <v>1104</v>
      </c>
      <c r="BL69" s="10" t="s">
        <v>1105</v>
      </c>
      <c r="BM69" s="10" t="s">
        <v>1105</v>
      </c>
      <c r="BN69" s="10" t="s">
        <v>190</v>
      </c>
      <c r="BO69" s="19" t="s">
        <v>190</v>
      </c>
      <c r="BP69" s="10" t="s">
        <v>1105</v>
      </c>
      <c r="BQ69" s="10" t="s">
        <v>1104</v>
      </c>
      <c r="BR69" s="10" t="s">
        <v>1105</v>
      </c>
      <c r="BS69" s="10" t="s">
        <v>1104</v>
      </c>
      <c r="BT69" s="10" t="s">
        <v>1105</v>
      </c>
      <c r="BU69" s="10" t="s">
        <v>1105</v>
      </c>
      <c r="BV69" s="10" t="s">
        <v>1105</v>
      </c>
      <c r="BW69" s="10" t="s">
        <v>190</v>
      </c>
      <c r="BX69" s="10" t="s">
        <v>1104</v>
      </c>
      <c r="BY69" s="10" t="s">
        <v>1104</v>
      </c>
      <c r="BZ69" s="10" t="s">
        <v>1104</v>
      </c>
      <c r="CA69" s="10" t="s">
        <v>1105</v>
      </c>
      <c r="CB69" s="10" t="s">
        <v>1105</v>
      </c>
      <c r="CC69" s="10" t="s">
        <v>1105</v>
      </c>
      <c r="CD69" s="10" t="s">
        <v>1104</v>
      </c>
      <c r="CE69" s="10" t="s">
        <v>1105</v>
      </c>
      <c r="CF69" s="10" t="s">
        <v>1104</v>
      </c>
      <c r="CG69" s="10" t="s">
        <v>1104</v>
      </c>
      <c r="CH69" s="10" t="s">
        <v>1104</v>
      </c>
      <c r="CI69" s="10" t="s">
        <v>1105</v>
      </c>
      <c r="CJ69" s="10" t="s">
        <v>1105</v>
      </c>
      <c r="CK69" s="10" t="s">
        <v>1104</v>
      </c>
      <c r="CL69" s="10" t="s">
        <v>1104</v>
      </c>
      <c r="CM69" s="10" t="s">
        <v>1104</v>
      </c>
      <c r="CN69" s="10" t="s">
        <v>1105</v>
      </c>
      <c r="CO69" s="10" t="s">
        <v>1105</v>
      </c>
      <c r="CP69" s="10" t="s">
        <v>1105</v>
      </c>
      <c r="CQ69" s="10" t="s">
        <v>1105</v>
      </c>
      <c r="CR69" s="10" t="s">
        <v>1104</v>
      </c>
      <c r="CS69" s="10" t="s">
        <v>1105</v>
      </c>
      <c r="CT69" s="10" t="s">
        <v>1104</v>
      </c>
      <c r="CU69" s="10" t="s">
        <v>1104</v>
      </c>
      <c r="CV69" s="10" t="s">
        <v>1104</v>
      </c>
      <c r="CW69" s="10" t="s">
        <v>1105</v>
      </c>
      <c r="CX69" s="10" t="s">
        <v>1104</v>
      </c>
      <c r="CY69" s="10" t="s">
        <v>1105</v>
      </c>
      <c r="CZ69" s="10" t="s">
        <v>1105</v>
      </c>
      <c r="DA69" s="10" t="s">
        <v>1105</v>
      </c>
      <c r="DB69" s="10" t="s">
        <v>1104</v>
      </c>
      <c r="DC69" s="96" t="s">
        <v>7129</v>
      </c>
      <c r="DD69" s="96" t="s">
        <v>7129</v>
      </c>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row>
    <row r="70" spans="1:251" s="9" customFormat="1" ht="17.25" customHeight="1">
      <c r="A70" s="5" t="s">
        <v>512</v>
      </c>
      <c r="B70" s="9">
        <f>27</f>
        <v>27</v>
      </c>
      <c r="C70" s="5" t="s">
        <v>83</v>
      </c>
      <c r="D70" s="5" t="s">
        <v>237</v>
      </c>
      <c r="E70" s="9">
        <v>212</v>
      </c>
      <c r="F70" s="9" t="s">
        <v>238</v>
      </c>
      <c r="G70" s="5"/>
      <c r="H70" s="5" t="s">
        <v>8</v>
      </c>
      <c r="I70" s="9">
        <v>1837</v>
      </c>
      <c r="J70" s="5" t="s">
        <v>10</v>
      </c>
      <c r="K70" s="9">
        <v>1851</v>
      </c>
      <c r="L70" s="5"/>
      <c r="M70" s="5"/>
      <c r="N70" s="5"/>
      <c r="O70" s="5"/>
      <c r="P70" s="5"/>
      <c r="Q70" s="5"/>
      <c r="R70" s="5"/>
      <c r="S70" s="5"/>
      <c r="T70" s="5"/>
      <c r="U70" s="5"/>
      <c r="V70" s="5"/>
      <c r="W70" s="5"/>
      <c r="X70" s="5"/>
      <c r="Y70" s="5"/>
      <c r="Z70" s="5"/>
      <c r="AA70" s="5"/>
      <c r="AB70" s="5"/>
      <c r="AC70" s="5"/>
      <c r="AD70" s="5"/>
      <c r="AE70" s="5"/>
      <c r="AF70" s="5"/>
      <c r="AG70" s="5"/>
      <c r="AH70" s="5">
        <v>1</v>
      </c>
      <c r="AI70" s="5"/>
      <c r="AJ70" s="5"/>
      <c r="AK70" s="5"/>
      <c r="AL70" s="42" t="s">
        <v>238</v>
      </c>
      <c r="AM70" s="11">
        <f>VLOOKUP($AL70,'City Location'!$A$2:$C$69,2)</f>
        <v>52.375892</v>
      </c>
      <c r="AN70" s="11">
        <f>VLOOKUP($AL70,'City Location'!$A$2:$C$69,3)</f>
        <v>9.7320100000000007</v>
      </c>
      <c r="AO70" s="9" t="s">
        <v>626</v>
      </c>
      <c r="AP70" s="5">
        <v>1</v>
      </c>
      <c r="AQ70" s="5"/>
      <c r="AR70" s="4"/>
      <c r="AS70" s="4"/>
      <c r="AT70" s="10">
        <v>0</v>
      </c>
      <c r="AU70" s="10" t="s">
        <v>1104</v>
      </c>
      <c r="AV70" s="10" t="s">
        <v>1104</v>
      </c>
      <c r="AW70" s="10" t="s">
        <v>1105</v>
      </c>
      <c r="AX70" s="10" t="s">
        <v>1105</v>
      </c>
      <c r="AY70" s="10" t="s">
        <v>190</v>
      </c>
      <c r="AZ70" s="10" t="s">
        <v>1104</v>
      </c>
      <c r="BA70" s="10" t="s">
        <v>1104</v>
      </c>
      <c r="BB70" s="10" t="s">
        <v>1104</v>
      </c>
      <c r="BC70" s="10" t="s">
        <v>1104</v>
      </c>
      <c r="BD70" s="10" t="s">
        <v>1104</v>
      </c>
      <c r="BE70" s="10" t="s">
        <v>1104</v>
      </c>
      <c r="BF70" s="19" t="s">
        <v>1104</v>
      </c>
      <c r="BG70" s="10" t="s">
        <v>190</v>
      </c>
      <c r="BH70" s="10" t="s">
        <v>190</v>
      </c>
      <c r="BI70" s="10" t="s">
        <v>1105</v>
      </c>
      <c r="BJ70" s="10" t="s">
        <v>1105</v>
      </c>
      <c r="BK70" s="10" t="s">
        <v>1104</v>
      </c>
      <c r="BL70" s="10" t="s">
        <v>1105</v>
      </c>
      <c r="BM70" s="10" t="s">
        <v>1104</v>
      </c>
      <c r="BN70" s="10" t="s">
        <v>190</v>
      </c>
      <c r="BO70" s="19" t="s">
        <v>190</v>
      </c>
      <c r="BP70" s="10" t="s">
        <v>1105</v>
      </c>
      <c r="BQ70" s="10" t="s">
        <v>1104</v>
      </c>
      <c r="BR70" s="10" t="s">
        <v>1105</v>
      </c>
      <c r="BS70" s="10" t="s">
        <v>1104</v>
      </c>
      <c r="BT70" s="10" t="s">
        <v>1105</v>
      </c>
      <c r="BU70" s="10" t="s">
        <v>1105</v>
      </c>
      <c r="BV70" s="10" t="s">
        <v>1105</v>
      </c>
      <c r="BW70" s="10" t="s">
        <v>190</v>
      </c>
      <c r="BX70" s="10" t="s">
        <v>1104</v>
      </c>
      <c r="BY70" s="10" t="s">
        <v>1104</v>
      </c>
      <c r="BZ70" s="10" t="s">
        <v>1104</v>
      </c>
      <c r="CA70" s="10" t="s">
        <v>1105</v>
      </c>
      <c r="CB70" s="10" t="s">
        <v>1105</v>
      </c>
      <c r="CC70" s="10" t="s">
        <v>1105</v>
      </c>
      <c r="CD70" s="10" t="s">
        <v>1104</v>
      </c>
      <c r="CE70" s="10" t="s">
        <v>1105</v>
      </c>
      <c r="CF70" s="10" t="s">
        <v>1104</v>
      </c>
      <c r="CG70" s="10" t="s">
        <v>1104</v>
      </c>
      <c r="CH70" s="10" t="s">
        <v>1104</v>
      </c>
      <c r="CI70" s="10" t="s">
        <v>1105</v>
      </c>
      <c r="CJ70" s="10" t="s">
        <v>1105</v>
      </c>
      <c r="CK70" s="10" t="s">
        <v>1104</v>
      </c>
      <c r="CL70" s="10" t="s">
        <v>1104</v>
      </c>
      <c r="CM70" s="10" t="s">
        <v>1104</v>
      </c>
      <c r="CN70" s="10" t="s">
        <v>1105</v>
      </c>
      <c r="CO70" s="10" t="s">
        <v>1105</v>
      </c>
      <c r="CP70" s="10" t="s">
        <v>1105</v>
      </c>
      <c r="CQ70" s="10" t="s">
        <v>1105</v>
      </c>
      <c r="CR70" s="10" t="s">
        <v>1104</v>
      </c>
      <c r="CS70" s="10" t="s">
        <v>1105</v>
      </c>
      <c r="CT70" s="10" t="s">
        <v>1104</v>
      </c>
      <c r="CU70" s="10" t="s">
        <v>1104</v>
      </c>
      <c r="CV70" s="10" t="s">
        <v>1104</v>
      </c>
      <c r="CW70" s="10" t="s">
        <v>1105</v>
      </c>
      <c r="CX70" s="10" t="s">
        <v>1104</v>
      </c>
      <c r="CY70" s="10" t="s">
        <v>1105</v>
      </c>
      <c r="CZ70" s="10" t="s">
        <v>1105</v>
      </c>
      <c r="DA70" s="10" t="s">
        <v>1105</v>
      </c>
      <c r="DB70" s="10" t="s">
        <v>1104</v>
      </c>
      <c r="DC70" s="96" t="s">
        <v>7129</v>
      </c>
      <c r="DD70" s="96" t="s">
        <v>7129</v>
      </c>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row>
    <row r="71" spans="1:251" s="9" customFormat="1" ht="17.25" customHeight="1">
      <c r="A71" s="5" t="s">
        <v>512</v>
      </c>
      <c r="B71" s="9">
        <f>27</f>
        <v>27</v>
      </c>
      <c r="C71" s="5" t="s">
        <v>83</v>
      </c>
      <c r="D71" s="5" t="s">
        <v>242</v>
      </c>
      <c r="E71" s="9">
        <v>249</v>
      </c>
      <c r="F71" s="9" t="s">
        <v>238</v>
      </c>
      <c r="G71" s="5"/>
      <c r="H71" s="5" t="s">
        <v>10</v>
      </c>
      <c r="I71" s="9">
        <v>1851</v>
      </c>
      <c r="J71" s="5" t="s">
        <v>3</v>
      </c>
      <c r="K71" s="9">
        <v>1866</v>
      </c>
      <c r="L71" s="5"/>
      <c r="M71" s="5"/>
      <c r="N71" s="5"/>
      <c r="O71" s="5"/>
      <c r="P71" s="5"/>
      <c r="Q71" s="5"/>
      <c r="R71" s="5"/>
      <c r="S71" s="5"/>
      <c r="T71" s="5"/>
      <c r="U71" s="5"/>
      <c r="V71" s="5"/>
      <c r="W71" s="5"/>
      <c r="X71" s="5"/>
      <c r="Y71" s="5"/>
      <c r="Z71" s="5"/>
      <c r="AA71" s="5"/>
      <c r="AB71" s="5"/>
      <c r="AC71" s="5"/>
      <c r="AD71" s="5"/>
      <c r="AE71" s="5"/>
      <c r="AF71" s="5"/>
      <c r="AG71" s="5"/>
      <c r="AH71" s="5">
        <v>1</v>
      </c>
      <c r="AI71" s="5"/>
      <c r="AJ71" s="5"/>
      <c r="AK71" s="5"/>
      <c r="AL71" s="42" t="s">
        <v>238</v>
      </c>
      <c r="AM71" s="11">
        <f>VLOOKUP($AL71,'City Location'!$A$2:$C$69,2)</f>
        <v>52.375892</v>
      </c>
      <c r="AN71" s="11">
        <f>VLOOKUP($AL71,'City Location'!$A$2:$C$69,3)</f>
        <v>9.7320100000000007</v>
      </c>
      <c r="AO71" s="9" t="s">
        <v>626</v>
      </c>
      <c r="AP71" s="5">
        <v>1</v>
      </c>
      <c r="AQ71" s="5"/>
      <c r="AR71" s="4"/>
      <c r="AS71" s="4"/>
      <c r="AT71" s="10">
        <v>0</v>
      </c>
      <c r="AU71" s="10" t="s">
        <v>1104</v>
      </c>
      <c r="AV71" s="10" t="s">
        <v>1104</v>
      </c>
      <c r="AW71" s="10" t="s">
        <v>1105</v>
      </c>
      <c r="AX71" s="10" t="s">
        <v>1105</v>
      </c>
      <c r="AY71" s="10" t="s">
        <v>190</v>
      </c>
      <c r="AZ71" s="10" t="s">
        <v>1104</v>
      </c>
      <c r="BA71" s="10" t="s">
        <v>1105</v>
      </c>
      <c r="BB71" s="10" t="s">
        <v>1104</v>
      </c>
      <c r="BC71" s="10" t="s">
        <v>1104</v>
      </c>
      <c r="BD71" s="10" t="s">
        <v>1104</v>
      </c>
      <c r="BE71" s="10" t="s">
        <v>1104</v>
      </c>
      <c r="BF71" s="19" t="s">
        <v>1104</v>
      </c>
      <c r="BG71" s="10" t="s">
        <v>190</v>
      </c>
      <c r="BH71" s="10" t="s">
        <v>190</v>
      </c>
      <c r="BI71" s="10" t="s">
        <v>1105</v>
      </c>
      <c r="BJ71" s="10" t="s">
        <v>1105</v>
      </c>
      <c r="BK71" s="10" t="s">
        <v>1105</v>
      </c>
      <c r="BL71" s="10" t="s">
        <v>1104</v>
      </c>
      <c r="BM71" s="10" t="s">
        <v>1105</v>
      </c>
      <c r="BN71" s="10" t="s">
        <v>190</v>
      </c>
      <c r="BO71" s="19" t="s">
        <v>190</v>
      </c>
      <c r="BP71" s="10" t="s">
        <v>1105</v>
      </c>
      <c r="BQ71" s="10" t="s">
        <v>1104</v>
      </c>
      <c r="BR71" s="10" t="s">
        <v>1105</v>
      </c>
      <c r="BS71" s="10" t="s">
        <v>1104</v>
      </c>
      <c r="BT71" s="10" t="s">
        <v>1105</v>
      </c>
      <c r="BU71" s="10" t="s">
        <v>1105</v>
      </c>
      <c r="BV71" s="10" t="s">
        <v>1105</v>
      </c>
      <c r="BW71" s="10" t="s">
        <v>190</v>
      </c>
      <c r="BX71" s="10" t="s">
        <v>1104</v>
      </c>
      <c r="BY71" s="10" t="s">
        <v>1104</v>
      </c>
      <c r="BZ71" s="10" t="s">
        <v>1104</v>
      </c>
      <c r="CA71" s="10" t="s">
        <v>1105</v>
      </c>
      <c r="CB71" s="10" t="s">
        <v>1105</v>
      </c>
      <c r="CC71" s="10" t="s">
        <v>1105</v>
      </c>
      <c r="CD71" s="10" t="s">
        <v>1104</v>
      </c>
      <c r="CE71" s="10" t="s">
        <v>1105</v>
      </c>
      <c r="CF71" s="10" t="s">
        <v>1104</v>
      </c>
      <c r="CG71" s="10" t="s">
        <v>1104</v>
      </c>
      <c r="CH71" s="10" t="s">
        <v>1104</v>
      </c>
      <c r="CI71" s="10" t="s">
        <v>1105</v>
      </c>
      <c r="CJ71" s="10" t="s">
        <v>1104</v>
      </c>
      <c r="CK71" s="10" t="s">
        <v>1104</v>
      </c>
      <c r="CL71" s="10" t="s">
        <v>1104</v>
      </c>
      <c r="CM71" s="10" t="s">
        <v>1104</v>
      </c>
      <c r="CN71" s="10" t="s">
        <v>1105</v>
      </c>
      <c r="CO71" s="10" t="s">
        <v>1105</v>
      </c>
      <c r="CP71" s="10" t="s">
        <v>1105</v>
      </c>
      <c r="CQ71" s="10" t="s">
        <v>1105</v>
      </c>
      <c r="CR71" s="10" t="s">
        <v>1104</v>
      </c>
      <c r="CS71" s="10" t="s">
        <v>1104</v>
      </c>
      <c r="CT71" s="10" t="s">
        <v>1104</v>
      </c>
      <c r="CU71" s="10" t="s">
        <v>1104</v>
      </c>
      <c r="CV71" s="10" t="s">
        <v>1104</v>
      </c>
      <c r="CW71" s="10" t="s">
        <v>1105</v>
      </c>
      <c r="CX71" s="10" t="s">
        <v>1104</v>
      </c>
      <c r="CY71" s="10" t="s">
        <v>1105</v>
      </c>
      <c r="CZ71" s="10" t="s">
        <v>1105</v>
      </c>
      <c r="DA71" s="10" t="s">
        <v>1105</v>
      </c>
      <c r="DB71" s="10" t="s">
        <v>1104</v>
      </c>
      <c r="DC71" s="96" t="s">
        <v>7129</v>
      </c>
      <c r="DD71" s="96" t="s">
        <v>7129</v>
      </c>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row>
    <row r="72" spans="1:251" s="9" customFormat="1" ht="17.25" customHeight="1">
      <c r="A72" s="5" t="s">
        <v>1114</v>
      </c>
      <c r="B72" s="9">
        <f>28</f>
        <v>28</v>
      </c>
      <c r="C72" s="5" t="s">
        <v>83</v>
      </c>
      <c r="D72" s="5" t="s">
        <v>227</v>
      </c>
      <c r="E72" s="9">
        <v>2911</v>
      </c>
      <c r="F72" s="9" t="s">
        <v>15</v>
      </c>
      <c r="G72" s="5"/>
      <c r="H72" s="5"/>
      <c r="I72" s="9">
        <v>1815</v>
      </c>
      <c r="J72" s="5" t="s">
        <v>12</v>
      </c>
      <c r="K72" s="9">
        <v>1830</v>
      </c>
      <c r="L72" s="5"/>
      <c r="M72" s="5"/>
      <c r="N72" s="5"/>
      <c r="O72" s="5"/>
      <c r="P72" s="5"/>
      <c r="Q72" s="5"/>
      <c r="R72" s="5"/>
      <c r="S72" s="5"/>
      <c r="T72" s="5"/>
      <c r="U72" s="5"/>
      <c r="V72" s="5"/>
      <c r="W72" s="5"/>
      <c r="X72" s="5"/>
      <c r="Y72" s="5"/>
      <c r="Z72" s="5"/>
      <c r="AA72" s="5"/>
      <c r="AB72" s="5"/>
      <c r="AC72" s="5"/>
      <c r="AD72" s="5"/>
      <c r="AE72" s="5"/>
      <c r="AF72" s="5"/>
      <c r="AG72" s="5"/>
      <c r="AH72" s="5">
        <v>1</v>
      </c>
      <c r="AI72" s="5"/>
      <c r="AJ72" s="5"/>
      <c r="AK72" s="5"/>
      <c r="AL72" s="42" t="s">
        <v>598</v>
      </c>
      <c r="AM72" s="11">
        <f>VLOOKUP($AL72,'City Location'!$A$2:$C$69,2)</f>
        <v>49.872824999999999</v>
      </c>
      <c r="AN72" s="11">
        <f>VLOOKUP($AL72,'City Location'!$A$2:$C$69,3)</f>
        <v>8.6511929999999992</v>
      </c>
      <c r="AO72" s="9" t="s">
        <v>621</v>
      </c>
      <c r="AP72" s="5">
        <v>3</v>
      </c>
      <c r="AQ72" s="5" t="s">
        <v>1196</v>
      </c>
      <c r="AR72" s="4"/>
      <c r="AS72" s="4"/>
      <c r="AT72" s="10">
        <v>1</v>
      </c>
      <c r="AU72" s="10" t="s">
        <v>1104</v>
      </c>
      <c r="AV72" s="10" t="s">
        <v>1105</v>
      </c>
      <c r="AW72" s="10" t="s">
        <v>1105</v>
      </c>
      <c r="AX72" s="10" t="s">
        <v>1105</v>
      </c>
      <c r="AY72" s="10" t="s">
        <v>1104</v>
      </c>
      <c r="AZ72" s="10" t="s">
        <v>1105</v>
      </c>
      <c r="BA72" s="10" t="s">
        <v>1104</v>
      </c>
      <c r="BB72" s="10" t="s">
        <v>1104</v>
      </c>
      <c r="BC72" s="10" t="s">
        <v>1104</v>
      </c>
      <c r="BD72" s="10" t="s">
        <v>1104</v>
      </c>
      <c r="BE72" s="10" t="s">
        <v>190</v>
      </c>
      <c r="BF72" s="10" t="s">
        <v>1104</v>
      </c>
      <c r="BG72" s="19" t="s">
        <v>190</v>
      </c>
      <c r="BH72" s="10" t="s">
        <v>190</v>
      </c>
      <c r="BI72" s="10" t="s">
        <v>1105</v>
      </c>
      <c r="BJ72" s="10" t="s">
        <v>1105</v>
      </c>
      <c r="BK72" s="10" t="s">
        <v>1105</v>
      </c>
      <c r="BL72" s="10" t="s">
        <v>1105</v>
      </c>
      <c r="BM72" s="10" t="s">
        <v>1105</v>
      </c>
      <c r="BN72" s="10" t="s">
        <v>1105</v>
      </c>
      <c r="BO72" s="19" t="s">
        <v>190</v>
      </c>
      <c r="BP72" s="10" t="s">
        <v>1105</v>
      </c>
      <c r="BQ72" s="10" t="s">
        <v>190</v>
      </c>
      <c r="BR72" s="10" t="s">
        <v>1105</v>
      </c>
      <c r="BS72" s="10" t="s">
        <v>1104</v>
      </c>
      <c r="BT72" s="10" t="s">
        <v>1105</v>
      </c>
      <c r="BU72" s="10" t="s">
        <v>1105</v>
      </c>
      <c r="BV72" s="10" t="s">
        <v>1105</v>
      </c>
      <c r="BW72" s="10" t="s">
        <v>1104</v>
      </c>
      <c r="BX72" s="10" t="s">
        <v>1104</v>
      </c>
      <c r="BY72" s="10" t="s">
        <v>1104</v>
      </c>
      <c r="BZ72" s="10" t="s">
        <v>374</v>
      </c>
      <c r="CA72" s="10" t="s">
        <v>1105</v>
      </c>
      <c r="CB72" s="10" t="s">
        <v>1105</v>
      </c>
      <c r="CC72" s="10" t="s">
        <v>1105</v>
      </c>
      <c r="CD72" s="10" t="s">
        <v>1104</v>
      </c>
      <c r="CE72" s="10" t="s">
        <v>1105</v>
      </c>
      <c r="CF72" s="10" t="s">
        <v>1104</v>
      </c>
      <c r="CG72" s="10" t="s">
        <v>1104</v>
      </c>
      <c r="CH72" s="10" t="s">
        <v>1104</v>
      </c>
      <c r="CI72" s="10" t="s">
        <v>1105</v>
      </c>
      <c r="CJ72" s="10" t="s">
        <v>1105</v>
      </c>
      <c r="CK72" s="10" t="s">
        <v>1104</v>
      </c>
      <c r="CL72" s="10" t="s">
        <v>1104</v>
      </c>
      <c r="CM72" s="10" t="s">
        <v>1104</v>
      </c>
      <c r="CN72" s="10" t="s">
        <v>1105</v>
      </c>
      <c r="CO72" s="10" t="s">
        <v>1105</v>
      </c>
      <c r="CP72" s="10" t="s">
        <v>1105</v>
      </c>
      <c r="CQ72" s="10" t="s">
        <v>1105</v>
      </c>
      <c r="CR72" s="10" t="s">
        <v>1104</v>
      </c>
      <c r="CS72" s="10" t="s">
        <v>1105</v>
      </c>
      <c r="CT72" s="10" t="s">
        <v>1104</v>
      </c>
      <c r="CU72" s="10" t="s">
        <v>1104</v>
      </c>
      <c r="CV72" s="10" t="s">
        <v>1104</v>
      </c>
      <c r="CW72" s="10" t="s">
        <v>1105</v>
      </c>
      <c r="CX72" s="10" t="s">
        <v>1104</v>
      </c>
      <c r="CY72" s="19" t="s">
        <v>1105</v>
      </c>
      <c r="CZ72" s="10" t="s">
        <v>1105</v>
      </c>
      <c r="DA72" s="10" t="s">
        <v>1105</v>
      </c>
      <c r="DB72" s="10" t="s">
        <v>1104</v>
      </c>
      <c r="DC72" s="96" t="s">
        <v>7131</v>
      </c>
      <c r="DD72" s="96" t="s">
        <v>7131</v>
      </c>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5"/>
    </row>
    <row r="73" spans="1:251" s="9" customFormat="1" ht="17.25" customHeight="1">
      <c r="A73" s="5" t="s">
        <v>1114</v>
      </c>
      <c r="B73" s="9">
        <f>28</f>
        <v>28</v>
      </c>
      <c r="C73" s="5" t="s">
        <v>83</v>
      </c>
      <c r="D73" s="5" t="s">
        <v>135</v>
      </c>
      <c r="E73" s="9">
        <v>349</v>
      </c>
      <c r="F73" s="9" t="s">
        <v>15</v>
      </c>
      <c r="G73" s="5"/>
      <c r="H73" s="5" t="s">
        <v>12</v>
      </c>
      <c r="I73" s="9">
        <v>1830</v>
      </c>
      <c r="J73" s="5" t="s">
        <v>16</v>
      </c>
      <c r="K73" s="9">
        <v>1848</v>
      </c>
      <c r="L73" s="5"/>
      <c r="M73" s="5"/>
      <c r="N73" s="5"/>
      <c r="O73" s="5"/>
      <c r="P73" s="5"/>
      <c r="Q73" s="5"/>
      <c r="R73" s="5"/>
      <c r="S73" s="5"/>
      <c r="T73" s="5"/>
      <c r="U73" s="5"/>
      <c r="V73" s="5"/>
      <c r="W73" s="5"/>
      <c r="X73" s="5"/>
      <c r="Y73" s="5"/>
      <c r="Z73" s="5"/>
      <c r="AA73" s="5"/>
      <c r="AB73" s="5"/>
      <c r="AC73" s="5"/>
      <c r="AD73" s="5"/>
      <c r="AE73" s="5"/>
      <c r="AF73" s="5"/>
      <c r="AG73" s="5"/>
      <c r="AH73" s="5">
        <v>1</v>
      </c>
      <c r="AI73" s="5"/>
      <c r="AJ73" s="5"/>
      <c r="AK73" s="5"/>
      <c r="AL73" s="42" t="s">
        <v>598</v>
      </c>
      <c r="AM73" s="11">
        <f>VLOOKUP($AL73,'City Location'!$A$2:$C$69,2)</f>
        <v>49.872824999999999</v>
      </c>
      <c r="AN73" s="11">
        <f>VLOOKUP($AL73,'City Location'!$A$2:$C$69,3)</f>
        <v>8.6511929999999992</v>
      </c>
      <c r="AO73" s="9" t="s">
        <v>621</v>
      </c>
      <c r="AP73" s="5">
        <v>1</v>
      </c>
      <c r="AQ73" s="5"/>
      <c r="AR73" s="4"/>
      <c r="AS73" s="4"/>
      <c r="AT73" s="10">
        <v>1</v>
      </c>
      <c r="AU73" s="10" t="s">
        <v>1104</v>
      </c>
      <c r="AV73" s="10" t="s">
        <v>1105</v>
      </c>
      <c r="AW73" s="10" t="s">
        <v>1105</v>
      </c>
      <c r="AX73" s="10" t="s">
        <v>1105</v>
      </c>
      <c r="AY73" s="10" t="s">
        <v>1104</v>
      </c>
      <c r="AZ73" s="10" t="s">
        <v>1105</v>
      </c>
      <c r="BA73" s="10" t="s">
        <v>1104</v>
      </c>
      <c r="BB73" s="10" t="s">
        <v>1104</v>
      </c>
      <c r="BC73" s="10" t="s">
        <v>1104</v>
      </c>
      <c r="BD73" s="10" t="s">
        <v>1104</v>
      </c>
      <c r="BE73" s="10" t="s">
        <v>190</v>
      </c>
      <c r="BF73" s="10" t="s">
        <v>1104</v>
      </c>
      <c r="BG73" s="19" t="s">
        <v>190</v>
      </c>
      <c r="BH73" s="10" t="s">
        <v>190</v>
      </c>
      <c r="BI73" s="10" t="s">
        <v>1105</v>
      </c>
      <c r="BJ73" s="10" t="s">
        <v>1105</v>
      </c>
      <c r="BK73" s="10" t="s">
        <v>1105</v>
      </c>
      <c r="BL73" s="10" t="s">
        <v>1105</v>
      </c>
      <c r="BM73" s="10" t="s">
        <v>1105</v>
      </c>
      <c r="BN73" s="10" t="s">
        <v>1105</v>
      </c>
      <c r="BO73" s="19" t="s">
        <v>190</v>
      </c>
      <c r="BP73" s="10" t="s">
        <v>1105</v>
      </c>
      <c r="BQ73" s="10" t="s">
        <v>190</v>
      </c>
      <c r="BR73" s="10" t="s">
        <v>1105</v>
      </c>
      <c r="BS73" s="10" t="s">
        <v>1104</v>
      </c>
      <c r="BT73" s="10" t="s">
        <v>1105</v>
      </c>
      <c r="BU73" s="10" t="s">
        <v>1105</v>
      </c>
      <c r="BV73" s="10" t="s">
        <v>1105</v>
      </c>
      <c r="BW73" s="10" t="s">
        <v>1104</v>
      </c>
      <c r="BX73" s="10" t="s">
        <v>1104</v>
      </c>
      <c r="BY73" s="10" t="s">
        <v>1104</v>
      </c>
      <c r="BZ73" s="10" t="s">
        <v>374</v>
      </c>
      <c r="CA73" s="10" t="s">
        <v>1105</v>
      </c>
      <c r="CB73" s="10" t="s">
        <v>1105</v>
      </c>
      <c r="CC73" s="10" t="s">
        <v>1105</v>
      </c>
      <c r="CD73" s="10" t="s">
        <v>1104</v>
      </c>
      <c r="CE73" s="10" t="s">
        <v>1105</v>
      </c>
      <c r="CF73" s="10" t="s">
        <v>1104</v>
      </c>
      <c r="CG73" s="10" t="s">
        <v>1104</v>
      </c>
      <c r="CH73" s="10" t="s">
        <v>1104</v>
      </c>
      <c r="CI73" s="10" t="s">
        <v>1105</v>
      </c>
      <c r="CJ73" s="10" t="s">
        <v>1105</v>
      </c>
      <c r="CK73" s="10" t="s">
        <v>1104</v>
      </c>
      <c r="CL73" s="10" t="s">
        <v>1104</v>
      </c>
      <c r="CM73" s="10" t="s">
        <v>1104</v>
      </c>
      <c r="CN73" s="10" t="s">
        <v>1105</v>
      </c>
      <c r="CO73" s="10" t="s">
        <v>1105</v>
      </c>
      <c r="CP73" s="10" t="s">
        <v>1105</v>
      </c>
      <c r="CQ73" s="10" t="s">
        <v>1105</v>
      </c>
      <c r="CR73" s="10" t="s">
        <v>1104</v>
      </c>
      <c r="CS73" s="10" t="s">
        <v>1105</v>
      </c>
      <c r="CT73" s="10" t="s">
        <v>1104</v>
      </c>
      <c r="CU73" s="10" t="s">
        <v>1104</v>
      </c>
      <c r="CV73" s="10" t="s">
        <v>1104</v>
      </c>
      <c r="CW73" s="10" t="s">
        <v>1105</v>
      </c>
      <c r="CX73" s="10" t="s">
        <v>1104</v>
      </c>
      <c r="CY73" s="19" t="s">
        <v>1105</v>
      </c>
      <c r="CZ73" s="10" t="s">
        <v>1105</v>
      </c>
      <c r="DA73" s="10" t="s">
        <v>1105</v>
      </c>
      <c r="DB73" s="10" t="s">
        <v>1104</v>
      </c>
      <c r="DC73" s="96" t="s">
        <v>7131</v>
      </c>
      <c r="DD73" s="96" t="s">
        <v>7131</v>
      </c>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5"/>
    </row>
    <row r="74" spans="1:251" s="9" customFormat="1" ht="17.25" customHeight="1">
      <c r="A74" s="5" t="s">
        <v>1114</v>
      </c>
      <c r="B74" s="9">
        <f>28</f>
        <v>28</v>
      </c>
      <c r="C74" s="5" t="s">
        <v>83</v>
      </c>
      <c r="D74" s="5" t="s">
        <v>243</v>
      </c>
      <c r="E74" s="9">
        <v>493</v>
      </c>
      <c r="F74" s="9" t="s">
        <v>15</v>
      </c>
      <c r="G74" s="5"/>
      <c r="H74" s="5" t="s">
        <v>16</v>
      </c>
      <c r="I74" s="9">
        <v>1848</v>
      </c>
      <c r="J74" s="5" t="s">
        <v>6</v>
      </c>
      <c r="K74" s="9">
        <v>1849</v>
      </c>
      <c r="L74" s="5"/>
      <c r="M74" s="5"/>
      <c r="N74" s="5"/>
      <c r="O74" s="5"/>
      <c r="P74" s="5"/>
      <c r="Q74" s="5"/>
      <c r="R74" s="5"/>
      <c r="S74" s="5"/>
      <c r="T74" s="5"/>
      <c r="U74" s="5"/>
      <c r="V74" s="5"/>
      <c r="W74" s="5"/>
      <c r="X74" s="5"/>
      <c r="Y74" s="5"/>
      <c r="Z74" s="5"/>
      <c r="AA74" s="5"/>
      <c r="AB74" s="5"/>
      <c r="AC74" s="5"/>
      <c r="AD74" s="5"/>
      <c r="AE74" s="5"/>
      <c r="AF74" s="5"/>
      <c r="AG74" s="5"/>
      <c r="AH74" s="5">
        <v>1</v>
      </c>
      <c r="AI74" s="5"/>
      <c r="AJ74" s="5"/>
      <c r="AK74" s="5"/>
      <c r="AL74" s="42" t="s">
        <v>598</v>
      </c>
      <c r="AM74" s="11">
        <f>VLOOKUP($AL74,'City Location'!$A$2:$C$69,2)</f>
        <v>49.872824999999999</v>
      </c>
      <c r="AN74" s="11">
        <f>VLOOKUP($AL74,'City Location'!$A$2:$C$69,3)</f>
        <v>8.6511929999999992</v>
      </c>
      <c r="AO74" s="9" t="s">
        <v>621</v>
      </c>
      <c r="AP74" s="5">
        <v>3</v>
      </c>
      <c r="AQ74" s="5" t="s">
        <v>1197</v>
      </c>
      <c r="AR74" s="4"/>
      <c r="AS74" s="4"/>
      <c r="AT74" s="10">
        <v>1</v>
      </c>
      <c r="AU74" s="10" t="s">
        <v>1104</v>
      </c>
      <c r="AV74" s="10" t="s">
        <v>1105</v>
      </c>
      <c r="AW74" s="10" t="s">
        <v>1105</v>
      </c>
      <c r="AX74" s="10" t="s">
        <v>1105</v>
      </c>
      <c r="AY74" s="10" t="s">
        <v>1104</v>
      </c>
      <c r="AZ74" s="10" t="s">
        <v>1105</v>
      </c>
      <c r="BA74" s="10" t="s">
        <v>1104</v>
      </c>
      <c r="BB74" s="10" t="s">
        <v>1104</v>
      </c>
      <c r="BC74" s="10" t="s">
        <v>1104</v>
      </c>
      <c r="BD74" s="10" t="s">
        <v>1104</v>
      </c>
      <c r="BE74" s="10" t="s">
        <v>190</v>
      </c>
      <c r="BF74" s="10" t="s">
        <v>1104</v>
      </c>
      <c r="BG74" s="19" t="s">
        <v>190</v>
      </c>
      <c r="BH74" s="10" t="s">
        <v>190</v>
      </c>
      <c r="BI74" s="10" t="s">
        <v>1105</v>
      </c>
      <c r="BJ74" s="10" t="s">
        <v>1105</v>
      </c>
      <c r="BK74" s="10" t="s">
        <v>1105</v>
      </c>
      <c r="BL74" s="10" t="s">
        <v>1105</v>
      </c>
      <c r="BM74" s="10" t="s">
        <v>1105</v>
      </c>
      <c r="BN74" s="10" t="s">
        <v>1105</v>
      </c>
      <c r="BO74" s="19" t="s">
        <v>190</v>
      </c>
      <c r="BP74" s="10" t="s">
        <v>1105</v>
      </c>
      <c r="BQ74" s="10" t="s">
        <v>190</v>
      </c>
      <c r="BR74" s="10" t="s">
        <v>1105</v>
      </c>
      <c r="BS74" s="10" t="s">
        <v>1104</v>
      </c>
      <c r="BT74" s="10" t="s">
        <v>1105</v>
      </c>
      <c r="BU74" s="10" t="s">
        <v>1105</v>
      </c>
      <c r="BV74" s="10" t="s">
        <v>1105</v>
      </c>
      <c r="BW74" s="10" t="s">
        <v>1104</v>
      </c>
      <c r="BX74" s="10" t="s">
        <v>1104</v>
      </c>
      <c r="BY74" s="10" t="s">
        <v>1104</v>
      </c>
      <c r="BZ74" s="10" t="s">
        <v>374</v>
      </c>
      <c r="CA74" s="10" t="s">
        <v>1105</v>
      </c>
      <c r="CB74" s="10" t="s">
        <v>1105</v>
      </c>
      <c r="CC74" s="10" t="s">
        <v>1105</v>
      </c>
      <c r="CD74" s="10" t="s">
        <v>1104</v>
      </c>
      <c r="CE74" s="10" t="s">
        <v>1105</v>
      </c>
      <c r="CF74" s="10" t="s">
        <v>1104</v>
      </c>
      <c r="CG74" s="10" t="s">
        <v>1104</v>
      </c>
      <c r="CH74" s="10" t="s">
        <v>1104</v>
      </c>
      <c r="CI74" s="10" t="s">
        <v>1105</v>
      </c>
      <c r="CJ74" s="10" t="s">
        <v>1105</v>
      </c>
      <c r="CK74" s="10" t="s">
        <v>1104</v>
      </c>
      <c r="CL74" s="10" t="s">
        <v>1104</v>
      </c>
      <c r="CM74" s="10" t="s">
        <v>1104</v>
      </c>
      <c r="CN74" s="10" t="s">
        <v>1105</v>
      </c>
      <c r="CO74" s="10" t="s">
        <v>1105</v>
      </c>
      <c r="CP74" s="10" t="s">
        <v>1105</v>
      </c>
      <c r="CQ74" s="10" t="s">
        <v>1105</v>
      </c>
      <c r="CR74" s="10" t="s">
        <v>1104</v>
      </c>
      <c r="CS74" s="10" t="s">
        <v>1105</v>
      </c>
      <c r="CT74" s="10" t="s">
        <v>1104</v>
      </c>
      <c r="CU74" s="10" t="s">
        <v>1104</v>
      </c>
      <c r="CV74" s="10" t="s">
        <v>1104</v>
      </c>
      <c r="CW74" s="10" t="s">
        <v>1105</v>
      </c>
      <c r="CX74" s="10" t="s">
        <v>1104</v>
      </c>
      <c r="CY74" s="19" t="s">
        <v>1105</v>
      </c>
      <c r="CZ74" s="10" t="s">
        <v>1105</v>
      </c>
      <c r="DA74" s="10" t="s">
        <v>1105</v>
      </c>
      <c r="DB74" s="10" t="s">
        <v>1104</v>
      </c>
      <c r="DC74" s="96" t="s">
        <v>7131</v>
      </c>
      <c r="DD74" s="96" t="s">
        <v>7131</v>
      </c>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5"/>
    </row>
    <row r="75" spans="1:251" s="9" customFormat="1" ht="17.25" customHeight="1">
      <c r="A75" s="5" t="s">
        <v>1114</v>
      </c>
      <c r="B75" s="9">
        <f>28</f>
        <v>28</v>
      </c>
      <c r="C75" s="5" t="s">
        <v>83</v>
      </c>
      <c r="D75" s="5" t="s">
        <v>243</v>
      </c>
      <c r="E75" s="9">
        <v>493</v>
      </c>
      <c r="F75" s="9" t="s">
        <v>15</v>
      </c>
      <c r="G75" s="5"/>
      <c r="H75" s="5" t="s">
        <v>6</v>
      </c>
      <c r="I75" s="9">
        <v>1849</v>
      </c>
      <c r="J75" s="5" t="s">
        <v>6</v>
      </c>
      <c r="K75" s="9">
        <v>1866</v>
      </c>
      <c r="L75" s="5"/>
      <c r="M75" s="5"/>
      <c r="N75" s="5"/>
      <c r="O75" s="5"/>
      <c r="P75" s="5"/>
      <c r="Q75" s="5"/>
      <c r="R75" s="5"/>
      <c r="S75" s="5"/>
      <c r="T75" s="5"/>
      <c r="U75" s="5"/>
      <c r="V75" s="5"/>
      <c r="W75" s="5"/>
      <c r="X75" s="5"/>
      <c r="Y75" s="5"/>
      <c r="Z75" s="5"/>
      <c r="AA75" s="5"/>
      <c r="AB75" s="5"/>
      <c r="AC75" s="5"/>
      <c r="AD75" s="5"/>
      <c r="AE75" s="5"/>
      <c r="AF75" s="5"/>
      <c r="AG75" s="5"/>
      <c r="AH75" s="5">
        <v>1</v>
      </c>
      <c r="AI75" s="5"/>
      <c r="AJ75" s="5"/>
      <c r="AK75" s="5"/>
      <c r="AL75" s="42" t="s">
        <v>598</v>
      </c>
      <c r="AM75" s="11">
        <f>VLOOKUP($AL75,'City Location'!$A$2:$C$69,2)</f>
        <v>49.872824999999999</v>
      </c>
      <c r="AN75" s="11">
        <f>VLOOKUP($AL75,'City Location'!$A$2:$C$69,3)</f>
        <v>8.6511929999999992</v>
      </c>
      <c r="AO75" s="9" t="s">
        <v>621</v>
      </c>
      <c r="AP75" s="5">
        <v>3</v>
      </c>
      <c r="AQ75" s="5" t="s">
        <v>1197</v>
      </c>
      <c r="AR75" s="4"/>
      <c r="AS75" s="4"/>
      <c r="AT75" s="10">
        <v>1</v>
      </c>
      <c r="AU75" s="10" t="s">
        <v>1104</v>
      </c>
      <c r="AV75" s="10" t="s">
        <v>1104</v>
      </c>
      <c r="AW75" s="10" t="s">
        <v>1105</v>
      </c>
      <c r="AX75" s="10" t="s">
        <v>1105</v>
      </c>
      <c r="AY75" s="10" t="s">
        <v>1104</v>
      </c>
      <c r="AZ75" s="10" t="s">
        <v>1104</v>
      </c>
      <c r="BA75" s="10" t="s">
        <v>1104</v>
      </c>
      <c r="BB75" s="10" t="s">
        <v>1104</v>
      </c>
      <c r="BC75" s="10" t="s">
        <v>1104</v>
      </c>
      <c r="BD75" s="10" t="s">
        <v>1104</v>
      </c>
      <c r="BE75" s="10" t="s">
        <v>190</v>
      </c>
      <c r="BF75" s="10" t="s">
        <v>1104</v>
      </c>
      <c r="BG75" s="19" t="s">
        <v>190</v>
      </c>
      <c r="BH75" s="10" t="s">
        <v>190</v>
      </c>
      <c r="BI75" s="10" t="s">
        <v>1105</v>
      </c>
      <c r="BJ75" s="10" t="s">
        <v>1105</v>
      </c>
      <c r="BK75" s="10" t="s">
        <v>1105</v>
      </c>
      <c r="BL75" s="10" t="s">
        <v>1105</v>
      </c>
      <c r="BM75" s="10" t="s">
        <v>1105</v>
      </c>
      <c r="BN75" s="10" t="s">
        <v>1105</v>
      </c>
      <c r="BO75" s="19" t="s">
        <v>190</v>
      </c>
      <c r="BP75" s="10" t="s">
        <v>1105</v>
      </c>
      <c r="BQ75" s="19" t="s">
        <v>374</v>
      </c>
      <c r="BR75" s="10" t="s">
        <v>1105</v>
      </c>
      <c r="BS75" s="10" t="s">
        <v>1104</v>
      </c>
      <c r="BT75" s="10" t="s">
        <v>1105</v>
      </c>
      <c r="BU75" s="10" t="s">
        <v>1105</v>
      </c>
      <c r="BV75" s="10" t="s">
        <v>1105</v>
      </c>
      <c r="BW75" s="10" t="s">
        <v>1104</v>
      </c>
      <c r="BX75" s="10" t="s">
        <v>1104</v>
      </c>
      <c r="BY75" s="10" t="s">
        <v>1104</v>
      </c>
      <c r="BZ75" s="10" t="s">
        <v>374</v>
      </c>
      <c r="CA75" s="10" t="s">
        <v>1105</v>
      </c>
      <c r="CB75" s="10" t="s">
        <v>1105</v>
      </c>
      <c r="CC75" s="10" t="s">
        <v>1105</v>
      </c>
      <c r="CD75" s="10" t="s">
        <v>1104</v>
      </c>
      <c r="CE75" s="10" t="s">
        <v>1105</v>
      </c>
      <c r="CF75" s="10" t="s">
        <v>1104</v>
      </c>
      <c r="CG75" s="10" t="s">
        <v>1104</v>
      </c>
      <c r="CH75" s="10" t="s">
        <v>1104</v>
      </c>
      <c r="CI75" s="10" t="s">
        <v>1105</v>
      </c>
      <c r="CJ75" s="10" t="s">
        <v>1105</v>
      </c>
      <c r="CK75" s="10" t="s">
        <v>1104</v>
      </c>
      <c r="CL75" s="10" t="s">
        <v>1104</v>
      </c>
      <c r="CM75" s="10" t="s">
        <v>1104</v>
      </c>
      <c r="CN75" s="10" t="s">
        <v>1105</v>
      </c>
      <c r="CO75" s="10" t="s">
        <v>1105</v>
      </c>
      <c r="CP75" s="10" t="s">
        <v>1105</v>
      </c>
      <c r="CQ75" s="10" t="s">
        <v>1105</v>
      </c>
      <c r="CR75" s="10" t="s">
        <v>1104</v>
      </c>
      <c r="CS75" s="10" t="s">
        <v>1105</v>
      </c>
      <c r="CT75" s="10" t="s">
        <v>1104</v>
      </c>
      <c r="CU75" s="10" t="s">
        <v>1104</v>
      </c>
      <c r="CV75" s="10" t="s">
        <v>1104</v>
      </c>
      <c r="CW75" s="10" t="s">
        <v>1105</v>
      </c>
      <c r="CX75" s="10" t="s">
        <v>1104</v>
      </c>
      <c r="CY75" s="19" t="s">
        <v>1105</v>
      </c>
      <c r="CZ75" s="10" t="s">
        <v>1105</v>
      </c>
      <c r="DA75" s="10" t="s">
        <v>1105</v>
      </c>
      <c r="DB75" s="10" t="s">
        <v>1104</v>
      </c>
      <c r="DC75" s="96" t="s">
        <v>7131</v>
      </c>
      <c r="DD75" s="96" t="s">
        <v>7131</v>
      </c>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5"/>
    </row>
    <row r="76" spans="1:251" s="9" customFormat="1" ht="17.25" customHeight="1">
      <c r="A76" s="5" t="s">
        <v>1114</v>
      </c>
      <c r="B76" s="9">
        <f>28</f>
        <v>28</v>
      </c>
      <c r="C76" s="5" t="s">
        <v>83</v>
      </c>
      <c r="D76" s="5" t="s">
        <v>243</v>
      </c>
      <c r="E76" s="9">
        <v>493</v>
      </c>
      <c r="F76" s="9" t="s">
        <v>15</v>
      </c>
      <c r="G76" s="5"/>
      <c r="H76" s="5" t="s">
        <v>6</v>
      </c>
      <c r="I76" s="9">
        <v>1849</v>
      </c>
      <c r="J76" s="39" t="s">
        <v>3</v>
      </c>
      <c r="K76" s="9">
        <v>1851</v>
      </c>
      <c r="L76" s="5"/>
      <c r="M76" s="5"/>
      <c r="N76" s="5"/>
      <c r="O76" s="5"/>
      <c r="P76" s="5"/>
      <c r="Q76" s="5"/>
      <c r="R76" s="5"/>
      <c r="S76" s="5"/>
      <c r="T76" s="5"/>
      <c r="U76" s="5"/>
      <c r="V76" s="5"/>
      <c r="W76" s="5"/>
      <c r="X76" s="5"/>
      <c r="Y76" s="5"/>
      <c r="Z76" s="5"/>
      <c r="AA76" s="5"/>
      <c r="AB76" s="5"/>
      <c r="AC76" s="5"/>
      <c r="AD76" s="5"/>
      <c r="AE76" s="5"/>
      <c r="AF76" s="5"/>
      <c r="AG76" s="5"/>
      <c r="AH76" s="5">
        <v>1</v>
      </c>
      <c r="AI76" s="5"/>
      <c r="AJ76" s="5"/>
      <c r="AK76" s="5"/>
      <c r="AL76" s="42" t="s">
        <v>598</v>
      </c>
      <c r="AM76" s="11">
        <f>VLOOKUP($AL76,'City Location'!$A$2:$C$69,2)</f>
        <v>49.872824999999999</v>
      </c>
      <c r="AN76" s="11">
        <f>VLOOKUP($AL76,'City Location'!$A$2:$C$69,3)</f>
        <v>8.6511929999999992</v>
      </c>
      <c r="AO76" s="9" t="s">
        <v>621</v>
      </c>
      <c r="AP76" s="5">
        <v>3</v>
      </c>
      <c r="AQ76" s="5" t="s">
        <v>1197</v>
      </c>
      <c r="AR76" s="4"/>
      <c r="AS76" s="4"/>
      <c r="AT76" s="10">
        <v>1</v>
      </c>
      <c r="AU76" s="10" t="s">
        <v>1104</v>
      </c>
      <c r="AV76" s="10" t="s">
        <v>1104</v>
      </c>
      <c r="AW76" s="10" t="s">
        <v>1105</v>
      </c>
      <c r="AX76" s="10" t="s">
        <v>1105</v>
      </c>
      <c r="AY76" s="10" t="s">
        <v>1104</v>
      </c>
      <c r="AZ76" s="10" t="s">
        <v>1104</v>
      </c>
      <c r="BA76" s="10" t="s">
        <v>1105</v>
      </c>
      <c r="BB76" s="10" t="s">
        <v>1104</v>
      </c>
      <c r="BC76" s="10" t="s">
        <v>1104</v>
      </c>
      <c r="BD76" s="10" t="s">
        <v>1104</v>
      </c>
      <c r="BE76" s="10" t="s">
        <v>190</v>
      </c>
      <c r="BF76" s="10" t="s">
        <v>1104</v>
      </c>
      <c r="BG76" s="19" t="s">
        <v>190</v>
      </c>
      <c r="BH76" s="10" t="s">
        <v>190</v>
      </c>
      <c r="BI76" s="10" t="s">
        <v>1105</v>
      </c>
      <c r="BJ76" s="10" t="s">
        <v>1105</v>
      </c>
      <c r="BK76" s="10" t="s">
        <v>1105</v>
      </c>
      <c r="BL76" s="10" t="s">
        <v>1105</v>
      </c>
      <c r="BM76" s="10" t="s">
        <v>1104</v>
      </c>
      <c r="BN76" s="10" t="s">
        <v>1105</v>
      </c>
      <c r="BO76" s="19" t="s">
        <v>190</v>
      </c>
      <c r="BP76" s="10" t="s">
        <v>1105</v>
      </c>
      <c r="BQ76" s="10" t="s">
        <v>190</v>
      </c>
      <c r="BR76" s="10" t="s">
        <v>1105</v>
      </c>
      <c r="BS76" s="10" t="s">
        <v>1104</v>
      </c>
      <c r="BT76" s="10" t="s">
        <v>1105</v>
      </c>
      <c r="BU76" s="10" t="s">
        <v>1105</v>
      </c>
      <c r="BV76" s="10" t="s">
        <v>1105</v>
      </c>
      <c r="BW76" s="10" t="s">
        <v>1104</v>
      </c>
      <c r="BX76" s="10" t="s">
        <v>1104</v>
      </c>
      <c r="BY76" s="10" t="s">
        <v>1104</v>
      </c>
      <c r="BZ76" s="10" t="s">
        <v>374</v>
      </c>
      <c r="CA76" s="10" t="s">
        <v>1105</v>
      </c>
      <c r="CB76" s="10" t="s">
        <v>1105</v>
      </c>
      <c r="CC76" s="10" t="s">
        <v>1105</v>
      </c>
      <c r="CD76" s="10" t="s">
        <v>1104</v>
      </c>
      <c r="CE76" s="10" t="s">
        <v>1105</v>
      </c>
      <c r="CF76" s="10" t="s">
        <v>1104</v>
      </c>
      <c r="CG76" s="10" t="s">
        <v>1104</v>
      </c>
      <c r="CH76" s="10" t="s">
        <v>1104</v>
      </c>
      <c r="CI76" s="10" t="s">
        <v>1105</v>
      </c>
      <c r="CJ76" s="10" t="s">
        <v>1105</v>
      </c>
      <c r="CK76" s="10" t="s">
        <v>1104</v>
      </c>
      <c r="CL76" s="10" t="s">
        <v>1104</v>
      </c>
      <c r="CM76" s="10" t="s">
        <v>1104</v>
      </c>
      <c r="CN76" s="10" t="s">
        <v>1105</v>
      </c>
      <c r="CO76" s="10" t="s">
        <v>1105</v>
      </c>
      <c r="CP76" s="10" t="s">
        <v>1105</v>
      </c>
      <c r="CQ76" s="10" t="s">
        <v>1105</v>
      </c>
      <c r="CR76" s="10" t="s">
        <v>1104</v>
      </c>
      <c r="CS76" s="10" t="s">
        <v>1105</v>
      </c>
      <c r="CT76" s="10" t="s">
        <v>1104</v>
      </c>
      <c r="CU76" s="10" t="s">
        <v>1104</v>
      </c>
      <c r="CV76" s="10" t="s">
        <v>1104</v>
      </c>
      <c r="CW76" s="10" t="s">
        <v>1105</v>
      </c>
      <c r="CX76" s="10" t="s">
        <v>1104</v>
      </c>
      <c r="CY76" s="19" t="s">
        <v>1105</v>
      </c>
      <c r="CZ76" s="10" t="s">
        <v>1105</v>
      </c>
      <c r="DA76" s="10" t="s">
        <v>1105</v>
      </c>
      <c r="DB76" s="10" t="s">
        <v>1104</v>
      </c>
      <c r="DC76" s="96" t="s">
        <v>7131</v>
      </c>
      <c r="DD76" s="96" t="s">
        <v>7131</v>
      </c>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5"/>
    </row>
    <row r="77" spans="1:251" s="9" customFormat="1" ht="17.25" customHeight="1">
      <c r="A77" s="5" t="s">
        <v>1114</v>
      </c>
      <c r="B77" s="9">
        <f>28</f>
        <v>28</v>
      </c>
      <c r="C77" s="5" t="s">
        <v>83</v>
      </c>
      <c r="D77" s="5" t="s">
        <v>243</v>
      </c>
      <c r="E77" s="9">
        <v>493</v>
      </c>
      <c r="F77" s="9" t="s">
        <v>15</v>
      </c>
      <c r="G77" s="5"/>
      <c r="H77" s="39" t="s">
        <v>3</v>
      </c>
      <c r="I77" s="9">
        <v>1851</v>
      </c>
      <c r="J77" s="39" t="s">
        <v>6</v>
      </c>
      <c r="K77" s="9">
        <v>1866</v>
      </c>
      <c r="L77" s="5"/>
      <c r="M77" s="5"/>
      <c r="N77" s="5"/>
      <c r="O77" s="5"/>
      <c r="P77" s="5"/>
      <c r="Q77" s="5"/>
      <c r="R77" s="5"/>
      <c r="S77" s="5"/>
      <c r="T77" s="5"/>
      <c r="U77" s="5"/>
      <c r="V77" s="5"/>
      <c r="W77" s="5"/>
      <c r="X77" s="5"/>
      <c r="Y77" s="5"/>
      <c r="Z77" s="5"/>
      <c r="AA77" s="5"/>
      <c r="AB77" s="5"/>
      <c r="AC77" s="5"/>
      <c r="AD77" s="5"/>
      <c r="AE77" s="5"/>
      <c r="AF77" s="5"/>
      <c r="AG77" s="5"/>
      <c r="AH77" s="5">
        <v>1</v>
      </c>
      <c r="AI77" s="5"/>
      <c r="AJ77" s="5"/>
      <c r="AK77" s="5"/>
      <c r="AL77" s="42" t="s">
        <v>598</v>
      </c>
      <c r="AM77" s="11">
        <f>VLOOKUP($AL77,'City Location'!$A$2:$C$69,2)</f>
        <v>49.872824999999999</v>
      </c>
      <c r="AN77" s="11">
        <f>VLOOKUP($AL77,'City Location'!$A$2:$C$69,3)</f>
        <v>8.6511929999999992</v>
      </c>
      <c r="AO77" s="9" t="s">
        <v>621</v>
      </c>
      <c r="AP77" s="5">
        <v>3</v>
      </c>
      <c r="AQ77" s="5" t="s">
        <v>1197</v>
      </c>
      <c r="AR77" s="4"/>
      <c r="AS77" s="4"/>
      <c r="AT77" s="10">
        <v>1</v>
      </c>
      <c r="AU77" s="10" t="s">
        <v>1104</v>
      </c>
      <c r="AV77" s="10" t="s">
        <v>1104</v>
      </c>
      <c r="AW77" s="10" t="s">
        <v>1105</v>
      </c>
      <c r="AX77" s="10" t="s">
        <v>1105</v>
      </c>
      <c r="AY77" s="10" t="s">
        <v>1104</v>
      </c>
      <c r="AZ77" s="10" t="s">
        <v>1104</v>
      </c>
      <c r="BA77" s="10" t="s">
        <v>1105</v>
      </c>
      <c r="BB77" s="10" t="s">
        <v>1104</v>
      </c>
      <c r="BC77" s="10" t="s">
        <v>1104</v>
      </c>
      <c r="BD77" s="19" t="s">
        <v>1104</v>
      </c>
      <c r="BE77" s="10" t="s">
        <v>190</v>
      </c>
      <c r="BF77" s="10" t="s">
        <v>1104</v>
      </c>
      <c r="BG77" s="19" t="s">
        <v>190</v>
      </c>
      <c r="BH77" s="10" t="s">
        <v>190</v>
      </c>
      <c r="BI77" s="10" t="s">
        <v>1105</v>
      </c>
      <c r="BJ77" s="10" t="s">
        <v>1105</v>
      </c>
      <c r="BK77" s="10" t="s">
        <v>1105</v>
      </c>
      <c r="BL77" s="10" t="s">
        <v>1104</v>
      </c>
      <c r="BM77" s="10" t="s">
        <v>1104</v>
      </c>
      <c r="BN77" s="10" t="s">
        <v>1105</v>
      </c>
      <c r="BO77" s="19" t="s">
        <v>190</v>
      </c>
      <c r="BP77" s="10" t="s">
        <v>1105</v>
      </c>
      <c r="BQ77" s="10" t="s">
        <v>190</v>
      </c>
      <c r="BR77" s="10" t="s">
        <v>1105</v>
      </c>
      <c r="BS77" s="10" t="s">
        <v>1104</v>
      </c>
      <c r="BT77" s="10" t="s">
        <v>1105</v>
      </c>
      <c r="BU77" s="10" t="s">
        <v>1105</v>
      </c>
      <c r="BV77" s="10" t="s">
        <v>1105</v>
      </c>
      <c r="BW77" s="10" t="s">
        <v>1104</v>
      </c>
      <c r="BX77" s="10" t="s">
        <v>1104</v>
      </c>
      <c r="BY77" s="10" t="s">
        <v>1104</v>
      </c>
      <c r="BZ77" s="10" t="s">
        <v>374</v>
      </c>
      <c r="CA77" s="10" t="s">
        <v>1105</v>
      </c>
      <c r="CB77" s="10" t="s">
        <v>1105</v>
      </c>
      <c r="CC77" s="10" t="s">
        <v>1105</v>
      </c>
      <c r="CD77" s="10" t="s">
        <v>1104</v>
      </c>
      <c r="CE77" s="10" t="s">
        <v>1105</v>
      </c>
      <c r="CF77" s="10" t="s">
        <v>1104</v>
      </c>
      <c r="CG77" s="10" t="s">
        <v>1104</v>
      </c>
      <c r="CH77" s="10" t="s">
        <v>1104</v>
      </c>
      <c r="CI77" s="10" t="s">
        <v>1105</v>
      </c>
      <c r="CJ77" s="10" t="s">
        <v>1105</v>
      </c>
      <c r="CK77" s="10" t="s">
        <v>1104</v>
      </c>
      <c r="CL77" s="10" t="s">
        <v>1104</v>
      </c>
      <c r="CM77" s="10" t="s">
        <v>1104</v>
      </c>
      <c r="CN77" s="10" t="s">
        <v>1105</v>
      </c>
      <c r="CO77" s="10" t="s">
        <v>1105</v>
      </c>
      <c r="CP77" s="10" t="s">
        <v>1105</v>
      </c>
      <c r="CQ77" s="10" t="s">
        <v>1105</v>
      </c>
      <c r="CR77" s="10" t="s">
        <v>1104</v>
      </c>
      <c r="CS77" s="10" t="s">
        <v>1105</v>
      </c>
      <c r="CT77" s="10" t="s">
        <v>1104</v>
      </c>
      <c r="CU77" s="10" t="s">
        <v>1104</v>
      </c>
      <c r="CV77" s="10" t="s">
        <v>1104</v>
      </c>
      <c r="CW77" s="10" t="s">
        <v>1105</v>
      </c>
      <c r="CX77" s="10" t="s">
        <v>1104</v>
      </c>
      <c r="CY77" s="19" t="s">
        <v>1105</v>
      </c>
      <c r="CZ77" s="10" t="s">
        <v>1105</v>
      </c>
      <c r="DA77" s="10" t="s">
        <v>1105</v>
      </c>
      <c r="DB77" s="10" t="s">
        <v>1104</v>
      </c>
      <c r="DC77" s="96" t="s">
        <v>7131</v>
      </c>
      <c r="DD77" s="96" t="s">
        <v>7131</v>
      </c>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5"/>
    </row>
    <row r="78" spans="1:251" s="9" customFormat="1" ht="17.25" customHeight="1">
      <c r="A78" s="5" t="s">
        <v>1114</v>
      </c>
      <c r="B78" s="9">
        <f>28</f>
        <v>28</v>
      </c>
      <c r="C78" s="5" t="s">
        <v>83</v>
      </c>
      <c r="D78" s="5" t="s">
        <v>243</v>
      </c>
      <c r="E78" s="9">
        <v>493</v>
      </c>
      <c r="F78" s="9" t="s">
        <v>15</v>
      </c>
      <c r="G78" s="5"/>
      <c r="H78" s="5" t="s">
        <v>6</v>
      </c>
      <c r="I78" s="9">
        <v>1866</v>
      </c>
      <c r="J78" s="5" t="s">
        <v>9</v>
      </c>
      <c r="K78" s="9">
        <v>1866</v>
      </c>
      <c r="L78" s="5"/>
      <c r="M78" s="5"/>
      <c r="N78" s="5"/>
      <c r="O78" s="5"/>
      <c r="P78" s="5"/>
      <c r="Q78" s="5"/>
      <c r="R78" s="5"/>
      <c r="S78" s="5"/>
      <c r="T78" s="5"/>
      <c r="U78" s="5"/>
      <c r="V78" s="5"/>
      <c r="W78" s="5"/>
      <c r="X78" s="5"/>
      <c r="Y78" s="5"/>
      <c r="Z78" s="5"/>
      <c r="AA78" s="5"/>
      <c r="AB78" s="5"/>
      <c r="AC78" s="5"/>
      <c r="AD78" s="5"/>
      <c r="AE78" s="5"/>
      <c r="AF78" s="5"/>
      <c r="AG78" s="5"/>
      <c r="AH78" s="5">
        <v>1</v>
      </c>
      <c r="AI78" s="5"/>
      <c r="AJ78" s="5"/>
      <c r="AK78" s="5"/>
      <c r="AL78" s="42" t="s">
        <v>598</v>
      </c>
      <c r="AM78" s="11">
        <f>VLOOKUP($AL78,'City Location'!$A$2:$C$69,2)</f>
        <v>49.872824999999999</v>
      </c>
      <c r="AN78" s="11">
        <f>VLOOKUP($AL78,'City Location'!$A$2:$C$69,3)</f>
        <v>8.6511929999999992</v>
      </c>
      <c r="AO78" s="9" t="s">
        <v>621</v>
      </c>
      <c r="AP78" s="5">
        <v>3</v>
      </c>
      <c r="AQ78" s="5" t="s">
        <v>1197</v>
      </c>
      <c r="AR78" s="4"/>
      <c r="AS78" s="4"/>
      <c r="AT78" s="10">
        <v>1</v>
      </c>
      <c r="AU78" s="10" t="s">
        <v>1104</v>
      </c>
      <c r="AV78" s="10" t="s">
        <v>1104</v>
      </c>
      <c r="AW78" s="10" t="s">
        <v>1105</v>
      </c>
      <c r="AX78" s="10" t="s">
        <v>1105</v>
      </c>
      <c r="AY78" s="10" t="s">
        <v>1105</v>
      </c>
      <c r="AZ78" s="10" t="s">
        <v>1104</v>
      </c>
      <c r="BA78" s="10" t="s">
        <v>1105</v>
      </c>
      <c r="BB78" s="10" t="s">
        <v>1104</v>
      </c>
      <c r="BC78" s="10" t="s">
        <v>1105</v>
      </c>
      <c r="BD78" s="19" t="s">
        <v>1104</v>
      </c>
      <c r="BE78" s="10" t="s">
        <v>190</v>
      </c>
      <c r="BF78" s="19" t="s">
        <v>190</v>
      </c>
      <c r="BG78" s="19" t="s">
        <v>190</v>
      </c>
      <c r="BH78" s="10" t="s">
        <v>190</v>
      </c>
      <c r="BI78" s="10" t="s">
        <v>1105</v>
      </c>
      <c r="BJ78" s="10" t="s">
        <v>1105</v>
      </c>
      <c r="BK78" s="10" t="s">
        <v>1105</v>
      </c>
      <c r="BL78" s="10" t="s">
        <v>1104</v>
      </c>
      <c r="BM78" s="10" t="s">
        <v>1105</v>
      </c>
      <c r="BN78" s="10" t="s">
        <v>1105</v>
      </c>
      <c r="BO78" s="19" t="s">
        <v>190</v>
      </c>
      <c r="BP78" s="10" t="s">
        <v>1105</v>
      </c>
      <c r="BQ78" s="10" t="s">
        <v>190</v>
      </c>
      <c r="BR78" s="10" t="s">
        <v>1105</v>
      </c>
      <c r="BS78" s="10" t="s">
        <v>1105</v>
      </c>
      <c r="BT78" s="10" t="s">
        <v>1105</v>
      </c>
      <c r="BU78" s="10" t="s">
        <v>1105</v>
      </c>
      <c r="BV78" s="10" t="s">
        <v>1105</v>
      </c>
      <c r="BW78" s="10" t="s">
        <v>1104</v>
      </c>
      <c r="BX78" s="10" t="s">
        <v>1104</v>
      </c>
      <c r="BY78" s="10" t="s">
        <v>1104</v>
      </c>
      <c r="BZ78" s="10" t="s">
        <v>374</v>
      </c>
      <c r="CA78" s="10" t="s">
        <v>1105</v>
      </c>
      <c r="CB78" s="10" t="s">
        <v>1105</v>
      </c>
      <c r="CC78" s="10" t="s">
        <v>1105</v>
      </c>
      <c r="CD78" s="10" t="s">
        <v>1104</v>
      </c>
      <c r="CE78" s="10" t="s">
        <v>1105</v>
      </c>
      <c r="CF78" s="10" t="s">
        <v>1104</v>
      </c>
      <c r="CG78" s="10" t="s">
        <v>1104</v>
      </c>
      <c r="CH78" s="10" t="s">
        <v>1104</v>
      </c>
      <c r="CI78" s="10" t="s">
        <v>1105</v>
      </c>
      <c r="CJ78" s="10" t="s">
        <v>1105</v>
      </c>
      <c r="CK78" s="10" t="s">
        <v>1104</v>
      </c>
      <c r="CL78" s="10" t="s">
        <v>1105</v>
      </c>
      <c r="CM78" s="10" t="s">
        <v>1104</v>
      </c>
      <c r="CN78" s="10" t="s">
        <v>1105</v>
      </c>
      <c r="CO78" s="10" t="s">
        <v>1105</v>
      </c>
      <c r="CP78" s="19" t="s">
        <v>1105</v>
      </c>
      <c r="CQ78" s="10" t="s">
        <v>1105</v>
      </c>
      <c r="CR78" s="10" t="s">
        <v>1104</v>
      </c>
      <c r="CS78" s="10" t="s">
        <v>1105</v>
      </c>
      <c r="CT78" s="10" t="s">
        <v>1104</v>
      </c>
      <c r="CU78" s="10" t="s">
        <v>1104</v>
      </c>
      <c r="CV78" s="10" t="s">
        <v>1104</v>
      </c>
      <c r="CW78" s="10" t="s">
        <v>1105</v>
      </c>
      <c r="CX78" s="10" t="s">
        <v>1104</v>
      </c>
      <c r="CY78" s="19" t="s">
        <v>1105</v>
      </c>
      <c r="CZ78" s="10" t="s">
        <v>1105</v>
      </c>
      <c r="DA78" s="10" t="s">
        <v>1105</v>
      </c>
      <c r="DB78" s="10" t="s">
        <v>1104</v>
      </c>
      <c r="DC78" s="96" t="s">
        <v>7131</v>
      </c>
      <c r="DD78" s="96" t="s">
        <v>7131</v>
      </c>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5"/>
    </row>
    <row r="79" spans="1:251" s="9" customFormat="1" ht="17.25" customHeight="1">
      <c r="A79" s="5" t="s">
        <v>1114</v>
      </c>
      <c r="B79" s="9">
        <f>28</f>
        <v>28</v>
      </c>
      <c r="C79" s="5" t="s">
        <v>83</v>
      </c>
      <c r="D79" s="5" t="s">
        <v>243</v>
      </c>
      <c r="E79" s="9">
        <v>493</v>
      </c>
      <c r="F79" s="9" t="s">
        <v>15</v>
      </c>
      <c r="G79" s="5"/>
      <c r="H79" s="5" t="s">
        <v>9</v>
      </c>
      <c r="I79" s="9">
        <v>1866</v>
      </c>
      <c r="J79" s="39" t="s">
        <v>5</v>
      </c>
      <c r="K79" s="9">
        <v>1867</v>
      </c>
      <c r="L79" s="5"/>
      <c r="M79" s="5"/>
      <c r="N79" s="5"/>
      <c r="O79" s="5"/>
      <c r="P79" s="5"/>
      <c r="Q79" s="5"/>
      <c r="R79" s="5"/>
      <c r="S79" s="5"/>
      <c r="T79" s="5"/>
      <c r="U79" s="5"/>
      <c r="V79" s="5"/>
      <c r="W79" s="5"/>
      <c r="X79" s="5"/>
      <c r="Y79" s="5"/>
      <c r="Z79" s="5"/>
      <c r="AA79" s="5"/>
      <c r="AB79" s="5"/>
      <c r="AC79" s="5"/>
      <c r="AD79" s="5"/>
      <c r="AE79" s="5"/>
      <c r="AF79" s="5"/>
      <c r="AG79" s="5"/>
      <c r="AH79" s="5">
        <v>1</v>
      </c>
      <c r="AI79" s="5"/>
      <c r="AJ79" s="5"/>
      <c r="AK79" s="5"/>
      <c r="AL79" s="42" t="s">
        <v>598</v>
      </c>
      <c r="AM79" s="11">
        <f>VLOOKUP($AL79,'City Location'!$A$2:$C$69,2)</f>
        <v>49.872824999999999</v>
      </c>
      <c r="AN79" s="11">
        <f>VLOOKUP($AL79,'City Location'!$A$2:$C$69,3)</f>
        <v>8.6511929999999992</v>
      </c>
      <c r="AO79" s="28" t="s">
        <v>621</v>
      </c>
      <c r="AP79" s="5">
        <v>3</v>
      </c>
      <c r="AQ79" s="5" t="s">
        <v>1197</v>
      </c>
      <c r="AR79" s="4"/>
      <c r="AS79" s="4"/>
      <c r="AT79" s="10">
        <v>1</v>
      </c>
      <c r="AU79" s="10" t="s">
        <v>1104</v>
      </c>
      <c r="AV79" s="10" t="s">
        <v>1104</v>
      </c>
      <c r="AW79" s="10" t="s">
        <v>1105</v>
      </c>
      <c r="AX79" s="10" t="s">
        <v>1105</v>
      </c>
      <c r="AY79" s="10" t="s">
        <v>1105</v>
      </c>
      <c r="AZ79" s="10" t="s">
        <v>1105</v>
      </c>
      <c r="BA79" s="10" t="s">
        <v>1105</v>
      </c>
      <c r="BB79" s="10" t="s">
        <v>1104</v>
      </c>
      <c r="BC79" s="10" t="s">
        <v>1105</v>
      </c>
      <c r="BD79" s="10" t="s">
        <v>1104</v>
      </c>
      <c r="BE79" s="10" t="s">
        <v>190</v>
      </c>
      <c r="BF79" s="19" t="s">
        <v>190</v>
      </c>
      <c r="BG79" s="19" t="s">
        <v>1104</v>
      </c>
      <c r="BH79" s="10" t="s">
        <v>190</v>
      </c>
      <c r="BI79" s="10" t="s">
        <v>1105</v>
      </c>
      <c r="BJ79" s="10" t="s">
        <v>1105</v>
      </c>
      <c r="BK79" s="10" t="s">
        <v>1105</v>
      </c>
      <c r="BL79" s="10" t="s">
        <v>1104</v>
      </c>
      <c r="BM79" s="10" t="s">
        <v>1105</v>
      </c>
      <c r="BN79" s="10" t="s">
        <v>1105</v>
      </c>
      <c r="BO79" s="19" t="s">
        <v>1105</v>
      </c>
      <c r="BP79" s="10" t="s">
        <v>1105</v>
      </c>
      <c r="BQ79" s="10" t="s">
        <v>190</v>
      </c>
      <c r="BR79" s="10" t="s">
        <v>1105</v>
      </c>
      <c r="BS79" s="10" t="s">
        <v>1105</v>
      </c>
      <c r="BT79" s="10" t="s">
        <v>1105</v>
      </c>
      <c r="BU79" s="10" t="s">
        <v>1105</v>
      </c>
      <c r="BV79" s="10" t="s">
        <v>1105</v>
      </c>
      <c r="BW79" s="10" t="s">
        <v>1104</v>
      </c>
      <c r="BX79" s="10" t="s">
        <v>1104</v>
      </c>
      <c r="BY79" s="10" t="s">
        <v>1104</v>
      </c>
      <c r="BZ79" s="19" t="s">
        <v>374</v>
      </c>
      <c r="CA79" s="10" t="s">
        <v>1105</v>
      </c>
      <c r="CB79" s="10" t="s">
        <v>1105</v>
      </c>
      <c r="CC79" s="10" t="s">
        <v>1105</v>
      </c>
      <c r="CD79" s="10" t="s">
        <v>1104</v>
      </c>
      <c r="CE79" s="10" t="s">
        <v>1105</v>
      </c>
      <c r="CF79" s="10" t="s">
        <v>1104</v>
      </c>
      <c r="CG79" s="10" t="s">
        <v>1104</v>
      </c>
      <c r="CH79" s="10" t="s">
        <v>1104</v>
      </c>
      <c r="CI79" s="10" t="s">
        <v>1105</v>
      </c>
      <c r="CJ79" s="10" t="s">
        <v>1105</v>
      </c>
      <c r="CK79" s="10" t="s">
        <v>1104</v>
      </c>
      <c r="CL79" s="10" t="s">
        <v>1105</v>
      </c>
      <c r="CM79" s="10" t="s">
        <v>1104</v>
      </c>
      <c r="CN79" s="10" t="s">
        <v>1105</v>
      </c>
      <c r="CO79" s="10" t="s">
        <v>1105</v>
      </c>
      <c r="CP79" s="10" t="s">
        <v>1105</v>
      </c>
      <c r="CQ79" s="10" t="s">
        <v>1105</v>
      </c>
      <c r="CR79" s="10" t="s">
        <v>1104</v>
      </c>
      <c r="CS79" s="10" t="s">
        <v>1105</v>
      </c>
      <c r="CT79" s="10" t="s">
        <v>1104</v>
      </c>
      <c r="CU79" s="10" t="s">
        <v>1104</v>
      </c>
      <c r="CV79" s="10" t="s">
        <v>1104</v>
      </c>
      <c r="CW79" s="10" t="s">
        <v>1105</v>
      </c>
      <c r="CX79" s="10" t="s">
        <v>1104</v>
      </c>
      <c r="CY79" s="19" t="s">
        <v>374</v>
      </c>
      <c r="CZ79" s="10" t="s">
        <v>1105</v>
      </c>
      <c r="DA79" s="10" t="s">
        <v>1105</v>
      </c>
      <c r="DB79" s="10" t="s">
        <v>1104</v>
      </c>
      <c r="DC79" s="96" t="s">
        <v>7131</v>
      </c>
      <c r="DD79" s="96" t="s">
        <v>7131</v>
      </c>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5"/>
    </row>
    <row r="80" spans="1:251" s="9" customFormat="1" ht="17.25" customHeight="1">
      <c r="A80" s="5" t="s">
        <v>1114</v>
      </c>
      <c r="B80" s="9">
        <f>28</f>
        <v>28</v>
      </c>
      <c r="C80" s="5" t="s">
        <v>83</v>
      </c>
      <c r="D80" s="5" t="s">
        <v>243</v>
      </c>
      <c r="E80" s="9">
        <v>493</v>
      </c>
      <c r="F80" s="9" t="s">
        <v>15</v>
      </c>
      <c r="G80" s="5"/>
      <c r="H80" s="39" t="s">
        <v>5</v>
      </c>
      <c r="I80" s="9">
        <v>1867</v>
      </c>
      <c r="J80" s="39" t="s">
        <v>5</v>
      </c>
      <c r="K80" s="9">
        <v>1871</v>
      </c>
      <c r="L80" s="5"/>
      <c r="M80" s="5"/>
      <c r="N80" s="5"/>
      <c r="O80" s="5"/>
      <c r="P80" s="5"/>
      <c r="Q80" s="5"/>
      <c r="R80" s="5"/>
      <c r="S80" s="5"/>
      <c r="T80" s="5"/>
      <c r="U80" s="5"/>
      <c r="V80" s="5"/>
      <c r="W80" s="5"/>
      <c r="X80" s="5"/>
      <c r="Y80" s="5"/>
      <c r="Z80" s="5"/>
      <c r="AA80" s="5"/>
      <c r="AB80" s="5"/>
      <c r="AC80" s="5"/>
      <c r="AD80" s="5"/>
      <c r="AE80" s="5"/>
      <c r="AF80" s="5"/>
      <c r="AG80" s="5"/>
      <c r="AH80" s="5"/>
      <c r="AI80" s="5">
        <v>1</v>
      </c>
      <c r="AJ80" s="5"/>
      <c r="AK80" s="5"/>
      <c r="AL80" s="42" t="s">
        <v>598</v>
      </c>
      <c r="AM80" s="11">
        <f>VLOOKUP($AL80,'City Location'!$A$2:$C$69,2)</f>
        <v>49.872824999999999</v>
      </c>
      <c r="AN80" s="11">
        <f>VLOOKUP($AL80,'City Location'!$A$2:$C$69,3)</f>
        <v>8.6511929999999992</v>
      </c>
      <c r="AO80" s="28" t="s">
        <v>621</v>
      </c>
      <c r="AP80" s="5">
        <v>3</v>
      </c>
      <c r="AQ80" s="5" t="s">
        <v>1197</v>
      </c>
      <c r="AR80" s="4"/>
      <c r="AS80" s="4"/>
      <c r="AT80" s="10">
        <v>1</v>
      </c>
      <c r="AU80" s="10" t="s">
        <v>1104</v>
      </c>
      <c r="AV80" s="10" t="s">
        <v>1104</v>
      </c>
      <c r="AW80" s="10" t="s">
        <v>1105</v>
      </c>
      <c r="AX80" s="10" t="s">
        <v>1105</v>
      </c>
      <c r="AY80" s="10" t="s">
        <v>1105</v>
      </c>
      <c r="AZ80" s="10" t="s">
        <v>1105</v>
      </c>
      <c r="BA80" s="10" t="s">
        <v>1105</v>
      </c>
      <c r="BB80" s="10" t="s">
        <v>1104</v>
      </c>
      <c r="BC80" s="10" t="s">
        <v>1105</v>
      </c>
      <c r="BD80" s="10" t="s">
        <v>1104</v>
      </c>
      <c r="BE80" s="10" t="s">
        <v>190</v>
      </c>
      <c r="BF80" s="19" t="s">
        <v>190</v>
      </c>
      <c r="BG80" s="19" t="s">
        <v>1104</v>
      </c>
      <c r="BH80" s="10" t="s">
        <v>190</v>
      </c>
      <c r="BI80" s="10" t="s">
        <v>1105</v>
      </c>
      <c r="BJ80" s="10" t="s">
        <v>1105</v>
      </c>
      <c r="BK80" s="10" t="s">
        <v>1105</v>
      </c>
      <c r="BL80" s="10" t="s">
        <v>1104</v>
      </c>
      <c r="BM80" s="10" t="s">
        <v>1105</v>
      </c>
      <c r="BN80" s="10" t="s">
        <v>1105</v>
      </c>
      <c r="BO80" s="10" t="s">
        <v>1105</v>
      </c>
      <c r="BP80" s="10" t="s">
        <v>1105</v>
      </c>
      <c r="BQ80" s="10" t="s">
        <v>190</v>
      </c>
      <c r="BR80" s="10" t="s">
        <v>1105</v>
      </c>
      <c r="BS80" s="10" t="s">
        <v>1105</v>
      </c>
      <c r="BT80" s="10" t="s">
        <v>1105</v>
      </c>
      <c r="BU80" s="10" t="s">
        <v>1104</v>
      </c>
      <c r="BV80" s="10" t="s">
        <v>1105</v>
      </c>
      <c r="BW80" s="10" t="s">
        <v>1104</v>
      </c>
      <c r="BX80" s="10" t="s">
        <v>1104</v>
      </c>
      <c r="BY80" s="10" t="s">
        <v>1104</v>
      </c>
      <c r="BZ80" s="19" t="s">
        <v>374</v>
      </c>
      <c r="CA80" s="10" t="s">
        <v>1105</v>
      </c>
      <c r="CB80" s="10" t="s">
        <v>1104</v>
      </c>
      <c r="CC80" s="10" t="s">
        <v>1105</v>
      </c>
      <c r="CD80" s="10" t="s">
        <v>1104</v>
      </c>
      <c r="CE80" s="10" t="s">
        <v>1105</v>
      </c>
      <c r="CF80" s="10" t="s">
        <v>1104</v>
      </c>
      <c r="CG80" s="10" t="s">
        <v>1104</v>
      </c>
      <c r="CH80" s="10" t="s">
        <v>1104</v>
      </c>
      <c r="CI80" s="10" t="s">
        <v>1105</v>
      </c>
      <c r="CJ80" s="10" t="s">
        <v>1105</v>
      </c>
      <c r="CK80" s="10" t="s">
        <v>1104</v>
      </c>
      <c r="CL80" s="10" t="s">
        <v>1105</v>
      </c>
      <c r="CM80" s="10" t="s">
        <v>1104</v>
      </c>
      <c r="CN80" s="10" t="s">
        <v>1104</v>
      </c>
      <c r="CO80" s="10" t="s">
        <v>1104</v>
      </c>
      <c r="CP80" s="19" t="s">
        <v>190</v>
      </c>
      <c r="CQ80" s="10" t="s">
        <v>1104</v>
      </c>
      <c r="CR80" s="10" t="s">
        <v>1104</v>
      </c>
      <c r="CS80" s="10" t="s">
        <v>1105</v>
      </c>
      <c r="CT80" s="10" t="s">
        <v>1104</v>
      </c>
      <c r="CU80" s="10" t="s">
        <v>1104</v>
      </c>
      <c r="CV80" s="10" t="s">
        <v>1104</v>
      </c>
      <c r="CW80" s="10" t="s">
        <v>1105</v>
      </c>
      <c r="CX80" s="10" t="s">
        <v>1104</v>
      </c>
      <c r="CY80" s="19" t="s">
        <v>374</v>
      </c>
      <c r="CZ80" s="10" t="s">
        <v>1105</v>
      </c>
      <c r="DA80" s="10" t="s">
        <v>1105</v>
      </c>
      <c r="DB80" s="10" t="s">
        <v>1104</v>
      </c>
      <c r="DC80" s="96" t="s">
        <v>7131</v>
      </c>
      <c r="DD80" s="96" t="s">
        <v>7131</v>
      </c>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5"/>
    </row>
    <row r="81" spans="1:251" s="9" customFormat="1" ht="17.25" customHeight="1">
      <c r="A81" s="5" t="s">
        <v>1113</v>
      </c>
      <c r="B81" s="9">
        <v>29</v>
      </c>
      <c r="C81" s="5" t="s">
        <v>83</v>
      </c>
      <c r="D81" s="5" t="s">
        <v>1115</v>
      </c>
      <c r="E81" s="9">
        <v>1736</v>
      </c>
      <c r="F81" s="9" t="s">
        <v>1116</v>
      </c>
      <c r="G81" s="5"/>
      <c r="H81" s="5"/>
      <c r="I81" s="9">
        <v>1815</v>
      </c>
      <c r="J81" s="5" t="s">
        <v>18</v>
      </c>
      <c r="K81" s="9">
        <v>1821</v>
      </c>
      <c r="L81" s="5"/>
      <c r="M81" s="5"/>
      <c r="N81" s="5"/>
      <c r="O81" s="5"/>
      <c r="P81" s="5"/>
      <c r="Q81" s="5"/>
      <c r="R81" s="5"/>
      <c r="S81" s="5"/>
      <c r="T81" s="5"/>
      <c r="U81" s="5"/>
      <c r="V81" s="5"/>
      <c r="W81" s="5"/>
      <c r="X81" s="5"/>
      <c r="Y81" s="5"/>
      <c r="Z81" s="5"/>
      <c r="AA81" s="5"/>
      <c r="AB81" s="5"/>
      <c r="AC81" s="5"/>
      <c r="AD81" s="5"/>
      <c r="AE81" s="5"/>
      <c r="AF81" s="5"/>
      <c r="AG81" s="5"/>
      <c r="AH81" s="5">
        <v>1</v>
      </c>
      <c r="AI81" s="5"/>
      <c r="AJ81" s="5"/>
      <c r="AK81" s="5"/>
      <c r="AL81" s="42" t="s">
        <v>1118</v>
      </c>
      <c r="AM81" s="11">
        <f>VLOOKUP($AL81,'City Location'!$A$2:$C$69,2)</f>
        <v>51.312711</v>
      </c>
      <c r="AN81" s="11">
        <f>VLOOKUP($AL81,'City Location'!$A$2:$C$69,3)</f>
        <v>9.4797460000000004</v>
      </c>
      <c r="AO81" s="28" t="s">
        <v>622</v>
      </c>
      <c r="AP81" s="5">
        <v>5</v>
      </c>
      <c r="AQ81" s="5" t="s">
        <v>981</v>
      </c>
      <c r="AR81" s="4"/>
      <c r="AS81" s="4"/>
      <c r="AT81" s="10"/>
      <c r="AU81" s="10" t="s">
        <v>1104</v>
      </c>
      <c r="AV81" s="10" t="s">
        <v>1105</v>
      </c>
      <c r="AW81" s="10" t="s">
        <v>1105</v>
      </c>
      <c r="AX81" s="10" t="s">
        <v>1105</v>
      </c>
      <c r="AY81" s="10" t="s">
        <v>1104</v>
      </c>
      <c r="AZ81" s="10" t="s">
        <v>1105</v>
      </c>
      <c r="BA81" s="10" t="s">
        <v>1104</v>
      </c>
      <c r="BB81" s="10" t="s">
        <v>1104</v>
      </c>
      <c r="BC81" s="10" t="s">
        <v>1104</v>
      </c>
      <c r="BD81" s="10" t="s">
        <v>1104</v>
      </c>
      <c r="BE81" s="10" t="s">
        <v>190</v>
      </c>
      <c r="BF81" s="19" t="s">
        <v>190</v>
      </c>
      <c r="BG81" s="19" t="s">
        <v>1104</v>
      </c>
      <c r="BH81" s="10" t="s">
        <v>190</v>
      </c>
      <c r="BI81" s="10" t="s">
        <v>1105</v>
      </c>
      <c r="BJ81" s="10" t="s">
        <v>1105</v>
      </c>
      <c r="BK81" s="10" t="s">
        <v>1105</v>
      </c>
      <c r="BL81" s="10" t="s">
        <v>1105</v>
      </c>
      <c r="BM81" s="10" t="s">
        <v>1105</v>
      </c>
      <c r="BN81" s="10" t="s">
        <v>1105</v>
      </c>
      <c r="BO81" s="19" t="s">
        <v>190</v>
      </c>
      <c r="BP81" s="10" t="s">
        <v>1105</v>
      </c>
      <c r="BQ81" s="19" t="s">
        <v>1104</v>
      </c>
      <c r="BR81" s="10" t="s">
        <v>1105</v>
      </c>
      <c r="BS81" s="10" t="s">
        <v>1104</v>
      </c>
      <c r="BT81" s="10" t="s">
        <v>1105</v>
      </c>
      <c r="BU81" s="10" t="s">
        <v>1105</v>
      </c>
      <c r="BV81" s="10" t="s">
        <v>1105</v>
      </c>
      <c r="BW81" s="10" t="s">
        <v>1104</v>
      </c>
      <c r="BX81" s="19" t="s">
        <v>190</v>
      </c>
      <c r="BY81" s="10" t="s">
        <v>1104</v>
      </c>
      <c r="BZ81" s="19" t="s">
        <v>374</v>
      </c>
      <c r="CA81" s="10" t="s">
        <v>1105</v>
      </c>
      <c r="CB81" s="10" t="s">
        <v>1105</v>
      </c>
      <c r="CC81" s="10" t="s">
        <v>1105</v>
      </c>
      <c r="CD81" s="10" t="s">
        <v>1104</v>
      </c>
      <c r="CE81" s="10" t="s">
        <v>1105</v>
      </c>
      <c r="CF81" s="10" t="s">
        <v>1104</v>
      </c>
      <c r="CG81" s="10" t="s">
        <v>1104</v>
      </c>
      <c r="CH81" s="10" t="s">
        <v>1104</v>
      </c>
      <c r="CI81" s="10" t="s">
        <v>1105</v>
      </c>
      <c r="CJ81" s="10" t="s">
        <v>1105</v>
      </c>
      <c r="CK81" s="10" t="s">
        <v>1104</v>
      </c>
      <c r="CL81" s="10" t="s">
        <v>1104</v>
      </c>
      <c r="CM81" s="10" t="s">
        <v>1104</v>
      </c>
      <c r="CN81" s="10" t="s">
        <v>1105</v>
      </c>
      <c r="CO81" s="10" t="s">
        <v>1105</v>
      </c>
      <c r="CP81" s="10" t="s">
        <v>1105</v>
      </c>
      <c r="CQ81" s="10" t="s">
        <v>1105</v>
      </c>
      <c r="CR81" s="10" t="s">
        <v>1104</v>
      </c>
      <c r="CS81" s="10" t="s">
        <v>1105</v>
      </c>
      <c r="CT81" s="10" t="s">
        <v>1104</v>
      </c>
      <c r="CU81" s="10" t="s">
        <v>1104</v>
      </c>
      <c r="CV81" s="10" t="s">
        <v>1104</v>
      </c>
      <c r="CW81" s="10" t="s">
        <v>1105</v>
      </c>
      <c r="CX81" s="10" t="s">
        <v>1104</v>
      </c>
      <c r="CY81" s="19" t="s">
        <v>374</v>
      </c>
      <c r="CZ81" s="10" t="s">
        <v>1105</v>
      </c>
      <c r="DA81" s="10" t="s">
        <v>1105</v>
      </c>
      <c r="DB81" s="10" t="s">
        <v>1104</v>
      </c>
      <c r="DC81" s="99" t="s">
        <v>7118</v>
      </c>
      <c r="DD81" s="99" t="s">
        <v>7118</v>
      </c>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5"/>
    </row>
    <row r="82" spans="1:251" s="9" customFormat="1" ht="17.25" customHeight="1">
      <c r="A82" s="5" t="s">
        <v>1113</v>
      </c>
      <c r="B82" s="9">
        <v>29</v>
      </c>
      <c r="C82" s="5" t="s">
        <v>83</v>
      </c>
      <c r="D82" s="5" t="s">
        <v>223</v>
      </c>
      <c r="E82" s="9">
        <v>566</v>
      </c>
      <c r="F82" s="9" t="s">
        <v>1116</v>
      </c>
      <c r="G82" s="5"/>
      <c r="H82" s="5" t="s">
        <v>18</v>
      </c>
      <c r="I82" s="9">
        <v>1821</v>
      </c>
      <c r="J82" s="5" t="s">
        <v>3</v>
      </c>
      <c r="K82" s="9">
        <v>1831</v>
      </c>
      <c r="L82" s="5"/>
      <c r="M82" s="5"/>
      <c r="N82" s="5"/>
      <c r="O82" s="5"/>
      <c r="P82" s="5"/>
      <c r="Q82" s="5"/>
      <c r="R82" s="5"/>
      <c r="S82" s="5"/>
      <c r="T82" s="5"/>
      <c r="U82" s="5"/>
      <c r="V82" s="5"/>
      <c r="W82" s="5"/>
      <c r="X82" s="5"/>
      <c r="Y82" s="5"/>
      <c r="Z82" s="5"/>
      <c r="AA82" s="5"/>
      <c r="AB82" s="5"/>
      <c r="AC82" s="5"/>
      <c r="AD82" s="5"/>
      <c r="AE82" s="5"/>
      <c r="AF82" s="5"/>
      <c r="AG82" s="5"/>
      <c r="AH82" s="5">
        <v>1</v>
      </c>
      <c r="AI82" s="5"/>
      <c r="AJ82" s="5"/>
      <c r="AK82" s="5"/>
      <c r="AL82" s="42" t="s">
        <v>1118</v>
      </c>
      <c r="AM82" s="11">
        <f>VLOOKUP($AL82,'City Location'!$A$2:$C$69,2)</f>
        <v>51.312711</v>
      </c>
      <c r="AN82" s="11">
        <f>VLOOKUP($AL82,'City Location'!$A$2:$C$69,3)</f>
        <v>9.4797460000000004</v>
      </c>
      <c r="AO82" s="28" t="s">
        <v>622</v>
      </c>
      <c r="AP82" s="5">
        <v>6</v>
      </c>
      <c r="AQ82" s="5" t="s">
        <v>1117</v>
      </c>
      <c r="AR82" s="4"/>
      <c r="AS82" s="4"/>
      <c r="AT82" s="10"/>
      <c r="AU82" s="10" t="s">
        <v>1104</v>
      </c>
      <c r="AV82" s="10" t="s">
        <v>1105</v>
      </c>
      <c r="AW82" s="10" t="s">
        <v>1105</v>
      </c>
      <c r="AX82" s="10" t="s">
        <v>1105</v>
      </c>
      <c r="AY82" s="10" t="s">
        <v>1104</v>
      </c>
      <c r="AZ82" s="10" t="s">
        <v>1105</v>
      </c>
      <c r="BA82" s="10" t="s">
        <v>1104</v>
      </c>
      <c r="BB82" s="10" t="s">
        <v>1104</v>
      </c>
      <c r="BC82" s="10" t="s">
        <v>1104</v>
      </c>
      <c r="BD82" s="10" t="s">
        <v>1104</v>
      </c>
      <c r="BE82" s="10" t="s">
        <v>190</v>
      </c>
      <c r="BF82" s="19" t="s">
        <v>190</v>
      </c>
      <c r="BG82" s="19" t="s">
        <v>1104</v>
      </c>
      <c r="BH82" s="10" t="s">
        <v>190</v>
      </c>
      <c r="BI82" s="10" t="s">
        <v>1105</v>
      </c>
      <c r="BJ82" s="10" t="s">
        <v>1105</v>
      </c>
      <c r="BK82" s="10" t="s">
        <v>1105</v>
      </c>
      <c r="BL82" s="10" t="s">
        <v>1105</v>
      </c>
      <c r="BM82" s="10" t="s">
        <v>1105</v>
      </c>
      <c r="BN82" s="10" t="s">
        <v>1105</v>
      </c>
      <c r="BO82" s="19" t="s">
        <v>190</v>
      </c>
      <c r="BP82" s="10" t="s">
        <v>1105</v>
      </c>
      <c r="BQ82" s="19" t="s">
        <v>1104</v>
      </c>
      <c r="BR82" s="10" t="s">
        <v>1105</v>
      </c>
      <c r="BS82" s="10" t="s">
        <v>1104</v>
      </c>
      <c r="BT82" s="10" t="s">
        <v>1105</v>
      </c>
      <c r="BU82" s="10" t="s">
        <v>1105</v>
      </c>
      <c r="BV82" s="10" t="s">
        <v>1105</v>
      </c>
      <c r="BW82" s="10" t="s">
        <v>1104</v>
      </c>
      <c r="BX82" s="19" t="s">
        <v>190</v>
      </c>
      <c r="BY82" s="10" t="s">
        <v>1104</v>
      </c>
      <c r="BZ82" s="19" t="s">
        <v>374</v>
      </c>
      <c r="CA82" s="10" t="s">
        <v>1105</v>
      </c>
      <c r="CB82" s="10" t="s">
        <v>1105</v>
      </c>
      <c r="CC82" s="10" t="s">
        <v>1105</v>
      </c>
      <c r="CD82" s="10" t="s">
        <v>1104</v>
      </c>
      <c r="CE82" s="10" t="s">
        <v>1105</v>
      </c>
      <c r="CF82" s="10" t="s">
        <v>1104</v>
      </c>
      <c r="CG82" s="10" t="s">
        <v>1104</v>
      </c>
      <c r="CH82" s="10" t="s">
        <v>1104</v>
      </c>
      <c r="CI82" s="10" t="s">
        <v>1105</v>
      </c>
      <c r="CJ82" s="10" t="s">
        <v>1105</v>
      </c>
      <c r="CK82" s="10" t="s">
        <v>1104</v>
      </c>
      <c r="CL82" s="10" t="s">
        <v>1104</v>
      </c>
      <c r="CM82" s="10" t="s">
        <v>1104</v>
      </c>
      <c r="CN82" s="10" t="s">
        <v>1105</v>
      </c>
      <c r="CO82" s="10" t="s">
        <v>1105</v>
      </c>
      <c r="CP82" s="10" t="s">
        <v>1105</v>
      </c>
      <c r="CQ82" s="10" t="s">
        <v>1105</v>
      </c>
      <c r="CR82" s="10" t="s">
        <v>1104</v>
      </c>
      <c r="CS82" s="10" t="s">
        <v>1105</v>
      </c>
      <c r="CT82" s="10" t="s">
        <v>1104</v>
      </c>
      <c r="CU82" s="10" t="s">
        <v>1104</v>
      </c>
      <c r="CV82" s="10" t="s">
        <v>1104</v>
      </c>
      <c r="CW82" s="10" t="s">
        <v>1105</v>
      </c>
      <c r="CX82" s="10" t="s">
        <v>1104</v>
      </c>
      <c r="CY82" s="19" t="s">
        <v>374</v>
      </c>
      <c r="CZ82" s="10" t="s">
        <v>1105</v>
      </c>
      <c r="DA82" s="10" t="s">
        <v>1105</v>
      </c>
      <c r="DB82" s="10" t="s">
        <v>1104</v>
      </c>
      <c r="DC82" s="99" t="s">
        <v>7118</v>
      </c>
      <c r="DD82" s="99" t="s">
        <v>7118</v>
      </c>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5"/>
    </row>
    <row r="83" spans="1:251" ht="17.25" customHeight="1">
      <c r="A83" s="5" t="s">
        <v>1113</v>
      </c>
      <c r="B83" s="9">
        <v>29</v>
      </c>
      <c r="C83" s="5" t="s">
        <v>83</v>
      </c>
      <c r="D83" s="5" t="s">
        <v>223</v>
      </c>
      <c r="E83" s="9">
        <v>566</v>
      </c>
      <c r="F83" s="9" t="s">
        <v>1116</v>
      </c>
      <c r="G83" s="5"/>
      <c r="H83" s="39" t="s">
        <v>3</v>
      </c>
      <c r="I83" s="9">
        <v>1821</v>
      </c>
      <c r="J83" s="39" t="s">
        <v>6</v>
      </c>
      <c r="K83" s="9">
        <v>1837</v>
      </c>
      <c r="L83" s="5"/>
      <c r="M83" s="5"/>
      <c r="N83" s="5"/>
      <c r="O83" s="5"/>
      <c r="P83" s="5"/>
      <c r="Q83" s="5"/>
      <c r="R83" s="5"/>
      <c r="S83" s="5"/>
      <c r="T83" s="5"/>
      <c r="U83" s="5"/>
      <c r="V83" s="5"/>
      <c r="W83" s="5"/>
      <c r="X83" s="5"/>
      <c r="Y83" s="5"/>
      <c r="Z83" s="5"/>
      <c r="AA83" s="5"/>
      <c r="AB83" s="5"/>
      <c r="AC83" s="5"/>
      <c r="AD83" s="5"/>
      <c r="AE83" s="5"/>
      <c r="AF83" s="5"/>
      <c r="AG83" s="5"/>
      <c r="AH83" s="5">
        <v>1</v>
      </c>
      <c r="AI83" s="5"/>
      <c r="AJ83" s="5"/>
      <c r="AK83" s="5"/>
      <c r="AL83" s="42" t="s">
        <v>1118</v>
      </c>
      <c r="AM83" s="11">
        <f>VLOOKUP($AL83,'City Location'!$A$2:$C$69,2)</f>
        <v>51.312711</v>
      </c>
      <c r="AN83" s="11">
        <f>VLOOKUP($AL83,'City Location'!$A$2:$C$69,3)</f>
        <v>9.4797460000000004</v>
      </c>
      <c r="AO83" s="12" t="s">
        <v>622</v>
      </c>
      <c r="AP83" s="5">
        <v>6</v>
      </c>
      <c r="AQ83" s="5" t="s">
        <v>1117</v>
      </c>
      <c r="AT83" s="10"/>
      <c r="AU83" s="10" t="s">
        <v>1104</v>
      </c>
      <c r="AV83" s="10" t="s">
        <v>1104</v>
      </c>
      <c r="AW83" s="10" t="s">
        <v>1105</v>
      </c>
      <c r="AX83" s="10" t="s">
        <v>1105</v>
      </c>
      <c r="AY83" s="10" t="s">
        <v>1104</v>
      </c>
      <c r="AZ83" s="10" t="s">
        <v>1104</v>
      </c>
      <c r="BA83" s="10" t="s">
        <v>1104</v>
      </c>
      <c r="BB83" s="10" t="s">
        <v>1104</v>
      </c>
      <c r="BC83" s="10" t="s">
        <v>1104</v>
      </c>
      <c r="BD83" s="10" t="s">
        <v>1104</v>
      </c>
      <c r="BE83" s="10" t="s">
        <v>190</v>
      </c>
      <c r="BF83" s="19" t="s">
        <v>190</v>
      </c>
      <c r="BG83" s="10" t="s">
        <v>1104</v>
      </c>
      <c r="BH83" s="10" t="s">
        <v>190</v>
      </c>
      <c r="BI83" s="10" t="s">
        <v>1105</v>
      </c>
      <c r="BJ83" s="10" t="s">
        <v>1105</v>
      </c>
      <c r="BK83" s="10" t="s">
        <v>1105</v>
      </c>
      <c r="BL83" s="10" t="s">
        <v>1105</v>
      </c>
      <c r="BM83" s="10" t="s">
        <v>1105</v>
      </c>
      <c r="BN83" s="10" t="s">
        <v>1105</v>
      </c>
      <c r="BO83" s="19" t="s">
        <v>190</v>
      </c>
      <c r="BP83" s="10" t="s">
        <v>1105</v>
      </c>
      <c r="BQ83" s="19" t="s">
        <v>1104</v>
      </c>
      <c r="BR83" s="10" t="s">
        <v>1105</v>
      </c>
      <c r="BS83" s="10" t="s">
        <v>1104</v>
      </c>
      <c r="BT83" s="10" t="s">
        <v>1105</v>
      </c>
      <c r="BU83" s="10" t="s">
        <v>1105</v>
      </c>
      <c r="BV83" s="10" t="s">
        <v>1105</v>
      </c>
      <c r="BW83" s="10" t="s">
        <v>1104</v>
      </c>
      <c r="BX83" s="19" t="s">
        <v>374</v>
      </c>
      <c r="BY83" s="10" t="s">
        <v>1104</v>
      </c>
      <c r="BZ83" s="10" t="s">
        <v>190</v>
      </c>
      <c r="CA83" s="10" t="s">
        <v>1105</v>
      </c>
      <c r="CB83" s="10" t="s">
        <v>1105</v>
      </c>
      <c r="CC83" s="10" t="s">
        <v>1105</v>
      </c>
      <c r="CD83" s="10" t="s">
        <v>1104</v>
      </c>
      <c r="CE83" s="10" t="s">
        <v>1105</v>
      </c>
      <c r="CF83" s="10" t="s">
        <v>1104</v>
      </c>
      <c r="CG83" s="10" t="s">
        <v>1104</v>
      </c>
      <c r="CH83" s="10" t="s">
        <v>1104</v>
      </c>
      <c r="CI83" s="10" t="s">
        <v>1105</v>
      </c>
      <c r="CJ83" s="10" t="s">
        <v>1105</v>
      </c>
      <c r="CK83" s="10" t="s">
        <v>1104</v>
      </c>
      <c r="CL83" s="10" t="s">
        <v>1104</v>
      </c>
      <c r="CM83" s="10" t="s">
        <v>1104</v>
      </c>
      <c r="CN83" s="10" t="s">
        <v>1105</v>
      </c>
      <c r="CO83" s="10" t="s">
        <v>1105</v>
      </c>
      <c r="CP83" s="10" t="s">
        <v>1105</v>
      </c>
      <c r="CQ83" s="10" t="s">
        <v>1105</v>
      </c>
      <c r="CR83" s="10" t="s">
        <v>1104</v>
      </c>
      <c r="CS83" s="10" t="s">
        <v>1105</v>
      </c>
      <c r="CT83" s="10" t="s">
        <v>1104</v>
      </c>
      <c r="CU83" s="10" t="s">
        <v>1104</v>
      </c>
      <c r="CV83" s="10" t="s">
        <v>1104</v>
      </c>
      <c r="CW83" s="10" t="s">
        <v>1105</v>
      </c>
      <c r="CX83" s="10" t="s">
        <v>1104</v>
      </c>
      <c r="CY83" s="19" t="s">
        <v>374</v>
      </c>
      <c r="CZ83" s="10" t="s">
        <v>1105</v>
      </c>
      <c r="DA83" s="10" t="s">
        <v>1105</v>
      </c>
      <c r="DB83" s="10" t="s">
        <v>1104</v>
      </c>
      <c r="DC83" s="99" t="s">
        <v>7118</v>
      </c>
      <c r="DD83" s="99" t="s">
        <v>7118</v>
      </c>
    </row>
    <row r="84" spans="1:251" ht="17.25" customHeight="1">
      <c r="A84" s="5" t="s">
        <v>1113</v>
      </c>
      <c r="B84" s="9">
        <v>29</v>
      </c>
      <c r="C84" s="5" t="s">
        <v>83</v>
      </c>
      <c r="D84" s="5" t="s">
        <v>145</v>
      </c>
      <c r="E84" s="9">
        <v>4983</v>
      </c>
      <c r="F84" s="9" t="s">
        <v>1116</v>
      </c>
      <c r="G84" s="5"/>
      <c r="H84" s="39" t="s">
        <v>6</v>
      </c>
      <c r="I84" s="9">
        <v>1837</v>
      </c>
      <c r="J84" s="5" t="s">
        <v>10</v>
      </c>
      <c r="K84" s="9">
        <v>1847</v>
      </c>
      <c r="L84" s="5"/>
      <c r="M84" s="5"/>
      <c r="N84" s="5"/>
      <c r="O84" s="5"/>
      <c r="P84" s="5"/>
      <c r="Q84" s="5"/>
      <c r="R84" s="5"/>
      <c r="S84" s="5"/>
      <c r="T84" s="5"/>
      <c r="U84" s="5"/>
      <c r="V84" s="5"/>
      <c r="W84" s="5"/>
      <c r="X84" s="5"/>
      <c r="Y84" s="5"/>
      <c r="Z84" s="5"/>
      <c r="AA84" s="5"/>
      <c r="AB84" s="5"/>
      <c r="AC84" s="5"/>
      <c r="AD84" s="5"/>
      <c r="AE84" s="5"/>
      <c r="AF84" s="5"/>
      <c r="AG84" s="5"/>
      <c r="AH84" s="5">
        <v>1</v>
      </c>
      <c r="AI84" s="5"/>
      <c r="AJ84" s="5"/>
      <c r="AK84" s="5"/>
      <c r="AL84" s="42" t="s">
        <v>1118</v>
      </c>
      <c r="AM84" s="11">
        <f>VLOOKUP($AL84,'City Location'!$A$2:$C$69,2)</f>
        <v>51.312711</v>
      </c>
      <c r="AN84" s="11">
        <f>VLOOKUP($AL84,'City Location'!$A$2:$C$69,3)</f>
        <v>9.4797460000000004</v>
      </c>
      <c r="AO84" s="12" t="s">
        <v>622</v>
      </c>
      <c r="AP84" s="5">
        <v>5</v>
      </c>
      <c r="AQ84" s="5" t="s">
        <v>981</v>
      </c>
      <c r="AT84" s="10"/>
      <c r="AU84" s="10" t="s">
        <v>1104</v>
      </c>
      <c r="AV84" s="10" t="s">
        <v>1104</v>
      </c>
      <c r="AW84" s="10" t="s">
        <v>1105</v>
      </c>
      <c r="AX84" s="10" t="s">
        <v>1105</v>
      </c>
      <c r="AY84" s="10" t="s">
        <v>1104</v>
      </c>
      <c r="AZ84" s="10" t="s">
        <v>1104</v>
      </c>
      <c r="BA84" s="10" t="s">
        <v>1104</v>
      </c>
      <c r="BB84" s="10" t="s">
        <v>1104</v>
      </c>
      <c r="BC84" s="10" t="s">
        <v>1104</v>
      </c>
      <c r="BD84" s="10" t="s">
        <v>1104</v>
      </c>
      <c r="BE84" s="10" t="s">
        <v>190</v>
      </c>
      <c r="BF84" s="19" t="s">
        <v>190</v>
      </c>
      <c r="BG84" s="10" t="s">
        <v>1104</v>
      </c>
      <c r="BH84" s="10" t="s">
        <v>190</v>
      </c>
      <c r="BI84" s="10" t="s">
        <v>1105</v>
      </c>
      <c r="BJ84" s="10" t="s">
        <v>1105</v>
      </c>
      <c r="BK84" s="10" t="s">
        <v>1105</v>
      </c>
      <c r="BL84" s="10" t="s">
        <v>1105</v>
      </c>
      <c r="BM84" s="10" t="s">
        <v>1105</v>
      </c>
      <c r="BN84" s="10" t="s">
        <v>1105</v>
      </c>
      <c r="BO84" s="19" t="s">
        <v>190</v>
      </c>
      <c r="BP84" s="10" t="s">
        <v>1105</v>
      </c>
      <c r="BQ84" s="19" t="s">
        <v>1104</v>
      </c>
      <c r="BR84" s="10" t="s">
        <v>1105</v>
      </c>
      <c r="BS84" s="10" t="s">
        <v>1104</v>
      </c>
      <c r="BT84" s="10" t="s">
        <v>1105</v>
      </c>
      <c r="BU84" s="10" t="s">
        <v>1105</v>
      </c>
      <c r="BV84" s="10" t="s">
        <v>1105</v>
      </c>
      <c r="BW84" s="10" t="s">
        <v>1104</v>
      </c>
      <c r="BX84" s="19" t="s">
        <v>374</v>
      </c>
      <c r="BY84" s="10" t="s">
        <v>1104</v>
      </c>
      <c r="BZ84" s="10" t="s">
        <v>190</v>
      </c>
      <c r="CA84" s="10" t="s">
        <v>1105</v>
      </c>
      <c r="CB84" s="10" t="s">
        <v>1105</v>
      </c>
      <c r="CC84" s="10" t="s">
        <v>1105</v>
      </c>
      <c r="CD84" s="10" t="s">
        <v>1104</v>
      </c>
      <c r="CE84" s="10" t="s">
        <v>1105</v>
      </c>
      <c r="CF84" s="10" t="s">
        <v>1104</v>
      </c>
      <c r="CG84" s="10" t="s">
        <v>1104</v>
      </c>
      <c r="CH84" s="10" t="s">
        <v>1104</v>
      </c>
      <c r="CI84" s="10" t="s">
        <v>1105</v>
      </c>
      <c r="CJ84" s="10" t="s">
        <v>1105</v>
      </c>
      <c r="CK84" s="10" t="s">
        <v>1104</v>
      </c>
      <c r="CL84" s="10" t="s">
        <v>1104</v>
      </c>
      <c r="CM84" s="10" t="s">
        <v>1104</v>
      </c>
      <c r="CN84" s="10" t="s">
        <v>1105</v>
      </c>
      <c r="CO84" s="10" t="s">
        <v>1105</v>
      </c>
      <c r="CP84" s="10" t="s">
        <v>1105</v>
      </c>
      <c r="CQ84" s="10" t="s">
        <v>1105</v>
      </c>
      <c r="CR84" s="10" t="s">
        <v>1104</v>
      </c>
      <c r="CS84" s="10" t="s">
        <v>1105</v>
      </c>
      <c r="CT84" s="10" t="s">
        <v>1104</v>
      </c>
      <c r="CU84" s="10" t="s">
        <v>1104</v>
      </c>
      <c r="CV84" s="10" t="s">
        <v>1104</v>
      </c>
      <c r="CW84" s="10" t="s">
        <v>1105</v>
      </c>
      <c r="CX84" s="10" t="s">
        <v>1104</v>
      </c>
      <c r="CY84" s="19" t="s">
        <v>374</v>
      </c>
      <c r="CZ84" s="10" t="s">
        <v>1105</v>
      </c>
      <c r="DA84" s="10" t="s">
        <v>1105</v>
      </c>
      <c r="DB84" s="10" t="s">
        <v>1104</v>
      </c>
      <c r="DC84" s="99" t="s">
        <v>7118</v>
      </c>
      <c r="DD84" s="99" t="s">
        <v>7118</v>
      </c>
    </row>
    <row r="85" spans="1:251" s="9" customFormat="1" ht="17.25" customHeight="1">
      <c r="A85" s="5" t="s">
        <v>1113</v>
      </c>
      <c r="B85" s="9">
        <v>29</v>
      </c>
      <c r="C85" s="5" t="s">
        <v>83</v>
      </c>
      <c r="D85" s="5" t="s">
        <v>145</v>
      </c>
      <c r="E85" s="9">
        <v>4983</v>
      </c>
      <c r="F85" s="9" t="s">
        <v>1116</v>
      </c>
      <c r="G85" s="5"/>
      <c r="H85" s="39" t="s">
        <v>10</v>
      </c>
      <c r="I85" s="9">
        <v>1866</v>
      </c>
      <c r="J85" s="5" t="s">
        <v>10</v>
      </c>
      <c r="K85" s="9">
        <v>1866</v>
      </c>
      <c r="L85" s="5"/>
      <c r="M85" s="5"/>
      <c r="N85" s="5"/>
      <c r="O85" s="5"/>
      <c r="P85" s="5"/>
      <c r="Q85" s="5"/>
      <c r="R85" s="5"/>
      <c r="S85" s="5"/>
      <c r="T85" s="5"/>
      <c r="U85" s="5"/>
      <c r="V85" s="5"/>
      <c r="W85" s="5"/>
      <c r="X85" s="5"/>
      <c r="Y85" s="5"/>
      <c r="Z85" s="5"/>
      <c r="AA85" s="5"/>
      <c r="AB85" s="5"/>
      <c r="AC85" s="5"/>
      <c r="AD85" s="5"/>
      <c r="AE85" s="5"/>
      <c r="AF85" s="5"/>
      <c r="AG85" s="5"/>
      <c r="AH85" s="5">
        <v>1</v>
      </c>
      <c r="AI85" s="5"/>
      <c r="AJ85" s="5"/>
      <c r="AK85" s="5"/>
      <c r="AL85" s="42" t="s">
        <v>1118</v>
      </c>
      <c r="AM85" s="11">
        <f>VLOOKUP($AL85,'City Location'!$A$2:$C$69,2)</f>
        <v>51.312711</v>
      </c>
      <c r="AN85" s="11">
        <f>VLOOKUP($AL85,'City Location'!$A$2:$C$69,3)</f>
        <v>9.4797460000000004</v>
      </c>
      <c r="AO85" s="12" t="s">
        <v>622</v>
      </c>
      <c r="AP85" s="5">
        <v>5</v>
      </c>
      <c r="AQ85" s="5" t="s">
        <v>981</v>
      </c>
      <c r="AR85" s="4"/>
      <c r="AS85" s="4"/>
      <c r="AT85" s="10"/>
      <c r="AU85" s="10" t="s">
        <v>1104</v>
      </c>
      <c r="AV85" s="10" t="s">
        <v>1104</v>
      </c>
      <c r="AW85" s="10" t="s">
        <v>1105</v>
      </c>
      <c r="AX85" s="10" t="s">
        <v>1105</v>
      </c>
      <c r="AY85" s="10" t="s">
        <v>1104</v>
      </c>
      <c r="AZ85" s="10" t="s">
        <v>1104</v>
      </c>
      <c r="BA85" s="10" t="s">
        <v>1104</v>
      </c>
      <c r="BB85" s="10" t="s">
        <v>1104</v>
      </c>
      <c r="BC85" s="10" t="s">
        <v>1104</v>
      </c>
      <c r="BD85" s="10" t="s">
        <v>1104</v>
      </c>
      <c r="BE85" s="10" t="s">
        <v>190</v>
      </c>
      <c r="BF85" s="19" t="s">
        <v>190</v>
      </c>
      <c r="BG85" s="10" t="s">
        <v>1104</v>
      </c>
      <c r="BH85" s="10" t="s">
        <v>190</v>
      </c>
      <c r="BI85" s="10" t="s">
        <v>1105</v>
      </c>
      <c r="BJ85" s="10" t="s">
        <v>1105</v>
      </c>
      <c r="BK85" s="10" t="s">
        <v>1105</v>
      </c>
      <c r="BL85" s="10" t="s">
        <v>1105</v>
      </c>
      <c r="BM85" s="10" t="s">
        <v>1105</v>
      </c>
      <c r="BN85" s="10" t="s">
        <v>1105</v>
      </c>
      <c r="BO85" s="19" t="s">
        <v>190</v>
      </c>
      <c r="BP85" s="10" t="s">
        <v>1105</v>
      </c>
      <c r="BQ85" s="19" t="s">
        <v>1104</v>
      </c>
      <c r="BR85" s="10" t="s">
        <v>1105</v>
      </c>
      <c r="BS85" s="10" t="s">
        <v>1104</v>
      </c>
      <c r="BT85" s="10" t="s">
        <v>1105</v>
      </c>
      <c r="BU85" s="10" t="s">
        <v>1105</v>
      </c>
      <c r="BV85" s="10" t="s">
        <v>1105</v>
      </c>
      <c r="BW85" s="10" t="s">
        <v>1104</v>
      </c>
      <c r="BX85" s="19" t="s">
        <v>374</v>
      </c>
      <c r="BY85" s="10" t="s">
        <v>1104</v>
      </c>
      <c r="BZ85" s="10" t="s">
        <v>190</v>
      </c>
      <c r="CA85" s="10" t="s">
        <v>1105</v>
      </c>
      <c r="CB85" s="10" t="s">
        <v>1105</v>
      </c>
      <c r="CC85" s="10" t="s">
        <v>1105</v>
      </c>
      <c r="CD85" s="10" t="s">
        <v>1104</v>
      </c>
      <c r="CE85" s="10" t="s">
        <v>1105</v>
      </c>
      <c r="CF85" s="10" t="s">
        <v>1104</v>
      </c>
      <c r="CG85" s="10" t="s">
        <v>1104</v>
      </c>
      <c r="CH85" s="10" t="s">
        <v>1104</v>
      </c>
      <c r="CI85" s="10" t="s">
        <v>1105</v>
      </c>
      <c r="CJ85" s="10" t="s">
        <v>1105</v>
      </c>
      <c r="CK85" s="10" t="s">
        <v>1104</v>
      </c>
      <c r="CL85" s="10" t="s">
        <v>1104</v>
      </c>
      <c r="CM85" s="10" t="s">
        <v>1104</v>
      </c>
      <c r="CN85" s="10" t="s">
        <v>1105</v>
      </c>
      <c r="CO85" s="10" t="s">
        <v>1105</v>
      </c>
      <c r="CP85" s="10" t="s">
        <v>1105</v>
      </c>
      <c r="CQ85" s="10" t="s">
        <v>1105</v>
      </c>
      <c r="CR85" s="10" t="s">
        <v>1104</v>
      </c>
      <c r="CS85" s="10" t="s">
        <v>1105</v>
      </c>
      <c r="CT85" s="10" t="s">
        <v>1104</v>
      </c>
      <c r="CU85" s="10" t="s">
        <v>1104</v>
      </c>
      <c r="CV85" s="10" t="s">
        <v>1104</v>
      </c>
      <c r="CW85" s="10" t="s">
        <v>1105</v>
      </c>
      <c r="CX85" s="10" t="s">
        <v>1104</v>
      </c>
      <c r="CY85" s="19" t="s">
        <v>374</v>
      </c>
      <c r="CZ85" s="10" t="s">
        <v>1105</v>
      </c>
      <c r="DA85" s="10" t="s">
        <v>1105</v>
      </c>
      <c r="DB85" s="10" t="s">
        <v>1104</v>
      </c>
      <c r="DC85" s="99" t="s">
        <v>7118</v>
      </c>
      <c r="DD85" s="99" t="s">
        <v>7118</v>
      </c>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5"/>
    </row>
    <row r="86" spans="1:251" s="9" customFormat="1" ht="17.25" customHeight="1">
      <c r="A86" s="5" t="s">
        <v>17</v>
      </c>
      <c r="B86" s="9">
        <f>34</f>
        <v>34</v>
      </c>
      <c r="C86" s="5" t="s">
        <v>83</v>
      </c>
      <c r="D86" s="5" t="s">
        <v>209</v>
      </c>
      <c r="E86" s="9">
        <v>1618</v>
      </c>
      <c r="F86" s="9" t="s">
        <v>21</v>
      </c>
      <c r="G86" s="5"/>
      <c r="H86" s="5"/>
      <c r="I86" s="9">
        <v>1815</v>
      </c>
      <c r="J86" s="39" t="s">
        <v>6</v>
      </c>
      <c r="K86" s="9">
        <v>1837</v>
      </c>
      <c r="L86" s="5"/>
      <c r="M86" s="5"/>
      <c r="N86" s="5"/>
      <c r="O86" s="5"/>
      <c r="P86" s="5"/>
      <c r="Q86" s="5"/>
      <c r="R86" s="5"/>
      <c r="S86" s="5"/>
      <c r="T86" s="5"/>
      <c r="U86" s="5"/>
      <c r="V86" s="5"/>
      <c r="W86" s="5"/>
      <c r="X86" s="5"/>
      <c r="Y86" s="5"/>
      <c r="Z86" s="5"/>
      <c r="AA86" s="5"/>
      <c r="AB86" s="5"/>
      <c r="AC86" s="5"/>
      <c r="AD86" s="5"/>
      <c r="AE86" s="5"/>
      <c r="AF86" s="5"/>
      <c r="AG86" s="5"/>
      <c r="AH86" s="5">
        <v>1</v>
      </c>
      <c r="AI86" s="5"/>
      <c r="AJ86" s="5"/>
      <c r="AK86" s="5"/>
      <c r="AL86" s="43" t="s">
        <v>595</v>
      </c>
      <c r="AM86" s="11">
        <f>VLOOKUP($AL86,'City Location'!$A$2:$C$69,2)</f>
        <v>53.791190999999998</v>
      </c>
      <c r="AN86" s="11">
        <f>VLOOKUP($AL86,'City Location'!$A$2:$C$69,3)</f>
        <v>9.4260900000000003</v>
      </c>
      <c r="AO86" s="13" t="s">
        <v>623</v>
      </c>
      <c r="AP86" s="5">
        <v>4</v>
      </c>
      <c r="AQ86" s="49" t="s">
        <v>979</v>
      </c>
      <c r="AR86" s="4"/>
      <c r="AS86" s="4"/>
      <c r="AT86" s="10">
        <v>0</v>
      </c>
      <c r="AU86" s="10" t="s">
        <v>1104</v>
      </c>
      <c r="AV86" s="10" t="s">
        <v>1104</v>
      </c>
      <c r="AW86" s="10" t="s">
        <v>1105</v>
      </c>
      <c r="AX86" s="10" t="s">
        <v>1105</v>
      </c>
      <c r="AY86" s="10" t="s">
        <v>1105</v>
      </c>
      <c r="AZ86" s="10" t="s">
        <v>1105</v>
      </c>
      <c r="BA86" s="10" t="s">
        <v>1104</v>
      </c>
      <c r="BB86" s="10" t="s">
        <v>1104</v>
      </c>
      <c r="BC86" s="10" t="s">
        <v>1104</v>
      </c>
      <c r="BD86" s="10" t="s">
        <v>1104</v>
      </c>
      <c r="BE86" s="10" t="s">
        <v>1104</v>
      </c>
      <c r="BF86" s="10" t="s">
        <v>1104</v>
      </c>
      <c r="BG86" s="10" t="s">
        <v>1104</v>
      </c>
      <c r="BH86" s="10" t="s">
        <v>1104</v>
      </c>
      <c r="BI86" s="10" t="s">
        <v>1105</v>
      </c>
      <c r="BJ86" s="10" t="s">
        <v>1105</v>
      </c>
      <c r="BK86" s="10" t="s">
        <v>1104</v>
      </c>
      <c r="BL86" s="10" t="s">
        <v>1105</v>
      </c>
      <c r="BM86" s="10" t="s">
        <v>1105</v>
      </c>
      <c r="BN86" s="10" t="s">
        <v>1105</v>
      </c>
      <c r="BO86" s="10" t="s">
        <v>190</v>
      </c>
      <c r="BP86" s="10" t="s">
        <v>1105</v>
      </c>
      <c r="BQ86" s="10" t="s">
        <v>1104</v>
      </c>
      <c r="BR86" s="10" t="s">
        <v>1105</v>
      </c>
      <c r="BS86" s="10" t="s">
        <v>1104</v>
      </c>
      <c r="BT86" s="10" t="s">
        <v>1105</v>
      </c>
      <c r="BU86" s="10" t="s">
        <v>1105</v>
      </c>
      <c r="BV86" s="10" t="s">
        <v>1105</v>
      </c>
      <c r="BW86" s="10" t="s">
        <v>190</v>
      </c>
      <c r="BX86" s="19" t="s">
        <v>190</v>
      </c>
      <c r="BY86" s="10" t="s">
        <v>1104</v>
      </c>
      <c r="BZ86" s="19" t="s">
        <v>374</v>
      </c>
      <c r="CA86" s="10" t="s">
        <v>1105</v>
      </c>
      <c r="CB86" s="10" t="s">
        <v>1104</v>
      </c>
      <c r="CC86" s="10" t="s">
        <v>1105</v>
      </c>
      <c r="CD86" s="10" t="s">
        <v>1104</v>
      </c>
      <c r="CE86" s="10" t="s">
        <v>1105</v>
      </c>
      <c r="CF86" s="10" t="s">
        <v>1104</v>
      </c>
      <c r="CG86" s="10" t="s">
        <v>1104</v>
      </c>
      <c r="CH86" s="10" t="s">
        <v>1104</v>
      </c>
      <c r="CI86" s="10" t="s">
        <v>1105</v>
      </c>
      <c r="CJ86" s="10" t="s">
        <v>1104</v>
      </c>
      <c r="CK86" s="10" t="s">
        <v>1104</v>
      </c>
      <c r="CL86" s="10" t="s">
        <v>1104</v>
      </c>
      <c r="CM86" s="10" t="s">
        <v>1104</v>
      </c>
      <c r="CN86" s="10" t="s">
        <v>190</v>
      </c>
      <c r="CO86" s="10" t="s">
        <v>190</v>
      </c>
      <c r="CP86" s="10" t="s">
        <v>1105</v>
      </c>
      <c r="CQ86" s="10" t="s">
        <v>190</v>
      </c>
      <c r="CR86" s="10" t="s">
        <v>1104</v>
      </c>
      <c r="CS86" s="10" t="s">
        <v>1105</v>
      </c>
      <c r="CT86" s="10" t="s">
        <v>1104</v>
      </c>
      <c r="CU86" s="10" t="s">
        <v>1104</v>
      </c>
      <c r="CV86" s="10" t="s">
        <v>1104</v>
      </c>
      <c r="CW86" s="10" t="s">
        <v>1105</v>
      </c>
      <c r="CX86" s="10" t="s">
        <v>1104</v>
      </c>
      <c r="CY86" s="10" t="s">
        <v>1105</v>
      </c>
      <c r="CZ86" s="10" t="s">
        <v>1105</v>
      </c>
      <c r="DA86" s="10" t="s">
        <v>1105</v>
      </c>
      <c r="DB86" s="10" t="s">
        <v>1104</v>
      </c>
      <c r="DC86" s="99" t="s">
        <v>7111</v>
      </c>
      <c r="DD86" s="99" t="s">
        <v>7111</v>
      </c>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5"/>
    </row>
    <row r="87" spans="1:251" s="9" customFormat="1" ht="17.25" customHeight="1">
      <c r="A87" s="5" t="s">
        <v>17</v>
      </c>
      <c r="B87" s="9">
        <f>34</f>
        <v>34</v>
      </c>
      <c r="C87" s="5" t="s">
        <v>83</v>
      </c>
      <c r="D87" s="5" t="s">
        <v>209</v>
      </c>
      <c r="E87" s="9">
        <v>1618</v>
      </c>
      <c r="F87" s="9" t="s">
        <v>21</v>
      </c>
      <c r="G87" s="5"/>
      <c r="H87" s="39" t="s">
        <v>6</v>
      </c>
      <c r="I87" s="9">
        <v>1837</v>
      </c>
      <c r="J87" s="5" t="s">
        <v>4</v>
      </c>
      <c r="K87" s="9">
        <v>1839</v>
      </c>
      <c r="L87" s="5"/>
      <c r="M87" s="5"/>
      <c r="N87" s="5"/>
      <c r="O87" s="5"/>
      <c r="P87" s="5"/>
      <c r="Q87" s="5"/>
      <c r="R87" s="5"/>
      <c r="S87" s="5"/>
      <c r="T87" s="5"/>
      <c r="U87" s="5"/>
      <c r="V87" s="5"/>
      <c r="W87" s="5"/>
      <c r="X87" s="5"/>
      <c r="Y87" s="5"/>
      <c r="Z87" s="5"/>
      <c r="AA87" s="5"/>
      <c r="AB87" s="5"/>
      <c r="AC87" s="5"/>
      <c r="AD87" s="5"/>
      <c r="AE87" s="5"/>
      <c r="AF87" s="5"/>
      <c r="AG87" s="5"/>
      <c r="AH87" s="5">
        <v>1</v>
      </c>
      <c r="AI87" s="5"/>
      <c r="AJ87" s="5"/>
      <c r="AK87" s="5"/>
      <c r="AL87" s="43" t="s">
        <v>595</v>
      </c>
      <c r="AM87" s="11">
        <f>VLOOKUP($AL87,'City Location'!$A$2:$C$69,2)</f>
        <v>53.791190999999998</v>
      </c>
      <c r="AN87" s="11">
        <f>VLOOKUP($AL87,'City Location'!$A$2:$C$69,3)</f>
        <v>9.4260900000000003</v>
      </c>
      <c r="AO87" s="13" t="s">
        <v>623</v>
      </c>
      <c r="AP87" s="5">
        <v>4</v>
      </c>
      <c r="AQ87" s="49" t="s">
        <v>979</v>
      </c>
      <c r="AR87" s="4"/>
      <c r="AS87" s="4"/>
      <c r="AT87" s="10">
        <v>0</v>
      </c>
      <c r="AU87" s="10" t="s">
        <v>1104</v>
      </c>
      <c r="AV87" s="10" t="s">
        <v>1104</v>
      </c>
      <c r="AW87" s="10" t="s">
        <v>1105</v>
      </c>
      <c r="AX87" s="10" t="s">
        <v>1105</v>
      </c>
      <c r="AY87" s="10" t="s">
        <v>1105</v>
      </c>
      <c r="AZ87" s="10" t="s">
        <v>1105</v>
      </c>
      <c r="BA87" s="10" t="s">
        <v>1104</v>
      </c>
      <c r="BB87" s="10" t="s">
        <v>1104</v>
      </c>
      <c r="BC87" s="10" t="s">
        <v>1104</v>
      </c>
      <c r="BD87" s="10" t="s">
        <v>1104</v>
      </c>
      <c r="BE87" s="10" t="s">
        <v>1104</v>
      </c>
      <c r="BF87" s="10" t="s">
        <v>1104</v>
      </c>
      <c r="BG87" s="10" t="s">
        <v>1104</v>
      </c>
      <c r="BH87" s="10" t="s">
        <v>1104</v>
      </c>
      <c r="BI87" s="10" t="s">
        <v>1105</v>
      </c>
      <c r="BJ87" s="10" t="s">
        <v>1105</v>
      </c>
      <c r="BK87" s="10" t="s">
        <v>1104</v>
      </c>
      <c r="BL87" s="10" t="s">
        <v>1105</v>
      </c>
      <c r="BM87" s="10" t="s">
        <v>1105</v>
      </c>
      <c r="BN87" s="10" t="s">
        <v>1105</v>
      </c>
      <c r="BO87" s="10" t="s">
        <v>190</v>
      </c>
      <c r="BP87" s="10" t="s">
        <v>1105</v>
      </c>
      <c r="BQ87" s="10" t="s">
        <v>1104</v>
      </c>
      <c r="BR87" s="10" t="s">
        <v>1105</v>
      </c>
      <c r="BS87" s="10" t="s">
        <v>1104</v>
      </c>
      <c r="BT87" s="10" t="s">
        <v>1105</v>
      </c>
      <c r="BU87" s="10" t="s">
        <v>1105</v>
      </c>
      <c r="BV87" s="10" t="s">
        <v>1105</v>
      </c>
      <c r="BW87" s="10" t="s">
        <v>190</v>
      </c>
      <c r="BX87" s="19" t="s">
        <v>374</v>
      </c>
      <c r="BY87" s="10" t="s">
        <v>1104</v>
      </c>
      <c r="BZ87" s="19" t="s">
        <v>190</v>
      </c>
      <c r="CA87" s="10" t="s">
        <v>1105</v>
      </c>
      <c r="CB87" s="10" t="s">
        <v>1104</v>
      </c>
      <c r="CC87" s="10" t="s">
        <v>1105</v>
      </c>
      <c r="CD87" s="10" t="s">
        <v>1104</v>
      </c>
      <c r="CE87" s="10" t="s">
        <v>1105</v>
      </c>
      <c r="CF87" s="10" t="s">
        <v>1104</v>
      </c>
      <c r="CG87" s="10" t="s">
        <v>1104</v>
      </c>
      <c r="CH87" s="10" t="s">
        <v>1104</v>
      </c>
      <c r="CI87" s="10" t="s">
        <v>1105</v>
      </c>
      <c r="CJ87" s="10" t="s">
        <v>1104</v>
      </c>
      <c r="CK87" s="10" t="s">
        <v>1104</v>
      </c>
      <c r="CL87" s="10" t="s">
        <v>1104</v>
      </c>
      <c r="CM87" s="10" t="s">
        <v>1104</v>
      </c>
      <c r="CN87" s="10" t="s">
        <v>190</v>
      </c>
      <c r="CO87" s="10" t="s">
        <v>190</v>
      </c>
      <c r="CP87" s="10" t="s">
        <v>1105</v>
      </c>
      <c r="CQ87" s="10" t="s">
        <v>190</v>
      </c>
      <c r="CR87" s="10" t="s">
        <v>1104</v>
      </c>
      <c r="CS87" s="10" t="s">
        <v>1105</v>
      </c>
      <c r="CT87" s="10" t="s">
        <v>1104</v>
      </c>
      <c r="CU87" s="10" t="s">
        <v>1104</v>
      </c>
      <c r="CV87" s="10" t="s">
        <v>1104</v>
      </c>
      <c r="CW87" s="10" t="s">
        <v>1105</v>
      </c>
      <c r="CX87" s="10" t="s">
        <v>1104</v>
      </c>
      <c r="CY87" s="10" t="s">
        <v>1105</v>
      </c>
      <c r="CZ87" s="10" t="s">
        <v>1105</v>
      </c>
      <c r="DA87" s="10" t="s">
        <v>1105</v>
      </c>
      <c r="DB87" s="10" t="s">
        <v>1104</v>
      </c>
      <c r="DC87" s="99" t="s">
        <v>7111</v>
      </c>
      <c r="DD87" s="99" t="s">
        <v>7111</v>
      </c>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5"/>
    </row>
    <row r="88" spans="1:251" s="9" customFormat="1" ht="17.25" customHeight="1">
      <c r="A88" s="5" t="s">
        <v>17</v>
      </c>
      <c r="B88" s="9">
        <f>34</f>
        <v>34</v>
      </c>
      <c r="C88" s="5" t="s">
        <v>83</v>
      </c>
      <c r="D88" s="5" t="s">
        <v>268</v>
      </c>
      <c r="E88" s="9">
        <v>1645</v>
      </c>
      <c r="F88" s="9" t="s">
        <v>21</v>
      </c>
      <c r="G88" s="5"/>
      <c r="H88" s="5" t="s">
        <v>4</v>
      </c>
      <c r="I88" s="9">
        <v>1839</v>
      </c>
      <c r="J88" s="5" t="s">
        <v>5</v>
      </c>
      <c r="K88" s="9">
        <v>1848</v>
      </c>
      <c r="L88" s="5"/>
      <c r="M88" s="5"/>
      <c r="N88" s="5"/>
      <c r="O88" s="5"/>
      <c r="P88" s="5"/>
      <c r="Q88" s="5"/>
      <c r="R88" s="5"/>
      <c r="S88" s="5"/>
      <c r="T88" s="5"/>
      <c r="U88" s="5"/>
      <c r="V88" s="5"/>
      <c r="W88" s="5"/>
      <c r="X88" s="5"/>
      <c r="Y88" s="5"/>
      <c r="Z88" s="5"/>
      <c r="AA88" s="5"/>
      <c r="AB88" s="5"/>
      <c r="AC88" s="5"/>
      <c r="AD88" s="5"/>
      <c r="AE88" s="5"/>
      <c r="AF88" s="5"/>
      <c r="AG88" s="5"/>
      <c r="AH88" s="5">
        <v>1</v>
      </c>
      <c r="AI88" s="5"/>
      <c r="AJ88" s="5"/>
      <c r="AK88" s="5"/>
      <c r="AL88" s="43" t="s">
        <v>595</v>
      </c>
      <c r="AM88" s="11">
        <f>VLOOKUP($AL88,'City Location'!$A$2:$C$69,2)</f>
        <v>53.791190999999998</v>
      </c>
      <c r="AN88" s="11">
        <f>VLOOKUP($AL88,'City Location'!$A$2:$C$69,3)</f>
        <v>9.4260900000000003</v>
      </c>
      <c r="AO88" s="13" t="s">
        <v>623</v>
      </c>
      <c r="AP88" s="5">
        <v>4</v>
      </c>
      <c r="AQ88" s="50" t="s">
        <v>979</v>
      </c>
      <c r="AR88" s="4"/>
      <c r="AS88" s="4"/>
      <c r="AT88" s="10">
        <v>0</v>
      </c>
      <c r="AU88" s="10" t="s">
        <v>1104</v>
      </c>
      <c r="AV88" s="10" t="s">
        <v>1104</v>
      </c>
      <c r="AW88" s="10" t="s">
        <v>1105</v>
      </c>
      <c r="AX88" s="10" t="s">
        <v>1105</v>
      </c>
      <c r="AY88" s="10" t="s">
        <v>1105</v>
      </c>
      <c r="AZ88" s="10" t="s">
        <v>1104</v>
      </c>
      <c r="BA88" s="10" t="s">
        <v>1104</v>
      </c>
      <c r="BB88" s="10" t="s">
        <v>1104</v>
      </c>
      <c r="BC88" s="10" t="s">
        <v>1104</v>
      </c>
      <c r="BD88" s="10" t="s">
        <v>1104</v>
      </c>
      <c r="BE88" s="10" t="s">
        <v>1104</v>
      </c>
      <c r="BF88" s="10" t="s">
        <v>1104</v>
      </c>
      <c r="BG88" s="10" t="s">
        <v>1104</v>
      </c>
      <c r="BH88" s="10" t="s">
        <v>1104</v>
      </c>
      <c r="BI88" s="10" t="s">
        <v>1105</v>
      </c>
      <c r="BJ88" s="10" t="s">
        <v>1105</v>
      </c>
      <c r="BK88" s="10" t="s">
        <v>1104</v>
      </c>
      <c r="BL88" s="10" t="s">
        <v>1105</v>
      </c>
      <c r="BM88" s="10" t="s">
        <v>1105</v>
      </c>
      <c r="BN88" s="10" t="s">
        <v>1105</v>
      </c>
      <c r="BO88" s="10" t="s">
        <v>190</v>
      </c>
      <c r="BP88" s="10" t="s">
        <v>1105</v>
      </c>
      <c r="BQ88" s="10" t="s">
        <v>1104</v>
      </c>
      <c r="BR88" s="10" t="s">
        <v>1105</v>
      </c>
      <c r="BS88" s="10" t="s">
        <v>1104</v>
      </c>
      <c r="BT88" s="10" t="s">
        <v>1105</v>
      </c>
      <c r="BU88" s="10" t="s">
        <v>1105</v>
      </c>
      <c r="BV88" s="10" t="s">
        <v>1105</v>
      </c>
      <c r="BW88" s="10" t="s">
        <v>190</v>
      </c>
      <c r="BX88" s="19" t="s">
        <v>374</v>
      </c>
      <c r="BY88" s="10" t="s">
        <v>1105</v>
      </c>
      <c r="BZ88" s="19" t="s">
        <v>190</v>
      </c>
      <c r="CA88" s="10" t="s">
        <v>1105</v>
      </c>
      <c r="CB88" s="10" t="s">
        <v>1105</v>
      </c>
      <c r="CC88" s="10" t="s">
        <v>1105</v>
      </c>
      <c r="CD88" s="10" t="s">
        <v>1104</v>
      </c>
      <c r="CE88" s="10" t="s">
        <v>1105</v>
      </c>
      <c r="CF88" s="10" t="s">
        <v>1104</v>
      </c>
      <c r="CG88" s="10" t="s">
        <v>1104</v>
      </c>
      <c r="CH88" s="10" t="s">
        <v>1104</v>
      </c>
      <c r="CI88" s="10" t="s">
        <v>1105</v>
      </c>
      <c r="CJ88" s="10" t="s">
        <v>1105</v>
      </c>
      <c r="CK88" s="10" t="s">
        <v>1104</v>
      </c>
      <c r="CL88" s="10" t="s">
        <v>1104</v>
      </c>
      <c r="CM88" s="10" t="s">
        <v>1104</v>
      </c>
      <c r="CN88" s="10" t="s">
        <v>190</v>
      </c>
      <c r="CO88" s="10" t="s">
        <v>190</v>
      </c>
      <c r="CP88" s="10" t="s">
        <v>1105</v>
      </c>
      <c r="CQ88" s="10" t="s">
        <v>190</v>
      </c>
      <c r="CR88" s="10" t="s">
        <v>1104</v>
      </c>
      <c r="CS88" s="10" t="s">
        <v>1105</v>
      </c>
      <c r="CT88" s="10" t="s">
        <v>1104</v>
      </c>
      <c r="CU88" s="10" t="s">
        <v>1104</v>
      </c>
      <c r="CV88" s="10" t="s">
        <v>1104</v>
      </c>
      <c r="CW88" s="10" t="s">
        <v>1105</v>
      </c>
      <c r="CX88" s="10" t="s">
        <v>1104</v>
      </c>
      <c r="CY88" s="10" t="s">
        <v>1105</v>
      </c>
      <c r="CZ88" s="10" t="s">
        <v>1105</v>
      </c>
      <c r="DA88" s="10" t="s">
        <v>1105</v>
      </c>
      <c r="DB88" s="10" t="s">
        <v>1104</v>
      </c>
      <c r="DC88" s="99" t="s">
        <v>7111</v>
      </c>
      <c r="DD88" s="99" t="s">
        <v>7111</v>
      </c>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5"/>
    </row>
    <row r="89" spans="1:251" s="9" customFormat="1" ht="17.25" customHeight="1">
      <c r="A89" s="5" t="s">
        <v>17</v>
      </c>
      <c r="B89" s="9">
        <f>34</f>
        <v>34</v>
      </c>
      <c r="C89" s="5" t="s">
        <v>83</v>
      </c>
      <c r="D89" s="5" t="s">
        <v>269</v>
      </c>
      <c r="E89" s="9">
        <v>1649</v>
      </c>
      <c r="F89" s="9" t="s">
        <v>21</v>
      </c>
      <c r="G89" s="5"/>
      <c r="H89" s="5" t="s">
        <v>5</v>
      </c>
      <c r="I89" s="9">
        <v>1848</v>
      </c>
      <c r="J89" s="5" t="s">
        <v>10</v>
      </c>
      <c r="K89" s="9">
        <v>1863</v>
      </c>
      <c r="L89" s="5"/>
      <c r="M89" s="5"/>
      <c r="N89" s="5"/>
      <c r="O89" s="5"/>
      <c r="P89" s="5"/>
      <c r="Q89" s="5"/>
      <c r="R89" s="5"/>
      <c r="S89" s="5"/>
      <c r="T89" s="5"/>
      <c r="U89" s="5"/>
      <c r="V89" s="5"/>
      <c r="W89" s="5"/>
      <c r="X89" s="5"/>
      <c r="Y89" s="5"/>
      <c r="Z89" s="5"/>
      <c r="AA89" s="5"/>
      <c r="AB89" s="5"/>
      <c r="AC89" s="5"/>
      <c r="AD89" s="5"/>
      <c r="AE89" s="5"/>
      <c r="AF89" s="5"/>
      <c r="AG89" s="5"/>
      <c r="AH89" s="5">
        <v>1</v>
      </c>
      <c r="AI89" s="5"/>
      <c r="AJ89" s="5"/>
      <c r="AK89" s="5"/>
      <c r="AL89" s="43" t="s">
        <v>595</v>
      </c>
      <c r="AM89" s="11">
        <f>VLOOKUP($AL89,'City Location'!$A$2:$C$69,2)</f>
        <v>53.791190999999998</v>
      </c>
      <c r="AN89" s="11">
        <f>VLOOKUP($AL89,'City Location'!$A$2:$C$69,3)</f>
        <v>9.4260900000000003</v>
      </c>
      <c r="AO89" s="13" t="s">
        <v>623</v>
      </c>
      <c r="AP89" s="5">
        <v>4</v>
      </c>
      <c r="AQ89" s="50" t="s">
        <v>979</v>
      </c>
      <c r="AR89" s="4"/>
      <c r="AS89" s="4"/>
      <c r="AT89" s="10">
        <v>0</v>
      </c>
      <c r="AU89" s="10" t="s">
        <v>1104</v>
      </c>
      <c r="AV89" s="10" t="s">
        <v>1104</v>
      </c>
      <c r="AW89" s="10" t="s">
        <v>1105</v>
      </c>
      <c r="AX89" s="10" t="s">
        <v>1105</v>
      </c>
      <c r="AY89" s="10" t="s">
        <v>1105</v>
      </c>
      <c r="AZ89" s="10" t="s">
        <v>1104</v>
      </c>
      <c r="BA89" s="10" t="s">
        <v>1104</v>
      </c>
      <c r="BB89" s="10" t="s">
        <v>1104</v>
      </c>
      <c r="BC89" s="10" t="s">
        <v>1104</v>
      </c>
      <c r="BD89" s="10" t="s">
        <v>1104</v>
      </c>
      <c r="BE89" s="10" t="s">
        <v>1104</v>
      </c>
      <c r="BF89" s="10" t="s">
        <v>1104</v>
      </c>
      <c r="BG89" s="10" t="s">
        <v>1104</v>
      </c>
      <c r="BH89" s="10" t="s">
        <v>1104</v>
      </c>
      <c r="BI89" s="10" t="s">
        <v>1105</v>
      </c>
      <c r="BJ89" s="10" t="s">
        <v>1105</v>
      </c>
      <c r="BK89" s="10" t="s">
        <v>1104</v>
      </c>
      <c r="BL89" s="10" t="s">
        <v>1105</v>
      </c>
      <c r="BM89" s="10" t="s">
        <v>1105</v>
      </c>
      <c r="BN89" s="10" t="s">
        <v>1105</v>
      </c>
      <c r="BO89" s="10" t="s">
        <v>190</v>
      </c>
      <c r="BP89" s="10" t="s">
        <v>1105</v>
      </c>
      <c r="BQ89" s="10" t="s">
        <v>1104</v>
      </c>
      <c r="BR89" s="10" t="s">
        <v>1105</v>
      </c>
      <c r="BS89" s="10" t="s">
        <v>1104</v>
      </c>
      <c r="BT89" s="10" t="s">
        <v>1105</v>
      </c>
      <c r="BU89" s="10" t="s">
        <v>1105</v>
      </c>
      <c r="BV89" s="10" t="s">
        <v>1105</v>
      </c>
      <c r="BW89" s="10" t="s">
        <v>190</v>
      </c>
      <c r="BX89" s="19" t="s">
        <v>374</v>
      </c>
      <c r="BY89" s="10" t="s">
        <v>1105</v>
      </c>
      <c r="BZ89" s="19" t="s">
        <v>190</v>
      </c>
      <c r="CA89" s="10" t="s">
        <v>1105</v>
      </c>
      <c r="CB89" s="10" t="s">
        <v>1105</v>
      </c>
      <c r="CC89" s="10" t="s">
        <v>1105</v>
      </c>
      <c r="CD89" s="10" t="s">
        <v>1104</v>
      </c>
      <c r="CE89" s="10" t="s">
        <v>1105</v>
      </c>
      <c r="CF89" s="10" t="s">
        <v>1104</v>
      </c>
      <c r="CG89" s="10" t="s">
        <v>1104</v>
      </c>
      <c r="CH89" s="10" t="s">
        <v>1104</v>
      </c>
      <c r="CI89" s="10" t="s">
        <v>1105</v>
      </c>
      <c r="CJ89" s="10" t="s">
        <v>1105</v>
      </c>
      <c r="CK89" s="10" t="s">
        <v>1104</v>
      </c>
      <c r="CL89" s="10" t="s">
        <v>1104</v>
      </c>
      <c r="CM89" s="10" t="s">
        <v>1104</v>
      </c>
      <c r="CN89" s="10" t="s">
        <v>190</v>
      </c>
      <c r="CO89" s="10" t="s">
        <v>190</v>
      </c>
      <c r="CP89" s="10" t="s">
        <v>1105</v>
      </c>
      <c r="CQ89" s="10" t="s">
        <v>190</v>
      </c>
      <c r="CR89" s="10" t="s">
        <v>1104</v>
      </c>
      <c r="CS89" s="10" t="s">
        <v>1104</v>
      </c>
      <c r="CT89" s="10" t="s">
        <v>1104</v>
      </c>
      <c r="CU89" s="10" t="s">
        <v>1104</v>
      </c>
      <c r="CV89" s="10" t="s">
        <v>1104</v>
      </c>
      <c r="CW89" s="10" t="s">
        <v>1105</v>
      </c>
      <c r="CX89" s="10" t="s">
        <v>1104</v>
      </c>
      <c r="CY89" s="10" t="s">
        <v>1105</v>
      </c>
      <c r="CZ89" s="10" t="s">
        <v>1105</v>
      </c>
      <c r="DA89" s="10" t="s">
        <v>1105</v>
      </c>
      <c r="DB89" s="10" t="s">
        <v>1104</v>
      </c>
      <c r="DC89" s="99" t="s">
        <v>7111</v>
      </c>
      <c r="DD89" s="99" t="s">
        <v>7111</v>
      </c>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5"/>
    </row>
    <row r="90" spans="1:251" s="9" customFormat="1" ht="17.25" customHeight="1">
      <c r="A90" s="5" t="s">
        <v>19</v>
      </c>
      <c r="B90" s="9">
        <f>37</f>
        <v>37</v>
      </c>
      <c r="C90" s="5" t="s">
        <v>83</v>
      </c>
      <c r="D90" s="5" t="s">
        <v>245</v>
      </c>
      <c r="E90" s="9">
        <v>1213</v>
      </c>
      <c r="F90" s="9" t="s">
        <v>19</v>
      </c>
      <c r="G90" s="5"/>
      <c r="H90" s="5"/>
      <c r="I90" s="9">
        <v>1867</v>
      </c>
      <c r="J90" s="5"/>
      <c r="K90" s="9">
        <v>1871</v>
      </c>
      <c r="L90" s="5"/>
      <c r="M90" s="5"/>
      <c r="N90" s="5"/>
      <c r="O90" s="5"/>
      <c r="P90" s="5"/>
      <c r="Q90" s="5"/>
      <c r="R90" s="5"/>
      <c r="S90" s="5"/>
      <c r="T90" s="5"/>
      <c r="U90" s="5"/>
      <c r="V90" s="5"/>
      <c r="W90" s="5"/>
      <c r="X90" s="5"/>
      <c r="Y90" s="5"/>
      <c r="Z90" s="5"/>
      <c r="AA90" s="5"/>
      <c r="AB90" s="5"/>
      <c r="AC90" s="5"/>
      <c r="AD90" s="5"/>
      <c r="AE90" s="5"/>
      <c r="AF90" s="5"/>
      <c r="AG90" s="5"/>
      <c r="AH90" s="5"/>
      <c r="AI90" s="5">
        <v>1</v>
      </c>
      <c r="AJ90" s="5"/>
      <c r="AK90" s="5"/>
      <c r="AL90" s="42" t="s">
        <v>604</v>
      </c>
      <c r="AM90" s="11">
        <f>VLOOKUP($AL90,'City Location'!$A$2:$C$69,2)</f>
        <v>53.635502000000002</v>
      </c>
      <c r="AN90" s="11">
        <f>VLOOKUP($AL90,'City Location'!$A$2:$C$69,3)</f>
        <v>11.401249999999999</v>
      </c>
      <c r="AO90" s="12" t="s">
        <v>631</v>
      </c>
      <c r="AP90" s="5">
        <v>5</v>
      </c>
      <c r="AQ90" s="50" t="s">
        <v>980</v>
      </c>
      <c r="AR90" s="4"/>
      <c r="AS90" s="4"/>
      <c r="AT90" s="10">
        <v>0</v>
      </c>
      <c r="AU90" s="10" t="s">
        <v>1104</v>
      </c>
      <c r="AV90" s="10" t="s">
        <v>1104</v>
      </c>
      <c r="AW90" s="10" t="s">
        <v>1105</v>
      </c>
      <c r="AX90" s="10" t="s">
        <v>1105</v>
      </c>
      <c r="AY90" s="10" t="s">
        <v>1105</v>
      </c>
      <c r="AZ90" s="10" t="s">
        <v>1105</v>
      </c>
      <c r="BA90" s="10" t="s">
        <v>1105</v>
      </c>
      <c r="BB90" s="10" t="s">
        <v>1104</v>
      </c>
      <c r="BC90" s="10" t="s">
        <v>1105</v>
      </c>
      <c r="BD90" s="10" t="s">
        <v>1104</v>
      </c>
      <c r="BE90" s="10" t="s">
        <v>1104</v>
      </c>
      <c r="BF90" s="10" t="s">
        <v>1104</v>
      </c>
      <c r="BG90" s="10" t="s">
        <v>1104</v>
      </c>
      <c r="BH90" s="10" t="s">
        <v>1104</v>
      </c>
      <c r="BI90" s="10" t="s">
        <v>1105</v>
      </c>
      <c r="BJ90" s="10" t="s">
        <v>1105</v>
      </c>
      <c r="BK90" s="10" t="s">
        <v>1105</v>
      </c>
      <c r="BL90" s="10" t="s">
        <v>1104</v>
      </c>
      <c r="BM90" s="10" t="s">
        <v>1105</v>
      </c>
      <c r="BN90" s="10" t="s">
        <v>1105</v>
      </c>
      <c r="BO90" s="10" t="s">
        <v>1105</v>
      </c>
      <c r="BP90" s="10" t="s">
        <v>1105</v>
      </c>
      <c r="BQ90" s="10" t="s">
        <v>1104</v>
      </c>
      <c r="BR90" s="10" t="s">
        <v>1105</v>
      </c>
      <c r="BS90" s="10" t="s">
        <v>1105</v>
      </c>
      <c r="BT90" s="10" t="s">
        <v>1105</v>
      </c>
      <c r="BU90" s="10" t="s">
        <v>1104</v>
      </c>
      <c r="BV90" s="10" t="s">
        <v>1105</v>
      </c>
      <c r="BW90" s="10" t="s">
        <v>1104</v>
      </c>
      <c r="BX90" s="10" t="s">
        <v>1104</v>
      </c>
      <c r="BY90" s="10" t="s">
        <v>1104</v>
      </c>
      <c r="BZ90" s="10" t="s">
        <v>1104</v>
      </c>
      <c r="CA90" s="10" t="s">
        <v>1105</v>
      </c>
      <c r="CB90" s="10" t="s">
        <v>1105</v>
      </c>
      <c r="CC90" s="10" t="s">
        <v>1105</v>
      </c>
      <c r="CD90" s="10" t="s">
        <v>1104</v>
      </c>
      <c r="CE90" s="10" t="s">
        <v>1105</v>
      </c>
      <c r="CF90" s="10" t="s">
        <v>1104</v>
      </c>
      <c r="CG90" s="10" t="s">
        <v>1104</v>
      </c>
      <c r="CH90" s="10" t="s">
        <v>1104</v>
      </c>
      <c r="CI90" s="10" t="s">
        <v>1105</v>
      </c>
      <c r="CJ90" s="10" t="s">
        <v>1105</v>
      </c>
      <c r="CK90" s="10" t="s">
        <v>1104</v>
      </c>
      <c r="CL90" s="10" t="s">
        <v>1105</v>
      </c>
      <c r="CM90" s="10" t="s">
        <v>1104</v>
      </c>
      <c r="CN90" s="10" t="s">
        <v>1104</v>
      </c>
      <c r="CO90" s="10" t="s">
        <v>190</v>
      </c>
      <c r="CP90" s="10" t="s">
        <v>190</v>
      </c>
      <c r="CQ90" s="10" t="s">
        <v>1104</v>
      </c>
      <c r="CR90" s="10" t="s">
        <v>1104</v>
      </c>
      <c r="CS90" s="10" t="s">
        <v>1104</v>
      </c>
      <c r="CT90" s="10" t="s">
        <v>1104</v>
      </c>
      <c r="CU90" s="10" t="s">
        <v>1104</v>
      </c>
      <c r="CV90" s="10" t="s">
        <v>1104</v>
      </c>
      <c r="CW90" s="10" t="s">
        <v>1105</v>
      </c>
      <c r="CX90" s="10" t="s">
        <v>1104</v>
      </c>
      <c r="CY90" s="10" t="s">
        <v>1104</v>
      </c>
      <c r="CZ90" s="10" t="s">
        <v>1105</v>
      </c>
      <c r="DA90" s="10" t="s">
        <v>1105</v>
      </c>
      <c r="DB90" s="10" t="s">
        <v>1104</v>
      </c>
      <c r="DC90" s="96" t="s">
        <v>7132</v>
      </c>
      <c r="DD90" s="96" t="s">
        <v>7132</v>
      </c>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5"/>
    </row>
    <row r="91" spans="1:251" s="9" customFormat="1" ht="17.25" customHeight="1">
      <c r="A91" s="5" t="s">
        <v>20</v>
      </c>
      <c r="B91" s="9">
        <f>38</f>
        <v>38</v>
      </c>
      <c r="C91" s="5" t="s">
        <v>83</v>
      </c>
      <c r="D91" s="5" t="s">
        <v>145</v>
      </c>
      <c r="E91" s="9">
        <v>271</v>
      </c>
      <c r="F91" s="9" t="s">
        <v>20</v>
      </c>
      <c r="G91" s="5"/>
      <c r="H91" s="5"/>
      <c r="I91" s="9">
        <v>1867</v>
      </c>
      <c r="J91" s="5"/>
      <c r="K91" s="9">
        <v>1871</v>
      </c>
      <c r="L91" s="5"/>
      <c r="M91" s="5"/>
      <c r="N91" s="5"/>
      <c r="O91" s="5"/>
      <c r="P91" s="5"/>
      <c r="Q91" s="5"/>
      <c r="R91" s="5"/>
      <c r="S91" s="5"/>
      <c r="T91" s="5"/>
      <c r="U91" s="5"/>
      <c r="V91" s="5"/>
      <c r="W91" s="5"/>
      <c r="X91" s="5"/>
      <c r="Y91" s="5"/>
      <c r="Z91" s="5"/>
      <c r="AA91" s="5"/>
      <c r="AB91" s="5"/>
      <c r="AC91" s="5"/>
      <c r="AD91" s="5"/>
      <c r="AE91" s="5"/>
      <c r="AF91" s="5"/>
      <c r="AG91" s="5"/>
      <c r="AH91" s="5"/>
      <c r="AI91" s="5">
        <v>1</v>
      </c>
      <c r="AJ91" s="5"/>
      <c r="AK91" s="5"/>
      <c r="AL91" s="42" t="s">
        <v>605</v>
      </c>
      <c r="AM91" s="11">
        <f>VLOOKUP($AL91,'City Location'!$A$2:$C$69,2)</f>
        <v>53.388956</v>
      </c>
      <c r="AN91" s="11">
        <f>VLOOKUP($AL91,'City Location'!$A$2:$C$69,3)</f>
        <v>13.270803000000001</v>
      </c>
      <c r="AO91" s="12" t="s">
        <v>631</v>
      </c>
      <c r="AP91" s="5">
        <v>5</v>
      </c>
      <c r="AQ91" s="50" t="s">
        <v>980</v>
      </c>
      <c r="AR91" s="4"/>
      <c r="AS91" s="4"/>
      <c r="AT91" s="10">
        <v>1</v>
      </c>
      <c r="AU91" s="10" t="s">
        <v>1104</v>
      </c>
      <c r="AV91" s="10" t="s">
        <v>1104</v>
      </c>
      <c r="AW91" s="10" t="s">
        <v>1105</v>
      </c>
      <c r="AX91" s="10" t="s">
        <v>1105</v>
      </c>
      <c r="AY91" s="10" t="s">
        <v>1105</v>
      </c>
      <c r="AZ91" s="10" t="s">
        <v>1105</v>
      </c>
      <c r="BA91" s="10" t="s">
        <v>1105</v>
      </c>
      <c r="BB91" s="10" t="s">
        <v>1104</v>
      </c>
      <c r="BC91" s="10" t="s">
        <v>1105</v>
      </c>
      <c r="BD91" s="10" t="s">
        <v>1104</v>
      </c>
      <c r="BE91" s="10" t="s">
        <v>1104</v>
      </c>
      <c r="BF91" s="10" t="s">
        <v>1104</v>
      </c>
      <c r="BG91" s="10" t="s">
        <v>1104</v>
      </c>
      <c r="BH91" s="10" t="s">
        <v>1104</v>
      </c>
      <c r="BI91" s="10" t="s">
        <v>1105</v>
      </c>
      <c r="BJ91" s="10" t="s">
        <v>1105</v>
      </c>
      <c r="BK91" s="10" t="s">
        <v>1105</v>
      </c>
      <c r="BL91" s="10" t="s">
        <v>1104</v>
      </c>
      <c r="BM91" s="10" t="s">
        <v>1105</v>
      </c>
      <c r="BN91" s="10" t="s">
        <v>1105</v>
      </c>
      <c r="BO91" s="10" t="s">
        <v>1105</v>
      </c>
      <c r="BP91" s="10" t="s">
        <v>1105</v>
      </c>
      <c r="BQ91" s="10" t="s">
        <v>1104</v>
      </c>
      <c r="BR91" s="10" t="s">
        <v>1105</v>
      </c>
      <c r="BS91" s="10" t="s">
        <v>1105</v>
      </c>
      <c r="BT91" s="10" t="s">
        <v>1105</v>
      </c>
      <c r="BU91" s="10" t="s">
        <v>1104</v>
      </c>
      <c r="BV91" s="10" t="s">
        <v>1105</v>
      </c>
      <c r="BW91" s="10" t="s">
        <v>1104</v>
      </c>
      <c r="BX91" s="10" t="s">
        <v>1104</v>
      </c>
      <c r="BY91" s="10" t="s">
        <v>1104</v>
      </c>
      <c r="BZ91" s="10" t="s">
        <v>1104</v>
      </c>
      <c r="CA91" s="10" t="s">
        <v>1105</v>
      </c>
      <c r="CB91" s="10" t="s">
        <v>1105</v>
      </c>
      <c r="CC91" s="10" t="s">
        <v>1105</v>
      </c>
      <c r="CD91" s="10" t="s">
        <v>1104</v>
      </c>
      <c r="CE91" s="10" t="s">
        <v>1105</v>
      </c>
      <c r="CF91" s="10" t="s">
        <v>1104</v>
      </c>
      <c r="CG91" s="10" t="s">
        <v>1104</v>
      </c>
      <c r="CH91" s="10" t="s">
        <v>1104</v>
      </c>
      <c r="CI91" s="10" t="s">
        <v>1105</v>
      </c>
      <c r="CJ91" s="10" t="s">
        <v>1105</v>
      </c>
      <c r="CK91" s="10" t="s">
        <v>1104</v>
      </c>
      <c r="CL91" s="10" t="s">
        <v>1105</v>
      </c>
      <c r="CM91" s="10" t="s">
        <v>1104</v>
      </c>
      <c r="CN91" s="10" t="s">
        <v>190</v>
      </c>
      <c r="CO91" s="10" t="s">
        <v>1104</v>
      </c>
      <c r="CP91" s="10" t="s">
        <v>190</v>
      </c>
      <c r="CQ91" s="10" t="s">
        <v>1104</v>
      </c>
      <c r="CR91" s="10" t="s">
        <v>1104</v>
      </c>
      <c r="CS91" s="10" t="s">
        <v>1104</v>
      </c>
      <c r="CT91" s="10" t="s">
        <v>1104</v>
      </c>
      <c r="CU91" s="10" t="s">
        <v>1104</v>
      </c>
      <c r="CV91" s="10" t="s">
        <v>1104</v>
      </c>
      <c r="CW91" s="10" t="s">
        <v>1105</v>
      </c>
      <c r="CX91" s="10" t="s">
        <v>1104</v>
      </c>
      <c r="CY91" s="10" t="s">
        <v>1104</v>
      </c>
      <c r="CZ91" s="10" t="s">
        <v>1105</v>
      </c>
      <c r="DA91" s="10" t="s">
        <v>1105</v>
      </c>
      <c r="DB91" s="10" t="s">
        <v>1104</v>
      </c>
      <c r="DC91" s="96" t="s">
        <v>7133</v>
      </c>
      <c r="DD91" s="96" t="s">
        <v>7133</v>
      </c>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5"/>
    </row>
    <row r="92" spans="1:251" s="9" customFormat="1" ht="17.25" customHeight="1">
      <c r="A92" s="5" t="s">
        <v>21</v>
      </c>
      <c r="B92" s="9">
        <f>40</f>
        <v>40</v>
      </c>
      <c r="C92" s="5" t="s">
        <v>83</v>
      </c>
      <c r="D92" s="5" t="s">
        <v>249</v>
      </c>
      <c r="E92" s="9">
        <v>28145</v>
      </c>
      <c r="F92" s="9" t="s">
        <v>212</v>
      </c>
      <c r="G92" s="5"/>
      <c r="H92" s="5"/>
      <c r="I92" s="9">
        <v>1867</v>
      </c>
      <c r="J92" s="5"/>
      <c r="K92" s="9">
        <v>1871</v>
      </c>
      <c r="L92" s="5"/>
      <c r="M92" s="5"/>
      <c r="N92" s="5"/>
      <c r="O92" s="5"/>
      <c r="P92" s="5"/>
      <c r="Q92" s="5"/>
      <c r="R92" s="5"/>
      <c r="S92" s="5"/>
      <c r="T92" s="5"/>
      <c r="U92" s="5"/>
      <c r="V92" s="5"/>
      <c r="W92" s="5"/>
      <c r="X92" s="5"/>
      <c r="Y92" s="5"/>
      <c r="Z92" s="5"/>
      <c r="AA92" s="5"/>
      <c r="AB92" s="5"/>
      <c r="AC92" s="5"/>
      <c r="AD92" s="5"/>
      <c r="AE92" s="5"/>
      <c r="AF92" s="5"/>
      <c r="AG92" s="5"/>
      <c r="AH92" s="5"/>
      <c r="AI92" s="5">
        <v>1</v>
      </c>
      <c r="AJ92" s="5"/>
      <c r="AK92" s="5"/>
      <c r="AL92" s="42" t="s">
        <v>21</v>
      </c>
      <c r="AM92" s="11">
        <f>VLOOKUP($AL92,'City Location'!$A$2:$C$69,2)</f>
        <v>53.143450000000001</v>
      </c>
      <c r="AN92" s="11">
        <f>VLOOKUP($AL92,'City Location'!$A$2:$C$69,3)</f>
        <v>8.2145519999999994</v>
      </c>
      <c r="AO92" s="12" t="s">
        <v>631</v>
      </c>
      <c r="AP92" s="5">
        <v>5</v>
      </c>
      <c r="AQ92" s="41" t="s">
        <v>981</v>
      </c>
      <c r="AR92" s="4"/>
      <c r="AS92" s="4"/>
      <c r="AT92" s="10">
        <v>0</v>
      </c>
      <c r="AU92" s="10" t="s">
        <v>1104</v>
      </c>
      <c r="AV92" s="10" t="s">
        <v>1104</v>
      </c>
      <c r="AW92" s="10" t="s">
        <v>1105</v>
      </c>
      <c r="AX92" s="10" t="s">
        <v>1105</v>
      </c>
      <c r="AY92" s="10" t="s">
        <v>1105</v>
      </c>
      <c r="AZ92" s="10" t="s">
        <v>1105</v>
      </c>
      <c r="BA92" s="10" t="s">
        <v>1105</v>
      </c>
      <c r="BB92" s="10" t="s">
        <v>1104</v>
      </c>
      <c r="BC92" s="10" t="s">
        <v>1105</v>
      </c>
      <c r="BD92" s="10" t="s">
        <v>1104</v>
      </c>
      <c r="BE92" s="10" t="s">
        <v>1104</v>
      </c>
      <c r="BF92" s="10" t="s">
        <v>1104</v>
      </c>
      <c r="BG92" s="10" t="s">
        <v>1104</v>
      </c>
      <c r="BH92" s="10" t="s">
        <v>1104</v>
      </c>
      <c r="BI92" s="10" t="s">
        <v>1105</v>
      </c>
      <c r="BJ92" s="10" t="s">
        <v>1105</v>
      </c>
      <c r="BK92" s="10" t="s">
        <v>1105</v>
      </c>
      <c r="BL92" s="10" t="s">
        <v>1104</v>
      </c>
      <c r="BM92" s="10" t="s">
        <v>1105</v>
      </c>
      <c r="BN92" s="10" t="s">
        <v>1105</v>
      </c>
      <c r="BO92" s="10" t="s">
        <v>1105</v>
      </c>
      <c r="BP92" s="10" t="s">
        <v>1105</v>
      </c>
      <c r="BQ92" s="10" t="s">
        <v>1104</v>
      </c>
      <c r="BR92" s="10" t="s">
        <v>1105</v>
      </c>
      <c r="BS92" s="10" t="s">
        <v>1105</v>
      </c>
      <c r="BT92" s="10" t="s">
        <v>1105</v>
      </c>
      <c r="BU92" s="10" t="s">
        <v>1104</v>
      </c>
      <c r="BV92" s="10" t="s">
        <v>1105</v>
      </c>
      <c r="BW92" s="10" t="s">
        <v>1104</v>
      </c>
      <c r="BX92" s="10" t="s">
        <v>1104</v>
      </c>
      <c r="BY92" s="10" t="s">
        <v>1104</v>
      </c>
      <c r="BZ92" s="10" t="s">
        <v>1104</v>
      </c>
      <c r="CA92" s="10" t="s">
        <v>1105</v>
      </c>
      <c r="CB92" s="10" t="s">
        <v>1105</v>
      </c>
      <c r="CC92" s="10" t="s">
        <v>1105</v>
      </c>
      <c r="CD92" s="10" t="s">
        <v>1104</v>
      </c>
      <c r="CE92" s="10" t="s">
        <v>1105</v>
      </c>
      <c r="CF92" s="10" t="s">
        <v>1104</v>
      </c>
      <c r="CG92" s="10" t="s">
        <v>1104</v>
      </c>
      <c r="CH92" s="10" t="s">
        <v>1104</v>
      </c>
      <c r="CI92" s="10" t="s">
        <v>1105</v>
      </c>
      <c r="CJ92" s="10" t="s">
        <v>1105</v>
      </c>
      <c r="CK92" s="10" t="s">
        <v>1104</v>
      </c>
      <c r="CL92" s="10" t="s">
        <v>1105</v>
      </c>
      <c r="CM92" s="10" t="s">
        <v>1104</v>
      </c>
      <c r="CN92" s="10" t="s">
        <v>1104</v>
      </c>
      <c r="CO92" s="10" t="s">
        <v>1104</v>
      </c>
      <c r="CP92" s="10" t="s">
        <v>190</v>
      </c>
      <c r="CQ92" s="10" t="s">
        <v>1104</v>
      </c>
      <c r="CR92" s="10" t="s">
        <v>1104</v>
      </c>
      <c r="CS92" s="10" t="s">
        <v>1104</v>
      </c>
      <c r="CT92" s="10" t="s">
        <v>1104</v>
      </c>
      <c r="CU92" s="10" t="s">
        <v>1104</v>
      </c>
      <c r="CV92" s="10" t="s">
        <v>1104</v>
      </c>
      <c r="CW92" s="10" t="s">
        <v>1105</v>
      </c>
      <c r="CX92" s="10" t="s">
        <v>1104</v>
      </c>
      <c r="CY92" s="10" t="s">
        <v>1104</v>
      </c>
      <c r="CZ92" s="10" t="s">
        <v>1105</v>
      </c>
      <c r="DA92" s="10" t="s">
        <v>1105</v>
      </c>
      <c r="DB92" s="10" t="s">
        <v>1104</v>
      </c>
      <c r="DC92" s="96" t="s">
        <v>7134</v>
      </c>
      <c r="DD92" s="96" t="s">
        <v>7134</v>
      </c>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5"/>
    </row>
    <row r="93" spans="1:251" s="9" customFormat="1" ht="17.25" customHeight="1">
      <c r="A93" s="5" t="s">
        <v>22</v>
      </c>
      <c r="B93" s="9">
        <f>55</f>
        <v>55</v>
      </c>
      <c r="C93" s="5" t="s">
        <v>83</v>
      </c>
      <c r="D93" s="5" t="s">
        <v>262</v>
      </c>
      <c r="E93" s="9">
        <v>1693</v>
      </c>
      <c r="F93" s="9" t="s">
        <v>22</v>
      </c>
      <c r="G93" s="5"/>
      <c r="H93" s="5"/>
      <c r="I93" s="9">
        <v>1867</v>
      </c>
      <c r="J93" s="5"/>
      <c r="K93" s="9">
        <v>1871</v>
      </c>
      <c r="L93" s="5"/>
      <c r="M93" s="5"/>
      <c r="N93" s="5"/>
      <c r="O93" s="5"/>
      <c r="P93" s="5"/>
      <c r="Q93" s="5"/>
      <c r="R93" s="5"/>
      <c r="S93" s="5"/>
      <c r="T93" s="5"/>
      <c r="U93" s="5"/>
      <c r="V93" s="5"/>
      <c r="W93" s="5"/>
      <c r="X93" s="5"/>
      <c r="Y93" s="5"/>
      <c r="Z93" s="5"/>
      <c r="AA93" s="5"/>
      <c r="AB93" s="5"/>
      <c r="AC93" s="5"/>
      <c r="AD93" s="5"/>
      <c r="AE93" s="5"/>
      <c r="AF93" s="5"/>
      <c r="AG93" s="5"/>
      <c r="AH93" s="5"/>
      <c r="AI93" s="5">
        <v>1</v>
      </c>
      <c r="AJ93" s="5"/>
      <c r="AK93" s="5"/>
      <c r="AL93" s="42" t="s">
        <v>607</v>
      </c>
      <c r="AM93" s="11">
        <f>VLOOKUP($AL93,'City Location'!$A$2:$C$69,2)</f>
        <v>50.979492999999998</v>
      </c>
      <c r="AN93" s="11">
        <f>VLOOKUP($AL93,'City Location'!$A$2:$C$69,3)</f>
        <v>11.323544</v>
      </c>
      <c r="AO93" s="12" t="s">
        <v>623</v>
      </c>
      <c r="AP93" s="5">
        <v>5</v>
      </c>
      <c r="AQ93" s="41" t="s">
        <v>981</v>
      </c>
      <c r="AR93" s="4"/>
      <c r="AS93" s="4"/>
      <c r="AT93" s="10">
        <v>1</v>
      </c>
      <c r="AU93" s="10" t="s">
        <v>374</v>
      </c>
      <c r="AV93" s="10" t="s">
        <v>1104</v>
      </c>
      <c r="AW93" s="10" t="s">
        <v>1105</v>
      </c>
      <c r="AX93" s="10" t="s">
        <v>1105</v>
      </c>
      <c r="AY93" s="10" t="s">
        <v>1105</v>
      </c>
      <c r="AZ93" s="10" t="s">
        <v>1105</v>
      </c>
      <c r="BA93" s="10" t="s">
        <v>1105</v>
      </c>
      <c r="BB93" s="10" t="s">
        <v>1105</v>
      </c>
      <c r="BC93" s="10" t="s">
        <v>1105</v>
      </c>
      <c r="BD93" s="10" t="s">
        <v>1104</v>
      </c>
      <c r="BE93" s="10" t="s">
        <v>190</v>
      </c>
      <c r="BF93" s="19" t="s">
        <v>1104</v>
      </c>
      <c r="BG93" s="10" t="s">
        <v>1105</v>
      </c>
      <c r="BH93" s="10" t="s">
        <v>190</v>
      </c>
      <c r="BI93" s="10" t="s">
        <v>1105</v>
      </c>
      <c r="BJ93" s="10" t="s">
        <v>1105</v>
      </c>
      <c r="BK93" s="10" t="s">
        <v>1105</v>
      </c>
      <c r="BL93" s="10" t="s">
        <v>1105</v>
      </c>
      <c r="BM93" s="10" t="s">
        <v>1105</v>
      </c>
      <c r="BN93" s="10" t="s">
        <v>1105</v>
      </c>
      <c r="BO93" s="10" t="s">
        <v>1105</v>
      </c>
      <c r="BP93" s="10" t="s">
        <v>1105</v>
      </c>
      <c r="BQ93" s="10" t="s">
        <v>1105</v>
      </c>
      <c r="BR93" s="10" t="s">
        <v>1105</v>
      </c>
      <c r="BS93" s="10" t="s">
        <v>1105</v>
      </c>
      <c r="BT93" s="10" t="s">
        <v>1105</v>
      </c>
      <c r="BU93" s="10" t="s">
        <v>1105</v>
      </c>
      <c r="BV93" s="10" t="s">
        <v>1105</v>
      </c>
      <c r="BW93" s="10" t="s">
        <v>1104</v>
      </c>
      <c r="BX93" s="10" t="s">
        <v>1104</v>
      </c>
      <c r="BY93" s="10" t="s">
        <v>1105</v>
      </c>
      <c r="BZ93" s="10" t="s">
        <v>1105</v>
      </c>
      <c r="CA93" s="10" t="s">
        <v>1105</v>
      </c>
      <c r="CB93" s="10" t="s">
        <v>1105</v>
      </c>
      <c r="CC93" s="10" t="s">
        <v>1105</v>
      </c>
      <c r="CD93" s="10" t="s">
        <v>1104</v>
      </c>
      <c r="CE93" s="10" t="s">
        <v>1105</v>
      </c>
      <c r="CF93" s="10" t="s">
        <v>1104</v>
      </c>
      <c r="CG93" s="10" t="s">
        <v>1104</v>
      </c>
      <c r="CH93" s="10" t="s">
        <v>1104</v>
      </c>
      <c r="CI93" s="10" t="s">
        <v>1105</v>
      </c>
      <c r="CJ93" s="10" t="s">
        <v>1105</v>
      </c>
      <c r="CK93" s="10" t="s">
        <v>1104</v>
      </c>
      <c r="CL93" s="10" t="s">
        <v>1105</v>
      </c>
      <c r="CM93" s="10" t="s">
        <v>1105</v>
      </c>
      <c r="CN93" s="10" t="s">
        <v>1104</v>
      </c>
      <c r="CO93" s="10" t="s">
        <v>1104</v>
      </c>
      <c r="CP93" s="10" t="s">
        <v>190</v>
      </c>
      <c r="CQ93" s="10" t="s">
        <v>1104</v>
      </c>
      <c r="CR93" s="10" t="s">
        <v>1104</v>
      </c>
      <c r="CS93" s="10" t="s">
        <v>1104</v>
      </c>
      <c r="CT93" s="10" t="s">
        <v>1104</v>
      </c>
      <c r="CU93" s="10" t="s">
        <v>1104</v>
      </c>
      <c r="CV93" s="10" t="s">
        <v>1104</v>
      </c>
      <c r="CW93" s="10" t="s">
        <v>1105</v>
      </c>
      <c r="CX93" s="10" t="s">
        <v>1104</v>
      </c>
      <c r="CY93" s="10" t="s">
        <v>1105</v>
      </c>
      <c r="CZ93" s="10" t="s">
        <v>1105</v>
      </c>
      <c r="DA93" s="10" t="s">
        <v>1105</v>
      </c>
      <c r="DB93" s="10" t="s">
        <v>1104</v>
      </c>
      <c r="DC93" s="96" t="s">
        <v>7135</v>
      </c>
      <c r="DD93" s="96" t="s">
        <v>7135</v>
      </c>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5"/>
    </row>
    <row r="94" spans="1:251" s="9" customFormat="1" ht="17.25" customHeight="1">
      <c r="A94" s="5" t="s">
        <v>542</v>
      </c>
      <c r="B94" s="9">
        <f>56</f>
        <v>56</v>
      </c>
      <c r="C94" s="5" t="s">
        <v>83</v>
      </c>
      <c r="D94" s="5" t="s">
        <v>525</v>
      </c>
      <c r="E94" s="9">
        <v>11737</v>
      </c>
      <c r="F94" s="9" t="s">
        <v>257</v>
      </c>
      <c r="G94" s="5"/>
      <c r="H94" s="5" t="s">
        <v>9</v>
      </c>
      <c r="I94" s="9">
        <v>1486</v>
      </c>
      <c r="J94" s="5" t="s">
        <v>6</v>
      </c>
      <c r="K94" s="9">
        <v>1525</v>
      </c>
      <c r="L94" s="5" t="s">
        <v>224</v>
      </c>
      <c r="M94" s="5" t="s">
        <v>89</v>
      </c>
      <c r="N94" s="5">
        <v>25913</v>
      </c>
      <c r="O94" s="5" t="s">
        <v>224</v>
      </c>
      <c r="P94" s="5">
        <v>4711</v>
      </c>
      <c r="Q94" s="5" t="s">
        <v>201</v>
      </c>
      <c r="R94" s="5">
        <v>1748</v>
      </c>
      <c r="S94" s="5" t="s">
        <v>8</v>
      </c>
      <c r="T94" s="5">
        <v>1755</v>
      </c>
      <c r="U94" s="5" t="s">
        <v>201</v>
      </c>
      <c r="V94" s="5">
        <v>1748</v>
      </c>
      <c r="W94" s="5" t="s">
        <v>8</v>
      </c>
      <c r="X94" s="5">
        <v>1755</v>
      </c>
      <c r="Y94" s="5"/>
      <c r="Z94" s="5"/>
      <c r="AA94" s="5"/>
      <c r="AB94" s="5"/>
      <c r="AC94" s="5"/>
      <c r="AD94" s="5"/>
      <c r="AE94" s="5" t="s">
        <v>260</v>
      </c>
      <c r="AF94" s="5"/>
      <c r="AG94" s="5">
        <v>1</v>
      </c>
      <c r="AH94" s="5"/>
      <c r="AI94" s="5"/>
      <c r="AJ94" s="5"/>
      <c r="AK94" s="5"/>
      <c r="AL94" s="42" t="s">
        <v>596</v>
      </c>
      <c r="AM94" s="11">
        <f>VLOOKUP($AL94,'City Location'!$A$2:$C$69,2)</f>
        <v>51.050409000000002</v>
      </c>
      <c r="AN94" s="11">
        <f>VLOOKUP($AL94,'City Location'!$A$2:$C$69,3)</f>
        <v>13.737261999999999</v>
      </c>
      <c r="AO94" s="12" t="s">
        <v>621</v>
      </c>
      <c r="AP94" s="5">
        <v>1</v>
      </c>
      <c r="AQ94" s="41"/>
      <c r="AR94" s="4"/>
      <c r="AS94" s="4"/>
      <c r="AT94" s="10">
        <v>1</v>
      </c>
      <c r="AU94" s="10" t="s">
        <v>1104</v>
      </c>
      <c r="AV94" s="10" t="s">
        <v>1105</v>
      </c>
      <c r="AW94" s="10" t="s">
        <v>1104</v>
      </c>
      <c r="AX94" s="10" t="s">
        <v>1104</v>
      </c>
      <c r="AY94" s="10" t="s">
        <v>1105</v>
      </c>
      <c r="AZ94" s="10" t="s">
        <v>1105</v>
      </c>
      <c r="BA94" s="10" t="s">
        <v>1105</v>
      </c>
      <c r="BB94" s="10" t="s">
        <v>1105</v>
      </c>
      <c r="BC94" s="10" t="s">
        <v>1105</v>
      </c>
      <c r="BD94" s="10" t="s">
        <v>1104</v>
      </c>
      <c r="BE94" s="10" t="s">
        <v>1105</v>
      </c>
      <c r="BF94" s="10" t="s">
        <v>1105</v>
      </c>
      <c r="BG94" s="10" t="s">
        <v>1105</v>
      </c>
      <c r="BH94" s="10" t="s">
        <v>190</v>
      </c>
      <c r="BI94" s="10" t="s">
        <v>1105</v>
      </c>
      <c r="BJ94" s="10" t="s">
        <v>1105</v>
      </c>
      <c r="BK94" s="10" t="s">
        <v>374</v>
      </c>
      <c r="BL94" s="10" t="s">
        <v>1105</v>
      </c>
      <c r="BM94" s="10" t="s">
        <v>1105</v>
      </c>
      <c r="BN94" s="10" t="s">
        <v>1105</v>
      </c>
      <c r="BO94" s="10" t="s">
        <v>1105</v>
      </c>
      <c r="BP94" s="10" t="s">
        <v>1105</v>
      </c>
      <c r="BQ94" s="10" t="s">
        <v>1105</v>
      </c>
      <c r="BR94" s="10" t="s">
        <v>1104</v>
      </c>
      <c r="BS94" s="10" t="s">
        <v>1105</v>
      </c>
      <c r="BT94" s="10" t="s">
        <v>190</v>
      </c>
      <c r="BU94" s="10" t="s">
        <v>1105</v>
      </c>
      <c r="BV94" s="10" t="s">
        <v>190</v>
      </c>
      <c r="BW94" s="10" t="s">
        <v>1104</v>
      </c>
      <c r="BX94" s="10" t="s">
        <v>1104</v>
      </c>
      <c r="BY94" s="10" t="s">
        <v>1105</v>
      </c>
      <c r="BZ94" s="10" t="s">
        <v>1105</v>
      </c>
      <c r="CA94" s="10" t="s">
        <v>374</v>
      </c>
      <c r="CB94" s="10" t="s">
        <v>1104</v>
      </c>
      <c r="CC94" s="10" t="s">
        <v>1104</v>
      </c>
      <c r="CD94" s="10" t="s">
        <v>1104</v>
      </c>
      <c r="CE94" s="10" t="s">
        <v>1104</v>
      </c>
      <c r="CF94" s="10" t="s">
        <v>1104</v>
      </c>
      <c r="CG94" s="10" t="s">
        <v>1104</v>
      </c>
      <c r="CH94" s="10" t="s">
        <v>1104</v>
      </c>
      <c r="CI94" s="10" t="s">
        <v>1104</v>
      </c>
      <c r="CJ94" s="10" t="s">
        <v>1104</v>
      </c>
      <c r="CK94" s="10" t="s">
        <v>374</v>
      </c>
      <c r="CL94" s="10" t="s">
        <v>1105</v>
      </c>
      <c r="CM94" s="10" t="s">
        <v>1105</v>
      </c>
      <c r="CN94" s="10" t="s">
        <v>1105</v>
      </c>
      <c r="CO94" s="10" t="s">
        <v>1105</v>
      </c>
      <c r="CP94" s="10" t="s">
        <v>1105</v>
      </c>
      <c r="CQ94" s="10" t="s">
        <v>1105</v>
      </c>
      <c r="CR94" s="10" t="s">
        <v>1105</v>
      </c>
      <c r="CS94" s="10" t="s">
        <v>1105</v>
      </c>
      <c r="CT94" s="10" t="s">
        <v>1105</v>
      </c>
      <c r="CU94" s="10" t="s">
        <v>1104</v>
      </c>
      <c r="CV94" s="10" t="s">
        <v>1105</v>
      </c>
      <c r="CW94" s="10" t="s">
        <v>1104</v>
      </c>
      <c r="CX94" s="10" t="s">
        <v>1105</v>
      </c>
      <c r="CY94" s="10" t="s">
        <v>1105</v>
      </c>
      <c r="CZ94" s="10" t="s">
        <v>1104</v>
      </c>
      <c r="DA94" s="10" t="s">
        <v>1105</v>
      </c>
      <c r="DB94" s="10" t="s">
        <v>1105</v>
      </c>
      <c r="DC94" s="96" t="s">
        <v>7119</v>
      </c>
      <c r="DD94" s="96" t="s">
        <v>7119</v>
      </c>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5"/>
    </row>
    <row r="95" spans="1:251" s="9" customFormat="1" ht="17.25" customHeight="1">
      <c r="A95" s="5" t="s">
        <v>542</v>
      </c>
      <c r="B95" s="9">
        <f>56</f>
        <v>56</v>
      </c>
      <c r="C95" s="5" t="s">
        <v>83</v>
      </c>
      <c r="D95" s="5" t="s">
        <v>526</v>
      </c>
      <c r="E95" s="9">
        <v>11738</v>
      </c>
      <c r="F95" s="9" t="s">
        <v>257</v>
      </c>
      <c r="G95" s="5"/>
      <c r="H95" s="5" t="s">
        <v>6</v>
      </c>
      <c r="I95" s="9">
        <v>1525</v>
      </c>
      <c r="J95" s="5" t="s">
        <v>9</v>
      </c>
      <c r="K95" s="9">
        <v>1532</v>
      </c>
      <c r="L95" s="5" t="s">
        <v>224</v>
      </c>
      <c r="M95" s="5" t="s">
        <v>261</v>
      </c>
      <c r="N95" s="5">
        <v>4724</v>
      </c>
      <c r="O95" s="5"/>
      <c r="P95" s="5"/>
      <c r="Q95" s="5" t="s">
        <v>6</v>
      </c>
      <c r="R95" s="5">
        <v>1758</v>
      </c>
      <c r="S95" s="5" t="s">
        <v>3</v>
      </c>
      <c r="T95" s="5">
        <v>1775</v>
      </c>
      <c r="U95" s="5"/>
      <c r="V95" s="5"/>
      <c r="W95" s="5"/>
      <c r="X95" s="5"/>
      <c r="Y95" s="5"/>
      <c r="Z95" s="5"/>
      <c r="AA95" s="5"/>
      <c r="AB95" s="5"/>
      <c r="AC95" s="5"/>
      <c r="AD95" s="5"/>
      <c r="AE95" s="5"/>
      <c r="AF95" s="5"/>
      <c r="AG95" s="5">
        <v>1</v>
      </c>
      <c r="AH95" s="5"/>
      <c r="AI95" s="5"/>
      <c r="AJ95" s="5"/>
      <c r="AK95" s="5"/>
      <c r="AL95" s="42" t="s">
        <v>596</v>
      </c>
      <c r="AM95" s="11">
        <f>VLOOKUP($AL95,'City Location'!$A$2:$C$69,2)</f>
        <v>51.050409000000002</v>
      </c>
      <c r="AN95" s="11">
        <f>VLOOKUP($AL95,'City Location'!$A$2:$C$69,3)</f>
        <v>13.737261999999999</v>
      </c>
      <c r="AO95" s="13" t="s">
        <v>623</v>
      </c>
      <c r="AP95" s="5">
        <v>1</v>
      </c>
      <c r="AQ95" s="41"/>
      <c r="AR95" s="4"/>
      <c r="AS95" s="4"/>
      <c r="AT95" s="10">
        <v>1</v>
      </c>
      <c r="AU95" s="10" t="s">
        <v>1104</v>
      </c>
      <c r="AV95" s="10" t="s">
        <v>1105</v>
      </c>
      <c r="AW95" s="10" t="s">
        <v>1104</v>
      </c>
      <c r="AX95" s="10" t="s">
        <v>1105</v>
      </c>
      <c r="AY95" s="10" t="s">
        <v>1105</v>
      </c>
      <c r="AZ95" s="10" t="s">
        <v>1105</v>
      </c>
      <c r="BA95" s="10" t="s">
        <v>1105</v>
      </c>
      <c r="BB95" s="10" t="s">
        <v>1105</v>
      </c>
      <c r="BC95" s="10" t="s">
        <v>1105</v>
      </c>
      <c r="BD95" s="10" t="s">
        <v>1104</v>
      </c>
      <c r="BE95" s="10" t="s">
        <v>1105</v>
      </c>
      <c r="BF95" s="10" t="s">
        <v>1105</v>
      </c>
      <c r="BG95" s="10" t="s">
        <v>1105</v>
      </c>
      <c r="BH95" s="10" t="s">
        <v>190</v>
      </c>
      <c r="BI95" s="10" t="s">
        <v>1105</v>
      </c>
      <c r="BJ95" s="10" t="s">
        <v>1105</v>
      </c>
      <c r="BK95" s="10" t="s">
        <v>374</v>
      </c>
      <c r="BL95" s="10" t="s">
        <v>1105</v>
      </c>
      <c r="BM95" s="10" t="s">
        <v>1105</v>
      </c>
      <c r="BN95" s="10" t="s">
        <v>1105</v>
      </c>
      <c r="BO95" s="10" t="s">
        <v>1105</v>
      </c>
      <c r="BP95" s="10" t="s">
        <v>1105</v>
      </c>
      <c r="BQ95" s="10" t="s">
        <v>1105</v>
      </c>
      <c r="BR95" s="10" t="s">
        <v>1105</v>
      </c>
      <c r="BS95" s="10" t="s">
        <v>1105</v>
      </c>
      <c r="BT95" s="10" t="s">
        <v>190</v>
      </c>
      <c r="BU95" s="10" t="s">
        <v>1105</v>
      </c>
      <c r="BV95" s="10" t="s">
        <v>190</v>
      </c>
      <c r="BW95" s="10" t="s">
        <v>1104</v>
      </c>
      <c r="BX95" s="10" t="s">
        <v>1104</v>
      </c>
      <c r="BY95" s="10" t="s">
        <v>1105</v>
      </c>
      <c r="BZ95" s="10" t="s">
        <v>1105</v>
      </c>
      <c r="CA95" s="10" t="s">
        <v>374</v>
      </c>
      <c r="CB95" s="10" t="s">
        <v>1104</v>
      </c>
      <c r="CC95" s="10" t="s">
        <v>1105</v>
      </c>
      <c r="CD95" s="10" t="s">
        <v>1104</v>
      </c>
      <c r="CE95" s="10" t="s">
        <v>1104</v>
      </c>
      <c r="CF95" s="10" t="s">
        <v>1104</v>
      </c>
      <c r="CG95" s="10" t="s">
        <v>1104</v>
      </c>
      <c r="CH95" s="10" t="s">
        <v>1104</v>
      </c>
      <c r="CI95" s="10" t="s">
        <v>1104</v>
      </c>
      <c r="CJ95" s="10" t="s">
        <v>1104</v>
      </c>
      <c r="CK95" s="10" t="s">
        <v>374</v>
      </c>
      <c r="CL95" s="10" t="s">
        <v>1105</v>
      </c>
      <c r="CM95" s="10" t="s">
        <v>1105</v>
      </c>
      <c r="CN95" s="10" t="s">
        <v>1105</v>
      </c>
      <c r="CO95" s="10" t="s">
        <v>1105</v>
      </c>
      <c r="CP95" s="10" t="s">
        <v>1105</v>
      </c>
      <c r="CQ95" s="10" t="s">
        <v>1105</v>
      </c>
      <c r="CR95" s="10" t="s">
        <v>1105</v>
      </c>
      <c r="CS95" s="10" t="s">
        <v>1105</v>
      </c>
      <c r="CT95" s="10" t="s">
        <v>1105</v>
      </c>
      <c r="CU95" s="10" t="s">
        <v>1104</v>
      </c>
      <c r="CV95" s="10" t="s">
        <v>1105</v>
      </c>
      <c r="CW95" s="10" t="s">
        <v>1104</v>
      </c>
      <c r="CX95" s="10" t="s">
        <v>1105</v>
      </c>
      <c r="CY95" s="10" t="s">
        <v>1105</v>
      </c>
      <c r="CZ95" s="10" t="s">
        <v>1104</v>
      </c>
      <c r="DA95" s="10" t="s">
        <v>1105</v>
      </c>
      <c r="DB95" s="10" t="s">
        <v>1105</v>
      </c>
      <c r="DC95" s="96" t="s">
        <v>7119</v>
      </c>
      <c r="DD95" s="96" t="s">
        <v>7119</v>
      </c>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5"/>
    </row>
    <row r="96" spans="1:251" s="9" customFormat="1" ht="17.25" customHeight="1">
      <c r="A96" s="5" t="s">
        <v>542</v>
      </c>
      <c r="B96" s="9">
        <f>56</f>
        <v>56</v>
      </c>
      <c r="C96" s="5" t="s">
        <v>83</v>
      </c>
      <c r="D96" s="5" t="s">
        <v>527</v>
      </c>
      <c r="E96" s="9">
        <v>11739</v>
      </c>
      <c r="F96" s="9" t="s">
        <v>257</v>
      </c>
      <c r="G96" s="5"/>
      <c r="H96" s="5" t="s">
        <v>9</v>
      </c>
      <c r="I96" s="9">
        <v>1532</v>
      </c>
      <c r="J96" s="5" t="s">
        <v>6</v>
      </c>
      <c r="K96" s="9">
        <v>1547</v>
      </c>
      <c r="L96" s="5"/>
      <c r="M96" s="5"/>
      <c r="N96" s="5"/>
      <c r="O96" s="5"/>
      <c r="P96" s="5"/>
      <c r="Q96" s="5"/>
      <c r="R96" s="5"/>
      <c r="S96" s="5"/>
      <c r="T96" s="5"/>
      <c r="U96" s="5"/>
      <c r="V96" s="5"/>
      <c r="W96" s="5"/>
      <c r="X96" s="5"/>
      <c r="Y96" s="5"/>
      <c r="Z96" s="5"/>
      <c r="AA96" s="5"/>
      <c r="AB96" s="5"/>
      <c r="AC96" s="5"/>
      <c r="AD96" s="5"/>
      <c r="AE96" s="5"/>
      <c r="AF96" s="5"/>
      <c r="AG96" s="5">
        <v>1</v>
      </c>
      <c r="AH96" s="5"/>
      <c r="AI96" s="5"/>
      <c r="AJ96" s="5"/>
      <c r="AK96" s="5"/>
      <c r="AL96" s="42" t="s">
        <v>596</v>
      </c>
      <c r="AM96" s="11">
        <f>VLOOKUP($AL96,'City Location'!$A$2:$C$69,2)</f>
        <v>51.050409000000002</v>
      </c>
      <c r="AN96" s="11">
        <f>VLOOKUP($AL96,'City Location'!$A$2:$C$69,3)</f>
        <v>13.737261999999999</v>
      </c>
      <c r="AO96" s="13" t="s">
        <v>623</v>
      </c>
      <c r="AP96" s="5">
        <v>1</v>
      </c>
      <c r="AQ96" s="5"/>
      <c r="AR96" s="4"/>
      <c r="AS96" s="4"/>
      <c r="AT96" s="10">
        <v>1</v>
      </c>
      <c r="AU96" s="10" t="s">
        <v>1104</v>
      </c>
      <c r="AV96" s="10" t="s">
        <v>1105</v>
      </c>
      <c r="AW96" s="10" t="s">
        <v>1104</v>
      </c>
      <c r="AX96" s="10" t="s">
        <v>1105</v>
      </c>
      <c r="AY96" s="10" t="s">
        <v>1105</v>
      </c>
      <c r="AZ96" s="10" t="s">
        <v>1105</v>
      </c>
      <c r="BA96" s="10" t="s">
        <v>1105</v>
      </c>
      <c r="BB96" s="10" t="s">
        <v>1105</v>
      </c>
      <c r="BC96" s="10" t="s">
        <v>1105</v>
      </c>
      <c r="BD96" s="10" t="s">
        <v>1104</v>
      </c>
      <c r="BE96" s="10" t="s">
        <v>1105</v>
      </c>
      <c r="BF96" s="10" t="s">
        <v>1105</v>
      </c>
      <c r="BG96" s="10" t="s">
        <v>1105</v>
      </c>
      <c r="BH96" s="10" t="s">
        <v>190</v>
      </c>
      <c r="BI96" s="10" t="s">
        <v>1105</v>
      </c>
      <c r="BJ96" s="10" t="s">
        <v>1105</v>
      </c>
      <c r="BK96" s="10" t="s">
        <v>374</v>
      </c>
      <c r="BL96" s="10" t="s">
        <v>1105</v>
      </c>
      <c r="BM96" s="10" t="s">
        <v>1105</v>
      </c>
      <c r="BN96" s="10" t="s">
        <v>1105</v>
      </c>
      <c r="BO96" s="10" t="s">
        <v>1105</v>
      </c>
      <c r="BP96" s="10" t="s">
        <v>1105</v>
      </c>
      <c r="BQ96" s="10" t="s">
        <v>1105</v>
      </c>
      <c r="BR96" s="10" t="s">
        <v>1105</v>
      </c>
      <c r="BS96" s="10" t="s">
        <v>1105</v>
      </c>
      <c r="BT96" s="10" t="s">
        <v>190</v>
      </c>
      <c r="BU96" s="10" t="s">
        <v>1105</v>
      </c>
      <c r="BV96" s="10" t="s">
        <v>190</v>
      </c>
      <c r="BW96" s="10" t="s">
        <v>1104</v>
      </c>
      <c r="BX96" s="10" t="s">
        <v>1104</v>
      </c>
      <c r="BY96" s="10" t="s">
        <v>1105</v>
      </c>
      <c r="BZ96" s="10" t="s">
        <v>1105</v>
      </c>
      <c r="CA96" s="10" t="s">
        <v>374</v>
      </c>
      <c r="CB96" s="10" t="s">
        <v>1104</v>
      </c>
      <c r="CC96" s="10" t="s">
        <v>1105</v>
      </c>
      <c r="CD96" s="10" t="s">
        <v>1104</v>
      </c>
      <c r="CE96" s="10" t="s">
        <v>1104</v>
      </c>
      <c r="CF96" s="10" t="s">
        <v>1104</v>
      </c>
      <c r="CG96" s="10" t="s">
        <v>1104</v>
      </c>
      <c r="CH96" s="10" t="s">
        <v>1104</v>
      </c>
      <c r="CI96" s="10" t="s">
        <v>1104</v>
      </c>
      <c r="CJ96" s="10" t="s">
        <v>1104</v>
      </c>
      <c r="CK96" s="10" t="s">
        <v>374</v>
      </c>
      <c r="CL96" s="10" t="s">
        <v>1105</v>
      </c>
      <c r="CM96" s="10" t="s">
        <v>1105</v>
      </c>
      <c r="CN96" s="10" t="s">
        <v>1105</v>
      </c>
      <c r="CO96" s="10" t="s">
        <v>1105</v>
      </c>
      <c r="CP96" s="10" t="s">
        <v>1105</v>
      </c>
      <c r="CQ96" s="10" t="s">
        <v>1105</v>
      </c>
      <c r="CR96" s="10" t="s">
        <v>1105</v>
      </c>
      <c r="CS96" s="10" t="s">
        <v>1105</v>
      </c>
      <c r="CT96" s="10" t="s">
        <v>1105</v>
      </c>
      <c r="CU96" s="10" t="s">
        <v>1104</v>
      </c>
      <c r="CV96" s="10" t="s">
        <v>1105</v>
      </c>
      <c r="CW96" s="10" t="s">
        <v>1104</v>
      </c>
      <c r="CX96" s="10" t="s">
        <v>1105</v>
      </c>
      <c r="CY96" s="10" t="s">
        <v>1105</v>
      </c>
      <c r="CZ96" s="10" t="s">
        <v>1104</v>
      </c>
      <c r="DA96" s="10" t="s">
        <v>1105</v>
      </c>
      <c r="DB96" s="10" t="s">
        <v>1105</v>
      </c>
      <c r="DC96" s="96" t="s">
        <v>7119</v>
      </c>
      <c r="DD96" s="96" t="s">
        <v>7119</v>
      </c>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5"/>
    </row>
    <row r="97" spans="1:251" s="9" customFormat="1" ht="17.25" customHeight="1">
      <c r="A97" s="5" t="s">
        <v>542</v>
      </c>
      <c r="B97" s="9">
        <f>56</f>
        <v>56</v>
      </c>
      <c r="C97" s="5" t="s">
        <v>83</v>
      </c>
      <c r="D97" s="5" t="s">
        <v>528</v>
      </c>
      <c r="E97" s="9">
        <v>11743</v>
      </c>
      <c r="F97" s="9" t="s">
        <v>257</v>
      </c>
      <c r="G97" s="5"/>
      <c r="H97" s="5" t="s">
        <v>16</v>
      </c>
      <c r="I97" s="9">
        <v>1547</v>
      </c>
      <c r="J97" s="5" t="s">
        <v>7</v>
      </c>
      <c r="K97" s="9">
        <v>1553</v>
      </c>
      <c r="L97" s="5"/>
      <c r="M97" s="5"/>
      <c r="N97" s="5"/>
      <c r="O97" s="5"/>
      <c r="P97" s="5"/>
      <c r="Q97" s="5"/>
      <c r="R97" s="5"/>
      <c r="S97" s="5"/>
      <c r="T97" s="5"/>
      <c r="U97" s="5"/>
      <c r="V97" s="5"/>
      <c r="W97" s="5"/>
      <c r="X97" s="5"/>
      <c r="Y97" s="5"/>
      <c r="Z97" s="5"/>
      <c r="AA97" s="5"/>
      <c r="AB97" s="5"/>
      <c r="AC97" s="5"/>
      <c r="AD97" s="5"/>
      <c r="AE97" s="5"/>
      <c r="AF97" s="5"/>
      <c r="AG97" s="5">
        <v>1</v>
      </c>
      <c r="AH97" s="5"/>
      <c r="AI97" s="5"/>
      <c r="AJ97" s="5"/>
      <c r="AK97" s="5"/>
      <c r="AL97" s="42" t="s">
        <v>596</v>
      </c>
      <c r="AM97" s="11">
        <f>VLOOKUP($AL97,'City Location'!$A$2:$C$69,2)</f>
        <v>51.050409000000002</v>
      </c>
      <c r="AN97" s="11">
        <f>VLOOKUP($AL97,'City Location'!$A$2:$C$69,3)</f>
        <v>13.737261999999999</v>
      </c>
      <c r="AO97" s="13" t="s">
        <v>623</v>
      </c>
      <c r="AP97" s="5">
        <v>1</v>
      </c>
      <c r="AQ97" s="5"/>
      <c r="AR97" s="4">
        <v>1</v>
      </c>
      <c r="AS97" s="4" t="s">
        <v>909</v>
      </c>
      <c r="AT97" s="10">
        <v>1</v>
      </c>
      <c r="AU97" s="10" t="s">
        <v>1104</v>
      </c>
      <c r="AV97" s="10" t="s">
        <v>1105</v>
      </c>
      <c r="AW97" s="10" t="s">
        <v>1104</v>
      </c>
      <c r="AX97" s="10" t="s">
        <v>1105</v>
      </c>
      <c r="AY97" s="10" t="s">
        <v>1105</v>
      </c>
      <c r="AZ97" s="10" t="s">
        <v>1105</v>
      </c>
      <c r="BA97" s="10" t="s">
        <v>1105</v>
      </c>
      <c r="BB97" s="10" t="s">
        <v>1105</v>
      </c>
      <c r="BC97" s="10" t="s">
        <v>1105</v>
      </c>
      <c r="BD97" s="10" t="s">
        <v>1104</v>
      </c>
      <c r="BE97" s="10" t="s">
        <v>1105</v>
      </c>
      <c r="BF97" s="10" t="s">
        <v>1105</v>
      </c>
      <c r="BG97" s="10" t="s">
        <v>1105</v>
      </c>
      <c r="BH97" s="10" t="s">
        <v>190</v>
      </c>
      <c r="BI97" s="10" t="s">
        <v>1105</v>
      </c>
      <c r="BJ97" s="10" t="s">
        <v>1105</v>
      </c>
      <c r="BK97" s="10" t="s">
        <v>374</v>
      </c>
      <c r="BL97" s="10" t="s">
        <v>1105</v>
      </c>
      <c r="BM97" s="10" t="s">
        <v>1105</v>
      </c>
      <c r="BN97" s="10" t="s">
        <v>1105</v>
      </c>
      <c r="BO97" s="10" t="s">
        <v>1105</v>
      </c>
      <c r="BP97" s="10" t="s">
        <v>1105</v>
      </c>
      <c r="BQ97" s="10" t="s">
        <v>1105</v>
      </c>
      <c r="BR97" s="10" t="s">
        <v>1105</v>
      </c>
      <c r="BS97" s="10" t="s">
        <v>1105</v>
      </c>
      <c r="BT97" s="10" t="s">
        <v>190</v>
      </c>
      <c r="BU97" s="10" t="s">
        <v>1105</v>
      </c>
      <c r="BV97" s="10" t="s">
        <v>190</v>
      </c>
      <c r="BW97" s="10" t="s">
        <v>1104</v>
      </c>
      <c r="BX97" s="10" t="s">
        <v>1104</v>
      </c>
      <c r="BY97" s="10" t="s">
        <v>1105</v>
      </c>
      <c r="BZ97" s="10" t="s">
        <v>1105</v>
      </c>
      <c r="CA97" s="10" t="s">
        <v>374</v>
      </c>
      <c r="CB97" s="10" t="s">
        <v>1104</v>
      </c>
      <c r="CC97" s="10" t="s">
        <v>1105</v>
      </c>
      <c r="CD97" s="10" t="s">
        <v>1104</v>
      </c>
      <c r="CE97" s="10" t="s">
        <v>1104</v>
      </c>
      <c r="CF97" s="10" t="s">
        <v>1104</v>
      </c>
      <c r="CG97" s="10" t="s">
        <v>1104</v>
      </c>
      <c r="CH97" s="10" t="s">
        <v>1104</v>
      </c>
      <c r="CI97" s="10" t="s">
        <v>1104</v>
      </c>
      <c r="CJ97" s="10" t="s">
        <v>1104</v>
      </c>
      <c r="CK97" s="10" t="s">
        <v>374</v>
      </c>
      <c r="CL97" s="10" t="s">
        <v>1105</v>
      </c>
      <c r="CM97" s="10" t="s">
        <v>1105</v>
      </c>
      <c r="CN97" s="10" t="s">
        <v>1105</v>
      </c>
      <c r="CO97" s="10" t="s">
        <v>1105</v>
      </c>
      <c r="CP97" s="10" t="s">
        <v>1105</v>
      </c>
      <c r="CQ97" s="10" t="s">
        <v>1105</v>
      </c>
      <c r="CR97" s="10" t="s">
        <v>1105</v>
      </c>
      <c r="CS97" s="10" t="s">
        <v>1105</v>
      </c>
      <c r="CT97" s="10" t="s">
        <v>1105</v>
      </c>
      <c r="CU97" s="10" t="s">
        <v>1104</v>
      </c>
      <c r="CV97" s="10" t="s">
        <v>1105</v>
      </c>
      <c r="CW97" s="10" t="s">
        <v>1105</v>
      </c>
      <c r="CX97" s="10" t="s">
        <v>374</v>
      </c>
      <c r="CY97" s="10" t="s">
        <v>1105</v>
      </c>
      <c r="CZ97" s="10" t="s">
        <v>1104</v>
      </c>
      <c r="DA97" s="10" t="s">
        <v>1105</v>
      </c>
      <c r="DB97" s="10" t="s">
        <v>1105</v>
      </c>
      <c r="DC97" s="96" t="s">
        <v>7119</v>
      </c>
      <c r="DD97" s="96" t="s">
        <v>7119</v>
      </c>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5"/>
    </row>
    <row r="98" spans="1:251" s="9" customFormat="1" ht="17.25" customHeight="1">
      <c r="A98" s="5" t="s">
        <v>542</v>
      </c>
      <c r="B98" s="9">
        <f>56</f>
        <v>56</v>
      </c>
      <c r="C98" s="5" t="s">
        <v>83</v>
      </c>
      <c r="D98" s="5" t="s">
        <v>529</v>
      </c>
      <c r="E98" s="9">
        <v>11744</v>
      </c>
      <c r="F98" s="9" t="s">
        <v>257</v>
      </c>
      <c r="G98" s="5"/>
      <c r="H98" s="5" t="s">
        <v>7</v>
      </c>
      <c r="I98" s="9">
        <v>1553</v>
      </c>
      <c r="J98" s="5" t="s">
        <v>18</v>
      </c>
      <c r="K98" s="9">
        <v>1586</v>
      </c>
      <c r="L98" s="5"/>
      <c r="M98" s="5"/>
      <c r="N98" s="5"/>
      <c r="O98" s="5"/>
      <c r="P98" s="5"/>
      <c r="Q98" s="5"/>
      <c r="R98" s="5"/>
      <c r="S98" s="5"/>
      <c r="T98" s="5"/>
      <c r="U98" s="5"/>
      <c r="V98" s="5"/>
      <c r="W98" s="5"/>
      <c r="X98" s="5"/>
      <c r="Y98" s="5"/>
      <c r="Z98" s="5"/>
      <c r="AA98" s="5"/>
      <c r="AB98" s="5"/>
      <c r="AC98" s="5"/>
      <c r="AD98" s="5"/>
      <c r="AE98" s="5"/>
      <c r="AF98" s="5"/>
      <c r="AG98" s="5">
        <v>1</v>
      </c>
      <c r="AH98" s="5"/>
      <c r="AI98" s="5"/>
      <c r="AJ98" s="5"/>
      <c r="AK98" s="5"/>
      <c r="AL98" s="42" t="s">
        <v>596</v>
      </c>
      <c r="AM98" s="11">
        <f>VLOOKUP($AL98,'City Location'!$A$2:$C$69,2)</f>
        <v>51.050409000000002</v>
      </c>
      <c r="AN98" s="11">
        <f>VLOOKUP($AL98,'City Location'!$A$2:$C$69,3)</f>
        <v>13.737261999999999</v>
      </c>
      <c r="AO98" s="13" t="s">
        <v>623</v>
      </c>
      <c r="AP98" s="5">
        <v>1</v>
      </c>
      <c r="AQ98" s="5"/>
      <c r="AR98" s="4"/>
      <c r="AS98" s="4"/>
      <c r="AT98" s="10">
        <v>1</v>
      </c>
      <c r="AU98" s="10" t="s">
        <v>1104</v>
      </c>
      <c r="AV98" s="10" t="s">
        <v>1105</v>
      </c>
      <c r="AW98" s="10" t="s">
        <v>1104</v>
      </c>
      <c r="AX98" s="10" t="s">
        <v>1105</v>
      </c>
      <c r="AY98" s="10" t="s">
        <v>1105</v>
      </c>
      <c r="AZ98" s="10" t="s">
        <v>1105</v>
      </c>
      <c r="BA98" s="10" t="s">
        <v>1105</v>
      </c>
      <c r="BB98" s="10" t="s">
        <v>1105</v>
      </c>
      <c r="BC98" s="10" t="s">
        <v>1105</v>
      </c>
      <c r="BD98" s="10" t="s">
        <v>1104</v>
      </c>
      <c r="BE98" s="10" t="s">
        <v>1105</v>
      </c>
      <c r="BF98" s="10" t="s">
        <v>1105</v>
      </c>
      <c r="BG98" s="10" t="s">
        <v>1105</v>
      </c>
      <c r="BH98" s="10" t="s">
        <v>190</v>
      </c>
      <c r="BI98" s="10" t="s">
        <v>1105</v>
      </c>
      <c r="BJ98" s="10" t="s">
        <v>1105</v>
      </c>
      <c r="BK98" s="10" t="s">
        <v>374</v>
      </c>
      <c r="BL98" s="10" t="s">
        <v>1105</v>
      </c>
      <c r="BM98" s="10" t="s">
        <v>1105</v>
      </c>
      <c r="BN98" s="10" t="s">
        <v>1105</v>
      </c>
      <c r="BO98" s="10" t="s">
        <v>1105</v>
      </c>
      <c r="BP98" s="10" t="s">
        <v>1105</v>
      </c>
      <c r="BQ98" s="10" t="s">
        <v>1105</v>
      </c>
      <c r="BR98" s="10" t="s">
        <v>1105</v>
      </c>
      <c r="BS98" s="10" t="s">
        <v>1105</v>
      </c>
      <c r="BT98" s="10" t="s">
        <v>190</v>
      </c>
      <c r="BU98" s="10" t="s">
        <v>1105</v>
      </c>
      <c r="BV98" s="10" t="s">
        <v>190</v>
      </c>
      <c r="BW98" s="10" t="s">
        <v>1104</v>
      </c>
      <c r="BX98" s="10" t="s">
        <v>1104</v>
      </c>
      <c r="BY98" s="10" t="s">
        <v>1105</v>
      </c>
      <c r="BZ98" s="10" t="s">
        <v>1105</v>
      </c>
      <c r="CA98" s="10" t="s">
        <v>374</v>
      </c>
      <c r="CB98" s="10" t="s">
        <v>1104</v>
      </c>
      <c r="CC98" s="10" t="s">
        <v>1105</v>
      </c>
      <c r="CD98" s="10" t="s">
        <v>1104</v>
      </c>
      <c r="CE98" s="10" t="s">
        <v>1104</v>
      </c>
      <c r="CF98" s="10" t="s">
        <v>1104</v>
      </c>
      <c r="CG98" s="10" t="s">
        <v>1104</v>
      </c>
      <c r="CH98" s="10" t="s">
        <v>1104</v>
      </c>
      <c r="CI98" s="10" t="s">
        <v>1104</v>
      </c>
      <c r="CJ98" s="10" t="s">
        <v>1104</v>
      </c>
      <c r="CK98" s="10" t="s">
        <v>374</v>
      </c>
      <c r="CL98" s="10" t="s">
        <v>1105</v>
      </c>
      <c r="CM98" s="10" t="s">
        <v>1105</v>
      </c>
      <c r="CN98" s="10" t="s">
        <v>1105</v>
      </c>
      <c r="CO98" s="10" t="s">
        <v>1105</v>
      </c>
      <c r="CP98" s="10" t="s">
        <v>1105</v>
      </c>
      <c r="CQ98" s="10" t="s">
        <v>1105</v>
      </c>
      <c r="CR98" s="10" t="s">
        <v>1105</v>
      </c>
      <c r="CS98" s="10" t="s">
        <v>1105</v>
      </c>
      <c r="CT98" s="10" t="s">
        <v>1105</v>
      </c>
      <c r="CU98" s="10" t="s">
        <v>1104</v>
      </c>
      <c r="CV98" s="10" t="s">
        <v>1104</v>
      </c>
      <c r="CW98" s="10" t="s">
        <v>1105</v>
      </c>
      <c r="CX98" s="10" t="s">
        <v>374</v>
      </c>
      <c r="CY98" s="10" t="s">
        <v>1105</v>
      </c>
      <c r="CZ98" s="10" t="s">
        <v>1104</v>
      </c>
      <c r="DA98" s="10" t="s">
        <v>1105</v>
      </c>
      <c r="DB98" s="10" t="s">
        <v>1105</v>
      </c>
      <c r="DC98" s="96" t="s">
        <v>7119</v>
      </c>
      <c r="DD98" s="96" t="s">
        <v>7119</v>
      </c>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5"/>
    </row>
    <row r="99" spans="1:251" s="9" customFormat="1" ht="17.25" customHeight="1">
      <c r="A99" s="5" t="s">
        <v>542</v>
      </c>
      <c r="B99" s="9">
        <f>56</f>
        <v>56</v>
      </c>
      <c r="C99" s="5" t="s">
        <v>83</v>
      </c>
      <c r="D99" s="5" t="s">
        <v>530</v>
      </c>
      <c r="E99" s="9">
        <v>11745</v>
      </c>
      <c r="F99" s="9" t="s">
        <v>257</v>
      </c>
      <c r="G99" s="5"/>
      <c r="H99" s="5" t="s">
        <v>18</v>
      </c>
      <c r="I99" s="9">
        <v>1586</v>
      </c>
      <c r="J99" s="5" t="s">
        <v>3</v>
      </c>
      <c r="K99" s="9">
        <v>1591</v>
      </c>
      <c r="L99" s="5"/>
      <c r="M99" s="5"/>
      <c r="N99" s="5"/>
      <c r="O99" s="5"/>
      <c r="P99" s="5"/>
      <c r="Q99" s="5"/>
      <c r="R99" s="5"/>
      <c r="S99" s="5"/>
      <c r="T99" s="5"/>
      <c r="U99" s="5"/>
      <c r="V99" s="5"/>
      <c r="W99" s="5"/>
      <c r="X99" s="5"/>
      <c r="Y99" s="5"/>
      <c r="Z99" s="5"/>
      <c r="AA99" s="5"/>
      <c r="AB99" s="5"/>
      <c r="AC99" s="5"/>
      <c r="AD99" s="5"/>
      <c r="AE99" s="5"/>
      <c r="AF99" s="5"/>
      <c r="AG99" s="5">
        <v>1</v>
      </c>
      <c r="AH99" s="5"/>
      <c r="AI99" s="5"/>
      <c r="AJ99" s="5"/>
      <c r="AK99" s="5"/>
      <c r="AL99" s="42" t="s">
        <v>596</v>
      </c>
      <c r="AM99" s="11">
        <f>VLOOKUP($AL99,'City Location'!$A$2:$C$69,2)</f>
        <v>51.050409000000002</v>
      </c>
      <c r="AN99" s="11">
        <f>VLOOKUP($AL99,'City Location'!$A$2:$C$69,3)</f>
        <v>13.737261999999999</v>
      </c>
      <c r="AO99" s="13" t="s">
        <v>623</v>
      </c>
      <c r="AP99" s="5">
        <v>1</v>
      </c>
      <c r="AQ99" s="5"/>
      <c r="AR99" s="4"/>
      <c r="AS99" s="4"/>
      <c r="AT99" s="10">
        <v>1</v>
      </c>
      <c r="AU99" s="10" t="s">
        <v>1104</v>
      </c>
      <c r="AV99" s="10" t="s">
        <v>1105</v>
      </c>
      <c r="AW99" s="10" t="s">
        <v>1104</v>
      </c>
      <c r="AX99" s="10" t="s">
        <v>1105</v>
      </c>
      <c r="AY99" s="10" t="s">
        <v>1105</v>
      </c>
      <c r="AZ99" s="10" t="s">
        <v>1105</v>
      </c>
      <c r="BA99" s="10" t="s">
        <v>1105</v>
      </c>
      <c r="BB99" s="10" t="s">
        <v>1105</v>
      </c>
      <c r="BC99" s="10" t="s">
        <v>1105</v>
      </c>
      <c r="BD99" s="10" t="s">
        <v>1104</v>
      </c>
      <c r="BE99" s="10" t="s">
        <v>1105</v>
      </c>
      <c r="BF99" s="10" t="s">
        <v>1105</v>
      </c>
      <c r="BG99" s="10" t="s">
        <v>1105</v>
      </c>
      <c r="BH99" s="10" t="s">
        <v>190</v>
      </c>
      <c r="BI99" s="10" t="s">
        <v>1105</v>
      </c>
      <c r="BJ99" s="10" t="s">
        <v>1105</v>
      </c>
      <c r="BK99" s="10" t="s">
        <v>374</v>
      </c>
      <c r="BL99" s="10" t="s">
        <v>1105</v>
      </c>
      <c r="BM99" s="10" t="s">
        <v>1105</v>
      </c>
      <c r="BN99" s="10" t="s">
        <v>1105</v>
      </c>
      <c r="BO99" s="10" t="s">
        <v>1105</v>
      </c>
      <c r="BP99" s="10" t="s">
        <v>1105</v>
      </c>
      <c r="BQ99" s="10" t="s">
        <v>1105</v>
      </c>
      <c r="BR99" s="10" t="s">
        <v>1105</v>
      </c>
      <c r="BS99" s="10" t="s">
        <v>1105</v>
      </c>
      <c r="BT99" s="10" t="s">
        <v>190</v>
      </c>
      <c r="BU99" s="10" t="s">
        <v>1105</v>
      </c>
      <c r="BV99" s="10" t="s">
        <v>190</v>
      </c>
      <c r="BW99" s="10" t="s">
        <v>1104</v>
      </c>
      <c r="BX99" s="10" t="s">
        <v>1104</v>
      </c>
      <c r="BY99" s="10" t="s">
        <v>1105</v>
      </c>
      <c r="BZ99" s="10" t="s">
        <v>1105</v>
      </c>
      <c r="CA99" s="10" t="s">
        <v>374</v>
      </c>
      <c r="CB99" s="10" t="s">
        <v>1104</v>
      </c>
      <c r="CC99" s="10" t="s">
        <v>1105</v>
      </c>
      <c r="CD99" s="10" t="s">
        <v>1104</v>
      </c>
      <c r="CE99" s="10" t="s">
        <v>1104</v>
      </c>
      <c r="CF99" s="10" t="s">
        <v>1104</v>
      </c>
      <c r="CG99" s="10" t="s">
        <v>1104</v>
      </c>
      <c r="CH99" s="10" t="s">
        <v>1104</v>
      </c>
      <c r="CI99" s="10" t="s">
        <v>1104</v>
      </c>
      <c r="CJ99" s="10" t="s">
        <v>1104</v>
      </c>
      <c r="CK99" s="10" t="s">
        <v>374</v>
      </c>
      <c r="CL99" s="10" t="s">
        <v>1105</v>
      </c>
      <c r="CM99" s="10" t="s">
        <v>1105</v>
      </c>
      <c r="CN99" s="10" t="s">
        <v>1105</v>
      </c>
      <c r="CO99" s="10" t="s">
        <v>1105</v>
      </c>
      <c r="CP99" s="10" t="s">
        <v>1105</v>
      </c>
      <c r="CQ99" s="10" t="s">
        <v>1105</v>
      </c>
      <c r="CR99" s="10" t="s">
        <v>1105</v>
      </c>
      <c r="CS99" s="10" t="s">
        <v>1105</v>
      </c>
      <c r="CT99" s="10" t="s">
        <v>1105</v>
      </c>
      <c r="CU99" s="10" t="s">
        <v>1104</v>
      </c>
      <c r="CV99" s="10" t="s">
        <v>1104</v>
      </c>
      <c r="CW99" s="10" t="s">
        <v>1105</v>
      </c>
      <c r="CX99" s="10" t="s">
        <v>374</v>
      </c>
      <c r="CY99" s="10" t="s">
        <v>1105</v>
      </c>
      <c r="CZ99" s="10" t="s">
        <v>1105</v>
      </c>
      <c r="DA99" s="10" t="s">
        <v>1104</v>
      </c>
      <c r="DB99" s="10" t="s">
        <v>1105</v>
      </c>
      <c r="DC99" s="96" t="s">
        <v>7119</v>
      </c>
      <c r="DD99" s="96" t="s">
        <v>7119</v>
      </c>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5"/>
    </row>
    <row r="100" spans="1:251" s="9" customFormat="1" ht="17.25" customHeight="1">
      <c r="A100" s="5" t="s">
        <v>542</v>
      </c>
      <c r="B100" s="9">
        <f>56</f>
        <v>56</v>
      </c>
      <c r="C100" s="5" t="s">
        <v>83</v>
      </c>
      <c r="D100" s="5" t="s">
        <v>532</v>
      </c>
      <c r="E100" s="9">
        <v>11746</v>
      </c>
      <c r="F100" s="9" t="s">
        <v>257</v>
      </c>
      <c r="G100" s="5"/>
      <c r="H100" s="5" t="s">
        <v>3</v>
      </c>
      <c r="I100" s="9">
        <v>1591</v>
      </c>
      <c r="J100" s="5" t="s">
        <v>517</v>
      </c>
      <c r="K100" s="9">
        <v>1611</v>
      </c>
      <c r="L100" s="5"/>
      <c r="M100" s="5"/>
      <c r="N100" s="5"/>
      <c r="O100" s="5"/>
      <c r="P100" s="5"/>
      <c r="Q100" s="5"/>
      <c r="R100" s="5"/>
      <c r="S100" s="5"/>
      <c r="T100" s="5"/>
      <c r="U100" s="5"/>
      <c r="V100" s="5"/>
      <c r="W100" s="5"/>
      <c r="X100" s="5"/>
      <c r="Y100" s="5"/>
      <c r="Z100" s="5"/>
      <c r="AA100" s="5"/>
      <c r="AB100" s="5"/>
      <c r="AC100" s="5"/>
      <c r="AD100" s="5"/>
      <c r="AE100" s="5"/>
      <c r="AF100" s="5"/>
      <c r="AG100" s="5">
        <v>1</v>
      </c>
      <c r="AH100" s="5"/>
      <c r="AI100" s="5"/>
      <c r="AJ100" s="5"/>
      <c r="AK100" s="5"/>
      <c r="AL100" s="42" t="s">
        <v>596</v>
      </c>
      <c r="AM100" s="11">
        <f>VLOOKUP($AL100,'City Location'!$A$2:$C$69,2)</f>
        <v>51.050409000000002</v>
      </c>
      <c r="AN100" s="11">
        <f>VLOOKUP($AL100,'City Location'!$A$2:$C$69,3)</f>
        <v>13.737261999999999</v>
      </c>
      <c r="AO100" s="13" t="s">
        <v>623</v>
      </c>
      <c r="AP100" s="5">
        <v>1</v>
      </c>
      <c r="AQ100" s="5"/>
      <c r="AR100" s="4"/>
      <c r="AS100" s="4"/>
      <c r="AT100" s="10">
        <v>1</v>
      </c>
      <c r="AU100" s="10" t="s">
        <v>1104</v>
      </c>
      <c r="AV100" s="10" t="s">
        <v>1105</v>
      </c>
      <c r="AW100" s="10" t="s">
        <v>1104</v>
      </c>
      <c r="AX100" s="10" t="s">
        <v>1105</v>
      </c>
      <c r="AY100" s="10" t="s">
        <v>1105</v>
      </c>
      <c r="AZ100" s="10" t="s">
        <v>1105</v>
      </c>
      <c r="BA100" s="10" t="s">
        <v>1105</v>
      </c>
      <c r="BB100" s="10" t="s">
        <v>1105</v>
      </c>
      <c r="BC100" s="10" t="s">
        <v>1105</v>
      </c>
      <c r="BD100" s="10" t="s">
        <v>1104</v>
      </c>
      <c r="BE100" s="10" t="s">
        <v>1105</v>
      </c>
      <c r="BF100" s="10" t="s">
        <v>1105</v>
      </c>
      <c r="BG100" s="10" t="s">
        <v>1105</v>
      </c>
      <c r="BH100" s="10" t="s">
        <v>190</v>
      </c>
      <c r="BI100" s="10" t="s">
        <v>1105</v>
      </c>
      <c r="BJ100" s="10" t="s">
        <v>1105</v>
      </c>
      <c r="BK100" s="10" t="s">
        <v>374</v>
      </c>
      <c r="BL100" s="10" t="s">
        <v>1105</v>
      </c>
      <c r="BM100" s="10" t="s">
        <v>1105</v>
      </c>
      <c r="BN100" s="10" t="s">
        <v>1105</v>
      </c>
      <c r="BO100" s="10" t="s">
        <v>1105</v>
      </c>
      <c r="BP100" s="10" t="s">
        <v>1105</v>
      </c>
      <c r="BQ100" s="10" t="s">
        <v>1105</v>
      </c>
      <c r="BR100" s="10" t="s">
        <v>1105</v>
      </c>
      <c r="BS100" s="10" t="s">
        <v>1105</v>
      </c>
      <c r="BT100" s="10" t="s">
        <v>190</v>
      </c>
      <c r="BU100" s="10" t="s">
        <v>1105</v>
      </c>
      <c r="BV100" s="10" t="s">
        <v>190</v>
      </c>
      <c r="BW100" s="10" t="s">
        <v>1104</v>
      </c>
      <c r="BX100" s="10" t="s">
        <v>1104</v>
      </c>
      <c r="BY100" s="10" t="s">
        <v>1105</v>
      </c>
      <c r="BZ100" s="10" t="s">
        <v>1105</v>
      </c>
      <c r="CA100" s="10" t="s">
        <v>374</v>
      </c>
      <c r="CB100" s="10" t="s">
        <v>1104</v>
      </c>
      <c r="CC100" s="10" t="s">
        <v>1105</v>
      </c>
      <c r="CD100" s="10" t="s">
        <v>1104</v>
      </c>
      <c r="CE100" s="10" t="s">
        <v>1104</v>
      </c>
      <c r="CF100" s="10" t="s">
        <v>1104</v>
      </c>
      <c r="CG100" s="10" t="s">
        <v>1104</v>
      </c>
      <c r="CH100" s="10" t="s">
        <v>1104</v>
      </c>
      <c r="CI100" s="10" t="s">
        <v>1104</v>
      </c>
      <c r="CJ100" s="10" t="s">
        <v>1104</v>
      </c>
      <c r="CK100" s="10" t="s">
        <v>374</v>
      </c>
      <c r="CL100" s="10" t="s">
        <v>1105</v>
      </c>
      <c r="CM100" s="10" t="s">
        <v>1105</v>
      </c>
      <c r="CN100" s="10" t="s">
        <v>1105</v>
      </c>
      <c r="CO100" s="10" t="s">
        <v>1105</v>
      </c>
      <c r="CP100" s="10" t="s">
        <v>1105</v>
      </c>
      <c r="CQ100" s="10" t="s">
        <v>1105</v>
      </c>
      <c r="CR100" s="10" t="s">
        <v>1105</v>
      </c>
      <c r="CS100" s="10" t="s">
        <v>1105</v>
      </c>
      <c r="CT100" s="10" t="s">
        <v>1105</v>
      </c>
      <c r="CU100" s="10" t="s">
        <v>1104</v>
      </c>
      <c r="CV100" s="10" t="s">
        <v>1104</v>
      </c>
      <c r="CW100" s="10" t="s">
        <v>1105</v>
      </c>
      <c r="CX100" s="10" t="s">
        <v>374</v>
      </c>
      <c r="CY100" s="10" t="s">
        <v>1105</v>
      </c>
      <c r="CZ100" s="10" t="s">
        <v>1105</v>
      </c>
      <c r="DA100" s="10" t="s">
        <v>1104</v>
      </c>
      <c r="DB100" s="10" t="s">
        <v>1105</v>
      </c>
      <c r="DC100" s="96" t="s">
        <v>7119</v>
      </c>
      <c r="DD100" s="96" t="s">
        <v>7119</v>
      </c>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5"/>
    </row>
    <row r="101" spans="1:251" s="9" customFormat="1" ht="17.25" customHeight="1">
      <c r="A101" s="5" t="s">
        <v>542</v>
      </c>
      <c r="B101" s="9">
        <f>56</f>
        <v>56</v>
      </c>
      <c r="C101" s="5" t="s">
        <v>83</v>
      </c>
      <c r="D101" s="5" t="s">
        <v>533</v>
      </c>
      <c r="E101" s="9">
        <v>11747</v>
      </c>
      <c r="F101" s="9" t="s">
        <v>257</v>
      </c>
      <c r="G101" s="5"/>
      <c r="H101" s="5" t="s">
        <v>517</v>
      </c>
      <c r="I101" s="9">
        <v>1611</v>
      </c>
      <c r="J101" s="5" t="s">
        <v>8</v>
      </c>
      <c r="K101" s="9">
        <v>1631</v>
      </c>
      <c r="L101" s="5"/>
      <c r="M101" s="5"/>
      <c r="N101" s="5"/>
      <c r="O101" s="5"/>
      <c r="P101" s="5"/>
      <c r="Q101" s="5"/>
      <c r="R101" s="5"/>
      <c r="S101" s="5"/>
      <c r="T101" s="5"/>
      <c r="U101" s="5"/>
      <c r="V101" s="5"/>
      <c r="W101" s="5"/>
      <c r="X101" s="5"/>
      <c r="Y101" s="5"/>
      <c r="Z101" s="5"/>
      <c r="AA101" s="5"/>
      <c r="AB101" s="5"/>
      <c r="AC101" s="5"/>
      <c r="AD101" s="5"/>
      <c r="AE101" s="5"/>
      <c r="AF101" s="5"/>
      <c r="AG101" s="5">
        <v>1</v>
      </c>
      <c r="AH101" s="5"/>
      <c r="AI101" s="5"/>
      <c r="AJ101" s="5"/>
      <c r="AK101" s="5"/>
      <c r="AL101" s="42" t="s">
        <v>596</v>
      </c>
      <c r="AM101" s="11">
        <f>VLOOKUP($AL101,'City Location'!$A$2:$C$69,2)</f>
        <v>51.050409000000002</v>
      </c>
      <c r="AN101" s="11">
        <f>VLOOKUP($AL101,'City Location'!$A$2:$C$69,3)</f>
        <v>13.737261999999999</v>
      </c>
      <c r="AO101" s="13" t="s">
        <v>623</v>
      </c>
      <c r="AP101" s="5">
        <v>1</v>
      </c>
      <c r="AQ101" s="5"/>
      <c r="AR101" s="4"/>
      <c r="AS101" s="4"/>
      <c r="AT101" s="10">
        <v>1</v>
      </c>
      <c r="AU101" s="10" t="s">
        <v>1104</v>
      </c>
      <c r="AV101" s="10" t="s">
        <v>1105</v>
      </c>
      <c r="AW101" s="10" t="s">
        <v>1104</v>
      </c>
      <c r="AX101" s="10" t="s">
        <v>1105</v>
      </c>
      <c r="AY101" s="10" t="s">
        <v>1105</v>
      </c>
      <c r="AZ101" s="10" t="s">
        <v>1105</v>
      </c>
      <c r="BA101" s="10" t="s">
        <v>1105</v>
      </c>
      <c r="BB101" s="10" t="s">
        <v>1105</v>
      </c>
      <c r="BC101" s="10" t="s">
        <v>1105</v>
      </c>
      <c r="BD101" s="10" t="s">
        <v>1104</v>
      </c>
      <c r="BE101" s="10" t="s">
        <v>374</v>
      </c>
      <c r="BF101" s="10" t="s">
        <v>1105</v>
      </c>
      <c r="BG101" s="10" t="s">
        <v>1105</v>
      </c>
      <c r="BH101" s="10" t="s">
        <v>190</v>
      </c>
      <c r="BI101" s="10" t="s">
        <v>1105</v>
      </c>
      <c r="BJ101" s="10" t="s">
        <v>1105</v>
      </c>
      <c r="BK101" s="10" t="s">
        <v>374</v>
      </c>
      <c r="BL101" s="10" t="s">
        <v>1105</v>
      </c>
      <c r="BM101" s="10" t="s">
        <v>1105</v>
      </c>
      <c r="BN101" s="10" t="s">
        <v>1105</v>
      </c>
      <c r="BO101" s="10" t="s">
        <v>1105</v>
      </c>
      <c r="BP101" s="10" t="s">
        <v>1105</v>
      </c>
      <c r="BQ101" s="10" t="s">
        <v>1105</v>
      </c>
      <c r="BR101" s="10" t="s">
        <v>1105</v>
      </c>
      <c r="BS101" s="10" t="s">
        <v>1105</v>
      </c>
      <c r="BT101" s="10" t="s">
        <v>190</v>
      </c>
      <c r="BU101" s="10" t="s">
        <v>1105</v>
      </c>
      <c r="BV101" s="10" t="s">
        <v>190</v>
      </c>
      <c r="BW101" s="10" t="s">
        <v>1104</v>
      </c>
      <c r="BX101" s="10" t="s">
        <v>1104</v>
      </c>
      <c r="BY101" s="10" t="s">
        <v>1105</v>
      </c>
      <c r="BZ101" s="10" t="s">
        <v>1105</v>
      </c>
      <c r="CA101" s="10" t="s">
        <v>374</v>
      </c>
      <c r="CB101" s="10" t="s">
        <v>1104</v>
      </c>
      <c r="CC101" s="10" t="s">
        <v>1105</v>
      </c>
      <c r="CD101" s="10" t="s">
        <v>1104</v>
      </c>
      <c r="CE101" s="10" t="s">
        <v>1104</v>
      </c>
      <c r="CF101" s="10" t="s">
        <v>1104</v>
      </c>
      <c r="CG101" s="10" t="s">
        <v>1104</v>
      </c>
      <c r="CH101" s="10" t="s">
        <v>1104</v>
      </c>
      <c r="CI101" s="10" t="s">
        <v>1104</v>
      </c>
      <c r="CJ101" s="10" t="s">
        <v>1104</v>
      </c>
      <c r="CK101" s="10" t="s">
        <v>374</v>
      </c>
      <c r="CL101" s="10" t="s">
        <v>1105</v>
      </c>
      <c r="CM101" s="10" t="s">
        <v>1105</v>
      </c>
      <c r="CN101" s="10" t="s">
        <v>1105</v>
      </c>
      <c r="CO101" s="10" t="s">
        <v>1105</v>
      </c>
      <c r="CP101" s="10" t="s">
        <v>1105</v>
      </c>
      <c r="CQ101" s="10" t="s">
        <v>1105</v>
      </c>
      <c r="CR101" s="10" t="s">
        <v>1105</v>
      </c>
      <c r="CS101" s="10" t="s">
        <v>1105</v>
      </c>
      <c r="CT101" s="10" t="s">
        <v>1105</v>
      </c>
      <c r="CU101" s="10" t="s">
        <v>1104</v>
      </c>
      <c r="CV101" s="10" t="s">
        <v>1104</v>
      </c>
      <c r="CW101" s="10" t="s">
        <v>1105</v>
      </c>
      <c r="CX101" s="10" t="s">
        <v>374</v>
      </c>
      <c r="CY101" s="10" t="s">
        <v>1105</v>
      </c>
      <c r="CZ101" s="10" t="s">
        <v>1105</v>
      </c>
      <c r="DA101" s="10" t="s">
        <v>1104</v>
      </c>
      <c r="DB101" s="10" t="s">
        <v>1105</v>
      </c>
      <c r="DC101" s="96" t="s">
        <v>7119</v>
      </c>
      <c r="DD101" s="96" t="s">
        <v>7119</v>
      </c>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5"/>
    </row>
    <row r="102" spans="1:251" s="9" customFormat="1" ht="17.25" customHeight="1">
      <c r="A102" s="5" t="s">
        <v>542</v>
      </c>
      <c r="B102" s="9">
        <f>56</f>
        <v>56</v>
      </c>
      <c r="C102" s="5" t="s">
        <v>83</v>
      </c>
      <c r="D102" s="5" t="s">
        <v>533</v>
      </c>
      <c r="E102" s="9">
        <v>11747</v>
      </c>
      <c r="F102" s="9" t="s">
        <v>257</v>
      </c>
      <c r="G102" s="5"/>
      <c r="H102" s="5" t="s">
        <v>8</v>
      </c>
      <c r="I102" s="9">
        <v>1631</v>
      </c>
      <c r="J102" s="5" t="s">
        <v>7</v>
      </c>
      <c r="K102" s="9">
        <v>1635</v>
      </c>
      <c r="L102" s="5"/>
      <c r="M102" s="5"/>
      <c r="N102" s="5"/>
      <c r="O102" s="5"/>
      <c r="P102" s="5"/>
      <c r="Q102" s="5"/>
      <c r="R102" s="5"/>
      <c r="S102" s="5"/>
      <c r="T102" s="5"/>
      <c r="U102" s="5"/>
      <c r="V102" s="5"/>
      <c r="W102" s="5"/>
      <c r="X102" s="5"/>
      <c r="Y102" s="5"/>
      <c r="Z102" s="5"/>
      <c r="AA102" s="5"/>
      <c r="AB102" s="5"/>
      <c r="AC102" s="5"/>
      <c r="AD102" s="5"/>
      <c r="AE102" s="5"/>
      <c r="AF102" s="5"/>
      <c r="AG102" s="5">
        <v>1</v>
      </c>
      <c r="AH102" s="5"/>
      <c r="AI102" s="5"/>
      <c r="AJ102" s="5"/>
      <c r="AK102" s="5"/>
      <c r="AL102" s="42" t="s">
        <v>596</v>
      </c>
      <c r="AM102" s="11">
        <f>VLOOKUP($AL102,'City Location'!$A$2:$C$69,2)</f>
        <v>51.050409000000002</v>
      </c>
      <c r="AN102" s="11">
        <f>VLOOKUP($AL102,'City Location'!$A$2:$C$69,3)</f>
        <v>13.737261999999999</v>
      </c>
      <c r="AO102" s="13" t="s">
        <v>623</v>
      </c>
      <c r="AP102" s="5">
        <v>1</v>
      </c>
      <c r="AQ102" s="5"/>
      <c r="AR102" s="4"/>
      <c r="AS102" s="4"/>
      <c r="AT102" s="10">
        <v>1</v>
      </c>
      <c r="AU102" s="10" t="s">
        <v>1104</v>
      </c>
      <c r="AV102" s="10" t="s">
        <v>1105</v>
      </c>
      <c r="AW102" s="10" t="s">
        <v>1104</v>
      </c>
      <c r="AX102" s="10" t="s">
        <v>1105</v>
      </c>
      <c r="AY102" s="10" t="s">
        <v>1105</v>
      </c>
      <c r="AZ102" s="10" t="s">
        <v>1105</v>
      </c>
      <c r="BA102" s="10" t="s">
        <v>1105</v>
      </c>
      <c r="BB102" s="10" t="s">
        <v>1105</v>
      </c>
      <c r="BC102" s="10" t="s">
        <v>1105</v>
      </c>
      <c r="BD102" s="10" t="s">
        <v>1104</v>
      </c>
      <c r="BE102" s="10" t="s">
        <v>374</v>
      </c>
      <c r="BF102" s="10" t="s">
        <v>1105</v>
      </c>
      <c r="BG102" s="10" t="s">
        <v>1105</v>
      </c>
      <c r="BH102" s="10" t="s">
        <v>190</v>
      </c>
      <c r="BI102" s="10" t="s">
        <v>1105</v>
      </c>
      <c r="BJ102" s="10" t="s">
        <v>1105</v>
      </c>
      <c r="BK102" s="10" t="s">
        <v>374</v>
      </c>
      <c r="BL102" s="10" t="s">
        <v>1105</v>
      </c>
      <c r="BM102" s="10" t="s">
        <v>1105</v>
      </c>
      <c r="BN102" s="10" t="s">
        <v>1105</v>
      </c>
      <c r="BO102" s="10" t="s">
        <v>1105</v>
      </c>
      <c r="BP102" s="10" t="s">
        <v>1105</v>
      </c>
      <c r="BQ102" s="10" t="s">
        <v>1105</v>
      </c>
      <c r="BR102" s="10" t="s">
        <v>1105</v>
      </c>
      <c r="BS102" s="10" t="s">
        <v>1105</v>
      </c>
      <c r="BT102" s="10" t="s">
        <v>190</v>
      </c>
      <c r="BU102" s="10" t="s">
        <v>1105</v>
      </c>
      <c r="BV102" s="10" t="s">
        <v>190</v>
      </c>
      <c r="BW102" s="10" t="s">
        <v>1104</v>
      </c>
      <c r="BX102" s="10" t="s">
        <v>1104</v>
      </c>
      <c r="BY102" s="10" t="s">
        <v>1105</v>
      </c>
      <c r="BZ102" s="10" t="s">
        <v>1105</v>
      </c>
      <c r="CA102" s="10" t="s">
        <v>374</v>
      </c>
      <c r="CB102" s="10" t="s">
        <v>1104</v>
      </c>
      <c r="CC102" s="10" t="s">
        <v>1105</v>
      </c>
      <c r="CD102" s="10" t="s">
        <v>1104</v>
      </c>
      <c r="CE102" s="10" t="s">
        <v>1104</v>
      </c>
      <c r="CF102" s="10" t="s">
        <v>1104</v>
      </c>
      <c r="CG102" s="10" t="s">
        <v>1104</v>
      </c>
      <c r="CH102" s="10" t="s">
        <v>1104</v>
      </c>
      <c r="CI102" s="10" t="s">
        <v>1105</v>
      </c>
      <c r="CJ102" s="10" t="s">
        <v>1104</v>
      </c>
      <c r="CK102" s="10" t="s">
        <v>190</v>
      </c>
      <c r="CL102" s="10" t="s">
        <v>1105</v>
      </c>
      <c r="CM102" s="10" t="s">
        <v>1105</v>
      </c>
      <c r="CN102" s="10" t="s">
        <v>1105</v>
      </c>
      <c r="CO102" s="10" t="s">
        <v>1105</v>
      </c>
      <c r="CP102" s="10" t="s">
        <v>1105</v>
      </c>
      <c r="CQ102" s="10" t="s">
        <v>1105</v>
      </c>
      <c r="CR102" s="10" t="s">
        <v>1105</v>
      </c>
      <c r="CS102" s="10" t="s">
        <v>1105</v>
      </c>
      <c r="CT102" s="10" t="s">
        <v>1105</v>
      </c>
      <c r="CU102" s="10" t="s">
        <v>1104</v>
      </c>
      <c r="CV102" s="10" t="s">
        <v>1104</v>
      </c>
      <c r="CW102" s="10" t="s">
        <v>1105</v>
      </c>
      <c r="CX102" s="10" t="s">
        <v>374</v>
      </c>
      <c r="CY102" s="10" t="s">
        <v>1105</v>
      </c>
      <c r="CZ102" s="10" t="s">
        <v>1105</v>
      </c>
      <c r="DA102" s="10" t="s">
        <v>1104</v>
      </c>
      <c r="DB102" s="10" t="s">
        <v>1105</v>
      </c>
      <c r="DC102" s="96" t="s">
        <v>7119</v>
      </c>
      <c r="DD102" s="96" t="s">
        <v>7119</v>
      </c>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5"/>
    </row>
    <row r="103" spans="1:251" s="9" customFormat="1" ht="17.25" customHeight="1">
      <c r="A103" s="5" t="s">
        <v>542</v>
      </c>
      <c r="B103" s="9">
        <f>56</f>
        <v>56</v>
      </c>
      <c r="C103" s="5" t="s">
        <v>83</v>
      </c>
      <c r="D103" s="5" t="s">
        <v>533</v>
      </c>
      <c r="E103" s="9">
        <v>11747</v>
      </c>
      <c r="F103" s="9" t="s">
        <v>257</v>
      </c>
      <c r="G103" s="5"/>
      <c r="H103" s="5" t="s">
        <v>7</v>
      </c>
      <c r="I103" s="9">
        <v>1635</v>
      </c>
      <c r="J103" s="5" t="s">
        <v>12</v>
      </c>
      <c r="K103" s="9">
        <v>1638</v>
      </c>
      <c r="L103" s="5"/>
      <c r="M103" s="5"/>
      <c r="N103" s="5"/>
      <c r="O103" s="5"/>
      <c r="P103" s="5"/>
      <c r="Q103" s="5"/>
      <c r="R103" s="5"/>
      <c r="S103" s="5"/>
      <c r="T103" s="5"/>
      <c r="U103" s="5"/>
      <c r="V103" s="5"/>
      <c r="W103" s="5"/>
      <c r="X103" s="5"/>
      <c r="Y103" s="5"/>
      <c r="Z103" s="5"/>
      <c r="AA103" s="5"/>
      <c r="AB103" s="5"/>
      <c r="AC103" s="5"/>
      <c r="AD103" s="5"/>
      <c r="AE103" s="5"/>
      <c r="AF103" s="5"/>
      <c r="AG103" s="5">
        <v>1</v>
      </c>
      <c r="AH103" s="5"/>
      <c r="AI103" s="5"/>
      <c r="AJ103" s="5"/>
      <c r="AK103" s="5"/>
      <c r="AL103" s="42" t="s">
        <v>596</v>
      </c>
      <c r="AM103" s="11">
        <f>VLOOKUP($AL103,'City Location'!$A$2:$C$69,2)</f>
        <v>51.050409000000002</v>
      </c>
      <c r="AN103" s="11">
        <f>VLOOKUP($AL103,'City Location'!$A$2:$C$69,3)</f>
        <v>13.737261999999999</v>
      </c>
      <c r="AO103" s="13" t="s">
        <v>623</v>
      </c>
      <c r="AP103" s="5">
        <v>1</v>
      </c>
      <c r="AQ103" s="5"/>
      <c r="AR103" s="4"/>
      <c r="AS103" s="4"/>
      <c r="AT103" s="10">
        <v>1</v>
      </c>
      <c r="AU103" s="10" t="s">
        <v>1104</v>
      </c>
      <c r="AV103" s="10" t="s">
        <v>1105</v>
      </c>
      <c r="AW103" s="10" t="s">
        <v>1104</v>
      </c>
      <c r="AX103" s="10" t="s">
        <v>1105</v>
      </c>
      <c r="AY103" s="10" t="s">
        <v>1105</v>
      </c>
      <c r="AZ103" s="10" t="s">
        <v>1105</v>
      </c>
      <c r="BA103" s="10" t="s">
        <v>1105</v>
      </c>
      <c r="BB103" s="10" t="s">
        <v>1105</v>
      </c>
      <c r="BC103" s="10" t="s">
        <v>1105</v>
      </c>
      <c r="BD103" s="10" t="s">
        <v>1104</v>
      </c>
      <c r="BE103" s="10" t="s">
        <v>374</v>
      </c>
      <c r="BF103" s="10" t="s">
        <v>1105</v>
      </c>
      <c r="BG103" s="10" t="s">
        <v>1105</v>
      </c>
      <c r="BH103" s="10" t="s">
        <v>190</v>
      </c>
      <c r="BI103" s="10" t="s">
        <v>1105</v>
      </c>
      <c r="BJ103" s="10" t="s">
        <v>1105</v>
      </c>
      <c r="BK103" s="10" t="s">
        <v>374</v>
      </c>
      <c r="BL103" s="10" t="s">
        <v>1105</v>
      </c>
      <c r="BM103" s="10" t="s">
        <v>1105</v>
      </c>
      <c r="BN103" s="10" t="s">
        <v>1105</v>
      </c>
      <c r="BO103" s="10" t="s">
        <v>1105</v>
      </c>
      <c r="BP103" s="10" t="s">
        <v>1105</v>
      </c>
      <c r="BQ103" s="10" t="s">
        <v>1105</v>
      </c>
      <c r="BR103" s="10" t="s">
        <v>1105</v>
      </c>
      <c r="BS103" s="10" t="s">
        <v>1105</v>
      </c>
      <c r="BT103" s="10" t="s">
        <v>190</v>
      </c>
      <c r="BU103" s="10" t="s">
        <v>1105</v>
      </c>
      <c r="BV103" s="10" t="s">
        <v>190</v>
      </c>
      <c r="BW103" s="10" t="s">
        <v>1104</v>
      </c>
      <c r="BX103" s="10" t="s">
        <v>1104</v>
      </c>
      <c r="BY103" s="10" t="s">
        <v>1105</v>
      </c>
      <c r="BZ103" s="10" t="s">
        <v>1105</v>
      </c>
      <c r="CA103" s="10" t="s">
        <v>374</v>
      </c>
      <c r="CB103" s="10" t="s">
        <v>1104</v>
      </c>
      <c r="CC103" s="10" t="s">
        <v>1105</v>
      </c>
      <c r="CD103" s="10" t="s">
        <v>1104</v>
      </c>
      <c r="CE103" s="10" t="s">
        <v>1104</v>
      </c>
      <c r="CF103" s="10" t="s">
        <v>1104</v>
      </c>
      <c r="CG103" s="10" t="s">
        <v>1104</v>
      </c>
      <c r="CH103" s="10" t="s">
        <v>1104</v>
      </c>
      <c r="CI103" s="10" t="s">
        <v>1105</v>
      </c>
      <c r="CJ103" s="10" t="s">
        <v>1104</v>
      </c>
      <c r="CK103" s="10" t="s">
        <v>374</v>
      </c>
      <c r="CL103" s="10" t="s">
        <v>1105</v>
      </c>
      <c r="CM103" s="10" t="s">
        <v>1105</v>
      </c>
      <c r="CN103" s="10" t="s">
        <v>1105</v>
      </c>
      <c r="CO103" s="10" t="s">
        <v>1105</v>
      </c>
      <c r="CP103" s="10" t="s">
        <v>1105</v>
      </c>
      <c r="CQ103" s="10" t="s">
        <v>1105</v>
      </c>
      <c r="CR103" s="10" t="s">
        <v>1105</v>
      </c>
      <c r="CS103" s="10" t="s">
        <v>1105</v>
      </c>
      <c r="CT103" s="10" t="s">
        <v>1105</v>
      </c>
      <c r="CU103" s="10" t="s">
        <v>1104</v>
      </c>
      <c r="CV103" s="10" t="s">
        <v>1104</v>
      </c>
      <c r="CW103" s="10" t="s">
        <v>1105</v>
      </c>
      <c r="CX103" s="10" t="s">
        <v>374</v>
      </c>
      <c r="CY103" s="10" t="s">
        <v>1105</v>
      </c>
      <c r="CZ103" s="10" t="s">
        <v>1105</v>
      </c>
      <c r="DA103" s="10" t="s">
        <v>1104</v>
      </c>
      <c r="DB103" s="10" t="s">
        <v>1105</v>
      </c>
      <c r="DC103" s="96" t="s">
        <v>7119</v>
      </c>
      <c r="DD103" s="96" t="s">
        <v>7119</v>
      </c>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5"/>
    </row>
    <row r="104" spans="1:251" s="9" customFormat="1" ht="17.25" customHeight="1">
      <c r="A104" s="5" t="s">
        <v>542</v>
      </c>
      <c r="B104" s="9">
        <f>56</f>
        <v>56</v>
      </c>
      <c r="C104" s="5" t="s">
        <v>83</v>
      </c>
      <c r="D104" s="5" t="s">
        <v>533</v>
      </c>
      <c r="E104" s="9">
        <v>11747</v>
      </c>
      <c r="F104" s="9" t="s">
        <v>257</v>
      </c>
      <c r="G104" s="5"/>
      <c r="H104" s="5" t="s">
        <v>12</v>
      </c>
      <c r="I104" s="9">
        <v>1638</v>
      </c>
      <c r="J104" s="5" t="s">
        <v>5</v>
      </c>
      <c r="K104" s="9">
        <v>1649</v>
      </c>
      <c r="L104" s="5"/>
      <c r="M104" s="5"/>
      <c r="N104" s="5"/>
      <c r="O104" s="5"/>
      <c r="P104" s="5"/>
      <c r="Q104" s="5"/>
      <c r="R104" s="5"/>
      <c r="S104" s="5"/>
      <c r="T104" s="5"/>
      <c r="U104" s="5"/>
      <c r="V104" s="5"/>
      <c r="W104" s="5"/>
      <c r="X104" s="5"/>
      <c r="Y104" s="5"/>
      <c r="Z104" s="5"/>
      <c r="AA104" s="5"/>
      <c r="AB104" s="5"/>
      <c r="AC104" s="5"/>
      <c r="AD104" s="5"/>
      <c r="AE104" s="5"/>
      <c r="AF104" s="5"/>
      <c r="AG104" s="5">
        <v>1</v>
      </c>
      <c r="AH104" s="5"/>
      <c r="AI104" s="5"/>
      <c r="AJ104" s="5"/>
      <c r="AK104" s="5"/>
      <c r="AL104" s="42" t="s">
        <v>596</v>
      </c>
      <c r="AM104" s="11">
        <f>VLOOKUP($AL104,'City Location'!$A$2:$C$69,2)</f>
        <v>51.050409000000002</v>
      </c>
      <c r="AN104" s="11">
        <f>VLOOKUP($AL104,'City Location'!$A$2:$C$69,3)</f>
        <v>13.737261999999999</v>
      </c>
      <c r="AO104" s="13" t="s">
        <v>623</v>
      </c>
      <c r="AP104" s="5">
        <v>1</v>
      </c>
      <c r="AQ104" s="5"/>
      <c r="AR104" s="4"/>
      <c r="AS104" s="4"/>
      <c r="AT104" s="10">
        <v>1</v>
      </c>
      <c r="AU104" s="10" t="s">
        <v>1104</v>
      </c>
      <c r="AV104" s="10" t="s">
        <v>1105</v>
      </c>
      <c r="AW104" s="10" t="s">
        <v>1104</v>
      </c>
      <c r="AX104" s="10" t="s">
        <v>1105</v>
      </c>
      <c r="AY104" s="10" t="s">
        <v>1105</v>
      </c>
      <c r="AZ104" s="10" t="s">
        <v>1105</v>
      </c>
      <c r="BA104" s="10" t="s">
        <v>1105</v>
      </c>
      <c r="BB104" s="10" t="s">
        <v>1105</v>
      </c>
      <c r="BC104" s="10" t="s">
        <v>1105</v>
      </c>
      <c r="BD104" s="10" t="s">
        <v>1104</v>
      </c>
      <c r="BE104" s="10" t="s">
        <v>374</v>
      </c>
      <c r="BF104" s="10" t="s">
        <v>1105</v>
      </c>
      <c r="BG104" s="10" t="s">
        <v>1105</v>
      </c>
      <c r="BH104" s="10" t="s">
        <v>190</v>
      </c>
      <c r="BI104" s="10" t="s">
        <v>1105</v>
      </c>
      <c r="BJ104" s="10" t="s">
        <v>1105</v>
      </c>
      <c r="BK104" s="10" t="s">
        <v>374</v>
      </c>
      <c r="BL104" s="10" t="s">
        <v>1105</v>
      </c>
      <c r="BM104" s="10" t="s">
        <v>1105</v>
      </c>
      <c r="BN104" s="10" t="s">
        <v>1105</v>
      </c>
      <c r="BO104" s="10" t="s">
        <v>1105</v>
      </c>
      <c r="BP104" s="10" t="s">
        <v>1105</v>
      </c>
      <c r="BQ104" s="10" t="s">
        <v>1105</v>
      </c>
      <c r="BR104" s="10" t="s">
        <v>1105</v>
      </c>
      <c r="BS104" s="10" t="s">
        <v>1105</v>
      </c>
      <c r="BT104" s="10" t="s">
        <v>190</v>
      </c>
      <c r="BU104" s="10" t="s">
        <v>1105</v>
      </c>
      <c r="BV104" s="10" t="s">
        <v>190</v>
      </c>
      <c r="BW104" s="10" t="s">
        <v>1104</v>
      </c>
      <c r="BX104" s="10" t="s">
        <v>1104</v>
      </c>
      <c r="BY104" s="10" t="s">
        <v>1105</v>
      </c>
      <c r="BZ104" s="10" t="s">
        <v>1105</v>
      </c>
      <c r="CA104" s="10" t="s">
        <v>374</v>
      </c>
      <c r="CB104" s="10" t="s">
        <v>1104</v>
      </c>
      <c r="CC104" s="10" t="s">
        <v>1105</v>
      </c>
      <c r="CD104" s="10" t="s">
        <v>1104</v>
      </c>
      <c r="CE104" s="10" t="s">
        <v>1104</v>
      </c>
      <c r="CF104" s="10" t="s">
        <v>1104</v>
      </c>
      <c r="CG104" s="10" t="s">
        <v>1104</v>
      </c>
      <c r="CH104" s="10" t="s">
        <v>1104</v>
      </c>
      <c r="CI104" s="10" t="s">
        <v>1105</v>
      </c>
      <c r="CJ104" s="10" t="s">
        <v>1104</v>
      </c>
      <c r="CK104" s="10" t="s">
        <v>190</v>
      </c>
      <c r="CL104" s="10" t="s">
        <v>1105</v>
      </c>
      <c r="CM104" s="10" t="s">
        <v>1105</v>
      </c>
      <c r="CN104" s="10" t="s">
        <v>1105</v>
      </c>
      <c r="CO104" s="10" t="s">
        <v>1105</v>
      </c>
      <c r="CP104" s="10" t="s">
        <v>1105</v>
      </c>
      <c r="CQ104" s="10" t="s">
        <v>1105</v>
      </c>
      <c r="CR104" s="10" t="s">
        <v>1105</v>
      </c>
      <c r="CS104" s="10" t="s">
        <v>1105</v>
      </c>
      <c r="CT104" s="10" t="s">
        <v>1105</v>
      </c>
      <c r="CU104" s="10" t="s">
        <v>1104</v>
      </c>
      <c r="CV104" s="10" t="s">
        <v>1104</v>
      </c>
      <c r="CW104" s="10" t="s">
        <v>1105</v>
      </c>
      <c r="CX104" s="10" t="s">
        <v>374</v>
      </c>
      <c r="CY104" s="10" t="s">
        <v>1105</v>
      </c>
      <c r="CZ104" s="10" t="s">
        <v>1105</v>
      </c>
      <c r="DA104" s="10" t="s">
        <v>1104</v>
      </c>
      <c r="DB104" s="10" t="s">
        <v>1105</v>
      </c>
      <c r="DC104" s="96" t="s">
        <v>7119</v>
      </c>
      <c r="DD104" s="96" t="s">
        <v>7119</v>
      </c>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5"/>
    </row>
    <row r="105" spans="1:251" s="9" customFormat="1" ht="17.25" customHeight="1">
      <c r="A105" s="5" t="s">
        <v>542</v>
      </c>
      <c r="B105" s="9">
        <f>56</f>
        <v>56</v>
      </c>
      <c r="C105" s="5" t="s">
        <v>83</v>
      </c>
      <c r="D105" s="5" t="s">
        <v>533</v>
      </c>
      <c r="E105" s="9">
        <v>11747</v>
      </c>
      <c r="F105" s="9" t="s">
        <v>257</v>
      </c>
      <c r="G105" s="5"/>
      <c r="H105" s="5" t="s">
        <v>5</v>
      </c>
      <c r="I105" s="9">
        <v>1649</v>
      </c>
      <c r="J105" s="5" t="s">
        <v>14</v>
      </c>
      <c r="K105" s="9">
        <v>1656</v>
      </c>
      <c r="L105" s="5"/>
      <c r="M105" s="5"/>
      <c r="N105" s="5"/>
      <c r="O105" s="5"/>
      <c r="P105" s="5"/>
      <c r="Q105" s="5"/>
      <c r="R105" s="5"/>
      <c r="S105" s="5"/>
      <c r="T105" s="5"/>
      <c r="U105" s="5"/>
      <c r="V105" s="5"/>
      <c r="W105" s="5"/>
      <c r="X105" s="5"/>
      <c r="Y105" s="5"/>
      <c r="Z105" s="5"/>
      <c r="AA105" s="5"/>
      <c r="AB105" s="5"/>
      <c r="AC105" s="5"/>
      <c r="AD105" s="5"/>
      <c r="AE105" s="5"/>
      <c r="AF105" s="5"/>
      <c r="AG105" s="5">
        <v>1</v>
      </c>
      <c r="AH105" s="5"/>
      <c r="AI105" s="5"/>
      <c r="AJ105" s="5"/>
      <c r="AK105" s="5"/>
      <c r="AL105" s="42" t="s">
        <v>596</v>
      </c>
      <c r="AM105" s="11">
        <f>VLOOKUP($AL105,'City Location'!$A$2:$C$69,2)</f>
        <v>51.050409000000002</v>
      </c>
      <c r="AN105" s="11">
        <f>VLOOKUP($AL105,'City Location'!$A$2:$C$69,3)</f>
        <v>13.737261999999999</v>
      </c>
      <c r="AO105" s="13" t="s">
        <v>623</v>
      </c>
      <c r="AP105" s="5">
        <v>1</v>
      </c>
      <c r="AQ105" s="5"/>
      <c r="AR105" s="4"/>
      <c r="AS105" s="4"/>
      <c r="AT105" s="10">
        <v>1</v>
      </c>
      <c r="AU105" s="10" t="s">
        <v>1104</v>
      </c>
      <c r="AV105" s="10" t="s">
        <v>1105</v>
      </c>
      <c r="AW105" s="10" t="s">
        <v>1104</v>
      </c>
      <c r="AX105" s="10" t="s">
        <v>1105</v>
      </c>
      <c r="AY105" s="10" t="s">
        <v>1105</v>
      </c>
      <c r="AZ105" s="10" t="s">
        <v>1105</v>
      </c>
      <c r="BA105" s="10" t="s">
        <v>1105</v>
      </c>
      <c r="BB105" s="10" t="s">
        <v>1105</v>
      </c>
      <c r="BC105" s="10" t="s">
        <v>1105</v>
      </c>
      <c r="BD105" s="10" t="s">
        <v>1104</v>
      </c>
      <c r="BE105" s="10" t="s">
        <v>374</v>
      </c>
      <c r="BF105" s="10" t="s">
        <v>1105</v>
      </c>
      <c r="BG105" s="10" t="s">
        <v>1105</v>
      </c>
      <c r="BH105" s="10" t="s">
        <v>190</v>
      </c>
      <c r="BI105" s="10" t="s">
        <v>1105</v>
      </c>
      <c r="BJ105" s="10" t="s">
        <v>1105</v>
      </c>
      <c r="BK105" s="10" t="s">
        <v>374</v>
      </c>
      <c r="BL105" s="10" t="s">
        <v>1105</v>
      </c>
      <c r="BM105" s="10" t="s">
        <v>1105</v>
      </c>
      <c r="BN105" s="10" t="s">
        <v>1105</v>
      </c>
      <c r="BO105" s="10" t="s">
        <v>1105</v>
      </c>
      <c r="BP105" s="10" t="s">
        <v>1105</v>
      </c>
      <c r="BQ105" s="10" t="s">
        <v>1105</v>
      </c>
      <c r="BR105" s="10" t="s">
        <v>1105</v>
      </c>
      <c r="BS105" s="10" t="s">
        <v>1105</v>
      </c>
      <c r="BT105" s="10" t="s">
        <v>190</v>
      </c>
      <c r="BU105" s="10" t="s">
        <v>1105</v>
      </c>
      <c r="BV105" s="10" t="s">
        <v>190</v>
      </c>
      <c r="BW105" s="10" t="s">
        <v>1104</v>
      </c>
      <c r="BX105" s="10" t="s">
        <v>1104</v>
      </c>
      <c r="BY105" s="10" t="s">
        <v>1105</v>
      </c>
      <c r="BZ105" s="10" t="s">
        <v>1105</v>
      </c>
      <c r="CA105" s="10" t="s">
        <v>374</v>
      </c>
      <c r="CB105" s="10" t="s">
        <v>1104</v>
      </c>
      <c r="CC105" s="10" t="s">
        <v>1105</v>
      </c>
      <c r="CD105" s="10" t="s">
        <v>1104</v>
      </c>
      <c r="CE105" s="10" t="s">
        <v>1104</v>
      </c>
      <c r="CF105" s="10" t="s">
        <v>1104</v>
      </c>
      <c r="CG105" s="10" t="s">
        <v>1104</v>
      </c>
      <c r="CH105" s="10" t="s">
        <v>1104</v>
      </c>
      <c r="CI105" s="10" t="s">
        <v>1105</v>
      </c>
      <c r="CJ105" s="10" t="s">
        <v>1104</v>
      </c>
      <c r="CK105" s="10" t="s">
        <v>374</v>
      </c>
      <c r="CL105" s="10" t="s">
        <v>1105</v>
      </c>
      <c r="CM105" s="10" t="s">
        <v>1105</v>
      </c>
      <c r="CN105" s="10" t="s">
        <v>1105</v>
      </c>
      <c r="CO105" s="10" t="s">
        <v>1105</v>
      </c>
      <c r="CP105" s="10" t="s">
        <v>1105</v>
      </c>
      <c r="CQ105" s="10" t="s">
        <v>1105</v>
      </c>
      <c r="CR105" s="10" t="s">
        <v>1105</v>
      </c>
      <c r="CS105" s="10" t="s">
        <v>1105</v>
      </c>
      <c r="CT105" s="10" t="s">
        <v>1105</v>
      </c>
      <c r="CU105" s="10" t="s">
        <v>1104</v>
      </c>
      <c r="CV105" s="10" t="s">
        <v>1104</v>
      </c>
      <c r="CW105" s="10" t="s">
        <v>1105</v>
      </c>
      <c r="CX105" s="10" t="s">
        <v>374</v>
      </c>
      <c r="CY105" s="10" t="s">
        <v>1105</v>
      </c>
      <c r="CZ105" s="10" t="s">
        <v>1105</v>
      </c>
      <c r="DA105" s="10" t="s">
        <v>1104</v>
      </c>
      <c r="DB105" s="10" t="s">
        <v>1105</v>
      </c>
      <c r="DC105" s="96" t="s">
        <v>7119</v>
      </c>
      <c r="DD105" s="96" t="s">
        <v>7119</v>
      </c>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5"/>
    </row>
    <row r="106" spans="1:251" s="9" customFormat="1" ht="17.25" customHeight="1">
      <c r="A106" s="5" t="s">
        <v>542</v>
      </c>
      <c r="B106" s="9">
        <f>56</f>
        <v>56</v>
      </c>
      <c r="C106" s="5" t="s">
        <v>83</v>
      </c>
      <c r="D106" s="5" t="s">
        <v>534</v>
      </c>
      <c r="E106" s="9">
        <v>11748</v>
      </c>
      <c r="F106" s="9" t="s">
        <v>257</v>
      </c>
      <c r="G106" s="5"/>
      <c r="H106" s="5" t="s">
        <v>14</v>
      </c>
      <c r="I106" s="9">
        <v>1656</v>
      </c>
      <c r="J106" s="5" t="s">
        <v>3</v>
      </c>
      <c r="K106" s="9">
        <v>1680</v>
      </c>
      <c r="L106" s="5"/>
      <c r="M106" s="5"/>
      <c r="N106" s="5"/>
      <c r="O106" s="5"/>
      <c r="P106" s="5"/>
      <c r="Q106" s="5"/>
      <c r="R106" s="5"/>
      <c r="S106" s="5"/>
      <c r="T106" s="5"/>
      <c r="U106" s="5"/>
      <c r="V106" s="5"/>
      <c r="W106" s="5"/>
      <c r="X106" s="5"/>
      <c r="Y106" s="5"/>
      <c r="Z106" s="5"/>
      <c r="AA106" s="5"/>
      <c r="AB106" s="5"/>
      <c r="AC106" s="5"/>
      <c r="AD106" s="5"/>
      <c r="AE106" s="5"/>
      <c r="AF106" s="5"/>
      <c r="AG106" s="5">
        <v>1</v>
      </c>
      <c r="AH106" s="5"/>
      <c r="AI106" s="5"/>
      <c r="AJ106" s="5"/>
      <c r="AK106" s="5"/>
      <c r="AL106" s="42" t="s">
        <v>596</v>
      </c>
      <c r="AM106" s="11">
        <f>VLOOKUP($AL106,'City Location'!$A$2:$C$69,2)</f>
        <v>51.050409000000002</v>
      </c>
      <c r="AN106" s="11">
        <f>VLOOKUP($AL106,'City Location'!$A$2:$C$69,3)</f>
        <v>13.737261999999999</v>
      </c>
      <c r="AO106" s="13" t="s">
        <v>623</v>
      </c>
      <c r="AP106" s="5">
        <v>1</v>
      </c>
      <c r="AQ106" s="5"/>
      <c r="AR106" s="4"/>
      <c r="AS106" s="4"/>
      <c r="AT106" s="10">
        <v>1</v>
      </c>
      <c r="AU106" s="10" t="s">
        <v>1104</v>
      </c>
      <c r="AV106" s="10" t="s">
        <v>1105</v>
      </c>
      <c r="AW106" s="10" t="s">
        <v>1104</v>
      </c>
      <c r="AX106" s="10" t="s">
        <v>1105</v>
      </c>
      <c r="AY106" s="10" t="s">
        <v>1105</v>
      </c>
      <c r="AZ106" s="10" t="s">
        <v>1105</v>
      </c>
      <c r="BA106" s="10" t="s">
        <v>1105</v>
      </c>
      <c r="BB106" s="10" t="s">
        <v>1105</v>
      </c>
      <c r="BC106" s="10" t="s">
        <v>1105</v>
      </c>
      <c r="BD106" s="10" t="s">
        <v>1104</v>
      </c>
      <c r="BE106" s="10" t="s">
        <v>374</v>
      </c>
      <c r="BF106" s="10" t="s">
        <v>1105</v>
      </c>
      <c r="BG106" s="10" t="s">
        <v>1105</v>
      </c>
      <c r="BH106" s="10" t="s">
        <v>190</v>
      </c>
      <c r="BI106" s="10" t="s">
        <v>1105</v>
      </c>
      <c r="BJ106" s="10" t="s">
        <v>1105</v>
      </c>
      <c r="BK106" s="10" t="s">
        <v>374</v>
      </c>
      <c r="BL106" s="10" t="s">
        <v>1105</v>
      </c>
      <c r="BM106" s="10" t="s">
        <v>1105</v>
      </c>
      <c r="BN106" s="10" t="s">
        <v>1105</v>
      </c>
      <c r="BO106" s="10" t="s">
        <v>1105</v>
      </c>
      <c r="BP106" s="10" t="s">
        <v>1105</v>
      </c>
      <c r="BQ106" s="10" t="s">
        <v>1105</v>
      </c>
      <c r="BR106" s="10" t="s">
        <v>1105</v>
      </c>
      <c r="BS106" s="10" t="s">
        <v>1105</v>
      </c>
      <c r="BT106" s="10" t="s">
        <v>190</v>
      </c>
      <c r="BU106" s="10" t="s">
        <v>1105</v>
      </c>
      <c r="BV106" s="10" t="s">
        <v>190</v>
      </c>
      <c r="BW106" s="10" t="s">
        <v>1104</v>
      </c>
      <c r="BX106" s="10" t="s">
        <v>1104</v>
      </c>
      <c r="BY106" s="10" t="s">
        <v>1105</v>
      </c>
      <c r="BZ106" s="10" t="s">
        <v>1105</v>
      </c>
      <c r="CA106" s="10" t="s">
        <v>374</v>
      </c>
      <c r="CB106" s="10" t="s">
        <v>1104</v>
      </c>
      <c r="CC106" s="10" t="s">
        <v>1105</v>
      </c>
      <c r="CD106" s="10" t="s">
        <v>1104</v>
      </c>
      <c r="CE106" s="10" t="s">
        <v>1104</v>
      </c>
      <c r="CF106" s="10" t="s">
        <v>1104</v>
      </c>
      <c r="CG106" s="10" t="s">
        <v>1104</v>
      </c>
      <c r="CH106" s="10" t="s">
        <v>1104</v>
      </c>
      <c r="CI106" s="10" t="s">
        <v>1105</v>
      </c>
      <c r="CJ106" s="10" t="s">
        <v>1104</v>
      </c>
      <c r="CK106" s="10" t="s">
        <v>374</v>
      </c>
      <c r="CL106" s="10" t="s">
        <v>1105</v>
      </c>
      <c r="CM106" s="10" t="s">
        <v>1105</v>
      </c>
      <c r="CN106" s="10" t="s">
        <v>1105</v>
      </c>
      <c r="CO106" s="10" t="s">
        <v>1105</v>
      </c>
      <c r="CP106" s="10" t="s">
        <v>1105</v>
      </c>
      <c r="CQ106" s="10" t="s">
        <v>1105</v>
      </c>
      <c r="CR106" s="10" t="s">
        <v>1105</v>
      </c>
      <c r="CS106" s="10" t="s">
        <v>1105</v>
      </c>
      <c r="CT106" s="10" t="s">
        <v>1105</v>
      </c>
      <c r="CU106" s="10" t="s">
        <v>1104</v>
      </c>
      <c r="CV106" s="10" t="s">
        <v>1104</v>
      </c>
      <c r="CW106" s="10" t="s">
        <v>1105</v>
      </c>
      <c r="CX106" s="10" t="s">
        <v>374</v>
      </c>
      <c r="CY106" s="10" t="s">
        <v>1105</v>
      </c>
      <c r="CZ106" s="10" t="s">
        <v>1105</v>
      </c>
      <c r="DA106" s="10" t="s">
        <v>1104</v>
      </c>
      <c r="DB106" s="10" t="s">
        <v>1105</v>
      </c>
      <c r="DC106" s="99" t="s">
        <v>7119</v>
      </c>
      <c r="DD106" s="99" t="s">
        <v>7119</v>
      </c>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5"/>
    </row>
    <row r="107" spans="1:251" s="9" customFormat="1" ht="17.25" customHeight="1">
      <c r="A107" s="5" t="s">
        <v>542</v>
      </c>
      <c r="B107" s="9">
        <f>56</f>
        <v>56</v>
      </c>
      <c r="C107" s="5" t="s">
        <v>83</v>
      </c>
      <c r="D107" s="5" t="s">
        <v>535</v>
      </c>
      <c r="E107" s="9">
        <v>11749</v>
      </c>
      <c r="F107" s="9" t="s">
        <v>257</v>
      </c>
      <c r="G107" s="5"/>
      <c r="H107" s="5" t="s">
        <v>3</v>
      </c>
      <c r="I107" s="9">
        <v>1680</v>
      </c>
      <c r="J107" s="5" t="s">
        <v>3</v>
      </c>
      <c r="K107" s="9">
        <v>1691</v>
      </c>
      <c r="L107" s="5"/>
      <c r="M107" s="5"/>
      <c r="N107" s="5"/>
      <c r="O107" s="5"/>
      <c r="P107" s="5"/>
      <c r="Q107" s="5"/>
      <c r="R107" s="5"/>
      <c r="S107" s="5"/>
      <c r="T107" s="5"/>
      <c r="U107" s="5"/>
      <c r="V107" s="5"/>
      <c r="W107" s="5"/>
      <c r="X107" s="5"/>
      <c r="Y107" s="5"/>
      <c r="Z107" s="5"/>
      <c r="AA107" s="5"/>
      <c r="AB107" s="5"/>
      <c r="AC107" s="5"/>
      <c r="AD107" s="5"/>
      <c r="AE107" s="5"/>
      <c r="AF107" s="5"/>
      <c r="AG107" s="5">
        <v>1</v>
      </c>
      <c r="AH107" s="5"/>
      <c r="AI107" s="5"/>
      <c r="AJ107" s="5"/>
      <c r="AK107" s="5"/>
      <c r="AL107" s="42" t="s">
        <v>596</v>
      </c>
      <c r="AM107" s="11">
        <f>VLOOKUP($AL107,'City Location'!$A$2:$C$69,2)</f>
        <v>51.050409000000002</v>
      </c>
      <c r="AN107" s="11">
        <f>VLOOKUP($AL107,'City Location'!$A$2:$C$69,3)</f>
        <v>13.737261999999999</v>
      </c>
      <c r="AO107" s="13" t="s">
        <v>623</v>
      </c>
      <c r="AP107" s="5">
        <v>1</v>
      </c>
      <c r="AQ107" s="5"/>
      <c r="AR107" s="4"/>
      <c r="AS107" s="4"/>
      <c r="AT107" s="10">
        <v>1</v>
      </c>
      <c r="AU107" s="10" t="s">
        <v>1104</v>
      </c>
      <c r="AV107" s="10" t="s">
        <v>1105</v>
      </c>
      <c r="AW107" s="10" t="s">
        <v>1104</v>
      </c>
      <c r="AX107" s="10" t="s">
        <v>1105</v>
      </c>
      <c r="AY107" s="10" t="s">
        <v>1105</v>
      </c>
      <c r="AZ107" s="10" t="s">
        <v>1105</v>
      </c>
      <c r="BA107" s="10" t="s">
        <v>1105</v>
      </c>
      <c r="BB107" s="10" t="s">
        <v>1105</v>
      </c>
      <c r="BC107" s="10" t="s">
        <v>1105</v>
      </c>
      <c r="BD107" s="10" t="s">
        <v>1104</v>
      </c>
      <c r="BE107" s="10" t="s">
        <v>374</v>
      </c>
      <c r="BF107" s="10" t="s">
        <v>1105</v>
      </c>
      <c r="BG107" s="10" t="s">
        <v>1105</v>
      </c>
      <c r="BH107" s="10" t="s">
        <v>190</v>
      </c>
      <c r="BI107" s="10" t="s">
        <v>1105</v>
      </c>
      <c r="BJ107" s="10" t="s">
        <v>1105</v>
      </c>
      <c r="BK107" s="10" t="s">
        <v>374</v>
      </c>
      <c r="BL107" s="10" t="s">
        <v>1105</v>
      </c>
      <c r="BM107" s="10" t="s">
        <v>1105</v>
      </c>
      <c r="BN107" s="10" t="s">
        <v>1105</v>
      </c>
      <c r="BO107" s="10" t="s">
        <v>1105</v>
      </c>
      <c r="BP107" s="10" t="s">
        <v>1105</v>
      </c>
      <c r="BQ107" s="10" t="s">
        <v>1105</v>
      </c>
      <c r="BR107" s="10" t="s">
        <v>1105</v>
      </c>
      <c r="BS107" s="10" t="s">
        <v>1105</v>
      </c>
      <c r="BT107" s="10" t="s">
        <v>190</v>
      </c>
      <c r="BU107" s="10" t="s">
        <v>1105</v>
      </c>
      <c r="BV107" s="10" t="s">
        <v>190</v>
      </c>
      <c r="BW107" s="10" t="s">
        <v>1104</v>
      </c>
      <c r="BX107" s="10" t="s">
        <v>1104</v>
      </c>
      <c r="BY107" s="10" t="s">
        <v>1105</v>
      </c>
      <c r="BZ107" s="10" t="s">
        <v>1105</v>
      </c>
      <c r="CA107" s="10" t="s">
        <v>374</v>
      </c>
      <c r="CB107" s="10" t="s">
        <v>1104</v>
      </c>
      <c r="CC107" s="10" t="s">
        <v>1105</v>
      </c>
      <c r="CD107" s="10" t="s">
        <v>1104</v>
      </c>
      <c r="CE107" s="10" t="s">
        <v>1104</v>
      </c>
      <c r="CF107" s="10" t="s">
        <v>1104</v>
      </c>
      <c r="CG107" s="10" t="s">
        <v>1104</v>
      </c>
      <c r="CH107" s="10" t="s">
        <v>1104</v>
      </c>
      <c r="CI107" s="10" t="s">
        <v>1105</v>
      </c>
      <c r="CJ107" s="10" t="s">
        <v>1104</v>
      </c>
      <c r="CK107" s="10" t="s">
        <v>374</v>
      </c>
      <c r="CL107" s="10" t="s">
        <v>1105</v>
      </c>
      <c r="CM107" s="10" t="s">
        <v>1105</v>
      </c>
      <c r="CN107" s="10" t="s">
        <v>1105</v>
      </c>
      <c r="CO107" s="10" t="s">
        <v>1105</v>
      </c>
      <c r="CP107" s="10" t="s">
        <v>1105</v>
      </c>
      <c r="CQ107" s="10" t="s">
        <v>1105</v>
      </c>
      <c r="CR107" s="10" t="s">
        <v>1105</v>
      </c>
      <c r="CS107" s="10" t="s">
        <v>1105</v>
      </c>
      <c r="CT107" s="10" t="s">
        <v>1105</v>
      </c>
      <c r="CU107" s="10" t="s">
        <v>1104</v>
      </c>
      <c r="CV107" s="10" t="s">
        <v>1104</v>
      </c>
      <c r="CW107" s="10" t="s">
        <v>1105</v>
      </c>
      <c r="CX107" s="10" t="s">
        <v>374</v>
      </c>
      <c r="CY107" s="10" t="s">
        <v>1105</v>
      </c>
      <c r="CZ107" s="10" t="s">
        <v>1105</v>
      </c>
      <c r="DA107" s="10" t="s">
        <v>1104</v>
      </c>
      <c r="DB107" s="10" t="s">
        <v>1105</v>
      </c>
      <c r="DC107" s="99" t="s">
        <v>7119</v>
      </c>
      <c r="DD107" s="99" t="s">
        <v>7119</v>
      </c>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5"/>
    </row>
    <row r="108" spans="1:251" s="9" customFormat="1" ht="17.25" customHeight="1">
      <c r="A108" s="5" t="s">
        <v>542</v>
      </c>
      <c r="B108" s="9">
        <f>56</f>
        <v>56</v>
      </c>
      <c r="C108" s="5" t="s">
        <v>83</v>
      </c>
      <c r="D108" s="5" t="s">
        <v>536</v>
      </c>
      <c r="E108" s="9">
        <v>11750</v>
      </c>
      <c r="F108" s="9" t="s">
        <v>257</v>
      </c>
      <c r="G108" s="5"/>
      <c r="H108" s="5" t="s">
        <v>3</v>
      </c>
      <c r="I108" s="9">
        <v>1691</v>
      </c>
      <c r="J108" s="5" t="s">
        <v>12</v>
      </c>
      <c r="K108" s="9">
        <v>1694</v>
      </c>
      <c r="L108" s="5"/>
      <c r="M108" s="5"/>
      <c r="N108" s="5"/>
      <c r="O108" s="5"/>
      <c r="P108" s="5"/>
      <c r="Q108" s="5"/>
      <c r="R108" s="5"/>
      <c r="S108" s="5"/>
      <c r="T108" s="5"/>
      <c r="U108" s="5"/>
      <c r="V108" s="5"/>
      <c r="W108" s="5"/>
      <c r="X108" s="5"/>
      <c r="Y108" s="5"/>
      <c r="Z108" s="5"/>
      <c r="AA108" s="5"/>
      <c r="AB108" s="5"/>
      <c r="AC108" s="5"/>
      <c r="AD108" s="5"/>
      <c r="AE108" s="5"/>
      <c r="AF108" s="5"/>
      <c r="AG108" s="5">
        <v>1</v>
      </c>
      <c r="AH108" s="5"/>
      <c r="AI108" s="5"/>
      <c r="AJ108" s="5"/>
      <c r="AK108" s="5"/>
      <c r="AL108" s="42" t="s">
        <v>596</v>
      </c>
      <c r="AM108" s="11">
        <f>VLOOKUP($AL108,'City Location'!$A$2:$C$69,2)</f>
        <v>51.050409000000002</v>
      </c>
      <c r="AN108" s="11">
        <f>VLOOKUP($AL108,'City Location'!$A$2:$C$69,3)</f>
        <v>13.737261999999999</v>
      </c>
      <c r="AO108" s="13" t="s">
        <v>623</v>
      </c>
      <c r="AP108" s="5">
        <v>1</v>
      </c>
      <c r="AQ108" s="5"/>
      <c r="AR108" s="4"/>
      <c r="AS108" s="4"/>
      <c r="AT108" s="10">
        <v>1</v>
      </c>
      <c r="AU108" s="10" t="s">
        <v>1104</v>
      </c>
      <c r="AV108" s="10" t="s">
        <v>1105</v>
      </c>
      <c r="AW108" s="10" t="s">
        <v>1104</v>
      </c>
      <c r="AX108" s="10" t="s">
        <v>1105</v>
      </c>
      <c r="AY108" s="10" t="s">
        <v>1105</v>
      </c>
      <c r="AZ108" s="10" t="s">
        <v>1105</v>
      </c>
      <c r="BA108" s="10" t="s">
        <v>1105</v>
      </c>
      <c r="BB108" s="10" t="s">
        <v>1105</v>
      </c>
      <c r="BC108" s="10" t="s">
        <v>1105</v>
      </c>
      <c r="BD108" s="10" t="s">
        <v>1104</v>
      </c>
      <c r="BE108" s="10" t="s">
        <v>374</v>
      </c>
      <c r="BF108" s="10" t="s">
        <v>1105</v>
      </c>
      <c r="BG108" s="10" t="s">
        <v>1105</v>
      </c>
      <c r="BH108" s="10" t="s">
        <v>190</v>
      </c>
      <c r="BI108" s="10" t="s">
        <v>1105</v>
      </c>
      <c r="BJ108" s="10" t="s">
        <v>1105</v>
      </c>
      <c r="BK108" s="10" t="s">
        <v>374</v>
      </c>
      <c r="BL108" s="10" t="s">
        <v>1105</v>
      </c>
      <c r="BM108" s="10" t="s">
        <v>1105</v>
      </c>
      <c r="BN108" s="10" t="s">
        <v>1105</v>
      </c>
      <c r="BO108" s="10" t="s">
        <v>1105</v>
      </c>
      <c r="BP108" s="10" t="s">
        <v>1105</v>
      </c>
      <c r="BQ108" s="10" t="s">
        <v>1105</v>
      </c>
      <c r="BR108" s="10" t="s">
        <v>1105</v>
      </c>
      <c r="BS108" s="10" t="s">
        <v>1105</v>
      </c>
      <c r="BT108" s="10" t="s">
        <v>190</v>
      </c>
      <c r="BU108" s="10" t="s">
        <v>1105</v>
      </c>
      <c r="BV108" s="10" t="s">
        <v>190</v>
      </c>
      <c r="BW108" s="10" t="s">
        <v>1104</v>
      </c>
      <c r="BX108" s="10" t="s">
        <v>1104</v>
      </c>
      <c r="BY108" s="10" t="s">
        <v>1105</v>
      </c>
      <c r="BZ108" s="10" t="s">
        <v>1104</v>
      </c>
      <c r="CA108" s="10" t="s">
        <v>374</v>
      </c>
      <c r="CB108" s="10" t="s">
        <v>1104</v>
      </c>
      <c r="CC108" s="10" t="s">
        <v>1105</v>
      </c>
      <c r="CD108" s="10" t="s">
        <v>1104</v>
      </c>
      <c r="CE108" s="10" t="s">
        <v>1104</v>
      </c>
      <c r="CF108" s="10" t="s">
        <v>1104</v>
      </c>
      <c r="CG108" s="10" t="s">
        <v>1104</v>
      </c>
      <c r="CH108" s="10" t="s">
        <v>1104</v>
      </c>
      <c r="CI108" s="10" t="s">
        <v>1105</v>
      </c>
      <c r="CJ108" s="10" t="s">
        <v>1104</v>
      </c>
      <c r="CK108" s="10" t="s">
        <v>374</v>
      </c>
      <c r="CL108" s="10" t="s">
        <v>1105</v>
      </c>
      <c r="CM108" s="10" t="s">
        <v>1105</v>
      </c>
      <c r="CN108" s="10" t="s">
        <v>1105</v>
      </c>
      <c r="CO108" s="10" t="s">
        <v>1105</v>
      </c>
      <c r="CP108" s="10" t="s">
        <v>1105</v>
      </c>
      <c r="CQ108" s="10" t="s">
        <v>1105</v>
      </c>
      <c r="CR108" s="10" t="s">
        <v>1105</v>
      </c>
      <c r="CS108" s="10" t="s">
        <v>1105</v>
      </c>
      <c r="CT108" s="10" t="s">
        <v>1105</v>
      </c>
      <c r="CU108" s="10" t="s">
        <v>1104</v>
      </c>
      <c r="CV108" s="10" t="s">
        <v>1104</v>
      </c>
      <c r="CW108" s="10" t="s">
        <v>1105</v>
      </c>
      <c r="CX108" s="10" t="s">
        <v>374</v>
      </c>
      <c r="CY108" s="10" t="s">
        <v>1105</v>
      </c>
      <c r="CZ108" s="10" t="s">
        <v>1105</v>
      </c>
      <c r="DA108" s="10" t="s">
        <v>1104</v>
      </c>
      <c r="DB108" s="10" t="s">
        <v>1105</v>
      </c>
      <c r="DC108" s="99" t="s">
        <v>7119</v>
      </c>
      <c r="DD108" s="99" t="s">
        <v>7119</v>
      </c>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5"/>
    </row>
    <row r="109" spans="1:251" s="9" customFormat="1" ht="17.25" customHeight="1">
      <c r="A109" s="5" t="s">
        <v>542</v>
      </c>
      <c r="B109" s="9">
        <f>56</f>
        <v>56</v>
      </c>
      <c r="C109" s="5" t="s">
        <v>83</v>
      </c>
      <c r="D109" s="5" t="s">
        <v>537</v>
      </c>
      <c r="E109" s="9">
        <v>11751</v>
      </c>
      <c r="F109" s="9" t="s">
        <v>257</v>
      </c>
      <c r="G109" s="5"/>
      <c r="H109" s="5" t="s">
        <v>12</v>
      </c>
      <c r="I109" s="9">
        <v>1694</v>
      </c>
      <c r="J109" s="5"/>
      <c r="K109" s="9">
        <v>1697</v>
      </c>
      <c r="L109" s="5" t="s">
        <v>224</v>
      </c>
      <c r="M109" s="5" t="s">
        <v>89</v>
      </c>
      <c r="N109" s="5">
        <v>25913</v>
      </c>
      <c r="O109" s="5" t="s">
        <v>224</v>
      </c>
      <c r="P109" s="5">
        <v>4711</v>
      </c>
      <c r="Q109" s="5" t="s">
        <v>201</v>
      </c>
      <c r="R109" s="5">
        <v>1748</v>
      </c>
      <c r="S109" s="5" t="s">
        <v>8</v>
      </c>
      <c r="T109" s="5">
        <v>1755</v>
      </c>
      <c r="U109" s="5" t="s">
        <v>201</v>
      </c>
      <c r="V109" s="5">
        <v>1748</v>
      </c>
      <c r="W109" s="5" t="s">
        <v>8</v>
      </c>
      <c r="X109" s="5">
        <v>1755</v>
      </c>
      <c r="Y109" s="5"/>
      <c r="Z109" s="5"/>
      <c r="AA109" s="5"/>
      <c r="AB109" s="5"/>
      <c r="AC109" s="5"/>
      <c r="AD109" s="5"/>
      <c r="AE109" s="5" t="s">
        <v>260</v>
      </c>
      <c r="AF109" s="5"/>
      <c r="AG109" s="5">
        <v>1</v>
      </c>
      <c r="AH109" s="5"/>
      <c r="AI109" s="5"/>
      <c r="AJ109" s="5"/>
      <c r="AK109" s="5"/>
      <c r="AL109" s="42" t="s">
        <v>596</v>
      </c>
      <c r="AM109" s="11">
        <f>VLOOKUP($AL109,'City Location'!$A$2:$C$69,2)</f>
        <v>51.050409000000002</v>
      </c>
      <c r="AN109" s="11">
        <f>VLOOKUP($AL109,'City Location'!$A$2:$C$69,3)</f>
        <v>13.737261999999999</v>
      </c>
      <c r="AO109" s="13" t="s">
        <v>623</v>
      </c>
      <c r="AP109" s="5">
        <v>1</v>
      </c>
      <c r="AQ109" s="5"/>
      <c r="AR109" s="4"/>
      <c r="AS109" s="4"/>
      <c r="AT109" s="10">
        <v>1</v>
      </c>
      <c r="AU109" s="10" t="s">
        <v>1104</v>
      </c>
      <c r="AV109" s="10" t="s">
        <v>1105</v>
      </c>
      <c r="AW109" s="10" t="s">
        <v>1104</v>
      </c>
      <c r="AX109" s="10" t="s">
        <v>1105</v>
      </c>
      <c r="AY109" s="10" t="s">
        <v>1105</v>
      </c>
      <c r="AZ109" s="10" t="s">
        <v>1105</v>
      </c>
      <c r="BA109" s="10" t="s">
        <v>1105</v>
      </c>
      <c r="BB109" s="10" t="s">
        <v>1105</v>
      </c>
      <c r="BC109" s="10" t="s">
        <v>1105</v>
      </c>
      <c r="BD109" s="10" t="s">
        <v>1104</v>
      </c>
      <c r="BE109" s="10" t="s">
        <v>374</v>
      </c>
      <c r="BF109" s="10" t="s">
        <v>1105</v>
      </c>
      <c r="BG109" s="10" t="s">
        <v>1105</v>
      </c>
      <c r="BH109" s="10" t="s">
        <v>190</v>
      </c>
      <c r="BI109" s="10" t="s">
        <v>1105</v>
      </c>
      <c r="BJ109" s="10" t="s">
        <v>1105</v>
      </c>
      <c r="BK109" s="10" t="s">
        <v>374</v>
      </c>
      <c r="BL109" s="10" t="s">
        <v>1105</v>
      </c>
      <c r="BM109" s="10" t="s">
        <v>1105</v>
      </c>
      <c r="BN109" s="10" t="s">
        <v>1105</v>
      </c>
      <c r="BO109" s="10" t="s">
        <v>1105</v>
      </c>
      <c r="BP109" s="10" t="s">
        <v>1105</v>
      </c>
      <c r="BQ109" s="10" t="s">
        <v>1105</v>
      </c>
      <c r="BR109" s="10" t="s">
        <v>1105</v>
      </c>
      <c r="BS109" s="10" t="s">
        <v>1105</v>
      </c>
      <c r="BT109" s="10" t="s">
        <v>190</v>
      </c>
      <c r="BU109" s="10" t="s">
        <v>1105</v>
      </c>
      <c r="BV109" s="10" t="s">
        <v>190</v>
      </c>
      <c r="BW109" s="10" t="s">
        <v>1104</v>
      </c>
      <c r="BX109" s="10" t="s">
        <v>1104</v>
      </c>
      <c r="BY109" s="10" t="s">
        <v>1105</v>
      </c>
      <c r="BZ109" s="10" t="s">
        <v>1104</v>
      </c>
      <c r="CA109" s="10" t="s">
        <v>374</v>
      </c>
      <c r="CB109" s="10" t="s">
        <v>1104</v>
      </c>
      <c r="CC109" s="10" t="s">
        <v>1105</v>
      </c>
      <c r="CD109" s="10" t="s">
        <v>1104</v>
      </c>
      <c r="CE109" s="10" t="s">
        <v>1104</v>
      </c>
      <c r="CF109" s="10" t="s">
        <v>1104</v>
      </c>
      <c r="CG109" s="10" t="s">
        <v>1104</v>
      </c>
      <c r="CH109" s="10" t="s">
        <v>1104</v>
      </c>
      <c r="CI109" s="10" t="s">
        <v>1105</v>
      </c>
      <c r="CJ109" s="10" t="s">
        <v>1104</v>
      </c>
      <c r="CK109" s="10" t="s">
        <v>374</v>
      </c>
      <c r="CL109" s="10" t="s">
        <v>1105</v>
      </c>
      <c r="CM109" s="10" t="s">
        <v>1105</v>
      </c>
      <c r="CN109" s="10" t="s">
        <v>1105</v>
      </c>
      <c r="CO109" s="10" t="s">
        <v>1105</v>
      </c>
      <c r="CP109" s="10" t="s">
        <v>1105</v>
      </c>
      <c r="CQ109" s="10" t="s">
        <v>1105</v>
      </c>
      <c r="CR109" s="10" t="s">
        <v>1105</v>
      </c>
      <c r="CS109" s="10" t="s">
        <v>1105</v>
      </c>
      <c r="CT109" s="10" t="s">
        <v>1105</v>
      </c>
      <c r="CU109" s="10" t="s">
        <v>1104</v>
      </c>
      <c r="CV109" s="10" t="s">
        <v>1104</v>
      </c>
      <c r="CW109" s="10" t="s">
        <v>1105</v>
      </c>
      <c r="CX109" s="10" t="s">
        <v>374</v>
      </c>
      <c r="CY109" s="10" t="s">
        <v>1105</v>
      </c>
      <c r="CZ109" s="10" t="s">
        <v>1105</v>
      </c>
      <c r="DA109" s="10" t="s">
        <v>1104</v>
      </c>
      <c r="DB109" s="10" t="s">
        <v>1105</v>
      </c>
      <c r="DC109" s="99" t="s">
        <v>7119</v>
      </c>
      <c r="DD109" s="99" t="s">
        <v>7119</v>
      </c>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5"/>
    </row>
    <row r="110" spans="1:251" s="9" customFormat="1" ht="17.25" customHeight="1">
      <c r="A110" s="5" t="s">
        <v>542</v>
      </c>
      <c r="B110" s="9">
        <f>56</f>
        <v>56</v>
      </c>
      <c r="C110" s="5" t="s">
        <v>83</v>
      </c>
      <c r="D110" s="5" t="s">
        <v>537</v>
      </c>
      <c r="E110" s="9">
        <v>11751</v>
      </c>
      <c r="F110" s="9" t="s">
        <v>257</v>
      </c>
      <c r="G110" s="5"/>
      <c r="H110" s="5"/>
      <c r="I110" s="9">
        <v>1697</v>
      </c>
      <c r="J110" s="5" t="s">
        <v>9</v>
      </c>
      <c r="K110" s="9">
        <v>1709</v>
      </c>
      <c r="L110" s="5" t="s">
        <v>224</v>
      </c>
      <c r="M110" s="5" t="s">
        <v>89</v>
      </c>
      <c r="N110" s="5">
        <v>25913</v>
      </c>
      <c r="O110" s="5" t="s">
        <v>224</v>
      </c>
      <c r="P110" s="5">
        <v>4711</v>
      </c>
      <c r="Q110" s="5" t="s">
        <v>201</v>
      </c>
      <c r="R110" s="5">
        <v>1748</v>
      </c>
      <c r="S110" s="5" t="s">
        <v>8</v>
      </c>
      <c r="T110" s="5">
        <v>1755</v>
      </c>
      <c r="U110" s="5" t="s">
        <v>201</v>
      </c>
      <c r="V110" s="5">
        <v>1748</v>
      </c>
      <c r="W110" s="5" t="s">
        <v>8</v>
      </c>
      <c r="X110" s="5">
        <v>1755</v>
      </c>
      <c r="Y110" s="5"/>
      <c r="Z110" s="5"/>
      <c r="AA110" s="5"/>
      <c r="AB110" s="5"/>
      <c r="AC110" s="5"/>
      <c r="AD110" s="5"/>
      <c r="AE110" s="5" t="s">
        <v>260</v>
      </c>
      <c r="AF110" s="5"/>
      <c r="AG110" s="5">
        <v>1</v>
      </c>
      <c r="AH110" s="5"/>
      <c r="AI110" s="5"/>
      <c r="AJ110" s="5"/>
      <c r="AK110" s="5"/>
      <c r="AL110" s="42" t="s">
        <v>596</v>
      </c>
      <c r="AM110" s="11">
        <f>VLOOKUP($AL110,'City Location'!$A$2:$C$69,2)</f>
        <v>51.050409000000002</v>
      </c>
      <c r="AN110" s="11">
        <f>VLOOKUP($AL110,'City Location'!$A$2:$C$69,3)</f>
        <v>13.737261999999999</v>
      </c>
      <c r="AO110" s="13" t="s">
        <v>621</v>
      </c>
      <c r="AP110" s="5">
        <v>1</v>
      </c>
      <c r="AQ110" s="5"/>
      <c r="AR110" s="4"/>
      <c r="AS110" s="4"/>
      <c r="AT110" s="10">
        <v>1</v>
      </c>
      <c r="AU110" s="10" t="s">
        <v>1104</v>
      </c>
      <c r="AV110" s="10" t="s">
        <v>1105</v>
      </c>
      <c r="AW110" s="10" t="s">
        <v>1104</v>
      </c>
      <c r="AX110" s="10" t="s">
        <v>1105</v>
      </c>
      <c r="AY110" s="10" t="s">
        <v>1105</v>
      </c>
      <c r="AZ110" s="10" t="s">
        <v>1105</v>
      </c>
      <c r="BA110" s="10" t="s">
        <v>1105</v>
      </c>
      <c r="BB110" s="10" t="s">
        <v>1105</v>
      </c>
      <c r="BC110" s="10" t="s">
        <v>1105</v>
      </c>
      <c r="BD110" s="10" t="s">
        <v>1104</v>
      </c>
      <c r="BE110" s="10" t="s">
        <v>374</v>
      </c>
      <c r="BF110" s="10" t="s">
        <v>1105</v>
      </c>
      <c r="BG110" s="10" t="s">
        <v>1105</v>
      </c>
      <c r="BH110" s="10" t="s">
        <v>190</v>
      </c>
      <c r="BI110" s="10" t="s">
        <v>1105</v>
      </c>
      <c r="BJ110" s="10" t="s">
        <v>1105</v>
      </c>
      <c r="BK110" s="10" t="s">
        <v>374</v>
      </c>
      <c r="BL110" s="10" t="s">
        <v>1105</v>
      </c>
      <c r="BM110" s="10" t="s">
        <v>1105</v>
      </c>
      <c r="BN110" s="10" t="s">
        <v>1105</v>
      </c>
      <c r="BO110" s="10" t="s">
        <v>1105</v>
      </c>
      <c r="BP110" s="10" t="s">
        <v>1105</v>
      </c>
      <c r="BQ110" s="10" t="s">
        <v>1105</v>
      </c>
      <c r="BR110" s="10" t="s">
        <v>1105</v>
      </c>
      <c r="BS110" s="10" t="s">
        <v>1105</v>
      </c>
      <c r="BT110" s="10" t="s">
        <v>190</v>
      </c>
      <c r="BU110" s="10" t="s">
        <v>1105</v>
      </c>
      <c r="BV110" s="10" t="s">
        <v>190</v>
      </c>
      <c r="BW110" s="10" t="s">
        <v>1104</v>
      </c>
      <c r="BX110" s="10" t="s">
        <v>1104</v>
      </c>
      <c r="BY110" s="10" t="s">
        <v>1105</v>
      </c>
      <c r="BZ110" s="10" t="s">
        <v>1104</v>
      </c>
      <c r="CA110" s="10" t="s">
        <v>374</v>
      </c>
      <c r="CB110" s="10" t="s">
        <v>1104</v>
      </c>
      <c r="CC110" s="10" t="s">
        <v>1105</v>
      </c>
      <c r="CD110" s="10" t="s">
        <v>1104</v>
      </c>
      <c r="CE110" s="10" t="s">
        <v>1104</v>
      </c>
      <c r="CF110" s="10" t="s">
        <v>1104</v>
      </c>
      <c r="CG110" s="10" t="s">
        <v>1104</v>
      </c>
      <c r="CH110" s="10" t="s">
        <v>1104</v>
      </c>
      <c r="CI110" s="10" t="s">
        <v>1105</v>
      </c>
      <c r="CJ110" s="10" t="s">
        <v>1104</v>
      </c>
      <c r="CK110" s="10" t="s">
        <v>190</v>
      </c>
      <c r="CL110" s="10" t="s">
        <v>1105</v>
      </c>
      <c r="CM110" s="10" t="s">
        <v>1105</v>
      </c>
      <c r="CN110" s="10" t="s">
        <v>1105</v>
      </c>
      <c r="CO110" s="10" t="s">
        <v>1105</v>
      </c>
      <c r="CP110" s="10" t="s">
        <v>1105</v>
      </c>
      <c r="CQ110" s="10" t="s">
        <v>1105</v>
      </c>
      <c r="CR110" s="10" t="s">
        <v>1105</v>
      </c>
      <c r="CS110" s="10" t="s">
        <v>1105</v>
      </c>
      <c r="CT110" s="10" t="s">
        <v>1105</v>
      </c>
      <c r="CU110" s="10" t="s">
        <v>1104</v>
      </c>
      <c r="CV110" s="10" t="s">
        <v>1104</v>
      </c>
      <c r="CW110" s="10" t="s">
        <v>1105</v>
      </c>
      <c r="CX110" s="10" t="s">
        <v>190</v>
      </c>
      <c r="CY110" s="10" t="s">
        <v>1105</v>
      </c>
      <c r="CZ110" s="10" t="s">
        <v>1105</v>
      </c>
      <c r="DA110" s="10" t="s">
        <v>1104</v>
      </c>
      <c r="DB110" s="10" t="s">
        <v>1105</v>
      </c>
      <c r="DC110" s="99" t="s">
        <v>7119</v>
      </c>
      <c r="DD110" s="99" t="s">
        <v>7119</v>
      </c>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5"/>
    </row>
    <row r="111" spans="1:251" s="9" customFormat="1" ht="17.25" customHeight="1">
      <c r="A111" s="5" t="s">
        <v>542</v>
      </c>
      <c r="B111" s="9">
        <f>56</f>
        <v>56</v>
      </c>
      <c r="C111" s="5" t="s">
        <v>83</v>
      </c>
      <c r="D111" s="5" t="s">
        <v>537</v>
      </c>
      <c r="E111" s="9">
        <v>11751</v>
      </c>
      <c r="F111" s="9" t="s">
        <v>257</v>
      </c>
      <c r="G111" s="5"/>
      <c r="H111" s="5" t="s">
        <v>9</v>
      </c>
      <c r="I111" s="9">
        <v>1709</v>
      </c>
      <c r="J111" s="5" t="s">
        <v>18</v>
      </c>
      <c r="K111" s="9">
        <v>1733</v>
      </c>
      <c r="L111" s="5" t="s">
        <v>224</v>
      </c>
      <c r="M111" s="5" t="s">
        <v>89</v>
      </c>
      <c r="N111" s="5">
        <v>25913</v>
      </c>
      <c r="O111" s="5" t="s">
        <v>224</v>
      </c>
      <c r="P111" s="5">
        <v>4711</v>
      </c>
      <c r="Q111" s="5" t="s">
        <v>201</v>
      </c>
      <c r="R111" s="5">
        <v>1748</v>
      </c>
      <c r="S111" s="5" t="s">
        <v>8</v>
      </c>
      <c r="T111" s="5">
        <v>1755</v>
      </c>
      <c r="U111" s="5" t="s">
        <v>201</v>
      </c>
      <c r="V111" s="5">
        <v>1748</v>
      </c>
      <c r="W111" s="5" t="s">
        <v>8</v>
      </c>
      <c r="X111" s="5">
        <v>1755</v>
      </c>
      <c r="Y111" s="5"/>
      <c r="Z111" s="5"/>
      <c r="AA111" s="5"/>
      <c r="AB111" s="5"/>
      <c r="AC111" s="5"/>
      <c r="AD111" s="5"/>
      <c r="AE111" s="5" t="s">
        <v>260</v>
      </c>
      <c r="AF111" s="5"/>
      <c r="AG111" s="5">
        <v>1</v>
      </c>
      <c r="AH111" s="5"/>
      <c r="AI111" s="5"/>
      <c r="AJ111" s="5"/>
      <c r="AK111" s="5"/>
      <c r="AL111" s="42" t="s">
        <v>596</v>
      </c>
      <c r="AM111" s="11">
        <f>VLOOKUP($AL111,'City Location'!$A$2:$C$69,2)</f>
        <v>51.050409000000002</v>
      </c>
      <c r="AN111" s="11">
        <f>VLOOKUP($AL111,'City Location'!$A$2:$C$69,3)</f>
        <v>13.737261999999999</v>
      </c>
      <c r="AO111" s="13" t="s">
        <v>621</v>
      </c>
      <c r="AP111" s="5">
        <v>1</v>
      </c>
      <c r="AQ111" s="5"/>
      <c r="AR111" s="4"/>
      <c r="AS111" s="4"/>
      <c r="AT111" s="10">
        <v>1</v>
      </c>
      <c r="AU111" s="10" t="s">
        <v>1104</v>
      </c>
      <c r="AV111" s="10" t="s">
        <v>1105</v>
      </c>
      <c r="AW111" s="10" t="s">
        <v>1104</v>
      </c>
      <c r="AX111" s="10" t="s">
        <v>1105</v>
      </c>
      <c r="AY111" s="10" t="s">
        <v>1105</v>
      </c>
      <c r="AZ111" s="10" t="s">
        <v>1105</v>
      </c>
      <c r="BA111" s="10" t="s">
        <v>1105</v>
      </c>
      <c r="BB111" s="10" t="s">
        <v>1105</v>
      </c>
      <c r="BC111" s="10" t="s">
        <v>1105</v>
      </c>
      <c r="BD111" s="10" t="s">
        <v>1104</v>
      </c>
      <c r="BE111" s="10" t="s">
        <v>374</v>
      </c>
      <c r="BF111" s="10" t="s">
        <v>1105</v>
      </c>
      <c r="BG111" s="10" t="s">
        <v>1105</v>
      </c>
      <c r="BH111" s="10" t="s">
        <v>190</v>
      </c>
      <c r="BI111" s="10" t="s">
        <v>1105</v>
      </c>
      <c r="BJ111" s="10" t="s">
        <v>1105</v>
      </c>
      <c r="BK111" s="10" t="s">
        <v>374</v>
      </c>
      <c r="BL111" s="10" t="s">
        <v>1105</v>
      </c>
      <c r="BM111" s="10" t="s">
        <v>1105</v>
      </c>
      <c r="BN111" s="10" t="s">
        <v>1105</v>
      </c>
      <c r="BO111" s="10" t="s">
        <v>1105</v>
      </c>
      <c r="BP111" s="10" t="s">
        <v>1105</v>
      </c>
      <c r="BQ111" s="10" t="s">
        <v>1105</v>
      </c>
      <c r="BR111" s="10" t="s">
        <v>1105</v>
      </c>
      <c r="BS111" s="10" t="s">
        <v>1105</v>
      </c>
      <c r="BT111" s="10" t="s">
        <v>190</v>
      </c>
      <c r="BU111" s="10" t="s">
        <v>1105</v>
      </c>
      <c r="BV111" s="10" t="s">
        <v>190</v>
      </c>
      <c r="BW111" s="10" t="s">
        <v>1104</v>
      </c>
      <c r="BX111" s="10" t="s">
        <v>1104</v>
      </c>
      <c r="BY111" s="10" t="s">
        <v>1105</v>
      </c>
      <c r="BZ111" s="10" t="s">
        <v>1104</v>
      </c>
      <c r="CA111" s="10" t="s">
        <v>374</v>
      </c>
      <c r="CB111" s="10" t="s">
        <v>1104</v>
      </c>
      <c r="CC111" s="10" t="s">
        <v>1105</v>
      </c>
      <c r="CD111" s="10" t="s">
        <v>1104</v>
      </c>
      <c r="CE111" s="10" t="s">
        <v>1105</v>
      </c>
      <c r="CF111" s="10" t="s">
        <v>1104</v>
      </c>
      <c r="CG111" s="10" t="s">
        <v>1104</v>
      </c>
      <c r="CH111" s="10" t="s">
        <v>1104</v>
      </c>
      <c r="CI111" s="10" t="s">
        <v>1105</v>
      </c>
      <c r="CJ111" s="10" t="s">
        <v>1104</v>
      </c>
      <c r="CK111" s="10" t="s">
        <v>374</v>
      </c>
      <c r="CL111" s="10" t="s">
        <v>1105</v>
      </c>
      <c r="CM111" s="10" t="s">
        <v>1105</v>
      </c>
      <c r="CN111" s="10" t="s">
        <v>1105</v>
      </c>
      <c r="CO111" s="10" t="s">
        <v>1105</v>
      </c>
      <c r="CP111" s="10" t="s">
        <v>1105</v>
      </c>
      <c r="CQ111" s="10" t="s">
        <v>1105</v>
      </c>
      <c r="CR111" s="10" t="s">
        <v>1105</v>
      </c>
      <c r="CS111" s="10" t="s">
        <v>1105</v>
      </c>
      <c r="CT111" s="10" t="s">
        <v>1105</v>
      </c>
      <c r="CU111" s="10" t="s">
        <v>1104</v>
      </c>
      <c r="CV111" s="10" t="s">
        <v>1104</v>
      </c>
      <c r="CW111" s="10" t="s">
        <v>1105</v>
      </c>
      <c r="CX111" s="10" t="s">
        <v>190</v>
      </c>
      <c r="CY111" s="10" t="s">
        <v>1105</v>
      </c>
      <c r="CZ111" s="10" t="s">
        <v>1105</v>
      </c>
      <c r="DA111" s="10" t="s">
        <v>1105</v>
      </c>
      <c r="DB111" s="10" t="s">
        <v>1104</v>
      </c>
      <c r="DC111" s="99" t="s">
        <v>7119</v>
      </c>
      <c r="DD111" s="99" t="s">
        <v>7119</v>
      </c>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5"/>
    </row>
    <row r="112" spans="1:251" s="9" customFormat="1" ht="17.25" customHeight="1">
      <c r="A112" s="5" t="s">
        <v>542</v>
      </c>
      <c r="B112" s="9">
        <f>56</f>
        <v>56</v>
      </c>
      <c r="C112" s="5" t="s">
        <v>83</v>
      </c>
      <c r="D112" s="5" t="s">
        <v>538</v>
      </c>
      <c r="E112" s="9">
        <v>11752</v>
      </c>
      <c r="F112" s="9" t="s">
        <v>257</v>
      </c>
      <c r="G112" s="5"/>
      <c r="H112" s="5" t="s">
        <v>539</v>
      </c>
      <c r="I112" s="9">
        <v>1733</v>
      </c>
      <c r="J112" s="5" t="s">
        <v>6</v>
      </c>
      <c r="K112" s="9">
        <v>1759</v>
      </c>
      <c r="L112" s="5" t="s">
        <v>224</v>
      </c>
      <c r="M112" s="5" t="s">
        <v>261</v>
      </c>
      <c r="N112" s="5">
        <v>4724</v>
      </c>
      <c r="O112" s="5"/>
      <c r="P112" s="5"/>
      <c r="Q112" s="5" t="s">
        <v>6</v>
      </c>
      <c r="R112" s="5">
        <v>1758</v>
      </c>
      <c r="S112" s="5" t="s">
        <v>3</v>
      </c>
      <c r="T112" s="5">
        <v>1775</v>
      </c>
      <c r="U112" s="5"/>
      <c r="V112" s="5"/>
      <c r="W112" s="5"/>
      <c r="X112" s="5"/>
      <c r="Y112" s="5"/>
      <c r="Z112" s="5"/>
      <c r="AA112" s="5"/>
      <c r="AB112" s="5"/>
      <c r="AC112" s="5"/>
      <c r="AD112" s="5"/>
      <c r="AE112" s="5"/>
      <c r="AF112" s="5"/>
      <c r="AG112" s="5">
        <v>1</v>
      </c>
      <c r="AH112" s="5"/>
      <c r="AI112" s="5"/>
      <c r="AJ112" s="5"/>
      <c r="AK112" s="5"/>
      <c r="AL112" s="42" t="s">
        <v>596</v>
      </c>
      <c r="AM112" s="11">
        <f>VLOOKUP($AL112,'City Location'!$A$2:$C$69,2)</f>
        <v>51.050409000000002</v>
      </c>
      <c r="AN112" s="11">
        <f>VLOOKUP($AL112,'City Location'!$A$2:$C$69,3)</f>
        <v>13.737261999999999</v>
      </c>
      <c r="AO112" s="13" t="s">
        <v>623</v>
      </c>
      <c r="AP112" s="5">
        <v>1</v>
      </c>
      <c r="AQ112" s="5"/>
      <c r="AR112" s="4"/>
      <c r="AS112" s="4"/>
      <c r="AT112" s="10">
        <v>1</v>
      </c>
      <c r="AU112" s="10" t="s">
        <v>1104</v>
      </c>
      <c r="AV112" s="10" t="s">
        <v>1105</v>
      </c>
      <c r="AW112" s="10" t="s">
        <v>1104</v>
      </c>
      <c r="AX112" s="10" t="s">
        <v>1105</v>
      </c>
      <c r="AY112" s="10" t="s">
        <v>1105</v>
      </c>
      <c r="AZ112" s="10" t="s">
        <v>1105</v>
      </c>
      <c r="BA112" s="10" t="s">
        <v>1105</v>
      </c>
      <c r="BB112" s="10" t="s">
        <v>1105</v>
      </c>
      <c r="BC112" s="10" t="s">
        <v>1105</v>
      </c>
      <c r="BD112" s="10" t="s">
        <v>1104</v>
      </c>
      <c r="BE112" s="10" t="s">
        <v>374</v>
      </c>
      <c r="BF112" s="10" t="s">
        <v>1105</v>
      </c>
      <c r="BG112" s="10" t="s">
        <v>1105</v>
      </c>
      <c r="BH112" s="10" t="s">
        <v>190</v>
      </c>
      <c r="BI112" s="10" t="s">
        <v>1105</v>
      </c>
      <c r="BJ112" s="10" t="s">
        <v>1105</v>
      </c>
      <c r="BK112" s="10" t="s">
        <v>374</v>
      </c>
      <c r="BL112" s="10" t="s">
        <v>1105</v>
      </c>
      <c r="BM112" s="10" t="s">
        <v>1105</v>
      </c>
      <c r="BN112" s="10" t="s">
        <v>1105</v>
      </c>
      <c r="BO112" s="10" t="s">
        <v>1105</v>
      </c>
      <c r="BP112" s="10" t="s">
        <v>1105</v>
      </c>
      <c r="BQ112" s="10" t="s">
        <v>1105</v>
      </c>
      <c r="BR112" s="10" t="s">
        <v>1105</v>
      </c>
      <c r="BS112" s="10" t="s">
        <v>1105</v>
      </c>
      <c r="BT112" s="10" t="s">
        <v>190</v>
      </c>
      <c r="BU112" s="10" t="s">
        <v>1105</v>
      </c>
      <c r="BV112" s="10" t="s">
        <v>190</v>
      </c>
      <c r="BW112" s="10" t="s">
        <v>1104</v>
      </c>
      <c r="BX112" s="10" t="s">
        <v>1104</v>
      </c>
      <c r="BY112" s="10" t="s">
        <v>1105</v>
      </c>
      <c r="BZ112" s="10" t="s">
        <v>1104</v>
      </c>
      <c r="CA112" s="10" t="s">
        <v>374</v>
      </c>
      <c r="CB112" s="10" t="s">
        <v>1104</v>
      </c>
      <c r="CC112" s="10" t="s">
        <v>1105</v>
      </c>
      <c r="CD112" s="10" t="s">
        <v>1104</v>
      </c>
      <c r="CE112" s="10" t="s">
        <v>1105</v>
      </c>
      <c r="CF112" s="10" t="s">
        <v>1104</v>
      </c>
      <c r="CG112" s="10" t="s">
        <v>1104</v>
      </c>
      <c r="CH112" s="10" t="s">
        <v>1104</v>
      </c>
      <c r="CI112" s="10" t="s">
        <v>1105</v>
      </c>
      <c r="CJ112" s="10" t="s">
        <v>1104</v>
      </c>
      <c r="CK112" s="10" t="s">
        <v>374</v>
      </c>
      <c r="CL112" s="10" t="s">
        <v>1105</v>
      </c>
      <c r="CM112" s="10" t="s">
        <v>1105</v>
      </c>
      <c r="CN112" s="10" t="s">
        <v>1105</v>
      </c>
      <c r="CO112" s="10" t="s">
        <v>1105</v>
      </c>
      <c r="CP112" s="10" t="s">
        <v>1105</v>
      </c>
      <c r="CQ112" s="10" t="s">
        <v>1105</v>
      </c>
      <c r="CR112" s="10" t="s">
        <v>1105</v>
      </c>
      <c r="CS112" s="10" t="s">
        <v>1105</v>
      </c>
      <c r="CT112" s="10" t="s">
        <v>1105</v>
      </c>
      <c r="CU112" s="10" t="s">
        <v>1104</v>
      </c>
      <c r="CV112" s="10" t="s">
        <v>1104</v>
      </c>
      <c r="CW112" s="10" t="s">
        <v>1105</v>
      </c>
      <c r="CX112" s="10" t="s">
        <v>190</v>
      </c>
      <c r="CY112" s="10" t="s">
        <v>1105</v>
      </c>
      <c r="CZ112" s="10" t="s">
        <v>1105</v>
      </c>
      <c r="DA112" s="10" t="s">
        <v>1105</v>
      </c>
      <c r="DB112" s="10" t="s">
        <v>1104</v>
      </c>
      <c r="DC112" s="99" t="s">
        <v>7119</v>
      </c>
      <c r="DD112" s="99" t="s">
        <v>7119</v>
      </c>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5"/>
    </row>
    <row r="113" spans="1:251" s="9" customFormat="1" ht="17.25" customHeight="1">
      <c r="A113" s="5" t="s">
        <v>542</v>
      </c>
      <c r="B113" s="9">
        <f>56</f>
        <v>56</v>
      </c>
      <c r="C113" s="5" t="s">
        <v>83</v>
      </c>
      <c r="D113" s="5" t="s">
        <v>538</v>
      </c>
      <c r="E113" s="9">
        <v>11752</v>
      </c>
      <c r="F113" s="9" t="s">
        <v>257</v>
      </c>
      <c r="G113" s="5"/>
      <c r="H113" s="5" t="s">
        <v>6</v>
      </c>
      <c r="I113" s="9">
        <v>1759</v>
      </c>
      <c r="J113" s="5" t="s">
        <v>9</v>
      </c>
      <c r="K113" s="9">
        <v>1762</v>
      </c>
      <c r="L113" s="5" t="s">
        <v>224</v>
      </c>
      <c r="M113" s="5" t="s">
        <v>261</v>
      </c>
      <c r="N113" s="5">
        <v>4724</v>
      </c>
      <c r="O113" s="5"/>
      <c r="P113" s="5"/>
      <c r="Q113" s="5" t="s">
        <v>6</v>
      </c>
      <c r="R113" s="5">
        <v>1758</v>
      </c>
      <c r="S113" s="5" t="s">
        <v>3</v>
      </c>
      <c r="T113" s="5">
        <v>1775</v>
      </c>
      <c r="U113" s="5"/>
      <c r="V113" s="5"/>
      <c r="W113" s="5"/>
      <c r="X113" s="5"/>
      <c r="Y113" s="5"/>
      <c r="Z113" s="5"/>
      <c r="AA113" s="5"/>
      <c r="AB113" s="5"/>
      <c r="AC113" s="5"/>
      <c r="AD113" s="5"/>
      <c r="AE113" s="5"/>
      <c r="AF113" s="5"/>
      <c r="AG113" s="5">
        <v>1</v>
      </c>
      <c r="AH113" s="5"/>
      <c r="AI113" s="5"/>
      <c r="AJ113" s="5"/>
      <c r="AK113" s="5"/>
      <c r="AL113" s="42" t="s">
        <v>596</v>
      </c>
      <c r="AM113" s="11">
        <f>VLOOKUP($AL113,'City Location'!$A$2:$C$69,2)</f>
        <v>51.050409000000002</v>
      </c>
      <c r="AN113" s="11">
        <f>VLOOKUP($AL113,'City Location'!$A$2:$C$69,3)</f>
        <v>13.737261999999999</v>
      </c>
      <c r="AO113" s="13" t="s">
        <v>623</v>
      </c>
      <c r="AP113" s="5">
        <v>1</v>
      </c>
      <c r="AQ113" s="5"/>
      <c r="AR113" s="4"/>
      <c r="AS113" s="4"/>
      <c r="AT113" s="10">
        <v>1</v>
      </c>
      <c r="AU113" s="10" t="s">
        <v>1104</v>
      </c>
      <c r="AV113" s="10" t="s">
        <v>1105</v>
      </c>
      <c r="AW113" s="10" t="s">
        <v>1104</v>
      </c>
      <c r="AX113" s="10" t="s">
        <v>1105</v>
      </c>
      <c r="AY113" s="10" t="s">
        <v>1105</v>
      </c>
      <c r="AZ113" s="10" t="s">
        <v>1105</v>
      </c>
      <c r="BA113" s="10" t="s">
        <v>1105</v>
      </c>
      <c r="BB113" s="10" t="s">
        <v>1105</v>
      </c>
      <c r="BC113" s="10" t="s">
        <v>1105</v>
      </c>
      <c r="BD113" s="10" t="s">
        <v>1104</v>
      </c>
      <c r="BE113" s="10" t="s">
        <v>374</v>
      </c>
      <c r="BF113" s="10" t="s">
        <v>1105</v>
      </c>
      <c r="BG113" s="10" t="s">
        <v>1105</v>
      </c>
      <c r="BH113" s="10" t="s">
        <v>190</v>
      </c>
      <c r="BI113" s="10" t="s">
        <v>1105</v>
      </c>
      <c r="BJ113" s="10" t="s">
        <v>1105</v>
      </c>
      <c r="BK113" s="10" t="s">
        <v>190</v>
      </c>
      <c r="BL113" s="10" t="s">
        <v>1105</v>
      </c>
      <c r="BM113" s="10" t="s">
        <v>1105</v>
      </c>
      <c r="BN113" s="10" t="s">
        <v>1105</v>
      </c>
      <c r="BO113" s="10" t="s">
        <v>1105</v>
      </c>
      <c r="BP113" s="10" t="s">
        <v>1105</v>
      </c>
      <c r="BQ113" s="10" t="s">
        <v>1105</v>
      </c>
      <c r="BR113" s="10" t="s">
        <v>1105</v>
      </c>
      <c r="BS113" s="10" t="s">
        <v>1105</v>
      </c>
      <c r="BT113" s="10" t="s">
        <v>190</v>
      </c>
      <c r="BU113" s="10" t="s">
        <v>1105</v>
      </c>
      <c r="BV113" s="10" t="s">
        <v>190</v>
      </c>
      <c r="BW113" s="10" t="s">
        <v>1104</v>
      </c>
      <c r="BX113" s="10" t="s">
        <v>1104</v>
      </c>
      <c r="BY113" s="10" t="s">
        <v>1105</v>
      </c>
      <c r="BZ113" s="10" t="s">
        <v>1104</v>
      </c>
      <c r="CA113" s="10" t="s">
        <v>374</v>
      </c>
      <c r="CB113" s="10" t="s">
        <v>1104</v>
      </c>
      <c r="CC113" s="10" t="s">
        <v>1105</v>
      </c>
      <c r="CD113" s="10" t="s">
        <v>1104</v>
      </c>
      <c r="CE113" s="10" t="s">
        <v>1105</v>
      </c>
      <c r="CF113" s="10" t="s">
        <v>1104</v>
      </c>
      <c r="CG113" s="10" t="s">
        <v>1104</v>
      </c>
      <c r="CH113" s="10" t="s">
        <v>1104</v>
      </c>
      <c r="CI113" s="10" t="s">
        <v>1105</v>
      </c>
      <c r="CJ113" s="10" t="s">
        <v>1104</v>
      </c>
      <c r="CK113" s="10" t="s">
        <v>374</v>
      </c>
      <c r="CL113" s="10" t="s">
        <v>1105</v>
      </c>
      <c r="CM113" s="10" t="s">
        <v>1105</v>
      </c>
      <c r="CN113" s="10" t="s">
        <v>1105</v>
      </c>
      <c r="CO113" s="10" t="s">
        <v>1105</v>
      </c>
      <c r="CP113" s="10" t="s">
        <v>1105</v>
      </c>
      <c r="CQ113" s="10" t="s">
        <v>1105</v>
      </c>
      <c r="CR113" s="10" t="s">
        <v>1105</v>
      </c>
      <c r="CS113" s="10" t="s">
        <v>1105</v>
      </c>
      <c r="CT113" s="10" t="s">
        <v>1105</v>
      </c>
      <c r="CU113" s="10" t="s">
        <v>1104</v>
      </c>
      <c r="CV113" s="10" t="s">
        <v>1104</v>
      </c>
      <c r="CW113" s="10" t="s">
        <v>1105</v>
      </c>
      <c r="CX113" s="10" t="s">
        <v>190</v>
      </c>
      <c r="CY113" s="10" t="s">
        <v>1105</v>
      </c>
      <c r="CZ113" s="10" t="s">
        <v>1105</v>
      </c>
      <c r="DA113" s="10" t="s">
        <v>1105</v>
      </c>
      <c r="DB113" s="10" t="s">
        <v>1104</v>
      </c>
      <c r="DC113" s="99" t="s">
        <v>7119</v>
      </c>
      <c r="DD113" s="99" t="s">
        <v>7119</v>
      </c>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5"/>
    </row>
    <row r="114" spans="1:251" s="9" customFormat="1" ht="17.25" customHeight="1">
      <c r="A114" s="5" t="s">
        <v>542</v>
      </c>
      <c r="B114" s="9">
        <f>56</f>
        <v>56</v>
      </c>
      <c r="C114" s="5" t="s">
        <v>83</v>
      </c>
      <c r="D114" s="5" t="s">
        <v>538</v>
      </c>
      <c r="E114" s="9">
        <v>11752</v>
      </c>
      <c r="F114" s="9" t="s">
        <v>257</v>
      </c>
      <c r="G114" s="5"/>
      <c r="H114" s="5" t="s">
        <v>9</v>
      </c>
      <c r="I114" s="9">
        <v>1762</v>
      </c>
      <c r="J114" s="5" t="s">
        <v>14</v>
      </c>
      <c r="K114" s="9">
        <v>1763</v>
      </c>
      <c r="L114" s="5" t="s">
        <v>224</v>
      </c>
      <c r="M114" s="5" t="s">
        <v>261</v>
      </c>
      <c r="N114" s="5">
        <v>4724</v>
      </c>
      <c r="O114" s="5"/>
      <c r="P114" s="5"/>
      <c r="Q114" s="5" t="s">
        <v>6</v>
      </c>
      <c r="R114" s="5">
        <v>1758</v>
      </c>
      <c r="S114" s="5" t="s">
        <v>3</v>
      </c>
      <c r="T114" s="5">
        <v>1775</v>
      </c>
      <c r="U114" s="5"/>
      <c r="V114" s="5"/>
      <c r="W114" s="5"/>
      <c r="X114" s="5"/>
      <c r="Y114" s="5"/>
      <c r="Z114" s="5"/>
      <c r="AA114" s="5"/>
      <c r="AB114" s="5"/>
      <c r="AC114" s="5"/>
      <c r="AD114" s="5"/>
      <c r="AE114" s="5"/>
      <c r="AF114" s="5"/>
      <c r="AG114" s="5">
        <v>1</v>
      </c>
      <c r="AH114" s="5"/>
      <c r="AI114" s="5"/>
      <c r="AJ114" s="5"/>
      <c r="AK114" s="5"/>
      <c r="AL114" s="42" t="s">
        <v>596</v>
      </c>
      <c r="AM114" s="11">
        <f>VLOOKUP($AL114,'City Location'!$A$2:$C$69,2)</f>
        <v>51.050409000000002</v>
      </c>
      <c r="AN114" s="11">
        <f>VLOOKUP($AL114,'City Location'!$A$2:$C$69,3)</f>
        <v>13.737261999999999</v>
      </c>
      <c r="AO114" s="13" t="s">
        <v>623</v>
      </c>
      <c r="AP114" s="5">
        <v>1</v>
      </c>
      <c r="AQ114" s="5"/>
      <c r="AR114" s="4"/>
      <c r="AS114" s="4"/>
      <c r="AT114" s="10">
        <v>1</v>
      </c>
      <c r="AU114" s="10" t="s">
        <v>1104</v>
      </c>
      <c r="AV114" s="10" t="s">
        <v>1105</v>
      </c>
      <c r="AW114" s="10" t="s">
        <v>1104</v>
      </c>
      <c r="AX114" s="10" t="s">
        <v>1105</v>
      </c>
      <c r="AY114" s="10" t="s">
        <v>1105</v>
      </c>
      <c r="AZ114" s="10" t="s">
        <v>1105</v>
      </c>
      <c r="BA114" s="10" t="s">
        <v>1105</v>
      </c>
      <c r="BB114" s="10" t="s">
        <v>1105</v>
      </c>
      <c r="BC114" s="10" t="s">
        <v>1105</v>
      </c>
      <c r="BD114" s="10" t="s">
        <v>1104</v>
      </c>
      <c r="BE114" s="10" t="s">
        <v>374</v>
      </c>
      <c r="BF114" s="10" t="s">
        <v>1105</v>
      </c>
      <c r="BG114" s="10" t="s">
        <v>1105</v>
      </c>
      <c r="BH114" s="10" t="s">
        <v>190</v>
      </c>
      <c r="BI114" s="10" t="s">
        <v>1105</v>
      </c>
      <c r="BJ114" s="10" t="s">
        <v>1105</v>
      </c>
      <c r="BK114" s="10" t="s">
        <v>374</v>
      </c>
      <c r="BL114" s="10" t="s">
        <v>1105</v>
      </c>
      <c r="BM114" s="10" t="s">
        <v>1105</v>
      </c>
      <c r="BN114" s="10" t="s">
        <v>1105</v>
      </c>
      <c r="BO114" s="10" t="s">
        <v>1105</v>
      </c>
      <c r="BP114" s="10" t="s">
        <v>1105</v>
      </c>
      <c r="BQ114" s="10" t="s">
        <v>1105</v>
      </c>
      <c r="BR114" s="10" t="s">
        <v>1105</v>
      </c>
      <c r="BS114" s="10" t="s">
        <v>1105</v>
      </c>
      <c r="BT114" s="10" t="s">
        <v>190</v>
      </c>
      <c r="BU114" s="10" t="s">
        <v>1105</v>
      </c>
      <c r="BV114" s="10" t="s">
        <v>190</v>
      </c>
      <c r="BW114" s="10" t="s">
        <v>1104</v>
      </c>
      <c r="BX114" s="10" t="s">
        <v>1104</v>
      </c>
      <c r="BY114" s="10" t="s">
        <v>1105</v>
      </c>
      <c r="BZ114" s="10" t="s">
        <v>1104</v>
      </c>
      <c r="CA114" s="10" t="s">
        <v>374</v>
      </c>
      <c r="CB114" s="10" t="s">
        <v>1104</v>
      </c>
      <c r="CC114" s="10" t="s">
        <v>1105</v>
      </c>
      <c r="CD114" s="10" t="s">
        <v>1104</v>
      </c>
      <c r="CE114" s="10" t="s">
        <v>1105</v>
      </c>
      <c r="CF114" s="10" t="s">
        <v>1104</v>
      </c>
      <c r="CG114" s="10" t="s">
        <v>1104</v>
      </c>
      <c r="CH114" s="10" t="s">
        <v>1104</v>
      </c>
      <c r="CI114" s="10" t="s">
        <v>1105</v>
      </c>
      <c r="CJ114" s="10" t="s">
        <v>1104</v>
      </c>
      <c r="CK114" s="10" t="s">
        <v>374</v>
      </c>
      <c r="CL114" s="10" t="s">
        <v>1105</v>
      </c>
      <c r="CM114" s="10" t="s">
        <v>1105</v>
      </c>
      <c r="CN114" s="10" t="s">
        <v>1105</v>
      </c>
      <c r="CO114" s="10" t="s">
        <v>1105</v>
      </c>
      <c r="CP114" s="10" t="s">
        <v>1105</v>
      </c>
      <c r="CQ114" s="10" t="s">
        <v>1105</v>
      </c>
      <c r="CR114" s="10" t="s">
        <v>1105</v>
      </c>
      <c r="CS114" s="10" t="s">
        <v>1105</v>
      </c>
      <c r="CT114" s="10" t="s">
        <v>1105</v>
      </c>
      <c r="CU114" s="10" t="s">
        <v>1104</v>
      </c>
      <c r="CV114" s="10" t="s">
        <v>1104</v>
      </c>
      <c r="CW114" s="10" t="s">
        <v>1105</v>
      </c>
      <c r="CX114" s="10" t="s">
        <v>190</v>
      </c>
      <c r="CY114" s="10" t="s">
        <v>1105</v>
      </c>
      <c r="CZ114" s="10" t="s">
        <v>1105</v>
      </c>
      <c r="DA114" s="10" t="s">
        <v>1105</v>
      </c>
      <c r="DB114" s="10" t="s">
        <v>1104</v>
      </c>
      <c r="DC114" s="99" t="s">
        <v>7119</v>
      </c>
      <c r="DD114" s="99" t="s">
        <v>7119</v>
      </c>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5"/>
    </row>
    <row r="115" spans="1:251" s="9" customFormat="1" ht="17.25" customHeight="1">
      <c r="A115" s="5" t="s">
        <v>542</v>
      </c>
      <c r="B115" s="9">
        <f>56</f>
        <v>56</v>
      </c>
      <c r="C115" s="5" t="s">
        <v>83</v>
      </c>
      <c r="D115" s="5" t="s">
        <v>540</v>
      </c>
      <c r="E115" s="9">
        <v>11753</v>
      </c>
      <c r="F115" s="9" t="s">
        <v>257</v>
      </c>
      <c r="G115" s="5"/>
      <c r="H115" s="5" t="s">
        <v>14</v>
      </c>
      <c r="I115" s="9">
        <v>1763</v>
      </c>
      <c r="J115" s="5" t="s">
        <v>4</v>
      </c>
      <c r="K115" s="9">
        <v>1763</v>
      </c>
      <c r="L115" s="5"/>
      <c r="M115" s="5"/>
      <c r="N115" s="5"/>
      <c r="O115" s="5"/>
      <c r="P115" s="5"/>
      <c r="Q115" s="5"/>
      <c r="R115" s="5"/>
      <c r="S115" s="5"/>
      <c r="T115" s="5"/>
      <c r="U115" s="5"/>
      <c r="V115" s="5"/>
      <c r="W115" s="5"/>
      <c r="X115" s="5"/>
      <c r="Y115" s="5"/>
      <c r="Z115" s="5"/>
      <c r="AA115" s="5"/>
      <c r="AB115" s="5"/>
      <c r="AC115" s="5"/>
      <c r="AD115" s="5"/>
      <c r="AE115" s="5"/>
      <c r="AF115" s="5"/>
      <c r="AG115" s="5">
        <v>1</v>
      </c>
      <c r="AH115" s="5"/>
      <c r="AI115" s="5"/>
      <c r="AJ115" s="5"/>
      <c r="AK115" s="5"/>
      <c r="AL115" s="42" t="s">
        <v>596</v>
      </c>
      <c r="AM115" s="11">
        <f>VLOOKUP($AL115,'City Location'!$A$2:$C$69,2)</f>
        <v>51.050409000000002</v>
      </c>
      <c r="AN115" s="11">
        <f>VLOOKUP($AL115,'City Location'!$A$2:$C$69,3)</f>
        <v>13.737261999999999</v>
      </c>
      <c r="AO115" s="13" t="s">
        <v>623</v>
      </c>
      <c r="AP115" s="5">
        <v>1</v>
      </c>
      <c r="AQ115" s="5"/>
      <c r="AR115" s="4"/>
      <c r="AS115" s="4"/>
      <c r="AT115" s="10">
        <v>1</v>
      </c>
      <c r="AU115" s="10" t="s">
        <v>1104</v>
      </c>
      <c r="AV115" s="10" t="s">
        <v>1105</v>
      </c>
      <c r="AW115" s="10" t="s">
        <v>1104</v>
      </c>
      <c r="AX115" s="10" t="s">
        <v>1105</v>
      </c>
      <c r="AY115" s="10" t="s">
        <v>1105</v>
      </c>
      <c r="AZ115" s="10" t="s">
        <v>1105</v>
      </c>
      <c r="BA115" s="10" t="s">
        <v>1105</v>
      </c>
      <c r="BB115" s="10" t="s">
        <v>1105</v>
      </c>
      <c r="BC115" s="10" t="s">
        <v>1105</v>
      </c>
      <c r="BD115" s="10" t="s">
        <v>1104</v>
      </c>
      <c r="BE115" s="10" t="s">
        <v>374</v>
      </c>
      <c r="BF115" s="10" t="s">
        <v>1105</v>
      </c>
      <c r="BG115" s="10" t="s">
        <v>1105</v>
      </c>
      <c r="BH115" s="10" t="s">
        <v>190</v>
      </c>
      <c r="BI115" s="10" t="s">
        <v>1105</v>
      </c>
      <c r="BJ115" s="10" t="s">
        <v>1105</v>
      </c>
      <c r="BK115" s="10" t="s">
        <v>374</v>
      </c>
      <c r="BL115" s="10" t="s">
        <v>1105</v>
      </c>
      <c r="BM115" s="10" t="s">
        <v>1105</v>
      </c>
      <c r="BN115" s="10" t="s">
        <v>1105</v>
      </c>
      <c r="BO115" s="10" t="s">
        <v>1105</v>
      </c>
      <c r="BP115" s="10" t="s">
        <v>1105</v>
      </c>
      <c r="BQ115" s="10" t="s">
        <v>1105</v>
      </c>
      <c r="BR115" s="10" t="s">
        <v>1105</v>
      </c>
      <c r="BS115" s="10" t="s">
        <v>1105</v>
      </c>
      <c r="BT115" s="10" t="s">
        <v>190</v>
      </c>
      <c r="BU115" s="10" t="s">
        <v>1105</v>
      </c>
      <c r="BV115" s="10" t="s">
        <v>190</v>
      </c>
      <c r="BW115" s="10" t="s">
        <v>1104</v>
      </c>
      <c r="BX115" s="10" t="s">
        <v>1104</v>
      </c>
      <c r="BY115" s="10" t="s">
        <v>1105</v>
      </c>
      <c r="BZ115" s="10" t="s">
        <v>1104</v>
      </c>
      <c r="CA115" s="10" t="s">
        <v>374</v>
      </c>
      <c r="CB115" s="10" t="s">
        <v>1104</v>
      </c>
      <c r="CC115" s="10" t="s">
        <v>1105</v>
      </c>
      <c r="CD115" s="10" t="s">
        <v>1104</v>
      </c>
      <c r="CE115" s="10" t="s">
        <v>1105</v>
      </c>
      <c r="CF115" s="10" t="s">
        <v>1104</v>
      </c>
      <c r="CG115" s="10" t="s">
        <v>1104</v>
      </c>
      <c r="CH115" s="10" t="s">
        <v>1104</v>
      </c>
      <c r="CI115" s="10" t="s">
        <v>1105</v>
      </c>
      <c r="CJ115" s="10" t="s">
        <v>1104</v>
      </c>
      <c r="CK115" s="10" t="s">
        <v>374</v>
      </c>
      <c r="CL115" s="10" t="s">
        <v>1105</v>
      </c>
      <c r="CM115" s="10" t="s">
        <v>1105</v>
      </c>
      <c r="CN115" s="10" t="s">
        <v>1105</v>
      </c>
      <c r="CO115" s="10" t="s">
        <v>1105</v>
      </c>
      <c r="CP115" s="10" t="s">
        <v>1105</v>
      </c>
      <c r="CQ115" s="10" t="s">
        <v>1105</v>
      </c>
      <c r="CR115" s="10" t="s">
        <v>1105</v>
      </c>
      <c r="CS115" s="10" t="s">
        <v>1105</v>
      </c>
      <c r="CT115" s="10" t="s">
        <v>1105</v>
      </c>
      <c r="CU115" s="10" t="s">
        <v>1104</v>
      </c>
      <c r="CV115" s="10" t="s">
        <v>1104</v>
      </c>
      <c r="CW115" s="10" t="s">
        <v>1105</v>
      </c>
      <c r="CX115" s="10" t="s">
        <v>190</v>
      </c>
      <c r="CY115" s="10" t="s">
        <v>1105</v>
      </c>
      <c r="CZ115" s="10" t="s">
        <v>1105</v>
      </c>
      <c r="DA115" s="10" t="s">
        <v>1105</v>
      </c>
      <c r="DB115" s="10" t="s">
        <v>1104</v>
      </c>
      <c r="DC115" s="99" t="s">
        <v>7119</v>
      </c>
      <c r="DD115" s="99" t="s">
        <v>7119</v>
      </c>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5"/>
    </row>
    <row r="116" spans="1:251" s="9" customFormat="1" ht="17.25" customHeight="1">
      <c r="A116" s="5" t="s">
        <v>542</v>
      </c>
      <c r="B116" s="9">
        <f>56</f>
        <v>56</v>
      </c>
      <c r="C116" s="5" t="s">
        <v>83</v>
      </c>
      <c r="D116" s="5" t="s">
        <v>541</v>
      </c>
      <c r="E116" s="9">
        <v>11754</v>
      </c>
      <c r="F116" s="9" t="s">
        <v>257</v>
      </c>
      <c r="G116" s="5"/>
      <c r="H116" s="5" t="s">
        <v>4</v>
      </c>
      <c r="I116" s="9">
        <v>1763</v>
      </c>
      <c r="J116" s="5" t="s">
        <v>16</v>
      </c>
      <c r="K116" s="9">
        <v>1764</v>
      </c>
      <c r="L116" s="5"/>
      <c r="M116" s="5"/>
      <c r="N116" s="5"/>
      <c r="O116" s="5"/>
      <c r="P116" s="5"/>
      <c r="Q116" s="5"/>
      <c r="R116" s="5"/>
      <c r="S116" s="5"/>
      <c r="T116" s="5"/>
      <c r="U116" s="5"/>
      <c r="V116" s="5"/>
      <c r="W116" s="5"/>
      <c r="X116" s="5"/>
      <c r="Y116" s="5"/>
      <c r="Z116" s="5"/>
      <c r="AA116" s="5"/>
      <c r="AB116" s="5"/>
      <c r="AC116" s="5"/>
      <c r="AD116" s="5"/>
      <c r="AE116" s="5"/>
      <c r="AF116" s="5"/>
      <c r="AG116" s="5">
        <v>1</v>
      </c>
      <c r="AH116" s="5"/>
      <c r="AI116" s="5"/>
      <c r="AJ116" s="5"/>
      <c r="AK116" s="5"/>
      <c r="AL116" s="42" t="s">
        <v>596</v>
      </c>
      <c r="AM116" s="11">
        <f>VLOOKUP($AL116,'City Location'!$A$2:$C$69,2)</f>
        <v>51.050409000000002</v>
      </c>
      <c r="AN116" s="11">
        <f>VLOOKUP($AL116,'City Location'!$A$2:$C$69,3)</f>
        <v>13.737261999999999</v>
      </c>
      <c r="AO116" s="13" t="s">
        <v>623</v>
      </c>
      <c r="AP116" s="5">
        <v>1</v>
      </c>
      <c r="AQ116" s="5"/>
      <c r="AR116" s="4"/>
      <c r="AS116" s="4"/>
      <c r="AT116" s="10">
        <v>1</v>
      </c>
      <c r="AU116" s="10" t="s">
        <v>1104</v>
      </c>
      <c r="AV116" s="10" t="s">
        <v>1105</v>
      </c>
      <c r="AW116" s="10" t="s">
        <v>1104</v>
      </c>
      <c r="AX116" s="10" t="s">
        <v>1105</v>
      </c>
      <c r="AY116" s="10" t="s">
        <v>1105</v>
      </c>
      <c r="AZ116" s="10" t="s">
        <v>1105</v>
      </c>
      <c r="BA116" s="10" t="s">
        <v>1105</v>
      </c>
      <c r="BB116" s="10" t="s">
        <v>1105</v>
      </c>
      <c r="BC116" s="10" t="s">
        <v>1105</v>
      </c>
      <c r="BD116" s="10" t="s">
        <v>1104</v>
      </c>
      <c r="BE116" s="10" t="s">
        <v>374</v>
      </c>
      <c r="BF116" s="10" t="s">
        <v>1105</v>
      </c>
      <c r="BG116" s="10" t="s">
        <v>1105</v>
      </c>
      <c r="BH116" s="10" t="s">
        <v>190</v>
      </c>
      <c r="BI116" s="10" t="s">
        <v>1105</v>
      </c>
      <c r="BJ116" s="10" t="s">
        <v>1105</v>
      </c>
      <c r="BK116" s="10" t="s">
        <v>374</v>
      </c>
      <c r="BL116" s="10" t="s">
        <v>1105</v>
      </c>
      <c r="BM116" s="10" t="s">
        <v>1105</v>
      </c>
      <c r="BN116" s="10" t="s">
        <v>1105</v>
      </c>
      <c r="BO116" s="10" t="s">
        <v>1105</v>
      </c>
      <c r="BP116" s="10" t="s">
        <v>1105</v>
      </c>
      <c r="BQ116" s="10" t="s">
        <v>1105</v>
      </c>
      <c r="BR116" s="10" t="s">
        <v>1105</v>
      </c>
      <c r="BS116" s="10" t="s">
        <v>1105</v>
      </c>
      <c r="BT116" s="10" t="s">
        <v>190</v>
      </c>
      <c r="BU116" s="10" t="s">
        <v>1105</v>
      </c>
      <c r="BV116" s="10" t="s">
        <v>190</v>
      </c>
      <c r="BW116" s="10" t="s">
        <v>1104</v>
      </c>
      <c r="BX116" s="10" t="s">
        <v>1104</v>
      </c>
      <c r="BY116" s="10" t="s">
        <v>1105</v>
      </c>
      <c r="BZ116" s="10" t="s">
        <v>1104</v>
      </c>
      <c r="CA116" s="10" t="s">
        <v>374</v>
      </c>
      <c r="CB116" s="10" t="s">
        <v>1104</v>
      </c>
      <c r="CC116" s="10" t="s">
        <v>1105</v>
      </c>
      <c r="CD116" s="10" t="s">
        <v>1104</v>
      </c>
      <c r="CE116" s="10" t="s">
        <v>1105</v>
      </c>
      <c r="CF116" s="10" t="s">
        <v>1104</v>
      </c>
      <c r="CG116" s="10" t="s">
        <v>1104</v>
      </c>
      <c r="CH116" s="10" t="s">
        <v>1104</v>
      </c>
      <c r="CI116" s="10" t="s">
        <v>1105</v>
      </c>
      <c r="CJ116" s="10" t="s">
        <v>1104</v>
      </c>
      <c r="CK116" s="10" t="s">
        <v>374</v>
      </c>
      <c r="CL116" s="10" t="s">
        <v>1105</v>
      </c>
      <c r="CM116" s="10" t="s">
        <v>1105</v>
      </c>
      <c r="CN116" s="10" t="s">
        <v>1105</v>
      </c>
      <c r="CO116" s="10" t="s">
        <v>1105</v>
      </c>
      <c r="CP116" s="10" t="s">
        <v>1105</v>
      </c>
      <c r="CQ116" s="10" t="s">
        <v>1105</v>
      </c>
      <c r="CR116" s="10" t="s">
        <v>1105</v>
      </c>
      <c r="CS116" s="10" t="s">
        <v>1105</v>
      </c>
      <c r="CT116" s="10" t="s">
        <v>1105</v>
      </c>
      <c r="CU116" s="10" t="s">
        <v>1104</v>
      </c>
      <c r="CV116" s="10" t="s">
        <v>1104</v>
      </c>
      <c r="CW116" s="10" t="s">
        <v>1105</v>
      </c>
      <c r="CX116" s="10" t="s">
        <v>374</v>
      </c>
      <c r="CY116" s="10" t="s">
        <v>1105</v>
      </c>
      <c r="CZ116" s="10" t="s">
        <v>1105</v>
      </c>
      <c r="DA116" s="10" t="s">
        <v>1105</v>
      </c>
      <c r="DB116" s="10" t="s">
        <v>1104</v>
      </c>
      <c r="DC116" s="99" t="s">
        <v>7119</v>
      </c>
      <c r="DD116" s="99" t="s">
        <v>7119</v>
      </c>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5"/>
    </row>
    <row r="117" spans="1:251" s="9" customFormat="1" ht="17.25" customHeight="1">
      <c r="A117" s="5" t="s">
        <v>542</v>
      </c>
      <c r="B117" s="9">
        <f>56</f>
        <v>56</v>
      </c>
      <c r="C117" s="5" t="s">
        <v>83</v>
      </c>
      <c r="D117" s="5" t="s">
        <v>541</v>
      </c>
      <c r="E117" s="9">
        <v>11754</v>
      </c>
      <c r="F117" s="9" t="s">
        <v>257</v>
      </c>
      <c r="G117" s="5"/>
      <c r="H117" s="5" t="s">
        <v>16</v>
      </c>
      <c r="I117" s="9">
        <v>1764</v>
      </c>
      <c r="J117" s="5" t="s">
        <v>6</v>
      </c>
      <c r="K117" s="9">
        <v>1768</v>
      </c>
      <c r="L117" s="5"/>
      <c r="M117" s="5"/>
      <c r="N117" s="5"/>
      <c r="O117" s="5"/>
      <c r="P117" s="5"/>
      <c r="Q117" s="5"/>
      <c r="R117" s="5"/>
      <c r="S117" s="5"/>
      <c r="T117" s="5"/>
      <c r="U117" s="5"/>
      <c r="V117" s="5"/>
      <c r="W117" s="5"/>
      <c r="X117" s="5"/>
      <c r="Y117" s="5"/>
      <c r="Z117" s="5"/>
      <c r="AA117" s="5"/>
      <c r="AB117" s="5"/>
      <c r="AC117" s="5"/>
      <c r="AD117" s="5"/>
      <c r="AE117" s="5"/>
      <c r="AF117" s="5"/>
      <c r="AG117" s="5">
        <v>1</v>
      </c>
      <c r="AH117" s="5"/>
      <c r="AI117" s="5"/>
      <c r="AJ117" s="5"/>
      <c r="AK117" s="5"/>
      <c r="AL117" s="42" t="s">
        <v>596</v>
      </c>
      <c r="AM117" s="11">
        <f>VLOOKUP($AL117,'City Location'!$A$2:$C$69,2)</f>
        <v>51.050409000000002</v>
      </c>
      <c r="AN117" s="11">
        <f>VLOOKUP($AL117,'City Location'!$A$2:$C$69,3)</f>
        <v>13.737261999999999</v>
      </c>
      <c r="AO117" s="13" t="s">
        <v>623</v>
      </c>
      <c r="AP117" s="5">
        <v>1</v>
      </c>
      <c r="AQ117" s="5"/>
      <c r="AR117" s="4"/>
      <c r="AS117" s="4"/>
      <c r="AT117" s="10">
        <v>1</v>
      </c>
      <c r="AU117" s="10" t="s">
        <v>1104</v>
      </c>
      <c r="AV117" s="10" t="s">
        <v>1105</v>
      </c>
      <c r="AW117" s="10" t="s">
        <v>1104</v>
      </c>
      <c r="AX117" s="10" t="s">
        <v>1105</v>
      </c>
      <c r="AY117" s="10" t="s">
        <v>1105</v>
      </c>
      <c r="AZ117" s="10" t="s">
        <v>1105</v>
      </c>
      <c r="BA117" s="10" t="s">
        <v>1105</v>
      </c>
      <c r="BB117" s="10" t="s">
        <v>1105</v>
      </c>
      <c r="BC117" s="10" t="s">
        <v>1105</v>
      </c>
      <c r="BD117" s="10" t="s">
        <v>1104</v>
      </c>
      <c r="BE117" s="10" t="s">
        <v>190</v>
      </c>
      <c r="BF117" s="10" t="s">
        <v>1105</v>
      </c>
      <c r="BG117" s="10" t="s">
        <v>1105</v>
      </c>
      <c r="BH117" s="10" t="s">
        <v>190</v>
      </c>
      <c r="BI117" s="10" t="s">
        <v>1105</v>
      </c>
      <c r="BJ117" s="10" t="s">
        <v>1105</v>
      </c>
      <c r="BK117" s="10" t="s">
        <v>374</v>
      </c>
      <c r="BL117" s="10" t="s">
        <v>1105</v>
      </c>
      <c r="BM117" s="10" t="s">
        <v>1105</v>
      </c>
      <c r="BN117" s="10" t="s">
        <v>1105</v>
      </c>
      <c r="BO117" s="10" t="s">
        <v>1105</v>
      </c>
      <c r="BP117" s="10" t="s">
        <v>1105</v>
      </c>
      <c r="BQ117" s="10" t="s">
        <v>1105</v>
      </c>
      <c r="BR117" s="10" t="s">
        <v>1105</v>
      </c>
      <c r="BS117" s="10" t="s">
        <v>1105</v>
      </c>
      <c r="BT117" s="10" t="s">
        <v>190</v>
      </c>
      <c r="BU117" s="10" t="s">
        <v>1105</v>
      </c>
      <c r="BV117" s="10" t="s">
        <v>190</v>
      </c>
      <c r="BW117" s="10" t="s">
        <v>1104</v>
      </c>
      <c r="BX117" s="10" t="s">
        <v>1104</v>
      </c>
      <c r="BY117" s="10" t="s">
        <v>1105</v>
      </c>
      <c r="BZ117" s="10" t="s">
        <v>1104</v>
      </c>
      <c r="CA117" s="10" t="s">
        <v>374</v>
      </c>
      <c r="CB117" s="10" t="s">
        <v>1104</v>
      </c>
      <c r="CC117" s="10" t="s">
        <v>1105</v>
      </c>
      <c r="CD117" s="10" t="s">
        <v>1104</v>
      </c>
      <c r="CE117" s="10" t="s">
        <v>1105</v>
      </c>
      <c r="CF117" s="10" t="s">
        <v>1104</v>
      </c>
      <c r="CG117" s="10" t="s">
        <v>1104</v>
      </c>
      <c r="CH117" s="10" t="s">
        <v>1104</v>
      </c>
      <c r="CI117" s="10" t="s">
        <v>1105</v>
      </c>
      <c r="CJ117" s="10" t="s">
        <v>1104</v>
      </c>
      <c r="CK117" s="10" t="s">
        <v>374</v>
      </c>
      <c r="CL117" s="10" t="s">
        <v>1105</v>
      </c>
      <c r="CM117" s="10" t="s">
        <v>1105</v>
      </c>
      <c r="CN117" s="10" t="s">
        <v>1105</v>
      </c>
      <c r="CO117" s="10" t="s">
        <v>1105</v>
      </c>
      <c r="CP117" s="10" t="s">
        <v>1105</v>
      </c>
      <c r="CQ117" s="10" t="s">
        <v>1105</v>
      </c>
      <c r="CR117" s="10" t="s">
        <v>1105</v>
      </c>
      <c r="CS117" s="10" t="s">
        <v>1105</v>
      </c>
      <c r="CT117" s="10" t="s">
        <v>1105</v>
      </c>
      <c r="CU117" s="10" t="s">
        <v>1104</v>
      </c>
      <c r="CV117" s="10" t="s">
        <v>1104</v>
      </c>
      <c r="CW117" s="10" t="s">
        <v>1105</v>
      </c>
      <c r="CX117" s="10" t="s">
        <v>374</v>
      </c>
      <c r="CY117" s="10" t="s">
        <v>1105</v>
      </c>
      <c r="CZ117" s="10" t="s">
        <v>1105</v>
      </c>
      <c r="DA117" s="10" t="s">
        <v>1105</v>
      </c>
      <c r="DB117" s="10" t="s">
        <v>1104</v>
      </c>
      <c r="DC117" s="99" t="s">
        <v>7119</v>
      </c>
      <c r="DD117" s="99" t="s">
        <v>7119</v>
      </c>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5"/>
    </row>
    <row r="118" spans="1:251" s="9" customFormat="1" ht="17.25" customHeight="1">
      <c r="A118" s="5" t="s">
        <v>542</v>
      </c>
      <c r="B118" s="9">
        <f>56</f>
        <v>56</v>
      </c>
      <c r="C118" s="5" t="s">
        <v>83</v>
      </c>
      <c r="D118" s="5" t="s">
        <v>541</v>
      </c>
      <c r="E118" s="9">
        <v>11754</v>
      </c>
      <c r="F118" s="9" t="s">
        <v>257</v>
      </c>
      <c r="G118" s="5"/>
      <c r="H118" s="5" t="s">
        <v>6</v>
      </c>
      <c r="I118" s="9">
        <v>1768</v>
      </c>
      <c r="J118" s="5" t="s">
        <v>9</v>
      </c>
      <c r="K118" s="9">
        <v>1792</v>
      </c>
      <c r="L118" s="5"/>
      <c r="M118" s="5"/>
      <c r="N118" s="5"/>
      <c r="O118" s="5"/>
      <c r="P118" s="5"/>
      <c r="Q118" s="5"/>
      <c r="R118" s="5"/>
      <c r="S118" s="5"/>
      <c r="T118" s="5"/>
      <c r="U118" s="5"/>
      <c r="V118" s="5"/>
      <c r="W118" s="5"/>
      <c r="X118" s="5"/>
      <c r="Y118" s="5"/>
      <c r="Z118" s="5"/>
      <c r="AA118" s="5"/>
      <c r="AB118" s="5"/>
      <c r="AC118" s="5"/>
      <c r="AD118" s="5"/>
      <c r="AE118" s="5"/>
      <c r="AF118" s="5"/>
      <c r="AG118" s="5">
        <v>1</v>
      </c>
      <c r="AH118" s="5"/>
      <c r="AI118" s="5"/>
      <c r="AJ118" s="5"/>
      <c r="AK118" s="5"/>
      <c r="AL118" s="42" t="s">
        <v>596</v>
      </c>
      <c r="AM118" s="11">
        <f>VLOOKUP($AL118,'City Location'!$A$2:$C$69,2)</f>
        <v>51.050409000000002</v>
      </c>
      <c r="AN118" s="11">
        <f>VLOOKUP($AL118,'City Location'!$A$2:$C$69,3)</f>
        <v>13.737261999999999</v>
      </c>
      <c r="AO118" s="13" t="s">
        <v>623</v>
      </c>
      <c r="AP118" s="5">
        <v>1</v>
      </c>
      <c r="AQ118" s="5"/>
      <c r="AR118" s="4"/>
      <c r="AS118" s="4"/>
      <c r="AT118" s="10">
        <v>1</v>
      </c>
      <c r="AU118" s="10" t="s">
        <v>1104</v>
      </c>
      <c r="AV118" s="10" t="s">
        <v>1105</v>
      </c>
      <c r="AW118" s="10" t="s">
        <v>1104</v>
      </c>
      <c r="AX118" s="10" t="s">
        <v>1105</v>
      </c>
      <c r="AY118" s="10" t="s">
        <v>1105</v>
      </c>
      <c r="AZ118" s="10" t="s">
        <v>1105</v>
      </c>
      <c r="BA118" s="10" t="s">
        <v>1105</v>
      </c>
      <c r="BB118" s="10" t="s">
        <v>1105</v>
      </c>
      <c r="BC118" s="10" t="s">
        <v>1105</v>
      </c>
      <c r="BD118" s="10" t="s">
        <v>1104</v>
      </c>
      <c r="BE118" s="10" t="s">
        <v>190</v>
      </c>
      <c r="BF118" s="10" t="s">
        <v>1105</v>
      </c>
      <c r="BG118" s="10" t="s">
        <v>1105</v>
      </c>
      <c r="BH118" s="10" t="s">
        <v>190</v>
      </c>
      <c r="BI118" s="10" t="s">
        <v>1105</v>
      </c>
      <c r="BJ118" s="10" t="s">
        <v>1105</v>
      </c>
      <c r="BK118" s="10" t="s">
        <v>190</v>
      </c>
      <c r="BL118" s="10" t="s">
        <v>1105</v>
      </c>
      <c r="BM118" s="10" t="s">
        <v>1105</v>
      </c>
      <c r="BN118" s="10" t="s">
        <v>1105</v>
      </c>
      <c r="BO118" s="10" t="s">
        <v>1105</v>
      </c>
      <c r="BP118" s="10" t="s">
        <v>1105</v>
      </c>
      <c r="BQ118" s="10" t="s">
        <v>1105</v>
      </c>
      <c r="BR118" s="10" t="s">
        <v>1105</v>
      </c>
      <c r="BS118" s="10" t="s">
        <v>1105</v>
      </c>
      <c r="BT118" s="10" t="s">
        <v>190</v>
      </c>
      <c r="BU118" s="10" t="s">
        <v>1105</v>
      </c>
      <c r="BV118" s="10" t="s">
        <v>190</v>
      </c>
      <c r="BW118" s="10" t="s">
        <v>1104</v>
      </c>
      <c r="BX118" s="10" t="s">
        <v>1104</v>
      </c>
      <c r="BY118" s="10" t="s">
        <v>1105</v>
      </c>
      <c r="BZ118" s="10" t="s">
        <v>1104</v>
      </c>
      <c r="CA118" s="10" t="s">
        <v>374</v>
      </c>
      <c r="CB118" s="10" t="s">
        <v>1104</v>
      </c>
      <c r="CC118" s="10" t="s">
        <v>1105</v>
      </c>
      <c r="CD118" s="10" t="s">
        <v>1104</v>
      </c>
      <c r="CE118" s="10" t="s">
        <v>1105</v>
      </c>
      <c r="CF118" s="10" t="s">
        <v>1104</v>
      </c>
      <c r="CG118" s="10" t="s">
        <v>1104</v>
      </c>
      <c r="CH118" s="10" t="s">
        <v>1104</v>
      </c>
      <c r="CI118" s="10" t="s">
        <v>1105</v>
      </c>
      <c r="CJ118" s="10" t="s">
        <v>1104</v>
      </c>
      <c r="CK118" s="10" t="s">
        <v>374</v>
      </c>
      <c r="CL118" s="10" t="s">
        <v>1105</v>
      </c>
      <c r="CM118" s="10" t="s">
        <v>1105</v>
      </c>
      <c r="CN118" s="10" t="s">
        <v>1105</v>
      </c>
      <c r="CO118" s="10" t="s">
        <v>1105</v>
      </c>
      <c r="CP118" s="10" t="s">
        <v>1105</v>
      </c>
      <c r="CQ118" s="10" t="s">
        <v>1105</v>
      </c>
      <c r="CR118" s="10" t="s">
        <v>1105</v>
      </c>
      <c r="CS118" s="10" t="s">
        <v>1105</v>
      </c>
      <c r="CT118" s="10" t="s">
        <v>1105</v>
      </c>
      <c r="CU118" s="10" t="s">
        <v>1104</v>
      </c>
      <c r="CV118" s="10" t="s">
        <v>1104</v>
      </c>
      <c r="CW118" s="10" t="s">
        <v>1105</v>
      </c>
      <c r="CX118" s="10" t="s">
        <v>374</v>
      </c>
      <c r="CY118" s="10" t="s">
        <v>1105</v>
      </c>
      <c r="CZ118" s="10" t="s">
        <v>1105</v>
      </c>
      <c r="DA118" s="10" t="s">
        <v>1105</v>
      </c>
      <c r="DB118" s="10" t="s">
        <v>1104</v>
      </c>
      <c r="DC118" s="99" t="s">
        <v>7119</v>
      </c>
      <c r="DD118" s="99" t="s">
        <v>7119</v>
      </c>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5"/>
    </row>
    <row r="119" spans="1:251" s="9" customFormat="1" ht="17.25" customHeight="1">
      <c r="A119" s="5" t="s">
        <v>542</v>
      </c>
      <c r="B119" s="9">
        <f>56</f>
        <v>56</v>
      </c>
      <c r="C119" s="5" t="s">
        <v>83</v>
      </c>
      <c r="D119" s="5" t="s">
        <v>541</v>
      </c>
      <c r="E119" s="9">
        <v>11754</v>
      </c>
      <c r="F119" s="9" t="s">
        <v>257</v>
      </c>
      <c r="G119" s="5"/>
      <c r="H119" s="5" t="s">
        <v>9</v>
      </c>
      <c r="I119" s="9">
        <v>1792</v>
      </c>
      <c r="J119" s="5" t="s">
        <v>18</v>
      </c>
      <c r="K119" s="9">
        <v>1803</v>
      </c>
      <c r="L119" s="5"/>
      <c r="M119" s="5"/>
      <c r="N119" s="5"/>
      <c r="O119" s="5"/>
      <c r="P119" s="5"/>
      <c r="Q119" s="5"/>
      <c r="R119" s="5"/>
      <c r="S119" s="5"/>
      <c r="T119" s="5"/>
      <c r="U119" s="5"/>
      <c r="V119" s="5"/>
      <c r="W119" s="5"/>
      <c r="X119" s="5"/>
      <c r="Y119" s="5"/>
      <c r="Z119" s="5"/>
      <c r="AA119" s="5"/>
      <c r="AB119" s="5"/>
      <c r="AC119" s="5"/>
      <c r="AD119" s="5"/>
      <c r="AE119" s="5"/>
      <c r="AF119" s="5"/>
      <c r="AG119" s="5">
        <v>1</v>
      </c>
      <c r="AH119" s="5"/>
      <c r="AI119" s="5"/>
      <c r="AJ119" s="5"/>
      <c r="AK119" s="5"/>
      <c r="AL119" s="42" t="s">
        <v>596</v>
      </c>
      <c r="AM119" s="11">
        <f>VLOOKUP($AL119,'City Location'!$A$2:$C$69,2)</f>
        <v>51.050409000000002</v>
      </c>
      <c r="AN119" s="11">
        <f>VLOOKUP($AL119,'City Location'!$A$2:$C$69,3)</f>
        <v>13.737261999999999</v>
      </c>
      <c r="AO119" s="13" t="s">
        <v>623</v>
      </c>
      <c r="AP119" s="5">
        <v>1</v>
      </c>
      <c r="AQ119" s="5"/>
      <c r="AR119" s="4"/>
      <c r="AS119" s="4"/>
      <c r="AT119" s="10">
        <v>1</v>
      </c>
      <c r="AU119" s="10" t="s">
        <v>1104</v>
      </c>
      <c r="AV119" s="10" t="s">
        <v>1105</v>
      </c>
      <c r="AW119" s="10" t="s">
        <v>1104</v>
      </c>
      <c r="AX119" s="10" t="s">
        <v>1105</v>
      </c>
      <c r="AY119" s="10" t="s">
        <v>1105</v>
      </c>
      <c r="AZ119" s="10" t="s">
        <v>1105</v>
      </c>
      <c r="BA119" s="10" t="s">
        <v>1105</v>
      </c>
      <c r="BB119" s="10" t="s">
        <v>1105</v>
      </c>
      <c r="BC119" s="10" t="s">
        <v>1105</v>
      </c>
      <c r="BD119" s="10" t="s">
        <v>1104</v>
      </c>
      <c r="BE119" s="10" t="s">
        <v>190</v>
      </c>
      <c r="BF119" s="10" t="s">
        <v>1105</v>
      </c>
      <c r="BG119" s="10" t="s">
        <v>1105</v>
      </c>
      <c r="BH119" s="10" t="s">
        <v>190</v>
      </c>
      <c r="BI119" s="10" t="s">
        <v>1105</v>
      </c>
      <c r="BJ119" s="10" t="s">
        <v>1104</v>
      </c>
      <c r="BK119" s="10" t="s">
        <v>374</v>
      </c>
      <c r="BL119" s="10" t="s">
        <v>1105</v>
      </c>
      <c r="BM119" s="10" t="s">
        <v>1105</v>
      </c>
      <c r="BN119" s="10" t="s">
        <v>1105</v>
      </c>
      <c r="BO119" s="10" t="s">
        <v>1105</v>
      </c>
      <c r="BP119" s="10" t="s">
        <v>1105</v>
      </c>
      <c r="BQ119" s="10" t="s">
        <v>1105</v>
      </c>
      <c r="BR119" s="10" t="s">
        <v>1105</v>
      </c>
      <c r="BS119" s="10" t="s">
        <v>1104</v>
      </c>
      <c r="BT119" s="10" t="s">
        <v>190</v>
      </c>
      <c r="BU119" s="10" t="s">
        <v>1105</v>
      </c>
      <c r="BV119" s="10" t="s">
        <v>190</v>
      </c>
      <c r="BW119" s="10" t="s">
        <v>1104</v>
      </c>
      <c r="BX119" s="10" t="s">
        <v>1104</v>
      </c>
      <c r="BY119" s="10" t="s">
        <v>1105</v>
      </c>
      <c r="BZ119" s="10" t="s">
        <v>1104</v>
      </c>
      <c r="CA119" s="10" t="s">
        <v>374</v>
      </c>
      <c r="CB119" s="10" t="s">
        <v>1104</v>
      </c>
      <c r="CC119" s="10" t="s">
        <v>1105</v>
      </c>
      <c r="CD119" s="10" t="s">
        <v>1104</v>
      </c>
      <c r="CE119" s="10" t="s">
        <v>1105</v>
      </c>
      <c r="CF119" s="10" t="s">
        <v>1104</v>
      </c>
      <c r="CG119" s="10" t="s">
        <v>1104</v>
      </c>
      <c r="CH119" s="10" t="s">
        <v>1104</v>
      </c>
      <c r="CI119" s="10" t="s">
        <v>1105</v>
      </c>
      <c r="CJ119" s="10" t="s">
        <v>1104</v>
      </c>
      <c r="CK119" s="10" t="s">
        <v>374</v>
      </c>
      <c r="CL119" s="10" t="s">
        <v>1105</v>
      </c>
      <c r="CM119" s="10" t="s">
        <v>1105</v>
      </c>
      <c r="CN119" s="10" t="s">
        <v>1105</v>
      </c>
      <c r="CO119" s="10" t="s">
        <v>1105</v>
      </c>
      <c r="CP119" s="10" t="s">
        <v>1105</v>
      </c>
      <c r="CQ119" s="10" t="s">
        <v>1105</v>
      </c>
      <c r="CR119" s="10" t="s">
        <v>1105</v>
      </c>
      <c r="CS119" s="10" t="s">
        <v>1105</v>
      </c>
      <c r="CT119" s="10" t="s">
        <v>1105</v>
      </c>
      <c r="CU119" s="10" t="s">
        <v>1104</v>
      </c>
      <c r="CV119" s="10" t="s">
        <v>1104</v>
      </c>
      <c r="CW119" s="10" t="s">
        <v>1105</v>
      </c>
      <c r="CX119" s="10" t="s">
        <v>374</v>
      </c>
      <c r="CY119" s="10" t="s">
        <v>1105</v>
      </c>
      <c r="CZ119" s="10" t="s">
        <v>1105</v>
      </c>
      <c r="DA119" s="10" t="s">
        <v>1105</v>
      </c>
      <c r="DB119" s="10" t="s">
        <v>1104</v>
      </c>
      <c r="DC119" s="99" t="s">
        <v>7119</v>
      </c>
      <c r="DD119" s="99" t="s">
        <v>7119</v>
      </c>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5"/>
    </row>
    <row r="120" spans="1:251" s="20" customFormat="1" ht="17.25" customHeight="1">
      <c r="A120" s="5" t="s">
        <v>542</v>
      </c>
      <c r="B120" s="9">
        <f>56</f>
        <v>56</v>
      </c>
      <c r="C120" s="5" t="s">
        <v>83</v>
      </c>
      <c r="D120" s="5" t="s">
        <v>541</v>
      </c>
      <c r="E120" s="9">
        <v>11754</v>
      </c>
      <c r="F120" s="9" t="s">
        <v>257</v>
      </c>
      <c r="G120" s="5"/>
      <c r="H120" s="5" t="s">
        <v>210</v>
      </c>
      <c r="I120" s="9">
        <v>1803</v>
      </c>
      <c r="J120" s="5" t="s">
        <v>9</v>
      </c>
      <c r="K120" s="9">
        <v>1806</v>
      </c>
      <c r="L120" s="5"/>
      <c r="M120" s="5"/>
      <c r="N120" s="5"/>
      <c r="O120" s="5"/>
      <c r="P120" s="5"/>
      <c r="Q120" s="5"/>
      <c r="R120" s="5"/>
      <c r="S120" s="5"/>
      <c r="T120" s="5"/>
      <c r="U120" s="5"/>
      <c r="V120" s="5"/>
      <c r="W120" s="5"/>
      <c r="X120" s="5"/>
      <c r="Y120" s="5"/>
      <c r="Z120" s="5"/>
      <c r="AA120" s="5"/>
      <c r="AB120" s="5"/>
      <c r="AC120" s="5"/>
      <c r="AD120" s="5"/>
      <c r="AE120" s="5"/>
      <c r="AF120" s="5"/>
      <c r="AG120" s="5">
        <v>1</v>
      </c>
      <c r="AH120" s="5"/>
      <c r="AI120" s="5"/>
      <c r="AJ120" s="5"/>
      <c r="AK120" s="5"/>
      <c r="AL120" s="42" t="s">
        <v>596</v>
      </c>
      <c r="AM120" s="11">
        <f>VLOOKUP($AL120,'City Location'!$A$2:$C$69,2)</f>
        <v>51.050409000000002</v>
      </c>
      <c r="AN120" s="11">
        <f>VLOOKUP($AL120,'City Location'!$A$2:$C$69,3)</f>
        <v>13.737261999999999</v>
      </c>
      <c r="AO120" s="13" t="s">
        <v>623</v>
      </c>
      <c r="AP120" s="5">
        <v>1</v>
      </c>
      <c r="AQ120" s="5"/>
      <c r="AR120" s="4"/>
      <c r="AS120" s="4"/>
      <c r="AT120" s="10">
        <v>1</v>
      </c>
      <c r="AU120" s="10" t="s">
        <v>1104</v>
      </c>
      <c r="AV120" s="10" t="s">
        <v>1105</v>
      </c>
      <c r="AW120" s="10" t="s">
        <v>1105</v>
      </c>
      <c r="AX120" s="10" t="s">
        <v>1105</v>
      </c>
      <c r="AY120" s="10" t="s">
        <v>1105</v>
      </c>
      <c r="AZ120" s="10" t="s">
        <v>1105</v>
      </c>
      <c r="BA120" s="10" t="s">
        <v>1105</v>
      </c>
      <c r="BB120" s="10" t="s">
        <v>1105</v>
      </c>
      <c r="BC120" s="10" t="s">
        <v>1105</v>
      </c>
      <c r="BD120" s="10" t="s">
        <v>1104</v>
      </c>
      <c r="BE120" s="10" t="s">
        <v>374</v>
      </c>
      <c r="BF120" s="10" t="s">
        <v>1105</v>
      </c>
      <c r="BG120" s="10" t="s">
        <v>1105</v>
      </c>
      <c r="BH120" s="10" t="s">
        <v>190</v>
      </c>
      <c r="BI120" s="10" t="s">
        <v>1104</v>
      </c>
      <c r="BJ120" s="10" t="s">
        <v>1105</v>
      </c>
      <c r="BK120" s="10" t="s">
        <v>374</v>
      </c>
      <c r="BL120" s="10" t="s">
        <v>1105</v>
      </c>
      <c r="BM120" s="10" t="s">
        <v>1105</v>
      </c>
      <c r="BN120" s="10" t="s">
        <v>1105</v>
      </c>
      <c r="BO120" s="10" t="s">
        <v>1105</v>
      </c>
      <c r="BP120" s="10" t="s">
        <v>1105</v>
      </c>
      <c r="BQ120" s="10" t="s">
        <v>1105</v>
      </c>
      <c r="BR120" s="10" t="s">
        <v>1105</v>
      </c>
      <c r="BS120" s="10" t="s">
        <v>1104</v>
      </c>
      <c r="BT120" s="10" t="s">
        <v>190</v>
      </c>
      <c r="BU120" s="10" t="s">
        <v>1105</v>
      </c>
      <c r="BV120" s="10" t="s">
        <v>190</v>
      </c>
      <c r="BW120" s="10" t="s">
        <v>1104</v>
      </c>
      <c r="BX120" s="10" t="s">
        <v>1104</v>
      </c>
      <c r="BY120" s="10" t="s">
        <v>1105</v>
      </c>
      <c r="BZ120" s="10" t="s">
        <v>1104</v>
      </c>
      <c r="CA120" s="10" t="s">
        <v>374</v>
      </c>
      <c r="CB120" s="10" t="s">
        <v>1104</v>
      </c>
      <c r="CC120" s="10" t="s">
        <v>1105</v>
      </c>
      <c r="CD120" s="10" t="s">
        <v>1104</v>
      </c>
      <c r="CE120" s="10" t="s">
        <v>1105</v>
      </c>
      <c r="CF120" s="10" t="s">
        <v>1104</v>
      </c>
      <c r="CG120" s="10" t="s">
        <v>1104</v>
      </c>
      <c r="CH120" s="10" t="s">
        <v>1104</v>
      </c>
      <c r="CI120" s="10" t="s">
        <v>1105</v>
      </c>
      <c r="CJ120" s="10" t="s">
        <v>1104</v>
      </c>
      <c r="CK120" s="10" t="s">
        <v>374</v>
      </c>
      <c r="CL120" s="10" t="s">
        <v>1105</v>
      </c>
      <c r="CM120" s="10" t="s">
        <v>1105</v>
      </c>
      <c r="CN120" s="10" t="s">
        <v>1105</v>
      </c>
      <c r="CO120" s="10" t="s">
        <v>1105</v>
      </c>
      <c r="CP120" s="10" t="s">
        <v>1105</v>
      </c>
      <c r="CQ120" s="10" t="s">
        <v>1105</v>
      </c>
      <c r="CR120" s="10" t="s">
        <v>1105</v>
      </c>
      <c r="CS120" s="10" t="s">
        <v>1105</v>
      </c>
      <c r="CT120" s="10" t="s">
        <v>1105</v>
      </c>
      <c r="CU120" s="10" t="s">
        <v>1104</v>
      </c>
      <c r="CV120" s="10" t="s">
        <v>1104</v>
      </c>
      <c r="CW120" s="10" t="s">
        <v>1105</v>
      </c>
      <c r="CX120" s="10" t="s">
        <v>374</v>
      </c>
      <c r="CY120" s="10" t="s">
        <v>1105</v>
      </c>
      <c r="CZ120" s="10" t="s">
        <v>1105</v>
      </c>
      <c r="DA120" s="10" t="s">
        <v>1105</v>
      </c>
      <c r="DB120" s="10" t="s">
        <v>1104</v>
      </c>
      <c r="DC120" s="99" t="s">
        <v>7119</v>
      </c>
      <c r="DD120" s="99" t="s">
        <v>7119</v>
      </c>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17"/>
    </row>
    <row r="121" spans="1:251" s="20" customFormat="1" ht="17.25" customHeight="1">
      <c r="A121" s="5" t="s">
        <v>542</v>
      </c>
      <c r="B121" s="9">
        <f>56</f>
        <v>56</v>
      </c>
      <c r="C121" s="5" t="s">
        <v>83</v>
      </c>
      <c r="D121" s="5" t="s">
        <v>541</v>
      </c>
      <c r="E121" s="9">
        <v>11754</v>
      </c>
      <c r="F121" s="9" t="s">
        <v>257</v>
      </c>
      <c r="G121" s="5"/>
      <c r="H121" s="5" t="s">
        <v>9</v>
      </c>
      <c r="I121" s="9">
        <v>1806</v>
      </c>
      <c r="J121" s="5" t="s">
        <v>4</v>
      </c>
      <c r="K121" s="9">
        <v>1806</v>
      </c>
      <c r="L121" s="5"/>
      <c r="M121" s="5"/>
      <c r="N121" s="5"/>
      <c r="O121" s="5"/>
      <c r="P121" s="5"/>
      <c r="Q121" s="5"/>
      <c r="R121" s="5"/>
      <c r="S121" s="5"/>
      <c r="T121" s="5"/>
      <c r="U121" s="5"/>
      <c r="V121" s="5"/>
      <c r="W121" s="5"/>
      <c r="X121" s="5"/>
      <c r="Y121" s="5"/>
      <c r="Z121" s="5"/>
      <c r="AA121" s="5"/>
      <c r="AB121" s="5"/>
      <c r="AC121" s="5"/>
      <c r="AD121" s="5"/>
      <c r="AE121" s="5"/>
      <c r="AF121" s="5"/>
      <c r="AG121" s="5">
        <v>1</v>
      </c>
      <c r="AH121" s="5"/>
      <c r="AI121" s="5"/>
      <c r="AJ121" s="5"/>
      <c r="AK121" s="5"/>
      <c r="AL121" s="42" t="s">
        <v>596</v>
      </c>
      <c r="AM121" s="11">
        <f>VLOOKUP($AL121,'City Location'!$A$2:$C$69,2)</f>
        <v>51.050409000000002</v>
      </c>
      <c r="AN121" s="11">
        <f>VLOOKUP($AL121,'City Location'!$A$2:$C$69,3)</f>
        <v>13.737261999999999</v>
      </c>
      <c r="AO121" s="13" t="s">
        <v>623</v>
      </c>
      <c r="AP121" s="5">
        <v>1</v>
      </c>
      <c r="AQ121" s="5"/>
      <c r="AR121" s="4"/>
      <c r="AS121" s="4"/>
      <c r="AT121" s="10">
        <v>1</v>
      </c>
      <c r="AU121" s="10" t="s">
        <v>1104</v>
      </c>
      <c r="AV121" s="10" t="s">
        <v>1105</v>
      </c>
      <c r="AW121" s="10" t="s">
        <v>1105</v>
      </c>
      <c r="AX121" s="10" t="s">
        <v>1105</v>
      </c>
      <c r="AY121" s="10" t="s">
        <v>1105</v>
      </c>
      <c r="AZ121" s="10" t="s">
        <v>1105</v>
      </c>
      <c r="BA121" s="10" t="s">
        <v>1105</v>
      </c>
      <c r="BB121" s="10" t="s">
        <v>1105</v>
      </c>
      <c r="BC121" s="10" t="s">
        <v>1105</v>
      </c>
      <c r="BD121" s="10" t="s">
        <v>1104</v>
      </c>
      <c r="BE121" s="10" t="s">
        <v>374</v>
      </c>
      <c r="BF121" s="10" t="s">
        <v>1105</v>
      </c>
      <c r="BG121" s="10" t="s">
        <v>1105</v>
      </c>
      <c r="BH121" s="10" t="s">
        <v>190</v>
      </c>
      <c r="BI121" s="10" t="s">
        <v>1104</v>
      </c>
      <c r="BJ121" s="10" t="s">
        <v>1105</v>
      </c>
      <c r="BK121" s="10" t="s">
        <v>190</v>
      </c>
      <c r="BL121" s="10" t="s">
        <v>1105</v>
      </c>
      <c r="BM121" s="10" t="s">
        <v>1105</v>
      </c>
      <c r="BN121" s="10" t="s">
        <v>1105</v>
      </c>
      <c r="BO121" s="10" t="s">
        <v>1105</v>
      </c>
      <c r="BP121" s="10" t="s">
        <v>1105</v>
      </c>
      <c r="BQ121" s="10" t="s">
        <v>1105</v>
      </c>
      <c r="BR121" s="10" t="s">
        <v>1105</v>
      </c>
      <c r="BS121" s="10" t="s">
        <v>1104</v>
      </c>
      <c r="BT121" s="10" t="s">
        <v>374</v>
      </c>
      <c r="BU121" s="10" t="s">
        <v>1105</v>
      </c>
      <c r="BV121" s="10" t="s">
        <v>190</v>
      </c>
      <c r="BW121" s="10" t="s">
        <v>1104</v>
      </c>
      <c r="BX121" s="10" t="s">
        <v>1104</v>
      </c>
      <c r="BY121" s="10" t="s">
        <v>1105</v>
      </c>
      <c r="BZ121" s="10" t="s">
        <v>1104</v>
      </c>
      <c r="CA121" s="10" t="s">
        <v>374</v>
      </c>
      <c r="CB121" s="10" t="s">
        <v>1104</v>
      </c>
      <c r="CC121" s="10" t="s">
        <v>1105</v>
      </c>
      <c r="CD121" s="10" t="s">
        <v>1104</v>
      </c>
      <c r="CE121" s="10" t="s">
        <v>1105</v>
      </c>
      <c r="CF121" s="10" t="s">
        <v>1104</v>
      </c>
      <c r="CG121" s="10" t="s">
        <v>1104</v>
      </c>
      <c r="CH121" s="10" t="s">
        <v>1104</v>
      </c>
      <c r="CI121" s="10" t="s">
        <v>1105</v>
      </c>
      <c r="CJ121" s="10" t="s">
        <v>1104</v>
      </c>
      <c r="CK121" s="10" t="s">
        <v>374</v>
      </c>
      <c r="CL121" s="10" t="s">
        <v>1105</v>
      </c>
      <c r="CM121" s="10" t="s">
        <v>1105</v>
      </c>
      <c r="CN121" s="10" t="s">
        <v>1105</v>
      </c>
      <c r="CO121" s="10" t="s">
        <v>1105</v>
      </c>
      <c r="CP121" s="10" t="s">
        <v>1105</v>
      </c>
      <c r="CQ121" s="10" t="s">
        <v>1105</v>
      </c>
      <c r="CR121" s="10" t="s">
        <v>1105</v>
      </c>
      <c r="CS121" s="10" t="s">
        <v>1105</v>
      </c>
      <c r="CT121" s="10" t="s">
        <v>1105</v>
      </c>
      <c r="CU121" s="10" t="s">
        <v>1104</v>
      </c>
      <c r="CV121" s="10" t="s">
        <v>1104</v>
      </c>
      <c r="CW121" s="10" t="s">
        <v>1105</v>
      </c>
      <c r="CX121" s="10" t="s">
        <v>374</v>
      </c>
      <c r="CY121" s="10" t="s">
        <v>1105</v>
      </c>
      <c r="CZ121" s="10" t="s">
        <v>1105</v>
      </c>
      <c r="DA121" s="10" t="s">
        <v>1105</v>
      </c>
      <c r="DB121" s="10" t="s">
        <v>1104</v>
      </c>
      <c r="DC121" s="99" t="s">
        <v>7120</v>
      </c>
      <c r="DD121" s="99" t="s">
        <v>7120</v>
      </c>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17"/>
    </row>
    <row r="122" spans="1:251" s="35" customFormat="1" ht="17.25" customHeight="1">
      <c r="A122" s="29" t="s">
        <v>542</v>
      </c>
      <c r="B122" s="29">
        <f>56</f>
        <v>56</v>
      </c>
      <c r="C122" s="29"/>
      <c r="D122" s="29" t="s">
        <v>1004</v>
      </c>
      <c r="E122" s="29" t="s">
        <v>1075</v>
      </c>
      <c r="F122" s="29"/>
      <c r="G122" s="29"/>
      <c r="H122" s="29" t="s">
        <v>5</v>
      </c>
      <c r="I122" s="29">
        <v>1807</v>
      </c>
      <c r="J122" s="29"/>
      <c r="K122" s="29">
        <v>1815</v>
      </c>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31"/>
      <c r="AM122" s="31"/>
      <c r="AN122" s="31"/>
      <c r="AO122" s="51"/>
      <c r="AP122" s="29"/>
      <c r="AQ122" s="29"/>
      <c r="AR122" s="32"/>
      <c r="AS122" s="32"/>
      <c r="AT122" s="32">
        <v>1</v>
      </c>
      <c r="AU122" s="32" t="s">
        <v>1104</v>
      </c>
      <c r="AV122" s="32" t="s">
        <v>1105</v>
      </c>
      <c r="AW122" s="32" t="s">
        <v>1105</v>
      </c>
      <c r="AX122" s="32" t="s">
        <v>1105</v>
      </c>
      <c r="AY122" s="32" t="s">
        <v>1105</v>
      </c>
      <c r="AZ122" s="32" t="s">
        <v>1105</v>
      </c>
      <c r="BA122" s="32" t="s">
        <v>1105</v>
      </c>
      <c r="BB122" s="32" t="s">
        <v>1105</v>
      </c>
      <c r="BC122" s="32" t="s">
        <v>1105</v>
      </c>
      <c r="BD122" s="32" t="s">
        <v>1104</v>
      </c>
      <c r="BE122" s="32" t="s">
        <v>1105</v>
      </c>
      <c r="BF122" s="32" t="s">
        <v>1105</v>
      </c>
      <c r="BG122" s="32" t="s">
        <v>1105</v>
      </c>
      <c r="BH122" s="32" t="s">
        <v>1105</v>
      </c>
      <c r="BI122" s="32" t="s">
        <v>1104</v>
      </c>
      <c r="BJ122" s="32" t="s">
        <v>1105</v>
      </c>
      <c r="BK122" s="32" t="s">
        <v>1104</v>
      </c>
      <c r="BL122" s="32" t="s">
        <v>1105</v>
      </c>
      <c r="BM122" s="32" t="s">
        <v>1105</v>
      </c>
      <c r="BN122" s="32" t="s">
        <v>1105</v>
      </c>
      <c r="BO122" s="32" t="s">
        <v>1105</v>
      </c>
      <c r="BP122" s="32" t="s">
        <v>1105</v>
      </c>
      <c r="BQ122" s="32" t="s">
        <v>1105</v>
      </c>
      <c r="BR122" s="32" t="s">
        <v>1105</v>
      </c>
      <c r="BS122" s="32" t="s">
        <v>1104</v>
      </c>
      <c r="BT122" s="32" t="s">
        <v>1105</v>
      </c>
      <c r="BU122" s="32" t="s">
        <v>1105</v>
      </c>
      <c r="BV122" s="32" t="s">
        <v>1105</v>
      </c>
      <c r="BW122" s="32" t="s">
        <v>1104</v>
      </c>
      <c r="BX122" s="32" t="s">
        <v>1104</v>
      </c>
      <c r="BY122" s="32" t="s">
        <v>1105</v>
      </c>
      <c r="BZ122" s="32" t="s">
        <v>1104</v>
      </c>
      <c r="CA122" s="32" t="s">
        <v>1105</v>
      </c>
      <c r="CB122" s="32" t="s">
        <v>1104</v>
      </c>
      <c r="CC122" s="32" t="s">
        <v>1105</v>
      </c>
      <c r="CD122" s="32" t="s">
        <v>1104</v>
      </c>
      <c r="CE122" s="32" t="s">
        <v>1105</v>
      </c>
      <c r="CF122" s="32" t="s">
        <v>1104</v>
      </c>
      <c r="CG122" s="32" t="s">
        <v>1104</v>
      </c>
      <c r="CH122" s="32" t="s">
        <v>1104</v>
      </c>
      <c r="CI122" s="32" t="s">
        <v>1105</v>
      </c>
      <c r="CJ122" s="32" t="s">
        <v>1104</v>
      </c>
      <c r="CK122" s="32" t="s">
        <v>1105</v>
      </c>
      <c r="CL122" s="32" t="s">
        <v>1105</v>
      </c>
      <c r="CM122" s="32" t="s">
        <v>1105</v>
      </c>
      <c r="CN122" s="32" t="s">
        <v>1105</v>
      </c>
      <c r="CO122" s="32" t="s">
        <v>1105</v>
      </c>
      <c r="CP122" s="32" t="s">
        <v>1105</v>
      </c>
      <c r="CQ122" s="32" t="s">
        <v>1105</v>
      </c>
      <c r="CR122" s="32" t="s">
        <v>1105</v>
      </c>
      <c r="CS122" s="32" t="s">
        <v>1105</v>
      </c>
      <c r="CT122" s="32" t="s">
        <v>1105</v>
      </c>
      <c r="CU122" s="32" t="s">
        <v>1104</v>
      </c>
      <c r="CV122" s="32" t="s">
        <v>1104</v>
      </c>
      <c r="CW122" s="32" t="s">
        <v>1105</v>
      </c>
      <c r="CX122" s="32" t="s">
        <v>1105</v>
      </c>
      <c r="CY122" s="32" t="s">
        <v>1105</v>
      </c>
      <c r="CZ122" s="32" t="s">
        <v>1105</v>
      </c>
      <c r="DA122" s="32" t="s">
        <v>1105</v>
      </c>
      <c r="DB122" s="32" t="s">
        <v>1104</v>
      </c>
      <c r="DC122" s="99" t="s">
        <v>7120</v>
      </c>
      <c r="DD122" s="99" t="s">
        <v>7120</v>
      </c>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2"/>
      <c r="EX122" s="32"/>
      <c r="EY122" s="32"/>
      <c r="EZ122" s="32"/>
      <c r="FA122" s="32"/>
      <c r="FB122" s="32"/>
      <c r="FC122" s="32"/>
      <c r="FD122" s="32"/>
      <c r="FE122" s="32"/>
      <c r="FF122" s="32"/>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c r="GM122" s="32"/>
      <c r="GN122" s="32"/>
      <c r="GO122" s="32"/>
      <c r="GP122" s="32"/>
      <c r="GQ122" s="32"/>
      <c r="GR122" s="32"/>
      <c r="GS122" s="32"/>
      <c r="GT122" s="32"/>
      <c r="GU122" s="32"/>
      <c r="GV122" s="32"/>
      <c r="GW122" s="32"/>
      <c r="GX122" s="32"/>
      <c r="GY122" s="32"/>
      <c r="GZ122" s="32"/>
      <c r="HA122" s="32"/>
      <c r="HB122" s="32"/>
      <c r="HC122" s="32"/>
      <c r="HD122" s="32"/>
      <c r="HE122" s="32"/>
      <c r="HF122" s="32"/>
      <c r="HG122" s="32"/>
      <c r="HH122" s="32"/>
      <c r="HI122" s="32"/>
      <c r="HJ122" s="32"/>
      <c r="HK122" s="32"/>
      <c r="HL122" s="32"/>
      <c r="HM122" s="32"/>
      <c r="HN122" s="32"/>
      <c r="HO122" s="32"/>
      <c r="HP122" s="32"/>
      <c r="HQ122" s="32"/>
      <c r="HR122" s="32"/>
      <c r="HS122" s="32"/>
      <c r="HT122" s="32"/>
      <c r="HU122" s="32"/>
      <c r="HV122" s="32"/>
      <c r="HW122" s="32"/>
      <c r="HX122" s="32"/>
      <c r="HY122" s="32"/>
      <c r="HZ122" s="32"/>
      <c r="IA122" s="32"/>
      <c r="IB122" s="32"/>
      <c r="IC122" s="32"/>
      <c r="ID122" s="32"/>
      <c r="IE122" s="32"/>
      <c r="IF122" s="32"/>
      <c r="IG122" s="32"/>
      <c r="IH122" s="32"/>
      <c r="II122" s="32"/>
      <c r="IJ122" s="32"/>
      <c r="IK122" s="32"/>
      <c r="IL122" s="32"/>
      <c r="IM122" s="32"/>
      <c r="IN122" s="32"/>
      <c r="IO122" s="32"/>
      <c r="IP122" s="32"/>
    </row>
    <row r="123" spans="1:251" s="20" customFormat="1" ht="17.25" customHeight="1">
      <c r="A123" s="5" t="s">
        <v>542</v>
      </c>
      <c r="B123" s="9">
        <f>56</f>
        <v>56</v>
      </c>
      <c r="C123" s="5" t="s">
        <v>83</v>
      </c>
      <c r="D123" s="5" t="s">
        <v>263</v>
      </c>
      <c r="E123" s="9">
        <v>11754</v>
      </c>
      <c r="F123" s="9" t="s">
        <v>257</v>
      </c>
      <c r="G123" s="5"/>
      <c r="H123" s="5"/>
      <c r="I123" s="9">
        <v>1815</v>
      </c>
      <c r="J123" s="5" t="s">
        <v>5</v>
      </c>
      <c r="K123" s="9">
        <v>1816</v>
      </c>
      <c r="L123" s="5"/>
      <c r="M123" s="5"/>
      <c r="N123" s="5"/>
      <c r="O123" s="5"/>
      <c r="P123" s="5"/>
      <c r="Q123" s="5"/>
      <c r="R123" s="5"/>
      <c r="S123" s="5"/>
      <c r="T123" s="5"/>
      <c r="U123" s="5"/>
      <c r="V123" s="5"/>
      <c r="W123" s="5"/>
      <c r="X123" s="5"/>
      <c r="Y123" s="5"/>
      <c r="Z123" s="5"/>
      <c r="AA123" s="5"/>
      <c r="AB123" s="5"/>
      <c r="AC123" s="5"/>
      <c r="AD123" s="5"/>
      <c r="AE123" s="5"/>
      <c r="AF123" s="5"/>
      <c r="AG123" s="5"/>
      <c r="AH123" s="5">
        <v>1</v>
      </c>
      <c r="AI123" s="5"/>
      <c r="AJ123" s="5"/>
      <c r="AK123" s="5"/>
      <c r="AL123" s="42" t="s">
        <v>596</v>
      </c>
      <c r="AM123" s="11">
        <f>VLOOKUP($AL123,'City Location'!$A$2:$C$69,2)</f>
        <v>51.050409000000002</v>
      </c>
      <c r="AN123" s="11">
        <f>VLOOKUP($AL123,'City Location'!$A$2:$C$69,3)</f>
        <v>13.737261999999999</v>
      </c>
      <c r="AO123" s="13" t="s">
        <v>623</v>
      </c>
      <c r="AP123" s="5">
        <v>3</v>
      </c>
      <c r="AQ123" s="5" t="s">
        <v>1195</v>
      </c>
      <c r="AR123" s="4"/>
      <c r="AS123" s="4"/>
      <c r="AT123" s="10">
        <v>1</v>
      </c>
      <c r="AU123" s="10" t="s">
        <v>1104</v>
      </c>
      <c r="AV123" s="10" t="s">
        <v>1105</v>
      </c>
      <c r="AW123" s="10" t="s">
        <v>1105</v>
      </c>
      <c r="AX123" s="10" t="s">
        <v>1105</v>
      </c>
      <c r="AY123" s="10" t="s">
        <v>1104</v>
      </c>
      <c r="AZ123" s="10" t="s">
        <v>1105</v>
      </c>
      <c r="BA123" s="10" t="s">
        <v>1104</v>
      </c>
      <c r="BB123" s="10" t="s">
        <v>1104</v>
      </c>
      <c r="BC123" s="10" t="s">
        <v>1104</v>
      </c>
      <c r="BD123" s="10" t="s">
        <v>1104</v>
      </c>
      <c r="BE123" s="10" t="s">
        <v>190</v>
      </c>
      <c r="BF123" s="10" t="s">
        <v>1105</v>
      </c>
      <c r="BG123" s="10" t="s">
        <v>1105</v>
      </c>
      <c r="BH123" s="10" t="s">
        <v>190</v>
      </c>
      <c r="BI123" s="10" t="s">
        <v>1105</v>
      </c>
      <c r="BJ123" s="10" t="s">
        <v>1105</v>
      </c>
      <c r="BK123" s="10" t="s">
        <v>374</v>
      </c>
      <c r="BL123" s="10" t="s">
        <v>1105</v>
      </c>
      <c r="BM123" s="10" t="s">
        <v>1105</v>
      </c>
      <c r="BN123" s="10" t="s">
        <v>190</v>
      </c>
      <c r="BO123" s="10" t="s">
        <v>1104</v>
      </c>
      <c r="BP123" s="10" t="s">
        <v>1105</v>
      </c>
      <c r="BQ123" s="10" t="s">
        <v>1104</v>
      </c>
      <c r="BR123" s="10" t="s">
        <v>1105</v>
      </c>
      <c r="BS123" s="10" t="s">
        <v>1104</v>
      </c>
      <c r="BT123" s="10" t="s">
        <v>374</v>
      </c>
      <c r="BU123" s="10" t="s">
        <v>1105</v>
      </c>
      <c r="BV123" s="10" t="s">
        <v>190</v>
      </c>
      <c r="BW123" s="10" t="s">
        <v>1104</v>
      </c>
      <c r="BX123" s="10" t="s">
        <v>1104</v>
      </c>
      <c r="BY123" s="10" t="s">
        <v>1105</v>
      </c>
      <c r="BZ123" s="10" t="s">
        <v>1104</v>
      </c>
      <c r="CA123" s="10" t="s">
        <v>374</v>
      </c>
      <c r="CB123" s="10" t="s">
        <v>1104</v>
      </c>
      <c r="CC123" s="10" t="s">
        <v>1105</v>
      </c>
      <c r="CD123" s="10" t="s">
        <v>1104</v>
      </c>
      <c r="CE123" s="10" t="s">
        <v>1105</v>
      </c>
      <c r="CF123" s="10" t="s">
        <v>1104</v>
      </c>
      <c r="CG123" s="10" t="s">
        <v>1104</v>
      </c>
      <c r="CH123" s="10" t="s">
        <v>1104</v>
      </c>
      <c r="CI123" s="10" t="s">
        <v>1105</v>
      </c>
      <c r="CJ123" s="10" t="s">
        <v>1104</v>
      </c>
      <c r="CK123" s="10" t="s">
        <v>374</v>
      </c>
      <c r="CL123" s="10" t="s">
        <v>1105</v>
      </c>
      <c r="CM123" s="10" t="s">
        <v>1105</v>
      </c>
      <c r="CN123" s="10" t="s">
        <v>1105</v>
      </c>
      <c r="CO123" s="10" t="s">
        <v>1105</v>
      </c>
      <c r="CP123" s="10" t="s">
        <v>1105</v>
      </c>
      <c r="CQ123" s="10" t="s">
        <v>1105</v>
      </c>
      <c r="CR123" s="10" t="s">
        <v>1105</v>
      </c>
      <c r="CS123" s="10" t="s">
        <v>1105</v>
      </c>
      <c r="CT123" s="10" t="s">
        <v>1105</v>
      </c>
      <c r="CU123" s="10" t="s">
        <v>1104</v>
      </c>
      <c r="CV123" s="10" t="s">
        <v>1104</v>
      </c>
      <c r="CW123" s="10" t="s">
        <v>1105</v>
      </c>
      <c r="CX123" s="10" t="s">
        <v>374</v>
      </c>
      <c r="CY123" s="10" t="s">
        <v>1105</v>
      </c>
      <c r="CZ123" s="10" t="s">
        <v>1105</v>
      </c>
      <c r="DA123" s="10" t="s">
        <v>1105</v>
      </c>
      <c r="DB123" s="10" t="s">
        <v>1104</v>
      </c>
      <c r="DC123" s="99" t="s">
        <v>7120</v>
      </c>
      <c r="DD123" s="99" t="s">
        <v>7120</v>
      </c>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17"/>
    </row>
    <row r="124" spans="1:251" s="9" customFormat="1" ht="17.25" customHeight="1">
      <c r="A124" s="5" t="s">
        <v>542</v>
      </c>
      <c r="B124" s="9">
        <f>56</f>
        <v>56</v>
      </c>
      <c r="C124" s="5" t="s">
        <v>83</v>
      </c>
      <c r="D124" s="5" t="s">
        <v>263</v>
      </c>
      <c r="E124" s="9">
        <v>11754</v>
      </c>
      <c r="F124" s="9" t="s">
        <v>257</v>
      </c>
      <c r="G124" s="5"/>
      <c r="H124" s="5" t="s">
        <v>5</v>
      </c>
      <c r="I124" s="9">
        <v>1816</v>
      </c>
      <c r="J124" s="5" t="s">
        <v>6</v>
      </c>
      <c r="K124" s="9">
        <v>1827</v>
      </c>
      <c r="L124" s="5"/>
      <c r="M124" s="5"/>
      <c r="N124" s="5"/>
      <c r="O124" s="5"/>
      <c r="P124" s="5"/>
      <c r="Q124" s="5"/>
      <c r="R124" s="5"/>
      <c r="S124" s="5"/>
      <c r="T124" s="5"/>
      <c r="U124" s="5"/>
      <c r="V124" s="5"/>
      <c r="W124" s="5"/>
      <c r="X124" s="5"/>
      <c r="Y124" s="5"/>
      <c r="Z124" s="5"/>
      <c r="AA124" s="5"/>
      <c r="AB124" s="5"/>
      <c r="AC124" s="5"/>
      <c r="AD124" s="5"/>
      <c r="AE124" s="5"/>
      <c r="AF124" s="5"/>
      <c r="AG124" s="5"/>
      <c r="AH124" s="5">
        <v>1</v>
      </c>
      <c r="AI124" s="5"/>
      <c r="AJ124" s="5"/>
      <c r="AK124" s="5"/>
      <c r="AL124" s="42" t="s">
        <v>596</v>
      </c>
      <c r="AM124" s="11">
        <f>VLOOKUP($AL124,'City Location'!$A$2:$C$69,2)</f>
        <v>51.050409000000002</v>
      </c>
      <c r="AN124" s="11">
        <f>VLOOKUP($AL124,'City Location'!$A$2:$C$69,3)</f>
        <v>13.737261999999999</v>
      </c>
      <c r="AO124" s="13" t="s">
        <v>623</v>
      </c>
      <c r="AP124" s="5">
        <v>3</v>
      </c>
      <c r="AQ124" s="5" t="s">
        <v>1195</v>
      </c>
      <c r="AR124" s="4"/>
      <c r="AS124" s="4"/>
      <c r="AT124" s="10">
        <v>1</v>
      </c>
      <c r="AU124" s="10" t="s">
        <v>1104</v>
      </c>
      <c r="AV124" s="10" t="s">
        <v>1105</v>
      </c>
      <c r="AW124" s="10" t="s">
        <v>1105</v>
      </c>
      <c r="AX124" s="10" t="s">
        <v>1105</v>
      </c>
      <c r="AY124" s="10" t="s">
        <v>1104</v>
      </c>
      <c r="AZ124" s="10" t="s">
        <v>1105</v>
      </c>
      <c r="BA124" s="10" t="s">
        <v>1104</v>
      </c>
      <c r="BB124" s="10" t="s">
        <v>1104</v>
      </c>
      <c r="BC124" s="10" t="s">
        <v>1104</v>
      </c>
      <c r="BD124" s="10" t="s">
        <v>1104</v>
      </c>
      <c r="BE124" s="10" t="s">
        <v>190</v>
      </c>
      <c r="BF124" s="10" t="s">
        <v>1104</v>
      </c>
      <c r="BG124" s="10" t="s">
        <v>1104</v>
      </c>
      <c r="BH124" s="10" t="s">
        <v>190</v>
      </c>
      <c r="BI124" s="10" t="s">
        <v>1105</v>
      </c>
      <c r="BJ124" s="10" t="s">
        <v>1105</v>
      </c>
      <c r="BK124" s="10" t="s">
        <v>374</v>
      </c>
      <c r="BL124" s="10" t="s">
        <v>1105</v>
      </c>
      <c r="BM124" s="10" t="s">
        <v>1105</v>
      </c>
      <c r="BN124" s="10" t="s">
        <v>190</v>
      </c>
      <c r="BO124" s="10" t="s">
        <v>1104</v>
      </c>
      <c r="BP124" s="10" t="s">
        <v>1105</v>
      </c>
      <c r="BQ124" s="10" t="s">
        <v>1104</v>
      </c>
      <c r="BR124" s="10" t="s">
        <v>1105</v>
      </c>
      <c r="BS124" s="10" t="s">
        <v>1104</v>
      </c>
      <c r="BT124" s="10" t="s">
        <v>374</v>
      </c>
      <c r="BU124" s="10" t="s">
        <v>1105</v>
      </c>
      <c r="BV124" s="10" t="s">
        <v>190</v>
      </c>
      <c r="BW124" s="10" t="s">
        <v>1104</v>
      </c>
      <c r="BX124" s="10" t="s">
        <v>1104</v>
      </c>
      <c r="BY124" s="10" t="s">
        <v>1105</v>
      </c>
      <c r="BZ124" s="10" t="s">
        <v>1104</v>
      </c>
      <c r="CA124" s="10" t="s">
        <v>374</v>
      </c>
      <c r="CB124" s="10" t="s">
        <v>1105</v>
      </c>
      <c r="CC124" s="10" t="s">
        <v>1105</v>
      </c>
      <c r="CD124" s="10" t="s">
        <v>1104</v>
      </c>
      <c r="CE124" s="10" t="s">
        <v>1105</v>
      </c>
      <c r="CF124" s="10" t="s">
        <v>1104</v>
      </c>
      <c r="CG124" s="10" t="s">
        <v>1104</v>
      </c>
      <c r="CH124" s="10" t="s">
        <v>1104</v>
      </c>
      <c r="CI124" s="10" t="s">
        <v>1105</v>
      </c>
      <c r="CJ124" s="10" t="s">
        <v>1105</v>
      </c>
      <c r="CK124" s="10" t="s">
        <v>374</v>
      </c>
      <c r="CL124" s="10" t="s">
        <v>1104</v>
      </c>
      <c r="CM124" s="10" t="s">
        <v>1104</v>
      </c>
      <c r="CN124" s="10" t="s">
        <v>1105</v>
      </c>
      <c r="CO124" s="10" t="s">
        <v>1105</v>
      </c>
      <c r="CP124" s="10" t="s">
        <v>1105</v>
      </c>
      <c r="CQ124" s="10" t="s">
        <v>1105</v>
      </c>
      <c r="CR124" s="10" t="s">
        <v>1104</v>
      </c>
      <c r="CS124" s="10" t="s">
        <v>1105</v>
      </c>
      <c r="CT124" s="10" t="s">
        <v>1104</v>
      </c>
      <c r="CU124" s="10" t="s">
        <v>1104</v>
      </c>
      <c r="CV124" s="10" t="s">
        <v>1104</v>
      </c>
      <c r="CW124" s="10" t="s">
        <v>1105</v>
      </c>
      <c r="CX124" s="10" t="s">
        <v>374</v>
      </c>
      <c r="CY124" s="10" t="s">
        <v>1105</v>
      </c>
      <c r="CZ124" s="10" t="s">
        <v>1105</v>
      </c>
      <c r="DA124" s="10" t="s">
        <v>1105</v>
      </c>
      <c r="DB124" s="10" t="s">
        <v>1104</v>
      </c>
      <c r="DC124" s="99" t="s">
        <v>7120</v>
      </c>
      <c r="DD124" s="99" t="s">
        <v>7120</v>
      </c>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5"/>
    </row>
    <row r="125" spans="1:251" s="9" customFormat="1" ht="17.25" customHeight="1">
      <c r="A125" s="5" t="s">
        <v>542</v>
      </c>
      <c r="B125" s="9">
        <f>56</f>
        <v>56</v>
      </c>
      <c r="C125" s="5" t="s">
        <v>83</v>
      </c>
      <c r="D125" s="5" t="s">
        <v>264</v>
      </c>
      <c r="E125" s="9">
        <v>3784</v>
      </c>
      <c r="F125" s="9" t="s">
        <v>257</v>
      </c>
      <c r="G125" s="5"/>
      <c r="H125" s="5" t="s">
        <v>6</v>
      </c>
      <c r="I125" s="9">
        <v>1827</v>
      </c>
      <c r="J125" s="5" t="s">
        <v>8</v>
      </c>
      <c r="K125" s="9">
        <v>1836</v>
      </c>
      <c r="L125" s="5"/>
      <c r="M125" s="5"/>
      <c r="N125" s="5"/>
      <c r="O125" s="5"/>
      <c r="P125" s="5"/>
      <c r="Q125" s="5"/>
      <c r="R125" s="5"/>
      <c r="S125" s="5"/>
      <c r="T125" s="5"/>
      <c r="U125" s="5"/>
      <c r="V125" s="5"/>
      <c r="W125" s="5"/>
      <c r="X125" s="5"/>
      <c r="Y125" s="5"/>
      <c r="Z125" s="5"/>
      <c r="AA125" s="5"/>
      <c r="AB125" s="5"/>
      <c r="AC125" s="5"/>
      <c r="AD125" s="5"/>
      <c r="AE125" s="5"/>
      <c r="AF125" s="5"/>
      <c r="AG125" s="5"/>
      <c r="AH125" s="5">
        <v>1</v>
      </c>
      <c r="AI125" s="5"/>
      <c r="AJ125" s="5"/>
      <c r="AK125" s="5"/>
      <c r="AL125" s="42" t="s">
        <v>596</v>
      </c>
      <c r="AM125" s="11">
        <f>VLOOKUP($AL125,'City Location'!$A$2:$C$69,2)</f>
        <v>51.050409000000002</v>
      </c>
      <c r="AN125" s="11">
        <f>VLOOKUP($AL125,'City Location'!$A$2:$C$69,3)</f>
        <v>13.737261999999999</v>
      </c>
      <c r="AO125" s="13" t="s">
        <v>623</v>
      </c>
      <c r="AP125" s="5">
        <v>1</v>
      </c>
      <c r="AQ125" s="5"/>
      <c r="AR125" s="4"/>
      <c r="AS125" s="4"/>
      <c r="AT125" s="10">
        <v>1</v>
      </c>
      <c r="AU125" s="10" t="s">
        <v>1104</v>
      </c>
      <c r="AV125" s="10" t="s">
        <v>1104</v>
      </c>
      <c r="AW125" s="10" t="s">
        <v>1105</v>
      </c>
      <c r="AX125" s="10" t="s">
        <v>1105</v>
      </c>
      <c r="AY125" s="10" t="s">
        <v>1104</v>
      </c>
      <c r="AZ125" s="10" t="s">
        <v>1105</v>
      </c>
      <c r="BA125" s="10" t="s">
        <v>1104</v>
      </c>
      <c r="BB125" s="10" t="s">
        <v>1104</v>
      </c>
      <c r="BC125" s="10" t="s">
        <v>1104</v>
      </c>
      <c r="BD125" s="10" t="s">
        <v>1104</v>
      </c>
      <c r="BE125" s="10" t="s">
        <v>190</v>
      </c>
      <c r="BF125" s="10" t="s">
        <v>1104</v>
      </c>
      <c r="BG125" s="10" t="s">
        <v>1104</v>
      </c>
      <c r="BH125" s="10" t="s">
        <v>190</v>
      </c>
      <c r="BI125" s="10" t="s">
        <v>1105</v>
      </c>
      <c r="BJ125" s="10" t="s">
        <v>1105</v>
      </c>
      <c r="BK125" s="10" t="s">
        <v>374</v>
      </c>
      <c r="BL125" s="10" t="s">
        <v>1105</v>
      </c>
      <c r="BM125" s="10" t="s">
        <v>1105</v>
      </c>
      <c r="BN125" s="10" t="s">
        <v>190</v>
      </c>
      <c r="BO125" s="10" t="s">
        <v>1104</v>
      </c>
      <c r="BP125" s="10" t="s">
        <v>1105</v>
      </c>
      <c r="BQ125" s="10" t="s">
        <v>1104</v>
      </c>
      <c r="BR125" s="10" t="s">
        <v>1105</v>
      </c>
      <c r="BS125" s="10" t="s">
        <v>1104</v>
      </c>
      <c r="BT125" s="10" t="s">
        <v>374</v>
      </c>
      <c r="BU125" s="10" t="s">
        <v>1105</v>
      </c>
      <c r="BV125" s="10" t="s">
        <v>190</v>
      </c>
      <c r="BW125" s="10" t="s">
        <v>1104</v>
      </c>
      <c r="BX125" s="10" t="s">
        <v>1104</v>
      </c>
      <c r="BY125" s="10" t="s">
        <v>1104</v>
      </c>
      <c r="BZ125" s="10" t="s">
        <v>1104</v>
      </c>
      <c r="CA125" s="10" t="s">
        <v>374</v>
      </c>
      <c r="CB125" s="10" t="s">
        <v>1105</v>
      </c>
      <c r="CC125" s="10" t="s">
        <v>1105</v>
      </c>
      <c r="CD125" s="10" t="s">
        <v>1104</v>
      </c>
      <c r="CE125" s="10" t="s">
        <v>1105</v>
      </c>
      <c r="CF125" s="10" t="s">
        <v>1104</v>
      </c>
      <c r="CG125" s="10" t="s">
        <v>1104</v>
      </c>
      <c r="CH125" s="10" t="s">
        <v>1104</v>
      </c>
      <c r="CI125" s="10" t="s">
        <v>1105</v>
      </c>
      <c r="CJ125" s="10" t="s">
        <v>1105</v>
      </c>
      <c r="CK125" s="10" t="s">
        <v>374</v>
      </c>
      <c r="CL125" s="10" t="s">
        <v>1104</v>
      </c>
      <c r="CM125" s="10" t="s">
        <v>1104</v>
      </c>
      <c r="CN125" s="10" t="s">
        <v>1105</v>
      </c>
      <c r="CO125" s="10" t="s">
        <v>1105</v>
      </c>
      <c r="CP125" s="10" t="s">
        <v>1105</v>
      </c>
      <c r="CQ125" s="10" t="s">
        <v>1105</v>
      </c>
      <c r="CR125" s="10" t="s">
        <v>1104</v>
      </c>
      <c r="CS125" s="10" t="s">
        <v>1105</v>
      </c>
      <c r="CT125" s="10" t="s">
        <v>1104</v>
      </c>
      <c r="CU125" s="10" t="s">
        <v>1104</v>
      </c>
      <c r="CV125" s="10" t="s">
        <v>1104</v>
      </c>
      <c r="CW125" s="10" t="s">
        <v>1105</v>
      </c>
      <c r="CX125" s="10" t="s">
        <v>374</v>
      </c>
      <c r="CY125" s="10" t="s">
        <v>1105</v>
      </c>
      <c r="CZ125" s="10" t="s">
        <v>1105</v>
      </c>
      <c r="DA125" s="10" t="s">
        <v>1105</v>
      </c>
      <c r="DB125" s="10" t="s">
        <v>1104</v>
      </c>
      <c r="DC125" s="99" t="s">
        <v>7120</v>
      </c>
      <c r="DD125" s="99" t="s">
        <v>7120</v>
      </c>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5"/>
    </row>
    <row r="126" spans="1:251" s="9" customFormat="1" ht="17.25" customHeight="1">
      <c r="A126" s="5" t="s">
        <v>542</v>
      </c>
      <c r="B126" s="9">
        <f>56</f>
        <v>56</v>
      </c>
      <c r="C126" s="5" t="s">
        <v>83</v>
      </c>
      <c r="D126" s="5" t="s">
        <v>250</v>
      </c>
      <c r="E126" s="9">
        <v>11757</v>
      </c>
      <c r="F126" s="9" t="s">
        <v>257</v>
      </c>
      <c r="G126" s="5"/>
      <c r="H126" s="5" t="s">
        <v>8</v>
      </c>
      <c r="I126" s="9">
        <v>1836</v>
      </c>
      <c r="J126" s="5" t="s">
        <v>9</v>
      </c>
      <c r="K126" s="9">
        <v>1854</v>
      </c>
      <c r="L126" s="5"/>
      <c r="M126" s="5"/>
      <c r="N126" s="5"/>
      <c r="O126" s="5"/>
      <c r="P126" s="5"/>
      <c r="Q126" s="5"/>
      <c r="R126" s="5"/>
      <c r="S126" s="5"/>
      <c r="T126" s="5"/>
      <c r="U126" s="5"/>
      <c r="V126" s="5"/>
      <c r="W126" s="5"/>
      <c r="X126" s="5"/>
      <c r="Y126" s="5"/>
      <c r="Z126" s="5"/>
      <c r="AA126" s="5"/>
      <c r="AB126" s="5"/>
      <c r="AC126" s="5"/>
      <c r="AD126" s="5"/>
      <c r="AE126" s="5"/>
      <c r="AF126" s="5"/>
      <c r="AG126" s="5"/>
      <c r="AH126" s="5">
        <v>1</v>
      </c>
      <c r="AI126" s="5"/>
      <c r="AJ126" s="5"/>
      <c r="AK126" s="5"/>
      <c r="AL126" s="42" t="s">
        <v>596</v>
      </c>
      <c r="AM126" s="11">
        <f>VLOOKUP($AL126,'City Location'!$A$2:$C$69,2)</f>
        <v>51.050409000000002</v>
      </c>
      <c r="AN126" s="11">
        <f>VLOOKUP($AL126,'City Location'!$A$2:$C$69,3)</f>
        <v>13.737261999999999</v>
      </c>
      <c r="AO126" s="13" t="s">
        <v>623</v>
      </c>
      <c r="AP126" s="5">
        <v>1</v>
      </c>
      <c r="AQ126" s="5"/>
      <c r="AR126" s="4"/>
      <c r="AS126" s="4"/>
      <c r="AT126" s="10">
        <v>1</v>
      </c>
      <c r="AU126" s="10" t="s">
        <v>1104</v>
      </c>
      <c r="AV126" s="10" t="s">
        <v>1104</v>
      </c>
      <c r="AW126" s="10" t="s">
        <v>1105</v>
      </c>
      <c r="AX126" s="10" t="s">
        <v>1105</v>
      </c>
      <c r="AY126" s="10" t="s">
        <v>1104</v>
      </c>
      <c r="AZ126" s="10" t="s">
        <v>1104</v>
      </c>
      <c r="BA126" s="10" t="s">
        <v>1104</v>
      </c>
      <c r="BB126" s="10" t="s">
        <v>1104</v>
      </c>
      <c r="BC126" s="10" t="s">
        <v>1104</v>
      </c>
      <c r="BD126" s="10" t="s">
        <v>1104</v>
      </c>
      <c r="BE126" s="10" t="s">
        <v>190</v>
      </c>
      <c r="BF126" s="10" t="s">
        <v>1104</v>
      </c>
      <c r="BG126" s="10" t="s">
        <v>1104</v>
      </c>
      <c r="BH126" s="10" t="s">
        <v>190</v>
      </c>
      <c r="BI126" s="10" t="s">
        <v>1105</v>
      </c>
      <c r="BJ126" s="10" t="s">
        <v>1105</v>
      </c>
      <c r="BK126" s="10" t="s">
        <v>374</v>
      </c>
      <c r="BL126" s="10" t="s">
        <v>1104</v>
      </c>
      <c r="BM126" s="10" t="s">
        <v>1104</v>
      </c>
      <c r="BN126" s="10" t="s">
        <v>190</v>
      </c>
      <c r="BO126" s="10" t="s">
        <v>1104</v>
      </c>
      <c r="BP126" s="10" t="s">
        <v>1105</v>
      </c>
      <c r="BQ126" s="10" t="s">
        <v>1104</v>
      </c>
      <c r="BR126" s="10" t="s">
        <v>1105</v>
      </c>
      <c r="BS126" s="10" t="s">
        <v>1104</v>
      </c>
      <c r="BT126" s="10" t="s">
        <v>374</v>
      </c>
      <c r="BU126" s="10" t="s">
        <v>1105</v>
      </c>
      <c r="BV126" s="10" t="s">
        <v>190</v>
      </c>
      <c r="BW126" s="10" t="s">
        <v>1104</v>
      </c>
      <c r="BX126" s="10" t="s">
        <v>1104</v>
      </c>
      <c r="BY126" s="10" t="s">
        <v>1104</v>
      </c>
      <c r="BZ126" s="10" t="s">
        <v>1104</v>
      </c>
      <c r="CA126" s="10" t="s">
        <v>374</v>
      </c>
      <c r="CB126" s="10" t="s">
        <v>1105</v>
      </c>
      <c r="CC126" s="10" t="s">
        <v>1105</v>
      </c>
      <c r="CD126" s="10" t="s">
        <v>1104</v>
      </c>
      <c r="CE126" s="10" t="s">
        <v>1105</v>
      </c>
      <c r="CF126" s="10" t="s">
        <v>1104</v>
      </c>
      <c r="CG126" s="10" t="s">
        <v>1104</v>
      </c>
      <c r="CH126" s="10" t="s">
        <v>1104</v>
      </c>
      <c r="CI126" s="10" t="s">
        <v>1105</v>
      </c>
      <c r="CJ126" s="10" t="s">
        <v>1105</v>
      </c>
      <c r="CK126" s="10" t="s">
        <v>374</v>
      </c>
      <c r="CL126" s="10" t="s">
        <v>1104</v>
      </c>
      <c r="CM126" s="10" t="s">
        <v>1104</v>
      </c>
      <c r="CN126" s="10" t="s">
        <v>1105</v>
      </c>
      <c r="CO126" s="10" t="s">
        <v>1105</v>
      </c>
      <c r="CP126" s="10" t="s">
        <v>1105</v>
      </c>
      <c r="CQ126" s="10" t="s">
        <v>1105</v>
      </c>
      <c r="CR126" s="10" t="s">
        <v>1104</v>
      </c>
      <c r="CS126" s="10" t="s">
        <v>1104</v>
      </c>
      <c r="CT126" s="10" t="s">
        <v>1104</v>
      </c>
      <c r="CU126" s="10" t="s">
        <v>1104</v>
      </c>
      <c r="CV126" s="10" t="s">
        <v>1104</v>
      </c>
      <c r="CW126" s="10" t="s">
        <v>1105</v>
      </c>
      <c r="CX126" s="10" t="s">
        <v>374</v>
      </c>
      <c r="CY126" s="10" t="s">
        <v>1105</v>
      </c>
      <c r="CZ126" s="10" t="s">
        <v>1105</v>
      </c>
      <c r="DA126" s="10" t="s">
        <v>1105</v>
      </c>
      <c r="DB126" s="10" t="s">
        <v>1104</v>
      </c>
      <c r="DC126" s="99" t="s">
        <v>7120</v>
      </c>
      <c r="DD126" s="99" t="s">
        <v>7120</v>
      </c>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5"/>
    </row>
    <row r="127" spans="1:251" s="9" customFormat="1" ht="17.25" customHeight="1">
      <c r="A127" s="5" t="s">
        <v>542</v>
      </c>
      <c r="B127" s="9">
        <f>56</f>
        <v>56</v>
      </c>
      <c r="C127" s="5" t="s">
        <v>83</v>
      </c>
      <c r="D127" s="5" t="s">
        <v>265</v>
      </c>
      <c r="E127" s="9">
        <v>11758</v>
      </c>
      <c r="F127" s="9" t="s">
        <v>257</v>
      </c>
      <c r="G127" s="5"/>
      <c r="H127" s="5" t="s">
        <v>9</v>
      </c>
      <c r="I127" s="9">
        <v>1854</v>
      </c>
      <c r="J127" s="5"/>
      <c r="K127" s="9">
        <v>1866</v>
      </c>
      <c r="L127" s="5"/>
      <c r="M127" s="5"/>
      <c r="N127" s="5"/>
      <c r="O127" s="5"/>
      <c r="P127" s="5"/>
      <c r="Q127" s="5"/>
      <c r="R127" s="5"/>
      <c r="S127" s="5"/>
      <c r="T127" s="5"/>
      <c r="U127" s="5"/>
      <c r="V127" s="5"/>
      <c r="W127" s="5"/>
      <c r="X127" s="5"/>
      <c r="Y127" s="5"/>
      <c r="Z127" s="5"/>
      <c r="AA127" s="5"/>
      <c r="AB127" s="5"/>
      <c r="AC127" s="5"/>
      <c r="AD127" s="5"/>
      <c r="AE127" s="5"/>
      <c r="AF127" s="5"/>
      <c r="AG127" s="5"/>
      <c r="AH127" s="5">
        <v>1</v>
      </c>
      <c r="AI127" s="5"/>
      <c r="AJ127" s="5"/>
      <c r="AK127" s="5"/>
      <c r="AL127" s="42" t="s">
        <v>596</v>
      </c>
      <c r="AM127" s="11">
        <f>VLOOKUP($AL127,'City Location'!$A$2:$C$69,2)</f>
        <v>51.050409000000002</v>
      </c>
      <c r="AN127" s="11">
        <f>VLOOKUP($AL127,'City Location'!$A$2:$C$69,3)</f>
        <v>13.737261999999999</v>
      </c>
      <c r="AO127" s="13" t="s">
        <v>623</v>
      </c>
      <c r="AP127" s="5">
        <v>1</v>
      </c>
      <c r="AQ127" s="5"/>
      <c r="AR127" s="4"/>
      <c r="AS127" s="4"/>
      <c r="AT127" s="10">
        <v>1</v>
      </c>
      <c r="AU127" s="10" t="s">
        <v>1104</v>
      </c>
      <c r="AV127" s="10" t="s">
        <v>1104</v>
      </c>
      <c r="AW127" s="10" t="s">
        <v>1105</v>
      </c>
      <c r="AX127" s="10" t="s">
        <v>1105</v>
      </c>
      <c r="AY127" s="10" t="s">
        <v>1104</v>
      </c>
      <c r="AZ127" s="10" t="s">
        <v>1104</v>
      </c>
      <c r="BA127" s="10" t="s">
        <v>1105</v>
      </c>
      <c r="BB127" s="10" t="s">
        <v>1104</v>
      </c>
      <c r="BC127" s="10" t="s">
        <v>1104</v>
      </c>
      <c r="BD127" s="10" t="s">
        <v>1104</v>
      </c>
      <c r="BE127" s="10" t="s">
        <v>190</v>
      </c>
      <c r="BF127" s="10" t="s">
        <v>1104</v>
      </c>
      <c r="BG127" s="10" t="s">
        <v>1104</v>
      </c>
      <c r="BH127" s="10" t="s">
        <v>190</v>
      </c>
      <c r="BI127" s="10" t="s">
        <v>1105</v>
      </c>
      <c r="BJ127" s="10" t="s">
        <v>1105</v>
      </c>
      <c r="BK127" s="10" t="s">
        <v>374</v>
      </c>
      <c r="BL127" s="10" t="s">
        <v>1104</v>
      </c>
      <c r="BM127" s="10" t="s">
        <v>1105</v>
      </c>
      <c r="BN127" s="10" t="s">
        <v>190</v>
      </c>
      <c r="BO127" s="10" t="s">
        <v>1104</v>
      </c>
      <c r="BP127" s="10" t="s">
        <v>1105</v>
      </c>
      <c r="BQ127" s="10" t="s">
        <v>1104</v>
      </c>
      <c r="BR127" s="10" t="s">
        <v>1105</v>
      </c>
      <c r="BS127" s="10" t="s">
        <v>1104</v>
      </c>
      <c r="BT127" s="10" t="s">
        <v>374</v>
      </c>
      <c r="BU127" s="10" t="s">
        <v>1105</v>
      </c>
      <c r="BV127" s="10" t="s">
        <v>190</v>
      </c>
      <c r="BW127" s="10" t="s">
        <v>1104</v>
      </c>
      <c r="BX127" s="10" t="s">
        <v>1104</v>
      </c>
      <c r="BY127" s="10" t="s">
        <v>1104</v>
      </c>
      <c r="BZ127" s="10" t="s">
        <v>1104</v>
      </c>
      <c r="CA127" s="10" t="s">
        <v>374</v>
      </c>
      <c r="CB127" s="10" t="s">
        <v>1105</v>
      </c>
      <c r="CC127" s="10" t="s">
        <v>1105</v>
      </c>
      <c r="CD127" s="10" t="s">
        <v>1104</v>
      </c>
      <c r="CE127" s="10" t="s">
        <v>1105</v>
      </c>
      <c r="CF127" s="10" t="s">
        <v>1104</v>
      </c>
      <c r="CG127" s="10" t="s">
        <v>1104</v>
      </c>
      <c r="CH127" s="10" t="s">
        <v>1104</v>
      </c>
      <c r="CI127" s="10" t="s">
        <v>1105</v>
      </c>
      <c r="CJ127" s="10" t="s">
        <v>1105</v>
      </c>
      <c r="CK127" s="10" t="s">
        <v>374</v>
      </c>
      <c r="CL127" s="10" t="s">
        <v>1104</v>
      </c>
      <c r="CM127" s="10" t="s">
        <v>1104</v>
      </c>
      <c r="CN127" s="10" t="s">
        <v>1105</v>
      </c>
      <c r="CO127" s="10" t="s">
        <v>1105</v>
      </c>
      <c r="CP127" s="10" t="s">
        <v>1105</v>
      </c>
      <c r="CQ127" s="10" t="s">
        <v>1105</v>
      </c>
      <c r="CR127" s="10" t="s">
        <v>1104</v>
      </c>
      <c r="CS127" s="10" t="s">
        <v>1104</v>
      </c>
      <c r="CT127" s="10" t="s">
        <v>1104</v>
      </c>
      <c r="CU127" s="10" t="s">
        <v>1104</v>
      </c>
      <c r="CV127" s="10" t="s">
        <v>1104</v>
      </c>
      <c r="CW127" s="10" t="s">
        <v>1105</v>
      </c>
      <c r="CX127" s="10" t="s">
        <v>374</v>
      </c>
      <c r="CY127" s="10" t="s">
        <v>1105</v>
      </c>
      <c r="CZ127" s="10" t="s">
        <v>1105</v>
      </c>
      <c r="DA127" s="10" t="s">
        <v>1105</v>
      </c>
      <c r="DB127" s="10" t="s">
        <v>1104</v>
      </c>
      <c r="DC127" s="99" t="s">
        <v>7120</v>
      </c>
      <c r="DD127" s="99" t="s">
        <v>7120</v>
      </c>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5"/>
    </row>
    <row r="128" spans="1:251" s="9" customFormat="1" ht="17.25" customHeight="1">
      <c r="A128" s="5" t="s">
        <v>542</v>
      </c>
      <c r="B128" s="9">
        <f>56</f>
        <v>56</v>
      </c>
      <c r="C128" s="5" t="s">
        <v>83</v>
      </c>
      <c r="D128" s="5" t="s">
        <v>265</v>
      </c>
      <c r="E128" s="9">
        <v>11758</v>
      </c>
      <c r="F128" s="9" t="s">
        <v>257</v>
      </c>
      <c r="G128" s="5"/>
      <c r="H128" s="5"/>
      <c r="I128" s="9">
        <v>1867</v>
      </c>
      <c r="J128" s="5"/>
      <c r="K128" s="9">
        <v>1871</v>
      </c>
      <c r="L128" s="5"/>
      <c r="M128" s="5"/>
      <c r="N128" s="5"/>
      <c r="O128" s="5"/>
      <c r="P128" s="5"/>
      <c r="Q128" s="5"/>
      <c r="R128" s="5"/>
      <c r="S128" s="5"/>
      <c r="T128" s="5"/>
      <c r="U128" s="5"/>
      <c r="V128" s="5"/>
      <c r="W128" s="5"/>
      <c r="X128" s="5"/>
      <c r="Y128" s="5"/>
      <c r="Z128" s="5"/>
      <c r="AA128" s="5"/>
      <c r="AB128" s="5"/>
      <c r="AC128" s="5"/>
      <c r="AD128" s="5"/>
      <c r="AE128" s="5"/>
      <c r="AF128" s="5"/>
      <c r="AG128" s="5"/>
      <c r="AH128" s="5"/>
      <c r="AI128" s="5">
        <v>1</v>
      </c>
      <c r="AJ128" s="5"/>
      <c r="AK128" s="5"/>
      <c r="AL128" s="42" t="s">
        <v>596</v>
      </c>
      <c r="AM128" s="11">
        <f>VLOOKUP($AL128,'City Location'!$A$2:$C$69,2)</f>
        <v>51.050409000000002</v>
      </c>
      <c r="AN128" s="11">
        <f>VLOOKUP($AL128,'City Location'!$A$2:$C$69,3)</f>
        <v>13.737261999999999</v>
      </c>
      <c r="AO128" s="13" t="s">
        <v>623</v>
      </c>
      <c r="AP128" s="5">
        <v>3</v>
      </c>
      <c r="AQ128" s="5" t="s">
        <v>1198</v>
      </c>
      <c r="AR128" s="4"/>
      <c r="AS128" s="4"/>
      <c r="AT128" s="10">
        <v>1</v>
      </c>
      <c r="AU128" s="10" t="s">
        <v>1104</v>
      </c>
      <c r="AV128" s="10" t="s">
        <v>1104</v>
      </c>
      <c r="AW128" s="10" t="s">
        <v>1105</v>
      </c>
      <c r="AX128" s="10" t="s">
        <v>1105</v>
      </c>
      <c r="AY128" s="10" t="s">
        <v>1105</v>
      </c>
      <c r="AZ128" s="10" t="s">
        <v>1105</v>
      </c>
      <c r="BA128" s="10" t="s">
        <v>1105</v>
      </c>
      <c r="BB128" s="10" t="s">
        <v>1104</v>
      </c>
      <c r="BC128" s="10" t="s">
        <v>1105</v>
      </c>
      <c r="BD128" s="10" t="s">
        <v>1104</v>
      </c>
      <c r="BE128" s="10" t="s">
        <v>190</v>
      </c>
      <c r="BF128" s="10" t="s">
        <v>1104</v>
      </c>
      <c r="BG128" s="10" t="s">
        <v>1104</v>
      </c>
      <c r="BH128" s="10" t="s">
        <v>190</v>
      </c>
      <c r="BI128" s="10" t="s">
        <v>1105</v>
      </c>
      <c r="BJ128" s="10" t="s">
        <v>1105</v>
      </c>
      <c r="BK128" s="10" t="s">
        <v>374</v>
      </c>
      <c r="BL128" s="10" t="s">
        <v>1104</v>
      </c>
      <c r="BM128" s="10" t="s">
        <v>1105</v>
      </c>
      <c r="BN128" s="10" t="s">
        <v>374</v>
      </c>
      <c r="BO128" s="10" t="s">
        <v>1105</v>
      </c>
      <c r="BP128" s="10" t="s">
        <v>1105</v>
      </c>
      <c r="BQ128" s="10" t="s">
        <v>1104</v>
      </c>
      <c r="BR128" s="10" t="s">
        <v>1105</v>
      </c>
      <c r="BS128" s="10" t="s">
        <v>1105</v>
      </c>
      <c r="BT128" s="10" t="s">
        <v>374</v>
      </c>
      <c r="BU128" s="10" t="s">
        <v>1104</v>
      </c>
      <c r="BV128" s="10" t="s">
        <v>190</v>
      </c>
      <c r="BW128" s="10" t="s">
        <v>1104</v>
      </c>
      <c r="BX128" s="10" t="s">
        <v>1104</v>
      </c>
      <c r="BY128" s="10" t="s">
        <v>1104</v>
      </c>
      <c r="BZ128" s="10" t="s">
        <v>1105</v>
      </c>
      <c r="CA128" s="10" t="s">
        <v>374</v>
      </c>
      <c r="CB128" s="10" t="s">
        <v>1105</v>
      </c>
      <c r="CC128" s="10" t="s">
        <v>1105</v>
      </c>
      <c r="CD128" s="10" t="s">
        <v>1104</v>
      </c>
      <c r="CE128" s="10" t="s">
        <v>1105</v>
      </c>
      <c r="CF128" s="10" t="s">
        <v>1104</v>
      </c>
      <c r="CG128" s="10" t="s">
        <v>1104</v>
      </c>
      <c r="CH128" s="10" t="s">
        <v>1104</v>
      </c>
      <c r="CI128" s="10" t="s">
        <v>1105</v>
      </c>
      <c r="CJ128" s="10" t="s">
        <v>1105</v>
      </c>
      <c r="CK128" s="10" t="s">
        <v>374</v>
      </c>
      <c r="CL128" s="10" t="s">
        <v>1105</v>
      </c>
      <c r="CM128" s="10" t="s">
        <v>1104</v>
      </c>
      <c r="CN128" s="10" t="s">
        <v>1104</v>
      </c>
      <c r="CO128" s="10" t="s">
        <v>1104</v>
      </c>
      <c r="CP128" s="10" t="s">
        <v>190</v>
      </c>
      <c r="CQ128" s="10" t="s">
        <v>1104</v>
      </c>
      <c r="CR128" s="10" t="s">
        <v>1104</v>
      </c>
      <c r="CS128" s="10" t="s">
        <v>1104</v>
      </c>
      <c r="CT128" s="10" t="s">
        <v>1104</v>
      </c>
      <c r="CU128" s="10" t="s">
        <v>1104</v>
      </c>
      <c r="CV128" s="10" t="s">
        <v>1104</v>
      </c>
      <c r="CW128" s="10" t="s">
        <v>1105</v>
      </c>
      <c r="CX128" s="10" t="s">
        <v>374</v>
      </c>
      <c r="CY128" s="10" t="s">
        <v>190</v>
      </c>
      <c r="CZ128" s="10" t="s">
        <v>1105</v>
      </c>
      <c r="DA128" s="10" t="s">
        <v>1105</v>
      </c>
      <c r="DB128" s="10" t="s">
        <v>1104</v>
      </c>
      <c r="DC128" s="99" t="s">
        <v>7120</v>
      </c>
      <c r="DD128" s="99" t="s">
        <v>7120</v>
      </c>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5"/>
    </row>
    <row r="129" spans="1:251" s="9" customFormat="1" ht="17.25" customHeight="1">
      <c r="A129" s="5" t="s">
        <v>24</v>
      </c>
      <c r="B129" s="9">
        <f>63</f>
        <v>63</v>
      </c>
      <c r="C129" s="5" t="s">
        <v>83</v>
      </c>
      <c r="D129" s="5" t="s">
        <v>2</v>
      </c>
      <c r="E129" s="9">
        <v>247</v>
      </c>
      <c r="F129" s="9" t="s">
        <v>270</v>
      </c>
      <c r="G129" s="5"/>
      <c r="H129" s="5"/>
      <c r="I129" s="9">
        <v>1815</v>
      </c>
      <c r="J129" s="5" t="s">
        <v>14</v>
      </c>
      <c r="K129" s="9">
        <v>1816</v>
      </c>
      <c r="L129" s="5"/>
      <c r="M129" s="5"/>
      <c r="N129" s="5"/>
      <c r="O129" s="5"/>
      <c r="P129" s="5"/>
      <c r="Q129" s="5"/>
      <c r="R129" s="5"/>
      <c r="S129" s="5"/>
      <c r="T129" s="5"/>
      <c r="U129" s="5"/>
      <c r="V129" s="5"/>
      <c r="W129" s="5"/>
      <c r="X129" s="5"/>
      <c r="Y129" s="5"/>
      <c r="Z129" s="5"/>
      <c r="AA129" s="5"/>
      <c r="AB129" s="5"/>
      <c r="AC129" s="5"/>
      <c r="AD129" s="5"/>
      <c r="AE129" s="5"/>
      <c r="AF129" s="5"/>
      <c r="AG129" s="5"/>
      <c r="AH129" s="5">
        <v>1</v>
      </c>
      <c r="AI129" s="5"/>
      <c r="AJ129" s="5"/>
      <c r="AK129" s="5"/>
      <c r="AL129" s="42" t="s">
        <v>603</v>
      </c>
      <c r="AM129" s="11">
        <f>VLOOKUP($AL129,'City Location'!$A$2:$C$69,2)</f>
        <v>48.775846000000001</v>
      </c>
      <c r="AN129" s="11">
        <f>VLOOKUP($AL129,'City Location'!$A$2:$C$69,3)</f>
        <v>9.1829319999999992</v>
      </c>
      <c r="AO129" s="12" t="s">
        <v>631</v>
      </c>
      <c r="AP129" s="5">
        <v>3</v>
      </c>
      <c r="AQ129" s="5" t="s">
        <v>1199</v>
      </c>
      <c r="AR129" s="4"/>
      <c r="AS129" s="4"/>
      <c r="AT129" s="10">
        <v>1</v>
      </c>
      <c r="AU129" s="10" t="s">
        <v>1104</v>
      </c>
      <c r="AV129" s="10" t="s">
        <v>1105</v>
      </c>
      <c r="AW129" s="10" t="s">
        <v>1105</v>
      </c>
      <c r="AX129" s="10" t="s">
        <v>1105</v>
      </c>
      <c r="AY129" s="10" t="s">
        <v>1104</v>
      </c>
      <c r="AZ129" s="10" t="s">
        <v>1105</v>
      </c>
      <c r="BA129" s="10" t="s">
        <v>1104</v>
      </c>
      <c r="BB129" s="10" t="s">
        <v>1104</v>
      </c>
      <c r="BC129" s="10" t="s">
        <v>1105</v>
      </c>
      <c r="BD129" s="10" t="s">
        <v>1104</v>
      </c>
      <c r="BE129" s="10" t="s">
        <v>190</v>
      </c>
      <c r="BF129" s="10" t="s">
        <v>1105</v>
      </c>
      <c r="BG129" s="10" t="s">
        <v>1105</v>
      </c>
      <c r="BH129" s="19" t="s">
        <v>374</v>
      </c>
      <c r="BI129" s="10" t="s">
        <v>1105</v>
      </c>
      <c r="BJ129" s="10" t="s">
        <v>1105</v>
      </c>
      <c r="BK129" s="10" t="s">
        <v>1104</v>
      </c>
      <c r="BL129" s="10" t="s">
        <v>1105</v>
      </c>
      <c r="BM129" s="10" t="s">
        <v>1105</v>
      </c>
      <c r="BN129" s="10" t="s">
        <v>1105</v>
      </c>
      <c r="BO129" s="19" t="s">
        <v>1104</v>
      </c>
      <c r="BP129" s="10" t="s">
        <v>1105</v>
      </c>
      <c r="BQ129" s="10" t="s">
        <v>190</v>
      </c>
      <c r="BR129" s="10" t="s">
        <v>1105</v>
      </c>
      <c r="BS129" s="10" t="s">
        <v>1104</v>
      </c>
      <c r="BT129" s="10" t="s">
        <v>1105</v>
      </c>
      <c r="BU129" s="10" t="s">
        <v>1105</v>
      </c>
      <c r="BV129" s="10" t="s">
        <v>1105</v>
      </c>
      <c r="BW129" s="10" t="s">
        <v>1104</v>
      </c>
      <c r="BX129" s="10" t="s">
        <v>1104</v>
      </c>
      <c r="BY129" s="10" t="s">
        <v>1105</v>
      </c>
      <c r="BZ129" s="10" t="s">
        <v>1104</v>
      </c>
      <c r="CA129" s="10" t="s">
        <v>1105</v>
      </c>
      <c r="CB129" s="10" t="s">
        <v>1104</v>
      </c>
      <c r="CC129" s="10" t="s">
        <v>1105</v>
      </c>
      <c r="CD129" s="10" t="s">
        <v>1104</v>
      </c>
      <c r="CE129" s="10" t="s">
        <v>1105</v>
      </c>
      <c r="CF129" s="10" t="s">
        <v>1104</v>
      </c>
      <c r="CG129" s="10" t="s">
        <v>1104</v>
      </c>
      <c r="CH129" s="10" t="s">
        <v>1104</v>
      </c>
      <c r="CI129" s="10" t="s">
        <v>1105</v>
      </c>
      <c r="CJ129" s="10" t="s">
        <v>1105</v>
      </c>
      <c r="CK129" s="10" t="s">
        <v>1104</v>
      </c>
      <c r="CL129" s="10" t="s">
        <v>1105</v>
      </c>
      <c r="CM129" s="10" t="s">
        <v>1104</v>
      </c>
      <c r="CN129" s="10" t="s">
        <v>1105</v>
      </c>
      <c r="CO129" s="10" t="s">
        <v>1105</v>
      </c>
      <c r="CP129" s="10" t="s">
        <v>1105</v>
      </c>
      <c r="CQ129" s="10" t="s">
        <v>1105</v>
      </c>
      <c r="CR129" s="10" t="s">
        <v>1104</v>
      </c>
      <c r="CS129" s="10" t="s">
        <v>1105</v>
      </c>
      <c r="CT129" s="10" t="s">
        <v>1104</v>
      </c>
      <c r="CU129" s="10" t="s">
        <v>1104</v>
      </c>
      <c r="CV129" s="10" t="s">
        <v>1104</v>
      </c>
      <c r="CW129" s="10" t="s">
        <v>1105</v>
      </c>
      <c r="CX129" s="10" t="s">
        <v>1104</v>
      </c>
      <c r="CY129" s="10" t="s">
        <v>1105</v>
      </c>
      <c r="CZ129" s="10" t="s">
        <v>1105</v>
      </c>
      <c r="DA129" s="10" t="s">
        <v>1105</v>
      </c>
      <c r="DB129" s="10" t="s">
        <v>1104</v>
      </c>
      <c r="DC129" s="96" t="s">
        <v>7136</v>
      </c>
      <c r="DD129" s="96" t="s">
        <v>7137</v>
      </c>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5"/>
    </row>
    <row r="130" spans="1:251" s="9" customFormat="1" ht="17.25" customHeight="1">
      <c r="A130" s="5" t="s">
        <v>24</v>
      </c>
      <c r="B130" s="9">
        <f>63</f>
        <v>63</v>
      </c>
      <c r="C130" s="5" t="s">
        <v>83</v>
      </c>
      <c r="D130" s="5" t="s">
        <v>221</v>
      </c>
      <c r="E130" s="9">
        <v>1070</v>
      </c>
      <c r="F130" s="9" t="s">
        <v>270</v>
      </c>
      <c r="G130" s="5"/>
      <c r="H130" s="5" t="s">
        <v>14</v>
      </c>
      <c r="I130" s="9">
        <v>1816</v>
      </c>
      <c r="J130" s="39" t="s">
        <v>6</v>
      </c>
      <c r="K130" s="9">
        <v>1849</v>
      </c>
      <c r="L130" s="5"/>
      <c r="M130" s="5"/>
      <c r="N130" s="5"/>
      <c r="O130" s="5"/>
      <c r="P130" s="5"/>
      <c r="Q130" s="5"/>
      <c r="R130" s="5"/>
      <c r="S130" s="5"/>
      <c r="T130" s="5"/>
      <c r="U130" s="5"/>
      <c r="V130" s="5"/>
      <c r="W130" s="5"/>
      <c r="X130" s="5"/>
      <c r="Y130" s="5"/>
      <c r="Z130" s="5"/>
      <c r="AA130" s="5"/>
      <c r="AB130" s="5"/>
      <c r="AC130" s="5"/>
      <c r="AD130" s="5"/>
      <c r="AE130" s="5"/>
      <c r="AF130" s="5"/>
      <c r="AG130" s="5"/>
      <c r="AH130" s="5">
        <v>1</v>
      </c>
      <c r="AI130" s="5"/>
      <c r="AJ130" s="5"/>
      <c r="AK130" s="5"/>
      <c r="AL130" s="42" t="s">
        <v>603</v>
      </c>
      <c r="AM130" s="11">
        <f>VLOOKUP($AL130,'City Location'!$A$2:$C$69,2)</f>
        <v>48.775846000000001</v>
      </c>
      <c r="AN130" s="11">
        <f>VLOOKUP($AL130,'City Location'!$A$2:$C$69,3)</f>
        <v>9.1829319999999992</v>
      </c>
      <c r="AO130" s="12" t="s">
        <v>631</v>
      </c>
      <c r="AP130" s="5">
        <v>1</v>
      </c>
      <c r="AQ130" s="5"/>
      <c r="AR130" s="4"/>
      <c r="AS130" s="4"/>
      <c r="AT130" s="10">
        <v>1</v>
      </c>
      <c r="AU130" s="10" t="s">
        <v>1104</v>
      </c>
      <c r="AV130" s="10" t="s">
        <v>1104</v>
      </c>
      <c r="AW130" s="10" t="s">
        <v>1105</v>
      </c>
      <c r="AX130" s="10" t="s">
        <v>1105</v>
      </c>
      <c r="AY130" s="10" t="s">
        <v>1104</v>
      </c>
      <c r="AZ130" s="10" t="s">
        <v>1105</v>
      </c>
      <c r="BA130" s="10" t="s">
        <v>1104</v>
      </c>
      <c r="BB130" s="10" t="s">
        <v>1104</v>
      </c>
      <c r="BC130" s="10" t="s">
        <v>1105</v>
      </c>
      <c r="BD130" s="10" t="s">
        <v>1104</v>
      </c>
      <c r="BE130" s="10" t="s">
        <v>190</v>
      </c>
      <c r="BF130" s="10" t="s">
        <v>1104</v>
      </c>
      <c r="BG130" s="10" t="s">
        <v>1104</v>
      </c>
      <c r="BH130" s="19" t="s">
        <v>374</v>
      </c>
      <c r="BI130" s="10" t="s">
        <v>1105</v>
      </c>
      <c r="BJ130" s="10" t="s">
        <v>1105</v>
      </c>
      <c r="BK130" s="10" t="s">
        <v>1104</v>
      </c>
      <c r="BL130" s="10" t="s">
        <v>1104</v>
      </c>
      <c r="BM130" s="10" t="s">
        <v>1104</v>
      </c>
      <c r="BN130" s="10" t="s">
        <v>1105</v>
      </c>
      <c r="BO130" s="19" t="s">
        <v>1104</v>
      </c>
      <c r="BP130" s="10" t="s">
        <v>1105</v>
      </c>
      <c r="BQ130" s="10" t="s">
        <v>190</v>
      </c>
      <c r="BR130" s="10" t="s">
        <v>1105</v>
      </c>
      <c r="BS130" s="10" t="s">
        <v>1104</v>
      </c>
      <c r="BT130" s="10" t="s">
        <v>1105</v>
      </c>
      <c r="BU130" s="10" t="s">
        <v>1105</v>
      </c>
      <c r="BV130" s="10" t="s">
        <v>1105</v>
      </c>
      <c r="BW130" s="10" t="s">
        <v>1104</v>
      </c>
      <c r="BX130" s="10" t="s">
        <v>1104</v>
      </c>
      <c r="BY130" s="10" t="s">
        <v>1104</v>
      </c>
      <c r="BZ130" s="10" t="s">
        <v>1104</v>
      </c>
      <c r="CA130" s="10" t="s">
        <v>1105</v>
      </c>
      <c r="CB130" s="10" t="s">
        <v>1105</v>
      </c>
      <c r="CC130" s="10" t="s">
        <v>1105</v>
      </c>
      <c r="CD130" s="10" t="s">
        <v>1104</v>
      </c>
      <c r="CE130" s="10" t="s">
        <v>1105</v>
      </c>
      <c r="CF130" s="10" t="s">
        <v>1104</v>
      </c>
      <c r="CG130" s="10" t="s">
        <v>1104</v>
      </c>
      <c r="CH130" s="10" t="s">
        <v>1104</v>
      </c>
      <c r="CI130" s="10" t="s">
        <v>1105</v>
      </c>
      <c r="CJ130" s="10" t="s">
        <v>1105</v>
      </c>
      <c r="CK130" s="10" t="s">
        <v>1104</v>
      </c>
      <c r="CL130" s="10" t="s">
        <v>1104</v>
      </c>
      <c r="CM130" s="10" t="s">
        <v>1104</v>
      </c>
      <c r="CN130" s="10" t="s">
        <v>1105</v>
      </c>
      <c r="CO130" s="10" t="s">
        <v>1105</v>
      </c>
      <c r="CP130" s="10" t="s">
        <v>1105</v>
      </c>
      <c r="CQ130" s="10" t="s">
        <v>1105</v>
      </c>
      <c r="CR130" s="10" t="s">
        <v>1104</v>
      </c>
      <c r="CS130" s="10" t="s">
        <v>1104</v>
      </c>
      <c r="CT130" s="10" t="s">
        <v>1104</v>
      </c>
      <c r="CU130" s="10" t="s">
        <v>1104</v>
      </c>
      <c r="CV130" s="10" t="s">
        <v>1104</v>
      </c>
      <c r="CW130" s="10" t="s">
        <v>1105</v>
      </c>
      <c r="CX130" s="10" t="s">
        <v>1104</v>
      </c>
      <c r="CY130" s="10" t="s">
        <v>1105</v>
      </c>
      <c r="CZ130" s="10" t="s">
        <v>1105</v>
      </c>
      <c r="DA130" s="10" t="s">
        <v>1105</v>
      </c>
      <c r="DB130" s="10" t="s">
        <v>1104</v>
      </c>
      <c r="DC130" s="96" t="s">
        <v>7136</v>
      </c>
      <c r="DD130" s="96" t="s">
        <v>7137</v>
      </c>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5"/>
    </row>
    <row r="131" spans="1:251" s="9" customFormat="1" ht="17.25" customHeight="1">
      <c r="A131" s="5" t="s">
        <v>24</v>
      </c>
      <c r="B131" s="9">
        <f>63</f>
        <v>63</v>
      </c>
      <c r="C131" s="5" t="s">
        <v>83</v>
      </c>
      <c r="D131" s="5" t="s">
        <v>221</v>
      </c>
      <c r="E131" s="9">
        <v>1070</v>
      </c>
      <c r="F131" s="9" t="s">
        <v>270</v>
      </c>
      <c r="G131" s="5"/>
      <c r="H131" s="39" t="s">
        <v>6</v>
      </c>
      <c r="I131" s="9">
        <v>1849</v>
      </c>
      <c r="J131" s="39" t="s">
        <v>8</v>
      </c>
      <c r="K131" s="9">
        <v>1849</v>
      </c>
      <c r="L131" s="5"/>
      <c r="M131" s="5"/>
      <c r="N131" s="5"/>
      <c r="O131" s="5"/>
      <c r="P131" s="5"/>
      <c r="Q131" s="5"/>
      <c r="R131" s="5"/>
      <c r="S131" s="5"/>
      <c r="T131" s="5"/>
      <c r="U131" s="5"/>
      <c r="V131" s="5"/>
      <c r="W131" s="5"/>
      <c r="X131" s="5"/>
      <c r="Y131" s="5"/>
      <c r="Z131" s="5"/>
      <c r="AA131" s="5"/>
      <c r="AB131" s="5"/>
      <c r="AC131" s="5"/>
      <c r="AD131" s="5"/>
      <c r="AE131" s="5"/>
      <c r="AF131" s="5"/>
      <c r="AG131" s="5"/>
      <c r="AH131" s="5">
        <v>1</v>
      </c>
      <c r="AI131" s="5"/>
      <c r="AJ131" s="5"/>
      <c r="AK131" s="5"/>
      <c r="AL131" s="42" t="s">
        <v>603</v>
      </c>
      <c r="AM131" s="11">
        <f>VLOOKUP($AL131,'City Location'!$A$2:$C$69,2)</f>
        <v>48.775846000000001</v>
      </c>
      <c r="AN131" s="11">
        <f>VLOOKUP($AL131,'City Location'!$A$2:$C$69,3)</f>
        <v>9.1829319999999992</v>
      </c>
      <c r="AO131" s="12" t="s">
        <v>631</v>
      </c>
      <c r="AP131" s="5">
        <v>1</v>
      </c>
      <c r="AQ131" s="5"/>
      <c r="AR131" s="4"/>
      <c r="AS131" s="4"/>
      <c r="AT131" s="10">
        <v>1</v>
      </c>
      <c r="AU131" s="10" t="s">
        <v>1104</v>
      </c>
      <c r="AV131" s="10" t="s">
        <v>1104</v>
      </c>
      <c r="AW131" s="10" t="s">
        <v>1105</v>
      </c>
      <c r="AX131" s="10" t="s">
        <v>1105</v>
      </c>
      <c r="AY131" s="10" t="s">
        <v>1104</v>
      </c>
      <c r="AZ131" s="10" t="s">
        <v>1105</v>
      </c>
      <c r="BA131" s="10" t="s">
        <v>1104</v>
      </c>
      <c r="BB131" s="10" t="s">
        <v>1104</v>
      </c>
      <c r="BC131" s="10" t="s">
        <v>1105</v>
      </c>
      <c r="BD131" s="10" t="s">
        <v>1104</v>
      </c>
      <c r="BE131" s="10" t="s">
        <v>190</v>
      </c>
      <c r="BF131" s="10" t="s">
        <v>1104</v>
      </c>
      <c r="BG131" s="10" t="s">
        <v>1104</v>
      </c>
      <c r="BH131" s="19" t="s">
        <v>190</v>
      </c>
      <c r="BI131" s="10" t="s">
        <v>1105</v>
      </c>
      <c r="BJ131" s="10" t="s">
        <v>1105</v>
      </c>
      <c r="BK131" s="10" t="s">
        <v>1104</v>
      </c>
      <c r="BL131" s="10" t="s">
        <v>1104</v>
      </c>
      <c r="BM131" s="10" t="s">
        <v>1104</v>
      </c>
      <c r="BN131" s="10" t="s">
        <v>1105</v>
      </c>
      <c r="BO131" s="19" t="s">
        <v>1104</v>
      </c>
      <c r="BP131" s="10" t="s">
        <v>1105</v>
      </c>
      <c r="BQ131" s="19" t="s">
        <v>190</v>
      </c>
      <c r="BR131" s="10" t="s">
        <v>1105</v>
      </c>
      <c r="BS131" s="10" t="s">
        <v>1104</v>
      </c>
      <c r="BT131" s="10" t="s">
        <v>1105</v>
      </c>
      <c r="BU131" s="10" t="s">
        <v>1105</v>
      </c>
      <c r="BV131" s="10" t="s">
        <v>1105</v>
      </c>
      <c r="BW131" s="10" t="s">
        <v>1104</v>
      </c>
      <c r="BX131" s="10" t="s">
        <v>1104</v>
      </c>
      <c r="BY131" s="10" t="s">
        <v>1104</v>
      </c>
      <c r="BZ131" s="10" t="s">
        <v>1104</v>
      </c>
      <c r="CA131" s="10" t="s">
        <v>1105</v>
      </c>
      <c r="CB131" s="10" t="s">
        <v>1105</v>
      </c>
      <c r="CC131" s="10" t="s">
        <v>1105</v>
      </c>
      <c r="CD131" s="10" t="s">
        <v>1104</v>
      </c>
      <c r="CE131" s="10" t="s">
        <v>1105</v>
      </c>
      <c r="CF131" s="10" t="s">
        <v>1104</v>
      </c>
      <c r="CG131" s="10" t="s">
        <v>1104</v>
      </c>
      <c r="CH131" s="10" t="s">
        <v>1104</v>
      </c>
      <c r="CI131" s="10" t="s">
        <v>1105</v>
      </c>
      <c r="CJ131" s="10" t="s">
        <v>1105</v>
      </c>
      <c r="CK131" s="10" t="s">
        <v>1104</v>
      </c>
      <c r="CL131" s="10" t="s">
        <v>1104</v>
      </c>
      <c r="CM131" s="10" t="s">
        <v>1104</v>
      </c>
      <c r="CN131" s="10" t="s">
        <v>1105</v>
      </c>
      <c r="CO131" s="10" t="s">
        <v>1105</v>
      </c>
      <c r="CP131" s="10" t="s">
        <v>1105</v>
      </c>
      <c r="CQ131" s="10" t="s">
        <v>1105</v>
      </c>
      <c r="CR131" s="10" t="s">
        <v>1104</v>
      </c>
      <c r="CS131" s="10" t="s">
        <v>1104</v>
      </c>
      <c r="CT131" s="10" t="s">
        <v>1104</v>
      </c>
      <c r="CU131" s="10" t="s">
        <v>1104</v>
      </c>
      <c r="CV131" s="10" t="s">
        <v>1104</v>
      </c>
      <c r="CW131" s="10" t="s">
        <v>1105</v>
      </c>
      <c r="CX131" s="10" t="s">
        <v>1104</v>
      </c>
      <c r="CY131" s="10" t="s">
        <v>1105</v>
      </c>
      <c r="CZ131" s="10" t="s">
        <v>1105</v>
      </c>
      <c r="DA131" s="10" t="s">
        <v>1105</v>
      </c>
      <c r="DB131" s="10" t="s">
        <v>1104</v>
      </c>
      <c r="DC131" s="96" t="s">
        <v>7136</v>
      </c>
      <c r="DD131" s="96" t="s">
        <v>7137</v>
      </c>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5"/>
    </row>
    <row r="132" spans="1:251" s="9" customFormat="1" ht="17.25" customHeight="1">
      <c r="A132" s="5" t="s">
        <v>24</v>
      </c>
      <c r="B132" s="9">
        <f>63</f>
        <v>63</v>
      </c>
      <c r="C132" s="5" t="s">
        <v>83</v>
      </c>
      <c r="D132" s="5" t="s">
        <v>221</v>
      </c>
      <c r="E132" s="9">
        <v>1070</v>
      </c>
      <c r="F132" s="9" t="s">
        <v>270</v>
      </c>
      <c r="G132" s="5"/>
      <c r="H132" s="39" t="s">
        <v>8</v>
      </c>
      <c r="I132" s="9">
        <v>1849</v>
      </c>
      <c r="J132" s="39" t="s">
        <v>3</v>
      </c>
      <c r="K132" s="9">
        <v>1851</v>
      </c>
      <c r="L132" s="5"/>
      <c r="M132" s="5"/>
      <c r="N132" s="5"/>
      <c r="O132" s="5"/>
      <c r="P132" s="5"/>
      <c r="Q132" s="5"/>
      <c r="R132" s="5"/>
      <c r="S132" s="5"/>
      <c r="T132" s="5"/>
      <c r="U132" s="5"/>
      <c r="V132" s="5"/>
      <c r="W132" s="5"/>
      <c r="X132" s="5"/>
      <c r="Y132" s="5"/>
      <c r="Z132" s="5"/>
      <c r="AA132" s="5"/>
      <c r="AB132" s="5"/>
      <c r="AC132" s="5"/>
      <c r="AD132" s="5"/>
      <c r="AE132" s="5"/>
      <c r="AF132" s="5"/>
      <c r="AG132" s="5"/>
      <c r="AH132" s="5">
        <v>1</v>
      </c>
      <c r="AI132" s="5"/>
      <c r="AJ132" s="5"/>
      <c r="AK132" s="5"/>
      <c r="AL132" s="42" t="s">
        <v>603</v>
      </c>
      <c r="AM132" s="11">
        <f>VLOOKUP($AL132,'City Location'!$A$2:$C$69,2)</f>
        <v>48.775846000000001</v>
      </c>
      <c r="AN132" s="11">
        <f>VLOOKUP($AL132,'City Location'!$A$2:$C$69,3)</f>
        <v>9.1829319999999992</v>
      </c>
      <c r="AO132" s="12" t="s">
        <v>631</v>
      </c>
      <c r="AP132" s="5">
        <v>1</v>
      </c>
      <c r="AQ132" s="5"/>
      <c r="AR132" s="4"/>
      <c r="AS132" s="4"/>
      <c r="AT132" s="10">
        <v>1</v>
      </c>
      <c r="AU132" s="10" t="s">
        <v>1104</v>
      </c>
      <c r="AV132" s="10" t="s">
        <v>1104</v>
      </c>
      <c r="AW132" s="10" t="s">
        <v>1105</v>
      </c>
      <c r="AX132" s="10" t="s">
        <v>1105</v>
      </c>
      <c r="AY132" s="10" t="s">
        <v>1104</v>
      </c>
      <c r="AZ132" s="10" t="s">
        <v>1105</v>
      </c>
      <c r="BA132" s="10" t="s">
        <v>1104</v>
      </c>
      <c r="BB132" s="10" t="s">
        <v>1104</v>
      </c>
      <c r="BC132" s="10" t="s">
        <v>1105</v>
      </c>
      <c r="BD132" s="10" t="s">
        <v>1104</v>
      </c>
      <c r="BE132" s="10" t="s">
        <v>190</v>
      </c>
      <c r="BF132" s="10" t="s">
        <v>1104</v>
      </c>
      <c r="BG132" s="10" t="s">
        <v>1104</v>
      </c>
      <c r="BH132" s="19" t="s">
        <v>190</v>
      </c>
      <c r="BI132" s="10" t="s">
        <v>1105</v>
      </c>
      <c r="BJ132" s="10" t="s">
        <v>1105</v>
      </c>
      <c r="BK132" s="10" t="s">
        <v>1104</v>
      </c>
      <c r="BL132" s="10" t="s">
        <v>1104</v>
      </c>
      <c r="BM132" s="10" t="s">
        <v>1104</v>
      </c>
      <c r="BN132" s="10" t="s">
        <v>1105</v>
      </c>
      <c r="BO132" s="19" t="s">
        <v>1104</v>
      </c>
      <c r="BP132" s="10" t="s">
        <v>1105</v>
      </c>
      <c r="BQ132" s="19" t="s">
        <v>374</v>
      </c>
      <c r="BR132" s="10" t="s">
        <v>1105</v>
      </c>
      <c r="BS132" s="10" t="s">
        <v>1104</v>
      </c>
      <c r="BT132" s="10" t="s">
        <v>1105</v>
      </c>
      <c r="BU132" s="10" t="s">
        <v>1105</v>
      </c>
      <c r="BV132" s="10" t="s">
        <v>1105</v>
      </c>
      <c r="BW132" s="10" t="s">
        <v>1104</v>
      </c>
      <c r="BX132" s="10" t="s">
        <v>1104</v>
      </c>
      <c r="BY132" s="10" t="s">
        <v>1104</v>
      </c>
      <c r="BZ132" s="10" t="s">
        <v>1104</v>
      </c>
      <c r="CA132" s="10" t="s">
        <v>1105</v>
      </c>
      <c r="CB132" s="10" t="s">
        <v>1105</v>
      </c>
      <c r="CC132" s="10" t="s">
        <v>1105</v>
      </c>
      <c r="CD132" s="10" t="s">
        <v>1104</v>
      </c>
      <c r="CE132" s="10" t="s">
        <v>1105</v>
      </c>
      <c r="CF132" s="10" t="s">
        <v>1104</v>
      </c>
      <c r="CG132" s="10" t="s">
        <v>1104</v>
      </c>
      <c r="CH132" s="10" t="s">
        <v>1104</v>
      </c>
      <c r="CI132" s="10" t="s">
        <v>1105</v>
      </c>
      <c r="CJ132" s="10" t="s">
        <v>1105</v>
      </c>
      <c r="CK132" s="10" t="s">
        <v>1104</v>
      </c>
      <c r="CL132" s="10" t="s">
        <v>1104</v>
      </c>
      <c r="CM132" s="10" t="s">
        <v>1104</v>
      </c>
      <c r="CN132" s="10" t="s">
        <v>1105</v>
      </c>
      <c r="CO132" s="10" t="s">
        <v>1105</v>
      </c>
      <c r="CP132" s="10" t="s">
        <v>1105</v>
      </c>
      <c r="CQ132" s="10" t="s">
        <v>1105</v>
      </c>
      <c r="CR132" s="10" t="s">
        <v>1104</v>
      </c>
      <c r="CS132" s="10" t="s">
        <v>1104</v>
      </c>
      <c r="CT132" s="10" t="s">
        <v>1104</v>
      </c>
      <c r="CU132" s="10" t="s">
        <v>1104</v>
      </c>
      <c r="CV132" s="10" t="s">
        <v>1104</v>
      </c>
      <c r="CW132" s="10" t="s">
        <v>1105</v>
      </c>
      <c r="CX132" s="10" t="s">
        <v>1104</v>
      </c>
      <c r="CY132" s="10" t="s">
        <v>1105</v>
      </c>
      <c r="CZ132" s="10" t="s">
        <v>1105</v>
      </c>
      <c r="DA132" s="10" t="s">
        <v>1105</v>
      </c>
      <c r="DB132" s="10" t="s">
        <v>1104</v>
      </c>
      <c r="DC132" s="96" t="s">
        <v>7136</v>
      </c>
      <c r="DD132" s="96" t="s">
        <v>7137</v>
      </c>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5"/>
    </row>
    <row r="133" spans="1:251" s="9" customFormat="1" ht="17.25" customHeight="1">
      <c r="A133" s="5" t="s">
        <v>24</v>
      </c>
      <c r="B133" s="9">
        <f>63</f>
        <v>63</v>
      </c>
      <c r="C133" s="5" t="s">
        <v>83</v>
      </c>
      <c r="D133" s="5" t="s">
        <v>221</v>
      </c>
      <c r="E133" s="9">
        <v>1070</v>
      </c>
      <c r="F133" s="9" t="s">
        <v>270</v>
      </c>
      <c r="G133" s="5"/>
      <c r="H133" s="39" t="s">
        <v>3</v>
      </c>
      <c r="I133" s="9">
        <v>1851</v>
      </c>
      <c r="J133" s="39" t="s">
        <v>8</v>
      </c>
      <c r="K133" s="9">
        <v>1864</v>
      </c>
      <c r="L133" s="5"/>
      <c r="M133" s="5"/>
      <c r="N133" s="5"/>
      <c r="O133" s="5"/>
      <c r="P133" s="5"/>
      <c r="Q133" s="5"/>
      <c r="R133" s="5"/>
      <c r="S133" s="5"/>
      <c r="T133" s="5"/>
      <c r="U133" s="5"/>
      <c r="V133" s="5"/>
      <c r="W133" s="5"/>
      <c r="X133" s="5"/>
      <c r="Y133" s="5"/>
      <c r="Z133" s="5"/>
      <c r="AA133" s="5"/>
      <c r="AB133" s="5"/>
      <c r="AC133" s="5"/>
      <c r="AD133" s="5"/>
      <c r="AE133" s="5"/>
      <c r="AF133" s="5"/>
      <c r="AG133" s="5"/>
      <c r="AH133" s="5">
        <v>1</v>
      </c>
      <c r="AI133" s="5"/>
      <c r="AJ133" s="5"/>
      <c r="AK133" s="5"/>
      <c r="AL133" s="42" t="s">
        <v>603</v>
      </c>
      <c r="AM133" s="11">
        <f>VLOOKUP($AL133,'City Location'!$A$2:$C$69,2)</f>
        <v>48.775846000000001</v>
      </c>
      <c r="AN133" s="11">
        <f>VLOOKUP($AL133,'City Location'!$A$2:$C$69,3)</f>
        <v>9.1829319999999992</v>
      </c>
      <c r="AO133" s="12" t="s">
        <v>631</v>
      </c>
      <c r="AP133" s="5">
        <v>1</v>
      </c>
      <c r="AQ133" s="5"/>
      <c r="AR133" s="4"/>
      <c r="AS133" s="4"/>
      <c r="AT133" s="10">
        <v>1</v>
      </c>
      <c r="AU133" s="10" t="s">
        <v>1104</v>
      </c>
      <c r="AV133" s="10" t="s">
        <v>1104</v>
      </c>
      <c r="AW133" s="10" t="s">
        <v>1105</v>
      </c>
      <c r="AX133" s="10" t="s">
        <v>1105</v>
      </c>
      <c r="AY133" s="10" t="s">
        <v>1104</v>
      </c>
      <c r="AZ133" s="10" t="s">
        <v>1105</v>
      </c>
      <c r="BA133" s="10" t="s">
        <v>1104</v>
      </c>
      <c r="BB133" s="10" t="s">
        <v>1104</v>
      </c>
      <c r="BC133" s="10" t="s">
        <v>1105</v>
      </c>
      <c r="BD133" s="10" t="s">
        <v>1104</v>
      </c>
      <c r="BE133" s="10" t="s">
        <v>190</v>
      </c>
      <c r="BF133" s="10" t="s">
        <v>1104</v>
      </c>
      <c r="BG133" s="10" t="s">
        <v>1104</v>
      </c>
      <c r="BH133" s="19" t="s">
        <v>374</v>
      </c>
      <c r="BI133" s="10" t="s">
        <v>1105</v>
      </c>
      <c r="BJ133" s="10" t="s">
        <v>1105</v>
      </c>
      <c r="BK133" s="10" t="s">
        <v>1104</v>
      </c>
      <c r="BL133" s="10" t="s">
        <v>1104</v>
      </c>
      <c r="BM133" s="10" t="s">
        <v>1104</v>
      </c>
      <c r="BN133" s="10" t="s">
        <v>1105</v>
      </c>
      <c r="BO133" s="19" t="s">
        <v>1104</v>
      </c>
      <c r="BP133" s="10" t="s">
        <v>1105</v>
      </c>
      <c r="BQ133" s="10" t="s">
        <v>190</v>
      </c>
      <c r="BR133" s="10" t="s">
        <v>1105</v>
      </c>
      <c r="BS133" s="10" t="s">
        <v>1104</v>
      </c>
      <c r="BT133" s="10" t="s">
        <v>1105</v>
      </c>
      <c r="BU133" s="10" t="s">
        <v>1105</v>
      </c>
      <c r="BV133" s="10" t="s">
        <v>1105</v>
      </c>
      <c r="BW133" s="10" t="s">
        <v>1104</v>
      </c>
      <c r="BX133" s="10" t="s">
        <v>1104</v>
      </c>
      <c r="BY133" s="10" t="s">
        <v>1104</v>
      </c>
      <c r="BZ133" s="10" t="s">
        <v>1104</v>
      </c>
      <c r="CA133" s="10" t="s">
        <v>1105</v>
      </c>
      <c r="CB133" s="10" t="s">
        <v>1105</v>
      </c>
      <c r="CC133" s="10" t="s">
        <v>1105</v>
      </c>
      <c r="CD133" s="10" t="s">
        <v>1104</v>
      </c>
      <c r="CE133" s="10" t="s">
        <v>1105</v>
      </c>
      <c r="CF133" s="10" t="s">
        <v>1104</v>
      </c>
      <c r="CG133" s="10" t="s">
        <v>1104</v>
      </c>
      <c r="CH133" s="10" t="s">
        <v>1104</v>
      </c>
      <c r="CI133" s="10" t="s">
        <v>1105</v>
      </c>
      <c r="CJ133" s="10" t="s">
        <v>1105</v>
      </c>
      <c r="CK133" s="10" t="s">
        <v>1104</v>
      </c>
      <c r="CL133" s="10" t="s">
        <v>1104</v>
      </c>
      <c r="CM133" s="10" t="s">
        <v>1104</v>
      </c>
      <c r="CN133" s="10" t="s">
        <v>1105</v>
      </c>
      <c r="CO133" s="10" t="s">
        <v>1105</v>
      </c>
      <c r="CP133" s="10" t="s">
        <v>1105</v>
      </c>
      <c r="CQ133" s="10" t="s">
        <v>1105</v>
      </c>
      <c r="CR133" s="10" t="s">
        <v>1104</v>
      </c>
      <c r="CS133" s="10" t="s">
        <v>1104</v>
      </c>
      <c r="CT133" s="10" t="s">
        <v>1104</v>
      </c>
      <c r="CU133" s="10" t="s">
        <v>1104</v>
      </c>
      <c r="CV133" s="10" t="s">
        <v>1104</v>
      </c>
      <c r="CW133" s="10" t="s">
        <v>1105</v>
      </c>
      <c r="CX133" s="10" t="s">
        <v>1104</v>
      </c>
      <c r="CY133" s="10" t="s">
        <v>1105</v>
      </c>
      <c r="CZ133" s="10" t="s">
        <v>1105</v>
      </c>
      <c r="DA133" s="10" t="s">
        <v>1105</v>
      </c>
      <c r="DB133" s="10" t="s">
        <v>1104</v>
      </c>
      <c r="DC133" s="96" t="s">
        <v>7136</v>
      </c>
      <c r="DD133" s="96" t="s">
        <v>7137</v>
      </c>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5"/>
    </row>
    <row r="134" spans="1:251" s="9" customFormat="1" ht="17.25" customHeight="1">
      <c r="A134" s="5" t="s">
        <v>24</v>
      </c>
      <c r="B134" s="9">
        <f>63</f>
        <v>63</v>
      </c>
      <c r="C134" s="5" t="s">
        <v>83</v>
      </c>
      <c r="D134" s="5" t="s">
        <v>271</v>
      </c>
      <c r="E134" s="9">
        <v>1080</v>
      </c>
      <c r="F134" s="9" t="s">
        <v>270</v>
      </c>
      <c r="G134" s="5"/>
      <c r="H134" s="39" t="s">
        <v>3</v>
      </c>
      <c r="I134" s="9">
        <v>1851</v>
      </c>
      <c r="J134" s="5"/>
      <c r="K134" s="9">
        <v>1866</v>
      </c>
      <c r="L134" s="5"/>
      <c r="M134" s="5"/>
      <c r="N134" s="5"/>
      <c r="O134" s="5"/>
      <c r="P134" s="5"/>
      <c r="Q134" s="5"/>
      <c r="R134" s="5"/>
      <c r="S134" s="5"/>
      <c r="T134" s="5"/>
      <c r="U134" s="5"/>
      <c r="V134" s="5"/>
      <c r="W134" s="5"/>
      <c r="X134" s="5"/>
      <c r="Y134" s="5"/>
      <c r="Z134" s="5"/>
      <c r="AA134" s="5"/>
      <c r="AB134" s="5"/>
      <c r="AC134" s="5"/>
      <c r="AD134" s="5"/>
      <c r="AE134" s="5"/>
      <c r="AF134" s="5"/>
      <c r="AG134" s="5"/>
      <c r="AH134" s="5">
        <v>1</v>
      </c>
      <c r="AI134" s="5"/>
      <c r="AJ134" s="5"/>
      <c r="AK134" s="5"/>
      <c r="AL134" s="42" t="s">
        <v>603</v>
      </c>
      <c r="AM134" s="11">
        <f>VLOOKUP($AL134,'City Location'!$A$2:$C$69,2)</f>
        <v>48.775846000000001</v>
      </c>
      <c r="AN134" s="11">
        <f>VLOOKUP($AL134,'City Location'!$A$2:$C$69,3)</f>
        <v>9.1829319999999992</v>
      </c>
      <c r="AO134" s="12" t="s">
        <v>631</v>
      </c>
      <c r="AP134" s="5">
        <v>3</v>
      </c>
      <c r="AQ134" s="5" t="s">
        <v>1198</v>
      </c>
      <c r="AR134" s="4"/>
      <c r="AS134" s="4"/>
      <c r="AT134" s="10">
        <v>1</v>
      </c>
      <c r="AU134" s="10" t="s">
        <v>1104</v>
      </c>
      <c r="AV134" s="10" t="s">
        <v>1104</v>
      </c>
      <c r="AW134" s="10" t="s">
        <v>1105</v>
      </c>
      <c r="AX134" s="10" t="s">
        <v>1105</v>
      </c>
      <c r="AY134" s="10" t="s">
        <v>1104</v>
      </c>
      <c r="AZ134" s="10" t="s">
        <v>1104</v>
      </c>
      <c r="BA134" s="10" t="s">
        <v>1105</v>
      </c>
      <c r="BB134" s="10" t="s">
        <v>1104</v>
      </c>
      <c r="BC134" s="10" t="s">
        <v>1105</v>
      </c>
      <c r="BD134" s="10" t="s">
        <v>1104</v>
      </c>
      <c r="BE134" s="10" t="s">
        <v>190</v>
      </c>
      <c r="BF134" s="10" t="s">
        <v>1104</v>
      </c>
      <c r="BG134" s="10" t="s">
        <v>1104</v>
      </c>
      <c r="BH134" s="19" t="s">
        <v>374</v>
      </c>
      <c r="BI134" s="10" t="s">
        <v>1105</v>
      </c>
      <c r="BJ134" s="10" t="s">
        <v>1105</v>
      </c>
      <c r="BK134" s="10" t="s">
        <v>1105</v>
      </c>
      <c r="BL134" s="10" t="s">
        <v>1104</v>
      </c>
      <c r="BM134" s="10" t="s">
        <v>1105</v>
      </c>
      <c r="BN134" s="10" t="s">
        <v>1105</v>
      </c>
      <c r="BO134" s="19" t="s">
        <v>1104</v>
      </c>
      <c r="BP134" s="10" t="s">
        <v>1105</v>
      </c>
      <c r="BQ134" s="10" t="s">
        <v>190</v>
      </c>
      <c r="BR134" s="10" t="s">
        <v>1105</v>
      </c>
      <c r="BS134" s="10" t="s">
        <v>1105</v>
      </c>
      <c r="BT134" s="10" t="s">
        <v>1105</v>
      </c>
      <c r="BU134" s="10" t="s">
        <v>1105</v>
      </c>
      <c r="BV134" s="10" t="s">
        <v>1105</v>
      </c>
      <c r="BW134" s="10" t="s">
        <v>1104</v>
      </c>
      <c r="BX134" s="10" t="s">
        <v>1104</v>
      </c>
      <c r="BY134" s="10" t="s">
        <v>1104</v>
      </c>
      <c r="BZ134" s="10" t="s">
        <v>1104</v>
      </c>
      <c r="CA134" s="10" t="s">
        <v>1105</v>
      </c>
      <c r="CB134" s="10" t="s">
        <v>1105</v>
      </c>
      <c r="CC134" s="10" t="s">
        <v>1105</v>
      </c>
      <c r="CD134" s="10" t="s">
        <v>1104</v>
      </c>
      <c r="CE134" s="10" t="s">
        <v>1105</v>
      </c>
      <c r="CF134" s="10" t="s">
        <v>1104</v>
      </c>
      <c r="CG134" s="10" t="s">
        <v>1104</v>
      </c>
      <c r="CH134" s="10" t="s">
        <v>1104</v>
      </c>
      <c r="CI134" s="10" t="s">
        <v>1105</v>
      </c>
      <c r="CJ134" s="10" t="s">
        <v>1105</v>
      </c>
      <c r="CK134" s="10" t="s">
        <v>1104</v>
      </c>
      <c r="CL134" s="10" t="s">
        <v>1105</v>
      </c>
      <c r="CM134" s="10" t="s">
        <v>1104</v>
      </c>
      <c r="CN134" s="10" t="s">
        <v>1105</v>
      </c>
      <c r="CO134" s="10" t="s">
        <v>1105</v>
      </c>
      <c r="CP134" s="10" t="s">
        <v>1105</v>
      </c>
      <c r="CQ134" s="10" t="s">
        <v>1105</v>
      </c>
      <c r="CR134" s="10" t="s">
        <v>1104</v>
      </c>
      <c r="CS134" s="10" t="s">
        <v>1104</v>
      </c>
      <c r="CT134" s="10" t="s">
        <v>1104</v>
      </c>
      <c r="CU134" s="10" t="s">
        <v>1104</v>
      </c>
      <c r="CV134" s="10" t="s">
        <v>1104</v>
      </c>
      <c r="CW134" s="10" t="s">
        <v>1105</v>
      </c>
      <c r="CX134" s="10" t="s">
        <v>1104</v>
      </c>
      <c r="CY134" s="10" t="s">
        <v>1105</v>
      </c>
      <c r="CZ134" s="10" t="s">
        <v>1105</v>
      </c>
      <c r="DA134" s="10" t="s">
        <v>1105</v>
      </c>
      <c r="DB134" s="10" t="s">
        <v>1104</v>
      </c>
      <c r="DC134" s="96" t="s">
        <v>7136</v>
      </c>
      <c r="DD134" s="96" t="s">
        <v>7137</v>
      </c>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5"/>
    </row>
    <row r="135" spans="1:251" s="9" customFormat="1" ht="17.25" customHeight="1">
      <c r="A135" s="5" t="s">
        <v>24</v>
      </c>
      <c r="B135" s="9">
        <f>63</f>
        <v>63</v>
      </c>
      <c r="C135" s="5" t="s">
        <v>83</v>
      </c>
      <c r="D135" s="5" t="s">
        <v>271</v>
      </c>
      <c r="E135" s="9">
        <v>1080</v>
      </c>
      <c r="F135" s="9" t="s">
        <v>270</v>
      </c>
      <c r="G135" s="5"/>
      <c r="H135" s="5"/>
      <c r="I135" s="9">
        <v>1866</v>
      </c>
      <c r="J135" s="5" t="s">
        <v>3</v>
      </c>
      <c r="K135" s="9">
        <v>1870</v>
      </c>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42" t="s">
        <v>603</v>
      </c>
      <c r="AM135" s="11">
        <f>VLOOKUP($AL135,'City Location'!$A$2:$C$69,2)</f>
        <v>48.775846000000001</v>
      </c>
      <c r="AN135" s="11">
        <f>VLOOKUP($AL135,'City Location'!$A$2:$C$69,3)</f>
        <v>9.1829319999999992</v>
      </c>
      <c r="AO135" s="12" t="s">
        <v>631</v>
      </c>
      <c r="AP135" s="5">
        <v>3</v>
      </c>
      <c r="AQ135" s="5" t="s">
        <v>1198</v>
      </c>
      <c r="AR135" s="4"/>
      <c r="AS135" s="4"/>
      <c r="AT135" s="10">
        <v>1</v>
      </c>
      <c r="AU135" s="10" t="s">
        <v>1104</v>
      </c>
      <c r="AV135" s="10" t="s">
        <v>1104</v>
      </c>
      <c r="AW135" s="10" t="s">
        <v>1105</v>
      </c>
      <c r="AX135" s="10" t="s">
        <v>1105</v>
      </c>
      <c r="AY135" s="10" t="s">
        <v>1105</v>
      </c>
      <c r="AZ135" s="10" t="s">
        <v>1105</v>
      </c>
      <c r="BA135" s="10" t="s">
        <v>1105</v>
      </c>
      <c r="BB135" s="10" t="s">
        <v>1104</v>
      </c>
      <c r="BC135" s="10" t="s">
        <v>1105</v>
      </c>
      <c r="BD135" s="10" t="s">
        <v>1104</v>
      </c>
      <c r="BE135" s="10" t="s">
        <v>190</v>
      </c>
      <c r="BF135" s="10" t="s">
        <v>1104</v>
      </c>
      <c r="BG135" s="10" t="s">
        <v>1104</v>
      </c>
      <c r="BH135" s="19" t="s">
        <v>374</v>
      </c>
      <c r="BI135" s="10" t="s">
        <v>1105</v>
      </c>
      <c r="BJ135" s="10" t="s">
        <v>1105</v>
      </c>
      <c r="BK135" s="10" t="s">
        <v>1105</v>
      </c>
      <c r="BL135" s="10" t="s">
        <v>1104</v>
      </c>
      <c r="BM135" s="10" t="s">
        <v>1105</v>
      </c>
      <c r="BN135" s="10" t="s">
        <v>1105</v>
      </c>
      <c r="BO135" s="10" t="s">
        <v>1105</v>
      </c>
      <c r="BP135" s="10" t="s">
        <v>1105</v>
      </c>
      <c r="BQ135" s="10" t="s">
        <v>190</v>
      </c>
      <c r="BR135" s="10" t="s">
        <v>1105</v>
      </c>
      <c r="BS135" s="10" t="s">
        <v>1105</v>
      </c>
      <c r="BT135" s="10" t="s">
        <v>1105</v>
      </c>
      <c r="BU135" s="10" t="s">
        <v>1104</v>
      </c>
      <c r="BV135" s="10" t="s">
        <v>1105</v>
      </c>
      <c r="BW135" s="10" t="s">
        <v>1104</v>
      </c>
      <c r="BX135" s="10" t="s">
        <v>1104</v>
      </c>
      <c r="BY135" s="10" t="s">
        <v>1104</v>
      </c>
      <c r="BZ135" s="10" t="s">
        <v>1104</v>
      </c>
      <c r="CA135" s="10" t="s">
        <v>1105</v>
      </c>
      <c r="CB135" s="10" t="s">
        <v>1105</v>
      </c>
      <c r="CC135" s="10" t="s">
        <v>1105</v>
      </c>
      <c r="CD135" s="10" t="s">
        <v>1104</v>
      </c>
      <c r="CE135" s="10" t="s">
        <v>1105</v>
      </c>
      <c r="CF135" s="10" t="s">
        <v>1104</v>
      </c>
      <c r="CG135" s="10" t="s">
        <v>1104</v>
      </c>
      <c r="CH135" s="10" t="s">
        <v>1104</v>
      </c>
      <c r="CI135" s="10" t="s">
        <v>1105</v>
      </c>
      <c r="CJ135" s="10" t="s">
        <v>1105</v>
      </c>
      <c r="CK135" s="10" t="s">
        <v>1104</v>
      </c>
      <c r="CL135" s="10" t="s">
        <v>1105</v>
      </c>
      <c r="CM135" s="10" t="s">
        <v>1104</v>
      </c>
      <c r="CN135" s="10" t="s">
        <v>1104</v>
      </c>
      <c r="CO135" s="10" t="s">
        <v>1104</v>
      </c>
      <c r="CP135" s="19" t="s">
        <v>1104</v>
      </c>
      <c r="CQ135" s="10" t="s">
        <v>1104</v>
      </c>
      <c r="CR135" s="10" t="s">
        <v>1104</v>
      </c>
      <c r="CS135" s="10" t="s">
        <v>1104</v>
      </c>
      <c r="CT135" s="10" t="s">
        <v>1104</v>
      </c>
      <c r="CU135" s="10" t="s">
        <v>1104</v>
      </c>
      <c r="CV135" s="10" t="s">
        <v>1104</v>
      </c>
      <c r="CW135" s="10" t="s">
        <v>1105</v>
      </c>
      <c r="CX135" s="10" t="s">
        <v>1104</v>
      </c>
      <c r="CY135" s="10" t="s">
        <v>1104</v>
      </c>
      <c r="CZ135" s="10" t="s">
        <v>1105</v>
      </c>
      <c r="DA135" s="10" t="s">
        <v>1105</v>
      </c>
      <c r="DB135" s="10" t="s">
        <v>1104</v>
      </c>
      <c r="DC135" s="96" t="s">
        <v>7136</v>
      </c>
      <c r="DD135" s="96" t="s">
        <v>7137</v>
      </c>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5"/>
    </row>
    <row r="136" spans="1:251" s="9" customFormat="1" ht="17.25" customHeight="1">
      <c r="A136" s="5" t="s">
        <v>24</v>
      </c>
      <c r="B136" s="9">
        <f>63</f>
        <v>63</v>
      </c>
      <c r="C136" s="5" t="s">
        <v>83</v>
      </c>
      <c r="D136" s="5" t="s">
        <v>271</v>
      </c>
      <c r="E136" s="9">
        <v>1080</v>
      </c>
      <c r="F136" s="9" t="s">
        <v>270</v>
      </c>
      <c r="G136" s="5"/>
      <c r="H136" s="5" t="s">
        <v>3</v>
      </c>
      <c r="I136" s="9">
        <v>1870</v>
      </c>
      <c r="J136" s="5"/>
      <c r="K136" s="9">
        <v>1871</v>
      </c>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42" t="s">
        <v>603</v>
      </c>
      <c r="AM136" s="11">
        <f>VLOOKUP($AL136,'City Location'!$A$2:$C$69,2)</f>
        <v>48.775846000000001</v>
      </c>
      <c r="AN136" s="11">
        <f>VLOOKUP($AL136,'City Location'!$A$2:$C$69,3)</f>
        <v>9.1829319999999992</v>
      </c>
      <c r="AO136" s="12" t="s">
        <v>631</v>
      </c>
      <c r="AP136" s="5">
        <v>3</v>
      </c>
      <c r="AQ136" s="5" t="s">
        <v>1198</v>
      </c>
      <c r="AR136" s="4"/>
      <c r="AS136" s="4"/>
      <c r="AT136" s="10">
        <v>1</v>
      </c>
      <c r="AU136" s="10" t="s">
        <v>1104</v>
      </c>
      <c r="AV136" s="10" t="s">
        <v>1104</v>
      </c>
      <c r="AW136" s="10" t="s">
        <v>1105</v>
      </c>
      <c r="AX136" s="10" t="s">
        <v>1105</v>
      </c>
      <c r="AY136" s="10" t="s">
        <v>1105</v>
      </c>
      <c r="AZ136" s="10" t="s">
        <v>1105</v>
      </c>
      <c r="BA136" s="10" t="s">
        <v>1105</v>
      </c>
      <c r="BB136" s="10" t="s">
        <v>1104</v>
      </c>
      <c r="BC136" s="10" t="s">
        <v>1105</v>
      </c>
      <c r="BD136" s="10" t="s">
        <v>1104</v>
      </c>
      <c r="BE136" s="10" t="s">
        <v>374</v>
      </c>
      <c r="BF136" s="10" t="s">
        <v>1104</v>
      </c>
      <c r="BG136" s="10" t="s">
        <v>1104</v>
      </c>
      <c r="BH136" s="19" t="s">
        <v>374</v>
      </c>
      <c r="BI136" s="10" t="s">
        <v>1105</v>
      </c>
      <c r="BJ136" s="10" t="s">
        <v>1105</v>
      </c>
      <c r="BK136" s="10" t="s">
        <v>1105</v>
      </c>
      <c r="BL136" s="10" t="s">
        <v>1104</v>
      </c>
      <c r="BM136" s="10" t="s">
        <v>1105</v>
      </c>
      <c r="BN136" s="10" t="s">
        <v>1105</v>
      </c>
      <c r="BO136" s="10" t="s">
        <v>1105</v>
      </c>
      <c r="BP136" s="10" t="s">
        <v>190</v>
      </c>
      <c r="BQ136" s="10" t="s">
        <v>190</v>
      </c>
      <c r="BR136" s="10" t="s">
        <v>1105</v>
      </c>
      <c r="BS136" s="10" t="s">
        <v>1105</v>
      </c>
      <c r="BT136" s="10" t="s">
        <v>1105</v>
      </c>
      <c r="BU136" s="10" t="s">
        <v>1104</v>
      </c>
      <c r="BV136" s="10" t="s">
        <v>1105</v>
      </c>
      <c r="BW136" s="10" t="s">
        <v>1104</v>
      </c>
      <c r="BX136" s="10" t="s">
        <v>1104</v>
      </c>
      <c r="BY136" s="10" t="s">
        <v>1104</v>
      </c>
      <c r="BZ136" s="10" t="s">
        <v>1104</v>
      </c>
      <c r="CA136" s="10" t="s">
        <v>1105</v>
      </c>
      <c r="CB136" s="10" t="s">
        <v>1105</v>
      </c>
      <c r="CC136" s="10" t="s">
        <v>1105</v>
      </c>
      <c r="CD136" s="10" t="s">
        <v>1104</v>
      </c>
      <c r="CE136" s="10" t="s">
        <v>1105</v>
      </c>
      <c r="CF136" s="10" t="s">
        <v>1104</v>
      </c>
      <c r="CG136" s="10" t="s">
        <v>1104</v>
      </c>
      <c r="CH136" s="10" t="s">
        <v>1104</v>
      </c>
      <c r="CI136" s="10" t="s">
        <v>1105</v>
      </c>
      <c r="CJ136" s="10" t="s">
        <v>1105</v>
      </c>
      <c r="CK136" s="10" t="s">
        <v>1104</v>
      </c>
      <c r="CL136" s="10" t="s">
        <v>1105</v>
      </c>
      <c r="CM136" s="10" t="s">
        <v>1104</v>
      </c>
      <c r="CN136" s="10" t="s">
        <v>1104</v>
      </c>
      <c r="CO136" s="10" t="s">
        <v>1104</v>
      </c>
      <c r="CP136" s="19" t="s">
        <v>1105</v>
      </c>
      <c r="CQ136" s="10" t="s">
        <v>1104</v>
      </c>
      <c r="CR136" s="10" t="s">
        <v>1104</v>
      </c>
      <c r="CS136" s="10" t="s">
        <v>1104</v>
      </c>
      <c r="CT136" s="10" t="s">
        <v>1104</v>
      </c>
      <c r="CU136" s="10" t="s">
        <v>1104</v>
      </c>
      <c r="CV136" s="10" t="s">
        <v>1104</v>
      </c>
      <c r="CW136" s="10" t="s">
        <v>1105</v>
      </c>
      <c r="CX136" s="10" t="s">
        <v>1104</v>
      </c>
      <c r="CY136" s="10" t="s">
        <v>1104</v>
      </c>
      <c r="CZ136" s="10" t="s">
        <v>1105</v>
      </c>
      <c r="DA136" s="10" t="s">
        <v>1105</v>
      </c>
      <c r="DB136" s="10" t="s">
        <v>1104</v>
      </c>
      <c r="DC136" s="96" t="s">
        <v>7136</v>
      </c>
      <c r="DD136" s="96" t="s">
        <v>7137</v>
      </c>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5"/>
    </row>
    <row r="137" spans="1:251" s="9" customFormat="1" ht="17.25" customHeight="1">
      <c r="A137" s="5" t="s">
        <v>553</v>
      </c>
      <c r="B137" s="9">
        <f>66</f>
        <v>66</v>
      </c>
      <c r="C137" s="5" t="s">
        <v>83</v>
      </c>
      <c r="D137" s="5" t="s">
        <v>221</v>
      </c>
      <c r="E137" s="9">
        <v>7243</v>
      </c>
      <c r="F137" s="9" t="s">
        <v>272</v>
      </c>
      <c r="G137" s="5"/>
      <c r="H137" s="5" t="s">
        <v>7</v>
      </c>
      <c r="I137" s="9">
        <v>1581</v>
      </c>
      <c r="J137" s="5" t="s">
        <v>248</v>
      </c>
      <c r="K137" s="9">
        <v>1584</v>
      </c>
      <c r="L137" s="5"/>
      <c r="M137" s="5"/>
      <c r="N137" s="5"/>
      <c r="O137" s="5"/>
      <c r="P137" s="5"/>
      <c r="Q137" s="5"/>
      <c r="R137" s="5"/>
      <c r="S137" s="5"/>
      <c r="T137" s="5"/>
      <c r="U137" s="5"/>
      <c r="V137" s="5"/>
      <c r="W137" s="5"/>
      <c r="X137" s="5"/>
      <c r="Y137" s="5"/>
      <c r="Z137" s="5"/>
      <c r="AA137" s="5"/>
      <c r="AB137" s="5"/>
      <c r="AC137" s="5"/>
      <c r="AD137" s="5" t="s">
        <v>273</v>
      </c>
      <c r="AE137" s="5"/>
      <c r="AF137" s="5"/>
      <c r="AG137" s="5"/>
      <c r="AH137" s="5"/>
      <c r="AI137" s="5"/>
      <c r="AJ137" s="5"/>
      <c r="AK137" s="5"/>
      <c r="AL137" s="42" t="s">
        <v>606</v>
      </c>
      <c r="AM137" s="11">
        <f>VLOOKUP($AL137,'City Location'!$A$2:$C$69,2)</f>
        <v>52.070498000000001</v>
      </c>
      <c r="AN137" s="11">
        <f>VLOOKUP($AL137,'City Location'!$A$2:$C$69,3)</f>
        <v>4.3007</v>
      </c>
      <c r="AO137" s="13" t="s">
        <v>622</v>
      </c>
      <c r="AP137" s="5">
        <v>3</v>
      </c>
      <c r="AQ137" s="5" t="s">
        <v>1198</v>
      </c>
      <c r="AR137" s="4"/>
      <c r="AS137" s="4"/>
      <c r="AT137" s="10">
        <v>0</v>
      </c>
      <c r="AU137" s="19" t="s">
        <v>1104</v>
      </c>
      <c r="AV137" s="10" t="s">
        <v>1105</v>
      </c>
      <c r="AW137" s="10" t="s">
        <v>1104</v>
      </c>
      <c r="AX137" s="10" t="s">
        <v>1105</v>
      </c>
      <c r="AY137" s="10" t="s">
        <v>1105</v>
      </c>
      <c r="AZ137" s="10" t="s">
        <v>1105</v>
      </c>
      <c r="BA137" s="10" t="s">
        <v>1105</v>
      </c>
      <c r="BB137" s="10" t="s">
        <v>1105</v>
      </c>
      <c r="BC137" s="10" t="s">
        <v>1105</v>
      </c>
      <c r="BD137" s="10" t="s">
        <v>1104</v>
      </c>
      <c r="BE137" s="10" t="s">
        <v>1105</v>
      </c>
      <c r="BF137" s="10" t="s">
        <v>1105</v>
      </c>
      <c r="BG137" s="10" t="s">
        <v>1105</v>
      </c>
      <c r="BH137" s="10" t="s">
        <v>374</v>
      </c>
      <c r="BI137" s="10" t="s">
        <v>1105</v>
      </c>
      <c r="BJ137" s="10" t="s">
        <v>1105</v>
      </c>
      <c r="BK137" s="10" t="s">
        <v>374</v>
      </c>
      <c r="BL137" s="10" t="s">
        <v>1105</v>
      </c>
      <c r="BM137" s="10" t="s">
        <v>1105</v>
      </c>
      <c r="BN137" s="10" t="s">
        <v>1105</v>
      </c>
      <c r="BO137" s="10" t="s">
        <v>1105</v>
      </c>
      <c r="BP137" s="10" t="s">
        <v>1105</v>
      </c>
      <c r="BQ137" s="10" t="s">
        <v>1105</v>
      </c>
      <c r="BR137" s="10" t="s">
        <v>1105</v>
      </c>
      <c r="BS137" s="10" t="s">
        <v>1105</v>
      </c>
      <c r="BT137" s="10" t="s">
        <v>190</v>
      </c>
      <c r="BU137" s="10" t="s">
        <v>1105</v>
      </c>
      <c r="BV137" s="10" t="s">
        <v>1104</v>
      </c>
      <c r="BW137" s="10" t="s">
        <v>1104</v>
      </c>
      <c r="BX137" s="10" t="s">
        <v>374</v>
      </c>
      <c r="BY137" s="10" t="s">
        <v>1105</v>
      </c>
      <c r="BZ137" s="10" t="s">
        <v>1105</v>
      </c>
      <c r="CA137" s="10" t="s">
        <v>1104</v>
      </c>
      <c r="CB137" s="10" t="s">
        <v>1104</v>
      </c>
      <c r="CC137" s="10" t="s">
        <v>1105</v>
      </c>
      <c r="CD137" s="10" t="s">
        <v>1104</v>
      </c>
      <c r="CE137" s="10" t="s">
        <v>1104</v>
      </c>
      <c r="CF137" s="10" t="s">
        <v>1104</v>
      </c>
      <c r="CG137" s="10" t="s">
        <v>1104</v>
      </c>
      <c r="CH137" s="10" t="s">
        <v>1104</v>
      </c>
      <c r="CI137" s="10" t="s">
        <v>1104</v>
      </c>
      <c r="CJ137" s="10" t="s">
        <v>1104</v>
      </c>
      <c r="CK137" s="10" t="s">
        <v>1104</v>
      </c>
      <c r="CL137" s="10" t="s">
        <v>1105</v>
      </c>
      <c r="CM137" s="10" t="s">
        <v>1105</v>
      </c>
      <c r="CN137" s="10" t="s">
        <v>1105</v>
      </c>
      <c r="CO137" s="10" t="s">
        <v>1105</v>
      </c>
      <c r="CP137" s="10" t="s">
        <v>1105</v>
      </c>
      <c r="CQ137" s="10" t="s">
        <v>1105</v>
      </c>
      <c r="CR137" s="10" t="s">
        <v>1105</v>
      </c>
      <c r="CS137" s="10" t="s">
        <v>1105</v>
      </c>
      <c r="CT137" s="10" t="s">
        <v>1105</v>
      </c>
      <c r="CU137" s="10" t="s">
        <v>1104</v>
      </c>
      <c r="CV137" s="10" t="s">
        <v>1104</v>
      </c>
      <c r="CW137" s="10" t="s">
        <v>1105</v>
      </c>
      <c r="CX137" s="10" t="s">
        <v>1104</v>
      </c>
      <c r="CY137" s="10" t="s">
        <v>1105</v>
      </c>
      <c r="CZ137" s="10" t="s">
        <v>1105</v>
      </c>
      <c r="DA137" s="10" t="s">
        <v>1104</v>
      </c>
      <c r="DB137" s="10" t="s">
        <v>1105</v>
      </c>
      <c r="DC137" s="96" t="s">
        <v>7138</v>
      </c>
      <c r="DD137" s="96" t="s">
        <v>7138</v>
      </c>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5"/>
    </row>
    <row r="138" spans="1:251" s="9" customFormat="1" ht="17.25" customHeight="1">
      <c r="A138" s="5" t="s">
        <v>553</v>
      </c>
      <c r="B138" s="9">
        <f>66</f>
        <v>66</v>
      </c>
      <c r="C138" s="5" t="s">
        <v>83</v>
      </c>
      <c r="D138" s="5" t="s">
        <v>259</v>
      </c>
      <c r="E138" s="9">
        <v>7244</v>
      </c>
      <c r="F138" s="9" t="s">
        <v>272</v>
      </c>
      <c r="G138" s="5"/>
      <c r="H138" s="5"/>
      <c r="I138" s="9">
        <v>1585</v>
      </c>
      <c r="J138" s="5" t="s">
        <v>12</v>
      </c>
      <c r="K138" s="9">
        <v>1625</v>
      </c>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42" t="s">
        <v>606</v>
      </c>
      <c r="AM138" s="11">
        <f>VLOOKUP($AL138,'City Location'!$A$2:$C$69,2)</f>
        <v>52.070498000000001</v>
      </c>
      <c r="AN138" s="11">
        <f>VLOOKUP($AL138,'City Location'!$A$2:$C$69,3)</f>
        <v>4.3007</v>
      </c>
      <c r="AO138" s="13" t="s">
        <v>622</v>
      </c>
      <c r="AP138" s="5">
        <v>1</v>
      </c>
      <c r="AQ138" s="5"/>
      <c r="AR138" s="4"/>
      <c r="AS138" s="4"/>
      <c r="AT138" s="10">
        <v>0</v>
      </c>
      <c r="AU138" s="19" t="s">
        <v>1104</v>
      </c>
      <c r="AV138" s="10" t="s">
        <v>1105</v>
      </c>
      <c r="AW138" s="10" t="s">
        <v>1104</v>
      </c>
      <c r="AX138" s="10" t="s">
        <v>1105</v>
      </c>
      <c r="AY138" s="10" t="s">
        <v>1105</v>
      </c>
      <c r="AZ138" s="10" t="s">
        <v>1105</v>
      </c>
      <c r="BA138" s="10" t="s">
        <v>1105</v>
      </c>
      <c r="BB138" s="10" t="s">
        <v>1105</v>
      </c>
      <c r="BC138" s="10" t="s">
        <v>1105</v>
      </c>
      <c r="BD138" s="10" t="s">
        <v>1104</v>
      </c>
      <c r="BE138" s="10" t="s">
        <v>1104</v>
      </c>
      <c r="BF138" s="10" t="s">
        <v>1105</v>
      </c>
      <c r="BG138" s="10" t="s">
        <v>1105</v>
      </c>
      <c r="BH138" s="10" t="s">
        <v>374</v>
      </c>
      <c r="BI138" s="10" t="s">
        <v>1105</v>
      </c>
      <c r="BJ138" s="10" t="s">
        <v>1105</v>
      </c>
      <c r="BK138" s="10" t="s">
        <v>374</v>
      </c>
      <c r="BL138" s="10" t="s">
        <v>1105</v>
      </c>
      <c r="BM138" s="10" t="s">
        <v>1105</v>
      </c>
      <c r="BN138" s="10" t="s">
        <v>1105</v>
      </c>
      <c r="BO138" s="10" t="s">
        <v>1105</v>
      </c>
      <c r="BP138" s="10" t="s">
        <v>1105</v>
      </c>
      <c r="BQ138" s="10" t="s">
        <v>1105</v>
      </c>
      <c r="BR138" s="10" t="s">
        <v>1105</v>
      </c>
      <c r="BS138" s="10" t="s">
        <v>1105</v>
      </c>
      <c r="BT138" s="10" t="s">
        <v>190</v>
      </c>
      <c r="BU138" s="10" t="s">
        <v>1105</v>
      </c>
      <c r="BV138" s="10" t="s">
        <v>1104</v>
      </c>
      <c r="BW138" s="10" t="s">
        <v>1104</v>
      </c>
      <c r="BX138" s="10" t="s">
        <v>374</v>
      </c>
      <c r="BY138" s="10" t="s">
        <v>1105</v>
      </c>
      <c r="BZ138" s="10" t="s">
        <v>1105</v>
      </c>
      <c r="CA138" s="10" t="s">
        <v>1104</v>
      </c>
      <c r="CB138" s="10" t="s">
        <v>1104</v>
      </c>
      <c r="CC138" s="10" t="s">
        <v>1105</v>
      </c>
      <c r="CD138" s="10" t="s">
        <v>1104</v>
      </c>
      <c r="CE138" s="10" t="s">
        <v>1104</v>
      </c>
      <c r="CF138" s="10" t="s">
        <v>1104</v>
      </c>
      <c r="CG138" s="10" t="s">
        <v>1104</v>
      </c>
      <c r="CH138" s="10" t="s">
        <v>1104</v>
      </c>
      <c r="CI138" s="10" t="s">
        <v>1104</v>
      </c>
      <c r="CJ138" s="10" t="s">
        <v>1104</v>
      </c>
      <c r="CK138" s="10" t="s">
        <v>1104</v>
      </c>
      <c r="CL138" s="10" t="s">
        <v>1105</v>
      </c>
      <c r="CM138" s="10" t="s">
        <v>1105</v>
      </c>
      <c r="CN138" s="10" t="s">
        <v>1105</v>
      </c>
      <c r="CO138" s="10" t="s">
        <v>1105</v>
      </c>
      <c r="CP138" s="10" t="s">
        <v>1105</v>
      </c>
      <c r="CQ138" s="10" t="s">
        <v>1105</v>
      </c>
      <c r="CR138" s="10" t="s">
        <v>1105</v>
      </c>
      <c r="CS138" s="10" t="s">
        <v>1105</v>
      </c>
      <c r="CT138" s="10" t="s">
        <v>1105</v>
      </c>
      <c r="CU138" s="10" t="s">
        <v>1104</v>
      </c>
      <c r="CV138" s="10" t="s">
        <v>1104</v>
      </c>
      <c r="CW138" s="10" t="s">
        <v>1105</v>
      </c>
      <c r="CX138" s="10" t="s">
        <v>1104</v>
      </c>
      <c r="CY138" s="10" t="s">
        <v>1105</v>
      </c>
      <c r="CZ138" s="10" t="s">
        <v>1105</v>
      </c>
      <c r="DA138" s="10" t="s">
        <v>1104</v>
      </c>
      <c r="DB138" s="10" t="s">
        <v>1105</v>
      </c>
      <c r="DC138" s="96" t="s">
        <v>7138</v>
      </c>
      <c r="DD138" s="96" t="s">
        <v>7138</v>
      </c>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5"/>
    </row>
    <row r="139" spans="1:251" s="9" customFormat="1" ht="17.25" customHeight="1">
      <c r="A139" s="5" t="s">
        <v>553</v>
      </c>
      <c r="B139" s="9">
        <f>66</f>
        <v>66</v>
      </c>
      <c r="C139" s="5" t="s">
        <v>83</v>
      </c>
      <c r="D139" s="5" t="s">
        <v>274</v>
      </c>
      <c r="E139" s="9">
        <v>7245</v>
      </c>
      <c r="F139" s="9" t="s">
        <v>272</v>
      </c>
      <c r="G139" s="5"/>
      <c r="H139" s="5" t="s">
        <v>12</v>
      </c>
      <c r="I139" s="9">
        <v>1625</v>
      </c>
      <c r="J139" s="5" t="s">
        <v>16</v>
      </c>
      <c r="K139" s="9">
        <v>1647</v>
      </c>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42" t="s">
        <v>606</v>
      </c>
      <c r="AM139" s="11">
        <f>VLOOKUP($AL139,'City Location'!$A$2:$C$69,2)</f>
        <v>52.070498000000001</v>
      </c>
      <c r="AN139" s="11">
        <f>VLOOKUP($AL139,'City Location'!$A$2:$C$69,3)</f>
        <v>4.3007</v>
      </c>
      <c r="AO139" s="13" t="s">
        <v>622</v>
      </c>
      <c r="AP139" s="5">
        <v>1</v>
      </c>
      <c r="AQ139" s="5"/>
      <c r="AR139" s="4"/>
      <c r="AS139" s="4"/>
      <c r="AT139" s="10">
        <v>0</v>
      </c>
      <c r="AU139" s="19" t="s">
        <v>1104</v>
      </c>
      <c r="AV139" s="10" t="s">
        <v>1105</v>
      </c>
      <c r="AW139" s="10" t="s">
        <v>1104</v>
      </c>
      <c r="AX139" s="10" t="s">
        <v>1105</v>
      </c>
      <c r="AY139" s="10" t="s">
        <v>1105</v>
      </c>
      <c r="AZ139" s="10" t="s">
        <v>1105</v>
      </c>
      <c r="BA139" s="10" t="s">
        <v>1105</v>
      </c>
      <c r="BB139" s="10" t="s">
        <v>1105</v>
      </c>
      <c r="BC139" s="10" t="s">
        <v>1105</v>
      </c>
      <c r="BD139" s="10" t="s">
        <v>1104</v>
      </c>
      <c r="BE139" s="10" t="s">
        <v>1104</v>
      </c>
      <c r="BF139" s="10" t="s">
        <v>1105</v>
      </c>
      <c r="BG139" s="10" t="s">
        <v>1105</v>
      </c>
      <c r="BH139" s="10" t="s">
        <v>374</v>
      </c>
      <c r="BI139" s="10" t="s">
        <v>1105</v>
      </c>
      <c r="BJ139" s="10" t="s">
        <v>1105</v>
      </c>
      <c r="BK139" s="10" t="s">
        <v>374</v>
      </c>
      <c r="BL139" s="10" t="s">
        <v>1105</v>
      </c>
      <c r="BM139" s="10" t="s">
        <v>1105</v>
      </c>
      <c r="BN139" s="10" t="s">
        <v>1105</v>
      </c>
      <c r="BO139" s="10" t="s">
        <v>1105</v>
      </c>
      <c r="BP139" s="10" t="s">
        <v>1105</v>
      </c>
      <c r="BQ139" s="10" t="s">
        <v>1105</v>
      </c>
      <c r="BR139" s="10" t="s">
        <v>1105</v>
      </c>
      <c r="BS139" s="10" t="s">
        <v>1105</v>
      </c>
      <c r="BT139" s="10" t="s">
        <v>190</v>
      </c>
      <c r="BU139" s="10" t="s">
        <v>1105</v>
      </c>
      <c r="BV139" s="10" t="s">
        <v>1104</v>
      </c>
      <c r="BW139" s="10" t="s">
        <v>1104</v>
      </c>
      <c r="BX139" s="10" t="s">
        <v>374</v>
      </c>
      <c r="BY139" s="10" t="s">
        <v>1105</v>
      </c>
      <c r="BZ139" s="10" t="s">
        <v>1105</v>
      </c>
      <c r="CA139" s="10" t="s">
        <v>1104</v>
      </c>
      <c r="CB139" s="10" t="s">
        <v>1104</v>
      </c>
      <c r="CC139" s="10" t="s">
        <v>1105</v>
      </c>
      <c r="CD139" s="10" t="s">
        <v>1104</v>
      </c>
      <c r="CE139" s="10" t="s">
        <v>1104</v>
      </c>
      <c r="CF139" s="10" t="s">
        <v>1104</v>
      </c>
      <c r="CG139" s="10" t="s">
        <v>1104</v>
      </c>
      <c r="CH139" s="10" t="s">
        <v>1104</v>
      </c>
      <c r="CI139" s="10" t="s">
        <v>1105</v>
      </c>
      <c r="CJ139" s="10" t="s">
        <v>1104</v>
      </c>
      <c r="CK139" s="10" t="s">
        <v>1104</v>
      </c>
      <c r="CL139" s="10" t="s">
        <v>1105</v>
      </c>
      <c r="CM139" s="10" t="s">
        <v>1105</v>
      </c>
      <c r="CN139" s="10" t="s">
        <v>1105</v>
      </c>
      <c r="CO139" s="10" t="s">
        <v>1105</v>
      </c>
      <c r="CP139" s="10" t="s">
        <v>1105</v>
      </c>
      <c r="CQ139" s="10" t="s">
        <v>1105</v>
      </c>
      <c r="CR139" s="10" t="s">
        <v>1105</v>
      </c>
      <c r="CS139" s="10" t="s">
        <v>1105</v>
      </c>
      <c r="CT139" s="10" t="s">
        <v>1105</v>
      </c>
      <c r="CU139" s="10" t="s">
        <v>1104</v>
      </c>
      <c r="CV139" s="10" t="s">
        <v>1104</v>
      </c>
      <c r="CW139" s="10" t="s">
        <v>1105</v>
      </c>
      <c r="CX139" s="10" t="s">
        <v>1104</v>
      </c>
      <c r="CY139" s="10" t="s">
        <v>1105</v>
      </c>
      <c r="CZ139" s="10" t="s">
        <v>1105</v>
      </c>
      <c r="DA139" s="10" t="s">
        <v>1104</v>
      </c>
      <c r="DB139" s="10" t="s">
        <v>1105</v>
      </c>
      <c r="DC139" s="96" t="s">
        <v>7138</v>
      </c>
      <c r="DD139" s="96" t="s">
        <v>7138</v>
      </c>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5"/>
    </row>
    <row r="140" spans="1:251" s="9" customFormat="1" ht="17.25" customHeight="1">
      <c r="A140" s="5" t="s">
        <v>553</v>
      </c>
      <c r="B140" s="9">
        <f>66</f>
        <v>66</v>
      </c>
      <c r="C140" s="5" t="s">
        <v>83</v>
      </c>
      <c r="D140" s="5" t="s">
        <v>223</v>
      </c>
      <c r="E140" s="9">
        <v>750</v>
      </c>
      <c r="F140" s="9" t="s">
        <v>272</v>
      </c>
      <c r="G140" s="5"/>
      <c r="H140" s="5" t="s">
        <v>16</v>
      </c>
      <c r="I140" s="9">
        <v>1647</v>
      </c>
      <c r="J140" s="39" t="s">
        <v>5</v>
      </c>
      <c r="K140" s="9">
        <v>1649</v>
      </c>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42" t="s">
        <v>606</v>
      </c>
      <c r="AM140" s="11">
        <f>VLOOKUP($AL140,'City Location'!$A$2:$C$69,2)</f>
        <v>52.070498000000001</v>
      </c>
      <c r="AN140" s="11">
        <f>VLOOKUP($AL140,'City Location'!$A$2:$C$69,3)</f>
        <v>4.3007</v>
      </c>
      <c r="AO140" s="13" t="s">
        <v>622</v>
      </c>
      <c r="AP140" s="5">
        <v>1</v>
      </c>
      <c r="AQ140" s="5"/>
      <c r="AR140" s="4"/>
      <c r="AS140" s="4"/>
      <c r="AT140" s="10">
        <v>0</v>
      </c>
      <c r="AU140" s="19" t="s">
        <v>1104</v>
      </c>
      <c r="AV140" s="10" t="s">
        <v>1105</v>
      </c>
      <c r="AW140" s="10" t="s">
        <v>1104</v>
      </c>
      <c r="AX140" s="10" t="s">
        <v>1105</v>
      </c>
      <c r="AY140" s="10" t="s">
        <v>1105</v>
      </c>
      <c r="AZ140" s="10" t="s">
        <v>1105</v>
      </c>
      <c r="BA140" s="10" t="s">
        <v>1105</v>
      </c>
      <c r="BB140" s="10" t="s">
        <v>1105</v>
      </c>
      <c r="BC140" s="10" t="s">
        <v>1105</v>
      </c>
      <c r="BD140" s="10" t="s">
        <v>1104</v>
      </c>
      <c r="BE140" s="10" t="s">
        <v>1104</v>
      </c>
      <c r="BF140" s="10" t="s">
        <v>1105</v>
      </c>
      <c r="BG140" s="10" t="s">
        <v>1105</v>
      </c>
      <c r="BH140" s="10" t="s">
        <v>374</v>
      </c>
      <c r="BI140" s="10" t="s">
        <v>1105</v>
      </c>
      <c r="BJ140" s="10" t="s">
        <v>1105</v>
      </c>
      <c r="BK140" s="10" t="s">
        <v>374</v>
      </c>
      <c r="BL140" s="10" t="s">
        <v>1105</v>
      </c>
      <c r="BM140" s="10" t="s">
        <v>1105</v>
      </c>
      <c r="BN140" s="10" t="s">
        <v>1105</v>
      </c>
      <c r="BO140" s="10" t="s">
        <v>1105</v>
      </c>
      <c r="BP140" s="10" t="s">
        <v>1105</v>
      </c>
      <c r="BQ140" s="10" t="s">
        <v>1105</v>
      </c>
      <c r="BR140" s="10" t="s">
        <v>1105</v>
      </c>
      <c r="BS140" s="10" t="s">
        <v>1105</v>
      </c>
      <c r="BT140" s="10" t="s">
        <v>190</v>
      </c>
      <c r="BU140" s="10" t="s">
        <v>1105</v>
      </c>
      <c r="BV140" s="10" t="s">
        <v>1104</v>
      </c>
      <c r="BW140" s="10" t="s">
        <v>1104</v>
      </c>
      <c r="BX140" s="10" t="s">
        <v>374</v>
      </c>
      <c r="BY140" s="10" t="s">
        <v>1105</v>
      </c>
      <c r="BZ140" s="10" t="s">
        <v>1105</v>
      </c>
      <c r="CA140" s="10" t="s">
        <v>1104</v>
      </c>
      <c r="CB140" s="10" t="s">
        <v>1104</v>
      </c>
      <c r="CC140" s="10" t="s">
        <v>1105</v>
      </c>
      <c r="CD140" s="10" t="s">
        <v>1104</v>
      </c>
      <c r="CE140" s="10" t="s">
        <v>1104</v>
      </c>
      <c r="CF140" s="10" t="s">
        <v>1104</v>
      </c>
      <c r="CG140" s="10" t="s">
        <v>1104</v>
      </c>
      <c r="CH140" s="10" t="s">
        <v>1104</v>
      </c>
      <c r="CI140" s="10" t="s">
        <v>1105</v>
      </c>
      <c r="CJ140" s="10" t="s">
        <v>1104</v>
      </c>
      <c r="CK140" s="10" t="s">
        <v>1104</v>
      </c>
      <c r="CL140" s="10" t="s">
        <v>1105</v>
      </c>
      <c r="CM140" s="10" t="s">
        <v>1105</v>
      </c>
      <c r="CN140" s="10" t="s">
        <v>1105</v>
      </c>
      <c r="CO140" s="10" t="s">
        <v>1105</v>
      </c>
      <c r="CP140" s="10" t="s">
        <v>1105</v>
      </c>
      <c r="CQ140" s="10" t="s">
        <v>1105</v>
      </c>
      <c r="CR140" s="10" t="s">
        <v>1105</v>
      </c>
      <c r="CS140" s="10" t="s">
        <v>1105</v>
      </c>
      <c r="CT140" s="10" t="s">
        <v>1105</v>
      </c>
      <c r="CU140" s="10" t="s">
        <v>1104</v>
      </c>
      <c r="CV140" s="10" t="s">
        <v>1104</v>
      </c>
      <c r="CW140" s="10" t="s">
        <v>1105</v>
      </c>
      <c r="CX140" s="10" t="s">
        <v>1104</v>
      </c>
      <c r="CY140" s="10" t="s">
        <v>1105</v>
      </c>
      <c r="CZ140" s="10" t="s">
        <v>1105</v>
      </c>
      <c r="DA140" s="10" t="s">
        <v>1104</v>
      </c>
      <c r="DB140" s="10" t="s">
        <v>1105</v>
      </c>
      <c r="DC140" s="96" t="s">
        <v>7138</v>
      </c>
      <c r="DD140" s="96" t="s">
        <v>7138</v>
      </c>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5"/>
    </row>
    <row r="141" spans="1:251" s="9" customFormat="1" ht="17.25" customHeight="1">
      <c r="A141" s="5" t="s">
        <v>553</v>
      </c>
      <c r="B141" s="9">
        <f>66</f>
        <v>66</v>
      </c>
      <c r="C141" s="5" t="s">
        <v>83</v>
      </c>
      <c r="D141" s="5" t="s">
        <v>223</v>
      </c>
      <c r="E141" s="9">
        <v>750</v>
      </c>
      <c r="F141" s="9" t="s">
        <v>272</v>
      </c>
      <c r="G141" s="5"/>
      <c r="H141" s="39" t="s">
        <v>5</v>
      </c>
      <c r="I141" s="9">
        <v>1649</v>
      </c>
      <c r="J141" s="5" t="s">
        <v>10</v>
      </c>
      <c r="K141" s="9">
        <v>1650</v>
      </c>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42" t="s">
        <v>606</v>
      </c>
      <c r="AM141" s="11">
        <f>VLOOKUP($AL141,'City Location'!$A$2:$C$69,2)</f>
        <v>52.070498000000001</v>
      </c>
      <c r="AN141" s="11">
        <f>VLOOKUP($AL141,'City Location'!$A$2:$C$69,3)</f>
        <v>4.3007</v>
      </c>
      <c r="AO141" s="13" t="s">
        <v>622</v>
      </c>
      <c r="AP141" s="5">
        <v>1</v>
      </c>
      <c r="AQ141" s="5"/>
      <c r="AR141" s="4"/>
      <c r="AS141" s="4"/>
      <c r="AT141" s="10">
        <v>0</v>
      </c>
      <c r="AU141" s="19" t="s">
        <v>1104</v>
      </c>
      <c r="AV141" s="10" t="s">
        <v>1105</v>
      </c>
      <c r="AW141" s="10" t="s">
        <v>1104</v>
      </c>
      <c r="AX141" s="10" t="s">
        <v>1105</v>
      </c>
      <c r="AY141" s="10" t="s">
        <v>1105</v>
      </c>
      <c r="AZ141" s="10" t="s">
        <v>1105</v>
      </c>
      <c r="BA141" s="10" t="s">
        <v>1105</v>
      </c>
      <c r="BB141" s="10" t="s">
        <v>1105</v>
      </c>
      <c r="BC141" s="10" t="s">
        <v>1105</v>
      </c>
      <c r="BD141" s="10" t="s">
        <v>1104</v>
      </c>
      <c r="BE141" s="10" t="s">
        <v>1104</v>
      </c>
      <c r="BF141" s="10" t="s">
        <v>1105</v>
      </c>
      <c r="BG141" s="10" t="s">
        <v>1105</v>
      </c>
      <c r="BH141" s="19" t="s">
        <v>190</v>
      </c>
      <c r="BI141" s="10" t="s">
        <v>1105</v>
      </c>
      <c r="BJ141" s="10" t="s">
        <v>1105</v>
      </c>
      <c r="BK141" s="10" t="s">
        <v>374</v>
      </c>
      <c r="BL141" s="10" t="s">
        <v>1105</v>
      </c>
      <c r="BM141" s="10" t="s">
        <v>1105</v>
      </c>
      <c r="BN141" s="10" t="s">
        <v>1105</v>
      </c>
      <c r="BO141" s="10" t="s">
        <v>1105</v>
      </c>
      <c r="BP141" s="10" t="s">
        <v>1105</v>
      </c>
      <c r="BQ141" s="10" t="s">
        <v>1105</v>
      </c>
      <c r="BR141" s="10" t="s">
        <v>1105</v>
      </c>
      <c r="BS141" s="10" t="s">
        <v>1105</v>
      </c>
      <c r="BT141" s="10" t="s">
        <v>190</v>
      </c>
      <c r="BU141" s="10" t="s">
        <v>1105</v>
      </c>
      <c r="BV141" s="10" t="s">
        <v>1104</v>
      </c>
      <c r="BW141" s="10" t="s">
        <v>1104</v>
      </c>
      <c r="BX141" s="10" t="s">
        <v>374</v>
      </c>
      <c r="BY141" s="10" t="s">
        <v>1105</v>
      </c>
      <c r="BZ141" s="10" t="s">
        <v>1105</v>
      </c>
      <c r="CA141" s="10" t="s">
        <v>1104</v>
      </c>
      <c r="CB141" s="10" t="s">
        <v>1104</v>
      </c>
      <c r="CC141" s="10" t="s">
        <v>1105</v>
      </c>
      <c r="CD141" s="10" t="s">
        <v>1104</v>
      </c>
      <c r="CE141" s="10" t="s">
        <v>1104</v>
      </c>
      <c r="CF141" s="10" t="s">
        <v>1104</v>
      </c>
      <c r="CG141" s="10" t="s">
        <v>1104</v>
      </c>
      <c r="CH141" s="10" t="s">
        <v>1104</v>
      </c>
      <c r="CI141" s="10" t="s">
        <v>1105</v>
      </c>
      <c r="CJ141" s="10" t="s">
        <v>1104</v>
      </c>
      <c r="CK141" s="10" t="s">
        <v>1104</v>
      </c>
      <c r="CL141" s="10" t="s">
        <v>1105</v>
      </c>
      <c r="CM141" s="10" t="s">
        <v>1105</v>
      </c>
      <c r="CN141" s="10" t="s">
        <v>1105</v>
      </c>
      <c r="CO141" s="10" t="s">
        <v>1105</v>
      </c>
      <c r="CP141" s="10" t="s">
        <v>1105</v>
      </c>
      <c r="CQ141" s="10" t="s">
        <v>1105</v>
      </c>
      <c r="CR141" s="10" t="s">
        <v>1105</v>
      </c>
      <c r="CS141" s="10" t="s">
        <v>1105</v>
      </c>
      <c r="CT141" s="10" t="s">
        <v>1105</v>
      </c>
      <c r="CU141" s="10" t="s">
        <v>1104</v>
      </c>
      <c r="CV141" s="10" t="s">
        <v>1104</v>
      </c>
      <c r="CW141" s="10" t="s">
        <v>1105</v>
      </c>
      <c r="CX141" s="10" t="s">
        <v>1104</v>
      </c>
      <c r="CY141" s="10" t="s">
        <v>1105</v>
      </c>
      <c r="CZ141" s="10" t="s">
        <v>1105</v>
      </c>
      <c r="DA141" s="10" t="s">
        <v>1104</v>
      </c>
      <c r="DB141" s="10" t="s">
        <v>1105</v>
      </c>
      <c r="DC141" s="96" t="s">
        <v>7138</v>
      </c>
      <c r="DD141" s="96" t="s">
        <v>7138</v>
      </c>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5"/>
    </row>
    <row r="142" spans="1:251" s="9" customFormat="1" ht="17.25" customHeight="1">
      <c r="A142" s="5" t="s">
        <v>553</v>
      </c>
      <c r="B142" s="9">
        <f>66</f>
        <v>66</v>
      </c>
      <c r="C142" s="5" t="s">
        <v>83</v>
      </c>
      <c r="D142" s="5" t="s">
        <v>275</v>
      </c>
      <c r="E142" s="9">
        <v>757</v>
      </c>
      <c r="F142" s="9" t="s">
        <v>272</v>
      </c>
      <c r="G142" s="5"/>
      <c r="H142" s="5" t="s">
        <v>10</v>
      </c>
      <c r="I142" s="9">
        <v>1650</v>
      </c>
      <c r="J142" s="5" t="s">
        <v>12</v>
      </c>
      <c r="K142" s="9">
        <v>1672</v>
      </c>
      <c r="L142" s="5" t="s">
        <v>224</v>
      </c>
      <c r="M142" s="5"/>
      <c r="N142" s="5"/>
      <c r="O142" s="5"/>
      <c r="P142" s="5"/>
      <c r="Q142" s="5" t="s">
        <v>10</v>
      </c>
      <c r="R142" s="5">
        <v>1650</v>
      </c>
      <c r="S142" s="5" t="s">
        <v>552</v>
      </c>
      <c r="T142" s="5">
        <v>1672</v>
      </c>
      <c r="U142" s="5"/>
      <c r="V142" s="5"/>
      <c r="W142" s="5"/>
      <c r="X142" s="5"/>
      <c r="Y142" s="5"/>
      <c r="Z142" s="5"/>
      <c r="AA142" s="5"/>
      <c r="AB142" s="5"/>
      <c r="AC142" s="5"/>
      <c r="AD142" s="5"/>
      <c r="AE142" s="5"/>
      <c r="AF142" s="5"/>
      <c r="AG142" s="5"/>
      <c r="AH142" s="5"/>
      <c r="AI142" s="5"/>
      <c r="AJ142" s="5"/>
      <c r="AK142" s="5"/>
      <c r="AL142" s="42" t="s">
        <v>606</v>
      </c>
      <c r="AM142" s="11">
        <f>VLOOKUP($AL142,'City Location'!$A$2:$C$69,2)</f>
        <v>52.070498000000001</v>
      </c>
      <c r="AN142" s="11">
        <f>VLOOKUP($AL142,'City Location'!$A$2:$C$69,3)</f>
        <v>4.3007</v>
      </c>
      <c r="AO142" s="13" t="s">
        <v>622</v>
      </c>
      <c r="AP142" s="5">
        <v>3</v>
      </c>
      <c r="AQ142" s="5" t="s">
        <v>1200</v>
      </c>
      <c r="AR142" s="4"/>
      <c r="AS142" s="4"/>
      <c r="AT142" s="10">
        <v>0</v>
      </c>
      <c r="AU142" s="19" t="s">
        <v>1104</v>
      </c>
      <c r="AV142" s="10" t="s">
        <v>1105</v>
      </c>
      <c r="AW142" s="10" t="s">
        <v>1104</v>
      </c>
      <c r="AX142" s="10" t="s">
        <v>1105</v>
      </c>
      <c r="AY142" s="10" t="s">
        <v>1105</v>
      </c>
      <c r="AZ142" s="10" t="s">
        <v>1105</v>
      </c>
      <c r="BA142" s="10" t="s">
        <v>1105</v>
      </c>
      <c r="BB142" s="10" t="s">
        <v>1105</v>
      </c>
      <c r="BC142" s="10" t="s">
        <v>1105</v>
      </c>
      <c r="BD142" s="10" t="s">
        <v>1104</v>
      </c>
      <c r="BE142" s="10" t="s">
        <v>1104</v>
      </c>
      <c r="BF142" s="10" t="s">
        <v>1105</v>
      </c>
      <c r="BG142" s="10" t="s">
        <v>1105</v>
      </c>
      <c r="BH142" s="19" t="s">
        <v>190</v>
      </c>
      <c r="BI142" s="10" t="s">
        <v>1105</v>
      </c>
      <c r="BJ142" s="10" t="s">
        <v>1105</v>
      </c>
      <c r="BK142" s="10" t="s">
        <v>374</v>
      </c>
      <c r="BL142" s="10" t="s">
        <v>1105</v>
      </c>
      <c r="BM142" s="10" t="s">
        <v>1105</v>
      </c>
      <c r="BN142" s="10" t="s">
        <v>1105</v>
      </c>
      <c r="BO142" s="10" t="s">
        <v>1105</v>
      </c>
      <c r="BP142" s="10" t="s">
        <v>1105</v>
      </c>
      <c r="BQ142" s="10" t="s">
        <v>1105</v>
      </c>
      <c r="BR142" s="10" t="s">
        <v>1105</v>
      </c>
      <c r="BS142" s="10" t="s">
        <v>1105</v>
      </c>
      <c r="BT142" s="10" t="s">
        <v>190</v>
      </c>
      <c r="BU142" s="10" t="s">
        <v>1105</v>
      </c>
      <c r="BV142" s="10" t="s">
        <v>1104</v>
      </c>
      <c r="BW142" s="10" t="s">
        <v>1104</v>
      </c>
      <c r="BX142" s="10" t="s">
        <v>374</v>
      </c>
      <c r="BY142" s="10" t="s">
        <v>1105</v>
      </c>
      <c r="BZ142" s="10" t="s">
        <v>1105</v>
      </c>
      <c r="CA142" s="10" t="s">
        <v>1104</v>
      </c>
      <c r="CB142" s="10" t="s">
        <v>1104</v>
      </c>
      <c r="CC142" s="10" t="s">
        <v>1105</v>
      </c>
      <c r="CD142" s="10" t="s">
        <v>1104</v>
      </c>
      <c r="CE142" s="10" t="s">
        <v>1104</v>
      </c>
      <c r="CF142" s="10" t="s">
        <v>1104</v>
      </c>
      <c r="CG142" s="10" t="s">
        <v>1104</v>
      </c>
      <c r="CH142" s="10" t="s">
        <v>1104</v>
      </c>
      <c r="CI142" s="10" t="s">
        <v>1105</v>
      </c>
      <c r="CJ142" s="10" t="s">
        <v>1104</v>
      </c>
      <c r="CK142" s="10" t="s">
        <v>1104</v>
      </c>
      <c r="CL142" s="10" t="s">
        <v>1105</v>
      </c>
      <c r="CM142" s="10" t="s">
        <v>1105</v>
      </c>
      <c r="CN142" s="10" t="s">
        <v>1105</v>
      </c>
      <c r="CO142" s="10" t="s">
        <v>1105</v>
      </c>
      <c r="CP142" s="10" t="s">
        <v>1105</v>
      </c>
      <c r="CQ142" s="10" t="s">
        <v>1105</v>
      </c>
      <c r="CR142" s="10" t="s">
        <v>1105</v>
      </c>
      <c r="CS142" s="10" t="s">
        <v>1105</v>
      </c>
      <c r="CT142" s="10" t="s">
        <v>1105</v>
      </c>
      <c r="CU142" s="10" t="s">
        <v>1104</v>
      </c>
      <c r="CV142" s="10" t="s">
        <v>1104</v>
      </c>
      <c r="CW142" s="10" t="s">
        <v>1105</v>
      </c>
      <c r="CX142" s="10" t="s">
        <v>1104</v>
      </c>
      <c r="CY142" s="10" t="s">
        <v>1105</v>
      </c>
      <c r="CZ142" s="10" t="s">
        <v>1105</v>
      </c>
      <c r="DA142" s="10" t="s">
        <v>1104</v>
      </c>
      <c r="DB142" s="10" t="s">
        <v>1105</v>
      </c>
      <c r="DC142" s="96" t="s">
        <v>7138</v>
      </c>
      <c r="DD142" s="96" t="s">
        <v>7138</v>
      </c>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5"/>
    </row>
    <row r="143" spans="1:251" s="9" customFormat="1" ht="17.25" customHeight="1">
      <c r="A143" s="5" t="s">
        <v>553</v>
      </c>
      <c r="B143" s="9">
        <f>66</f>
        <v>66</v>
      </c>
      <c r="C143" s="5" t="s">
        <v>83</v>
      </c>
      <c r="D143" s="5" t="s">
        <v>275</v>
      </c>
      <c r="E143" s="9">
        <v>757</v>
      </c>
      <c r="F143" s="9" t="s">
        <v>272</v>
      </c>
      <c r="G143" s="5"/>
      <c r="H143" s="5" t="s">
        <v>12</v>
      </c>
      <c r="I143" s="9">
        <v>1672</v>
      </c>
      <c r="J143" s="5" t="s">
        <v>16</v>
      </c>
      <c r="K143" s="9">
        <v>1674</v>
      </c>
      <c r="L143" s="5" t="s">
        <v>224</v>
      </c>
      <c r="M143" s="5"/>
      <c r="N143" s="5"/>
      <c r="O143" s="5"/>
      <c r="P143" s="5"/>
      <c r="Q143" s="5" t="s">
        <v>10</v>
      </c>
      <c r="R143" s="5">
        <v>1650</v>
      </c>
      <c r="S143" s="5" t="s">
        <v>552</v>
      </c>
      <c r="T143" s="5">
        <v>1672</v>
      </c>
      <c r="U143" s="5"/>
      <c r="V143" s="5"/>
      <c r="W143" s="5"/>
      <c r="X143" s="5"/>
      <c r="Y143" s="5"/>
      <c r="Z143" s="5"/>
      <c r="AA143" s="5"/>
      <c r="AB143" s="5"/>
      <c r="AC143" s="5"/>
      <c r="AD143" s="5"/>
      <c r="AE143" s="5"/>
      <c r="AF143" s="5"/>
      <c r="AG143" s="5"/>
      <c r="AH143" s="5"/>
      <c r="AI143" s="5"/>
      <c r="AJ143" s="5"/>
      <c r="AK143" s="5"/>
      <c r="AL143" s="42" t="s">
        <v>606</v>
      </c>
      <c r="AM143" s="11">
        <f>VLOOKUP($AL143,'City Location'!$A$2:$C$69,2)</f>
        <v>52.070498000000001</v>
      </c>
      <c r="AN143" s="11">
        <f>VLOOKUP($AL143,'City Location'!$A$2:$C$69,3)</f>
        <v>4.3007</v>
      </c>
      <c r="AO143" s="13" t="s">
        <v>622</v>
      </c>
      <c r="AP143" s="5">
        <v>3</v>
      </c>
      <c r="AQ143" s="5" t="s">
        <v>1200</v>
      </c>
      <c r="AR143" s="4"/>
      <c r="AS143" s="4"/>
      <c r="AT143" s="10">
        <v>0</v>
      </c>
      <c r="AU143" s="19" t="s">
        <v>1104</v>
      </c>
      <c r="AV143" s="10" t="s">
        <v>1105</v>
      </c>
      <c r="AW143" s="10" t="s">
        <v>1104</v>
      </c>
      <c r="AX143" s="10" t="s">
        <v>1105</v>
      </c>
      <c r="AY143" s="10" t="s">
        <v>1105</v>
      </c>
      <c r="AZ143" s="10" t="s">
        <v>1105</v>
      </c>
      <c r="BA143" s="10" t="s">
        <v>1105</v>
      </c>
      <c r="BB143" s="10" t="s">
        <v>1105</v>
      </c>
      <c r="BC143" s="10" t="s">
        <v>1105</v>
      </c>
      <c r="BD143" s="10" t="s">
        <v>1104</v>
      </c>
      <c r="BE143" s="10" t="s">
        <v>1104</v>
      </c>
      <c r="BF143" s="10" t="s">
        <v>1105</v>
      </c>
      <c r="BG143" s="10" t="s">
        <v>1105</v>
      </c>
      <c r="BH143" s="19" t="s">
        <v>190</v>
      </c>
      <c r="BI143" s="10" t="s">
        <v>1105</v>
      </c>
      <c r="BJ143" s="10" t="s">
        <v>1105</v>
      </c>
      <c r="BK143" s="10" t="s">
        <v>190</v>
      </c>
      <c r="BL143" s="10" t="s">
        <v>1105</v>
      </c>
      <c r="BM143" s="10" t="s">
        <v>1105</v>
      </c>
      <c r="BN143" s="10" t="s">
        <v>1105</v>
      </c>
      <c r="BO143" s="10" t="s">
        <v>1105</v>
      </c>
      <c r="BP143" s="10" t="s">
        <v>1105</v>
      </c>
      <c r="BQ143" s="10" t="s">
        <v>1105</v>
      </c>
      <c r="BR143" s="10" t="s">
        <v>1105</v>
      </c>
      <c r="BS143" s="10" t="s">
        <v>1105</v>
      </c>
      <c r="BT143" s="10" t="s">
        <v>190</v>
      </c>
      <c r="BU143" s="10" t="s">
        <v>1105</v>
      </c>
      <c r="BV143" s="10" t="s">
        <v>1104</v>
      </c>
      <c r="BW143" s="10" t="s">
        <v>1104</v>
      </c>
      <c r="BX143" s="10" t="s">
        <v>374</v>
      </c>
      <c r="BY143" s="10" t="s">
        <v>1105</v>
      </c>
      <c r="BZ143" s="10" t="s">
        <v>1105</v>
      </c>
      <c r="CA143" s="10" t="s">
        <v>1104</v>
      </c>
      <c r="CB143" s="10" t="s">
        <v>1104</v>
      </c>
      <c r="CC143" s="10" t="s">
        <v>1105</v>
      </c>
      <c r="CD143" s="10" t="s">
        <v>1104</v>
      </c>
      <c r="CE143" s="10" t="s">
        <v>1104</v>
      </c>
      <c r="CF143" s="10" t="s">
        <v>1104</v>
      </c>
      <c r="CG143" s="10" t="s">
        <v>1104</v>
      </c>
      <c r="CH143" s="10" t="s">
        <v>1104</v>
      </c>
      <c r="CI143" s="10" t="s">
        <v>1105</v>
      </c>
      <c r="CJ143" s="10" t="s">
        <v>1104</v>
      </c>
      <c r="CK143" s="10" t="s">
        <v>1104</v>
      </c>
      <c r="CL143" s="10" t="s">
        <v>1105</v>
      </c>
      <c r="CM143" s="10" t="s">
        <v>1105</v>
      </c>
      <c r="CN143" s="10" t="s">
        <v>1105</v>
      </c>
      <c r="CO143" s="10" t="s">
        <v>1105</v>
      </c>
      <c r="CP143" s="10" t="s">
        <v>1105</v>
      </c>
      <c r="CQ143" s="10" t="s">
        <v>1105</v>
      </c>
      <c r="CR143" s="10" t="s">
        <v>1105</v>
      </c>
      <c r="CS143" s="10" t="s">
        <v>1105</v>
      </c>
      <c r="CT143" s="10" t="s">
        <v>1105</v>
      </c>
      <c r="CU143" s="10" t="s">
        <v>1104</v>
      </c>
      <c r="CV143" s="10" t="s">
        <v>1104</v>
      </c>
      <c r="CW143" s="10" t="s">
        <v>1105</v>
      </c>
      <c r="CX143" s="10" t="s">
        <v>1104</v>
      </c>
      <c r="CY143" s="10" t="s">
        <v>1105</v>
      </c>
      <c r="CZ143" s="10" t="s">
        <v>1105</v>
      </c>
      <c r="DA143" s="10" t="s">
        <v>1104</v>
      </c>
      <c r="DB143" s="10" t="s">
        <v>1105</v>
      </c>
      <c r="DC143" s="96" t="s">
        <v>7138</v>
      </c>
      <c r="DD143" s="96" t="s">
        <v>7138</v>
      </c>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5"/>
    </row>
    <row r="144" spans="1:251" s="9" customFormat="1" ht="17.25" customHeight="1">
      <c r="A144" s="5" t="s">
        <v>553</v>
      </c>
      <c r="B144" s="9">
        <f>66</f>
        <v>66</v>
      </c>
      <c r="C144" s="5" t="s">
        <v>83</v>
      </c>
      <c r="D144" s="5" t="s">
        <v>275</v>
      </c>
      <c r="E144" s="9">
        <v>757</v>
      </c>
      <c r="F144" s="9" t="s">
        <v>272</v>
      </c>
      <c r="G144" s="5"/>
      <c r="H144" s="5" t="s">
        <v>16</v>
      </c>
      <c r="I144" s="9">
        <v>1674</v>
      </c>
      <c r="J144" s="5" t="s">
        <v>6</v>
      </c>
      <c r="K144" s="9">
        <v>1674</v>
      </c>
      <c r="L144" s="5" t="s">
        <v>224</v>
      </c>
      <c r="M144" s="5"/>
      <c r="N144" s="5"/>
      <c r="O144" s="5"/>
      <c r="P144" s="5"/>
      <c r="Q144" s="5" t="s">
        <v>10</v>
      </c>
      <c r="R144" s="5">
        <v>1650</v>
      </c>
      <c r="S144" s="5" t="s">
        <v>552</v>
      </c>
      <c r="T144" s="5">
        <v>1672</v>
      </c>
      <c r="U144" s="5"/>
      <c r="V144" s="5"/>
      <c r="W144" s="5"/>
      <c r="X144" s="5"/>
      <c r="Y144" s="5"/>
      <c r="Z144" s="5"/>
      <c r="AA144" s="5"/>
      <c r="AB144" s="5"/>
      <c r="AC144" s="5"/>
      <c r="AD144" s="5"/>
      <c r="AE144" s="5"/>
      <c r="AF144" s="5"/>
      <c r="AG144" s="5"/>
      <c r="AH144" s="5"/>
      <c r="AI144" s="5"/>
      <c r="AJ144" s="5"/>
      <c r="AK144" s="5"/>
      <c r="AL144" s="42" t="s">
        <v>606</v>
      </c>
      <c r="AM144" s="11">
        <f>VLOOKUP($AL144,'City Location'!$A$2:$C$69,2)</f>
        <v>52.070498000000001</v>
      </c>
      <c r="AN144" s="11">
        <f>VLOOKUP($AL144,'City Location'!$A$2:$C$69,3)</f>
        <v>4.3007</v>
      </c>
      <c r="AO144" s="13" t="s">
        <v>622</v>
      </c>
      <c r="AP144" s="5">
        <v>3</v>
      </c>
      <c r="AQ144" s="5" t="s">
        <v>1200</v>
      </c>
      <c r="AR144" s="4"/>
      <c r="AS144" s="4"/>
      <c r="AT144" s="10">
        <v>0</v>
      </c>
      <c r="AU144" s="19" t="s">
        <v>1104</v>
      </c>
      <c r="AV144" s="10" t="s">
        <v>1105</v>
      </c>
      <c r="AW144" s="10" t="s">
        <v>1104</v>
      </c>
      <c r="AX144" s="10" t="s">
        <v>1105</v>
      </c>
      <c r="AY144" s="10" t="s">
        <v>1105</v>
      </c>
      <c r="AZ144" s="10" t="s">
        <v>1105</v>
      </c>
      <c r="BA144" s="10" t="s">
        <v>1105</v>
      </c>
      <c r="BB144" s="10" t="s">
        <v>1105</v>
      </c>
      <c r="BC144" s="10" t="s">
        <v>1105</v>
      </c>
      <c r="BD144" s="10" t="s">
        <v>1104</v>
      </c>
      <c r="BE144" s="10" t="s">
        <v>1104</v>
      </c>
      <c r="BF144" s="10" t="s">
        <v>1105</v>
      </c>
      <c r="BG144" s="10" t="s">
        <v>1105</v>
      </c>
      <c r="BH144" s="19" t="s">
        <v>190</v>
      </c>
      <c r="BI144" s="10" t="s">
        <v>1105</v>
      </c>
      <c r="BJ144" s="10" t="s">
        <v>1105</v>
      </c>
      <c r="BK144" s="10" t="s">
        <v>374</v>
      </c>
      <c r="BL144" s="10" t="s">
        <v>1105</v>
      </c>
      <c r="BM144" s="10" t="s">
        <v>1105</v>
      </c>
      <c r="BN144" s="10" t="s">
        <v>1105</v>
      </c>
      <c r="BO144" s="10" t="s">
        <v>1105</v>
      </c>
      <c r="BP144" s="10" t="s">
        <v>1105</v>
      </c>
      <c r="BQ144" s="10" t="s">
        <v>1105</v>
      </c>
      <c r="BR144" s="10" t="s">
        <v>1105</v>
      </c>
      <c r="BS144" s="10" t="s">
        <v>1105</v>
      </c>
      <c r="BT144" s="10" t="s">
        <v>190</v>
      </c>
      <c r="BU144" s="10" t="s">
        <v>1105</v>
      </c>
      <c r="BV144" s="10" t="s">
        <v>1104</v>
      </c>
      <c r="BW144" s="10" t="s">
        <v>1104</v>
      </c>
      <c r="BX144" s="10" t="s">
        <v>374</v>
      </c>
      <c r="BY144" s="10" t="s">
        <v>1105</v>
      </c>
      <c r="BZ144" s="10" t="s">
        <v>1105</v>
      </c>
      <c r="CA144" s="10" t="s">
        <v>1104</v>
      </c>
      <c r="CB144" s="10" t="s">
        <v>1104</v>
      </c>
      <c r="CC144" s="10" t="s">
        <v>1105</v>
      </c>
      <c r="CD144" s="10" t="s">
        <v>1104</v>
      </c>
      <c r="CE144" s="10" t="s">
        <v>1104</v>
      </c>
      <c r="CF144" s="10" t="s">
        <v>1104</v>
      </c>
      <c r="CG144" s="10" t="s">
        <v>1104</v>
      </c>
      <c r="CH144" s="10" t="s">
        <v>1104</v>
      </c>
      <c r="CI144" s="10" t="s">
        <v>1105</v>
      </c>
      <c r="CJ144" s="10" t="s">
        <v>1104</v>
      </c>
      <c r="CK144" s="10" t="s">
        <v>1104</v>
      </c>
      <c r="CL144" s="10" t="s">
        <v>1105</v>
      </c>
      <c r="CM144" s="10" t="s">
        <v>1105</v>
      </c>
      <c r="CN144" s="10" t="s">
        <v>1105</v>
      </c>
      <c r="CO144" s="10" t="s">
        <v>1105</v>
      </c>
      <c r="CP144" s="10" t="s">
        <v>1105</v>
      </c>
      <c r="CQ144" s="10" t="s">
        <v>1105</v>
      </c>
      <c r="CR144" s="10" t="s">
        <v>1105</v>
      </c>
      <c r="CS144" s="10" t="s">
        <v>1105</v>
      </c>
      <c r="CT144" s="10" t="s">
        <v>1105</v>
      </c>
      <c r="CU144" s="10" t="s">
        <v>1104</v>
      </c>
      <c r="CV144" s="10" t="s">
        <v>1104</v>
      </c>
      <c r="CW144" s="10" t="s">
        <v>1105</v>
      </c>
      <c r="CX144" s="10" t="s">
        <v>1104</v>
      </c>
      <c r="CY144" s="10" t="s">
        <v>1105</v>
      </c>
      <c r="CZ144" s="10" t="s">
        <v>1105</v>
      </c>
      <c r="DA144" s="10" t="s">
        <v>1104</v>
      </c>
      <c r="DB144" s="10" t="s">
        <v>1105</v>
      </c>
      <c r="DC144" s="96" t="s">
        <v>7138</v>
      </c>
      <c r="DD144" s="96" t="s">
        <v>7138</v>
      </c>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5"/>
    </row>
    <row r="145" spans="1:251" s="9" customFormat="1" ht="17.25" customHeight="1">
      <c r="A145" s="5" t="s">
        <v>553</v>
      </c>
      <c r="B145" s="9">
        <f>66</f>
        <v>66</v>
      </c>
      <c r="C145" s="5" t="s">
        <v>83</v>
      </c>
      <c r="D145" s="5" t="s">
        <v>275</v>
      </c>
      <c r="E145" s="9">
        <v>757</v>
      </c>
      <c r="F145" s="9" t="s">
        <v>272</v>
      </c>
      <c r="G145" s="5"/>
      <c r="H145" s="5" t="s">
        <v>6</v>
      </c>
      <c r="I145" s="9">
        <v>1674</v>
      </c>
      <c r="J145" s="5" t="s">
        <v>7</v>
      </c>
      <c r="K145" s="9">
        <v>1678</v>
      </c>
      <c r="L145" s="5" t="s">
        <v>224</v>
      </c>
      <c r="M145" s="5"/>
      <c r="N145" s="5"/>
      <c r="O145" s="5"/>
      <c r="P145" s="5"/>
      <c r="Q145" s="5" t="s">
        <v>10</v>
      </c>
      <c r="R145" s="5">
        <v>1650</v>
      </c>
      <c r="S145" s="5" t="s">
        <v>552</v>
      </c>
      <c r="T145" s="5">
        <v>1672</v>
      </c>
      <c r="U145" s="5"/>
      <c r="V145" s="5"/>
      <c r="W145" s="5"/>
      <c r="X145" s="5"/>
      <c r="Y145" s="5"/>
      <c r="Z145" s="5"/>
      <c r="AA145" s="5"/>
      <c r="AB145" s="5"/>
      <c r="AC145" s="5"/>
      <c r="AD145" s="5"/>
      <c r="AE145" s="5"/>
      <c r="AF145" s="5"/>
      <c r="AG145" s="5"/>
      <c r="AH145" s="5"/>
      <c r="AI145" s="5"/>
      <c r="AJ145" s="5"/>
      <c r="AK145" s="5"/>
      <c r="AL145" s="42" t="s">
        <v>606</v>
      </c>
      <c r="AM145" s="11">
        <f>VLOOKUP($AL145,'City Location'!$A$2:$C$69,2)</f>
        <v>52.070498000000001</v>
      </c>
      <c r="AN145" s="11">
        <f>VLOOKUP($AL145,'City Location'!$A$2:$C$69,3)</f>
        <v>4.3007</v>
      </c>
      <c r="AO145" s="13" t="s">
        <v>622</v>
      </c>
      <c r="AP145" s="5">
        <v>3</v>
      </c>
      <c r="AQ145" s="5" t="s">
        <v>1200</v>
      </c>
      <c r="AR145" s="4"/>
      <c r="AS145" s="4"/>
      <c r="AT145" s="10">
        <v>0</v>
      </c>
      <c r="AU145" s="19" t="s">
        <v>1104</v>
      </c>
      <c r="AV145" s="10" t="s">
        <v>1105</v>
      </c>
      <c r="AW145" s="10" t="s">
        <v>1104</v>
      </c>
      <c r="AX145" s="10" t="s">
        <v>1105</v>
      </c>
      <c r="AY145" s="10" t="s">
        <v>1105</v>
      </c>
      <c r="AZ145" s="10" t="s">
        <v>1105</v>
      </c>
      <c r="BA145" s="10" t="s">
        <v>1105</v>
      </c>
      <c r="BB145" s="10" t="s">
        <v>1105</v>
      </c>
      <c r="BC145" s="10" t="s">
        <v>1105</v>
      </c>
      <c r="BD145" s="10" t="s">
        <v>1104</v>
      </c>
      <c r="BE145" s="10" t="s">
        <v>1104</v>
      </c>
      <c r="BF145" s="10" t="s">
        <v>1105</v>
      </c>
      <c r="BG145" s="10" t="s">
        <v>1105</v>
      </c>
      <c r="BH145" s="10" t="s">
        <v>374</v>
      </c>
      <c r="BI145" s="10" t="s">
        <v>1105</v>
      </c>
      <c r="BJ145" s="10" t="s">
        <v>1105</v>
      </c>
      <c r="BK145" s="10" t="s">
        <v>190</v>
      </c>
      <c r="BL145" s="10" t="s">
        <v>1105</v>
      </c>
      <c r="BM145" s="10" t="s">
        <v>1105</v>
      </c>
      <c r="BN145" s="10" t="s">
        <v>1105</v>
      </c>
      <c r="BO145" s="10" t="s">
        <v>1105</v>
      </c>
      <c r="BP145" s="10" t="s">
        <v>1105</v>
      </c>
      <c r="BQ145" s="10" t="s">
        <v>1105</v>
      </c>
      <c r="BR145" s="10" t="s">
        <v>1105</v>
      </c>
      <c r="BS145" s="10" t="s">
        <v>1105</v>
      </c>
      <c r="BT145" s="10" t="s">
        <v>190</v>
      </c>
      <c r="BU145" s="10" t="s">
        <v>1105</v>
      </c>
      <c r="BV145" s="10" t="s">
        <v>1104</v>
      </c>
      <c r="BW145" s="10" t="s">
        <v>1104</v>
      </c>
      <c r="BX145" s="10" t="s">
        <v>374</v>
      </c>
      <c r="BY145" s="10" t="s">
        <v>1105</v>
      </c>
      <c r="BZ145" s="10" t="s">
        <v>1105</v>
      </c>
      <c r="CA145" s="10" t="s">
        <v>1104</v>
      </c>
      <c r="CB145" s="10" t="s">
        <v>1104</v>
      </c>
      <c r="CC145" s="10" t="s">
        <v>1105</v>
      </c>
      <c r="CD145" s="10" t="s">
        <v>1104</v>
      </c>
      <c r="CE145" s="10" t="s">
        <v>1104</v>
      </c>
      <c r="CF145" s="10" t="s">
        <v>1104</v>
      </c>
      <c r="CG145" s="10" t="s">
        <v>1104</v>
      </c>
      <c r="CH145" s="10" t="s">
        <v>1104</v>
      </c>
      <c r="CI145" s="10" t="s">
        <v>1105</v>
      </c>
      <c r="CJ145" s="10" t="s">
        <v>1104</v>
      </c>
      <c r="CK145" s="10" t="s">
        <v>1104</v>
      </c>
      <c r="CL145" s="10" t="s">
        <v>1105</v>
      </c>
      <c r="CM145" s="10" t="s">
        <v>1105</v>
      </c>
      <c r="CN145" s="10" t="s">
        <v>1105</v>
      </c>
      <c r="CO145" s="10" t="s">
        <v>1105</v>
      </c>
      <c r="CP145" s="10" t="s">
        <v>1105</v>
      </c>
      <c r="CQ145" s="10" t="s">
        <v>1105</v>
      </c>
      <c r="CR145" s="10" t="s">
        <v>1105</v>
      </c>
      <c r="CS145" s="10" t="s">
        <v>1105</v>
      </c>
      <c r="CT145" s="10" t="s">
        <v>1105</v>
      </c>
      <c r="CU145" s="10" t="s">
        <v>1104</v>
      </c>
      <c r="CV145" s="10" t="s">
        <v>1104</v>
      </c>
      <c r="CW145" s="10" t="s">
        <v>1105</v>
      </c>
      <c r="CX145" s="10" t="s">
        <v>1104</v>
      </c>
      <c r="CY145" s="10" t="s">
        <v>1105</v>
      </c>
      <c r="CZ145" s="10" t="s">
        <v>1105</v>
      </c>
      <c r="DA145" s="10" t="s">
        <v>1104</v>
      </c>
      <c r="DB145" s="10" t="s">
        <v>1105</v>
      </c>
      <c r="DC145" s="96" t="s">
        <v>7138</v>
      </c>
      <c r="DD145" s="96" t="s">
        <v>7138</v>
      </c>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5"/>
    </row>
    <row r="146" spans="1:251" s="9" customFormat="1" ht="17.25" customHeight="1">
      <c r="A146" s="5" t="s">
        <v>553</v>
      </c>
      <c r="B146" s="9">
        <f>66</f>
        <v>66</v>
      </c>
      <c r="C146" s="5" t="s">
        <v>83</v>
      </c>
      <c r="D146" s="5" t="s">
        <v>275</v>
      </c>
      <c r="E146" s="9">
        <v>757</v>
      </c>
      <c r="F146" s="9" t="s">
        <v>272</v>
      </c>
      <c r="G146" s="5"/>
      <c r="H146" s="5" t="s">
        <v>7</v>
      </c>
      <c r="I146" s="9">
        <v>1678</v>
      </c>
      <c r="J146" s="39" t="s">
        <v>8</v>
      </c>
      <c r="K146" s="9">
        <v>1679</v>
      </c>
      <c r="L146" s="5" t="s">
        <v>224</v>
      </c>
      <c r="M146" s="5"/>
      <c r="N146" s="5"/>
      <c r="O146" s="5"/>
      <c r="P146" s="5"/>
      <c r="Q146" s="5" t="s">
        <v>10</v>
      </c>
      <c r="R146" s="5">
        <v>1650</v>
      </c>
      <c r="S146" s="5" t="s">
        <v>552</v>
      </c>
      <c r="T146" s="5">
        <v>1672</v>
      </c>
      <c r="U146" s="5"/>
      <c r="V146" s="5"/>
      <c r="W146" s="5"/>
      <c r="X146" s="5"/>
      <c r="Y146" s="5"/>
      <c r="Z146" s="5"/>
      <c r="AA146" s="5"/>
      <c r="AB146" s="5"/>
      <c r="AC146" s="5"/>
      <c r="AD146" s="5"/>
      <c r="AE146" s="5"/>
      <c r="AF146" s="5"/>
      <c r="AG146" s="5"/>
      <c r="AH146" s="5"/>
      <c r="AI146" s="5"/>
      <c r="AJ146" s="5"/>
      <c r="AK146" s="5"/>
      <c r="AL146" s="42" t="s">
        <v>606</v>
      </c>
      <c r="AM146" s="11">
        <f>VLOOKUP($AL146,'City Location'!$A$2:$C$69,2)</f>
        <v>52.070498000000001</v>
      </c>
      <c r="AN146" s="11">
        <f>VLOOKUP($AL146,'City Location'!$A$2:$C$69,3)</f>
        <v>4.3007</v>
      </c>
      <c r="AO146" s="13" t="s">
        <v>622</v>
      </c>
      <c r="AP146" s="5">
        <v>3</v>
      </c>
      <c r="AQ146" s="5" t="s">
        <v>1200</v>
      </c>
      <c r="AR146" s="4"/>
      <c r="AS146" s="4"/>
      <c r="AT146" s="10">
        <v>0</v>
      </c>
      <c r="AU146" s="19" t="s">
        <v>1104</v>
      </c>
      <c r="AV146" s="10" t="s">
        <v>1105</v>
      </c>
      <c r="AW146" s="10" t="s">
        <v>1104</v>
      </c>
      <c r="AX146" s="10" t="s">
        <v>1105</v>
      </c>
      <c r="AY146" s="10" t="s">
        <v>1105</v>
      </c>
      <c r="AZ146" s="10" t="s">
        <v>1105</v>
      </c>
      <c r="BA146" s="10" t="s">
        <v>1105</v>
      </c>
      <c r="BB146" s="10" t="s">
        <v>1105</v>
      </c>
      <c r="BC146" s="10" t="s">
        <v>1105</v>
      </c>
      <c r="BD146" s="10" t="s">
        <v>1104</v>
      </c>
      <c r="BE146" s="10" t="s">
        <v>1104</v>
      </c>
      <c r="BF146" s="10" t="s">
        <v>1105</v>
      </c>
      <c r="BG146" s="10" t="s">
        <v>1105</v>
      </c>
      <c r="BH146" s="10" t="s">
        <v>374</v>
      </c>
      <c r="BI146" s="10" t="s">
        <v>1105</v>
      </c>
      <c r="BJ146" s="10" t="s">
        <v>1105</v>
      </c>
      <c r="BK146" s="19" t="s">
        <v>190</v>
      </c>
      <c r="BL146" s="10" t="s">
        <v>1105</v>
      </c>
      <c r="BM146" s="10" t="s">
        <v>1105</v>
      </c>
      <c r="BN146" s="10" t="s">
        <v>1105</v>
      </c>
      <c r="BO146" s="10" t="s">
        <v>1105</v>
      </c>
      <c r="BP146" s="10" t="s">
        <v>1105</v>
      </c>
      <c r="BQ146" s="10" t="s">
        <v>1105</v>
      </c>
      <c r="BR146" s="10" t="s">
        <v>1105</v>
      </c>
      <c r="BS146" s="10" t="s">
        <v>1105</v>
      </c>
      <c r="BT146" s="10" t="s">
        <v>190</v>
      </c>
      <c r="BU146" s="10" t="s">
        <v>1105</v>
      </c>
      <c r="BV146" s="10" t="s">
        <v>1104</v>
      </c>
      <c r="BW146" s="10" t="s">
        <v>1104</v>
      </c>
      <c r="BX146" s="10" t="s">
        <v>374</v>
      </c>
      <c r="BY146" s="10" t="s">
        <v>1105</v>
      </c>
      <c r="BZ146" s="10" t="s">
        <v>1105</v>
      </c>
      <c r="CA146" s="10" t="s">
        <v>1104</v>
      </c>
      <c r="CB146" s="10" t="s">
        <v>1104</v>
      </c>
      <c r="CC146" s="10" t="s">
        <v>1105</v>
      </c>
      <c r="CD146" s="10" t="s">
        <v>1104</v>
      </c>
      <c r="CE146" s="10" t="s">
        <v>1104</v>
      </c>
      <c r="CF146" s="10" t="s">
        <v>1104</v>
      </c>
      <c r="CG146" s="10" t="s">
        <v>1104</v>
      </c>
      <c r="CH146" s="10" t="s">
        <v>1104</v>
      </c>
      <c r="CI146" s="10" t="s">
        <v>1105</v>
      </c>
      <c r="CJ146" s="10" t="s">
        <v>1104</v>
      </c>
      <c r="CK146" s="10" t="s">
        <v>1104</v>
      </c>
      <c r="CL146" s="10" t="s">
        <v>1105</v>
      </c>
      <c r="CM146" s="10" t="s">
        <v>1105</v>
      </c>
      <c r="CN146" s="10" t="s">
        <v>1105</v>
      </c>
      <c r="CO146" s="10" t="s">
        <v>1105</v>
      </c>
      <c r="CP146" s="10" t="s">
        <v>1105</v>
      </c>
      <c r="CQ146" s="10" t="s">
        <v>1105</v>
      </c>
      <c r="CR146" s="10" t="s">
        <v>1105</v>
      </c>
      <c r="CS146" s="10" t="s">
        <v>1105</v>
      </c>
      <c r="CT146" s="10" t="s">
        <v>1105</v>
      </c>
      <c r="CU146" s="10" t="s">
        <v>1104</v>
      </c>
      <c r="CV146" s="10" t="s">
        <v>1104</v>
      </c>
      <c r="CW146" s="10" t="s">
        <v>1105</v>
      </c>
      <c r="CX146" s="10" t="s">
        <v>1104</v>
      </c>
      <c r="CY146" s="10" t="s">
        <v>1105</v>
      </c>
      <c r="CZ146" s="10" t="s">
        <v>1105</v>
      </c>
      <c r="DA146" s="10" t="s">
        <v>1104</v>
      </c>
      <c r="DB146" s="10" t="s">
        <v>1105</v>
      </c>
      <c r="DC146" s="96" t="s">
        <v>7138</v>
      </c>
      <c r="DD146" s="96" t="s">
        <v>7138</v>
      </c>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5"/>
    </row>
    <row r="147" spans="1:251" s="9" customFormat="1" ht="17.25" customHeight="1">
      <c r="A147" s="5" t="s">
        <v>553</v>
      </c>
      <c r="B147" s="9">
        <f>66</f>
        <v>66</v>
      </c>
      <c r="C147" s="5" t="s">
        <v>83</v>
      </c>
      <c r="D147" s="5" t="s">
        <v>275</v>
      </c>
      <c r="E147" s="9">
        <v>757</v>
      </c>
      <c r="F147" s="9" t="s">
        <v>272</v>
      </c>
      <c r="G147" s="5"/>
      <c r="H147" s="39" t="s">
        <v>8</v>
      </c>
      <c r="I147" s="9">
        <v>1679</v>
      </c>
      <c r="J147" s="5" t="s">
        <v>9</v>
      </c>
      <c r="K147" s="9">
        <v>1680</v>
      </c>
      <c r="L147" s="5" t="s">
        <v>224</v>
      </c>
      <c r="M147" s="5"/>
      <c r="N147" s="5"/>
      <c r="O147" s="5"/>
      <c r="P147" s="5"/>
      <c r="Q147" s="5" t="s">
        <v>10</v>
      </c>
      <c r="R147" s="5">
        <v>1650</v>
      </c>
      <c r="S147" s="5" t="s">
        <v>552</v>
      </c>
      <c r="T147" s="5">
        <v>1672</v>
      </c>
      <c r="U147" s="5"/>
      <c r="V147" s="5"/>
      <c r="W147" s="5"/>
      <c r="X147" s="5"/>
      <c r="Y147" s="5"/>
      <c r="Z147" s="5"/>
      <c r="AA147" s="5"/>
      <c r="AB147" s="5"/>
      <c r="AC147" s="5"/>
      <c r="AD147" s="5"/>
      <c r="AE147" s="5"/>
      <c r="AF147" s="5"/>
      <c r="AG147" s="5"/>
      <c r="AH147" s="5"/>
      <c r="AI147" s="5"/>
      <c r="AJ147" s="5"/>
      <c r="AK147" s="5"/>
      <c r="AL147" s="42" t="s">
        <v>606</v>
      </c>
      <c r="AM147" s="11">
        <f>VLOOKUP($AL147,'City Location'!$A$2:$C$69,2)</f>
        <v>52.070498000000001</v>
      </c>
      <c r="AN147" s="11">
        <f>VLOOKUP($AL147,'City Location'!$A$2:$C$69,3)</f>
        <v>4.3007</v>
      </c>
      <c r="AO147" s="13" t="s">
        <v>622</v>
      </c>
      <c r="AP147" s="5">
        <v>3</v>
      </c>
      <c r="AQ147" s="5" t="s">
        <v>1200</v>
      </c>
      <c r="AR147" s="4"/>
      <c r="AS147" s="4"/>
      <c r="AT147" s="10">
        <v>0</v>
      </c>
      <c r="AU147" s="19" t="s">
        <v>1104</v>
      </c>
      <c r="AV147" s="10" t="s">
        <v>1105</v>
      </c>
      <c r="AW147" s="10" t="s">
        <v>1104</v>
      </c>
      <c r="AX147" s="10" t="s">
        <v>1105</v>
      </c>
      <c r="AY147" s="10" t="s">
        <v>1105</v>
      </c>
      <c r="AZ147" s="10" t="s">
        <v>1105</v>
      </c>
      <c r="BA147" s="10" t="s">
        <v>1105</v>
      </c>
      <c r="BB147" s="10" t="s">
        <v>1105</v>
      </c>
      <c r="BC147" s="10" t="s">
        <v>1105</v>
      </c>
      <c r="BD147" s="10" t="s">
        <v>1104</v>
      </c>
      <c r="BE147" s="10" t="s">
        <v>1104</v>
      </c>
      <c r="BF147" s="10" t="s">
        <v>1105</v>
      </c>
      <c r="BG147" s="10" t="s">
        <v>1105</v>
      </c>
      <c r="BH147" s="19" t="s">
        <v>190</v>
      </c>
      <c r="BI147" s="10" t="s">
        <v>1105</v>
      </c>
      <c r="BJ147" s="10" t="s">
        <v>1105</v>
      </c>
      <c r="BK147" s="10" t="s">
        <v>374</v>
      </c>
      <c r="BL147" s="10" t="s">
        <v>1105</v>
      </c>
      <c r="BM147" s="10" t="s">
        <v>1105</v>
      </c>
      <c r="BN147" s="10" t="s">
        <v>1105</v>
      </c>
      <c r="BO147" s="10" t="s">
        <v>1105</v>
      </c>
      <c r="BP147" s="10" t="s">
        <v>1105</v>
      </c>
      <c r="BQ147" s="10" t="s">
        <v>1105</v>
      </c>
      <c r="BR147" s="10" t="s">
        <v>1105</v>
      </c>
      <c r="BS147" s="10" t="s">
        <v>1105</v>
      </c>
      <c r="BT147" s="10" t="s">
        <v>190</v>
      </c>
      <c r="BU147" s="10" t="s">
        <v>1105</v>
      </c>
      <c r="BV147" s="10" t="s">
        <v>1104</v>
      </c>
      <c r="BW147" s="10" t="s">
        <v>1104</v>
      </c>
      <c r="BX147" s="10" t="s">
        <v>374</v>
      </c>
      <c r="BY147" s="10" t="s">
        <v>1105</v>
      </c>
      <c r="BZ147" s="10" t="s">
        <v>1105</v>
      </c>
      <c r="CA147" s="10" t="s">
        <v>1104</v>
      </c>
      <c r="CB147" s="10" t="s">
        <v>1104</v>
      </c>
      <c r="CC147" s="10" t="s">
        <v>1105</v>
      </c>
      <c r="CD147" s="10" t="s">
        <v>1104</v>
      </c>
      <c r="CE147" s="10" t="s">
        <v>1104</v>
      </c>
      <c r="CF147" s="10" t="s">
        <v>1104</v>
      </c>
      <c r="CG147" s="10" t="s">
        <v>1104</v>
      </c>
      <c r="CH147" s="10" t="s">
        <v>1104</v>
      </c>
      <c r="CI147" s="10" t="s">
        <v>1105</v>
      </c>
      <c r="CJ147" s="10" t="s">
        <v>1104</v>
      </c>
      <c r="CK147" s="10" t="s">
        <v>1104</v>
      </c>
      <c r="CL147" s="10" t="s">
        <v>1105</v>
      </c>
      <c r="CM147" s="10" t="s">
        <v>1105</v>
      </c>
      <c r="CN147" s="10" t="s">
        <v>1105</v>
      </c>
      <c r="CO147" s="10" t="s">
        <v>1105</v>
      </c>
      <c r="CP147" s="10" t="s">
        <v>1105</v>
      </c>
      <c r="CQ147" s="10" t="s">
        <v>1105</v>
      </c>
      <c r="CR147" s="10" t="s">
        <v>1105</v>
      </c>
      <c r="CS147" s="10" t="s">
        <v>1105</v>
      </c>
      <c r="CT147" s="10" t="s">
        <v>1105</v>
      </c>
      <c r="CU147" s="10" t="s">
        <v>1104</v>
      </c>
      <c r="CV147" s="10" t="s">
        <v>1104</v>
      </c>
      <c r="CW147" s="10" t="s">
        <v>1105</v>
      </c>
      <c r="CX147" s="10" t="s">
        <v>1104</v>
      </c>
      <c r="CY147" s="10" t="s">
        <v>1105</v>
      </c>
      <c r="CZ147" s="10" t="s">
        <v>1105</v>
      </c>
      <c r="DA147" s="10" t="s">
        <v>1104</v>
      </c>
      <c r="DB147" s="10" t="s">
        <v>1105</v>
      </c>
      <c r="DC147" s="96" t="s">
        <v>7138</v>
      </c>
      <c r="DD147" s="96" t="s">
        <v>7138</v>
      </c>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5"/>
    </row>
    <row r="148" spans="1:251" s="9" customFormat="1" ht="17.25" customHeight="1">
      <c r="A148" s="5" t="s">
        <v>553</v>
      </c>
      <c r="B148" s="9">
        <f>66</f>
        <v>66</v>
      </c>
      <c r="C148" s="5" t="s">
        <v>83</v>
      </c>
      <c r="D148" s="5" t="s">
        <v>275</v>
      </c>
      <c r="E148" s="9">
        <v>757</v>
      </c>
      <c r="F148" s="9" t="s">
        <v>272</v>
      </c>
      <c r="G148" s="5"/>
      <c r="H148" s="5" t="s">
        <v>9</v>
      </c>
      <c r="I148" s="9">
        <v>1680</v>
      </c>
      <c r="J148" s="5" t="s">
        <v>5</v>
      </c>
      <c r="K148" s="9">
        <v>1698</v>
      </c>
      <c r="L148" s="5" t="s">
        <v>224</v>
      </c>
      <c r="M148" s="5"/>
      <c r="N148" s="5"/>
      <c r="O148" s="5"/>
      <c r="P148" s="5"/>
      <c r="Q148" s="5" t="s">
        <v>10</v>
      </c>
      <c r="R148" s="5">
        <v>1650</v>
      </c>
      <c r="S148" s="5" t="s">
        <v>552</v>
      </c>
      <c r="T148" s="5">
        <v>1672</v>
      </c>
      <c r="U148" s="5"/>
      <c r="V148" s="5"/>
      <c r="W148" s="5"/>
      <c r="X148" s="5"/>
      <c r="Y148" s="5"/>
      <c r="Z148" s="5"/>
      <c r="AA148" s="5"/>
      <c r="AB148" s="5"/>
      <c r="AC148" s="5"/>
      <c r="AD148" s="5"/>
      <c r="AE148" s="5"/>
      <c r="AF148" s="5"/>
      <c r="AG148" s="5"/>
      <c r="AH148" s="5"/>
      <c r="AI148" s="5"/>
      <c r="AJ148" s="5"/>
      <c r="AK148" s="5"/>
      <c r="AL148" s="42" t="s">
        <v>606</v>
      </c>
      <c r="AM148" s="11">
        <f>VLOOKUP($AL148,'City Location'!$A$2:$C$69,2)</f>
        <v>52.070498000000001</v>
      </c>
      <c r="AN148" s="11">
        <f>VLOOKUP($AL148,'City Location'!$A$2:$C$69,3)</f>
        <v>4.3007</v>
      </c>
      <c r="AO148" s="13" t="s">
        <v>622</v>
      </c>
      <c r="AP148" s="5">
        <v>3</v>
      </c>
      <c r="AQ148" s="5" t="s">
        <v>1200</v>
      </c>
      <c r="AR148" s="4"/>
      <c r="AS148" s="4"/>
      <c r="AT148" s="10">
        <v>0</v>
      </c>
      <c r="AU148" s="19" t="s">
        <v>1104</v>
      </c>
      <c r="AV148" s="10" t="s">
        <v>1105</v>
      </c>
      <c r="AW148" s="10" t="s">
        <v>1104</v>
      </c>
      <c r="AX148" s="10" t="s">
        <v>1105</v>
      </c>
      <c r="AY148" s="10" t="s">
        <v>1105</v>
      </c>
      <c r="AZ148" s="10" t="s">
        <v>1105</v>
      </c>
      <c r="BA148" s="10" t="s">
        <v>1105</v>
      </c>
      <c r="BB148" s="10" t="s">
        <v>1105</v>
      </c>
      <c r="BC148" s="10" t="s">
        <v>1105</v>
      </c>
      <c r="BD148" s="10" t="s">
        <v>1104</v>
      </c>
      <c r="BE148" s="10" t="s">
        <v>1104</v>
      </c>
      <c r="BF148" s="10" t="s">
        <v>1105</v>
      </c>
      <c r="BG148" s="10" t="s">
        <v>1105</v>
      </c>
      <c r="BH148" s="19" t="s">
        <v>190</v>
      </c>
      <c r="BI148" s="10" t="s">
        <v>1105</v>
      </c>
      <c r="BJ148" s="10" t="s">
        <v>1105</v>
      </c>
      <c r="BK148" s="10" t="s">
        <v>190</v>
      </c>
      <c r="BL148" s="10" t="s">
        <v>1105</v>
      </c>
      <c r="BM148" s="10" t="s">
        <v>1105</v>
      </c>
      <c r="BN148" s="10" t="s">
        <v>1105</v>
      </c>
      <c r="BO148" s="10" t="s">
        <v>1105</v>
      </c>
      <c r="BP148" s="10" t="s">
        <v>1105</v>
      </c>
      <c r="BQ148" s="10" t="s">
        <v>1105</v>
      </c>
      <c r="BR148" s="10" t="s">
        <v>1105</v>
      </c>
      <c r="BS148" s="10" t="s">
        <v>1105</v>
      </c>
      <c r="BT148" s="10" t="s">
        <v>190</v>
      </c>
      <c r="BU148" s="10" t="s">
        <v>1105</v>
      </c>
      <c r="BV148" s="10" t="s">
        <v>1104</v>
      </c>
      <c r="BW148" s="10" t="s">
        <v>1104</v>
      </c>
      <c r="BX148" s="10" t="s">
        <v>374</v>
      </c>
      <c r="BY148" s="10" t="s">
        <v>1105</v>
      </c>
      <c r="BZ148" s="10" t="s">
        <v>1104</v>
      </c>
      <c r="CA148" s="10" t="s">
        <v>1104</v>
      </c>
      <c r="CB148" s="10" t="s">
        <v>1104</v>
      </c>
      <c r="CC148" s="10" t="s">
        <v>1105</v>
      </c>
      <c r="CD148" s="10" t="s">
        <v>1104</v>
      </c>
      <c r="CE148" s="10" t="s">
        <v>1104</v>
      </c>
      <c r="CF148" s="10" t="s">
        <v>1104</v>
      </c>
      <c r="CG148" s="10" t="s">
        <v>1104</v>
      </c>
      <c r="CH148" s="10" t="s">
        <v>1104</v>
      </c>
      <c r="CI148" s="10" t="s">
        <v>1105</v>
      </c>
      <c r="CJ148" s="10" t="s">
        <v>1104</v>
      </c>
      <c r="CK148" s="10" t="s">
        <v>1104</v>
      </c>
      <c r="CL148" s="10" t="s">
        <v>1105</v>
      </c>
      <c r="CM148" s="10" t="s">
        <v>1105</v>
      </c>
      <c r="CN148" s="10" t="s">
        <v>1105</v>
      </c>
      <c r="CO148" s="10" t="s">
        <v>1105</v>
      </c>
      <c r="CP148" s="10" t="s">
        <v>1105</v>
      </c>
      <c r="CQ148" s="10" t="s">
        <v>1105</v>
      </c>
      <c r="CR148" s="10" t="s">
        <v>1105</v>
      </c>
      <c r="CS148" s="10" t="s">
        <v>1105</v>
      </c>
      <c r="CT148" s="10" t="s">
        <v>1105</v>
      </c>
      <c r="CU148" s="10" t="s">
        <v>1104</v>
      </c>
      <c r="CV148" s="10" t="s">
        <v>1104</v>
      </c>
      <c r="CW148" s="10" t="s">
        <v>1105</v>
      </c>
      <c r="CX148" s="10" t="s">
        <v>1104</v>
      </c>
      <c r="CY148" s="10" t="s">
        <v>1105</v>
      </c>
      <c r="CZ148" s="10" t="s">
        <v>1105</v>
      </c>
      <c r="DA148" s="10" t="s">
        <v>1104</v>
      </c>
      <c r="DB148" s="10" t="s">
        <v>1105</v>
      </c>
      <c r="DC148" s="96" t="s">
        <v>7138</v>
      </c>
      <c r="DD148" s="96" t="s">
        <v>7138</v>
      </c>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5"/>
    </row>
    <row r="149" spans="1:251" s="9" customFormat="1" ht="17.25" customHeight="1">
      <c r="A149" s="5" t="s">
        <v>553</v>
      </c>
      <c r="B149" s="9">
        <f>66</f>
        <v>66</v>
      </c>
      <c r="C149" s="5" t="s">
        <v>83</v>
      </c>
      <c r="D149" s="5" t="s">
        <v>275</v>
      </c>
      <c r="E149" s="9">
        <v>757</v>
      </c>
      <c r="F149" s="9" t="s">
        <v>272</v>
      </c>
      <c r="G149" s="5"/>
      <c r="H149" s="5" t="s">
        <v>5</v>
      </c>
      <c r="I149" s="9">
        <v>1698</v>
      </c>
      <c r="J149" s="5" t="s">
        <v>5</v>
      </c>
      <c r="K149" s="9">
        <v>1701</v>
      </c>
      <c r="L149" s="5" t="s">
        <v>224</v>
      </c>
      <c r="M149" s="5"/>
      <c r="N149" s="5"/>
      <c r="O149" s="5"/>
      <c r="P149" s="5"/>
      <c r="Q149" s="5" t="s">
        <v>10</v>
      </c>
      <c r="R149" s="5">
        <v>1650</v>
      </c>
      <c r="S149" s="5" t="s">
        <v>552</v>
      </c>
      <c r="T149" s="5">
        <v>1672</v>
      </c>
      <c r="U149" s="5"/>
      <c r="V149" s="5"/>
      <c r="W149" s="5"/>
      <c r="X149" s="5"/>
      <c r="Y149" s="5"/>
      <c r="Z149" s="5"/>
      <c r="AA149" s="5"/>
      <c r="AB149" s="5"/>
      <c r="AC149" s="5"/>
      <c r="AD149" s="5"/>
      <c r="AE149" s="5"/>
      <c r="AF149" s="5"/>
      <c r="AG149" s="5"/>
      <c r="AH149" s="5"/>
      <c r="AI149" s="5"/>
      <c r="AJ149" s="5"/>
      <c r="AK149" s="5"/>
      <c r="AL149" s="42" t="s">
        <v>606</v>
      </c>
      <c r="AM149" s="11">
        <f>VLOOKUP($AL149,'City Location'!$A$2:$C$69,2)</f>
        <v>52.070498000000001</v>
      </c>
      <c r="AN149" s="11">
        <f>VLOOKUP($AL149,'City Location'!$A$2:$C$69,3)</f>
        <v>4.3007</v>
      </c>
      <c r="AO149" s="13" t="s">
        <v>622</v>
      </c>
      <c r="AP149" s="5">
        <v>3</v>
      </c>
      <c r="AQ149" s="5" t="s">
        <v>1200</v>
      </c>
      <c r="AR149" s="4"/>
      <c r="AS149" s="4"/>
      <c r="AT149" s="10">
        <v>0</v>
      </c>
      <c r="AU149" s="19" t="s">
        <v>1104</v>
      </c>
      <c r="AV149" s="10" t="s">
        <v>1105</v>
      </c>
      <c r="AW149" s="10" t="s">
        <v>1104</v>
      </c>
      <c r="AX149" s="10" t="s">
        <v>1105</v>
      </c>
      <c r="AY149" s="10" t="s">
        <v>1105</v>
      </c>
      <c r="AZ149" s="10" t="s">
        <v>1105</v>
      </c>
      <c r="BA149" s="10" t="s">
        <v>1105</v>
      </c>
      <c r="BB149" s="10" t="s">
        <v>1105</v>
      </c>
      <c r="BC149" s="10" t="s">
        <v>1105</v>
      </c>
      <c r="BD149" s="10" t="s">
        <v>1104</v>
      </c>
      <c r="BE149" s="10" t="s">
        <v>1104</v>
      </c>
      <c r="BF149" s="10" t="s">
        <v>1105</v>
      </c>
      <c r="BG149" s="10" t="s">
        <v>1105</v>
      </c>
      <c r="BH149" s="19" t="s">
        <v>190</v>
      </c>
      <c r="BI149" s="10" t="s">
        <v>1105</v>
      </c>
      <c r="BJ149" s="10" t="s">
        <v>1105</v>
      </c>
      <c r="BK149" s="10" t="s">
        <v>190</v>
      </c>
      <c r="BL149" s="10" t="s">
        <v>1105</v>
      </c>
      <c r="BM149" s="10" t="s">
        <v>1105</v>
      </c>
      <c r="BN149" s="10" t="s">
        <v>1105</v>
      </c>
      <c r="BO149" s="10" t="s">
        <v>1105</v>
      </c>
      <c r="BP149" s="10" t="s">
        <v>1105</v>
      </c>
      <c r="BQ149" s="10" t="s">
        <v>1105</v>
      </c>
      <c r="BR149" s="10" t="s">
        <v>1105</v>
      </c>
      <c r="BS149" s="10" t="s">
        <v>1105</v>
      </c>
      <c r="BT149" s="10" t="s">
        <v>190</v>
      </c>
      <c r="BU149" s="10" t="s">
        <v>1105</v>
      </c>
      <c r="BV149" s="10" t="s">
        <v>1104</v>
      </c>
      <c r="BW149" s="10" t="s">
        <v>1104</v>
      </c>
      <c r="BX149" s="10" t="s">
        <v>374</v>
      </c>
      <c r="BY149" s="10" t="s">
        <v>1105</v>
      </c>
      <c r="BZ149" s="10" t="s">
        <v>374</v>
      </c>
      <c r="CA149" s="10" t="s">
        <v>1104</v>
      </c>
      <c r="CB149" s="10" t="s">
        <v>1104</v>
      </c>
      <c r="CC149" s="10" t="s">
        <v>1105</v>
      </c>
      <c r="CD149" s="10" t="s">
        <v>1104</v>
      </c>
      <c r="CE149" s="10" t="s">
        <v>1104</v>
      </c>
      <c r="CF149" s="10" t="s">
        <v>1104</v>
      </c>
      <c r="CG149" s="10" t="s">
        <v>1104</v>
      </c>
      <c r="CH149" s="10" t="s">
        <v>1104</v>
      </c>
      <c r="CI149" s="10" t="s">
        <v>1105</v>
      </c>
      <c r="CJ149" s="10" t="s">
        <v>1104</v>
      </c>
      <c r="CK149" s="10" t="s">
        <v>1104</v>
      </c>
      <c r="CL149" s="10" t="s">
        <v>1105</v>
      </c>
      <c r="CM149" s="10" t="s">
        <v>1105</v>
      </c>
      <c r="CN149" s="10" t="s">
        <v>1105</v>
      </c>
      <c r="CO149" s="10" t="s">
        <v>1105</v>
      </c>
      <c r="CP149" s="10" t="s">
        <v>1105</v>
      </c>
      <c r="CQ149" s="10" t="s">
        <v>1105</v>
      </c>
      <c r="CR149" s="10" t="s">
        <v>1105</v>
      </c>
      <c r="CS149" s="10" t="s">
        <v>1105</v>
      </c>
      <c r="CT149" s="10" t="s">
        <v>1105</v>
      </c>
      <c r="CU149" s="10" t="s">
        <v>1104</v>
      </c>
      <c r="CV149" s="10" t="s">
        <v>1104</v>
      </c>
      <c r="CW149" s="10" t="s">
        <v>1105</v>
      </c>
      <c r="CX149" s="10" t="s">
        <v>1104</v>
      </c>
      <c r="CY149" s="10" t="s">
        <v>1105</v>
      </c>
      <c r="CZ149" s="10" t="s">
        <v>1105</v>
      </c>
      <c r="DA149" s="10" t="s">
        <v>1104</v>
      </c>
      <c r="DB149" s="10" t="s">
        <v>1105</v>
      </c>
      <c r="DC149" s="96" t="s">
        <v>7138</v>
      </c>
      <c r="DD149" s="96" t="s">
        <v>7138</v>
      </c>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5"/>
    </row>
    <row r="150" spans="1:251" s="9" customFormat="1" ht="17.25" customHeight="1">
      <c r="A150" s="5" t="s">
        <v>553</v>
      </c>
      <c r="B150" s="9">
        <f>66</f>
        <v>66</v>
      </c>
      <c r="C150" s="5" t="s">
        <v>83</v>
      </c>
      <c r="D150" s="5" t="s">
        <v>275</v>
      </c>
      <c r="E150" s="9">
        <v>757</v>
      </c>
      <c r="F150" s="9" t="s">
        <v>272</v>
      </c>
      <c r="G150" s="5"/>
      <c r="H150" s="5" t="s">
        <v>5</v>
      </c>
      <c r="I150" s="9">
        <v>1701</v>
      </c>
      <c r="J150" s="5" t="s">
        <v>16</v>
      </c>
      <c r="K150" s="9">
        <v>1702</v>
      </c>
      <c r="L150" s="5" t="s">
        <v>224</v>
      </c>
      <c r="M150" s="5"/>
      <c r="N150" s="5"/>
      <c r="O150" s="5"/>
      <c r="P150" s="5"/>
      <c r="Q150" s="5" t="s">
        <v>10</v>
      </c>
      <c r="R150" s="5">
        <v>1650</v>
      </c>
      <c r="S150" s="5" t="s">
        <v>552</v>
      </c>
      <c r="T150" s="5">
        <v>1672</v>
      </c>
      <c r="U150" s="5"/>
      <c r="V150" s="5"/>
      <c r="W150" s="5"/>
      <c r="X150" s="5"/>
      <c r="Y150" s="5"/>
      <c r="Z150" s="5"/>
      <c r="AA150" s="5"/>
      <c r="AB150" s="5"/>
      <c r="AC150" s="5"/>
      <c r="AD150" s="5"/>
      <c r="AE150" s="5"/>
      <c r="AF150" s="5"/>
      <c r="AG150" s="5"/>
      <c r="AH150" s="5"/>
      <c r="AI150" s="5"/>
      <c r="AJ150" s="5"/>
      <c r="AK150" s="5"/>
      <c r="AL150" s="42" t="s">
        <v>606</v>
      </c>
      <c r="AM150" s="11">
        <f>VLOOKUP($AL150,'City Location'!$A$2:$C$69,2)</f>
        <v>52.070498000000001</v>
      </c>
      <c r="AN150" s="11">
        <f>VLOOKUP($AL150,'City Location'!$A$2:$C$69,3)</f>
        <v>4.3007</v>
      </c>
      <c r="AO150" s="13" t="s">
        <v>622</v>
      </c>
      <c r="AP150" s="5">
        <v>3</v>
      </c>
      <c r="AQ150" s="5" t="s">
        <v>1200</v>
      </c>
      <c r="AR150" s="4"/>
      <c r="AS150" s="4"/>
      <c r="AT150" s="10">
        <v>0</v>
      </c>
      <c r="AU150" s="19" t="s">
        <v>1104</v>
      </c>
      <c r="AV150" s="10" t="s">
        <v>1105</v>
      </c>
      <c r="AW150" s="10" t="s">
        <v>1104</v>
      </c>
      <c r="AX150" s="10" t="s">
        <v>1105</v>
      </c>
      <c r="AY150" s="10" t="s">
        <v>1105</v>
      </c>
      <c r="AZ150" s="10" t="s">
        <v>1105</v>
      </c>
      <c r="BA150" s="10" t="s">
        <v>1105</v>
      </c>
      <c r="BB150" s="10" t="s">
        <v>1105</v>
      </c>
      <c r="BC150" s="10" t="s">
        <v>1105</v>
      </c>
      <c r="BD150" s="10" t="s">
        <v>1104</v>
      </c>
      <c r="BE150" s="10" t="s">
        <v>1104</v>
      </c>
      <c r="BF150" s="10" t="s">
        <v>1105</v>
      </c>
      <c r="BG150" s="10" t="s">
        <v>1105</v>
      </c>
      <c r="BH150" s="19" t="s">
        <v>190</v>
      </c>
      <c r="BI150" s="10" t="s">
        <v>1105</v>
      </c>
      <c r="BJ150" s="10" t="s">
        <v>1105</v>
      </c>
      <c r="BK150" s="10" t="s">
        <v>190</v>
      </c>
      <c r="BL150" s="10" t="s">
        <v>1105</v>
      </c>
      <c r="BM150" s="10" t="s">
        <v>1105</v>
      </c>
      <c r="BN150" s="10" t="s">
        <v>1105</v>
      </c>
      <c r="BO150" s="10" t="s">
        <v>1105</v>
      </c>
      <c r="BP150" s="10" t="s">
        <v>1105</v>
      </c>
      <c r="BQ150" s="10" t="s">
        <v>1105</v>
      </c>
      <c r="BR150" s="10" t="s">
        <v>1105</v>
      </c>
      <c r="BS150" s="10" t="s">
        <v>1105</v>
      </c>
      <c r="BT150" s="10" t="s">
        <v>190</v>
      </c>
      <c r="BU150" s="10" t="s">
        <v>1105</v>
      </c>
      <c r="BV150" s="10" t="s">
        <v>1104</v>
      </c>
      <c r="BW150" s="10" t="s">
        <v>1104</v>
      </c>
      <c r="BX150" s="10" t="s">
        <v>374</v>
      </c>
      <c r="BY150" s="10" t="s">
        <v>1105</v>
      </c>
      <c r="BZ150" s="10" t="s">
        <v>374</v>
      </c>
      <c r="CA150" s="10" t="s">
        <v>1105</v>
      </c>
      <c r="CB150" s="10" t="s">
        <v>1104</v>
      </c>
      <c r="CC150" s="10" t="s">
        <v>1105</v>
      </c>
      <c r="CD150" s="10" t="s">
        <v>1104</v>
      </c>
      <c r="CE150" s="10" t="s">
        <v>1104</v>
      </c>
      <c r="CF150" s="10" t="s">
        <v>1104</v>
      </c>
      <c r="CG150" s="10" t="s">
        <v>1104</v>
      </c>
      <c r="CH150" s="10" t="s">
        <v>1104</v>
      </c>
      <c r="CI150" s="10" t="s">
        <v>1105</v>
      </c>
      <c r="CJ150" s="10" t="s">
        <v>1104</v>
      </c>
      <c r="CK150" s="10" t="s">
        <v>1104</v>
      </c>
      <c r="CL150" s="10" t="s">
        <v>1105</v>
      </c>
      <c r="CM150" s="10" t="s">
        <v>1105</v>
      </c>
      <c r="CN150" s="10" t="s">
        <v>1105</v>
      </c>
      <c r="CO150" s="10" t="s">
        <v>1105</v>
      </c>
      <c r="CP150" s="10" t="s">
        <v>1105</v>
      </c>
      <c r="CQ150" s="10" t="s">
        <v>1105</v>
      </c>
      <c r="CR150" s="10" t="s">
        <v>1105</v>
      </c>
      <c r="CS150" s="10" t="s">
        <v>1105</v>
      </c>
      <c r="CT150" s="10" t="s">
        <v>1105</v>
      </c>
      <c r="CU150" s="10" t="s">
        <v>1104</v>
      </c>
      <c r="CV150" s="10" t="s">
        <v>1104</v>
      </c>
      <c r="CW150" s="10" t="s">
        <v>1105</v>
      </c>
      <c r="CX150" s="10" t="s">
        <v>1104</v>
      </c>
      <c r="CY150" s="10" t="s">
        <v>1105</v>
      </c>
      <c r="CZ150" s="10" t="s">
        <v>1105</v>
      </c>
      <c r="DA150" s="10" t="s">
        <v>1105</v>
      </c>
      <c r="DB150" s="10" t="s">
        <v>1104</v>
      </c>
      <c r="DC150" s="96" t="s">
        <v>7138</v>
      </c>
      <c r="DD150" s="96" t="s">
        <v>7138</v>
      </c>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5"/>
    </row>
    <row r="151" spans="1:251" s="9" customFormat="1" ht="17.25" customHeight="1">
      <c r="A151" s="5" t="s">
        <v>553</v>
      </c>
      <c r="B151" s="9">
        <f>66</f>
        <v>66</v>
      </c>
      <c r="C151" s="5" t="s">
        <v>83</v>
      </c>
      <c r="D151" s="5" t="s">
        <v>241</v>
      </c>
      <c r="E151" s="9">
        <v>618</v>
      </c>
      <c r="F151" s="9" t="s">
        <v>272</v>
      </c>
      <c r="G151" s="5"/>
      <c r="H151" s="5" t="s">
        <v>3</v>
      </c>
      <c r="I151" s="9">
        <v>1711</v>
      </c>
      <c r="J151" s="5" t="s">
        <v>9</v>
      </c>
      <c r="K151" s="9">
        <v>1713</v>
      </c>
      <c r="L151" s="5" t="s">
        <v>224</v>
      </c>
      <c r="M151" s="5"/>
      <c r="N151" s="5"/>
      <c r="O151" s="5"/>
      <c r="P151" s="5"/>
      <c r="Q151" s="5" t="s">
        <v>516</v>
      </c>
      <c r="R151" s="5">
        <v>1711</v>
      </c>
      <c r="S151" s="5" t="s">
        <v>515</v>
      </c>
      <c r="T151" s="5">
        <v>1747</v>
      </c>
      <c r="U151" s="5"/>
      <c r="V151" s="5"/>
      <c r="W151" s="5"/>
      <c r="X151" s="5"/>
      <c r="Y151" s="5"/>
      <c r="Z151" s="5"/>
      <c r="AA151" s="5"/>
      <c r="AB151" s="5"/>
      <c r="AC151" s="5"/>
      <c r="AD151" s="5"/>
      <c r="AE151" s="5"/>
      <c r="AF151" s="5"/>
      <c r="AG151" s="5"/>
      <c r="AH151" s="5"/>
      <c r="AI151" s="5"/>
      <c r="AJ151" s="5"/>
      <c r="AK151" s="5"/>
      <c r="AL151" s="42" t="s">
        <v>606</v>
      </c>
      <c r="AM151" s="11">
        <f>VLOOKUP($AL151,'City Location'!$A$2:$C$69,2)</f>
        <v>52.070498000000001</v>
      </c>
      <c r="AN151" s="11">
        <f>VLOOKUP($AL151,'City Location'!$A$2:$C$69,3)</f>
        <v>4.3007</v>
      </c>
      <c r="AO151" s="13" t="s">
        <v>622</v>
      </c>
      <c r="AP151" s="5">
        <v>1</v>
      </c>
      <c r="AQ151" s="5"/>
      <c r="AR151" s="4"/>
      <c r="AS151" s="4"/>
      <c r="AT151" s="10">
        <v>0</v>
      </c>
      <c r="AU151" s="19" t="s">
        <v>1104</v>
      </c>
      <c r="AV151" s="10" t="s">
        <v>1105</v>
      </c>
      <c r="AW151" s="10" t="s">
        <v>1104</v>
      </c>
      <c r="AX151" s="10" t="s">
        <v>1105</v>
      </c>
      <c r="AY151" s="10" t="s">
        <v>1105</v>
      </c>
      <c r="AZ151" s="10" t="s">
        <v>1105</v>
      </c>
      <c r="BA151" s="10" t="s">
        <v>1105</v>
      </c>
      <c r="BB151" s="10" t="s">
        <v>1105</v>
      </c>
      <c r="BC151" s="10" t="s">
        <v>1105</v>
      </c>
      <c r="BD151" s="10" t="s">
        <v>1104</v>
      </c>
      <c r="BE151" s="10" t="s">
        <v>1104</v>
      </c>
      <c r="BF151" s="10" t="s">
        <v>1105</v>
      </c>
      <c r="BG151" s="10" t="s">
        <v>1105</v>
      </c>
      <c r="BH151" s="19" t="s">
        <v>190</v>
      </c>
      <c r="BI151" s="10" t="s">
        <v>1105</v>
      </c>
      <c r="BJ151" s="10" t="s">
        <v>1105</v>
      </c>
      <c r="BK151" s="10" t="s">
        <v>374</v>
      </c>
      <c r="BL151" s="10" t="s">
        <v>1105</v>
      </c>
      <c r="BM151" s="10" t="s">
        <v>1105</v>
      </c>
      <c r="BN151" s="10" t="s">
        <v>1105</v>
      </c>
      <c r="BO151" s="10" t="s">
        <v>1105</v>
      </c>
      <c r="BP151" s="10" t="s">
        <v>1105</v>
      </c>
      <c r="BQ151" s="10" t="s">
        <v>1105</v>
      </c>
      <c r="BR151" s="10" t="s">
        <v>1105</v>
      </c>
      <c r="BS151" s="10" t="s">
        <v>1105</v>
      </c>
      <c r="BT151" s="10" t="s">
        <v>190</v>
      </c>
      <c r="BU151" s="10" t="s">
        <v>1105</v>
      </c>
      <c r="BV151" s="10" t="s">
        <v>1105</v>
      </c>
      <c r="BW151" s="10" t="s">
        <v>1104</v>
      </c>
      <c r="BX151" s="10" t="s">
        <v>374</v>
      </c>
      <c r="BY151" s="10" t="s">
        <v>1105</v>
      </c>
      <c r="BZ151" s="10" t="s">
        <v>374</v>
      </c>
      <c r="CA151" s="10" t="s">
        <v>1105</v>
      </c>
      <c r="CB151" s="10" t="s">
        <v>1104</v>
      </c>
      <c r="CC151" s="10" t="s">
        <v>1105</v>
      </c>
      <c r="CD151" s="10" t="s">
        <v>1104</v>
      </c>
      <c r="CE151" s="10" t="s">
        <v>1105</v>
      </c>
      <c r="CF151" s="10" t="s">
        <v>1104</v>
      </c>
      <c r="CG151" s="10" t="s">
        <v>1104</v>
      </c>
      <c r="CH151" s="10" t="s">
        <v>1104</v>
      </c>
      <c r="CI151" s="10" t="s">
        <v>1105</v>
      </c>
      <c r="CJ151" s="10" t="s">
        <v>1104</v>
      </c>
      <c r="CK151" s="10" t="s">
        <v>1104</v>
      </c>
      <c r="CL151" s="10" t="s">
        <v>1105</v>
      </c>
      <c r="CM151" s="10" t="s">
        <v>1105</v>
      </c>
      <c r="CN151" s="10" t="s">
        <v>1105</v>
      </c>
      <c r="CO151" s="10" t="s">
        <v>1105</v>
      </c>
      <c r="CP151" s="10" t="s">
        <v>1105</v>
      </c>
      <c r="CQ151" s="10" t="s">
        <v>1105</v>
      </c>
      <c r="CR151" s="10" t="s">
        <v>1105</v>
      </c>
      <c r="CS151" s="10" t="s">
        <v>1105</v>
      </c>
      <c r="CT151" s="10" t="s">
        <v>1105</v>
      </c>
      <c r="CU151" s="10" t="s">
        <v>1104</v>
      </c>
      <c r="CV151" s="10" t="s">
        <v>1104</v>
      </c>
      <c r="CW151" s="10" t="s">
        <v>1105</v>
      </c>
      <c r="CX151" s="10" t="s">
        <v>1104</v>
      </c>
      <c r="CY151" s="10" t="s">
        <v>1105</v>
      </c>
      <c r="CZ151" s="10" t="s">
        <v>1105</v>
      </c>
      <c r="DA151" s="10" t="s">
        <v>1105</v>
      </c>
      <c r="DB151" s="10" t="s">
        <v>1104</v>
      </c>
      <c r="DC151" s="96" t="s">
        <v>7138</v>
      </c>
      <c r="DD151" s="96" t="s">
        <v>7138</v>
      </c>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5"/>
    </row>
    <row r="152" spans="1:251" s="9" customFormat="1" ht="17.25" customHeight="1">
      <c r="A152" s="5" t="s">
        <v>553</v>
      </c>
      <c r="B152" s="9">
        <f>66</f>
        <v>66</v>
      </c>
      <c r="C152" s="5" t="s">
        <v>83</v>
      </c>
      <c r="D152" s="5" t="s">
        <v>241</v>
      </c>
      <c r="E152" s="9">
        <v>618</v>
      </c>
      <c r="F152" s="9" t="s">
        <v>272</v>
      </c>
      <c r="G152" s="5"/>
      <c r="H152" s="5" t="s">
        <v>9</v>
      </c>
      <c r="I152" s="9">
        <v>1713</v>
      </c>
      <c r="J152" s="5" t="s">
        <v>8</v>
      </c>
      <c r="K152" s="9">
        <v>1745</v>
      </c>
      <c r="L152" s="5" t="s">
        <v>224</v>
      </c>
      <c r="M152" s="5"/>
      <c r="N152" s="5"/>
      <c r="O152" s="5"/>
      <c r="P152" s="5"/>
      <c r="Q152" s="5" t="s">
        <v>516</v>
      </c>
      <c r="R152" s="5">
        <v>1711</v>
      </c>
      <c r="S152" s="5" t="s">
        <v>515</v>
      </c>
      <c r="T152" s="5">
        <v>1747</v>
      </c>
      <c r="U152" s="5"/>
      <c r="V152" s="5"/>
      <c r="W152" s="5"/>
      <c r="X152" s="5"/>
      <c r="Y152" s="5"/>
      <c r="Z152" s="5"/>
      <c r="AA152" s="5"/>
      <c r="AB152" s="5"/>
      <c r="AC152" s="5"/>
      <c r="AD152" s="5"/>
      <c r="AE152" s="5"/>
      <c r="AF152" s="5"/>
      <c r="AG152" s="5"/>
      <c r="AH152" s="5"/>
      <c r="AI152" s="5"/>
      <c r="AJ152" s="5"/>
      <c r="AK152" s="5"/>
      <c r="AL152" s="42" t="s">
        <v>606</v>
      </c>
      <c r="AM152" s="11">
        <f>VLOOKUP($AL152,'City Location'!$A$2:$C$69,2)</f>
        <v>52.070498000000001</v>
      </c>
      <c r="AN152" s="11">
        <f>VLOOKUP($AL152,'City Location'!$A$2:$C$69,3)</f>
        <v>4.3007</v>
      </c>
      <c r="AO152" s="13" t="s">
        <v>622</v>
      </c>
      <c r="AP152" s="5">
        <v>1</v>
      </c>
      <c r="AQ152" s="5"/>
      <c r="AR152" s="4"/>
      <c r="AS152" s="4"/>
      <c r="AT152" s="10">
        <v>0</v>
      </c>
      <c r="AU152" s="19" t="s">
        <v>1104</v>
      </c>
      <c r="AV152" s="10" t="s">
        <v>1105</v>
      </c>
      <c r="AW152" s="10" t="s">
        <v>1104</v>
      </c>
      <c r="AX152" s="10" t="s">
        <v>1105</v>
      </c>
      <c r="AY152" s="10" t="s">
        <v>1105</v>
      </c>
      <c r="AZ152" s="10" t="s">
        <v>1105</v>
      </c>
      <c r="BA152" s="10" t="s">
        <v>1105</v>
      </c>
      <c r="BB152" s="10" t="s">
        <v>1105</v>
      </c>
      <c r="BC152" s="10" t="s">
        <v>1105</v>
      </c>
      <c r="BD152" s="10" t="s">
        <v>1104</v>
      </c>
      <c r="BE152" s="10" t="s">
        <v>1104</v>
      </c>
      <c r="BF152" s="10" t="s">
        <v>1105</v>
      </c>
      <c r="BG152" s="10" t="s">
        <v>1105</v>
      </c>
      <c r="BH152" s="19" t="s">
        <v>190</v>
      </c>
      <c r="BI152" s="10" t="s">
        <v>1105</v>
      </c>
      <c r="BJ152" s="10" t="s">
        <v>1105</v>
      </c>
      <c r="BK152" s="10" t="s">
        <v>374</v>
      </c>
      <c r="BL152" s="10" t="s">
        <v>1105</v>
      </c>
      <c r="BM152" s="10" t="s">
        <v>1105</v>
      </c>
      <c r="BN152" s="10" t="s">
        <v>1105</v>
      </c>
      <c r="BO152" s="10" t="s">
        <v>1105</v>
      </c>
      <c r="BP152" s="10" t="s">
        <v>1105</v>
      </c>
      <c r="BQ152" s="10" t="s">
        <v>1105</v>
      </c>
      <c r="BR152" s="10" t="s">
        <v>1105</v>
      </c>
      <c r="BS152" s="10" t="s">
        <v>1105</v>
      </c>
      <c r="BT152" s="10" t="s">
        <v>190</v>
      </c>
      <c r="BU152" s="10" t="s">
        <v>1105</v>
      </c>
      <c r="BV152" s="10" t="s">
        <v>1105</v>
      </c>
      <c r="BW152" s="10" t="s">
        <v>1104</v>
      </c>
      <c r="BX152" s="10" t="s">
        <v>374</v>
      </c>
      <c r="BY152" s="10" t="s">
        <v>1105</v>
      </c>
      <c r="BZ152" s="10" t="s">
        <v>374</v>
      </c>
      <c r="CA152" s="10" t="s">
        <v>1105</v>
      </c>
      <c r="CB152" s="10" t="s">
        <v>1104</v>
      </c>
      <c r="CC152" s="10" t="s">
        <v>1105</v>
      </c>
      <c r="CD152" s="10" t="s">
        <v>1104</v>
      </c>
      <c r="CE152" s="10" t="s">
        <v>1105</v>
      </c>
      <c r="CF152" s="10" t="s">
        <v>1104</v>
      </c>
      <c r="CG152" s="10" t="s">
        <v>1104</v>
      </c>
      <c r="CH152" s="10" t="s">
        <v>1104</v>
      </c>
      <c r="CI152" s="10" t="s">
        <v>1105</v>
      </c>
      <c r="CJ152" s="10" t="s">
        <v>1104</v>
      </c>
      <c r="CK152" s="10" t="s">
        <v>1104</v>
      </c>
      <c r="CL152" s="10" t="s">
        <v>1105</v>
      </c>
      <c r="CM152" s="10" t="s">
        <v>1105</v>
      </c>
      <c r="CN152" s="10" t="s">
        <v>1105</v>
      </c>
      <c r="CO152" s="10" t="s">
        <v>1105</v>
      </c>
      <c r="CP152" s="10" t="s">
        <v>1105</v>
      </c>
      <c r="CQ152" s="10" t="s">
        <v>1105</v>
      </c>
      <c r="CR152" s="10" t="s">
        <v>1105</v>
      </c>
      <c r="CS152" s="10" t="s">
        <v>1105</v>
      </c>
      <c r="CT152" s="10" t="s">
        <v>1105</v>
      </c>
      <c r="CU152" s="10" t="s">
        <v>1104</v>
      </c>
      <c r="CV152" s="10" t="s">
        <v>1104</v>
      </c>
      <c r="CW152" s="10" t="s">
        <v>1105</v>
      </c>
      <c r="CX152" s="10" t="s">
        <v>1104</v>
      </c>
      <c r="CY152" s="10" t="s">
        <v>1105</v>
      </c>
      <c r="CZ152" s="10" t="s">
        <v>1105</v>
      </c>
      <c r="DA152" s="10" t="s">
        <v>1105</v>
      </c>
      <c r="DB152" s="10" t="s">
        <v>1104</v>
      </c>
      <c r="DC152" s="96" t="s">
        <v>7138</v>
      </c>
      <c r="DD152" s="96" t="s">
        <v>7138</v>
      </c>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5"/>
    </row>
    <row r="153" spans="1:251" s="9" customFormat="1" ht="17.25" customHeight="1">
      <c r="A153" s="5" t="s">
        <v>553</v>
      </c>
      <c r="B153" s="9">
        <f>66</f>
        <v>66</v>
      </c>
      <c r="C153" s="5" t="s">
        <v>83</v>
      </c>
      <c r="D153" s="5" t="s">
        <v>241</v>
      </c>
      <c r="E153" s="9">
        <v>618</v>
      </c>
      <c r="F153" s="9" t="s">
        <v>272</v>
      </c>
      <c r="G153" s="5"/>
      <c r="H153" s="5" t="s">
        <v>8</v>
      </c>
      <c r="I153" s="9">
        <v>1745</v>
      </c>
      <c r="J153" s="5" t="s">
        <v>9</v>
      </c>
      <c r="K153" s="9">
        <v>1746</v>
      </c>
      <c r="L153" s="5" t="s">
        <v>224</v>
      </c>
      <c r="M153" s="5"/>
      <c r="N153" s="5"/>
      <c r="O153" s="5"/>
      <c r="P153" s="5"/>
      <c r="Q153" s="5" t="s">
        <v>516</v>
      </c>
      <c r="R153" s="5">
        <v>1711</v>
      </c>
      <c r="S153" s="5" t="s">
        <v>515</v>
      </c>
      <c r="T153" s="5">
        <v>1747</v>
      </c>
      <c r="U153" s="5"/>
      <c r="V153" s="5"/>
      <c r="W153" s="5"/>
      <c r="X153" s="5"/>
      <c r="Y153" s="5"/>
      <c r="Z153" s="5"/>
      <c r="AA153" s="5"/>
      <c r="AB153" s="5"/>
      <c r="AC153" s="5"/>
      <c r="AD153" s="5"/>
      <c r="AE153" s="5"/>
      <c r="AF153" s="5"/>
      <c r="AG153" s="5"/>
      <c r="AH153" s="5"/>
      <c r="AI153" s="5"/>
      <c r="AJ153" s="5"/>
      <c r="AK153" s="5"/>
      <c r="AL153" s="42" t="s">
        <v>606</v>
      </c>
      <c r="AM153" s="11">
        <f>VLOOKUP($AL153,'City Location'!$A$2:$C$69,2)</f>
        <v>52.070498000000001</v>
      </c>
      <c r="AN153" s="11">
        <f>VLOOKUP($AL153,'City Location'!$A$2:$C$69,3)</f>
        <v>4.3007</v>
      </c>
      <c r="AO153" s="13" t="s">
        <v>622</v>
      </c>
      <c r="AP153" s="5">
        <v>1</v>
      </c>
      <c r="AQ153" s="5"/>
      <c r="AR153" s="4"/>
      <c r="AS153" s="4"/>
      <c r="AT153" s="10">
        <v>0</v>
      </c>
      <c r="AU153" s="19" t="s">
        <v>1104</v>
      </c>
      <c r="AV153" s="10" t="s">
        <v>1105</v>
      </c>
      <c r="AW153" s="10" t="s">
        <v>1104</v>
      </c>
      <c r="AX153" s="10" t="s">
        <v>1105</v>
      </c>
      <c r="AY153" s="10" t="s">
        <v>1105</v>
      </c>
      <c r="AZ153" s="10" t="s">
        <v>1105</v>
      </c>
      <c r="BA153" s="10" t="s">
        <v>1105</v>
      </c>
      <c r="BB153" s="10" t="s">
        <v>1105</v>
      </c>
      <c r="BC153" s="10" t="s">
        <v>1105</v>
      </c>
      <c r="BD153" s="10" t="s">
        <v>1104</v>
      </c>
      <c r="BE153" s="10" t="s">
        <v>1104</v>
      </c>
      <c r="BF153" s="10" t="s">
        <v>1105</v>
      </c>
      <c r="BG153" s="10" t="s">
        <v>1105</v>
      </c>
      <c r="BH153" s="19" t="s">
        <v>190</v>
      </c>
      <c r="BI153" s="10" t="s">
        <v>1105</v>
      </c>
      <c r="BJ153" s="10" t="s">
        <v>1105</v>
      </c>
      <c r="BK153" s="10" t="s">
        <v>190</v>
      </c>
      <c r="BL153" s="10" t="s">
        <v>1105</v>
      </c>
      <c r="BM153" s="10" t="s">
        <v>1105</v>
      </c>
      <c r="BN153" s="10" t="s">
        <v>1105</v>
      </c>
      <c r="BO153" s="10" t="s">
        <v>1105</v>
      </c>
      <c r="BP153" s="10" t="s">
        <v>1105</v>
      </c>
      <c r="BQ153" s="10" t="s">
        <v>1105</v>
      </c>
      <c r="BR153" s="10" t="s">
        <v>1105</v>
      </c>
      <c r="BS153" s="10" t="s">
        <v>1105</v>
      </c>
      <c r="BT153" s="10" t="s">
        <v>190</v>
      </c>
      <c r="BU153" s="10" t="s">
        <v>1105</v>
      </c>
      <c r="BV153" s="10" t="s">
        <v>1105</v>
      </c>
      <c r="BW153" s="10" t="s">
        <v>1104</v>
      </c>
      <c r="BX153" s="10" t="s">
        <v>190</v>
      </c>
      <c r="BY153" s="10" t="s">
        <v>1105</v>
      </c>
      <c r="BZ153" s="10" t="s">
        <v>374</v>
      </c>
      <c r="CA153" s="10" t="s">
        <v>1105</v>
      </c>
      <c r="CB153" s="10" t="s">
        <v>1104</v>
      </c>
      <c r="CC153" s="10" t="s">
        <v>1105</v>
      </c>
      <c r="CD153" s="10" t="s">
        <v>1104</v>
      </c>
      <c r="CE153" s="10" t="s">
        <v>1105</v>
      </c>
      <c r="CF153" s="10" t="s">
        <v>1104</v>
      </c>
      <c r="CG153" s="10" t="s">
        <v>1104</v>
      </c>
      <c r="CH153" s="10" t="s">
        <v>1104</v>
      </c>
      <c r="CI153" s="10" t="s">
        <v>1105</v>
      </c>
      <c r="CJ153" s="10" t="s">
        <v>1104</v>
      </c>
      <c r="CK153" s="10" t="s">
        <v>1104</v>
      </c>
      <c r="CL153" s="10" t="s">
        <v>1105</v>
      </c>
      <c r="CM153" s="10" t="s">
        <v>1105</v>
      </c>
      <c r="CN153" s="10" t="s">
        <v>1105</v>
      </c>
      <c r="CO153" s="10" t="s">
        <v>1105</v>
      </c>
      <c r="CP153" s="10" t="s">
        <v>1105</v>
      </c>
      <c r="CQ153" s="10" t="s">
        <v>1105</v>
      </c>
      <c r="CR153" s="10" t="s">
        <v>1105</v>
      </c>
      <c r="CS153" s="10" t="s">
        <v>1105</v>
      </c>
      <c r="CT153" s="10" t="s">
        <v>1105</v>
      </c>
      <c r="CU153" s="10" t="s">
        <v>1104</v>
      </c>
      <c r="CV153" s="10" t="s">
        <v>1104</v>
      </c>
      <c r="CW153" s="10" t="s">
        <v>1105</v>
      </c>
      <c r="CX153" s="10" t="s">
        <v>1104</v>
      </c>
      <c r="CY153" s="10" t="s">
        <v>1105</v>
      </c>
      <c r="CZ153" s="10" t="s">
        <v>1105</v>
      </c>
      <c r="DA153" s="10" t="s">
        <v>1105</v>
      </c>
      <c r="DB153" s="10" t="s">
        <v>1104</v>
      </c>
      <c r="DC153" s="96" t="s">
        <v>7138</v>
      </c>
      <c r="DD153" s="96" t="s">
        <v>7138</v>
      </c>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5"/>
    </row>
    <row r="154" spans="1:251" s="9" customFormat="1" ht="17.25" customHeight="1">
      <c r="A154" s="5" t="s">
        <v>553</v>
      </c>
      <c r="B154" s="9">
        <f>66</f>
        <v>66</v>
      </c>
      <c r="C154" s="5" t="s">
        <v>83</v>
      </c>
      <c r="D154" s="5" t="s">
        <v>241</v>
      </c>
      <c r="E154" s="9">
        <v>618</v>
      </c>
      <c r="F154" s="9" t="s">
        <v>272</v>
      </c>
      <c r="G154" s="5"/>
      <c r="H154" s="5" t="s">
        <v>9</v>
      </c>
      <c r="I154" s="9">
        <v>1746</v>
      </c>
      <c r="J154" s="5" t="s">
        <v>7</v>
      </c>
      <c r="K154" s="9">
        <v>1748</v>
      </c>
      <c r="L154" s="5" t="s">
        <v>224</v>
      </c>
      <c r="M154" s="5"/>
      <c r="N154" s="5"/>
      <c r="O154" s="5"/>
      <c r="P154" s="5"/>
      <c r="Q154" s="5" t="s">
        <v>516</v>
      </c>
      <c r="R154" s="5">
        <v>1711</v>
      </c>
      <c r="S154" s="5" t="s">
        <v>515</v>
      </c>
      <c r="T154" s="5">
        <v>1747</v>
      </c>
      <c r="U154" s="5"/>
      <c r="V154" s="5"/>
      <c r="W154" s="5"/>
      <c r="X154" s="5"/>
      <c r="Y154" s="5"/>
      <c r="Z154" s="5"/>
      <c r="AA154" s="5"/>
      <c r="AB154" s="5"/>
      <c r="AC154" s="5"/>
      <c r="AD154" s="5"/>
      <c r="AE154" s="5"/>
      <c r="AF154" s="5"/>
      <c r="AG154" s="5"/>
      <c r="AH154" s="5"/>
      <c r="AI154" s="5"/>
      <c r="AJ154" s="5"/>
      <c r="AK154" s="5"/>
      <c r="AL154" s="42" t="s">
        <v>606</v>
      </c>
      <c r="AM154" s="11">
        <f>VLOOKUP($AL154,'City Location'!$A$2:$C$69,2)</f>
        <v>52.070498000000001</v>
      </c>
      <c r="AN154" s="11">
        <f>VLOOKUP($AL154,'City Location'!$A$2:$C$69,3)</f>
        <v>4.3007</v>
      </c>
      <c r="AO154" s="13" t="s">
        <v>622</v>
      </c>
      <c r="AP154" s="5">
        <v>1</v>
      </c>
      <c r="AQ154" s="5"/>
      <c r="AR154" s="4"/>
      <c r="AS154" s="4"/>
      <c r="AT154" s="10">
        <v>0</v>
      </c>
      <c r="AU154" s="19" t="s">
        <v>1104</v>
      </c>
      <c r="AV154" s="10" t="s">
        <v>1105</v>
      </c>
      <c r="AW154" s="10" t="s">
        <v>1104</v>
      </c>
      <c r="AX154" s="10" t="s">
        <v>1105</v>
      </c>
      <c r="AY154" s="10" t="s">
        <v>1105</v>
      </c>
      <c r="AZ154" s="10" t="s">
        <v>1105</v>
      </c>
      <c r="BA154" s="10" t="s">
        <v>1105</v>
      </c>
      <c r="BB154" s="10" t="s">
        <v>1105</v>
      </c>
      <c r="BC154" s="10" t="s">
        <v>1105</v>
      </c>
      <c r="BD154" s="10" t="s">
        <v>1104</v>
      </c>
      <c r="BE154" s="10" t="s">
        <v>1104</v>
      </c>
      <c r="BF154" s="10" t="s">
        <v>1105</v>
      </c>
      <c r="BG154" s="10" t="s">
        <v>1105</v>
      </c>
      <c r="BH154" s="19" t="s">
        <v>190</v>
      </c>
      <c r="BI154" s="10" t="s">
        <v>1105</v>
      </c>
      <c r="BJ154" s="10" t="s">
        <v>1105</v>
      </c>
      <c r="BK154" s="10" t="s">
        <v>374</v>
      </c>
      <c r="BL154" s="10" t="s">
        <v>1105</v>
      </c>
      <c r="BM154" s="10" t="s">
        <v>1105</v>
      </c>
      <c r="BN154" s="10" t="s">
        <v>1105</v>
      </c>
      <c r="BO154" s="10" t="s">
        <v>1105</v>
      </c>
      <c r="BP154" s="10" t="s">
        <v>1105</v>
      </c>
      <c r="BQ154" s="10" t="s">
        <v>1105</v>
      </c>
      <c r="BR154" s="10" t="s">
        <v>1105</v>
      </c>
      <c r="BS154" s="10" t="s">
        <v>1105</v>
      </c>
      <c r="BT154" s="10" t="s">
        <v>190</v>
      </c>
      <c r="BU154" s="10" t="s">
        <v>1105</v>
      </c>
      <c r="BV154" s="10" t="s">
        <v>1105</v>
      </c>
      <c r="BW154" s="10" t="s">
        <v>1104</v>
      </c>
      <c r="BX154" s="19" t="s">
        <v>190</v>
      </c>
      <c r="BY154" s="10" t="s">
        <v>1105</v>
      </c>
      <c r="BZ154" s="10" t="s">
        <v>374</v>
      </c>
      <c r="CA154" s="10" t="s">
        <v>1105</v>
      </c>
      <c r="CB154" s="10" t="s">
        <v>1104</v>
      </c>
      <c r="CC154" s="10" t="s">
        <v>1105</v>
      </c>
      <c r="CD154" s="10" t="s">
        <v>1104</v>
      </c>
      <c r="CE154" s="10" t="s">
        <v>1105</v>
      </c>
      <c r="CF154" s="10" t="s">
        <v>1104</v>
      </c>
      <c r="CG154" s="10" t="s">
        <v>1104</v>
      </c>
      <c r="CH154" s="10" t="s">
        <v>1104</v>
      </c>
      <c r="CI154" s="10" t="s">
        <v>1105</v>
      </c>
      <c r="CJ154" s="10" t="s">
        <v>1104</v>
      </c>
      <c r="CK154" s="10" t="s">
        <v>1104</v>
      </c>
      <c r="CL154" s="10" t="s">
        <v>1105</v>
      </c>
      <c r="CM154" s="10" t="s">
        <v>1105</v>
      </c>
      <c r="CN154" s="10" t="s">
        <v>1105</v>
      </c>
      <c r="CO154" s="10" t="s">
        <v>1105</v>
      </c>
      <c r="CP154" s="10" t="s">
        <v>1105</v>
      </c>
      <c r="CQ154" s="10" t="s">
        <v>1105</v>
      </c>
      <c r="CR154" s="10" t="s">
        <v>1105</v>
      </c>
      <c r="CS154" s="10" t="s">
        <v>1105</v>
      </c>
      <c r="CT154" s="10" t="s">
        <v>1105</v>
      </c>
      <c r="CU154" s="10" t="s">
        <v>1104</v>
      </c>
      <c r="CV154" s="10" t="s">
        <v>1104</v>
      </c>
      <c r="CW154" s="10" t="s">
        <v>1105</v>
      </c>
      <c r="CX154" s="10" t="s">
        <v>1104</v>
      </c>
      <c r="CY154" s="10" t="s">
        <v>1105</v>
      </c>
      <c r="CZ154" s="10" t="s">
        <v>1105</v>
      </c>
      <c r="DA154" s="10" t="s">
        <v>1105</v>
      </c>
      <c r="DB154" s="10" t="s">
        <v>1104</v>
      </c>
      <c r="DC154" s="96" t="s">
        <v>7138</v>
      </c>
      <c r="DD154" s="96" t="s">
        <v>7138</v>
      </c>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5"/>
    </row>
    <row r="155" spans="1:251" s="9" customFormat="1" ht="17.25" customHeight="1">
      <c r="A155" s="5" t="s">
        <v>553</v>
      </c>
      <c r="B155" s="9">
        <f>66</f>
        <v>66</v>
      </c>
      <c r="C155" s="5" t="s">
        <v>83</v>
      </c>
      <c r="D155" s="5" t="s">
        <v>241</v>
      </c>
      <c r="E155" s="9">
        <v>618</v>
      </c>
      <c r="F155" s="9" t="s">
        <v>272</v>
      </c>
      <c r="G155" s="5"/>
      <c r="H155" s="5" t="s">
        <v>7</v>
      </c>
      <c r="I155" s="9">
        <v>1748</v>
      </c>
      <c r="J155" s="5" t="s">
        <v>14</v>
      </c>
      <c r="K155" s="9">
        <v>1751</v>
      </c>
      <c r="L155" s="5" t="s">
        <v>224</v>
      </c>
      <c r="M155" s="5"/>
      <c r="N155" s="5"/>
      <c r="O155" s="5"/>
      <c r="P155" s="5"/>
      <c r="Q155" s="5" t="s">
        <v>516</v>
      </c>
      <c r="R155" s="5">
        <v>1711</v>
      </c>
      <c r="S155" s="5" t="s">
        <v>515</v>
      </c>
      <c r="T155" s="5">
        <v>1747</v>
      </c>
      <c r="U155" s="5"/>
      <c r="V155" s="5"/>
      <c r="W155" s="5"/>
      <c r="X155" s="5"/>
      <c r="Y155" s="5"/>
      <c r="Z155" s="5"/>
      <c r="AA155" s="5"/>
      <c r="AB155" s="5"/>
      <c r="AC155" s="5"/>
      <c r="AD155" s="5"/>
      <c r="AE155" s="5"/>
      <c r="AF155" s="5"/>
      <c r="AG155" s="5"/>
      <c r="AH155" s="5"/>
      <c r="AI155" s="5"/>
      <c r="AJ155" s="5"/>
      <c r="AK155" s="5"/>
      <c r="AL155" s="42" t="s">
        <v>606</v>
      </c>
      <c r="AM155" s="11">
        <f>VLOOKUP($AL155,'City Location'!$A$2:$C$69,2)</f>
        <v>52.070498000000001</v>
      </c>
      <c r="AN155" s="11">
        <f>VLOOKUP($AL155,'City Location'!$A$2:$C$69,3)</f>
        <v>4.3007</v>
      </c>
      <c r="AO155" s="13" t="s">
        <v>622</v>
      </c>
      <c r="AP155" s="5">
        <v>1</v>
      </c>
      <c r="AQ155" s="5"/>
      <c r="AR155" s="4"/>
      <c r="AS155" s="4"/>
      <c r="AT155" s="10">
        <v>0</v>
      </c>
      <c r="AU155" s="19" t="s">
        <v>1104</v>
      </c>
      <c r="AV155" s="10" t="s">
        <v>1105</v>
      </c>
      <c r="AW155" s="10" t="s">
        <v>1104</v>
      </c>
      <c r="AX155" s="10" t="s">
        <v>1105</v>
      </c>
      <c r="AY155" s="10" t="s">
        <v>1105</v>
      </c>
      <c r="AZ155" s="10" t="s">
        <v>1105</v>
      </c>
      <c r="BA155" s="10" t="s">
        <v>1105</v>
      </c>
      <c r="BB155" s="10" t="s">
        <v>1105</v>
      </c>
      <c r="BC155" s="10" t="s">
        <v>1105</v>
      </c>
      <c r="BD155" s="10" t="s">
        <v>1104</v>
      </c>
      <c r="BE155" s="10" t="s">
        <v>1104</v>
      </c>
      <c r="BF155" s="10" t="s">
        <v>1105</v>
      </c>
      <c r="BG155" s="10" t="s">
        <v>1105</v>
      </c>
      <c r="BH155" s="19" t="s">
        <v>190</v>
      </c>
      <c r="BI155" s="10" t="s">
        <v>1105</v>
      </c>
      <c r="BJ155" s="10" t="s">
        <v>1105</v>
      </c>
      <c r="BK155" s="10" t="s">
        <v>374</v>
      </c>
      <c r="BL155" s="10" t="s">
        <v>1105</v>
      </c>
      <c r="BM155" s="10" t="s">
        <v>1105</v>
      </c>
      <c r="BN155" s="10" t="s">
        <v>1105</v>
      </c>
      <c r="BO155" s="10" t="s">
        <v>1105</v>
      </c>
      <c r="BP155" s="10" t="s">
        <v>1105</v>
      </c>
      <c r="BQ155" s="10" t="s">
        <v>1105</v>
      </c>
      <c r="BR155" s="10" t="s">
        <v>1105</v>
      </c>
      <c r="BS155" s="10" t="s">
        <v>1105</v>
      </c>
      <c r="BT155" s="10" t="s">
        <v>190</v>
      </c>
      <c r="BU155" s="10" t="s">
        <v>1105</v>
      </c>
      <c r="BV155" s="10" t="s">
        <v>1105</v>
      </c>
      <c r="BW155" s="10" t="s">
        <v>1104</v>
      </c>
      <c r="BX155" s="10" t="s">
        <v>374</v>
      </c>
      <c r="BY155" s="10" t="s">
        <v>1105</v>
      </c>
      <c r="BZ155" s="10" t="s">
        <v>374</v>
      </c>
      <c r="CA155" s="10" t="s">
        <v>1105</v>
      </c>
      <c r="CB155" s="10" t="s">
        <v>1104</v>
      </c>
      <c r="CC155" s="10" t="s">
        <v>1105</v>
      </c>
      <c r="CD155" s="10" t="s">
        <v>1104</v>
      </c>
      <c r="CE155" s="10" t="s">
        <v>1105</v>
      </c>
      <c r="CF155" s="10" t="s">
        <v>1104</v>
      </c>
      <c r="CG155" s="10" t="s">
        <v>1104</v>
      </c>
      <c r="CH155" s="10" t="s">
        <v>1104</v>
      </c>
      <c r="CI155" s="10" t="s">
        <v>1105</v>
      </c>
      <c r="CJ155" s="10" t="s">
        <v>1104</v>
      </c>
      <c r="CK155" s="10" t="s">
        <v>1104</v>
      </c>
      <c r="CL155" s="10" t="s">
        <v>1105</v>
      </c>
      <c r="CM155" s="10" t="s">
        <v>1105</v>
      </c>
      <c r="CN155" s="10" t="s">
        <v>1105</v>
      </c>
      <c r="CO155" s="10" t="s">
        <v>1105</v>
      </c>
      <c r="CP155" s="10" t="s">
        <v>1105</v>
      </c>
      <c r="CQ155" s="10" t="s">
        <v>1105</v>
      </c>
      <c r="CR155" s="10" t="s">
        <v>1105</v>
      </c>
      <c r="CS155" s="10" t="s">
        <v>1105</v>
      </c>
      <c r="CT155" s="10" t="s">
        <v>1105</v>
      </c>
      <c r="CU155" s="10" t="s">
        <v>1104</v>
      </c>
      <c r="CV155" s="10" t="s">
        <v>1104</v>
      </c>
      <c r="CW155" s="10" t="s">
        <v>1105</v>
      </c>
      <c r="CX155" s="10" t="s">
        <v>1104</v>
      </c>
      <c r="CY155" s="10" t="s">
        <v>1105</v>
      </c>
      <c r="CZ155" s="10" t="s">
        <v>1105</v>
      </c>
      <c r="DA155" s="10" t="s">
        <v>1105</v>
      </c>
      <c r="DB155" s="10" t="s">
        <v>1104</v>
      </c>
      <c r="DC155" s="96" t="s">
        <v>7138</v>
      </c>
      <c r="DD155" s="96" t="s">
        <v>7138</v>
      </c>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5"/>
    </row>
    <row r="156" spans="1:251" s="9" customFormat="1" ht="17.25" customHeight="1">
      <c r="A156" s="5" t="s">
        <v>553</v>
      </c>
      <c r="B156" s="9">
        <f>66</f>
        <v>66</v>
      </c>
      <c r="C156" s="5" t="s">
        <v>83</v>
      </c>
      <c r="D156" s="5" t="s">
        <v>276</v>
      </c>
      <c r="E156" s="9">
        <v>650</v>
      </c>
      <c r="F156" s="9" t="s">
        <v>272</v>
      </c>
      <c r="G156" s="5"/>
      <c r="H156" s="5" t="s">
        <v>14</v>
      </c>
      <c r="I156" s="9">
        <v>1751</v>
      </c>
      <c r="J156" s="39" t="s">
        <v>16</v>
      </c>
      <c r="K156" s="9">
        <v>1757</v>
      </c>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42" t="s">
        <v>606</v>
      </c>
      <c r="AM156" s="11">
        <f>VLOOKUP($AL156,'City Location'!$A$2:$C$69,2)</f>
        <v>52.070498000000001</v>
      </c>
      <c r="AN156" s="11">
        <f>VLOOKUP($AL156,'City Location'!$A$2:$C$69,3)</f>
        <v>4.3007</v>
      </c>
      <c r="AO156" s="13" t="s">
        <v>622</v>
      </c>
      <c r="AP156" s="5">
        <v>1</v>
      </c>
      <c r="AQ156" s="5"/>
      <c r="AR156" s="4"/>
      <c r="AS156" s="4"/>
      <c r="AT156" s="10">
        <v>0</v>
      </c>
      <c r="AU156" s="19" t="s">
        <v>1104</v>
      </c>
      <c r="AV156" s="10" t="s">
        <v>1105</v>
      </c>
      <c r="AW156" s="10" t="s">
        <v>1104</v>
      </c>
      <c r="AX156" s="10" t="s">
        <v>1105</v>
      </c>
      <c r="AY156" s="10" t="s">
        <v>1105</v>
      </c>
      <c r="AZ156" s="10" t="s">
        <v>1105</v>
      </c>
      <c r="BA156" s="10" t="s">
        <v>1105</v>
      </c>
      <c r="BB156" s="10" t="s">
        <v>1105</v>
      </c>
      <c r="BC156" s="10" t="s">
        <v>1105</v>
      </c>
      <c r="BD156" s="10" t="s">
        <v>1104</v>
      </c>
      <c r="BE156" s="10" t="s">
        <v>1104</v>
      </c>
      <c r="BF156" s="10" t="s">
        <v>1105</v>
      </c>
      <c r="BG156" s="10" t="s">
        <v>1105</v>
      </c>
      <c r="BH156" s="19" t="s">
        <v>190</v>
      </c>
      <c r="BI156" s="10" t="s">
        <v>1105</v>
      </c>
      <c r="BJ156" s="10" t="s">
        <v>1105</v>
      </c>
      <c r="BK156" s="10" t="s">
        <v>374</v>
      </c>
      <c r="BL156" s="10" t="s">
        <v>1105</v>
      </c>
      <c r="BM156" s="10" t="s">
        <v>1105</v>
      </c>
      <c r="BN156" s="10" t="s">
        <v>1105</v>
      </c>
      <c r="BO156" s="10" t="s">
        <v>1105</v>
      </c>
      <c r="BP156" s="10" t="s">
        <v>1105</v>
      </c>
      <c r="BQ156" s="10" t="s">
        <v>1105</v>
      </c>
      <c r="BR156" s="10" t="s">
        <v>1105</v>
      </c>
      <c r="BS156" s="10" t="s">
        <v>1105</v>
      </c>
      <c r="BT156" s="10" t="s">
        <v>190</v>
      </c>
      <c r="BU156" s="10" t="s">
        <v>1105</v>
      </c>
      <c r="BV156" s="10" t="s">
        <v>1105</v>
      </c>
      <c r="BW156" s="10" t="s">
        <v>1104</v>
      </c>
      <c r="BX156" s="10" t="s">
        <v>374</v>
      </c>
      <c r="BY156" s="10" t="s">
        <v>1105</v>
      </c>
      <c r="BZ156" s="10" t="s">
        <v>374</v>
      </c>
      <c r="CA156" s="10" t="s">
        <v>1105</v>
      </c>
      <c r="CB156" s="10" t="s">
        <v>1104</v>
      </c>
      <c r="CC156" s="10" t="s">
        <v>1105</v>
      </c>
      <c r="CD156" s="10" t="s">
        <v>1104</v>
      </c>
      <c r="CE156" s="10" t="s">
        <v>1105</v>
      </c>
      <c r="CF156" s="10" t="s">
        <v>1104</v>
      </c>
      <c r="CG156" s="10" t="s">
        <v>1104</v>
      </c>
      <c r="CH156" s="10" t="s">
        <v>1104</v>
      </c>
      <c r="CI156" s="10" t="s">
        <v>1105</v>
      </c>
      <c r="CJ156" s="10" t="s">
        <v>1104</v>
      </c>
      <c r="CK156" s="10" t="s">
        <v>1104</v>
      </c>
      <c r="CL156" s="10" t="s">
        <v>1105</v>
      </c>
      <c r="CM156" s="10" t="s">
        <v>1105</v>
      </c>
      <c r="CN156" s="10" t="s">
        <v>1105</v>
      </c>
      <c r="CO156" s="10" t="s">
        <v>1105</v>
      </c>
      <c r="CP156" s="10" t="s">
        <v>1105</v>
      </c>
      <c r="CQ156" s="10" t="s">
        <v>1105</v>
      </c>
      <c r="CR156" s="10" t="s">
        <v>1105</v>
      </c>
      <c r="CS156" s="10" t="s">
        <v>1105</v>
      </c>
      <c r="CT156" s="10" t="s">
        <v>1105</v>
      </c>
      <c r="CU156" s="10" t="s">
        <v>1104</v>
      </c>
      <c r="CV156" s="10" t="s">
        <v>1104</v>
      </c>
      <c r="CW156" s="10" t="s">
        <v>1105</v>
      </c>
      <c r="CX156" s="10" t="s">
        <v>1104</v>
      </c>
      <c r="CY156" s="10" t="s">
        <v>1105</v>
      </c>
      <c r="CZ156" s="10" t="s">
        <v>1105</v>
      </c>
      <c r="DA156" s="10" t="s">
        <v>1105</v>
      </c>
      <c r="DB156" s="10" t="s">
        <v>1104</v>
      </c>
      <c r="DC156" s="96" t="s">
        <v>7138</v>
      </c>
      <c r="DD156" s="96" t="s">
        <v>7138</v>
      </c>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5"/>
    </row>
    <row r="157" spans="1:251" s="9" customFormat="1" ht="17.25" customHeight="1">
      <c r="A157" s="5" t="s">
        <v>553</v>
      </c>
      <c r="B157" s="9">
        <f>66</f>
        <v>66</v>
      </c>
      <c r="C157" s="5" t="s">
        <v>83</v>
      </c>
      <c r="D157" s="5" t="s">
        <v>276</v>
      </c>
      <c r="E157" s="9">
        <v>650</v>
      </c>
      <c r="F157" s="9" t="s">
        <v>272</v>
      </c>
      <c r="G157" s="5"/>
      <c r="H157" s="39" t="s">
        <v>16</v>
      </c>
      <c r="I157" s="9">
        <v>1757</v>
      </c>
      <c r="J157" s="39" t="s">
        <v>3</v>
      </c>
      <c r="K157" s="9">
        <v>1762</v>
      </c>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42" t="s">
        <v>606</v>
      </c>
      <c r="AM157" s="11">
        <f>VLOOKUP($AL157,'City Location'!$A$2:$C$69,2)</f>
        <v>52.070498000000001</v>
      </c>
      <c r="AN157" s="11">
        <f>VLOOKUP($AL157,'City Location'!$A$2:$C$69,3)</f>
        <v>4.3007</v>
      </c>
      <c r="AO157" s="13" t="s">
        <v>622</v>
      </c>
      <c r="AP157" s="5">
        <v>1</v>
      </c>
      <c r="AQ157" s="5"/>
      <c r="AR157" s="4"/>
      <c r="AS157" s="4"/>
      <c r="AT157" s="10">
        <v>0</v>
      </c>
      <c r="AU157" s="19" t="s">
        <v>1104</v>
      </c>
      <c r="AV157" s="10" t="s">
        <v>1105</v>
      </c>
      <c r="AW157" s="10" t="s">
        <v>1104</v>
      </c>
      <c r="AX157" s="10" t="s">
        <v>1105</v>
      </c>
      <c r="AY157" s="10" t="s">
        <v>1105</v>
      </c>
      <c r="AZ157" s="10" t="s">
        <v>1105</v>
      </c>
      <c r="BA157" s="10" t="s">
        <v>1105</v>
      </c>
      <c r="BB157" s="10" t="s">
        <v>1105</v>
      </c>
      <c r="BC157" s="10" t="s">
        <v>1105</v>
      </c>
      <c r="BD157" s="10" t="s">
        <v>1104</v>
      </c>
      <c r="BE157" s="10" t="s">
        <v>1104</v>
      </c>
      <c r="BF157" s="10" t="s">
        <v>1105</v>
      </c>
      <c r="BG157" s="10" t="s">
        <v>1105</v>
      </c>
      <c r="BH157" s="10" t="s">
        <v>374</v>
      </c>
      <c r="BI157" s="10" t="s">
        <v>1105</v>
      </c>
      <c r="BJ157" s="10" t="s">
        <v>1105</v>
      </c>
      <c r="BK157" s="19" t="s">
        <v>190</v>
      </c>
      <c r="BL157" s="10" t="s">
        <v>1105</v>
      </c>
      <c r="BM157" s="10" t="s">
        <v>1105</v>
      </c>
      <c r="BN157" s="10" t="s">
        <v>1105</v>
      </c>
      <c r="BO157" s="10" t="s">
        <v>1105</v>
      </c>
      <c r="BP157" s="10" t="s">
        <v>1105</v>
      </c>
      <c r="BQ157" s="10" t="s">
        <v>1105</v>
      </c>
      <c r="BR157" s="10" t="s">
        <v>1105</v>
      </c>
      <c r="BS157" s="10" t="s">
        <v>1105</v>
      </c>
      <c r="BT157" s="10" t="s">
        <v>190</v>
      </c>
      <c r="BU157" s="10" t="s">
        <v>1105</v>
      </c>
      <c r="BV157" s="10" t="s">
        <v>1105</v>
      </c>
      <c r="BW157" s="10" t="s">
        <v>1104</v>
      </c>
      <c r="BX157" s="10" t="s">
        <v>374</v>
      </c>
      <c r="BY157" s="10" t="s">
        <v>1105</v>
      </c>
      <c r="BZ157" s="10" t="s">
        <v>374</v>
      </c>
      <c r="CA157" s="10" t="s">
        <v>1105</v>
      </c>
      <c r="CB157" s="10" t="s">
        <v>1104</v>
      </c>
      <c r="CC157" s="10" t="s">
        <v>1105</v>
      </c>
      <c r="CD157" s="10" t="s">
        <v>1104</v>
      </c>
      <c r="CE157" s="10" t="s">
        <v>1105</v>
      </c>
      <c r="CF157" s="10" t="s">
        <v>1104</v>
      </c>
      <c r="CG157" s="10" t="s">
        <v>1104</v>
      </c>
      <c r="CH157" s="10" t="s">
        <v>1104</v>
      </c>
      <c r="CI157" s="10" t="s">
        <v>1105</v>
      </c>
      <c r="CJ157" s="10" t="s">
        <v>1104</v>
      </c>
      <c r="CK157" s="10" t="s">
        <v>1104</v>
      </c>
      <c r="CL157" s="10" t="s">
        <v>1105</v>
      </c>
      <c r="CM157" s="10" t="s">
        <v>1105</v>
      </c>
      <c r="CN157" s="10" t="s">
        <v>1105</v>
      </c>
      <c r="CO157" s="10" t="s">
        <v>1105</v>
      </c>
      <c r="CP157" s="10" t="s">
        <v>1105</v>
      </c>
      <c r="CQ157" s="10" t="s">
        <v>1105</v>
      </c>
      <c r="CR157" s="10" t="s">
        <v>1105</v>
      </c>
      <c r="CS157" s="10" t="s">
        <v>1105</v>
      </c>
      <c r="CT157" s="10" t="s">
        <v>1105</v>
      </c>
      <c r="CU157" s="10" t="s">
        <v>1104</v>
      </c>
      <c r="CV157" s="10" t="s">
        <v>1104</v>
      </c>
      <c r="CW157" s="10" t="s">
        <v>1105</v>
      </c>
      <c r="CX157" s="10" t="s">
        <v>1104</v>
      </c>
      <c r="CY157" s="10" t="s">
        <v>1105</v>
      </c>
      <c r="CZ157" s="10" t="s">
        <v>1105</v>
      </c>
      <c r="DA157" s="10" t="s">
        <v>1105</v>
      </c>
      <c r="DB157" s="10" t="s">
        <v>1104</v>
      </c>
      <c r="DC157" s="96" t="s">
        <v>7138</v>
      </c>
      <c r="DD157" s="96" t="s">
        <v>7138</v>
      </c>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5"/>
    </row>
    <row r="158" spans="1:251" s="9" customFormat="1" ht="17.25" customHeight="1">
      <c r="A158" s="5" t="s">
        <v>553</v>
      </c>
      <c r="B158" s="9">
        <f>66</f>
        <v>66</v>
      </c>
      <c r="C158" s="5" t="s">
        <v>83</v>
      </c>
      <c r="D158" s="5" t="s">
        <v>276</v>
      </c>
      <c r="E158" s="9">
        <v>650</v>
      </c>
      <c r="F158" s="9" t="s">
        <v>272</v>
      </c>
      <c r="G158" s="5"/>
      <c r="H158" s="39" t="s">
        <v>3</v>
      </c>
      <c r="I158" s="9">
        <v>1762</v>
      </c>
      <c r="J158" s="5" t="s">
        <v>5</v>
      </c>
      <c r="K158" s="9">
        <v>1793</v>
      </c>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42" t="s">
        <v>606</v>
      </c>
      <c r="AM158" s="11">
        <f>VLOOKUP($AL158,'City Location'!$A$2:$C$69,2)</f>
        <v>52.070498000000001</v>
      </c>
      <c r="AN158" s="11">
        <f>VLOOKUP($AL158,'City Location'!$A$2:$C$69,3)</f>
        <v>4.3007</v>
      </c>
      <c r="AO158" s="13" t="s">
        <v>622</v>
      </c>
      <c r="AP158" s="5">
        <v>1</v>
      </c>
      <c r="AQ158" s="5"/>
      <c r="AR158" s="4"/>
      <c r="AS158" s="4"/>
      <c r="AT158" s="10">
        <v>0</v>
      </c>
      <c r="AU158" s="19" t="s">
        <v>1104</v>
      </c>
      <c r="AV158" s="10" t="s">
        <v>1105</v>
      </c>
      <c r="AW158" s="10" t="s">
        <v>1104</v>
      </c>
      <c r="AX158" s="10" t="s">
        <v>1105</v>
      </c>
      <c r="AY158" s="10" t="s">
        <v>1105</v>
      </c>
      <c r="AZ158" s="10" t="s">
        <v>1105</v>
      </c>
      <c r="BA158" s="10" t="s">
        <v>1105</v>
      </c>
      <c r="BB158" s="10" t="s">
        <v>1105</v>
      </c>
      <c r="BC158" s="10" t="s">
        <v>1105</v>
      </c>
      <c r="BD158" s="10" t="s">
        <v>1104</v>
      </c>
      <c r="BE158" s="10" t="s">
        <v>1104</v>
      </c>
      <c r="BF158" s="10" t="s">
        <v>1105</v>
      </c>
      <c r="BG158" s="10" t="s">
        <v>1105</v>
      </c>
      <c r="BH158" s="19" t="s">
        <v>190</v>
      </c>
      <c r="BI158" s="10" t="s">
        <v>1105</v>
      </c>
      <c r="BJ158" s="10" t="s">
        <v>1105</v>
      </c>
      <c r="BK158" s="19" t="s">
        <v>190</v>
      </c>
      <c r="BL158" s="10" t="s">
        <v>1105</v>
      </c>
      <c r="BM158" s="10" t="s">
        <v>1105</v>
      </c>
      <c r="BN158" s="10" t="s">
        <v>1105</v>
      </c>
      <c r="BO158" s="10" t="s">
        <v>1105</v>
      </c>
      <c r="BP158" s="10" t="s">
        <v>1105</v>
      </c>
      <c r="BQ158" s="10" t="s">
        <v>1105</v>
      </c>
      <c r="BR158" s="10" t="s">
        <v>1105</v>
      </c>
      <c r="BS158" s="10" t="s">
        <v>1105</v>
      </c>
      <c r="BT158" s="10" t="s">
        <v>190</v>
      </c>
      <c r="BU158" s="10" t="s">
        <v>1105</v>
      </c>
      <c r="BV158" s="10" t="s">
        <v>1105</v>
      </c>
      <c r="BW158" s="10" t="s">
        <v>1104</v>
      </c>
      <c r="BX158" s="10" t="s">
        <v>374</v>
      </c>
      <c r="BY158" s="10" t="s">
        <v>1105</v>
      </c>
      <c r="BZ158" s="10" t="s">
        <v>374</v>
      </c>
      <c r="CA158" s="10" t="s">
        <v>1105</v>
      </c>
      <c r="CB158" s="10" t="s">
        <v>1104</v>
      </c>
      <c r="CC158" s="10" t="s">
        <v>1105</v>
      </c>
      <c r="CD158" s="10" t="s">
        <v>1104</v>
      </c>
      <c r="CE158" s="10" t="s">
        <v>1105</v>
      </c>
      <c r="CF158" s="10" t="s">
        <v>1104</v>
      </c>
      <c r="CG158" s="10" t="s">
        <v>1104</v>
      </c>
      <c r="CH158" s="10" t="s">
        <v>1104</v>
      </c>
      <c r="CI158" s="10" t="s">
        <v>1105</v>
      </c>
      <c r="CJ158" s="10" t="s">
        <v>1104</v>
      </c>
      <c r="CK158" s="10" t="s">
        <v>1104</v>
      </c>
      <c r="CL158" s="10" t="s">
        <v>1105</v>
      </c>
      <c r="CM158" s="10" t="s">
        <v>1105</v>
      </c>
      <c r="CN158" s="10" t="s">
        <v>1105</v>
      </c>
      <c r="CO158" s="10" t="s">
        <v>1105</v>
      </c>
      <c r="CP158" s="10" t="s">
        <v>1105</v>
      </c>
      <c r="CQ158" s="10" t="s">
        <v>1105</v>
      </c>
      <c r="CR158" s="10" t="s">
        <v>1105</v>
      </c>
      <c r="CS158" s="10" t="s">
        <v>1105</v>
      </c>
      <c r="CT158" s="10" t="s">
        <v>1105</v>
      </c>
      <c r="CU158" s="10" t="s">
        <v>1104</v>
      </c>
      <c r="CV158" s="10" t="s">
        <v>1104</v>
      </c>
      <c r="CW158" s="10" t="s">
        <v>1105</v>
      </c>
      <c r="CX158" s="10" t="s">
        <v>1104</v>
      </c>
      <c r="CY158" s="10" t="s">
        <v>1105</v>
      </c>
      <c r="CZ158" s="10" t="s">
        <v>1105</v>
      </c>
      <c r="DA158" s="10" t="s">
        <v>1105</v>
      </c>
      <c r="DB158" s="10" t="s">
        <v>1104</v>
      </c>
      <c r="DC158" s="96" t="s">
        <v>7138</v>
      </c>
      <c r="DD158" s="96" t="s">
        <v>7138</v>
      </c>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5"/>
    </row>
    <row r="159" spans="1:251" s="9" customFormat="1" ht="17.25" customHeight="1">
      <c r="A159" s="5" t="s">
        <v>553</v>
      </c>
      <c r="B159" s="9">
        <f>66</f>
        <v>66</v>
      </c>
      <c r="C159" s="5" t="s">
        <v>83</v>
      </c>
      <c r="D159" s="5" t="s">
        <v>276</v>
      </c>
      <c r="E159" s="9">
        <v>650</v>
      </c>
      <c r="F159" s="9" t="s">
        <v>272</v>
      </c>
      <c r="G159" s="5"/>
      <c r="H159" s="5" t="s">
        <v>5</v>
      </c>
      <c r="I159" s="9">
        <v>1793</v>
      </c>
      <c r="J159" s="5" t="s">
        <v>12</v>
      </c>
      <c r="K159" s="9">
        <v>1793</v>
      </c>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42" t="s">
        <v>606</v>
      </c>
      <c r="AM159" s="11">
        <f>VLOOKUP($AL159,'City Location'!$A$2:$C$69,2)</f>
        <v>52.070498000000001</v>
      </c>
      <c r="AN159" s="11">
        <f>VLOOKUP($AL159,'City Location'!$A$2:$C$69,3)</f>
        <v>4.3007</v>
      </c>
      <c r="AO159" s="13" t="s">
        <v>622</v>
      </c>
      <c r="AP159" s="5">
        <v>1</v>
      </c>
      <c r="AQ159" s="5"/>
      <c r="AR159" s="4"/>
      <c r="AS159" s="4"/>
      <c r="AT159" s="10">
        <v>0</v>
      </c>
      <c r="AU159" s="19" t="s">
        <v>1104</v>
      </c>
      <c r="AV159" s="10" t="s">
        <v>1105</v>
      </c>
      <c r="AW159" s="10" t="s">
        <v>1104</v>
      </c>
      <c r="AX159" s="10" t="s">
        <v>1105</v>
      </c>
      <c r="AY159" s="10" t="s">
        <v>1105</v>
      </c>
      <c r="AZ159" s="10" t="s">
        <v>1105</v>
      </c>
      <c r="BA159" s="10" t="s">
        <v>1105</v>
      </c>
      <c r="BB159" s="10" t="s">
        <v>1105</v>
      </c>
      <c r="BC159" s="10" t="s">
        <v>1105</v>
      </c>
      <c r="BD159" s="10" t="s">
        <v>1104</v>
      </c>
      <c r="BE159" s="10" t="s">
        <v>1104</v>
      </c>
      <c r="BF159" s="10" t="s">
        <v>1105</v>
      </c>
      <c r="BG159" s="10" t="s">
        <v>1105</v>
      </c>
      <c r="BH159" s="19" t="s">
        <v>190</v>
      </c>
      <c r="BI159" s="10" t="s">
        <v>1105</v>
      </c>
      <c r="BJ159" s="10" t="s">
        <v>1104</v>
      </c>
      <c r="BK159" s="10" t="s">
        <v>190</v>
      </c>
      <c r="BL159" s="10" t="s">
        <v>1105</v>
      </c>
      <c r="BM159" s="10" t="s">
        <v>1105</v>
      </c>
      <c r="BN159" s="10" t="s">
        <v>1105</v>
      </c>
      <c r="BO159" s="10" t="s">
        <v>1105</v>
      </c>
      <c r="BP159" s="10" t="s">
        <v>1105</v>
      </c>
      <c r="BQ159" s="10" t="s">
        <v>1105</v>
      </c>
      <c r="BR159" s="10" t="s">
        <v>1105</v>
      </c>
      <c r="BS159" s="10" t="s">
        <v>1105</v>
      </c>
      <c r="BT159" s="10" t="s">
        <v>190</v>
      </c>
      <c r="BU159" s="10" t="s">
        <v>1105</v>
      </c>
      <c r="BV159" s="10" t="s">
        <v>1105</v>
      </c>
      <c r="BW159" s="10" t="s">
        <v>1104</v>
      </c>
      <c r="BX159" s="10" t="s">
        <v>374</v>
      </c>
      <c r="BY159" s="10" t="s">
        <v>1105</v>
      </c>
      <c r="BZ159" s="10" t="s">
        <v>374</v>
      </c>
      <c r="CA159" s="10" t="s">
        <v>1105</v>
      </c>
      <c r="CB159" s="10" t="s">
        <v>1104</v>
      </c>
      <c r="CC159" s="10" t="s">
        <v>1105</v>
      </c>
      <c r="CD159" s="10" t="s">
        <v>1104</v>
      </c>
      <c r="CE159" s="10" t="s">
        <v>1105</v>
      </c>
      <c r="CF159" s="10" t="s">
        <v>1104</v>
      </c>
      <c r="CG159" s="10" t="s">
        <v>1104</v>
      </c>
      <c r="CH159" s="10" t="s">
        <v>1104</v>
      </c>
      <c r="CI159" s="10" t="s">
        <v>1105</v>
      </c>
      <c r="CJ159" s="10" t="s">
        <v>1104</v>
      </c>
      <c r="CK159" s="10" t="s">
        <v>1104</v>
      </c>
      <c r="CL159" s="10" t="s">
        <v>1105</v>
      </c>
      <c r="CM159" s="10" t="s">
        <v>1105</v>
      </c>
      <c r="CN159" s="10" t="s">
        <v>1105</v>
      </c>
      <c r="CO159" s="10" t="s">
        <v>1105</v>
      </c>
      <c r="CP159" s="10" t="s">
        <v>1105</v>
      </c>
      <c r="CQ159" s="10" t="s">
        <v>1105</v>
      </c>
      <c r="CR159" s="10" t="s">
        <v>1105</v>
      </c>
      <c r="CS159" s="10" t="s">
        <v>1105</v>
      </c>
      <c r="CT159" s="10" t="s">
        <v>1105</v>
      </c>
      <c r="CU159" s="10" t="s">
        <v>1104</v>
      </c>
      <c r="CV159" s="10" t="s">
        <v>1104</v>
      </c>
      <c r="CW159" s="10" t="s">
        <v>1105</v>
      </c>
      <c r="CX159" s="10" t="s">
        <v>1104</v>
      </c>
      <c r="CY159" s="10" t="s">
        <v>1105</v>
      </c>
      <c r="CZ159" s="10" t="s">
        <v>1105</v>
      </c>
      <c r="DA159" s="10" t="s">
        <v>1105</v>
      </c>
      <c r="DB159" s="10" t="s">
        <v>1104</v>
      </c>
      <c r="DC159" s="96" t="s">
        <v>7138</v>
      </c>
      <c r="DD159" s="96" t="s">
        <v>7138</v>
      </c>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5"/>
    </row>
    <row r="160" spans="1:251" s="9" customFormat="1" ht="17.25" customHeight="1">
      <c r="A160" s="5" t="s">
        <v>553</v>
      </c>
      <c r="B160" s="9">
        <f>66</f>
        <v>66</v>
      </c>
      <c r="C160" s="5" t="s">
        <v>83</v>
      </c>
      <c r="D160" s="5" t="s">
        <v>276</v>
      </c>
      <c r="E160" s="9">
        <v>650</v>
      </c>
      <c r="F160" s="9" t="s">
        <v>272</v>
      </c>
      <c r="G160" s="5"/>
      <c r="H160" s="5" t="s">
        <v>12</v>
      </c>
      <c r="I160" s="9">
        <v>1793</v>
      </c>
      <c r="J160" s="5" t="s">
        <v>6</v>
      </c>
      <c r="K160" s="9">
        <v>1794</v>
      </c>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42" t="s">
        <v>606</v>
      </c>
      <c r="AM160" s="11">
        <f>VLOOKUP($AL160,'City Location'!$A$2:$C$69,2)</f>
        <v>52.070498000000001</v>
      </c>
      <c r="AN160" s="11">
        <f>VLOOKUP($AL160,'City Location'!$A$2:$C$69,3)</f>
        <v>4.3007</v>
      </c>
      <c r="AO160" s="13" t="s">
        <v>622</v>
      </c>
      <c r="AP160" s="5">
        <v>1</v>
      </c>
      <c r="AQ160" s="5"/>
      <c r="AR160" s="4"/>
      <c r="AS160" s="4"/>
      <c r="AT160" s="10">
        <v>0</v>
      </c>
      <c r="AU160" s="19" t="s">
        <v>1104</v>
      </c>
      <c r="AV160" s="10" t="s">
        <v>1105</v>
      </c>
      <c r="AW160" s="10" t="s">
        <v>1104</v>
      </c>
      <c r="AX160" s="10" t="s">
        <v>1105</v>
      </c>
      <c r="AY160" s="10" t="s">
        <v>1105</v>
      </c>
      <c r="AZ160" s="10" t="s">
        <v>1105</v>
      </c>
      <c r="BA160" s="10" t="s">
        <v>1105</v>
      </c>
      <c r="BB160" s="10" t="s">
        <v>1105</v>
      </c>
      <c r="BC160" s="10" t="s">
        <v>1105</v>
      </c>
      <c r="BD160" s="10" t="s">
        <v>1104</v>
      </c>
      <c r="BE160" s="10" t="s">
        <v>1104</v>
      </c>
      <c r="BF160" s="10" t="s">
        <v>1105</v>
      </c>
      <c r="BG160" s="10" t="s">
        <v>1105</v>
      </c>
      <c r="BH160" s="19" t="s">
        <v>190</v>
      </c>
      <c r="BI160" s="10" t="s">
        <v>1105</v>
      </c>
      <c r="BJ160" s="10" t="s">
        <v>1104</v>
      </c>
      <c r="BK160" s="10" t="s">
        <v>374</v>
      </c>
      <c r="BL160" s="10" t="s">
        <v>1105</v>
      </c>
      <c r="BM160" s="10" t="s">
        <v>1105</v>
      </c>
      <c r="BN160" s="10" t="s">
        <v>1105</v>
      </c>
      <c r="BO160" s="10" t="s">
        <v>1105</v>
      </c>
      <c r="BP160" s="10" t="s">
        <v>1105</v>
      </c>
      <c r="BQ160" s="10" t="s">
        <v>1105</v>
      </c>
      <c r="BR160" s="10" t="s">
        <v>1105</v>
      </c>
      <c r="BS160" s="10" t="s">
        <v>1105</v>
      </c>
      <c r="BT160" s="10" t="s">
        <v>190</v>
      </c>
      <c r="BU160" s="10" t="s">
        <v>1105</v>
      </c>
      <c r="BV160" s="10" t="s">
        <v>1105</v>
      </c>
      <c r="BW160" s="10" t="s">
        <v>1104</v>
      </c>
      <c r="BX160" s="10" t="s">
        <v>374</v>
      </c>
      <c r="BY160" s="10" t="s">
        <v>1105</v>
      </c>
      <c r="BZ160" s="10" t="s">
        <v>374</v>
      </c>
      <c r="CA160" s="10" t="s">
        <v>1105</v>
      </c>
      <c r="CB160" s="10" t="s">
        <v>1104</v>
      </c>
      <c r="CC160" s="10" t="s">
        <v>1105</v>
      </c>
      <c r="CD160" s="10" t="s">
        <v>1104</v>
      </c>
      <c r="CE160" s="10" t="s">
        <v>1105</v>
      </c>
      <c r="CF160" s="10" t="s">
        <v>1104</v>
      </c>
      <c r="CG160" s="10" t="s">
        <v>1104</v>
      </c>
      <c r="CH160" s="10" t="s">
        <v>1104</v>
      </c>
      <c r="CI160" s="10" t="s">
        <v>1105</v>
      </c>
      <c r="CJ160" s="10" t="s">
        <v>1104</v>
      </c>
      <c r="CK160" s="10" t="s">
        <v>1104</v>
      </c>
      <c r="CL160" s="10" t="s">
        <v>1105</v>
      </c>
      <c r="CM160" s="10" t="s">
        <v>1105</v>
      </c>
      <c r="CN160" s="10" t="s">
        <v>1105</v>
      </c>
      <c r="CO160" s="10" t="s">
        <v>1105</v>
      </c>
      <c r="CP160" s="10" t="s">
        <v>1105</v>
      </c>
      <c r="CQ160" s="10" t="s">
        <v>1105</v>
      </c>
      <c r="CR160" s="10" t="s">
        <v>1105</v>
      </c>
      <c r="CS160" s="10" t="s">
        <v>1105</v>
      </c>
      <c r="CT160" s="10" t="s">
        <v>1105</v>
      </c>
      <c r="CU160" s="10" t="s">
        <v>1104</v>
      </c>
      <c r="CV160" s="10" t="s">
        <v>1104</v>
      </c>
      <c r="CW160" s="10" t="s">
        <v>1105</v>
      </c>
      <c r="CX160" s="10" t="s">
        <v>1104</v>
      </c>
      <c r="CY160" s="10" t="s">
        <v>1105</v>
      </c>
      <c r="CZ160" s="10" t="s">
        <v>1105</v>
      </c>
      <c r="DA160" s="10" t="s">
        <v>1105</v>
      </c>
      <c r="DB160" s="10" t="s">
        <v>1104</v>
      </c>
      <c r="DC160" s="96" t="s">
        <v>7138</v>
      </c>
      <c r="DD160" s="96" t="s">
        <v>7138</v>
      </c>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5"/>
    </row>
    <row r="161" spans="1:251" s="9" customFormat="1" ht="17.25" customHeight="1">
      <c r="A161" s="5" t="s">
        <v>553</v>
      </c>
      <c r="B161" s="9">
        <f>66</f>
        <v>66</v>
      </c>
      <c r="C161" s="5" t="s">
        <v>83</v>
      </c>
      <c r="D161" s="5" t="s">
        <v>276</v>
      </c>
      <c r="E161" s="9">
        <v>650</v>
      </c>
      <c r="F161" s="9" t="s">
        <v>272</v>
      </c>
      <c r="G161" s="5"/>
      <c r="H161" s="5" t="s">
        <v>6</v>
      </c>
      <c r="I161" s="9">
        <v>1794</v>
      </c>
      <c r="J161" s="5" t="s">
        <v>201</v>
      </c>
      <c r="K161" s="9">
        <v>1795</v>
      </c>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42" t="s">
        <v>606</v>
      </c>
      <c r="AM161" s="11">
        <f>VLOOKUP($AL161,'City Location'!$A$2:$C$69,2)</f>
        <v>52.070498000000001</v>
      </c>
      <c r="AN161" s="11">
        <f>VLOOKUP($AL161,'City Location'!$A$2:$C$69,3)</f>
        <v>4.3007</v>
      </c>
      <c r="AO161" s="13" t="s">
        <v>622</v>
      </c>
      <c r="AP161" s="5">
        <v>1</v>
      </c>
      <c r="AQ161" s="5"/>
      <c r="AR161" s="4"/>
      <c r="AS161" s="4"/>
      <c r="AT161" s="10">
        <v>0</v>
      </c>
      <c r="AU161" s="19" t="s">
        <v>1104</v>
      </c>
      <c r="AV161" s="10" t="s">
        <v>1105</v>
      </c>
      <c r="AW161" s="10" t="s">
        <v>1104</v>
      </c>
      <c r="AX161" s="10" t="s">
        <v>1105</v>
      </c>
      <c r="AY161" s="10" t="s">
        <v>1105</v>
      </c>
      <c r="AZ161" s="10" t="s">
        <v>1105</v>
      </c>
      <c r="BA161" s="10" t="s">
        <v>1105</v>
      </c>
      <c r="BB161" s="10" t="s">
        <v>1105</v>
      </c>
      <c r="BC161" s="10" t="s">
        <v>1105</v>
      </c>
      <c r="BD161" s="10" t="s">
        <v>1104</v>
      </c>
      <c r="BE161" s="10" t="s">
        <v>1104</v>
      </c>
      <c r="BF161" s="10" t="s">
        <v>1105</v>
      </c>
      <c r="BG161" s="10" t="s">
        <v>1105</v>
      </c>
      <c r="BH161" s="19" t="s">
        <v>190</v>
      </c>
      <c r="BI161" s="10" t="s">
        <v>1105</v>
      </c>
      <c r="BJ161" s="10" t="s">
        <v>1104</v>
      </c>
      <c r="BK161" s="10" t="s">
        <v>190</v>
      </c>
      <c r="BL161" s="10" t="s">
        <v>1105</v>
      </c>
      <c r="BM161" s="10" t="s">
        <v>1105</v>
      </c>
      <c r="BN161" s="10" t="s">
        <v>1105</v>
      </c>
      <c r="BO161" s="10" t="s">
        <v>1105</v>
      </c>
      <c r="BP161" s="10" t="s">
        <v>1105</v>
      </c>
      <c r="BQ161" s="10" t="s">
        <v>1105</v>
      </c>
      <c r="BR161" s="10" t="s">
        <v>1105</v>
      </c>
      <c r="BS161" s="10" t="s">
        <v>1105</v>
      </c>
      <c r="BT161" s="10" t="s">
        <v>190</v>
      </c>
      <c r="BU161" s="10" t="s">
        <v>1105</v>
      </c>
      <c r="BV161" s="10" t="s">
        <v>1105</v>
      </c>
      <c r="BW161" s="10" t="s">
        <v>1104</v>
      </c>
      <c r="BX161" s="10" t="s">
        <v>374</v>
      </c>
      <c r="BY161" s="10" t="s">
        <v>1105</v>
      </c>
      <c r="BZ161" s="10" t="s">
        <v>374</v>
      </c>
      <c r="CA161" s="10" t="s">
        <v>1105</v>
      </c>
      <c r="CB161" s="10" t="s">
        <v>1104</v>
      </c>
      <c r="CC161" s="10" t="s">
        <v>1105</v>
      </c>
      <c r="CD161" s="10" t="s">
        <v>1104</v>
      </c>
      <c r="CE161" s="10" t="s">
        <v>1105</v>
      </c>
      <c r="CF161" s="10" t="s">
        <v>1104</v>
      </c>
      <c r="CG161" s="10" t="s">
        <v>1104</v>
      </c>
      <c r="CH161" s="10" t="s">
        <v>1104</v>
      </c>
      <c r="CI161" s="10" t="s">
        <v>1105</v>
      </c>
      <c r="CJ161" s="10" t="s">
        <v>1104</v>
      </c>
      <c r="CK161" s="10" t="s">
        <v>1104</v>
      </c>
      <c r="CL161" s="10" t="s">
        <v>1105</v>
      </c>
      <c r="CM161" s="10" t="s">
        <v>1105</v>
      </c>
      <c r="CN161" s="10" t="s">
        <v>1105</v>
      </c>
      <c r="CO161" s="10" t="s">
        <v>1105</v>
      </c>
      <c r="CP161" s="10" t="s">
        <v>1105</v>
      </c>
      <c r="CQ161" s="10" t="s">
        <v>1105</v>
      </c>
      <c r="CR161" s="10" t="s">
        <v>1105</v>
      </c>
      <c r="CS161" s="10" t="s">
        <v>1105</v>
      </c>
      <c r="CT161" s="10" t="s">
        <v>1105</v>
      </c>
      <c r="CU161" s="10" t="s">
        <v>1104</v>
      </c>
      <c r="CV161" s="10" t="s">
        <v>1104</v>
      </c>
      <c r="CW161" s="10" t="s">
        <v>1105</v>
      </c>
      <c r="CX161" s="10" t="s">
        <v>1104</v>
      </c>
      <c r="CY161" s="10" t="s">
        <v>1105</v>
      </c>
      <c r="CZ161" s="10" t="s">
        <v>1105</v>
      </c>
      <c r="DA161" s="10" t="s">
        <v>1105</v>
      </c>
      <c r="DB161" s="10" t="s">
        <v>1104</v>
      </c>
      <c r="DC161" s="96" t="s">
        <v>7138</v>
      </c>
      <c r="DD161" s="96" t="s">
        <v>7138</v>
      </c>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5"/>
    </row>
    <row r="162" spans="1:251" s="29" customFormat="1" ht="17.25" customHeight="1">
      <c r="A162" s="29" t="s">
        <v>1187</v>
      </c>
      <c r="B162" s="29">
        <f>66</f>
        <v>66</v>
      </c>
      <c r="D162" s="29" t="s">
        <v>1188</v>
      </c>
      <c r="E162" s="29" t="s">
        <v>2064</v>
      </c>
      <c r="H162" s="29" t="s">
        <v>5</v>
      </c>
      <c r="I162" s="29">
        <v>1795</v>
      </c>
      <c r="K162" s="29">
        <v>1814</v>
      </c>
      <c r="AL162" s="31"/>
      <c r="AM162" s="31"/>
      <c r="AN162" s="31"/>
      <c r="AO162" s="51"/>
      <c r="AR162" s="32"/>
      <c r="AS162" s="32"/>
      <c r="AT162" s="32">
        <v>0</v>
      </c>
      <c r="AU162" s="32" t="s">
        <v>1105</v>
      </c>
      <c r="AV162" s="32" t="s">
        <v>1105</v>
      </c>
      <c r="AW162" s="32" t="s">
        <v>1105</v>
      </c>
      <c r="AX162" s="32" t="s">
        <v>1105</v>
      </c>
      <c r="AY162" s="32" t="s">
        <v>1105</v>
      </c>
      <c r="AZ162" s="32" t="s">
        <v>1105</v>
      </c>
      <c r="BA162" s="32" t="s">
        <v>1105</v>
      </c>
      <c r="BB162" s="32" t="s">
        <v>1105</v>
      </c>
      <c r="BC162" s="32" t="s">
        <v>1105</v>
      </c>
      <c r="BD162" s="32" t="s">
        <v>1104</v>
      </c>
      <c r="BE162" s="32" t="s">
        <v>1104</v>
      </c>
      <c r="BF162" s="32" t="s">
        <v>1105</v>
      </c>
      <c r="BG162" s="32" t="s">
        <v>1105</v>
      </c>
      <c r="BH162" s="33" t="s">
        <v>374</v>
      </c>
      <c r="BI162" s="32" t="s">
        <v>1104</v>
      </c>
      <c r="BJ162" s="32" t="s">
        <v>1104</v>
      </c>
      <c r="BK162" s="32" t="s">
        <v>1104</v>
      </c>
      <c r="BL162" s="32" t="s">
        <v>1105</v>
      </c>
      <c r="BM162" s="32" t="s">
        <v>1105</v>
      </c>
      <c r="BN162" s="32" t="s">
        <v>1105</v>
      </c>
      <c r="BO162" s="32" t="s">
        <v>1105</v>
      </c>
      <c r="BP162" s="32" t="s">
        <v>1105</v>
      </c>
      <c r="BQ162" s="32" t="s">
        <v>1105</v>
      </c>
      <c r="BR162" s="32" t="s">
        <v>1105</v>
      </c>
      <c r="BS162" s="32" t="s">
        <v>1104</v>
      </c>
      <c r="BT162" s="32" t="s">
        <v>1104</v>
      </c>
      <c r="BU162" s="32" t="s">
        <v>1105</v>
      </c>
      <c r="BV162" s="32" t="s">
        <v>1105</v>
      </c>
      <c r="BW162" s="32" t="s">
        <v>1104</v>
      </c>
      <c r="BX162" s="32" t="s">
        <v>1104</v>
      </c>
      <c r="BY162" s="32" t="s">
        <v>1105</v>
      </c>
      <c r="BZ162" s="32" t="s">
        <v>1104</v>
      </c>
      <c r="CA162" s="32" t="s">
        <v>1105</v>
      </c>
      <c r="CB162" s="32" t="s">
        <v>1104</v>
      </c>
      <c r="CC162" s="32" t="s">
        <v>1105</v>
      </c>
      <c r="CD162" s="32" t="s">
        <v>1104</v>
      </c>
      <c r="CE162" s="32" t="s">
        <v>1105</v>
      </c>
      <c r="CF162" s="32" t="s">
        <v>1104</v>
      </c>
      <c r="CG162" s="32" t="s">
        <v>1104</v>
      </c>
      <c r="CH162" s="32" t="s">
        <v>1104</v>
      </c>
      <c r="CI162" s="32" t="s">
        <v>1105</v>
      </c>
      <c r="CJ162" s="32" t="s">
        <v>1104</v>
      </c>
      <c r="CK162" s="32" t="s">
        <v>1104</v>
      </c>
      <c r="CL162" s="32" t="s">
        <v>1105</v>
      </c>
      <c r="CM162" s="32" t="s">
        <v>1105</v>
      </c>
      <c r="CN162" s="32" t="s">
        <v>1105</v>
      </c>
      <c r="CO162" s="32" t="s">
        <v>1105</v>
      </c>
      <c r="CP162" s="32" t="s">
        <v>1105</v>
      </c>
      <c r="CQ162" s="32" t="s">
        <v>1105</v>
      </c>
      <c r="CR162" s="32" t="s">
        <v>1105</v>
      </c>
      <c r="CS162" s="32" t="s">
        <v>1105</v>
      </c>
      <c r="CT162" s="32" t="s">
        <v>1105</v>
      </c>
      <c r="CU162" s="32" t="s">
        <v>1104</v>
      </c>
      <c r="CV162" s="32" t="s">
        <v>1104</v>
      </c>
      <c r="CW162" s="32" t="s">
        <v>1105</v>
      </c>
      <c r="CX162" s="32" t="s">
        <v>1104</v>
      </c>
      <c r="CY162" s="32" t="s">
        <v>1105</v>
      </c>
      <c r="CZ162" s="32" t="s">
        <v>1105</v>
      </c>
      <c r="DA162" s="32" t="s">
        <v>1105</v>
      </c>
      <c r="DB162" s="32" t="s">
        <v>1104</v>
      </c>
      <c r="DC162" s="96"/>
      <c r="DD162" s="96"/>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c r="EE162" s="32"/>
      <c r="EF162" s="32"/>
      <c r="EG162" s="32"/>
      <c r="EH162" s="32"/>
      <c r="EI162" s="32"/>
      <c r="EJ162" s="32"/>
      <c r="EK162" s="32"/>
      <c r="EL162" s="32"/>
      <c r="EM162" s="32"/>
      <c r="EN162" s="32"/>
      <c r="EO162" s="32"/>
      <c r="EP162" s="32"/>
      <c r="EQ162" s="32"/>
      <c r="ER162" s="32"/>
      <c r="ES162" s="32"/>
      <c r="ET162" s="32"/>
      <c r="EU162" s="32"/>
      <c r="EV162" s="32"/>
      <c r="EW162" s="32"/>
      <c r="EX162" s="32"/>
      <c r="EY162" s="32"/>
      <c r="EZ162" s="32"/>
      <c r="FA162" s="32"/>
      <c r="FB162" s="32"/>
      <c r="FC162" s="32"/>
      <c r="FD162" s="32"/>
      <c r="FE162" s="32"/>
      <c r="FF162" s="32"/>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c r="GH162" s="32"/>
      <c r="GI162" s="32"/>
      <c r="GJ162" s="32"/>
      <c r="GK162" s="32"/>
      <c r="GL162" s="32"/>
      <c r="GM162" s="32"/>
      <c r="GN162" s="32"/>
      <c r="GO162" s="32"/>
      <c r="GP162" s="32"/>
      <c r="GQ162" s="32"/>
      <c r="GR162" s="32"/>
      <c r="GS162" s="32"/>
      <c r="GT162" s="32"/>
      <c r="GU162" s="32"/>
      <c r="GV162" s="32"/>
      <c r="GW162" s="32"/>
      <c r="GX162" s="32"/>
      <c r="GY162" s="32"/>
      <c r="GZ162" s="32"/>
      <c r="HA162" s="32"/>
      <c r="HB162" s="32"/>
      <c r="HC162" s="32"/>
      <c r="HD162" s="32"/>
      <c r="HE162" s="32"/>
      <c r="HF162" s="32"/>
      <c r="HG162" s="32"/>
      <c r="HH162" s="32"/>
      <c r="HI162" s="32"/>
      <c r="HJ162" s="32"/>
      <c r="HK162" s="32"/>
      <c r="HL162" s="32"/>
      <c r="HM162" s="32"/>
      <c r="HN162" s="32"/>
      <c r="HO162" s="32"/>
      <c r="HP162" s="32"/>
      <c r="HQ162" s="32"/>
      <c r="HR162" s="32"/>
      <c r="HS162" s="32"/>
      <c r="HT162" s="32"/>
      <c r="HU162" s="32"/>
      <c r="HV162" s="32"/>
      <c r="HW162" s="32"/>
      <c r="HX162" s="32"/>
      <c r="HY162" s="32"/>
      <c r="HZ162" s="32"/>
      <c r="IA162" s="32"/>
      <c r="IB162" s="32"/>
      <c r="IC162" s="32"/>
      <c r="ID162" s="32"/>
      <c r="IE162" s="32"/>
      <c r="IF162" s="32"/>
      <c r="IG162" s="32"/>
      <c r="IH162" s="32"/>
      <c r="II162" s="32"/>
      <c r="IJ162" s="32"/>
      <c r="IK162" s="32"/>
      <c r="IL162" s="32"/>
      <c r="IM162" s="32"/>
      <c r="IN162" s="32"/>
      <c r="IO162" s="32"/>
      <c r="IP162" s="32"/>
    </row>
    <row r="163" spans="1:251" s="9" customFormat="1" ht="17.25" customHeight="1">
      <c r="A163" s="5" t="s">
        <v>553</v>
      </c>
      <c r="B163" s="9">
        <f>66</f>
        <v>66</v>
      </c>
      <c r="C163" s="5" t="s">
        <v>83</v>
      </c>
      <c r="D163" s="5" t="s">
        <v>221</v>
      </c>
      <c r="E163" s="9">
        <v>565</v>
      </c>
      <c r="F163" s="9" t="s">
        <v>272</v>
      </c>
      <c r="G163" s="5"/>
      <c r="H163" s="5" t="s">
        <v>16</v>
      </c>
      <c r="I163" s="9">
        <v>1815</v>
      </c>
      <c r="J163" s="5" t="s">
        <v>8</v>
      </c>
      <c r="K163" s="9">
        <v>1815</v>
      </c>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42" t="s">
        <v>606</v>
      </c>
      <c r="AM163" s="11">
        <f>VLOOKUP($AL163,'City Location'!$A$2:$C$69,2)</f>
        <v>52.070498000000001</v>
      </c>
      <c r="AN163" s="11">
        <f>VLOOKUP($AL163,'City Location'!$A$2:$C$69,3)</f>
        <v>4.3007</v>
      </c>
      <c r="AO163" s="12" t="s">
        <v>627</v>
      </c>
      <c r="AP163" s="5">
        <v>1</v>
      </c>
      <c r="AQ163" s="5"/>
      <c r="AR163" s="4"/>
      <c r="AS163" s="4"/>
      <c r="AT163" s="10">
        <v>0</v>
      </c>
      <c r="AU163" s="10" t="s">
        <v>1104</v>
      </c>
      <c r="AV163" s="10" t="s">
        <v>1105</v>
      </c>
      <c r="AW163" s="10" t="s">
        <v>1105</v>
      </c>
      <c r="AX163" s="10" t="s">
        <v>1105</v>
      </c>
      <c r="AY163" s="10" t="s">
        <v>1104</v>
      </c>
      <c r="AZ163" s="10" t="s">
        <v>1105</v>
      </c>
      <c r="BA163" s="10" t="s">
        <v>1104</v>
      </c>
      <c r="BB163" s="10" t="s">
        <v>1104</v>
      </c>
      <c r="BC163" s="10" t="s">
        <v>1104</v>
      </c>
      <c r="BD163" s="10" t="s">
        <v>1104</v>
      </c>
      <c r="BE163" s="10" t="s">
        <v>1104</v>
      </c>
      <c r="BF163" s="10" t="s">
        <v>1105</v>
      </c>
      <c r="BG163" s="10" t="s">
        <v>1105</v>
      </c>
      <c r="BH163" s="10" t="s">
        <v>190</v>
      </c>
      <c r="BI163" s="10" t="s">
        <v>1105</v>
      </c>
      <c r="BJ163" s="10" t="s">
        <v>1105</v>
      </c>
      <c r="BK163" s="10" t="s">
        <v>374</v>
      </c>
      <c r="BL163" s="10" t="s">
        <v>1105</v>
      </c>
      <c r="BM163" s="10" t="s">
        <v>1105</v>
      </c>
      <c r="BN163" s="10" t="s">
        <v>1105</v>
      </c>
      <c r="BO163" s="10" t="s">
        <v>1104</v>
      </c>
      <c r="BP163" s="10" t="s">
        <v>1105</v>
      </c>
      <c r="BQ163" s="10" t="s">
        <v>1104</v>
      </c>
      <c r="BR163" s="10" t="s">
        <v>1105</v>
      </c>
      <c r="BS163" s="10" t="s">
        <v>1104</v>
      </c>
      <c r="BT163" s="10" t="s">
        <v>1105</v>
      </c>
      <c r="BU163" s="10" t="s">
        <v>1105</v>
      </c>
      <c r="BV163" s="10" t="s">
        <v>1105</v>
      </c>
      <c r="BW163" s="10" t="s">
        <v>1104</v>
      </c>
      <c r="BX163" s="19" t="s">
        <v>190</v>
      </c>
      <c r="BY163" s="10" t="s">
        <v>1105</v>
      </c>
      <c r="BZ163" s="10" t="s">
        <v>374</v>
      </c>
      <c r="CA163" s="10" t="s">
        <v>1105</v>
      </c>
      <c r="CB163" s="10" t="s">
        <v>1104</v>
      </c>
      <c r="CC163" s="10" t="s">
        <v>1105</v>
      </c>
      <c r="CD163" s="10" t="s">
        <v>1104</v>
      </c>
      <c r="CE163" s="10" t="s">
        <v>1105</v>
      </c>
      <c r="CF163" s="10" t="s">
        <v>1104</v>
      </c>
      <c r="CG163" s="10" t="s">
        <v>1104</v>
      </c>
      <c r="CH163" s="10" t="s">
        <v>1104</v>
      </c>
      <c r="CI163" s="10" t="s">
        <v>1105</v>
      </c>
      <c r="CJ163" s="10" t="s">
        <v>1104</v>
      </c>
      <c r="CK163" s="10" t="s">
        <v>1104</v>
      </c>
      <c r="CL163" s="10" t="s">
        <v>1105</v>
      </c>
      <c r="CM163" s="10" t="s">
        <v>1104</v>
      </c>
      <c r="CN163" s="10" t="s">
        <v>1105</v>
      </c>
      <c r="CO163" s="10" t="s">
        <v>1105</v>
      </c>
      <c r="CP163" s="10" t="s">
        <v>1105</v>
      </c>
      <c r="CQ163" s="10" t="s">
        <v>1105</v>
      </c>
      <c r="CR163" s="10" t="s">
        <v>1105</v>
      </c>
      <c r="CS163" s="10" t="s">
        <v>1105</v>
      </c>
      <c r="CT163" s="10" t="s">
        <v>1105</v>
      </c>
      <c r="CU163" s="10" t="s">
        <v>1104</v>
      </c>
      <c r="CV163" s="10" t="s">
        <v>1104</v>
      </c>
      <c r="CW163" s="10" t="s">
        <v>1105</v>
      </c>
      <c r="CX163" s="10" t="s">
        <v>1104</v>
      </c>
      <c r="CY163" s="10" t="s">
        <v>1105</v>
      </c>
      <c r="CZ163" s="10" t="s">
        <v>1105</v>
      </c>
      <c r="DA163" s="10" t="s">
        <v>1105</v>
      </c>
      <c r="DB163" s="10" t="s">
        <v>1104</v>
      </c>
      <c r="DC163" s="96" t="s">
        <v>7140</v>
      </c>
      <c r="DD163" s="96" t="s">
        <v>7139</v>
      </c>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5"/>
    </row>
    <row r="164" spans="1:251" s="9" customFormat="1" ht="17.25" customHeight="1">
      <c r="A164" s="5" t="s">
        <v>553</v>
      </c>
      <c r="B164" s="9">
        <f>66</f>
        <v>66</v>
      </c>
      <c r="C164" s="5" t="s">
        <v>83</v>
      </c>
      <c r="D164" s="5" t="s">
        <v>221</v>
      </c>
      <c r="E164" s="9">
        <v>565</v>
      </c>
      <c r="F164" s="9" t="s">
        <v>272</v>
      </c>
      <c r="G164" s="5"/>
      <c r="H164" s="5" t="s">
        <v>8</v>
      </c>
      <c r="I164" s="9">
        <v>1815</v>
      </c>
      <c r="J164" s="5" t="s">
        <v>201</v>
      </c>
      <c r="K164" s="9">
        <v>1816</v>
      </c>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42" t="s">
        <v>606</v>
      </c>
      <c r="AM164" s="11">
        <f>VLOOKUP($AL164,'City Location'!$A$2:$C$69,2)</f>
        <v>52.070498000000001</v>
      </c>
      <c r="AN164" s="11">
        <f>VLOOKUP($AL164,'City Location'!$A$2:$C$69,3)</f>
        <v>4.3007</v>
      </c>
      <c r="AO164" s="12" t="s">
        <v>627</v>
      </c>
      <c r="AP164" s="5">
        <v>1</v>
      </c>
      <c r="AQ164" s="5"/>
      <c r="AR164" s="4"/>
      <c r="AS164" s="4"/>
      <c r="AT164" s="10">
        <v>0</v>
      </c>
      <c r="AU164" s="10" t="s">
        <v>1104</v>
      </c>
      <c r="AV164" s="10" t="s">
        <v>1105</v>
      </c>
      <c r="AW164" s="10" t="s">
        <v>1105</v>
      </c>
      <c r="AX164" s="10" t="s">
        <v>1105</v>
      </c>
      <c r="AY164" s="10" t="s">
        <v>1104</v>
      </c>
      <c r="AZ164" s="10" t="s">
        <v>1105</v>
      </c>
      <c r="BA164" s="10" t="s">
        <v>1104</v>
      </c>
      <c r="BB164" s="10" t="s">
        <v>1104</v>
      </c>
      <c r="BC164" s="10" t="s">
        <v>1104</v>
      </c>
      <c r="BD164" s="10" t="s">
        <v>1104</v>
      </c>
      <c r="BE164" s="10" t="s">
        <v>1104</v>
      </c>
      <c r="BF164" s="10" t="s">
        <v>1105</v>
      </c>
      <c r="BG164" s="10" t="s">
        <v>1105</v>
      </c>
      <c r="BH164" s="10" t="s">
        <v>190</v>
      </c>
      <c r="BI164" s="10" t="s">
        <v>1105</v>
      </c>
      <c r="BJ164" s="10" t="s">
        <v>1105</v>
      </c>
      <c r="BK164" s="19" t="s">
        <v>190</v>
      </c>
      <c r="BL164" s="10" t="s">
        <v>1105</v>
      </c>
      <c r="BM164" s="10" t="s">
        <v>1105</v>
      </c>
      <c r="BN164" s="10" t="s">
        <v>1105</v>
      </c>
      <c r="BO164" s="10" t="s">
        <v>1104</v>
      </c>
      <c r="BP164" s="10" t="s">
        <v>1105</v>
      </c>
      <c r="BQ164" s="10" t="s">
        <v>1104</v>
      </c>
      <c r="BR164" s="10" t="s">
        <v>1105</v>
      </c>
      <c r="BS164" s="10" t="s">
        <v>1104</v>
      </c>
      <c r="BT164" s="10" t="s">
        <v>1105</v>
      </c>
      <c r="BU164" s="10" t="s">
        <v>1105</v>
      </c>
      <c r="BV164" s="10" t="s">
        <v>1105</v>
      </c>
      <c r="BW164" s="10" t="s">
        <v>1104</v>
      </c>
      <c r="BX164" s="19" t="s">
        <v>190</v>
      </c>
      <c r="BY164" s="10" t="s">
        <v>1105</v>
      </c>
      <c r="BZ164" s="10" t="s">
        <v>374</v>
      </c>
      <c r="CA164" s="10" t="s">
        <v>1105</v>
      </c>
      <c r="CB164" s="10" t="s">
        <v>1104</v>
      </c>
      <c r="CC164" s="10" t="s">
        <v>1105</v>
      </c>
      <c r="CD164" s="10" t="s">
        <v>1104</v>
      </c>
      <c r="CE164" s="10" t="s">
        <v>1105</v>
      </c>
      <c r="CF164" s="10" t="s">
        <v>1104</v>
      </c>
      <c r="CG164" s="10" t="s">
        <v>1104</v>
      </c>
      <c r="CH164" s="10" t="s">
        <v>1104</v>
      </c>
      <c r="CI164" s="10" t="s">
        <v>1105</v>
      </c>
      <c r="CJ164" s="10" t="s">
        <v>1104</v>
      </c>
      <c r="CK164" s="10" t="s">
        <v>1104</v>
      </c>
      <c r="CL164" s="10" t="s">
        <v>1105</v>
      </c>
      <c r="CM164" s="10" t="s">
        <v>1104</v>
      </c>
      <c r="CN164" s="10" t="s">
        <v>1105</v>
      </c>
      <c r="CO164" s="10" t="s">
        <v>1105</v>
      </c>
      <c r="CP164" s="10" t="s">
        <v>1105</v>
      </c>
      <c r="CQ164" s="10" t="s">
        <v>1105</v>
      </c>
      <c r="CR164" s="10" t="s">
        <v>1105</v>
      </c>
      <c r="CS164" s="10" t="s">
        <v>1105</v>
      </c>
      <c r="CT164" s="10" t="s">
        <v>1105</v>
      </c>
      <c r="CU164" s="10" t="s">
        <v>1104</v>
      </c>
      <c r="CV164" s="10" t="s">
        <v>1104</v>
      </c>
      <c r="CW164" s="10" t="s">
        <v>1105</v>
      </c>
      <c r="CX164" s="10" t="s">
        <v>1104</v>
      </c>
      <c r="CY164" s="10" t="s">
        <v>1105</v>
      </c>
      <c r="CZ164" s="10" t="s">
        <v>1105</v>
      </c>
      <c r="DA164" s="10" t="s">
        <v>1105</v>
      </c>
      <c r="DB164" s="10" t="s">
        <v>1104</v>
      </c>
      <c r="DC164" s="96" t="s">
        <v>7140</v>
      </c>
      <c r="DD164" s="96" t="s">
        <v>7139</v>
      </c>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5"/>
    </row>
    <row r="165" spans="1:251" s="9" customFormat="1" ht="17.25" customHeight="1">
      <c r="A165" s="5" t="s">
        <v>553</v>
      </c>
      <c r="B165" s="9">
        <f>66</f>
        <v>66</v>
      </c>
      <c r="C165" s="5" t="s">
        <v>83</v>
      </c>
      <c r="D165" s="5" t="s">
        <v>221</v>
      </c>
      <c r="E165" s="9">
        <v>565</v>
      </c>
      <c r="F165" s="9" t="s">
        <v>272</v>
      </c>
      <c r="G165" s="5"/>
      <c r="H165" s="5" t="s">
        <v>5</v>
      </c>
      <c r="I165" s="9">
        <v>1816</v>
      </c>
      <c r="J165" s="5" t="s">
        <v>6</v>
      </c>
      <c r="K165" s="9">
        <v>1818</v>
      </c>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42" t="s">
        <v>606</v>
      </c>
      <c r="AM165" s="11">
        <f>VLOOKUP($AL165,'City Location'!$A$2:$C$69,2)</f>
        <v>52.070498000000001</v>
      </c>
      <c r="AN165" s="11">
        <f>VLOOKUP($AL165,'City Location'!$A$2:$C$69,3)</f>
        <v>4.3007</v>
      </c>
      <c r="AO165" s="12" t="s">
        <v>627</v>
      </c>
      <c r="AP165" s="5">
        <v>1</v>
      </c>
      <c r="AQ165" s="5"/>
      <c r="AR165" s="4"/>
      <c r="AS165" s="4"/>
      <c r="AT165" s="10">
        <v>0</v>
      </c>
      <c r="AU165" s="10" t="s">
        <v>1104</v>
      </c>
      <c r="AV165" s="10" t="s">
        <v>1105</v>
      </c>
      <c r="AW165" s="10" t="s">
        <v>1105</v>
      </c>
      <c r="AX165" s="10" t="s">
        <v>1105</v>
      </c>
      <c r="AY165" s="10" t="s">
        <v>1104</v>
      </c>
      <c r="AZ165" s="10" t="s">
        <v>1105</v>
      </c>
      <c r="BA165" s="10" t="s">
        <v>1104</v>
      </c>
      <c r="BB165" s="10" t="s">
        <v>1104</v>
      </c>
      <c r="BC165" s="10" t="s">
        <v>1104</v>
      </c>
      <c r="BD165" s="10" t="s">
        <v>1104</v>
      </c>
      <c r="BE165" s="10" t="s">
        <v>1104</v>
      </c>
      <c r="BF165" s="10" t="s">
        <v>1104</v>
      </c>
      <c r="BG165" s="10" t="s">
        <v>1104</v>
      </c>
      <c r="BH165" s="10" t="s">
        <v>190</v>
      </c>
      <c r="BI165" s="10" t="s">
        <v>1105</v>
      </c>
      <c r="BJ165" s="10" t="s">
        <v>1105</v>
      </c>
      <c r="BK165" s="19" t="s">
        <v>190</v>
      </c>
      <c r="BL165" s="10" t="s">
        <v>1105</v>
      </c>
      <c r="BM165" s="10" t="s">
        <v>1105</v>
      </c>
      <c r="BN165" s="10" t="s">
        <v>1105</v>
      </c>
      <c r="BO165" s="10" t="s">
        <v>1104</v>
      </c>
      <c r="BP165" s="10" t="s">
        <v>1105</v>
      </c>
      <c r="BQ165" s="10" t="s">
        <v>1104</v>
      </c>
      <c r="BR165" s="10" t="s">
        <v>1105</v>
      </c>
      <c r="BS165" s="10" t="s">
        <v>1104</v>
      </c>
      <c r="BT165" s="10" t="s">
        <v>1105</v>
      </c>
      <c r="BU165" s="10" t="s">
        <v>1105</v>
      </c>
      <c r="BV165" s="10" t="s">
        <v>1105</v>
      </c>
      <c r="BW165" s="10" t="s">
        <v>1104</v>
      </c>
      <c r="BX165" s="10" t="s">
        <v>190</v>
      </c>
      <c r="BY165" s="10" t="s">
        <v>1105</v>
      </c>
      <c r="BZ165" s="19" t="s">
        <v>374</v>
      </c>
      <c r="CA165" s="10" t="s">
        <v>1105</v>
      </c>
      <c r="CB165" s="10" t="s">
        <v>1105</v>
      </c>
      <c r="CC165" s="10" t="s">
        <v>1105</v>
      </c>
      <c r="CD165" s="10" t="s">
        <v>1104</v>
      </c>
      <c r="CE165" s="10" t="s">
        <v>1105</v>
      </c>
      <c r="CF165" s="10" t="s">
        <v>1104</v>
      </c>
      <c r="CG165" s="10" t="s">
        <v>1104</v>
      </c>
      <c r="CH165" s="10" t="s">
        <v>1104</v>
      </c>
      <c r="CI165" s="10" t="s">
        <v>1105</v>
      </c>
      <c r="CJ165" s="10" t="s">
        <v>1105</v>
      </c>
      <c r="CK165" s="10" t="s">
        <v>1104</v>
      </c>
      <c r="CL165" s="10" t="s">
        <v>1104</v>
      </c>
      <c r="CM165" s="10" t="s">
        <v>1104</v>
      </c>
      <c r="CN165" s="10" t="s">
        <v>1105</v>
      </c>
      <c r="CO165" s="10" t="s">
        <v>1105</v>
      </c>
      <c r="CP165" s="10" t="s">
        <v>1105</v>
      </c>
      <c r="CQ165" s="10" t="s">
        <v>1105</v>
      </c>
      <c r="CR165" s="10" t="s">
        <v>1104</v>
      </c>
      <c r="CS165" s="10" t="s">
        <v>1105</v>
      </c>
      <c r="CT165" s="10" t="s">
        <v>1104</v>
      </c>
      <c r="CU165" s="10" t="s">
        <v>1104</v>
      </c>
      <c r="CV165" s="10" t="s">
        <v>1104</v>
      </c>
      <c r="CW165" s="10" t="s">
        <v>1105</v>
      </c>
      <c r="CX165" s="10" t="s">
        <v>1104</v>
      </c>
      <c r="CY165" s="10" t="s">
        <v>1105</v>
      </c>
      <c r="CZ165" s="10" t="s">
        <v>1105</v>
      </c>
      <c r="DA165" s="10" t="s">
        <v>1105</v>
      </c>
      <c r="DB165" s="10" t="s">
        <v>1104</v>
      </c>
      <c r="DC165" s="96" t="s">
        <v>7140</v>
      </c>
      <c r="DD165" s="96" t="s">
        <v>7139</v>
      </c>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5"/>
    </row>
    <row r="166" spans="1:251" s="9" customFormat="1" ht="17.25" customHeight="1">
      <c r="A166" s="5" t="s">
        <v>553</v>
      </c>
      <c r="B166" s="9">
        <f>66</f>
        <v>66</v>
      </c>
      <c r="C166" s="5" t="s">
        <v>83</v>
      </c>
      <c r="D166" s="5" t="s">
        <v>221</v>
      </c>
      <c r="E166" s="9">
        <v>565</v>
      </c>
      <c r="F166" s="9" t="s">
        <v>272</v>
      </c>
      <c r="G166" s="5"/>
      <c r="H166" s="5" t="s">
        <v>6</v>
      </c>
      <c r="I166" s="9">
        <v>1818</v>
      </c>
      <c r="J166" s="5" t="s">
        <v>5</v>
      </c>
      <c r="K166" s="9">
        <v>1831</v>
      </c>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42" t="s">
        <v>606</v>
      </c>
      <c r="AM166" s="11">
        <f>VLOOKUP($AL166,'City Location'!$A$2:$C$69,2)</f>
        <v>52.070498000000001</v>
      </c>
      <c r="AN166" s="11">
        <f>VLOOKUP($AL166,'City Location'!$A$2:$C$69,3)</f>
        <v>4.3007</v>
      </c>
      <c r="AO166" s="12" t="s">
        <v>627</v>
      </c>
      <c r="AP166" s="5">
        <v>1</v>
      </c>
      <c r="AQ166" s="5"/>
      <c r="AR166" s="4"/>
      <c r="AS166" s="4"/>
      <c r="AT166" s="10">
        <v>0</v>
      </c>
      <c r="AU166" s="10" t="s">
        <v>1104</v>
      </c>
      <c r="AV166" s="10" t="s">
        <v>1105</v>
      </c>
      <c r="AW166" s="10" t="s">
        <v>1105</v>
      </c>
      <c r="AX166" s="10" t="s">
        <v>1105</v>
      </c>
      <c r="AY166" s="10" t="s">
        <v>1104</v>
      </c>
      <c r="AZ166" s="10" t="s">
        <v>1105</v>
      </c>
      <c r="BA166" s="10" t="s">
        <v>1104</v>
      </c>
      <c r="BB166" s="10" t="s">
        <v>1104</v>
      </c>
      <c r="BC166" s="10" t="s">
        <v>1104</v>
      </c>
      <c r="BD166" s="10" t="s">
        <v>1104</v>
      </c>
      <c r="BE166" s="10" t="s">
        <v>1104</v>
      </c>
      <c r="BF166" s="10" t="s">
        <v>1104</v>
      </c>
      <c r="BG166" s="10" t="s">
        <v>1104</v>
      </c>
      <c r="BH166" s="10" t="s">
        <v>190</v>
      </c>
      <c r="BI166" s="10" t="s">
        <v>1105</v>
      </c>
      <c r="BJ166" s="10" t="s">
        <v>1105</v>
      </c>
      <c r="BK166" s="19" t="s">
        <v>190</v>
      </c>
      <c r="BL166" s="10" t="s">
        <v>1105</v>
      </c>
      <c r="BM166" s="10" t="s">
        <v>1105</v>
      </c>
      <c r="BN166" s="10" t="s">
        <v>1105</v>
      </c>
      <c r="BO166" s="10" t="s">
        <v>1104</v>
      </c>
      <c r="BP166" s="10" t="s">
        <v>1105</v>
      </c>
      <c r="BQ166" s="10" t="s">
        <v>1104</v>
      </c>
      <c r="BR166" s="10" t="s">
        <v>1105</v>
      </c>
      <c r="BS166" s="10" t="s">
        <v>1104</v>
      </c>
      <c r="BT166" s="10" t="s">
        <v>1105</v>
      </c>
      <c r="BU166" s="10" t="s">
        <v>1105</v>
      </c>
      <c r="BV166" s="10" t="s">
        <v>1105</v>
      </c>
      <c r="BW166" s="10" t="s">
        <v>1104</v>
      </c>
      <c r="BX166" s="19" t="s">
        <v>190</v>
      </c>
      <c r="BY166" s="10" t="s">
        <v>1105</v>
      </c>
      <c r="BZ166" s="19" t="s">
        <v>374</v>
      </c>
      <c r="CA166" s="10" t="s">
        <v>1105</v>
      </c>
      <c r="CB166" s="10" t="s">
        <v>1105</v>
      </c>
      <c r="CC166" s="10" t="s">
        <v>1105</v>
      </c>
      <c r="CD166" s="10" t="s">
        <v>1104</v>
      </c>
      <c r="CE166" s="10" t="s">
        <v>1105</v>
      </c>
      <c r="CF166" s="10" t="s">
        <v>1104</v>
      </c>
      <c r="CG166" s="10" t="s">
        <v>1104</v>
      </c>
      <c r="CH166" s="10" t="s">
        <v>1104</v>
      </c>
      <c r="CI166" s="10" t="s">
        <v>1105</v>
      </c>
      <c r="CJ166" s="10" t="s">
        <v>1105</v>
      </c>
      <c r="CK166" s="10" t="s">
        <v>1104</v>
      </c>
      <c r="CL166" s="10" t="s">
        <v>1104</v>
      </c>
      <c r="CM166" s="10" t="s">
        <v>1104</v>
      </c>
      <c r="CN166" s="10" t="s">
        <v>1105</v>
      </c>
      <c r="CO166" s="10" t="s">
        <v>1105</v>
      </c>
      <c r="CP166" s="10" t="s">
        <v>1105</v>
      </c>
      <c r="CQ166" s="10" t="s">
        <v>1105</v>
      </c>
      <c r="CR166" s="10" t="s">
        <v>1104</v>
      </c>
      <c r="CS166" s="10" t="s">
        <v>1105</v>
      </c>
      <c r="CT166" s="10" t="s">
        <v>1104</v>
      </c>
      <c r="CU166" s="10" t="s">
        <v>1104</v>
      </c>
      <c r="CV166" s="10" t="s">
        <v>1104</v>
      </c>
      <c r="CW166" s="10" t="s">
        <v>1105</v>
      </c>
      <c r="CX166" s="10" t="s">
        <v>1104</v>
      </c>
      <c r="CY166" s="10" t="s">
        <v>1105</v>
      </c>
      <c r="CZ166" s="10" t="s">
        <v>1105</v>
      </c>
      <c r="DA166" s="10" t="s">
        <v>1105</v>
      </c>
      <c r="DB166" s="10" t="s">
        <v>1104</v>
      </c>
      <c r="DC166" s="96" t="s">
        <v>7140</v>
      </c>
      <c r="DD166" s="96" t="s">
        <v>7139</v>
      </c>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5"/>
    </row>
    <row r="167" spans="1:251" s="9" customFormat="1" ht="17.25" customHeight="1">
      <c r="A167" s="5" t="s">
        <v>553</v>
      </c>
      <c r="B167" s="9">
        <f>66</f>
        <v>66</v>
      </c>
      <c r="C167" s="5" t="s">
        <v>83</v>
      </c>
      <c r="D167" s="5" t="s">
        <v>221</v>
      </c>
      <c r="E167" s="9">
        <v>565</v>
      </c>
      <c r="F167" s="9" t="s">
        <v>272</v>
      </c>
      <c r="G167" s="5"/>
      <c r="H167" s="5" t="s">
        <v>5</v>
      </c>
      <c r="I167" s="9">
        <v>1831</v>
      </c>
      <c r="J167" s="39" t="s">
        <v>6</v>
      </c>
      <c r="K167" s="9">
        <v>1837</v>
      </c>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42" t="s">
        <v>606</v>
      </c>
      <c r="AM167" s="11">
        <f>VLOOKUP($AL167,'City Location'!$A$2:$C$69,2)</f>
        <v>52.070498000000001</v>
      </c>
      <c r="AN167" s="11">
        <f>VLOOKUP($AL167,'City Location'!$A$2:$C$69,3)</f>
        <v>4.3007</v>
      </c>
      <c r="AO167" s="12" t="s">
        <v>627</v>
      </c>
      <c r="AP167" s="5">
        <v>1</v>
      </c>
      <c r="AQ167" s="5"/>
      <c r="AR167" s="4"/>
      <c r="AS167" s="4"/>
      <c r="AT167" s="10">
        <v>0</v>
      </c>
      <c r="AU167" s="10" t="s">
        <v>1104</v>
      </c>
      <c r="AV167" s="10" t="s">
        <v>190</v>
      </c>
      <c r="AW167" s="10" t="s">
        <v>1105</v>
      </c>
      <c r="AX167" s="10" t="s">
        <v>1105</v>
      </c>
      <c r="AY167" s="10" t="s">
        <v>1104</v>
      </c>
      <c r="AZ167" s="10" t="s">
        <v>1105</v>
      </c>
      <c r="BA167" s="10" t="s">
        <v>1104</v>
      </c>
      <c r="BB167" s="10" t="s">
        <v>1104</v>
      </c>
      <c r="BC167" s="10" t="s">
        <v>1104</v>
      </c>
      <c r="BD167" s="10" t="s">
        <v>1104</v>
      </c>
      <c r="BE167" s="10" t="s">
        <v>1104</v>
      </c>
      <c r="BF167" s="10" t="s">
        <v>1104</v>
      </c>
      <c r="BG167" s="10" t="s">
        <v>1104</v>
      </c>
      <c r="BH167" s="10" t="s">
        <v>190</v>
      </c>
      <c r="BI167" s="10" t="s">
        <v>1105</v>
      </c>
      <c r="BJ167" s="10" t="s">
        <v>1105</v>
      </c>
      <c r="BK167" s="10" t="s">
        <v>374</v>
      </c>
      <c r="BL167" s="10" t="s">
        <v>1105</v>
      </c>
      <c r="BM167" s="10" t="s">
        <v>1105</v>
      </c>
      <c r="BN167" s="10" t="s">
        <v>1105</v>
      </c>
      <c r="BO167" s="10" t="s">
        <v>1104</v>
      </c>
      <c r="BP167" s="10" t="s">
        <v>1105</v>
      </c>
      <c r="BQ167" s="10" t="s">
        <v>1104</v>
      </c>
      <c r="BR167" s="10" t="s">
        <v>1105</v>
      </c>
      <c r="BS167" s="10" t="s">
        <v>1104</v>
      </c>
      <c r="BT167" s="10" t="s">
        <v>1105</v>
      </c>
      <c r="BU167" s="10" t="s">
        <v>1105</v>
      </c>
      <c r="BV167" s="10" t="s">
        <v>1105</v>
      </c>
      <c r="BW167" s="10" t="s">
        <v>1104</v>
      </c>
      <c r="BX167" s="19" t="s">
        <v>190</v>
      </c>
      <c r="BY167" s="10" t="s">
        <v>1104</v>
      </c>
      <c r="BZ167" s="19" t="s">
        <v>374</v>
      </c>
      <c r="CA167" s="10" t="s">
        <v>1105</v>
      </c>
      <c r="CB167" s="10" t="s">
        <v>1105</v>
      </c>
      <c r="CC167" s="10" t="s">
        <v>1105</v>
      </c>
      <c r="CD167" s="10" t="s">
        <v>1104</v>
      </c>
      <c r="CE167" s="10" t="s">
        <v>1105</v>
      </c>
      <c r="CF167" s="10" t="s">
        <v>1104</v>
      </c>
      <c r="CG167" s="10" t="s">
        <v>1104</v>
      </c>
      <c r="CH167" s="10" t="s">
        <v>1104</v>
      </c>
      <c r="CI167" s="10" t="s">
        <v>1105</v>
      </c>
      <c r="CJ167" s="10" t="s">
        <v>1105</v>
      </c>
      <c r="CK167" s="10" t="s">
        <v>1104</v>
      </c>
      <c r="CL167" s="10" t="s">
        <v>1104</v>
      </c>
      <c r="CM167" s="10" t="s">
        <v>1104</v>
      </c>
      <c r="CN167" s="10" t="s">
        <v>1105</v>
      </c>
      <c r="CO167" s="10" t="s">
        <v>1105</v>
      </c>
      <c r="CP167" s="10" t="s">
        <v>1105</v>
      </c>
      <c r="CQ167" s="10" t="s">
        <v>1105</v>
      </c>
      <c r="CR167" s="10" t="s">
        <v>1104</v>
      </c>
      <c r="CS167" s="10" t="s">
        <v>1105</v>
      </c>
      <c r="CT167" s="10" t="s">
        <v>1104</v>
      </c>
      <c r="CU167" s="10" t="s">
        <v>1104</v>
      </c>
      <c r="CV167" s="10" t="s">
        <v>1104</v>
      </c>
      <c r="CW167" s="10" t="s">
        <v>1105</v>
      </c>
      <c r="CX167" s="10" t="s">
        <v>1104</v>
      </c>
      <c r="CY167" s="10" t="s">
        <v>1105</v>
      </c>
      <c r="CZ167" s="10" t="s">
        <v>1105</v>
      </c>
      <c r="DA167" s="10" t="s">
        <v>1105</v>
      </c>
      <c r="DB167" s="10" t="s">
        <v>1104</v>
      </c>
      <c r="DC167" s="96" t="s">
        <v>7140</v>
      </c>
      <c r="DD167" s="96" t="s">
        <v>7139</v>
      </c>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5"/>
    </row>
    <row r="168" spans="1:251" s="9" customFormat="1" ht="17.25" customHeight="1">
      <c r="A168" s="5" t="s">
        <v>553</v>
      </c>
      <c r="B168" s="9">
        <f>66</f>
        <v>66</v>
      </c>
      <c r="C168" s="5" t="s">
        <v>83</v>
      </c>
      <c r="D168" s="5" t="s">
        <v>221</v>
      </c>
      <c r="E168" s="9">
        <v>565</v>
      </c>
      <c r="F168" s="9" t="s">
        <v>272</v>
      </c>
      <c r="G168" s="5"/>
      <c r="H168" s="39" t="s">
        <v>6</v>
      </c>
      <c r="I168" s="9">
        <v>1837</v>
      </c>
      <c r="J168" s="5" t="s">
        <v>5</v>
      </c>
      <c r="K168" s="9">
        <v>1839</v>
      </c>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42" t="s">
        <v>606</v>
      </c>
      <c r="AM168" s="11">
        <f>VLOOKUP($AL168,'City Location'!$A$2:$C$69,2)</f>
        <v>52.070498000000001</v>
      </c>
      <c r="AN168" s="11">
        <f>VLOOKUP($AL168,'City Location'!$A$2:$C$69,3)</f>
        <v>4.3007</v>
      </c>
      <c r="AO168" s="12" t="s">
        <v>627</v>
      </c>
      <c r="AP168" s="5">
        <v>1</v>
      </c>
      <c r="AQ168" s="5"/>
      <c r="AR168" s="4"/>
      <c r="AS168" s="4"/>
      <c r="AT168" s="10">
        <v>0</v>
      </c>
      <c r="AU168" s="10" t="s">
        <v>1104</v>
      </c>
      <c r="AV168" s="10" t="s">
        <v>190</v>
      </c>
      <c r="AW168" s="10" t="s">
        <v>1105</v>
      </c>
      <c r="AX168" s="10" t="s">
        <v>1105</v>
      </c>
      <c r="AY168" s="10" t="s">
        <v>1104</v>
      </c>
      <c r="AZ168" s="10" t="s">
        <v>1105</v>
      </c>
      <c r="BA168" s="10" t="s">
        <v>1104</v>
      </c>
      <c r="BB168" s="10" t="s">
        <v>1104</v>
      </c>
      <c r="BC168" s="10" t="s">
        <v>1104</v>
      </c>
      <c r="BD168" s="10" t="s">
        <v>1104</v>
      </c>
      <c r="BE168" s="10" t="s">
        <v>1104</v>
      </c>
      <c r="BF168" s="10" t="s">
        <v>1104</v>
      </c>
      <c r="BG168" s="10" t="s">
        <v>1104</v>
      </c>
      <c r="BH168" s="10" t="s">
        <v>190</v>
      </c>
      <c r="BI168" s="10" t="s">
        <v>1105</v>
      </c>
      <c r="BJ168" s="10" t="s">
        <v>1105</v>
      </c>
      <c r="BK168" s="10" t="s">
        <v>374</v>
      </c>
      <c r="BL168" s="10" t="s">
        <v>1105</v>
      </c>
      <c r="BM168" s="10" t="s">
        <v>1105</v>
      </c>
      <c r="BN168" s="10" t="s">
        <v>1105</v>
      </c>
      <c r="BO168" s="10" t="s">
        <v>1104</v>
      </c>
      <c r="BP168" s="10" t="s">
        <v>1105</v>
      </c>
      <c r="BQ168" s="10" t="s">
        <v>1104</v>
      </c>
      <c r="BR168" s="10" t="s">
        <v>1105</v>
      </c>
      <c r="BS168" s="10" t="s">
        <v>1104</v>
      </c>
      <c r="BT168" s="10" t="s">
        <v>1105</v>
      </c>
      <c r="BU168" s="10" t="s">
        <v>1105</v>
      </c>
      <c r="BV168" s="10" t="s">
        <v>1105</v>
      </c>
      <c r="BW168" s="10" t="s">
        <v>1104</v>
      </c>
      <c r="BX168" s="10" t="s">
        <v>374</v>
      </c>
      <c r="BY168" s="10" t="s">
        <v>1104</v>
      </c>
      <c r="BZ168" s="10" t="s">
        <v>190</v>
      </c>
      <c r="CA168" s="10" t="s">
        <v>1105</v>
      </c>
      <c r="CB168" s="10" t="s">
        <v>1105</v>
      </c>
      <c r="CC168" s="10" t="s">
        <v>1105</v>
      </c>
      <c r="CD168" s="10" t="s">
        <v>1104</v>
      </c>
      <c r="CE168" s="10" t="s">
        <v>1105</v>
      </c>
      <c r="CF168" s="10" t="s">
        <v>1104</v>
      </c>
      <c r="CG168" s="10" t="s">
        <v>1104</v>
      </c>
      <c r="CH168" s="10" t="s">
        <v>1104</v>
      </c>
      <c r="CI168" s="10" t="s">
        <v>1105</v>
      </c>
      <c r="CJ168" s="10" t="s">
        <v>1105</v>
      </c>
      <c r="CK168" s="10" t="s">
        <v>1104</v>
      </c>
      <c r="CL168" s="10" t="s">
        <v>1104</v>
      </c>
      <c r="CM168" s="10" t="s">
        <v>1104</v>
      </c>
      <c r="CN168" s="10" t="s">
        <v>1105</v>
      </c>
      <c r="CO168" s="10" t="s">
        <v>1105</v>
      </c>
      <c r="CP168" s="10" t="s">
        <v>1105</v>
      </c>
      <c r="CQ168" s="10" t="s">
        <v>1105</v>
      </c>
      <c r="CR168" s="10" t="s">
        <v>1104</v>
      </c>
      <c r="CS168" s="10" t="s">
        <v>1105</v>
      </c>
      <c r="CT168" s="10" t="s">
        <v>1104</v>
      </c>
      <c r="CU168" s="10" t="s">
        <v>1104</v>
      </c>
      <c r="CV168" s="10" t="s">
        <v>1104</v>
      </c>
      <c r="CW168" s="10" t="s">
        <v>1105</v>
      </c>
      <c r="CX168" s="10" t="s">
        <v>1104</v>
      </c>
      <c r="CY168" s="10" t="s">
        <v>1105</v>
      </c>
      <c r="CZ168" s="10" t="s">
        <v>1105</v>
      </c>
      <c r="DA168" s="10" t="s">
        <v>1105</v>
      </c>
      <c r="DB168" s="10" t="s">
        <v>1104</v>
      </c>
      <c r="DC168" s="96" t="s">
        <v>7140</v>
      </c>
      <c r="DD168" s="96" t="s">
        <v>7139</v>
      </c>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5"/>
    </row>
    <row r="169" spans="1:251" s="9" customFormat="1" ht="17.25" customHeight="1">
      <c r="A169" s="5" t="s">
        <v>553</v>
      </c>
      <c r="B169" s="9">
        <f>66</f>
        <v>66</v>
      </c>
      <c r="C169" s="5" t="s">
        <v>83</v>
      </c>
      <c r="D169" s="5" t="s">
        <v>221</v>
      </c>
      <c r="E169" s="9">
        <v>565</v>
      </c>
      <c r="F169" s="9" t="s">
        <v>272</v>
      </c>
      <c r="G169" s="5"/>
      <c r="H169" s="5" t="s">
        <v>5</v>
      </c>
      <c r="I169" s="9">
        <v>1839</v>
      </c>
      <c r="J169" s="5" t="s">
        <v>14</v>
      </c>
      <c r="K169" s="9">
        <v>1840</v>
      </c>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42" t="s">
        <v>606</v>
      </c>
      <c r="AM169" s="11">
        <f>VLOOKUP($AL169,'City Location'!$A$2:$C$69,2)</f>
        <v>52.070498000000001</v>
      </c>
      <c r="AN169" s="11">
        <f>VLOOKUP($AL169,'City Location'!$A$2:$C$69,3)</f>
        <v>4.3007</v>
      </c>
      <c r="AO169" s="12" t="s">
        <v>627</v>
      </c>
      <c r="AP169" s="5">
        <v>1</v>
      </c>
      <c r="AQ169" s="5"/>
      <c r="AR169" s="4"/>
      <c r="AS169" s="4"/>
      <c r="AT169" s="10">
        <v>0</v>
      </c>
      <c r="AU169" s="10" t="s">
        <v>1104</v>
      </c>
      <c r="AV169" s="10" t="s">
        <v>190</v>
      </c>
      <c r="AW169" s="10" t="s">
        <v>1105</v>
      </c>
      <c r="AX169" s="10" t="s">
        <v>1105</v>
      </c>
      <c r="AY169" s="10" t="s">
        <v>1104</v>
      </c>
      <c r="AZ169" s="10" t="s">
        <v>190</v>
      </c>
      <c r="BA169" s="10" t="s">
        <v>1104</v>
      </c>
      <c r="BB169" s="10" t="s">
        <v>1104</v>
      </c>
      <c r="BC169" s="10" t="s">
        <v>1104</v>
      </c>
      <c r="BD169" s="10" t="s">
        <v>1104</v>
      </c>
      <c r="BE169" s="10" t="s">
        <v>1104</v>
      </c>
      <c r="BF169" s="10" t="s">
        <v>1104</v>
      </c>
      <c r="BG169" s="10" t="s">
        <v>1104</v>
      </c>
      <c r="BH169" s="10" t="s">
        <v>190</v>
      </c>
      <c r="BI169" s="10" t="s">
        <v>1105</v>
      </c>
      <c r="BJ169" s="10" t="s">
        <v>1105</v>
      </c>
      <c r="BK169" s="10" t="s">
        <v>374</v>
      </c>
      <c r="BL169" s="10" t="s">
        <v>1105</v>
      </c>
      <c r="BM169" s="10" t="s">
        <v>1105</v>
      </c>
      <c r="BN169" s="10" t="s">
        <v>1105</v>
      </c>
      <c r="BO169" s="10" t="s">
        <v>1104</v>
      </c>
      <c r="BP169" s="10" t="s">
        <v>1105</v>
      </c>
      <c r="BQ169" s="10" t="s">
        <v>1104</v>
      </c>
      <c r="BR169" s="10" t="s">
        <v>1105</v>
      </c>
      <c r="BS169" s="10" t="s">
        <v>1104</v>
      </c>
      <c r="BT169" s="10" t="s">
        <v>1105</v>
      </c>
      <c r="BU169" s="10" t="s">
        <v>1105</v>
      </c>
      <c r="BV169" s="10" t="s">
        <v>1105</v>
      </c>
      <c r="BW169" s="10" t="s">
        <v>1104</v>
      </c>
      <c r="BX169" s="10" t="s">
        <v>374</v>
      </c>
      <c r="BY169" s="10" t="s">
        <v>1104</v>
      </c>
      <c r="BZ169" s="10" t="s">
        <v>190</v>
      </c>
      <c r="CA169" s="10" t="s">
        <v>1105</v>
      </c>
      <c r="CB169" s="10" t="s">
        <v>1105</v>
      </c>
      <c r="CC169" s="10" t="s">
        <v>1105</v>
      </c>
      <c r="CD169" s="10" t="s">
        <v>1104</v>
      </c>
      <c r="CE169" s="10" t="s">
        <v>1105</v>
      </c>
      <c r="CF169" s="10" t="s">
        <v>1104</v>
      </c>
      <c r="CG169" s="10" t="s">
        <v>1104</v>
      </c>
      <c r="CH169" s="10" t="s">
        <v>1104</v>
      </c>
      <c r="CI169" s="10" t="s">
        <v>1105</v>
      </c>
      <c r="CJ169" s="10" t="s">
        <v>1105</v>
      </c>
      <c r="CK169" s="10" t="s">
        <v>1104</v>
      </c>
      <c r="CL169" s="10" t="s">
        <v>1104</v>
      </c>
      <c r="CM169" s="10" t="s">
        <v>1104</v>
      </c>
      <c r="CN169" s="10" t="s">
        <v>1105</v>
      </c>
      <c r="CO169" s="10" t="s">
        <v>1105</v>
      </c>
      <c r="CP169" s="10" t="s">
        <v>1105</v>
      </c>
      <c r="CQ169" s="10" t="s">
        <v>1105</v>
      </c>
      <c r="CR169" s="10" t="s">
        <v>1104</v>
      </c>
      <c r="CS169" s="10" t="s">
        <v>1105</v>
      </c>
      <c r="CT169" s="10" t="s">
        <v>1104</v>
      </c>
      <c r="CU169" s="10" t="s">
        <v>1104</v>
      </c>
      <c r="CV169" s="10" t="s">
        <v>1104</v>
      </c>
      <c r="CW169" s="10" t="s">
        <v>1105</v>
      </c>
      <c r="CX169" s="10" t="s">
        <v>1104</v>
      </c>
      <c r="CY169" s="10" t="s">
        <v>1105</v>
      </c>
      <c r="CZ169" s="10" t="s">
        <v>1105</v>
      </c>
      <c r="DA169" s="10" t="s">
        <v>1105</v>
      </c>
      <c r="DB169" s="10" t="s">
        <v>1104</v>
      </c>
      <c r="DC169" s="96" t="s">
        <v>7140</v>
      </c>
      <c r="DD169" s="96" t="s">
        <v>7139</v>
      </c>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5"/>
    </row>
    <row r="170" spans="1:251" s="9" customFormat="1" ht="17.25" customHeight="1">
      <c r="A170" s="5" t="s">
        <v>553</v>
      </c>
      <c r="B170" s="9">
        <f>66</f>
        <v>66</v>
      </c>
      <c r="C170" s="5" t="s">
        <v>83</v>
      </c>
      <c r="D170" s="5" t="s">
        <v>223</v>
      </c>
      <c r="E170" s="9">
        <v>652</v>
      </c>
      <c r="F170" s="9" t="s">
        <v>272</v>
      </c>
      <c r="G170" s="5"/>
      <c r="H170" s="5" t="s">
        <v>14</v>
      </c>
      <c r="I170" s="9">
        <v>1840</v>
      </c>
      <c r="J170" s="5" t="s">
        <v>16</v>
      </c>
      <c r="K170" s="9">
        <v>1849</v>
      </c>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42" t="s">
        <v>606</v>
      </c>
      <c r="AM170" s="11">
        <f>VLOOKUP($AL170,'City Location'!$A$2:$C$69,2)</f>
        <v>52.070498000000001</v>
      </c>
      <c r="AN170" s="11">
        <f>VLOOKUP($AL170,'City Location'!$A$2:$C$69,3)</f>
        <v>4.3007</v>
      </c>
      <c r="AO170" s="12" t="s">
        <v>627</v>
      </c>
      <c r="AP170" s="5">
        <v>1</v>
      </c>
      <c r="AQ170" s="5"/>
      <c r="AR170" s="4"/>
      <c r="AS170" s="4"/>
      <c r="AT170" s="10">
        <v>0</v>
      </c>
      <c r="AU170" s="10" t="s">
        <v>1104</v>
      </c>
      <c r="AV170" s="10" t="s">
        <v>190</v>
      </c>
      <c r="AW170" s="10" t="s">
        <v>1105</v>
      </c>
      <c r="AX170" s="10" t="s">
        <v>1105</v>
      </c>
      <c r="AY170" s="10" t="s">
        <v>1104</v>
      </c>
      <c r="AZ170" s="10" t="s">
        <v>190</v>
      </c>
      <c r="BA170" s="10" t="s">
        <v>1104</v>
      </c>
      <c r="BB170" s="10" t="s">
        <v>1104</v>
      </c>
      <c r="BC170" s="10" t="s">
        <v>1104</v>
      </c>
      <c r="BD170" s="10" t="s">
        <v>1104</v>
      </c>
      <c r="BE170" s="10" t="s">
        <v>1104</v>
      </c>
      <c r="BF170" s="10" t="s">
        <v>1104</v>
      </c>
      <c r="BG170" s="10" t="s">
        <v>1104</v>
      </c>
      <c r="BH170" s="10" t="s">
        <v>190</v>
      </c>
      <c r="BI170" s="10" t="s">
        <v>1105</v>
      </c>
      <c r="BJ170" s="10" t="s">
        <v>1105</v>
      </c>
      <c r="BK170" s="10" t="s">
        <v>1105</v>
      </c>
      <c r="BL170" s="10" t="s">
        <v>1105</v>
      </c>
      <c r="BM170" s="10" t="s">
        <v>1104</v>
      </c>
      <c r="BN170" s="10" t="s">
        <v>1105</v>
      </c>
      <c r="BO170" s="10" t="s">
        <v>1104</v>
      </c>
      <c r="BP170" s="10" t="s">
        <v>1105</v>
      </c>
      <c r="BQ170" s="10" t="s">
        <v>1104</v>
      </c>
      <c r="BR170" s="10" t="s">
        <v>1105</v>
      </c>
      <c r="BS170" s="10" t="s">
        <v>1104</v>
      </c>
      <c r="BT170" s="10" t="s">
        <v>1105</v>
      </c>
      <c r="BU170" s="10" t="s">
        <v>1105</v>
      </c>
      <c r="BV170" s="10" t="s">
        <v>1105</v>
      </c>
      <c r="BW170" s="10" t="s">
        <v>1104</v>
      </c>
      <c r="BX170" s="10" t="s">
        <v>374</v>
      </c>
      <c r="BY170" s="10" t="s">
        <v>1104</v>
      </c>
      <c r="BZ170" s="10" t="s">
        <v>190</v>
      </c>
      <c r="CA170" s="10" t="s">
        <v>1105</v>
      </c>
      <c r="CB170" s="10" t="s">
        <v>1105</v>
      </c>
      <c r="CC170" s="10" t="s">
        <v>1105</v>
      </c>
      <c r="CD170" s="10" t="s">
        <v>1104</v>
      </c>
      <c r="CE170" s="10" t="s">
        <v>1105</v>
      </c>
      <c r="CF170" s="10" t="s">
        <v>1104</v>
      </c>
      <c r="CG170" s="10" t="s">
        <v>1104</v>
      </c>
      <c r="CH170" s="10" t="s">
        <v>1104</v>
      </c>
      <c r="CI170" s="10" t="s">
        <v>1105</v>
      </c>
      <c r="CJ170" s="10" t="s">
        <v>1105</v>
      </c>
      <c r="CK170" s="10" t="s">
        <v>1104</v>
      </c>
      <c r="CL170" s="10" t="s">
        <v>1104</v>
      </c>
      <c r="CM170" s="10" t="s">
        <v>1104</v>
      </c>
      <c r="CN170" s="10" t="s">
        <v>1105</v>
      </c>
      <c r="CO170" s="10" t="s">
        <v>1105</v>
      </c>
      <c r="CP170" s="10" t="s">
        <v>1105</v>
      </c>
      <c r="CQ170" s="10" t="s">
        <v>1105</v>
      </c>
      <c r="CR170" s="10" t="s">
        <v>1104</v>
      </c>
      <c r="CS170" s="10" t="s">
        <v>1105</v>
      </c>
      <c r="CT170" s="10" t="s">
        <v>1104</v>
      </c>
      <c r="CU170" s="10" t="s">
        <v>1104</v>
      </c>
      <c r="CV170" s="10" t="s">
        <v>1104</v>
      </c>
      <c r="CW170" s="10" t="s">
        <v>1105</v>
      </c>
      <c r="CX170" s="10" t="s">
        <v>1104</v>
      </c>
      <c r="CY170" s="10" t="s">
        <v>1105</v>
      </c>
      <c r="CZ170" s="10" t="s">
        <v>1105</v>
      </c>
      <c r="DA170" s="10" t="s">
        <v>1105</v>
      </c>
      <c r="DB170" s="10" t="s">
        <v>1104</v>
      </c>
      <c r="DC170" s="96" t="s">
        <v>7140</v>
      </c>
      <c r="DD170" s="96" t="s">
        <v>7139</v>
      </c>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5"/>
    </row>
    <row r="171" spans="1:251" s="9" customFormat="1" ht="17.25" customHeight="1">
      <c r="A171" s="5" t="s">
        <v>553</v>
      </c>
      <c r="B171" s="9">
        <f>66</f>
        <v>66</v>
      </c>
      <c r="C171" s="5" t="s">
        <v>83</v>
      </c>
      <c r="D171" s="5" t="s">
        <v>275</v>
      </c>
      <c r="E171" s="9">
        <v>655</v>
      </c>
      <c r="F171" s="9" t="s">
        <v>272</v>
      </c>
      <c r="G171" s="5"/>
      <c r="H171" s="5" t="s">
        <v>16</v>
      </c>
      <c r="I171" s="9">
        <v>1849</v>
      </c>
      <c r="J171" s="5" t="s">
        <v>9</v>
      </c>
      <c r="K171" s="9">
        <v>1866</v>
      </c>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42" t="s">
        <v>606</v>
      </c>
      <c r="AM171" s="11">
        <f>VLOOKUP($AL171,'City Location'!$A$2:$C$69,2)</f>
        <v>52.070498000000001</v>
      </c>
      <c r="AN171" s="11">
        <f>VLOOKUP($AL171,'City Location'!$A$2:$C$69,3)</f>
        <v>4.3007</v>
      </c>
      <c r="AO171" s="12" t="s">
        <v>627</v>
      </c>
      <c r="AP171" s="5">
        <v>1</v>
      </c>
      <c r="AQ171" s="5"/>
      <c r="AR171" s="4"/>
      <c r="AS171" s="4"/>
      <c r="AT171" s="10">
        <v>0</v>
      </c>
      <c r="AU171" s="10" t="s">
        <v>1104</v>
      </c>
      <c r="AV171" s="10" t="s">
        <v>190</v>
      </c>
      <c r="AW171" s="10" t="s">
        <v>1105</v>
      </c>
      <c r="AX171" s="10" t="s">
        <v>1105</v>
      </c>
      <c r="AY171" s="10" t="s">
        <v>1104</v>
      </c>
      <c r="AZ171" s="10" t="s">
        <v>190</v>
      </c>
      <c r="BA171" s="10" t="s">
        <v>1105</v>
      </c>
      <c r="BB171" s="10" t="s">
        <v>1104</v>
      </c>
      <c r="BC171" s="10" t="s">
        <v>1104</v>
      </c>
      <c r="BD171" s="10" t="s">
        <v>1104</v>
      </c>
      <c r="BE171" s="10" t="s">
        <v>1104</v>
      </c>
      <c r="BF171" s="10" t="s">
        <v>1104</v>
      </c>
      <c r="BG171" s="10" t="s">
        <v>1104</v>
      </c>
      <c r="BH171" s="10" t="s">
        <v>190</v>
      </c>
      <c r="BI171" s="10" t="s">
        <v>1105</v>
      </c>
      <c r="BJ171" s="10" t="s">
        <v>1105</v>
      </c>
      <c r="BK171" s="10" t="s">
        <v>1105</v>
      </c>
      <c r="BL171" s="10" t="s">
        <v>1105</v>
      </c>
      <c r="BM171" s="10" t="s">
        <v>1104</v>
      </c>
      <c r="BN171" s="10" t="s">
        <v>1105</v>
      </c>
      <c r="BO171" s="10" t="s">
        <v>1104</v>
      </c>
      <c r="BP171" s="10" t="s">
        <v>374</v>
      </c>
      <c r="BQ171" s="10" t="s">
        <v>1104</v>
      </c>
      <c r="BR171" s="10" t="s">
        <v>1105</v>
      </c>
      <c r="BS171" s="10" t="s">
        <v>1104</v>
      </c>
      <c r="BT171" s="10" t="s">
        <v>1105</v>
      </c>
      <c r="BU171" s="10" t="s">
        <v>1105</v>
      </c>
      <c r="BV171" s="10" t="s">
        <v>1105</v>
      </c>
      <c r="BW171" s="10" t="s">
        <v>1104</v>
      </c>
      <c r="BX171" s="10" t="s">
        <v>374</v>
      </c>
      <c r="BY171" s="10" t="s">
        <v>1104</v>
      </c>
      <c r="BZ171" s="10" t="s">
        <v>190</v>
      </c>
      <c r="CA171" s="10" t="s">
        <v>1105</v>
      </c>
      <c r="CB171" s="10" t="s">
        <v>1105</v>
      </c>
      <c r="CC171" s="10" t="s">
        <v>1105</v>
      </c>
      <c r="CD171" s="10" t="s">
        <v>1104</v>
      </c>
      <c r="CE171" s="10" t="s">
        <v>1105</v>
      </c>
      <c r="CF171" s="10" t="s">
        <v>1104</v>
      </c>
      <c r="CG171" s="10" t="s">
        <v>1104</v>
      </c>
      <c r="CH171" s="10" t="s">
        <v>1104</v>
      </c>
      <c r="CI171" s="10" t="s">
        <v>1105</v>
      </c>
      <c r="CJ171" s="10" t="s">
        <v>1105</v>
      </c>
      <c r="CK171" s="10" t="s">
        <v>1104</v>
      </c>
      <c r="CL171" s="10" t="s">
        <v>1104</v>
      </c>
      <c r="CM171" s="10" t="s">
        <v>1104</v>
      </c>
      <c r="CN171" s="10" t="s">
        <v>1105</v>
      </c>
      <c r="CO171" s="10" t="s">
        <v>1105</v>
      </c>
      <c r="CP171" s="10" t="s">
        <v>1105</v>
      </c>
      <c r="CQ171" s="10" t="s">
        <v>1105</v>
      </c>
      <c r="CR171" s="10" t="s">
        <v>1104</v>
      </c>
      <c r="CS171" s="10" t="s">
        <v>1104</v>
      </c>
      <c r="CT171" s="10" t="s">
        <v>1104</v>
      </c>
      <c r="CU171" s="10" t="s">
        <v>1104</v>
      </c>
      <c r="CV171" s="10" t="s">
        <v>1104</v>
      </c>
      <c r="CW171" s="10" t="s">
        <v>1105</v>
      </c>
      <c r="CX171" s="10" t="s">
        <v>1104</v>
      </c>
      <c r="CY171" s="10" t="s">
        <v>1105</v>
      </c>
      <c r="CZ171" s="10" t="s">
        <v>1105</v>
      </c>
      <c r="DA171" s="10" t="s">
        <v>1105</v>
      </c>
      <c r="DB171" s="10" t="s">
        <v>1104</v>
      </c>
      <c r="DC171" s="96" t="s">
        <v>7140</v>
      </c>
      <c r="DD171" s="96" t="s">
        <v>7139</v>
      </c>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5"/>
    </row>
    <row r="172" spans="1:251" s="9" customFormat="1" ht="17.25" customHeight="1">
      <c r="A172" s="5" t="s">
        <v>553</v>
      </c>
      <c r="B172" s="9">
        <f>66</f>
        <v>66</v>
      </c>
      <c r="C172" s="5" t="s">
        <v>83</v>
      </c>
      <c r="D172" s="5" t="s">
        <v>275</v>
      </c>
      <c r="E172" s="9">
        <v>655</v>
      </c>
      <c r="F172" s="9" t="s">
        <v>272</v>
      </c>
      <c r="G172" s="5"/>
      <c r="H172" s="39" t="s">
        <v>9</v>
      </c>
      <c r="I172" s="9">
        <v>1866</v>
      </c>
      <c r="J172" s="5" t="s">
        <v>5</v>
      </c>
      <c r="K172" s="9">
        <v>1870</v>
      </c>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42" t="s">
        <v>606</v>
      </c>
      <c r="AM172" s="11">
        <f>VLOOKUP($AL172,'City Location'!$A$2:$C$69,2)</f>
        <v>52.070498000000001</v>
      </c>
      <c r="AN172" s="11">
        <f>VLOOKUP($AL172,'City Location'!$A$2:$C$69,3)</f>
        <v>4.3007</v>
      </c>
      <c r="AO172" s="12" t="s">
        <v>627</v>
      </c>
      <c r="AP172" s="5">
        <v>1</v>
      </c>
      <c r="AQ172" s="5"/>
      <c r="AR172" s="4"/>
      <c r="AS172" s="4"/>
      <c r="AT172" s="10">
        <v>0</v>
      </c>
      <c r="AU172" s="10" t="s">
        <v>1104</v>
      </c>
      <c r="AV172" s="10" t="s">
        <v>190</v>
      </c>
      <c r="AW172" s="10" t="s">
        <v>1105</v>
      </c>
      <c r="AX172" s="10" t="s">
        <v>1105</v>
      </c>
      <c r="AY172" s="10" t="s">
        <v>1105</v>
      </c>
      <c r="AZ172" s="10" t="s">
        <v>1105</v>
      </c>
      <c r="BA172" s="10" t="s">
        <v>1105</v>
      </c>
      <c r="BB172" s="10" t="s">
        <v>1104</v>
      </c>
      <c r="BC172" s="10" t="s">
        <v>1105</v>
      </c>
      <c r="BD172" s="10" t="s">
        <v>1104</v>
      </c>
      <c r="BE172" s="10" t="s">
        <v>1104</v>
      </c>
      <c r="BF172" s="10" t="s">
        <v>1104</v>
      </c>
      <c r="BG172" s="10" t="s">
        <v>1104</v>
      </c>
      <c r="BH172" s="10" t="s">
        <v>190</v>
      </c>
      <c r="BI172" s="10" t="s">
        <v>1105</v>
      </c>
      <c r="BJ172" s="10" t="s">
        <v>1105</v>
      </c>
      <c r="BK172" s="10" t="s">
        <v>1105</v>
      </c>
      <c r="BL172" s="10" t="s">
        <v>1104</v>
      </c>
      <c r="BM172" s="10" t="s">
        <v>1105</v>
      </c>
      <c r="BN172" s="10" t="s">
        <v>1105</v>
      </c>
      <c r="BO172" s="10" t="s">
        <v>1105</v>
      </c>
      <c r="BP172" s="10" t="s">
        <v>374</v>
      </c>
      <c r="BQ172" s="10" t="s">
        <v>1104</v>
      </c>
      <c r="BR172" s="10" t="s">
        <v>1105</v>
      </c>
      <c r="BS172" s="10" t="s">
        <v>1105</v>
      </c>
      <c r="BT172" s="10" t="s">
        <v>1105</v>
      </c>
      <c r="BU172" s="10" t="s">
        <v>1104</v>
      </c>
      <c r="BV172" s="10" t="s">
        <v>1105</v>
      </c>
      <c r="BW172" s="10" t="s">
        <v>1104</v>
      </c>
      <c r="BX172" s="10" t="s">
        <v>374</v>
      </c>
      <c r="BY172" s="10" t="s">
        <v>1104</v>
      </c>
      <c r="BZ172" s="19" t="s">
        <v>374</v>
      </c>
      <c r="CA172" s="10" t="s">
        <v>1105</v>
      </c>
      <c r="CB172" s="10" t="s">
        <v>1105</v>
      </c>
      <c r="CC172" s="10" t="s">
        <v>1105</v>
      </c>
      <c r="CD172" s="10" t="s">
        <v>1104</v>
      </c>
      <c r="CE172" s="10" t="s">
        <v>1105</v>
      </c>
      <c r="CF172" s="10" t="s">
        <v>1104</v>
      </c>
      <c r="CG172" s="10" t="s">
        <v>1104</v>
      </c>
      <c r="CH172" s="10" t="s">
        <v>1104</v>
      </c>
      <c r="CI172" s="10" t="s">
        <v>1105</v>
      </c>
      <c r="CJ172" s="10" t="s">
        <v>1105</v>
      </c>
      <c r="CK172" s="10" t="s">
        <v>1104</v>
      </c>
      <c r="CL172" s="10" t="s">
        <v>1105</v>
      </c>
      <c r="CM172" s="10" t="s">
        <v>1104</v>
      </c>
      <c r="CN172" s="10" t="s">
        <v>1104</v>
      </c>
      <c r="CO172" s="10" t="s">
        <v>1104</v>
      </c>
      <c r="CP172" s="19" t="s">
        <v>190</v>
      </c>
      <c r="CQ172" s="10" t="s">
        <v>1104</v>
      </c>
      <c r="CR172" s="10" t="s">
        <v>1104</v>
      </c>
      <c r="CS172" s="10" t="s">
        <v>1104</v>
      </c>
      <c r="CT172" s="10" t="s">
        <v>1104</v>
      </c>
      <c r="CU172" s="10" t="s">
        <v>1104</v>
      </c>
      <c r="CV172" s="10" t="s">
        <v>1104</v>
      </c>
      <c r="CW172" s="10" t="s">
        <v>1105</v>
      </c>
      <c r="CX172" s="10" t="s">
        <v>1104</v>
      </c>
      <c r="CY172" s="10" t="s">
        <v>1104</v>
      </c>
      <c r="CZ172" s="10" t="s">
        <v>1105</v>
      </c>
      <c r="DA172" s="10" t="s">
        <v>1105</v>
      </c>
      <c r="DB172" s="10" t="s">
        <v>1104</v>
      </c>
      <c r="DC172" s="96" t="s">
        <v>7140</v>
      </c>
      <c r="DD172" s="96" t="s">
        <v>7139</v>
      </c>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5"/>
    </row>
    <row r="173" spans="1:251" s="9" customFormat="1" ht="17.25" customHeight="1">
      <c r="A173" s="5" t="s">
        <v>553</v>
      </c>
      <c r="B173" s="9">
        <f>66</f>
        <v>66</v>
      </c>
      <c r="C173" s="5" t="s">
        <v>83</v>
      </c>
      <c r="D173" s="5" t="s">
        <v>275</v>
      </c>
      <c r="E173" s="9">
        <v>655</v>
      </c>
      <c r="F173" s="9" t="s">
        <v>272</v>
      </c>
      <c r="G173" s="5"/>
      <c r="H173" s="39" t="s">
        <v>5</v>
      </c>
      <c r="I173" s="9">
        <v>1870</v>
      </c>
      <c r="J173" s="5" t="s">
        <v>5</v>
      </c>
      <c r="K173" s="9">
        <v>1871</v>
      </c>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42" t="s">
        <v>606</v>
      </c>
      <c r="AM173" s="11">
        <f>VLOOKUP($AL173,'City Location'!$A$2:$C$69,2)</f>
        <v>52.070498000000001</v>
      </c>
      <c r="AN173" s="11">
        <f>VLOOKUP($AL173,'City Location'!$A$2:$C$69,3)</f>
        <v>4.3007</v>
      </c>
      <c r="AO173" s="12" t="s">
        <v>627</v>
      </c>
      <c r="AP173" s="5">
        <v>1</v>
      </c>
      <c r="AQ173" s="5"/>
      <c r="AR173" s="4"/>
      <c r="AS173" s="4"/>
      <c r="AT173" s="10">
        <v>0</v>
      </c>
      <c r="AU173" s="10" t="s">
        <v>1104</v>
      </c>
      <c r="AV173" s="10" t="s">
        <v>190</v>
      </c>
      <c r="AW173" s="10" t="s">
        <v>1105</v>
      </c>
      <c r="AX173" s="10" t="s">
        <v>1105</v>
      </c>
      <c r="AY173" s="10" t="s">
        <v>1105</v>
      </c>
      <c r="AZ173" s="10" t="s">
        <v>1105</v>
      </c>
      <c r="BA173" s="10" t="s">
        <v>1105</v>
      </c>
      <c r="BB173" s="10" t="s">
        <v>1104</v>
      </c>
      <c r="BC173" s="10" t="s">
        <v>1105</v>
      </c>
      <c r="BD173" s="10" t="s">
        <v>1104</v>
      </c>
      <c r="BE173" s="10" t="s">
        <v>1104</v>
      </c>
      <c r="BF173" s="10" t="s">
        <v>1104</v>
      </c>
      <c r="BG173" s="10" t="s">
        <v>1104</v>
      </c>
      <c r="BH173" s="10" t="s">
        <v>190</v>
      </c>
      <c r="BI173" s="10" t="s">
        <v>1105</v>
      </c>
      <c r="BJ173" s="10" t="s">
        <v>1105</v>
      </c>
      <c r="BK173" s="10" t="s">
        <v>1105</v>
      </c>
      <c r="BL173" s="10" t="s">
        <v>1104</v>
      </c>
      <c r="BM173" s="10" t="s">
        <v>1105</v>
      </c>
      <c r="BN173" s="10" t="s">
        <v>1105</v>
      </c>
      <c r="BO173" s="10" t="s">
        <v>1105</v>
      </c>
      <c r="BP173" s="10" t="s">
        <v>374</v>
      </c>
      <c r="BQ173" s="10" t="s">
        <v>1104</v>
      </c>
      <c r="BR173" s="10" t="s">
        <v>1105</v>
      </c>
      <c r="BS173" s="10" t="s">
        <v>1105</v>
      </c>
      <c r="BT173" s="10" t="s">
        <v>1105</v>
      </c>
      <c r="BU173" s="10" t="s">
        <v>1104</v>
      </c>
      <c r="BV173" s="10" t="s">
        <v>1105</v>
      </c>
      <c r="BW173" s="10" t="s">
        <v>1104</v>
      </c>
      <c r="BX173" s="10" t="s">
        <v>374</v>
      </c>
      <c r="BY173" s="10" t="s">
        <v>1104</v>
      </c>
      <c r="BZ173" s="19" t="s">
        <v>374</v>
      </c>
      <c r="CA173" s="10" t="s">
        <v>1105</v>
      </c>
      <c r="CB173" s="10" t="s">
        <v>1105</v>
      </c>
      <c r="CC173" s="10" t="s">
        <v>1105</v>
      </c>
      <c r="CD173" s="10" t="s">
        <v>1104</v>
      </c>
      <c r="CE173" s="10" t="s">
        <v>1105</v>
      </c>
      <c r="CF173" s="10" t="s">
        <v>1104</v>
      </c>
      <c r="CG173" s="10" t="s">
        <v>1104</v>
      </c>
      <c r="CH173" s="10" t="s">
        <v>1104</v>
      </c>
      <c r="CI173" s="10" t="s">
        <v>1105</v>
      </c>
      <c r="CJ173" s="10" t="s">
        <v>1105</v>
      </c>
      <c r="CK173" s="10" t="s">
        <v>1104</v>
      </c>
      <c r="CL173" s="10" t="s">
        <v>1105</v>
      </c>
      <c r="CM173" s="10" t="s">
        <v>1104</v>
      </c>
      <c r="CN173" s="10" t="s">
        <v>1104</v>
      </c>
      <c r="CO173" s="10" t="s">
        <v>1104</v>
      </c>
      <c r="CP173" s="19" t="s">
        <v>1105</v>
      </c>
      <c r="CQ173" s="10" t="s">
        <v>1104</v>
      </c>
      <c r="CR173" s="10" t="s">
        <v>1104</v>
      </c>
      <c r="CS173" s="10" t="s">
        <v>1104</v>
      </c>
      <c r="CT173" s="10" t="s">
        <v>1104</v>
      </c>
      <c r="CU173" s="10" t="s">
        <v>1104</v>
      </c>
      <c r="CV173" s="10" t="s">
        <v>1104</v>
      </c>
      <c r="CW173" s="10" t="s">
        <v>1105</v>
      </c>
      <c r="CX173" s="10" t="s">
        <v>1104</v>
      </c>
      <c r="CY173" s="10" t="s">
        <v>1104</v>
      </c>
      <c r="CZ173" s="10" t="s">
        <v>1105</v>
      </c>
      <c r="DA173" s="10" t="s">
        <v>1105</v>
      </c>
      <c r="DB173" s="10" t="s">
        <v>1104</v>
      </c>
      <c r="DC173" s="96" t="s">
        <v>7140</v>
      </c>
      <c r="DD173" s="96" t="s">
        <v>7139</v>
      </c>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5"/>
    </row>
    <row r="174" spans="1:251" s="9" customFormat="1" ht="17.25" customHeight="1">
      <c r="A174" s="5" t="s">
        <v>553</v>
      </c>
      <c r="B174" s="9">
        <f>66</f>
        <v>66</v>
      </c>
      <c r="C174" s="5" t="s">
        <v>83</v>
      </c>
      <c r="D174" s="5" t="s">
        <v>275</v>
      </c>
      <c r="E174" s="9">
        <v>655</v>
      </c>
      <c r="F174" s="9" t="s">
        <v>272</v>
      </c>
      <c r="G174" s="5"/>
      <c r="H174" s="5" t="s">
        <v>5</v>
      </c>
      <c r="I174" s="9">
        <v>1871</v>
      </c>
      <c r="J174" s="5" t="s">
        <v>10</v>
      </c>
      <c r="K174" s="9">
        <v>1890</v>
      </c>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42" t="s">
        <v>606</v>
      </c>
      <c r="AM174" s="11">
        <f>VLOOKUP($AL174,'City Location'!$A$2:$C$69,2)</f>
        <v>52.070498000000001</v>
      </c>
      <c r="AN174" s="11">
        <f>VLOOKUP($AL174,'City Location'!$A$2:$C$69,3)</f>
        <v>4.3007</v>
      </c>
      <c r="AO174" s="12" t="s">
        <v>627</v>
      </c>
      <c r="AP174" s="5">
        <v>1</v>
      </c>
      <c r="AQ174" s="5"/>
      <c r="AR174" s="4"/>
      <c r="AS174" s="4"/>
      <c r="AT174" s="10">
        <v>0</v>
      </c>
      <c r="AU174" s="10" t="s">
        <v>1104</v>
      </c>
      <c r="AV174" s="10" t="s">
        <v>190</v>
      </c>
      <c r="AW174" s="10" t="s">
        <v>1105</v>
      </c>
      <c r="AX174" s="10" t="s">
        <v>1105</v>
      </c>
      <c r="AY174" s="10" t="s">
        <v>1105</v>
      </c>
      <c r="AZ174" s="10" t="s">
        <v>1105</v>
      </c>
      <c r="BA174" s="10" t="s">
        <v>1105</v>
      </c>
      <c r="BB174" s="10" t="s">
        <v>1104</v>
      </c>
      <c r="BC174" s="10" t="s">
        <v>1105</v>
      </c>
      <c r="BD174" s="10" t="s">
        <v>1105</v>
      </c>
      <c r="BE174" s="10" t="s">
        <v>1105</v>
      </c>
      <c r="BF174" s="10" t="s">
        <v>1105</v>
      </c>
      <c r="BG174" s="10" t="s">
        <v>1105</v>
      </c>
      <c r="BH174" s="10" t="s">
        <v>1105</v>
      </c>
      <c r="BI174" s="10" t="s">
        <v>1105</v>
      </c>
      <c r="BJ174" s="10" t="s">
        <v>1105</v>
      </c>
      <c r="BK174" s="10" t="s">
        <v>1105</v>
      </c>
      <c r="BL174" s="10" t="s">
        <v>1104</v>
      </c>
      <c r="BM174" s="10" t="s">
        <v>1105</v>
      </c>
      <c r="BN174" s="10" t="s">
        <v>1104</v>
      </c>
      <c r="BO174" s="10" t="s">
        <v>1105</v>
      </c>
      <c r="BP174" s="10" t="s">
        <v>190</v>
      </c>
      <c r="BQ174" s="10" t="s">
        <v>1105</v>
      </c>
      <c r="BR174" s="10" t="s">
        <v>1105</v>
      </c>
      <c r="BS174" s="10" t="s">
        <v>1105</v>
      </c>
      <c r="BT174" s="10" t="s">
        <v>1105</v>
      </c>
      <c r="BU174" s="10" t="s">
        <v>1104</v>
      </c>
      <c r="BV174" s="10" t="s">
        <v>1105</v>
      </c>
      <c r="BW174" s="10" t="s">
        <v>1104</v>
      </c>
      <c r="BX174" s="10" t="s">
        <v>374</v>
      </c>
      <c r="BY174" s="10" t="s">
        <v>1104</v>
      </c>
      <c r="BZ174" s="10" t="s">
        <v>1105</v>
      </c>
      <c r="CA174" s="10" t="s">
        <v>1105</v>
      </c>
      <c r="CB174" s="10" t="s">
        <v>1105</v>
      </c>
      <c r="CC174" s="10" t="s">
        <v>1105</v>
      </c>
      <c r="CD174" s="10" t="s">
        <v>1104</v>
      </c>
      <c r="CE174" s="10" t="s">
        <v>1105</v>
      </c>
      <c r="CF174" s="10" t="s">
        <v>1104</v>
      </c>
      <c r="CG174" s="10" t="s">
        <v>1104</v>
      </c>
      <c r="CH174" s="10" t="s">
        <v>1104</v>
      </c>
      <c r="CI174" s="10" t="s">
        <v>1105</v>
      </c>
      <c r="CJ174" s="10" t="s">
        <v>1105</v>
      </c>
      <c r="CK174" s="10" t="s">
        <v>1104</v>
      </c>
      <c r="CL174" s="10" t="s">
        <v>1105</v>
      </c>
      <c r="CM174" s="10" t="s">
        <v>1105</v>
      </c>
      <c r="CN174" s="10" t="s">
        <v>1105</v>
      </c>
      <c r="CO174" s="10" t="s">
        <v>1105</v>
      </c>
      <c r="CP174" s="10" t="s">
        <v>1105</v>
      </c>
      <c r="CQ174" s="10" t="s">
        <v>1105</v>
      </c>
      <c r="CR174" s="10" t="s">
        <v>1104</v>
      </c>
      <c r="CS174" s="10" t="s">
        <v>1104</v>
      </c>
      <c r="CT174" s="10" t="s">
        <v>1104</v>
      </c>
      <c r="CU174" s="10" t="s">
        <v>1104</v>
      </c>
      <c r="CV174" s="10" t="s">
        <v>1104</v>
      </c>
      <c r="CW174" s="10" t="s">
        <v>1105</v>
      </c>
      <c r="CX174" s="10" t="s">
        <v>1104</v>
      </c>
      <c r="CY174" s="10" t="s">
        <v>1105</v>
      </c>
      <c r="CZ174" s="10" t="s">
        <v>1105</v>
      </c>
      <c r="DA174" s="10" t="s">
        <v>1105</v>
      </c>
      <c r="DB174" s="10" t="s">
        <v>1104</v>
      </c>
      <c r="DC174" s="96" t="s">
        <v>7140</v>
      </c>
      <c r="DD174" s="96" t="s">
        <v>7139</v>
      </c>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5"/>
    </row>
    <row r="175" spans="1:251" s="9" customFormat="1" ht="17.25" customHeight="1">
      <c r="A175" s="5" t="s">
        <v>553</v>
      </c>
      <c r="B175" s="9">
        <f>66</f>
        <v>66</v>
      </c>
      <c r="C175" s="5" t="s">
        <v>87</v>
      </c>
      <c r="D175" s="5" t="s">
        <v>342</v>
      </c>
      <c r="E175" s="9">
        <v>657</v>
      </c>
      <c r="F175" s="9" t="s">
        <v>272</v>
      </c>
      <c r="G175" s="5"/>
      <c r="H175" s="5" t="s">
        <v>10</v>
      </c>
      <c r="I175" s="9">
        <v>1890</v>
      </c>
      <c r="J175" s="5" t="s">
        <v>9</v>
      </c>
      <c r="K175" s="9">
        <v>1914</v>
      </c>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42" t="s">
        <v>606</v>
      </c>
      <c r="AM175" s="11">
        <f>VLOOKUP($AL175,'City Location'!$A$2:$C$69,2)</f>
        <v>52.070498000000001</v>
      </c>
      <c r="AN175" s="11">
        <f>VLOOKUP($AL175,'City Location'!$A$2:$C$69,3)</f>
        <v>4.3007</v>
      </c>
      <c r="AO175" s="12" t="s">
        <v>627</v>
      </c>
      <c r="AP175" s="5">
        <v>1</v>
      </c>
      <c r="AQ175" s="5"/>
      <c r="AR175" s="4"/>
      <c r="AS175" s="4"/>
      <c r="AT175" s="10">
        <v>0</v>
      </c>
      <c r="AU175" s="10" t="s">
        <v>1104</v>
      </c>
      <c r="AV175" s="10" t="s">
        <v>190</v>
      </c>
      <c r="AW175" s="10" t="s">
        <v>1105</v>
      </c>
      <c r="AX175" s="10" t="s">
        <v>1105</v>
      </c>
      <c r="AY175" s="10" t="s">
        <v>1105</v>
      </c>
      <c r="AZ175" s="10" t="s">
        <v>1105</v>
      </c>
      <c r="BA175" s="10" t="s">
        <v>1105</v>
      </c>
      <c r="BB175" s="10" t="s">
        <v>1104</v>
      </c>
      <c r="BC175" s="10" t="s">
        <v>1105</v>
      </c>
      <c r="BD175" s="10" t="s">
        <v>1105</v>
      </c>
      <c r="BE175" s="10" t="s">
        <v>1105</v>
      </c>
      <c r="BF175" s="10" t="s">
        <v>1105</v>
      </c>
      <c r="BG175" s="10" t="s">
        <v>1105</v>
      </c>
      <c r="BH175" s="10" t="s">
        <v>1105</v>
      </c>
      <c r="BI175" s="10" t="s">
        <v>1105</v>
      </c>
      <c r="BJ175" s="10" t="s">
        <v>1105</v>
      </c>
      <c r="BK175" s="10" t="s">
        <v>1105</v>
      </c>
      <c r="BL175" s="10" t="s">
        <v>1105</v>
      </c>
      <c r="BM175" s="10" t="s">
        <v>1105</v>
      </c>
      <c r="BN175" s="10" t="s">
        <v>1104</v>
      </c>
      <c r="BO175" s="10" t="s">
        <v>1105</v>
      </c>
      <c r="BP175" s="10" t="s">
        <v>190</v>
      </c>
      <c r="BQ175" s="10" t="s">
        <v>1105</v>
      </c>
      <c r="BR175" s="10" t="s">
        <v>1105</v>
      </c>
      <c r="BS175" s="10" t="s">
        <v>1105</v>
      </c>
      <c r="BT175" s="10" t="s">
        <v>1105</v>
      </c>
      <c r="BU175" s="10" t="s">
        <v>1104</v>
      </c>
      <c r="BV175" s="10" t="s">
        <v>1105</v>
      </c>
      <c r="BW175" s="10" t="s">
        <v>1104</v>
      </c>
      <c r="BX175" s="10" t="s">
        <v>374</v>
      </c>
      <c r="BY175" s="10" t="s">
        <v>1104</v>
      </c>
      <c r="BZ175" s="10" t="s">
        <v>1105</v>
      </c>
      <c r="CA175" s="10" t="s">
        <v>1105</v>
      </c>
      <c r="CB175" s="10" t="s">
        <v>1105</v>
      </c>
      <c r="CC175" s="10" t="s">
        <v>1105</v>
      </c>
      <c r="CD175" s="10" t="s">
        <v>1104</v>
      </c>
      <c r="CE175" s="10" t="s">
        <v>1105</v>
      </c>
      <c r="CF175" s="10" t="s">
        <v>1104</v>
      </c>
      <c r="CG175" s="10" t="s">
        <v>1104</v>
      </c>
      <c r="CH175" s="10" t="s">
        <v>1104</v>
      </c>
      <c r="CI175" s="10" t="s">
        <v>1105</v>
      </c>
      <c r="CJ175" s="10" t="s">
        <v>1105</v>
      </c>
      <c r="CK175" s="10" t="s">
        <v>1104</v>
      </c>
      <c r="CL175" s="10" t="s">
        <v>1105</v>
      </c>
      <c r="CM175" s="10" t="s">
        <v>1105</v>
      </c>
      <c r="CN175" s="10" t="s">
        <v>1105</v>
      </c>
      <c r="CO175" s="10" t="s">
        <v>1105</v>
      </c>
      <c r="CP175" s="10" t="s">
        <v>1105</v>
      </c>
      <c r="CQ175" s="10" t="s">
        <v>1105</v>
      </c>
      <c r="CR175" s="10" t="s">
        <v>1104</v>
      </c>
      <c r="CS175" s="10" t="s">
        <v>1104</v>
      </c>
      <c r="CT175" s="10" t="s">
        <v>1104</v>
      </c>
      <c r="CU175" s="10" t="s">
        <v>1104</v>
      </c>
      <c r="CV175" s="10" t="s">
        <v>1104</v>
      </c>
      <c r="CW175" s="10" t="s">
        <v>1105</v>
      </c>
      <c r="CX175" s="10" t="s">
        <v>1104</v>
      </c>
      <c r="CY175" s="10" t="s">
        <v>1105</v>
      </c>
      <c r="CZ175" s="10" t="s">
        <v>1105</v>
      </c>
      <c r="DA175" s="10" t="s">
        <v>1105</v>
      </c>
      <c r="DB175" s="10" t="s">
        <v>1104</v>
      </c>
      <c r="DC175" s="96" t="s">
        <v>7140</v>
      </c>
      <c r="DD175" s="96" t="s">
        <v>7139</v>
      </c>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5"/>
    </row>
    <row r="176" spans="1:251" s="9" customFormat="1" ht="17.25" customHeight="1">
      <c r="A176" s="5" t="s">
        <v>553</v>
      </c>
      <c r="B176" s="9">
        <f>66</f>
        <v>66</v>
      </c>
      <c r="C176" s="5" t="s">
        <v>87</v>
      </c>
      <c r="D176" s="5" t="s">
        <v>342</v>
      </c>
      <c r="E176" s="9">
        <v>657</v>
      </c>
      <c r="F176" s="9" t="s">
        <v>272</v>
      </c>
      <c r="G176" s="5"/>
      <c r="H176" s="5" t="s">
        <v>9</v>
      </c>
      <c r="I176" s="9">
        <v>1914</v>
      </c>
      <c r="J176" s="5" t="s">
        <v>3</v>
      </c>
      <c r="K176" s="9">
        <v>1948</v>
      </c>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42" t="s">
        <v>606</v>
      </c>
      <c r="AM176" s="11">
        <f>VLOOKUP($AL176,'City Location'!$A$2:$C$69,2)</f>
        <v>52.070498000000001</v>
      </c>
      <c r="AN176" s="11">
        <f>VLOOKUP($AL176,'City Location'!$A$2:$C$69,3)</f>
        <v>4.3007</v>
      </c>
      <c r="AO176" s="12" t="s">
        <v>627</v>
      </c>
      <c r="AP176" s="5">
        <v>1</v>
      </c>
      <c r="AQ176" s="5"/>
      <c r="AR176" s="4"/>
      <c r="AS176" s="4"/>
      <c r="AT176" s="10">
        <v>0</v>
      </c>
      <c r="AU176" s="10" t="s">
        <v>1104</v>
      </c>
      <c r="AV176" s="10" t="s">
        <v>374</v>
      </c>
      <c r="AW176" s="10" t="s">
        <v>1105</v>
      </c>
      <c r="AX176" s="10" t="s">
        <v>1105</v>
      </c>
      <c r="AY176" s="10" t="s">
        <v>1105</v>
      </c>
      <c r="AZ176" s="10" t="s">
        <v>1105</v>
      </c>
      <c r="BA176" s="10" t="s">
        <v>1105</v>
      </c>
      <c r="BB176" s="10" t="s">
        <v>1105</v>
      </c>
      <c r="BC176" s="10" t="s">
        <v>1105</v>
      </c>
      <c r="BD176" s="10" t="s">
        <v>1105</v>
      </c>
      <c r="BE176" s="10" t="s">
        <v>1105</v>
      </c>
      <c r="BF176" s="10" t="s">
        <v>1105</v>
      </c>
      <c r="BG176" s="10" t="s">
        <v>1105</v>
      </c>
      <c r="BH176" s="10" t="s">
        <v>1105</v>
      </c>
      <c r="BI176" s="10" t="s">
        <v>1105</v>
      </c>
      <c r="BJ176" s="10" t="s">
        <v>1105</v>
      </c>
      <c r="BK176" s="10" t="s">
        <v>1105</v>
      </c>
      <c r="BL176" s="10" t="s">
        <v>1105</v>
      </c>
      <c r="BM176" s="10" t="s">
        <v>1105</v>
      </c>
      <c r="BN176" s="10" t="s">
        <v>1104</v>
      </c>
      <c r="BO176" s="10" t="s">
        <v>1105</v>
      </c>
      <c r="BP176" s="10" t="s">
        <v>190</v>
      </c>
      <c r="BQ176" s="10" t="s">
        <v>1105</v>
      </c>
      <c r="BR176" s="10" t="s">
        <v>1105</v>
      </c>
      <c r="BS176" s="10" t="s">
        <v>1105</v>
      </c>
      <c r="BT176" s="10" t="s">
        <v>1105</v>
      </c>
      <c r="BU176" s="10" t="s">
        <v>1104</v>
      </c>
      <c r="BV176" s="10" t="s">
        <v>1105</v>
      </c>
      <c r="BW176" s="10" t="s">
        <v>1104</v>
      </c>
      <c r="BX176" s="10" t="s">
        <v>190</v>
      </c>
      <c r="BY176" s="10" t="s">
        <v>1104</v>
      </c>
      <c r="BZ176" s="10" t="s">
        <v>1105</v>
      </c>
      <c r="CA176" s="10" t="s">
        <v>1105</v>
      </c>
      <c r="CB176" s="10" t="s">
        <v>1105</v>
      </c>
      <c r="CC176" s="10" t="s">
        <v>1105</v>
      </c>
      <c r="CD176" s="10" t="s">
        <v>1104</v>
      </c>
      <c r="CE176" s="10" t="s">
        <v>1105</v>
      </c>
      <c r="CF176" s="10" t="s">
        <v>1104</v>
      </c>
      <c r="CG176" s="10" t="s">
        <v>1104</v>
      </c>
      <c r="CH176" s="10" t="s">
        <v>1104</v>
      </c>
      <c r="CI176" s="10" t="s">
        <v>1105</v>
      </c>
      <c r="CJ176" s="10" t="s">
        <v>1105</v>
      </c>
      <c r="CK176" s="10" t="s">
        <v>1104</v>
      </c>
      <c r="CL176" s="10" t="s">
        <v>1105</v>
      </c>
      <c r="CM176" s="10" t="s">
        <v>1105</v>
      </c>
      <c r="CN176" s="10" t="s">
        <v>1105</v>
      </c>
      <c r="CO176" s="10" t="s">
        <v>1105</v>
      </c>
      <c r="CP176" s="10" t="s">
        <v>1105</v>
      </c>
      <c r="CQ176" s="10" t="s">
        <v>1105</v>
      </c>
      <c r="CR176" s="10" t="s">
        <v>1104</v>
      </c>
      <c r="CS176" s="10" t="s">
        <v>1104</v>
      </c>
      <c r="CT176" s="10" t="s">
        <v>1104</v>
      </c>
      <c r="CU176" s="10" t="s">
        <v>1104</v>
      </c>
      <c r="CV176" s="10" t="s">
        <v>1104</v>
      </c>
      <c r="CW176" s="10" t="s">
        <v>1105</v>
      </c>
      <c r="CX176" s="10" t="s">
        <v>1104</v>
      </c>
      <c r="CY176" s="10" t="s">
        <v>1105</v>
      </c>
      <c r="CZ176" s="10" t="s">
        <v>1105</v>
      </c>
      <c r="DA176" s="10" t="s">
        <v>1105</v>
      </c>
      <c r="DB176" s="10" t="s">
        <v>1104</v>
      </c>
      <c r="DC176" s="96" t="s">
        <v>7140</v>
      </c>
      <c r="DD176" s="96" t="s">
        <v>7139</v>
      </c>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5"/>
    </row>
    <row r="177" spans="1:251" s="9" customFormat="1" ht="17.25" customHeight="1">
      <c r="A177" s="5" t="s">
        <v>554</v>
      </c>
      <c r="B177" s="9">
        <f>70</f>
        <v>70</v>
      </c>
      <c r="C177" s="5" t="s">
        <v>83</v>
      </c>
      <c r="D177" s="5" t="s">
        <v>555</v>
      </c>
      <c r="E177" s="9">
        <v>5548</v>
      </c>
      <c r="F177" s="9" t="s">
        <v>281</v>
      </c>
      <c r="G177" s="5"/>
      <c r="H177" s="5" t="s">
        <v>3</v>
      </c>
      <c r="I177" s="9">
        <v>1492</v>
      </c>
      <c r="J177" s="5" t="s">
        <v>8</v>
      </c>
      <c r="K177" s="9">
        <v>1501</v>
      </c>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44" t="s">
        <v>614</v>
      </c>
      <c r="AM177" s="11">
        <f>VLOOKUP($AL177,'City Location'!$A$2:$C$69,2)</f>
        <v>50.06465</v>
      </c>
      <c r="AN177" s="11">
        <f>VLOOKUP($AL177,'City Location'!$A$2:$C$69,3)</f>
        <v>19.944980000000001</v>
      </c>
      <c r="AO177" s="12" t="s">
        <v>621</v>
      </c>
      <c r="AP177" s="5">
        <v>1</v>
      </c>
      <c r="AQ177" s="5"/>
      <c r="AR177" s="4"/>
      <c r="AS177" s="4"/>
      <c r="AT177" s="10">
        <v>0</v>
      </c>
      <c r="AU177" s="10" t="s">
        <v>1104</v>
      </c>
      <c r="AV177" s="10" t="s">
        <v>1105</v>
      </c>
      <c r="AW177" s="10" t="s">
        <v>1104</v>
      </c>
      <c r="AX177" s="20" t="s">
        <v>1104</v>
      </c>
      <c r="AY177" s="10" t="s">
        <v>1105</v>
      </c>
      <c r="AZ177" s="10" t="s">
        <v>1105</v>
      </c>
      <c r="BA177" s="10" t="s">
        <v>1105</v>
      </c>
      <c r="BB177" s="10" t="s">
        <v>1105</v>
      </c>
      <c r="BC177" s="10" t="s">
        <v>1105</v>
      </c>
      <c r="BD177" s="10" t="s">
        <v>1104</v>
      </c>
      <c r="BE177" s="10" t="s">
        <v>1105</v>
      </c>
      <c r="BF177" s="10" t="s">
        <v>1105</v>
      </c>
      <c r="BG177" s="10" t="s">
        <v>1105</v>
      </c>
      <c r="BH177" s="10" t="s">
        <v>190</v>
      </c>
      <c r="BI177" s="10" t="s">
        <v>1105</v>
      </c>
      <c r="BJ177" s="10" t="s">
        <v>1105</v>
      </c>
      <c r="BK177" s="10" t="s">
        <v>1104</v>
      </c>
      <c r="BL177" s="20" t="s">
        <v>1105</v>
      </c>
      <c r="BM177" s="20" t="s">
        <v>1105</v>
      </c>
      <c r="BN177" s="20" t="s">
        <v>1105</v>
      </c>
      <c r="BO177" s="10" t="s">
        <v>1105</v>
      </c>
      <c r="BP177" s="10" t="s">
        <v>1105</v>
      </c>
      <c r="BQ177" s="10" t="s">
        <v>1105</v>
      </c>
      <c r="BR177" s="10" t="s">
        <v>1104</v>
      </c>
      <c r="BS177" s="10" t="s">
        <v>1105</v>
      </c>
      <c r="BT177" s="10" t="s">
        <v>190</v>
      </c>
      <c r="BU177" s="10" t="s">
        <v>1105</v>
      </c>
      <c r="BV177" s="10" t="s">
        <v>190</v>
      </c>
      <c r="BW177" s="10" t="s">
        <v>1104</v>
      </c>
      <c r="BX177" s="10" t="s">
        <v>1104</v>
      </c>
      <c r="BY177" s="10" t="s">
        <v>1105</v>
      </c>
      <c r="BZ177" s="10" t="s">
        <v>1105</v>
      </c>
      <c r="CA177" s="10" t="s">
        <v>190</v>
      </c>
      <c r="CB177" s="10" t="s">
        <v>1104</v>
      </c>
      <c r="CC177" s="10" t="s">
        <v>1104</v>
      </c>
      <c r="CD177" s="10" t="s">
        <v>1104</v>
      </c>
      <c r="CE177" s="10" t="s">
        <v>1104</v>
      </c>
      <c r="CF177" s="10" t="s">
        <v>1104</v>
      </c>
      <c r="CG177" s="10" t="s">
        <v>1104</v>
      </c>
      <c r="CH177" s="10" t="s">
        <v>1104</v>
      </c>
      <c r="CI177" s="10" t="s">
        <v>1104</v>
      </c>
      <c r="CJ177" s="10" t="s">
        <v>1104</v>
      </c>
      <c r="CK177" s="10" t="s">
        <v>374</v>
      </c>
      <c r="CL177" s="10" t="s">
        <v>1105</v>
      </c>
      <c r="CM177" s="10" t="s">
        <v>1105</v>
      </c>
      <c r="CN177" s="10" t="s">
        <v>1105</v>
      </c>
      <c r="CO177" s="10" t="s">
        <v>1105</v>
      </c>
      <c r="CP177" s="10" t="s">
        <v>1105</v>
      </c>
      <c r="CQ177" s="10" t="s">
        <v>1105</v>
      </c>
      <c r="CR177" s="10" t="s">
        <v>1105</v>
      </c>
      <c r="CS177" s="10" t="s">
        <v>1105</v>
      </c>
      <c r="CT177" s="10" t="s">
        <v>1105</v>
      </c>
      <c r="CU177" s="10" t="s">
        <v>1104</v>
      </c>
      <c r="CV177" s="10" t="s">
        <v>1105</v>
      </c>
      <c r="CW177" s="10" t="s">
        <v>1105</v>
      </c>
      <c r="CX177" s="10" t="s">
        <v>190</v>
      </c>
      <c r="CY177" s="10" t="s">
        <v>1105</v>
      </c>
      <c r="CZ177" s="10" t="s">
        <v>1104</v>
      </c>
      <c r="DA177" s="10" t="s">
        <v>1105</v>
      </c>
      <c r="DB177" s="10" t="s">
        <v>1105</v>
      </c>
      <c r="DC177" s="96" t="s">
        <v>7141</v>
      </c>
      <c r="DD177" s="96" t="s">
        <v>7141</v>
      </c>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5"/>
    </row>
    <row r="178" spans="1:251" s="9" customFormat="1" ht="17.25" customHeight="1">
      <c r="A178" s="5" t="s">
        <v>554</v>
      </c>
      <c r="B178" s="9">
        <f>70</f>
        <v>70</v>
      </c>
      <c r="C178" s="5" t="s">
        <v>83</v>
      </c>
      <c r="D178" s="5" t="s">
        <v>191</v>
      </c>
      <c r="E178" s="9">
        <v>5549</v>
      </c>
      <c r="F178" s="9" t="s">
        <v>134</v>
      </c>
      <c r="G178" s="5"/>
      <c r="H178" s="5" t="s">
        <v>8</v>
      </c>
      <c r="I178" s="9">
        <v>1501</v>
      </c>
      <c r="J178" s="5" t="s">
        <v>9</v>
      </c>
      <c r="K178" s="9">
        <v>1506</v>
      </c>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44" t="s">
        <v>614</v>
      </c>
      <c r="AM178" s="11">
        <f>VLOOKUP($AL178,'City Location'!$A$2:$C$69,2)</f>
        <v>50.06465</v>
      </c>
      <c r="AN178" s="11">
        <f>VLOOKUP($AL178,'City Location'!$A$2:$C$69,3)</f>
        <v>19.944980000000001</v>
      </c>
      <c r="AO178" s="12" t="s">
        <v>621</v>
      </c>
      <c r="AP178" s="5">
        <v>1</v>
      </c>
      <c r="AQ178" s="5"/>
      <c r="AR178" s="4"/>
      <c r="AS178" s="4"/>
      <c r="AT178" s="10">
        <v>0</v>
      </c>
      <c r="AU178" s="10" t="s">
        <v>1104</v>
      </c>
      <c r="AV178" s="10" t="s">
        <v>1105</v>
      </c>
      <c r="AW178" s="10" t="s">
        <v>1104</v>
      </c>
      <c r="AX178" s="20" t="s">
        <v>1104</v>
      </c>
      <c r="AY178" s="10" t="s">
        <v>1105</v>
      </c>
      <c r="AZ178" s="10" t="s">
        <v>1105</v>
      </c>
      <c r="BA178" s="10" t="s">
        <v>1105</v>
      </c>
      <c r="BB178" s="10" t="s">
        <v>1105</v>
      </c>
      <c r="BC178" s="10" t="s">
        <v>1105</v>
      </c>
      <c r="BD178" s="10" t="s">
        <v>1104</v>
      </c>
      <c r="BE178" s="10" t="s">
        <v>1105</v>
      </c>
      <c r="BF178" s="10" t="s">
        <v>1105</v>
      </c>
      <c r="BG178" s="10" t="s">
        <v>1105</v>
      </c>
      <c r="BH178" s="10" t="s">
        <v>190</v>
      </c>
      <c r="BI178" s="10" t="s">
        <v>1105</v>
      </c>
      <c r="BJ178" s="10" t="s">
        <v>1105</v>
      </c>
      <c r="BK178" s="10" t="s">
        <v>1104</v>
      </c>
      <c r="BL178" s="20" t="s">
        <v>1105</v>
      </c>
      <c r="BM178" s="20" t="s">
        <v>1105</v>
      </c>
      <c r="BN178" s="20" t="s">
        <v>1105</v>
      </c>
      <c r="BO178" s="10" t="s">
        <v>1105</v>
      </c>
      <c r="BP178" s="10" t="s">
        <v>1105</v>
      </c>
      <c r="BQ178" s="10" t="s">
        <v>1105</v>
      </c>
      <c r="BR178" s="10" t="s">
        <v>1104</v>
      </c>
      <c r="BS178" s="10" t="s">
        <v>1105</v>
      </c>
      <c r="BT178" s="10" t="s">
        <v>190</v>
      </c>
      <c r="BU178" s="10" t="s">
        <v>1105</v>
      </c>
      <c r="BV178" s="10" t="s">
        <v>190</v>
      </c>
      <c r="BW178" s="10" t="s">
        <v>1104</v>
      </c>
      <c r="BX178" s="10" t="s">
        <v>1104</v>
      </c>
      <c r="BY178" s="10" t="s">
        <v>1105</v>
      </c>
      <c r="BZ178" s="10" t="s">
        <v>1105</v>
      </c>
      <c r="CA178" s="10" t="s">
        <v>190</v>
      </c>
      <c r="CB178" s="10" t="s">
        <v>1104</v>
      </c>
      <c r="CC178" s="10" t="s">
        <v>1104</v>
      </c>
      <c r="CD178" s="10" t="s">
        <v>1104</v>
      </c>
      <c r="CE178" s="10" t="s">
        <v>1104</v>
      </c>
      <c r="CF178" s="10" t="s">
        <v>1104</v>
      </c>
      <c r="CG178" s="10" t="s">
        <v>1104</v>
      </c>
      <c r="CH178" s="10" t="s">
        <v>1104</v>
      </c>
      <c r="CI178" s="10" t="s">
        <v>1104</v>
      </c>
      <c r="CJ178" s="10" t="s">
        <v>1105</v>
      </c>
      <c r="CK178" s="10" t="s">
        <v>374</v>
      </c>
      <c r="CL178" s="10" t="s">
        <v>1105</v>
      </c>
      <c r="CM178" s="10" t="s">
        <v>1105</v>
      </c>
      <c r="CN178" s="10" t="s">
        <v>1105</v>
      </c>
      <c r="CO178" s="10" t="s">
        <v>1105</v>
      </c>
      <c r="CP178" s="10" t="s">
        <v>1105</v>
      </c>
      <c r="CQ178" s="10" t="s">
        <v>1105</v>
      </c>
      <c r="CR178" s="10" t="s">
        <v>1105</v>
      </c>
      <c r="CS178" s="10" t="s">
        <v>1105</v>
      </c>
      <c r="CT178" s="10" t="s">
        <v>1105</v>
      </c>
      <c r="CU178" s="10" t="s">
        <v>1104</v>
      </c>
      <c r="CV178" s="10" t="s">
        <v>1105</v>
      </c>
      <c r="CW178" s="10" t="s">
        <v>1105</v>
      </c>
      <c r="CX178" s="10" t="s">
        <v>190</v>
      </c>
      <c r="CY178" s="10" t="s">
        <v>1105</v>
      </c>
      <c r="CZ178" s="10" t="s">
        <v>1104</v>
      </c>
      <c r="DA178" s="10" t="s">
        <v>1105</v>
      </c>
      <c r="DB178" s="10" t="s">
        <v>1105</v>
      </c>
      <c r="DC178" s="96" t="s">
        <v>7141</v>
      </c>
      <c r="DD178" s="96" t="s">
        <v>7141</v>
      </c>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5"/>
    </row>
    <row r="179" spans="1:251" s="9" customFormat="1" ht="17.25" customHeight="1">
      <c r="A179" s="5" t="s">
        <v>554</v>
      </c>
      <c r="B179" s="9">
        <f>70</f>
        <v>70</v>
      </c>
      <c r="C179" s="5" t="s">
        <v>83</v>
      </c>
      <c r="D179" s="5" t="s">
        <v>299</v>
      </c>
      <c r="E179" s="9">
        <v>5550</v>
      </c>
      <c r="F179" s="9" t="s">
        <v>134</v>
      </c>
      <c r="G179" s="5"/>
      <c r="H179" s="5" t="s">
        <v>9</v>
      </c>
      <c r="I179" s="9">
        <v>1506</v>
      </c>
      <c r="J179" s="5" t="s">
        <v>12</v>
      </c>
      <c r="K179" s="9">
        <v>1548</v>
      </c>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44" t="s">
        <v>614</v>
      </c>
      <c r="AM179" s="11">
        <f>VLOOKUP($AL179,'City Location'!$A$2:$C$69,2)</f>
        <v>50.06465</v>
      </c>
      <c r="AN179" s="11">
        <f>VLOOKUP($AL179,'City Location'!$A$2:$C$69,3)</f>
        <v>19.944980000000001</v>
      </c>
      <c r="AO179" s="12" t="s">
        <v>621</v>
      </c>
      <c r="AP179" s="5">
        <v>1</v>
      </c>
      <c r="AQ179" s="5"/>
      <c r="AR179" s="4"/>
      <c r="AS179" s="4"/>
      <c r="AT179" s="10">
        <v>0</v>
      </c>
      <c r="AU179" s="10" t="s">
        <v>1104</v>
      </c>
      <c r="AV179" s="10" t="s">
        <v>1105</v>
      </c>
      <c r="AW179" s="10" t="s">
        <v>1104</v>
      </c>
      <c r="AX179" s="20" t="s">
        <v>1104</v>
      </c>
      <c r="AY179" s="10" t="s">
        <v>1105</v>
      </c>
      <c r="AZ179" s="10" t="s">
        <v>1105</v>
      </c>
      <c r="BA179" s="10" t="s">
        <v>1105</v>
      </c>
      <c r="BB179" s="10" t="s">
        <v>1105</v>
      </c>
      <c r="BC179" s="10" t="s">
        <v>1105</v>
      </c>
      <c r="BD179" s="10" t="s">
        <v>1104</v>
      </c>
      <c r="BE179" s="10" t="s">
        <v>1105</v>
      </c>
      <c r="BF179" s="10" t="s">
        <v>1105</v>
      </c>
      <c r="BG179" s="10" t="s">
        <v>1105</v>
      </c>
      <c r="BH179" s="10" t="s">
        <v>190</v>
      </c>
      <c r="BI179" s="10" t="s">
        <v>1105</v>
      </c>
      <c r="BJ179" s="10" t="s">
        <v>1105</v>
      </c>
      <c r="BK179" s="10" t="s">
        <v>1104</v>
      </c>
      <c r="BL179" s="20" t="s">
        <v>1105</v>
      </c>
      <c r="BM179" s="20" t="s">
        <v>1105</v>
      </c>
      <c r="BN179" s="20" t="s">
        <v>1105</v>
      </c>
      <c r="BO179" s="10" t="s">
        <v>1105</v>
      </c>
      <c r="BP179" s="10" t="s">
        <v>1105</v>
      </c>
      <c r="BQ179" s="10" t="s">
        <v>1105</v>
      </c>
      <c r="BR179" s="10" t="s">
        <v>1105</v>
      </c>
      <c r="BS179" s="10" t="s">
        <v>1105</v>
      </c>
      <c r="BT179" s="10" t="s">
        <v>190</v>
      </c>
      <c r="BU179" s="10" t="s">
        <v>1105</v>
      </c>
      <c r="BV179" s="10" t="s">
        <v>374</v>
      </c>
      <c r="BW179" s="10" t="s">
        <v>1104</v>
      </c>
      <c r="BX179" s="10" t="s">
        <v>1104</v>
      </c>
      <c r="BY179" s="10" t="s">
        <v>1105</v>
      </c>
      <c r="BZ179" s="10" t="s">
        <v>1105</v>
      </c>
      <c r="CA179" s="10" t="s">
        <v>190</v>
      </c>
      <c r="CB179" s="10" t="s">
        <v>1104</v>
      </c>
      <c r="CC179" s="10" t="s">
        <v>1104</v>
      </c>
      <c r="CD179" s="10" t="s">
        <v>1104</v>
      </c>
      <c r="CE179" s="10" t="s">
        <v>1104</v>
      </c>
      <c r="CF179" s="10" t="s">
        <v>1104</v>
      </c>
      <c r="CG179" s="10" t="s">
        <v>1104</v>
      </c>
      <c r="CH179" s="10" t="s">
        <v>1104</v>
      </c>
      <c r="CI179" s="10" t="s">
        <v>1104</v>
      </c>
      <c r="CJ179" s="10" t="s">
        <v>1105</v>
      </c>
      <c r="CK179" s="10" t="s">
        <v>374</v>
      </c>
      <c r="CL179" s="10" t="s">
        <v>1105</v>
      </c>
      <c r="CM179" s="10" t="s">
        <v>1105</v>
      </c>
      <c r="CN179" s="10" t="s">
        <v>1105</v>
      </c>
      <c r="CO179" s="10" t="s">
        <v>1105</v>
      </c>
      <c r="CP179" s="10" t="s">
        <v>1105</v>
      </c>
      <c r="CQ179" s="10" t="s">
        <v>1105</v>
      </c>
      <c r="CR179" s="10" t="s">
        <v>1105</v>
      </c>
      <c r="CS179" s="10" t="s">
        <v>1105</v>
      </c>
      <c r="CT179" s="10" t="s">
        <v>1105</v>
      </c>
      <c r="CU179" s="10" t="s">
        <v>1104</v>
      </c>
      <c r="CV179" s="10" t="s">
        <v>1105</v>
      </c>
      <c r="CW179" s="10" t="s">
        <v>1105</v>
      </c>
      <c r="CX179" s="10" t="s">
        <v>190</v>
      </c>
      <c r="CY179" s="10" t="s">
        <v>1105</v>
      </c>
      <c r="CZ179" s="10" t="s">
        <v>1104</v>
      </c>
      <c r="DA179" s="10" t="s">
        <v>1105</v>
      </c>
      <c r="DB179" s="10" t="s">
        <v>1105</v>
      </c>
      <c r="DC179" s="96" t="s">
        <v>7141</v>
      </c>
      <c r="DD179" s="96" t="s">
        <v>7141</v>
      </c>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5"/>
    </row>
    <row r="180" spans="1:251" s="9" customFormat="1" ht="17.25" customHeight="1">
      <c r="A180" s="5" t="s">
        <v>554</v>
      </c>
      <c r="B180" s="9">
        <f>70</f>
        <v>70</v>
      </c>
      <c r="C180" s="5" t="s">
        <v>83</v>
      </c>
      <c r="D180" s="5" t="s">
        <v>300</v>
      </c>
      <c r="E180" s="9">
        <v>5551</v>
      </c>
      <c r="F180" s="9" t="s">
        <v>134</v>
      </c>
      <c r="G180" s="5"/>
      <c r="H180" s="5" t="s">
        <v>12</v>
      </c>
      <c r="I180" s="9">
        <v>1548</v>
      </c>
      <c r="J180" s="5" t="s">
        <v>8</v>
      </c>
      <c r="K180" s="9">
        <v>1561</v>
      </c>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44" t="s">
        <v>614</v>
      </c>
      <c r="AM180" s="11">
        <f>VLOOKUP($AL180,'City Location'!$A$2:$C$69,2)</f>
        <v>50.06465</v>
      </c>
      <c r="AN180" s="11">
        <f>VLOOKUP($AL180,'City Location'!$A$2:$C$69,3)</f>
        <v>19.944980000000001</v>
      </c>
      <c r="AO180" s="12" t="s">
        <v>621</v>
      </c>
      <c r="AP180" s="5">
        <v>1</v>
      </c>
      <c r="AQ180" s="5"/>
      <c r="AR180" s="4"/>
      <c r="AS180" s="4"/>
      <c r="AT180" s="10">
        <v>0</v>
      </c>
      <c r="AU180" s="10" t="s">
        <v>1104</v>
      </c>
      <c r="AV180" s="10" t="s">
        <v>1105</v>
      </c>
      <c r="AW180" s="10" t="s">
        <v>1104</v>
      </c>
      <c r="AX180" s="20" t="s">
        <v>1105</v>
      </c>
      <c r="AY180" s="10" t="s">
        <v>1105</v>
      </c>
      <c r="AZ180" s="10" t="s">
        <v>1105</v>
      </c>
      <c r="BA180" s="10" t="s">
        <v>1105</v>
      </c>
      <c r="BB180" s="10" t="s">
        <v>1105</v>
      </c>
      <c r="BC180" s="10" t="s">
        <v>1105</v>
      </c>
      <c r="BD180" s="10" t="s">
        <v>1104</v>
      </c>
      <c r="BE180" s="10" t="s">
        <v>1105</v>
      </c>
      <c r="BF180" s="10" t="s">
        <v>1105</v>
      </c>
      <c r="BG180" s="10" t="s">
        <v>1105</v>
      </c>
      <c r="BH180" s="10" t="s">
        <v>190</v>
      </c>
      <c r="BI180" s="10" t="s">
        <v>1105</v>
      </c>
      <c r="BJ180" s="10" t="s">
        <v>1105</v>
      </c>
      <c r="BK180" s="10" t="s">
        <v>1104</v>
      </c>
      <c r="BL180" s="20" t="s">
        <v>1105</v>
      </c>
      <c r="BM180" s="20" t="s">
        <v>1105</v>
      </c>
      <c r="BN180" s="20" t="s">
        <v>1105</v>
      </c>
      <c r="BO180" s="10" t="s">
        <v>1105</v>
      </c>
      <c r="BP180" s="10" t="s">
        <v>1105</v>
      </c>
      <c r="BQ180" s="10" t="s">
        <v>1105</v>
      </c>
      <c r="BR180" s="10" t="s">
        <v>1105</v>
      </c>
      <c r="BS180" s="10" t="s">
        <v>1105</v>
      </c>
      <c r="BT180" s="10" t="s">
        <v>190</v>
      </c>
      <c r="BU180" s="10" t="s">
        <v>1105</v>
      </c>
      <c r="BV180" s="10" t="s">
        <v>374</v>
      </c>
      <c r="BW180" s="10" t="s">
        <v>1104</v>
      </c>
      <c r="BX180" s="10" t="s">
        <v>1104</v>
      </c>
      <c r="BY180" s="10" t="s">
        <v>1105</v>
      </c>
      <c r="BZ180" s="10" t="s">
        <v>1105</v>
      </c>
      <c r="CA180" s="10" t="s">
        <v>190</v>
      </c>
      <c r="CB180" s="10" t="s">
        <v>1104</v>
      </c>
      <c r="CC180" s="10" t="s">
        <v>1105</v>
      </c>
      <c r="CD180" s="10" t="s">
        <v>1104</v>
      </c>
      <c r="CE180" s="10" t="s">
        <v>1104</v>
      </c>
      <c r="CF180" s="10" t="s">
        <v>1104</v>
      </c>
      <c r="CG180" s="10" t="s">
        <v>1104</v>
      </c>
      <c r="CH180" s="10" t="s">
        <v>1104</v>
      </c>
      <c r="CI180" s="10" t="s">
        <v>1104</v>
      </c>
      <c r="CJ180" s="10" t="s">
        <v>1105</v>
      </c>
      <c r="CK180" s="10" t="s">
        <v>374</v>
      </c>
      <c r="CL180" s="10" t="s">
        <v>1105</v>
      </c>
      <c r="CM180" s="10" t="s">
        <v>1105</v>
      </c>
      <c r="CN180" s="10" t="s">
        <v>1105</v>
      </c>
      <c r="CO180" s="10" t="s">
        <v>1105</v>
      </c>
      <c r="CP180" s="10" t="s">
        <v>1105</v>
      </c>
      <c r="CQ180" s="10" t="s">
        <v>1105</v>
      </c>
      <c r="CR180" s="10" t="s">
        <v>1105</v>
      </c>
      <c r="CS180" s="10" t="s">
        <v>1105</v>
      </c>
      <c r="CT180" s="10" t="s">
        <v>1105</v>
      </c>
      <c r="CU180" s="10" t="s">
        <v>1104</v>
      </c>
      <c r="CV180" s="10" t="s">
        <v>1105</v>
      </c>
      <c r="CW180" s="10" t="s">
        <v>1105</v>
      </c>
      <c r="CX180" s="10" t="s">
        <v>190</v>
      </c>
      <c r="CY180" s="10" t="s">
        <v>1105</v>
      </c>
      <c r="CZ180" s="10" t="s">
        <v>1104</v>
      </c>
      <c r="DA180" s="10" t="s">
        <v>1105</v>
      </c>
      <c r="DB180" s="10" t="s">
        <v>1105</v>
      </c>
      <c r="DC180" s="96" t="s">
        <v>7141</v>
      </c>
      <c r="DD180" s="96" t="s">
        <v>7141</v>
      </c>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5"/>
    </row>
    <row r="181" spans="1:251" s="9" customFormat="1" ht="17.25" customHeight="1">
      <c r="A181" s="5" t="s">
        <v>554</v>
      </c>
      <c r="B181" s="9">
        <f>70</f>
        <v>70</v>
      </c>
      <c r="C181" s="5" t="s">
        <v>83</v>
      </c>
      <c r="D181" s="5" t="s">
        <v>300</v>
      </c>
      <c r="E181" s="9">
        <v>5551</v>
      </c>
      <c r="F181" s="9" t="s">
        <v>134</v>
      </c>
      <c r="G181" s="5"/>
      <c r="H181" s="5" t="s">
        <v>8</v>
      </c>
      <c r="I181" s="9">
        <v>1561</v>
      </c>
      <c r="J181" s="5"/>
      <c r="K181" s="9">
        <v>1569</v>
      </c>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44" t="s">
        <v>614</v>
      </c>
      <c r="AM181" s="11">
        <f>VLOOKUP($AL181,'City Location'!$A$2:$C$69,2)</f>
        <v>50.06465</v>
      </c>
      <c r="AN181" s="11">
        <f>VLOOKUP($AL181,'City Location'!$A$2:$C$69,3)</f>
        <v>19.944980000000001</v>
      </c>
      <c r="AO181" s="12" t="s">
        <v>621</v>
      </c>
      <c r="AP181" s="5">
        <v>1</v>
      </c>
      <c r="AQ181" s="5"/>
      <c r="AR181" s="4"/>
      <c r="AS181" s="4"/>
      <c r="AT181" s="10">
        <v>0</v>
      </c>
      <c r="AU181" s="10" t="s">
        <v>1104</v>
      </c>
      <c r="AV181" s="10" t="s">
        <v>1105</v>
      </c>
      <c r="AW181" s="10" t="s">
        <v>1104</v>
      </c>
      <c r="AX181" s="20" t="s">
        <v>1105</v>
      </c>
      <c r="AY181" s="10" t="s">
        <v>1105</v>
      </c>
      <c r="AZ181" s="10" t="s">
        <v>1105</v>
      </c>
      <c r="BA181" s="10" t="s">
        <v>1105</v>
      </c>
      <c r="BB181" s="10" t="s">
        <v>1105</v>
      </c>
      <c r="BC181" s="10" t="s">
        <v>1105</v>
      </c>
      <c r="BD181" s="10" t="s">
        <v>1104</v>
      </c>
      <c r="BE181" s="10" t="s">
        <v>1105</v>
      </c>
      <c r="BF181" s="10" t="s">
        <v>1105</v>
      </c>
      <c r="BG181" s="10" t="s">
        <v>1105</v>
      </c>
      <c r="BH181" s="10" t="s">
        <v>190</v>
      </c>
      <c r="BI181" s="10" t="s">
        <v>1105</v>
      </c>
      <c r="BJ181" s="10" t="s">
        <v>1105</v>
      </c>
      <c r="BK181" s="10" t="s">
        <v>1104</v>
      </c>
      <c r="BL181" s="20" t="s">
        <v>1105</v>
      </c>
      <c r="BM181" s="20" t="s">
        <v>1105</v>
      </c>
      <c r="BN181" s="20" t="s">
        <v>1105</v>
      </c>
      <c r="BO181" s="10" t="s">
        <v>1105</v>
      </c>
      <c r="BP181" s="10" t="s">
        <v>1105</v>
      </c>
      <c r="BQ181" s="10" t="s">
        <v>1105</v>
      </c>
      <c r="BR181" s="10" t="s">
        <v>1105</v>
      </c>
      <c r="BS181" s="10" t="s">
        <v>1105</v>
      </c>
      <c r="BT181" s="10" t="s">
        <v>190</v>
      </c>
      <c r="BU181" s="10" t="s">
        <v>1105</v>
      </c>
      <c r="BV181" s="10" t="s">
        <v>374</v>
      </c>
      <c r="BW181" s="10" t="s">
        <v>1104</v>
      </c>
      <c r="BX181" s="10" t="s">
        <v>1104</v>
      </c>
      <c r="BY181" s="10" t="s">
        <v>1105</v>
      </c>
      <c r="BZ181" s="10" t="s">
        <v>1105</v>
      </c>
      <c r="CA181" s="10" t="s">
        <v>190</v>
      </c>
      <c r="CB181" s="10" t="s">
        <v>1104</v>
      </c>
      <c r="CC181" s="10" t="s">
        <v>1105</v>
      </c>
      <c r="CD181" s="10" t="s">
        <v>1104</v>
      </c>
      <c r="CE181" s="10" t="s">
        <v>1104</v>
      </c>
      <c r="CF181" s="10" t="s">
        <v>1104</v>
      </c>
      <c r="CG181" s="10" t="s">
        <v>1104</v>
      </c>
      <c r="CH181" s="10" t="s">
        <v>1104</v>
      </c>
      <c r="CI181" s="10" t="s">
        <v>1104</v>
      </c>
      <c r="CJ181" s="10" t="s">
        <v>1105</v>
      </c>
      <c r="CK181" s="10" t="s">
        <v>190</v>
      </c>
      <c r="CL181" s="10" t="s">
        <v>1105</v>
      </c>
      <c r="CM181" s="10" t="s">
        <v>1105</v>
      </c>
      <c r="CN181" s="10" t="s">
        <v>1105</v>
      </c>
      <c r="CO181" s="10" t="s">
        <v>1105</v>
      </c>
      <c r="CP181" s="10" t="s">
        <v>1105</v>
      </c>
      <c r="CQ181" s="10" t="s">
        <v>1105</v>
      </c>
      <c r="CR181" s="10" t="s">
        <v>1105</v>
      </c>
      <c r="CS181" s="10" t="s">
        <v>1105</v>
      </c>
      <c r="CT181" s="10" t="s">
        <v>1105</v>
      </c>
      <c r="CU181" s="10" t="s">
        <v>1104</v>
      </c>
      <c r="CV181" s="10" t="s">
        <v>1105</v>
      </c>
      <c r="CW181" s="10" t="s">
        <v>1105</v>
      </c>
      <c r="CX181" s="10" t="s">
        <v>190</v>
      </c>
      <c r="CY181" s="10" t="s">
        <v>1105</v>
      </c>
      <c r="CZ181" s="10" t="s">
        <v>1105</v>
      </c>
      <c r="DA181" s="10" t="s">
        <v>1104</v>
      </c>
      <c r="DB181" s="10" t="s">
        <v>1105</v>
      </c>
      <c r="DC181" s="96" t="s">
        <v>7141</v>
      </c>
      <c r="DD181" s="96" t="s">
        <v>7141</v>
      </c>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5"/>
    </row>
    <row r="182" spans="1:251" s="9" customFormat="1" ht="17.25" customHeight="1">
      <c r="A182" s="5" t="s">
        <v>554</v>
      </c>
      <c r="B182" s="9">
        <f>70</f>
        <v>70</v>
      </c>
      <c r="C182" s="5" t="s">
        <v>83</v>
      </c>
      <c r="D182" s="5" t="s">
        <v>300</v>
      </c>
      <c r="E182" s="9">
        <v>5551</v>
      </c>
      <c r="F182" s="9" t="s">
        <v>134</v>
      </c>
      <c r="G182" s="5"/>
      <c r="H182" s="5"/>
      <c r="I182" s="9">
        <v>1569</v>
      </c>
      <c r="J182" s="5" t="s">
        <v>9</v>
      </c>
      <c r="K182" s="9">
        <v>1572</v>
      </c>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44" t="s">
        <v>614</v>
      </c>
      <c r="AM182" s="11">
        <f>VLOOKUP($AL182,'City Location'!$A$2:$C$69,2)</f>
        <v>50.06465</v>
      </c>
      <c r="AN182" s="11">
        <f>VLOOKUP($AL182,'City Location'!$A$2:$C$69,3)</f>
        <v>19.944980000000001</v>
      </c>
      <c r="AO182" s="12" t="s">
        <v>621</v>
      </c>
      <c r="AP182" s="5">
        <v>1</v>
      </c>
      <c r="AQ182" s="5"/>
      <c r="AR182" s="4"/>
      <c r="AS182" s="4"/>
      <c r="AT182" s="10">
        <v>0</v>
      </c>
      <c r="AU182" s="10" t="s">
        <v>1104</v>
      </c>
      <c r="AV182" s="10" t="s">
        <v>1105</v>
      </c>
      <c r="AW182" s="10" t="s">
        <v>1104</v>
      </c>
      <c r="AX182" s="20" t="s">
        <v>1105</v>
      </c>
      <c r="AY182" s="10" t="s">
        <v>1105</v>
      </c>
      <c r="AZ182" s="10" t="s">
        <v>1105</v>
      </c>
      <c r="BA182" s="10" t="s">
        <v>1105</v>
      </c>
      <c r="BB182" s="10" t="s">
        <v>1105</v>
      </c>
      <c r="BC182" s="10" t="s">
        <v>1105</v>
      </c>
      <c r="BD182" s="10" t="s">
        <v>1104</v>
      </c>
      <c r="BE182" s="10" t="s">
        <v>1105</v>
      </c>
      <c r="BF182" s="10" t="s">
        <v>1105</v>
      </c>
      <c r="BG182" s="10" t="s">
        <v>1105</v>
      </c>
      <c r="BH182" s="10" t="s">
        <v>190</v>
      </c>
      <c r="BI182" s="10" t="s">
        <v>1105</v>
      </c>
      <c r="BJ182" s="10" t="s">
        <v>1105</v>
      </c>
      <c r="BK182" s="10" t="s">
        <v>1104</v>
      </c>
      <c r="BL182" s="20" t="s">
        <v>1105</v>
      </c>
      <c r="BM182" s="20" t="s">
        <v>1105</v>
      </c>
      <c r="BN182" s="20" t="s">
        <v>1105</v>
      </c>
      <c r="BO182" s="10" t="s">
        <v>1105</v>
      </c>
      <c r="BP182" s="10" t="s">
        <v>1105</v>
      </c>
      <c r="BQ182" s="10" t="s">
        <v>1105</v>
      </c>
      <c r="BR182" s="10" t="s">
        <v>1105</v>
      </c>
      <c r="BS182" s="10" t="s">
        <v>1105</v>
      </c>
      <c r="BT182" s="10" t="s">
        <v>190</v>
      </c>
      <c r="BU182" s="10" t="s">
        <v>1105</v>
      </c>
      <c r="BV182" s="10" t="s">
        <v>374</v>
      </c>
      <c r="BW182" s="10" t="s">
        <v>1104</v>
      </c>
      <c r="BX182" s="10" t="s">
        <v>1104</v>
      </c>
      <c r="BY182" s="10" t="s">
        <v>1105</v>
      </c>
      <c r="BZ182" s="10" t="s">
        <v>1105</v>
      </c>
      <c r="CA182" s="10" t="s">
        <v>190</v>
      </c>
      <c r="CB182" s="10" t="s">
        <v>1104</v>
      </c>
      <c r="CC182" s="10" t="s">
        <v>1105</v>
      </c>
      <c r="CD182" s="10" t="s">
        <v>1104</v>
      </c>
      <c r="CE182" s="10" t="s">
        <v>1104</v>
      </c>
      <c r="CF182" s="10" t="s">
        <v>1104</v>
      </c>
      <c r="CG182" s="10" t="s">
        <v>1104</v>
      </c>
      <c r="CH182" s="10" t="s">
        <v>1104</v>
      </c>
      <c r="CI182" s="10" t="s">
        <v>1104</v>
      </c>
      <c r="CJ182" s="10" t="s">
        <v>1105</v>
      </c>
      <c r="CK182" s="10" t="s">
        <v>190</v>
      </c>
      <c r="CL182" s="10" t="s">
        <v>1105</v>
      </c>
      <c r="CM182" s="10" t="s">
        <v>1105</v>
      </c>
      <c r="CN182" s="10" t="s">
        <v>1105</v>
      </c>
      <c r="CO182" s="10" t="s">
        <v>1105</v>
      </c>
      <c r="CP182" s="10" t="s">
        <v>1105</v>
      </c>
      <c r="CQ182" s="10" t="s">
        <v>1105</v>
      </c>
      <c r="CR182" s="10" t="s">
        <v>1105</v>
      </c>
      <c r="CS182" s="10" t="s">
        <v>1105</v>
      </c>
      <c r="CT182" s="10" t="s">
        <v>1105</v>
      </c>
      <c r="CU182" s="10" t="s">
        <v>1104</v>
      </c>
      <c r="CV182" s="10" t="s">
        <v>1105</v>
      </c>
      <c r="CW182" s="10" t="s">
        <v>1105</v>
      </c>
      <c r="CX182" s="10" t="s">
        <v>190</v>
      </c>
      <c r="CY182" s="10" t="s">
        <v>1105</v>
      </c>
      <c r="CZ182" s="10" t="s">
        <v>1105</v>
      </c>
      <c r="DA182" s="10" t="s">
        <v>1104</v>
      </c>
      <c r="DB182" s="10" t="s">
        <v>1105</v>
      </c>
      <c r="DC182" s="96" t="s">
        <v>7141</v>
      </c>
      <c r="DD182" s="96" t="s">
        <v>7141</v>
      </c>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5"/>
    </row>
    <row r="183" spans="1:251" s="9" customFormat="1" ht="17.25" customHeight="1">
      <c r="A183" s="5" t="s">
        <v>554</v>
      </c>
      <c r="B183" s="9">
        <f>70</f>
        <v>70</v>
      </c>
      <c r="C183" s="5" t="s">
        <v>83</v>
      </c>
      <c r="D183" s="5" t="s">
        <v>648</v>
      </c>
      <c r="E183" s="9">
        <v>2523</v>
      </c>
      <c r="F183" s="9" t="s">
        <v>278</v>
      </c>
      <c r="G183" s="5"/>
      <c r="H183" s="5" t="s">
        <v>6</v>
      </c>
      <c r="I183" s="9">
        <v>1573</v>
      </c>
      <c r="J183" s="5" t="s">
        <v>7</v>
      </c>
      <c r="K183" s="9">
        <v>1574</v>
      </c>
      <c r="L183" s="5"/>
      <c r="M183" s="5"/>
      <c r="N183" s="5"/>
      <c r="O183" s="5"/>
      <c r="P183" s="5"/>
      <c r="Q183" s="5"/>
      <c r="R183" s="5"/>
      <c r="S183" s="5"/>
      <c r="T183" s="5"/>
      <c r="U183" s="5"/>
      <c r="V183" s="5"/>
      <c r="W183" s="5"/>
      <c r="X183" s="5"/>
      <c r="Y183" s="5"/>
      <c r="Z183" s="5"/>
      <c r="AA183" s="5"/>
      <c r="AB183" s="5"/>
      <c r="AC183" s="5"/>
      <c r="AD183" s="5" t="s">
        <v>279</v>
      </c>
      <c r="AE183" s="5"/>
      <c r="AF183" s="5"/>
      <c r="AG183" s="5"/>
      <c r="AH183" s="5"/>
      <c r="AI183" s="5"/>
      <c r="AJ183" s="5"/>
      <c r="AK183" s="5"/>
      <c r="AL183" s="44" t="s">
        <v>614</v>
      </c>
      <c r="AM183" s="11">
        <f>VLOOKUP($AL183,'City Location'!$A$2:$C$69,2)</f>
        <v>50.06465</v>
      </c>
      <c r="AN183" s="11">
        <f>VLOOKUP($AL183,'City Location'!$A$2:$C$69,3)</f>
        <v>19.944980000000001</v>
      </c>
      <c r="AO183" s="12" t="s">
        <v>621</v>
      </c>
      <c r="AP183" s="5">
        <v>1</v>
      </c>
      <c r="AQ183" s="5"/>
      <c r="AR183" s="4"/>
      <c r="AS183" s="4"/>
      <c r="AT183" s="10">
        <v>0</v>
      </c>
      <c r="AU183" s="10" t="s">
        <v>1104</v>
      </c>
      <c r="AV183" s="10" t="s">
        <v>1105</v>
      </c>
      <c r="AW183" s="10" t="s">
        <v>1104</v>
      </c>
      <c r="AX183" s="20" t="s">
        <v>1105</v>
      </c>
      <c r="AY183" s="10" t="s">
        <v>1105</v>
      </c>
      <c r="AZ183" s="10" t="s">
        <v>1105</v>
      </c>
      <c r="BA183" s="10" t="s">
        <v>1105</v>
      </c>
      <c r="BB183" s="10" t="s">
        <v>1105</v>
      </c>
      <c r="BC183" s="10" t="s">
        <v>1105</v>
      </c>
      <c r="BD183" s="10" t="s">
        <v>1104</v>
      </c>
      <c r="BE183" s="10" t="s">
        <v>1105</v>
      </c>
      <c r="BF183" s="10" t="s">
        <v>1105</v>
      </c>
      <c r="BG183" s="10" t="s">
        <v>1105</v>
      </c>
      <c r="BH183" s="10" t="s">
        <v>190</v>
      </c>
      <c r="BI183" s="10" t="s">
        <v>1105</v>
      </c>
      <c r="BJ183" s="10" t="s">
        <v>1105</v>
      </c>
      <c r="BK183" s="10" t="s">
        <v>1104</v>
      </c>
      <c r="BL183" s="20" t="s">
        <v>1105</v>
      </c>
      <c r="BM183" s="20" t="s">
        <v>1105</v>
      </c>
      <c r="BN183" s="20" t="s">
        <v>1105</v>
      </c>
      <c r="BO183" s="10" t="s">
        <v>1105</v>
      </c>
      <c r="BP183" s="10" t="s">
        <v>1105</v>
      </c>
      <c r="BQ183" s="10" t="s">
        <v>1105</v>
      </c>
      <c r="BR183" s="10" t="s">
        <v>1105</v>
      </c>
      <c r="BS183" s="10" t="s">
        <v>1105</v>
      </c>
      <c r="BT183" s="10" t="s">
        <v>190</v>
      </c>
      <c r="BU183" s="10" t="s">
        <v>1105</v>
      </c>
      <c r="BV183" s="10" t="s">
        <v>374</v>
      </c>
      <c r="BW183" s="10" t="s">
        <v>1104</v>
      </c>
      <c r="BX183" s="10" t="s">
        <v>1104</v>
      </c>
      <c r="BY183" s="10" t="s">
        <v>1105</v>
      </c>
      <c r="BZ183" s="10" t="s">
        <v>1105</v>
      </c>
      <c r="CA183" s="10" t="s">
        <v>190</v>
      </c>
      <c r="CB183" s="10" t="s">
        <v>1104</v>
      </c>
      <c r="CC183" s="10" t="s">
        <v>1105</v>
      </c>
      <c r="CD183" s="10" t="s">
        <v>1104</v>
      </c>
      <c r="CE183" s="10" t="s">
        <v>1104</v>
      </c>
      <c r="CF183" s="10" t="s">
        <v>1104</v>
      </c>
      <c r="CG183" s="10" t="s">
        <v>1104</v>
      </c>
      <c r="CH183" s="10" t="s">
        <v>1104</v>
      </c>
      <c r="CI183" s="10" t="s">
        <v>1104</v>
      </c>
      <c r="CJ183" s="10" t="s">
        <v>1105</v>
      </c>
      <c r="CK183" s="10" t="s">
        <v>190</v>
      </c>
      <c r="CL183" s="10" t="s">
        <v>1105</v>
      </c>
      <c r="CM183" s="10" t="s">
        <v>1105</v>
      </c>
      <c r="CN183" s="10" t="s">
        <v>1105</v>
      </c>
      <c r="CO183" s="10" t="s">
        <v>1105</v>
      </c>
      <c r="CP183" s="10" t="s">
        <v>1105</v>
      </c>
      <c r="CQ183" s="10" t="s">
        <v>1105</v>
      </c>
      <c r="CR183" s="10" t="s">
        <v>1105</v>
      </c>
      <c r="CS183" s="10" t="s">
        <v>1105</v>
      </c>
      <c r="CT183" s="10" t="s">
        <v>1105</v>
      </c>
      <c r="CU183" s="10" t="s">
        <v>1104</v>
      </c>
      <c r="CV183" s="10" t="s">
        <v>1105</v>
      </c>
      <c r="CW183" s="10" t="s">
        <v>1105</v>
      </c>
      <c r="CX183" s="10" t="s">
        <v>190</v>
      </c>
      <c r="CY183" s="10" t="s">
        <v>1105</v>
      </c>
      <c r="CZ183" s="10" t="s">
        <v>1105</v>
      </c>
      <c r="DA183" s="10" t="s">
        <v>1104</v>
      </c>
      <c r="DB183" s="10" t="s">
        <v>1105</v>
      </c>
      <c r="DC183" s="96" t="s">
        <v>7142</v>
      </c>
      <c r="DD183" s="96" t="s">
        <v>7142</v>
      </c>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5"/>
    </row>
    <row r="184" spans="1:251" s="9" customFormat="1" ht="17.25" customHeight="1">
      <c r="A184" s="5" t="s">
        <v>554</v>
      </c>
      <c r="B184" s="9">
        <f>70</f>
        <v>70</v>
      </c>
      <c r="C184" s="5" t="s">
        <v>83</v>
      </c>
      <c r="D184" s="5" t="s">
        <v>282</v>
      </c>
      <c r="E184" s="9">
        <v>5553</v>
      </c>
      <c r="F184" s="9" t="s">
        <v>283</v>
      </c>
      <c r="G184" s="5"/>
      <c r="H184" s="5" t="s">
        <v>3</v>
      </c>
      <c r="I184" s="9">
        <v>1575</v>
      </c>
      <c r="J184" s="5" t="s">
        <v>4</v>
      </c>
      <c r="K184" s="9">
        <v>1586</v>
      </c>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44" t="s">
        <v>614</v>
      </c>
      <c r="AM184" s="11">
        <f>VLOOKUP($AL184,'City Location'!$A$2:$C$69,2)</f>
        <v>50.06465</v>
      </c>
      <c r="AN184" s="11">
        <f>VLOOKUP($AL184,'City Location'!$A$2:$C$69,3)</f>
        <v>19.944980000000001</v>
      </c>
      <c r="AO184" s="12" t="s">
        <v>621</v>
      </c>
      <c r="AP184" s="5">
        <v>1</v>
      </c>
      <c r="AQ184" s="5"/>
      <c r="AR184" s="4"/>
      <c r="AS184" s="4"/>
      <c r="AT184" s="10">
        <v>0</v>
      </c>
      <c r="AU184" s="10" t="s">
        <v>1104</v>
      </c>
      <c r="AV184" s="10" t="s">
        <v>1105</v>
      </c>
      <c r="AW184" s="10" t="s">
        <v>1104</v>
      </c>
      <c r="AX184" s="20" t="s">
        <v>1105</v>
      </c>
      <c r="AY184" s="10" t="s">
        <v>1105</v>
      </c>
      <c r="AZ184" s="10" t="s">
        <v>1105</v>
      </c>
      <c r="BA184" s="10" t="s">
        <v>1105</v>
      </c>
      <c r="BB184" s="10" t="s">
        <v>1105</v>
      </c>
      <c r="BC184" s="10" t="s">
        <v>1105</v>
      </c>
      <c r="BD184" s="10" t="s">
        <v>1104</v>
      </c>
      <c r="BE184" s="10" t="s">
        <v>1105</v>
      </c>
      <c r="BF184" s="10" t="s">
        <v>1105</v>
      </c>
      <c r="BG184" s="10" t="s">
        <v>1105</v>
      </c>
      <c r="BH184" s="10" t="s">
        <v>190</v>
      </c>
      <c r="BI184" s="10" t="s">
        <v>1105</v>
      </c>
      <c r="BJ184" s="10" t="s">
        <v>1105</v>
      </c>
      <c r="BK184" s="10" t="s">
        <v>1104</v>
      </c>
      <c r="BL184" s="20" t="s">
        <v>1105</v>
      </c>
      <c r="BM184" s="20" t="s">
        <v>1105</v>
      </c>
      <c r="BN184" s="20" t="s">
        <v>1105</v>
      </c>
      <c r="BO184" s="10" t="s">
        <v>1105</v>
      </c>
      <c r="BP184" s="10" t="s">
        <v>1105</v>
      </c>
      <c r="BQ184" s="10" t="s">
        <v>1105</v>
      </c>
      <c r="BR184" s="10" t="s">
        <v>1105</v>
      </c>
      <c r="BS184" s="10" t="s">
        <v>1105</v>
      </c>
      <c r="BT184" s="10" t="s">
        <v>190</v>
      </c>
      <c r="BU184" s="10" t="s">
        <v>1105</v>
      </c>
      <c r="BV184" s="10" t="s">
        <v>374</v>
      </c>
      <c r="BW184" s="10" t="s">
        <v>1104</v>
      </c>
      <c r="BX184" s="10" t="s">
        <v>1104</v>
      </c>
      <c r="BY184" s="10" t="s">
        <v>1105</v>
      </c>
      <c r="BZ184" s="10" t="s">
        <v>1105</v>
      </c>
      <c r="CA184" s="10" t="s">
        <v>190</v>
      </c>
      <c r="CB184" s="10" t="s">
        <v>1104</v>
      </c>
      <c r="CC184" s="10" t="s">
        <v>1105</v>
      </c>
      <c r="CD184" s="10" t="s">
        <v>1104</v>
      </c>
      <c r="CE184" s="10" t="s">
        <v>1104</v>
      </c>
      <c r="CF184" s="10" t="s">
        <v>1104</v>
      </c>
      <c r="CG184" s="10" t="s">
        <v>1104</v>
      </c>
      <c r="CH184" s="10" t="s">
        <v>1104</v>
      </c>
      <c r="CI184" s="10" t="s">
        <v>1104</v>
      </c>
      <c r="CJ184" s="10" t="s">
        <v>1105</v>
      </c>
      <c r="CK184" s="10" t="s">
        <v>190</v>
      </c>
      <c r="CL184" s="10" t="s">
        <v>1105</v>
      </c>
      <c r="CM184" s="10" t="s">
        <v>1105</v>
      </c>
      <c r="CN184" s="10" t="s">
        <v>1105</v>
      </c>
      <c r="CO184" s="10" t="s">
        <v>1105</v>
      </c>
      <c r="CP184" s="10" t="s">
        <v>1105</v>
      </c>
      <c r="CQ184" s="10" t="s">
        <v>1105</v>
      </c>
      <c r="CR184" s="10" t="s">
        <v>1105</v>
      </c>
      <c r="CS184" s="10" t="s">
        <v>1105</v>
      </c>
      <c r="CT184" s="10" t="s">
        <v>1105</v>
      </c>
      <c r="CU184" s="10" t="s">
        <v>1104</v>
      </c>
      <c r="CV184" s="10" t="s">
        <v>1104</v>
      </c>
      <c r="CW184" s="10" t="s">
        <v>1105</v>
      </c>
      <c r="CX184" s="10" t="s">
        <v>190</v>
      </c>
      <c r="CY184" s="10" t="s">
        <v>1105</v>
      </c>
      <c r="CZ184" s="10" t="s">
        <v>1105</v>
      </c>
      <c r="DA184" s="10" t="s">
        <v>1104</v>
      </c>
      <c r="DB184" s="10" t="s">
        <v>1105</v>
      </c>
      <c r="DC184" s="96" t="s">
        <v>7142</v>
      </c>
      <c r="DD184" s="96" t="s">
        <v>7142</v>
      </c>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5"/>
    </row>
    <row r="185" spans="1:251" s="9" customFormat="1" ht="17.25" customHeight="1">
      <c r="A185" s="5" t="s">
        <v>554</v>
      </c>
      <c r="B185" s="9">
        <f>70</f>
        <v>70</v>
      </c>
      <c r="C185" s="5" t="s">
        <v>83</v>
      </c>
      <c r="D185" s="5" t="s">
        <v>284</v>
      </c>
      <c r="E185" s="9">
        <v>5506</v>
      </c>
      <c r="F185" s="9" t="s">
        <v>285</v>
      </c>
      <c r="G185" s="5"/>
      <c r="H185" s="5" t="s">
        <v>3</v>
      </c>
      <c r="I185" s="9">
        <v>1587</v>
      </c>
      <c r="J185" s="5" t="s">
        <v>12</v>
      </c>
      <c r="K185" s="9">
        <v>1596</v>
      </c>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44" t="s">
        <v>614</v>
      </c>
      <c r="AM185" s="11">
        <f>VLOOKUP($AL185,'City Location'!$A$2:$C$69,2)</f>
        <v>50.06465</v>
      </c>
      <c r="AN185" s="11">
        <f>VLOOKUP($AL185,'City Location'!$A$2:$C$69,3)</f>
        <v>19.944980000000001</v>
      </c>
      <c r="AO185" s="12" t="s">
        <v>621</v>
      </c>
      <c r="AP185" s="5">
        <v>1</v>
      </c>
      <c r="AQ185" s="5"/>
      <c r="AR185" s="4"/>
      <c r="AS185" s="4"/>
      <c r="AT185" s="10">
        <v>0</v>
      </c>
      <c r="AU185" s="10" t="s">
        <v>1104</v>
      </c>
      <c r="AV185" s="10" t="s">
        <v>1105</v>
      </c>
      <c r="AW185" s="10" t="s">
        <v>1104</v>
      </c>
      <c r="AX185" s="20" t="s">
        <v>1105</v>
      </c>
      <c r="AY185" s="10" t="s">
        <v>1105</v>
      </c>
      <c r="AZ185" s="10" t="s">
        <v>1105</v>
      </c>
      <c r="BA185" s="10" t="s">
        <v>1105</v>
      </c>
      <c r="BB185" s="10" t="s">
        <v>1105</v>
      </c>
      <c r="BC185" s="10" t="s">
        <v>1105</v>
      </c>
      <c r="BD185" s="10" t="s">
        <v>1104</v>
      </c>
      <c r="BE185" s="10" t="s">
        <v>1105</v>
      </c>
      <c r="BF185" s="10" t="s">
        <v>1105</v>
      </c>
      <c r="BG185" s="10" t="s">
        <v>1105</v>
      </c>
      <c r="BH185" s="10" t="s">
        <v>190</v>
      </c>
      <c r="BI185" s="10" t="s">
        <v>1105</v>
      </c>
      <c r="BJ185" s="10" t="s">
        <v>1105</v>
      </c>
      <c r="BK185" s="10" t="s">
        <v>1104</v>
      </c>
      <c r="BL185" s="20" t="s">
        <v>1105</v>
      </c>
      <c r="BM185" s="20" t="s">
        <v>1105</v>
      </c>
      <c r="BN185" s="20" t="s">
        <v>1105</v>
      </c>
      <c r="BO185" s="10" t="s">
        <v>1105</v>
      </c>
      <c r="BP185" s="10" t="s">
        <v>1105</v>
      </c>
      <c r="BQ185" s="10" t="s">
        <v>1105</v>
      </c>
      <c r="BR185" s="10" t="s">
        <v>1105</v>
      </c>
      <c r="BS185" s="10" t="s">
        <v>1105</v>
      </c>
      <c r="BT185" s="10" t="s">
        <v>190</v>
      </c>
      <c r="BU185" s="10" t="s">
        <v>1105</v>
      </c>
      <c r="BV185" s="10" t="s">
        <v>374</v>
      </c>
      <c r="BW185" s="10" t="s">
        <v>1104</v>
      </c>
      <c r="BX185" s="10" t="s">
        <v>1104</v>
      </c>
      <c r="BY185" s="10" t="s">
        <v>1105</v>
      </c>
      <c r="BZ185" s="10" t="s">
        <v>1105</v>
      </c>
      <c r="CA185" s="10" t="s">
        <v>190</v>
      </c>
      <c r="CB185" s="10" t="s">
        <v>1104</v>
      </c>
      <c r="CC185" s="10" t="s">
        <v>1105</v>
      </c>
      <c r="CD185" s="10" t="s">
        <v>1104</v>
      </c>
      <c r="CE185" s="10" t="s">
        <v>1104</v>
      </c>
      <c r="CF185" s="10" t="s">
        <v>1104</v>
      </c>
      <c r="CG185" s="10" t="s">
        <v>1104</v>
      </c>
      <c r="CH185" s="10" t="s">
        <v>1104</v>
      </c>
      <c r="CI185" s="10" t="s">
        <v>1104</v>
      </c>
      <c r="CJ185" s="10" t="s">
        <v>1105</v>
      </c>
      <c r="CK185" s="10" t="s">
        <v>190</v>
      </c>
      <c r="CL185" s="10" t="s">
        <v>1105</v>
      </c>
      <c r="CM185" s="10" t="s">
        <v>1105</v>
      </c>
      <c r="CN185" s="10" t="s">
        <v>1105</v>
      </c>
      <c r="CO185" s="10" t="s">
        <v>1105</v>
      </c>
      <c r="CP185" s="10" t="s">
        <v>1105</v>
      </c>
      <c r="CQ185" s="10" t="s">
        <v>1105</v>
      </c>
      <c r="CR185" s="10" t="s">
        <v>1105</v>
      </c>
      <c r="CS185" s="10" t="s">
        <v>1105</v>
      </c>
      <c r="CT185" s="10" t="s">
        <v>1105</v>
      </c>
      <c r="CU185" s="10" t="s">
        <v>1104</v>
      </c>
      <c r="CV185" s="10" t="s">
        <v>1104</v>
      </c>
      <c r="CW185" s="10" t="s">
        <v>1105</v>
      </c>
      <c r="CX185" s="10" t="s">
        <v>190</v>
      </c>
      <c r="CY185" s="10" t="s">
        <v>1105</v>
      </c>
      <c r="CZ185" s="10" t="s">
        <v>1105</v>
      </c>
      <c r="DA185" s="10" t="s">
        <v>1104</v>
      </c>
      <c r="DB185" s="10" t="s">
        <v>1105</v>
      </c>
      <c r="DC185" s="96" t="s">
        <v>7142</v>
      </c>
      <c r="DD185" s="96" t="s">
        <v>7142</v>
      </c>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5"/>
    </row>
    <row r="186" spans="1:251" s="9" customFormat="1" ht="17.25" customHeight="1">
      <c r="A186" s="5" t="s">
        <v>554</v>
      </c>
      <c r="B186" s="9">
        <f>70</f>
        <v>70</v>
      </c>
      <c r="C186" s="5" t="s">
        <v>83</v>
      </c>
      <c r="D186" s="5" t="s">
        <v>284</v>
      </c>
      <c r="E186" s="9">
        <v>5506</v>
      </c>
      <c r="F186" s="9" t="s">
        <v>285</v>
      </c>
      <c r="G186" s="5"/>
      <c r="H186" s="5" t="s">
        <v>12</v>
      </c>
      <c r="I186" s="9">
        <v>1596</v>
      </c>
      <c r="J186" s="5" t="s">
        <v>12</v>
      </c>
      <c r="K186" s="9">
        <v>1597</v>
      </c>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t="s">
        <v>615</v>
      </c>
      <c r="AM186" s="11">
        <f>VLOOKUP($AL186,'City Location'!$A$2:$C$69,2)</f>
        <v>52.229675999999998</v>
      </c>
      <c r="AN186" s="11">
        <f>VLOOKUP($AL186,'City Location'!$A$2:$C$69,3)</f>
        <v>21.012229000000001</v>
      </c>
      <c r="AO186" s="12" t="s">
        <v>621</v>
      </c>
      <c r="AP186" s="5">
        <v>1</v>
      </c>
      <c r="AQ186" s="5"/>
      <c r="AR186" s="4"/>
      <c r="AS186" s="4"/>
      <c r="AT186" s="10">
        <v>0</v>
      </c>
      <c r="AU186" s="10" t="s">
        <v>1104</v>
      </c>
      <c r="AV186" s="10" t="s">
        <v>1105</v>
      </c>
      <c r="AW186" s="10" t="s">
        <v>1104</v>
      </c>
      <c r="AX186" s="20" t="s">
        <v>1105</v>
      </c>
      <c r="AY186" s="10" t="s">
        <v>1105</v>
      </c>
      <c r="AZ186" s="10" t="s">
        <v>1105</v>
      </c>
      <c r="BA186" s="10" t="s">
        <v>1105</v>
      </c>
      <c r="BB186" s="10" t="s">
        <v>1105</v>
      </c>
      <c r="BC186" s="10" t="s">
        <v>1105</v>
      </c>
      <c r="BD186" s="10" t="s">
        <v>1104</v>
      </c>
      <c r="BE186" s="10" t="s">
        <v>1105</v>
      </c>
      <c r="BF186" s="10" t="s">
        <v>1105</v>
      </c>
      <c r="BG186" s="10" t="s">
        <v>1105</v>
      </c>
      <c r="BH186" s="10" t="s">
        <v>190</v>
      </c>
      <c r="BI186" s="10" t="s">
        <v>1105</v>
      </c>
      <c r="BJ186" s="10" t="s">
        <v>1105</v>
      </c>
      <c r="BK186" s="10" t="s">
        <v>1104</v>
      </c>
      <c r="BL186" s="20" t="s">
        <v>1105</v>
      </c>
      <c r="BM186" s="20" t="s">
        <v>1105</v>
      </c>
      <c r="BN186" s="20" t="s">
        <v>1105</v>
      </c>
      <c r="BO186" s="10" t="s">
        <v>1105</v>
      </c>
      <c r="BP186" s="10" t="s">
        <v>1105</v>
      </c>
      <c r="BQ186" s="10" t="s">
        <v>1105</v>
      </c>
      <c r="BR186" s="10" t="s">
        <v>1105</v>
      </c>
      <c r="BS186" s="10" t="s">
        <v>1105</v>
      </c>
      <c r="BT186" s="10" t="s">
        <v>190</v>
      </c>
      <c r="BU186" s="10" t="s">
        <v>1105</v>
      </c>
      <c r="BV186" s="10" t="s">
        <v>374</v>
      </c>
      <c r="BW186" s="10" t="s">
        <v>1104</v>
      </c>
      <c r="BX186" s="10" t="s">
        <v>1104</v>
      </c>
      <c r="BY186" s="10" t="s">
        <v>1105</v>
      </c>
      <c r="BZ186" s="10" t="s">
        <v>1105</v>
      </c>
      <c r="CA186" s="10" t="s">
        <v>190</v>
      </c>
      <c r="CB186" s="10" t="s">
        <v>1104</v>
      </c>
      <c r="CC186" s="10" t="s">
        <v>1105</v>
      </c>
      <c r="CD186" s="10" t="s">
        <v>1104</v>
      </c>
      <c r="CE186" s="10" t="s">
        <v>1104</v>
      </c>
      <c r="CF186" s="10" t="s">
        <v>1104</v>
      </c>
      <c r="CG186" s="10" t="s">
        <v>1104</v>
      </c>
      <c r="CH186" s="10" t="s">
        <v>1104</v>
      </c>
      <c r="CI186" s="10" t="s">
        <v>1104</v>
      </c>
      <c r="CJ186" s="10" t="s">
        <v>1105</v>
      </c>
      <c r="CK186" s="10" t="s">
        <v>190</v>
      </c>
      <c r="CL186" s="10" t="s">
        <v>1105</v>
      </c>
      <c r="CM186" s="10" t="s">
        <v>1105</v>
      </c>
      <c r="CN186" s="10" t="s">
        <v>1105</v>
      </c>
      <c r="CO186" s="10" t="s">
        <v>1105</v>
      </c>
      <c r="CP186" s="10" t="s">
        <v>1105</v>
      </c>
      <c r="CQ186" s="10" t="s">
        <v>1105</v>
      </c>
      <c r="CR186" s="10" t="s">
        <v>1105</v>
      </c>
      <c r="CS186" s="10" t="s">
        <v>1105</v>
      </c>
      <c r="CT186" s="10" t="s">
        <v>1105</v>
      </c>
      <c r="CU186" s="10" t="s">
        <v>1104</v>
      </c>
      <c r="CV186" s="10" t="s">
        <v>1104</v>
      </c>
      <c r="CW186" s="10" t="s">
        <v>1105</v>
      </c>
      <c r="CX186" s="10" t="s">
        <v>190</v>
      </c>
      <c r="CY186" s="10" t="s">
        <v>1105</v>
      </c>
      <c r="CZ186" s="10" t="s">
        <v>1105</v>
      </c>
      <c r="DA186" s="10" t="s">
        <v>1104</v>
      </c>
      <c r="DB186" s="10" t="s">
        <v>1105</v>
      </c>
      <c r="DC186" s="96" t="s">
        <v>7142</v>
      </c>
      <c r="DD186" s="96" t="s">
        <v>7142</v>
      </c>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5"/>
    </row>
    <row r="187" spans="1:251" s="9" customFormat="1" ht="17.25" customHeight="1">
      <c r="A187" s="5" t="s">
        <v>554</v>
      </c>
      <c r="B187" s="9">
        <f>70</f>
        <v>70</v>
      </c>
      <c r="C187" s="5" t="s">
        <v>83</v>
      </c>
      <c r="D187" s="5" t="s">
        <v>284</v>
      </c>
      <c r="E187" s="9">
        <v>5506</v>
      </c>
      <c r="F187" s="9" t="s">
        <v>285</v>
      </c>
      <c r="G187" s="5"/>
      <c r="H187" s="5" t="s">
        <v>12</v>
      </c>
      <c r="I187" s="9">
        <v>1597</v>
      </c>
      <c r="J187" s="5" t="s">
        <v>6</v>
      </c>
      <c r="K187" s="9">
        <v>1607</v>
      </c>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t="s">
        <v>615</v>
      </c>
      <c r="AM187" s="11">
        <f>VLOOKUP($AL187,'City Location'!$A$2:$C$69,2)</f>
        <v>52.229675999999998</v>
      </c>
      <c r="AN187" s="11">
        <f>VLOOKUP($AL187,'City Location'!$A$2:$C$69,3)</f>
        <v>21.012229000000001</v>
      </c>
      <c r="AO187" s="12" t="s">
        <v>621</v>
      </c>
      <c r="AP187" s="5">
        <v>1</v>
      </c>
      <c r="AQ187" s="5"/>
      <c r="AR187" s="4"/>
      <c r="AS187" s="4"/>
      <c r="AT187" s="10">
        <v>0</v>
      </c>
      <c r="AU187" s="10" t="s">
        <v>1104</v>
      </c>
      <c r="AV187" s="10" t="s">
        <v>1105</v>
      </c>
      <c r="AW187" s="10" t="s">
        <v>1104</v>
      </c>
      <c r="AX187" s="20" t="s">
        <v>1105</v>
      </c>
      <c r="AY187" s="10" t="s">
        <v>1105</v>
      </c>
      <c r="AZ187" s="10" t="s">
        <v>1105</v>
      </c>
      <c r="BA187" s="10" t="s">
        <v>1105</v>
      </c>
      <c r="BB187" s="10" t="s">
        <v>1105</v>
      </c>
      <c r="BC187" s="10" t="s">
        <v>1105</v>
      </c>
      <c r="BD187" s="10" t="s">
        <v>1104</v>
      </c>
      <c r="BE187" s="10" t="s">
        <v>1105</v>
      </c>
      <c r="BF187" s="10" t="s">
        <v>1105</v>
      </c>
      <c r="BG187" s="10" t="s">
        <v>1105</v>
      </c>
      <c r="BH187" s="10" t="s">
        <v>190</v>
      </c>
      <c r="BI187" s="10" t="s">
        <v>1105</v>
      </c>
      <c r="BJ187" s="10" t="s">
        <v>1105</v>
      </c>
      <c r="BK187" s="10" t="s">
        <v>1104</v>
      </c>
      <c r="BL187" s="20" t="s">
        <v>1105</v>
      </c>
      <c r="BM187" s="20" t="s">
        <v>1105</v>
      </c>
      <c r="BN187" s="20" t="s">
        <v>1105</v>
      </c>
      <c r="BO187" s="10" t="s">
        <v>1105</v>
      </c>
      <c r="BP187" s="10" t="s">
        <v>1105</v>
      </c>
      <c r="BQ187" s="10" t="s">
        <v>1105</v>
      </c>
      <c r="BR187" s="10" t="s">
        <v>1105</v>
      </c>
      <c r="BS187" s="10" t="s">
        <v>1105</v>
      </c>
      <c r="BT187" s="10" t="s">
        <v>190</v>
      </c>
      <c r="BU187" s="10" t="s">
        <v>1105</v>
      </c>
      <c r="BV187" s="10" t="s">
        <v>374</v>
      </c>
      <c r="BW187" s="10" t="s">
        <v>1104</v>
      </c>
      <c r="BX187" s="10" t="s">
        <v>1104</v>
      </c>
      <c r="BY187" s="10" t="s">
        <v>1105</v>
      </c>
      <c r="BZ187" s="10" t="s">
        <v>1105</v>
      </c>
      <c r="CA187" s="10" t="s">
        <v>374</v>
      </c>
      <c r="CB187" s="10" t="s">
        <v>1104</v>
      </c>
      <c r="CC187" s="10" t="s">
        <v>1105</v>
      </c>
      <c r="CD187" s="10" t="s">
        <v>1104</v>
      </c>
      <c r="CE187" s="10" t="s">
        <v>1104</v>
      </c>
      <c r="CF187" s="10" t="s">
        <v>1104</v>
      </c>
      <c r="CG187" s="10" t="s">
        <v>1104</v>
      </c>
      <c r="CH187" s="10" t="s">
        <v>1104</v>
      </c>
      <c r="CI187" s="10" t="s">
        <v>1104</v>
      </c>
      <c r="CJ187" s="10" t="s">
        <v>1105</v>
      </c>
      <c r="CK187" s="10" t="s">
        <v>190</v>
      </c>
      <c r="CL187" s="10" t="s">
        <v>1105</v>
      </c>
      <c r="CM187" s="10" t="s">
        <v>1105</v>
      </c>
      <c r="CN187" s="10" t="s">
        <v>1105</v>
      </c>
      <c r="CO187" s="10" t="s">
        <v>1105</v>
      </c>
      <c r="CP187" s="10" t="s">
        <v>1105</v>
      </c>
      <c r="CQ187" s="10" t="s">
        <v>1105</v>
      </c>
      <c r="CR187" s="10" t="s">
        <v>1105</v>
      </c>
      <c r="CS187" s="10" t="s">
        <v>1105</v>
      </c>
      <c r="CT187" s="10" t="s">
        <v>1105</v>
      </c>
      <c r="CU187" s="10" t="s">
        <v>1104</v>
      </c>
      <c r="CV187" s="10" t="s">
        <v>1104</v>
      </c>
      <c r="CW187" s="10" t="s">
        <v>1105</v>
      </c>
      <c r="CX187" s="10" t="s">
        <v>190</v>
      </c>
      <c r="CY187" s="10" t="s">
        <v>1105</v>
      </c>
      <c r="CZ187" s="10" t="s">
        <v>1105</v>
      </c>
      <c r="DA187" s="10" t="s">
        <v>1104</v>
      </c>
      <c r="DB187" s="10" t="s">
        <v>1105</v>
      </c>
      <c r="DC187" s="96" t="s">
        <v>7142</v>
      </c>
      <c r="DD187" s="96" t="s">
        <v>7142</v>
      </c>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5"/>
    </row>
    <row r="188" spans="1:251" s="9" customFormat="1" ht="17.25" customHeight="1">
      <c r="A188" s="5" t="s">
        <v>554</v>
      </c>
      <c r="B188" s="9">
        <f>70</f>
        <v>70</v>
      </c>
      <c r="C188" s="5" t="s">
        <v>83</v>
      </c>
      <c r="D188" s="5" t="s">
        <v>284</v>
      </c>
      <c r="E188" s="9">
        <v>5506</v>
      </c>
      <c r="F188" s="9" t="s">
        <v>285</v>
      </c>
      <c r="G188" s="5"/>
      <c r="H188" s="5" t="s">
        <v>6</v>
      </c>
      <c r="I188" s="9">
        <v>1607</v>
      </c>
      <c r="J188" s="5" t="s">
        <v>9</v>
      </c>
      <c r="K188" s="9">
        <v>1619</v>
      </c>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t="s">
        <v>615</v>
      </c>
      <c r="AM188" s="11">
        <f>VLOOKUP($AL188,'City Location'!$A$2:$C$69,2)</f>
        <v>52.229675999999998</v>
      </c>
      <c r="AN188" s="11">
        <f>VLOOKUP($AL188,'City Location'!$A$2:$C$69,3)</f>
        <v>21.012229000000001</v>
      </c>
      <c r="AO188" s="12" t="s">
        <v>621</v>
      </c>
      <c r="AP188" s="5">
        <v>1</v>
      </c>
      <c r="AQ188" s="5"/>
      <c r="AR188" s="4"/>
      <c r="AS188" s="4"/>
      <c r="AT188" s="10">
        <v>0</v>
      </c>
      <c r="AU188" s="10" t="s">
        <v>1104</v>
      </c>
      <c r="AV188" s="10" t="s">
        <v>1105</v>
      </c>
      <c r="AW188" s="10" t="s">
        <v>1104</v>
      </c>
      <c r="AX188" s="20" t="s">
        <v>1105</v>
      </c>
      <c r="AY188" s="10" t="s">
        <v>1105</v>
      </c>
      <c r="AZ188" s="10" t="s">
        <v>1105</v>
      </c>
      <c r="BA188" s="10" t="s">
        <v>1105</v>
      </c>
      <c r="BB188" s="10" t="s">
        <v>1105</v>
      </c>
      <c r="BC188" s="10" t="s">
        <v>1105</v>
      </c>
      <c r="BD188" s="10" t="s">
        <v>1104</v>
      </c>
      <c r="BE188" s="10" t="s">
        <v>1105</v>
      </c>
      <c r="BF188" s="10" t="s">
        <v>1105</v>
      </c>
      <c r="BG188" s="10" t="s">
        <v>1105</v>
      </c>
      <c r="BH188" s="10" t="s">
        <v>190</v>
      </c>
      <c r="BI188" s="10" t="s">
        <v>1105</v>
      </c>
      <c r="BJ188" s="10" t="s">
        <v>1105</v>
      </c>
      <c r="BK188" s="10" t="s">
        <v>1104</v>
      </c>
      <c r="BL188" s="20" t="s">
        <v>1105</v>
      </c>
      <c r="BM188" s="20" t="s">
        <v>1105</v>
      </c>
      <c r="BN188" s="20" t="s">
        <v>1105</v>
      </c>
      <c r="BO188" s="10" t="s">
        <v>1105</v>
      </c>
      <c r="BP188" s="10" t="s">
        <v>1105</v>
      </c>
      <c r="BQ188" s="10" t="s">
        <v>1105</v>
      </c>
      <c r="BR188" s="10" t="s">
        <v>1105</v>
      </c>
      <c r="BS188" s="10" t="s">
        <v>1105</v>
      </c>
      <c r="BT188" s="10" t="s">
        <v>190</v>
      </c>
      <c r="BU188" s="10" t="s">
        <v>1105</v>
      </c>
      <c r="BV188" s="10" t="s">
        <v>374</v>
      </c>
      <c r="BW188" s="10" t="s">
        <v>1104</v>
      </c>
      <c r="BX188" s="10" t="s">
        <v>1104</v>
      </c>
      <c r="BY188" s="10" t="s">
        <v>1105</v>
      </c>
      <c r="BZ188" s="10" t="s">
        <v>1105</v>
      </c>
      <c r="CA188" s="10" t="s">
        <v>190</v>
      </c>
      <c r="CB188" s="10" t="s">
        <v>1104</v>
      </c>
      <c r="CC188" s="10" t="s">
        <v>1105</v>
      </c>
      <c r="CD188" s="10" t="s">
        <v>1104</v>
      </c>
      <c r="CE188" s="10" t="s">
        <v>1104</v>
      </c>
      <c r="CF188" s="10" t="s">
        <v>1104</v>
      </c>
      <c r="CG188" s="10" t="s">
        <v>1104</v>
      </c>
      <c r="CH188" s="10" t="s">
        <v>1104</v>
      </c>
      <c r="CI188" s="10" t="s">
        <v>1104</v>
      </c>
      <c r="CJ188" s="10" t="s">
        <v>1105</v>
      </c>
      <c r="CK188" s="10" t="s">
        <v>190</v>
      </c>
      <c r="CL188" s="10" t="s">
        <v>1105</v>
      </c>
      <c r="CM188" s="10" t="s">
        <v>1105</v>
      </c>
      <c r="CN188" s="10" t="s">
        <v>1105</v>
      </c>
      <c r="CO188" s="10" t="s">
        <v>1105</v>
      </c>
      <c r="CP188" s="10" t="s">
        <v>1105</v>
      </c>
      <c r="CQ188" s="10" t="s">
        <v>1105</v>
      </c>
      <c r="CR188" s="10" t="s">
        <v>1105</v>
      </c>
      <c r="CS188" s="10" t="s">
        <v>1105</v>
      </c>
      <c r="CT188" s="10" t="s">
        <v>1105</v>
      </c>
      <c r="CU188" s="10" t="s">
        <v>1104</v>
      </c>
      <c r="CV188" s="10" t="s">
        <v>1104</v>
      </c>
      <c r="CW188" s="10" t="s">
        <v>1105</v>
      </c>
      <c r="CX188" s="10" t="s">
        <v>190</v>
      </c>
      <c r="CY188" s="10" t="s">
        <v>1105</v>
      </c>
      <c r="CZ188" s="10" t="s">
        <v>1105</v>
      </c>
      <c r="DA188" s="10" t="s">
        <v>1104</v>
      </c>
      <c r="DB188" s="10" t="s">
        <v>1105</v>
      </c>
      <c r="DC188" s="96" t="s">
        <v>7142</v>
      </c>
      <c r="DD188" s="96" t="s">
        <v>7142</v>
      </c>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5"/>
    </row>
    <row r="189" spans="1:251" s="9" customFormat="1" ht="17.25" customHeight="1">
      <c r="A189" s="5" t="s">
        <v>554</v>
      </c>
      <c r="B189" s="9">
        <f>70</f>
        <v>70</v>
      </c>
      <c r="C189" s="5" t="s">
        <v>83</v>
      </c>
      <c r="D189" s="5" t="s">
        <v>284</v>
      </c>
      <c r="E189" s="9">
        <v>5506</v>
      </c>
      <c r="F189" s="9" t="s">
        <v>285</v>
      </c>
      <c r="G189" s="5"/>
      <c r="H189" s="5" t="s">
        <v>9</v>
      </c>
      <c r="I189" s="9">
        <v>1619</v>
      </c>
      <c r="J189" s="5" t="s">
        <v>8</v>
      </c>
      <c r="K189" s="9">
        <v>1620</v>
      </c>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t="s">
        <v>615</v>
      </c>
      <c r="AM189" s="11">
        <f>VLOOKUP($AL189,'City Location'!$A$2:$C$69,2)</f>
        <v>52.229675999999998</v>
      </c>
      <c r="AN189" s="11">
        <f>VLOOKUP($AL189,'City Location'!$A$2:$C$69,3)</f>
        <v>21.012229000000001</v>
      </c>
      <c r="AO189" s="12" t="s">
        <v>621</v>
      </c>
      <c r="AP189" s="5">
        <v>1</v>
      </c>
      <c r="AQ189" s="5"/>
      <c r="AR189" s="4"/>
      <c r="AS189" s="4"/>
      <c r="AT189" s="10">
        <v>0</v>
      </c>
      <c r="AU189" s="10" t="s">
        <v>1104</v>
      </c>
      <c r="AV189" s="10" t="s">
        <v>1105</v>
      </c>
      <c r="AW189" s="10" t="s">
        <v>1104</v>
      </c>
      <c r="AX189" s="20" t="s">
        <v>1105</v>
      </c>
      <c r="AY189" s="10" t="s">
        <v>1105</v>
      </c>
      <c r="AZ189" s="10" t="s">
        <v>1105</v>
      </c>
      <c r="BA189" s="10" t="s">
        <v>1105</v>
      </c>
      <c r="BB189" s="10" t="s">
        <v>1105</v>
      </c>
      <c r="BC189" s="10" t="s">
        <v>1105</v>
      </c>
      <c r="BD189" s="10" t="s">
        <v>1104</v>
      </c>
      <c r="BE189" s="10" t="s">
        <v>1105</v>
      </c>
      <c r="BF189" s="10" t="s">
        <v>1105</v>
      </c>
      <c r="BG189" s="10" t="s">
        <v>1105</v>
      </c>
      <c r="BH189" s="10" t="s">
        <v>190</v>
      </c>
      <c r="BI189" s="10" t="s">
        <v>1105</v>
      </c>
      <c r="BJ189" s="10" t="s">
        <v>1105</v>
      </c>
      <c r="BK189" s="10" t="s">
        <v>1104</v>
      </c>
      <c r="BL189" s="20" t="s">
        <v>1105</v>
      </c>
      <c r="BM189" s="20" t="s">
        <v>1105</v>
      </c>
      <c r="BN189" s="20" t="s">
        <v>1105</v>
      </c>
      <c r="BO189" s="10" t="s">
        <v>1105</v>
      </c>
      <c r="BP189" s="10" t="s">
        <v>1105</v>
      </c>
      <c r="BQ189" s="10" t="s">
        <v>1105</v>
      </c>
      <c r="BR189" s="10" t="s">
        <v>1105</v>
      </c>
      <c r="BS189" s="10" t="s">
        <v>1105</v>
      </c>
      <c r="BT189" s="10" t="s">
        <v>190</v>
      </c>
      <c r="BU189" s="10" t="s">
        <v>1105</v>
      </c>
      <c r="BV189" s="10" t="s">
        <v>190</v>
      </c>
      <c r="BW189" s="10" t="s">
        <v>1104</v>
      </c>
      <c r="BX189" s="10" t="s">
        <v>1104</v>
      </c>
      <c r="BY189" s="10" t="s">
        <v>1105</v>
      </c>
      <c r="BZ189" s="10" t="s">
        <v>1105</v>
      </c>
      <c r="CA189" s="10" t="s">
        <v>190</v>
      </c>
      <c r="CB189" s="10" t="s">
        <v>1104</v>
      </c>
      <c r="CC189" s="10" t="s">
        <v>1105</v>
      </c>
      <c r="CD189" s="10" t="s">
        <v>1104</v>
      </c>
      <c r="CE189" s="10" t="s">
        <v>1104</v>
      </c>
      <c r="CF189" s="10" t="s">
        <v>1104</v>
      </c>
      <c r="CG189" s="10" t="s">
        <v>1104</v>
      </c>
      <c r="CH189" s="10" t="s">
        <v>1104</v>
      </c>
      <c r="CI189" s="10" t="s">
        <v>1104</v>
      </c>
      <c r="CJ189" s="10" t="s">
        <v>1105</v>
      </c>
      <c r="CK189" s="10" t="s">
        <v>190</v>
      </c>
      <c r="CL189" s="10" t="s">
        <v>1105</v>
      </c>
      <c r="CM189" s="10" t="s">
        <v>1105</v>
      </c>
      <c r="CN189" s="10" t="s">
        <v>1105</v>
      </c>
      <c r="CO189" s="10" t="s">
        <v>1105</v>
      </c>
      <c r="CP189" s="10" t="s">
        <v>1105</v>
      </c>
      <c r="CQ189" s="10" t="s">
        <v>1105</v>
      </c>
      <c r="CR189" s="10" t="s">
        <v>1105</v>
      </c>
      <c r="CS189" s="10" t="s">
        <v>1105</v>
      </c>
      <c r="CT189" s="10" t="s">
        <v>1105</v>
      </c>
      <c r="CU189" s="10" t="s">
        <v>1104</v>
      </c>
      <c r="CV189" s="10" t="s">
        <v>1104</v>
      </c>
      <c r="CW189" s="10" t="s">
        <v>1105</v>
      </c>
      <c r="CX189" s="10" t="s">
        <v>190</v>
      </c>
      <c r="CY189" s="10" t="s">
        <v>1105</v>
      </c>
      <c r="CZ189" s="10" t="s">
        <v>1105</v>
      </c>
      <c r="DA189" s="10" t="s">
        <v>1104</v>
      </c>
      <c r="DB189" s="10" t="s">
        <v>1105</v>
      </c>
      <c r="DC189" s="96" t="s">
        <v>7142</v>
      </c>
      <c r="DD189" s="96" t="s">
        <v>7142</v>
      </c>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5"/>
    </row>
    <row r="190" spans="1:251" s="9" customFormat="1" ht="17.25" customHeight="1">
      <c r="A190" s="5" t="s">
        <v>554</v>
      </c>
      <c r="B190" s="9">
        <f>70</f>
        <v>70</v>
      </c>
      <c r="C190" s="5" t="s">
        <v>83</v>
      </c>
      <c r="D190" s="5" t="s">
        <v>284</v>
      </c>
      <c r="E190" s="9">
        <v>5506</v>
      </c>
      <c r="F190" s="9" t="s">
        <v>285</v>
      </c>
      <c r="G190" s="5"/>
      <c r="H190" s="5" t="s">
        <v>8</v>
      </c>
      <c r="I190" s="9">
        <v>1620</v>
      </c>
      <c r="J190" s="5" t="s">
        <v>9</v>
      </c>
      <c r="K190" s="9">
        <v>1622</v>
      </c>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t="s">
        <v>615</v>
      </c>
      <c r="AM190" s="11">
        <f>VLOOKUP($AL190,'City Location'!$A$2:$C$69,2)</f>
        <v>52.229675999999998</v>
      </c>
      <c r="AN190" s="11">
        <f>VLOOKUP($AL190,'City Location'!$A$2:$C$69,3)</f>
        <v>21.012229000000001</v>
      </c>
      <c r="AO190" s="12" t="s">
        <v>621</v>
      </c>
      <c r="AP190" s="5">
        <v>1</v>
      </c>
      <c r="AQ190" s="5"/>
      <c r="AR190" s="4"/>
      <c r="AS190" s="4"/>
      <c r="AT190" s="10">
        <v>0</v>
      </c>
      <c r="AU190" s="10" t="s">
        <v>1104</v>
      </c>
      <c r="AV190" s="10" t="s">
        <v>1105</v>
      </c>
      <c r="AW190" s="10" t="s">
        <v>1104</v>
      </c>
      <c r="AX190" s="20" t="s">
        <v>1105</v>
      </c>
      <c r="AY190" s="10" t="s">
        <v>1105</v>
      </c>
      <c r="AZ190" s="10" t="s">
        <v>1105</v>
      </c>
      <c r="BA190" s="10" t="s">
        <v>1105</v>
      </c>
      <c r="BB190" s="10" t="s">
        <v>1105</v>
      </c>
      <c r="BC190" s="10" t="s">
        <v>1105</v>
      </c>
      <c r="BD190" s="10" t="s">
        <v>1104</v>
      </c>
      <c r="BE190" s="10" t="s">
        <v>1105</v>
      </c>
      <c r="BF190" s="10" t="s">
        <v>1105</v>
      </c>
      <c r="BG190" s="10" t="s">
        <v>1105</v>
      </c>
      <c r="BH190" s="10" t="s">
        <v>190</v>
      </c>
      <c r="BI190" s="10" t="s">
        <v>1105</v>
      </c>
      <c r="BJ190" s="10" t="s">
        <v>1105</v>
      </c>
      <c r="BK190" s="10" t="s">
        <v>1104</v>
      </c>
      <c r="BL190" s="20" t="s">
        <v>1105</v>
      </c>
      <c r="BM190" s="20" t="s">
        <v>1105</v>
      </c>
      <c r="BN190" s="20" t="s">
        <v>1105</v>
      </c>
      <c r="BO190" s="10" t="s">
        <v>1105</v>
      </c>
      <c r="BP190" s="10" t="s">
        <v>1105</v>
      </c>
      <c r="BQ190" s="10" t="s">
        <v>1105</v>
      </c>
      <c r="BR190" s="10" t="s">
        <v>1105</v>
      </c>
      <c r="BS190" s="10" t="s">
        <v>1105</v>
      </c>
      <c r="BT190" s="10" t="s">
        <v>190</v>
      </c>
      <c r="BU190" s="10" t="s">
        <v>1105</v>
      </c>
      <c r="BV190" s="10" t="s">
        <v>374</v>
      </c>
      <c r="BW190" s="10" t="s">
        <v>1104</v>
      </c>
      <c r="BX190" s="10" t="s">
        <v>1104</v>
      </c>
      <c r="BY190" s="10" t="s">
        <v>1105</v>
      </c>
      <c r="BZ190" s="10" t="s">
        <v>1105</v>
      </c>
      <c r="CA190" s="10" t="s">
        <v>190</v>
      </c>
      <c r="CB190" s="10" t="s">
        <v>1104</v>
      </c>
      <c r="CC190" s="10" t="s">
        <v>1105</v>
      </c>
      <c r="CD190" s="10" t="s">
        <v>1104</v>
      </c>
      <c r="CE190" s="10" t="s">
        <v>1104</v>
      </c>
      <c r="CF190" s="10" t="s">
        <v>1104</v>
      </c>
      <c r="CG190" s="10" t="s">
        <v>1104</v>
      </c>
      <c r="CH190" s="10" t="s">
        <v>1104</v>
      </c>
      <c r="CI190" s="10" t="s">
        <v>1104</v>
      </c>
      <c r="CJ190" s="10" t="s">
        <v>1105</v>
      </c>
      <c r="CK190" s="10" t="s">
        <v>190</v>
      </c>
      <c r="CL190" s="10" t="s">
        <v>1105</v>
      </c>
      <c r="CM190" s="10" t="s">
        <v>1105</v>
      </c>
      <c r="CN190" s="10" t="s">
        <v>1105</v>
      </c>
      <c r="CO190" s="10" t="s">
        <v>1105</v>
      </c>
      <c r="CP190" s="10" t="s">
        <v>1105</v>
      </c>
      <c r="CQ190" s="10" t="s">
        <v>1105</v>
      </c>
      <c r="CR190" s="10" t="s">
        <v>1105</v>
      </c>
      <c r="CS190" s="10" t="s">
        <v>1105</v>
      </c>
      <c r="CT190" s="10" t="s">
        <v>1105</v>
      </c>
      <c r="CU190" s="10" t="s">
        <v>1104</v>
      </c>
      <c r="CV190" s="10" t="s">
        <v>1104</v>
      </c>
      <c r="CW190" s="10" t="s">
        <v>1105</v>
      </c>
      <c r="CX190" s="10" t="s">
        <v>190</v>
      </c>
      <c r="CY190" s="10" t="s">
        <v>1105</v>
      </c>
      <c r="CZ190" s="10" t="s">
        <v>1105</v>
      </c>
      <c r="DA190" s="10" t="s">
        <v>1104</v>
      </c>
      <c r="DB190" s="10" t="s">
        <v>1105</v>
      </c>
      <c r="DC190" s="96" t="s">
        <v>7142</v>
      </c>
      <c r="DD190" s="96" t="s">
        <v>7142</v>
      </c>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5"/>
    </row>
    <row r="191" spans="1:251" s="9" customFormat="1" ht="17.25" customHeight="1">
      <c r="A191" s="5" t="s">
        <v>554</v>
      </c>
      <c r="B191" s="9">
        <f>70</f>
        <v>70</v>
      </c>
      <c r="C191" s="5" t="s">
        <v>83</v>
      </c>
      <c r="D191" s="5" t="s">
        <v>284</v>
      </c>
      <c r="E191" s="9">
        <v>5506</v>
      </c>
      <c r="F191" s="9" t="s">
        <v>285</v>
      </c>
      <c r="G191" s="5"/>
      <c r="H191" s="5" t="s">
        <v>9</v>
      </c>
      <c r="I191" s="9">
        <v>1622</v>
      </c>
      <c r="J191" s="5"/>
      <c r="K191" s="9">
        <v>1625</v>
      </c>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t="s">
        <v>615</v>
      </c>
      <c r="AM191" s="11">
        <f>VLOOKUP($AL191,'City Location'!$A$2:$C$69,2)</f>
        <v>52.229675999999998</v>
      </c>
      <c r="AN191" s="11">
        <f>VLOOKUP($AL191,'City Location'!$A$2:$C$69,3)</f>
        <v>21.012229000000001</v>
      </c>
      <c r="AO191" s="12" t="s">
        <v>621</v>
      </c>
      <c r="AP191" s="5">
        <v>1</v>
      </c>
      <c r="AQ191" s="5"/>
      <c r="AR191" s="4"/>
      <c r="AS191" s="4"/>
      <c r="AT191" s="10">
        <v>0</v>
      </c>
      <c r="AU191" s="10" t="s">
        <v>1104</v>
      </c>
      <c r="AV191" s="10" t="s">
        <v>1105</v>
      </c>
      <c r="AW191" s="10" t="s">
        <v>1104</v>
      </c>
      <c r="AX191" s="20" t="s">
        <v>1105</v>
      </c>
      <c r="AY191" s="10" t="s">
        <v>1105</v>
      </c>
      <c r="AZ191" s="10" t="s">
        <v>1105</v>
      </c>
      <c r="BA191" s="10" t="s">
        <v>1105</v>
      </c>
      <c r="BB191" s="10" t="s">
        <v>1105</v>
      </c>
      <c r="BC191" s="10" t="s">
        <v>1105</v>
      </c>
      <c r="BD191" s="10" t="s">
        <v>1104</v>
      </c>
      <c r="BE191" s="10" t="s">
        <v>1104</v>
      </c>
      <c r="BF191" s="10" t="s">
        <v>1105</v>
      </c>
      <c r="BG191" s="10" t="s">
        <v>1105</v>
      </c>
      <c r="BH191" s="10" t="s">
        <v>190</v>
      </c>
      <c r="BI191" s="10" t="s">
        <v>1105</v>
      </c>
      <c r="BJ191" s="10" t="s">
        <v>1105</v>
      </c>
      <c r="BK191" s="10" t="s">
        <v>1104</v>
      </c>
      <c r="BL191" s="20" t="s">
        <v>1105</v>
      </c>
      <c r="BM191" s="20" t="s">
        <v>1105</v>
      </c>
      <c r="BN191" s="20" t="s">
        <v>1105</v>
      </c>
      <c r="BO191" s="10" t="s">
        <v>1105</v>
      </c>
      <c r="BP191" s="10" t="s">
        <v>1105</v>
      </c>
      <c r="BQ191" s="10" t="s">
        <v>1105</v>
      </c>
      <c r="BR191" s="10" t="s">
        <v>1105</v>
      </c>
      <c r="BS191" s="10" t="s">
        <v>1105</v>
      </c>
      <c r="BT191" s="10" t="s">
        <v>190</v>
      </c>
      <c r="BU191" s="10" t="s">
        <v>1105</v>
      </c>
      <c r="BV191" s="10" t="s">
        <v>190</v>
      </c>
      <c r="BW191" s="10" t="s">
        <v>1104</v>
      </c>
      <c r="BX191" s="10" t="s">
        <v>1104</v>
      </c>
      <c r="BY191" s="10" t="s">
        <v>1105</v>
      </c>
      <c r="BZ191" s="10" t="s">
        <v>1105</v>
      </c>
      <c r="CA191" s="10" t="s">
        <v>190</v>
      </c>
      <c r="CB191" s="10" t="s">
        <v>1104</v>
      </c>
      <c r="CC191" s="10" t="s">
        <v>1105</v>
      </c>
      <c r="CD191" s="10" t="s">
        <v>1104</v>
      </c>
      <c r="CE191" s="10" t="s">
        <v>1104</v>
      </c>
      <c r="CF191" s="10" t="s">
        <v>1104</v>
      </c>
      <c r="CG191" s="10" t="s">
        <v>1104</v>
      </c>
      <c r="CH191" s="10" t="s">
        <v>1104</v>
      </c>
      <c r="CI191" s="10" t="s">
        <v>1104</v>
      </c>
      <c r="CJ191" s="10" t="s">
        <v>1105</v>
      </c>
      <c r="CK191" s="10" t="s">
        <v>190</v>
      </c>
      <c r="CL191" s="10" t="s">
        <v>1105</v>
      </c>
      <c r="CM191" s="10" t="s">
        <v>1105</v>
      </c>
      <c r="CN191" s="10" t="s">
        <v>1105</v>
      </c>
      <c r="CO191" s="10" t="s">
        <v>1105</v>
      </c>
      <c r="CP191" s="10" t="s">
        <v>1105</v>
      </c>
      <c r="CQ191" s="10" t="s">
        <v>1105</v>
      </c>
      <c r="CR191" s="10" t="s">
        <v>1105</v>
      </c>
      <c r="CS191" s="10" t="s">
        <v>1105</v>
      </c>
      <c r="CT191" s="10" t="s">
        <v>1105</v>
      </c>
      <c r="CU191" s="10" t="s">
        <v>1104</v>
      </c>
      <c r="CV191" s="10" t="s">
        <v>1104</v>
      </c>
      <c r="CW191" s="10" t="s">
        <v>1105</v>
      </c>
      <c r="CX191" s="10" t="s">
        <v>190</v>
      </c>
      <c r="CY191" s="10" t="s">
        <v>1105</v>
      </c>
      <c r="CZ191" s="10" t="s">
        <v>1105</v>
      </c>
      <c r="DA191" s="10" t="s">
        <v>1104</v>
      </c>
      <c r="DB191" s="10" t="s">
        <v>1105</v>
      </c>
      <c r="DC191" s="96" t="s">
        <v>7142</v>
      </c>
      <c r="DD191" s="96" t="s">
        <v>7142</v>
      </c>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5"/>
    </row>
    <row r="192" spans="1:251" s="9" customFormat="1" ht="17.25" customHeight="1">
      <c r="A192" s="5" t="s">
        <v>554</v>
      </c>
      <c r="B192" s="9">
        <f>70</f>
        <v>70</v>
      </c>
      <c r="C192" s="5" t="s">
        <v>83</v>
      </c>
      <c r="D192" s="5" t="s">
        <v>284</v>
      </c>
      <c r="E192" s="9">
        <v>5506</v>
      </c>
      <c r="F192" s="9" t="s">
        <v>285</v>
      </c>
      <c r="G192" s="5"/>
      <c r="H192" s="5"/>
      <c r="I192" s="9">
        <v>1625</v>
      </c>
      <c r="J192" s="5"/>
      <c r="K192" s="9">
        <v>1632</v>
      </c>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t="s">
        <v>615</v>
      </c>
      <c r="AM192" s="11">
        <f>VLOOKUP($AL192,'City Location'!$A$2:$C$69,2)</f>
        <v>52.229675999999998</v>
      </c>
      <c r="AN192" s="11">
        <f>VLOOKUP($AL192,'City Location'!$A$2:$C$69,3)</f>
        <v>21.012229000000001</v>
      </c>
      <c r="AO192" s="12" t="s">
        <v>621</v>
      </c>
      <c r="AP192" s="5">
        <v>1</v>
      </c>
      <c r="AQ192" s="5"/>
      <c r="AR192" s="4"/>
      <c r="AS192" s="4"/>
      <c r="AT192" s="10">
        <v>0</v>
      </c>
      <c r="AU192" s="10" t="s">
        <v>1104</v>
      </c>
      <c r="AV192" s="10" t="s">
        <v>1105</v>
      </c>
      <c r="AW192" s="10" t="s">
        <v>1104</v>
      </c>
      <c r="AX192" s="20" t="s">
        <v>1105</v>
      </c>
      <c r="AY192" s="10" t="s">
        <v>1105</v>
      </c>
      <c r="AZ192" s="10" t="s">
        <v>1105</v>
      </c>
      <c r="BA192" s="10" t="s">
        <v>1105</v>
      </c>
      <c r="BB192" s="10" t="s">
        <v>1105</v>
      </c>
      <c r="BC192" s="10" t="s">
        <v>1105</v>
      </c>
      <c r="BD192" s="10" t="s">
        <v>1104</v>
      </c>
      <c r="BE192" s="10" t="s">
        <v>1104</v>
      </c>
      <c r="BF192" s="10" t="s">
        <v>1105</v>
      </c>
      <c r="BG192" s="10" t="s">
        <v>1105</v>
      </c>
      <c r="BH192" s="10" t="s">
        <v>190</v>
      </c>
      <c r="BI192" s="10" t="s">
        <v>1105</v>
      </c>
      <c r="BJ192" s="10" t="s">
        <v>1105</v>
      </c>
      <c r="BK192" s="10" t="s">
        <v>1104</v>
      </c>
      <c r="BL192" s="20" t="s">
        <v>1105</v>
      </c>
      <c r="BM192" s="20" t="s">
        <v>1105</v>
      </c>
      <c r="BN192" s="20" t="s">
        <v>1105</v>
      </c>
      <c r="BO192" s="10" t="s">
        <v>1105</v>
      </c>
      <c r="BP192" s="10" t="s">
        <v>1105</v>
      </c>
      <c r="BQ192" s="10" t="s">
        <v>1105</v>
      </c>
      <c r="BR192" s="10" t="s">
        <v>1105</v>
      </c>
      <c r="BS192" s="10" t="s">
        <v>1105</v>
      </c>
      <c r="BT192" s="10" t="s">
        <v>190</v>
      </c>
      <c r="BU192" s="10" t="s">
        <v>1105</v>
      </c>
      <c r="BV192" s="10" t="s">
        <v>190</v>
      </c>
      <c r="BW192" s="10" t="s">
        <v>1104</v>
      </c>
      <c r="BX192" s="10" t="s">
        <v>1104</v>
      </c>
      <c r="BY192" s="10" t="s">
        <v>1105</v>
      </c>
      <c r="BZ192" s="10" t="s">
        <v>1105</v>
      </c>
      <c r="CA192" s="10" t="s">
        <v>190</v>
      </c>
      <c r="CB192" s="10" t="s">
        <v>1104</v>
      </c>
      <c r="CC192" s="10" t="s">
        <v>1105</v>
      </c>
      <c r="CD192" s="10" t="s">
        <v>1104</v>
      </c>
      <c r="CE192" s="10" t="s">
        <v>1104</v>
      </c>
      <c r="CF192" s="10" t="s">
        <v>1104</v>
      </c>
      <c r="CG192" s="10" t="s">
        <v>1104</v>
      </c>
      <c r="CH192" s="10" t="s">
        <v>1104</v>
      </c>
      <c r="CI192" s="10" t="s">
        <v>1105</v>
      </c>
      <c r="CJ192" s="10" t="s">
        <v>1105</v>
      </c>
      <c r="CK192" s="10" t="s">
        <v>190</v>
      </c>
      <c r="CL192" s="10" t="s">
        <v>1105</v>
      </c>
      <c r="CM192" s="10" t="s">
        <v>1105</v>
      </c>
      <c r="CN192" s="10" t="s">
        <v>1105</v>
      </c>
      <c r="CO192" s="10" t="s">
        <v>1105</v>
      </c>
      <c r="CP192" s="10" t="s">
        <v>1105</v>
      </c>
      <c r="CQ192" s="10" t="s">
        <v>1105</v>
      </c>
      <c r="CR192" s="10" t="s">
        <v>1105</v>
      </c>
      <c r="CS192" s="10" t="s">
        <v>1105</v>
      </c>
      <c r="CT192" s="10" t="s">
        <v>1105</v>
      </c>
      <c r="CU192" s="10" t="s">
        <v>1104</v>
      </c>
      <c r="CV192" s="10" t="s">
        <v>1104</v>
      </c>
      <c r="CW192" s="10" t="s">
        <v>1105</v>
      </c>
      <c r="CX192" s="10" t="s">
        <v>190</v>
      </c>
      <c r="CY192" s="10" t="s">
        <v>1105</v>
      </c>
      <c r="CZ192" s="10" t="s">
        <v>1105</v>
      </c>
      <c r="DA192" s="10" t="s">
        <v>1104</v>
      </c>
      <c r="DB192" s="10" t="s">
        <v>1105</v>
      </c>
      <c r="DC192" s="96" t="s">
        <v>7142</v>
      </c>
      <c r="DD192" s="96" t="s">
        <v>7142</v>
      </c>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5"/>
    </row>
    <row r="193" spans="1:251" s="9" customFormat="1" ht="17.25" customHeight="1">
      <c r="A193" s="5" t="s">
        <v>554</v>
      </c>
      <c r="B193" s="9">
        <f>70</f>
        <v>70</v>
      </c>
      <c r="C193" s="5" t="s">
        <v>83</v>
      </c>
      <c r="D193" s="5" t="s">
        <v>286</v>
      </c>
      <c r="E193" s="9">
        <v>5555</v>
      </c>
      <c r="F193" s="9" t="s">
        <v>285</v>
      </c>
      <c r="G193" s="5"/>
      <c r="H193" s="5" t="s">
        <v>10</v>
      </c>
      <c r="I193" s="9">
        <v>1632</v>
      </c>
      <c r="J193" s="5" t="s">
        <v>6</v>
      </c>
      <c r="K193" s="9">
        <v>1648</v>
      </c>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t="s">
        <v>615</v>
      </c>
      <c r="AM193" s="11">
        <f>VLOOKUP($AL193,'City Location'!$A$2:$C$69,2)</f>
        <v>52.229675999999998</v>
      </c>
      <c r="AN193" s="11">
        <f>VLOOKUP($AL193,'City Location'!$A$2:$C$69,3)</f>
        <v>21.012229000000001</v>
      </c>
      <c r="AO193" s="12" t="s">
        <v>621</v>
      </c>
      <c r="AP193" s="5">
        <v>1</v>
      </c>
      <c r="AQ193" s="5"/>
      <c r="AR193" s="4"/>
      <c r="AS193" s="4"/>
      <c r="AT193" s="10">
        <v>0</v>
      </c>
      <c r="AU193" s="10" t="s">
        <v>1104</v>
      </c>
      <c r="AV193" s="10" t="s">
        <v>1105</v>
      </c>
      <c r="AW193" s="10" t="s">
        <v>1104</v>
      </c>
      <c r="AX193" s="20" t="s">
        <v>1105</v>
      </c>
      <c r="AY193" s="10" t="s">
        <v>1105</v>
      </c>
      <c r="AZ193" s="10" t="s">
        <v>1105</v>
      </c>
      <c r="BA193" s="10" t="s">
        <v>1105</v>
      </c>
      <c r="BB193" s="10" t="s">
        <v>1105</v>
      </c>
      <c r="BC193" s="10" t="s">
        <v>1105</v>
      </c>
      <c r="BD193" s="10" t="s">
        <v>1104</v>
      </c>
      <c r="BE193" s="10" t="s">
        <v>1104</v>
      </c>
      <c r="BF193" s="10" t="s">
        <v>1105</v>
      </c>
      <c r="BG193" s="10" t="s">
        <v>1105</v>
      </c>
      <c r="BH193" s="10" t="s">
        <v>190</v>
      </c>
      <c r="BI193" s="10" t="s">
        <v>1105</v>
      </c>
      <c r="BJ193" s="10" t="s">
        <v>1105</v>
      </c>
      <c r="BK193" s="10" t="s">
        <v>1104</v>
      </c>
      <c r="BL193" s="20" t="s">
        <v>1105</v>
      </c>
      <c r="BM193" s="20" t="s">
        <v>1105</v>
      </c>
      <c r="BN193" s="20" t="s">
        <v>1105</v>
      </c>
      <c r="BO193" s="10" t="s">
        <v>1105</v>
      </c>
      <c r="BP193" s="10" t="s">
        <v>1105</v>
      </c>
      <c r="BQ193" s="10" t="s">
        <v>1105</v>
      </c>
      <c r="BR193" s="10" t="s">
        <v>1105</v>
      </c>
      <c r="BS193" s="10" t="s">
        <v>1105</v>
      </c>
      <c r="BT193" s="10" t="s">
        <v>190</v>
      </c>
      <c r="BU193" s="10" t="s">
        <v>1105</v>
      </c>
      <c r="BV193" s="10" t="s">
        <v>190</v>
      </c>
      <c r="BW193" s="10" t="s">
        <v>1104</v>
      </c>
      <c r="BX193" s="10" t="s">
        <v>1104</v>
      </c>
      <c r="BY193" s="10" t="s">
        <v>1105</v>
      </c>
      <c r="BZ193" s="10" t="s">
        <v>1105</v>
      </c>
      <c r="CA193" s="10" t="s">
        <v>190</v>
      </c>
      <c r="CB193" s="10" t="s">
        <v>1104</v>
      </c>
      <c r="CC193" s="10" t="s">
        <v>1105</v>
      </c>
      <c r="CD193" s="10" t="s">
        <v>1104</v>
      </c>
      <c r="CE193" s="10" t="s">
        <v>1104</v>
      </c>
      <c r="CF193" s="10" t="s">
        <v>1104</v>
      </c>
      <c r="CG193" s="10" t="s">
        <v>1104</v>
      </c>
      <c r="CH193" s="10" t="s">
        <v>1104</v>
      </c>
      <c r="CI193" s="10" t="s">
        <v>1105</v>
      </c>
      <c r="CJ193" s="10" t="s">
        <v>1105</v>
      </c>
      <c r="CK193" s="10" t="s">
        <v>190</v>
      </c>
      <c r="CL193" s="10" t="s">
        <v>1105</v>
      </c>
      <c r="CM193" s="10" t="s">
        <v>1105</v>
      </c>
      <c r="CN193" s="10" t="s">
        <v>1105</v>
      </c>
      <c r="CO193" s="10" t="s">
        <v>1105</v>
      </c>
      <c r="CP193" s="10" t="s">
        <v>1105</v>
      </c>
      <c r="CQ193" s="10" t="s">
        <v>1105</v>
      </c>
      <c r="CR193" s="10" t="s">
        <v>1105</v>
      </c>
      <c r="CS193" s="10" t="s">
        <v>1105</v>
      </c>
      <c r="CT193" s="10" t="s">
        <v>1105</v>
      </c>
      <c r="CU193" s="10" t="s">
        <v>1104</v>
      </c>
      <c r="CV193" s="10" t="s">
        <v>1104</v>
      </c>
      <c r="CW193" s="10" t="s">
        <v>1105</v>
      </c>
      <c r="CX193" s="10" t="s">
        <v>190</v>
      </c>
      <c r="CY193" s="10" t="s">
        <v>1105</v>
      </c>
      <c r="CZ193" s="10" t="s">
        <v>1105</v>
      </c>
      <c r="DA193" s="10" t="s">
        <v>1104</v>
      </c>
      <c r="DB193" s="10" t="s">
        <v>1105</v>
      </c>
      <c r="DC193" s="96" t="s">
        <v>7142</v>
      </c>
      <c r="DD193" s="96" t="s">
        <v>7142</v>
      </c>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5"/>
    </row>
    <row r="194" spans="1:251" s="9" customFormat="1" ht="17.25" customHeight="1">
      <c r="A194" s="5" t="s">
        <v>554</v>
      </c>
      <c r="B194" s="9">
        <f>70</f>
        <v>70</v>
      </c>
      <c r="C194" s="5" t="s">
        <v>83</v>
      </c>
      <c r="D194" s="5" t="s">
        <v>287</v>
      </c>
      <c r="E194" s="9">
        <v>5556</v>
      </c>
      <c r="F194" s="9" t="s">
        <v>285</v>
      </c>
      <c r="G194" s="5"/>
      <c r="H194" s="5" t="s">
        <v>10</v>
      </c>
      <c r="I194" s="9">
        <v>1648</v>
      </c>
      <c r="J194" s="5" t="s">
        <v>3</v>
      </c>
      <c r="K194" s="9">
        <v>1668</v>
      </c>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t="s">
        <v>615</v>
      </c>
      <c r="AM194" s="11">
        <f>VLOOKUP($AL194,'City Location'!$A$2:$C$69,2)</f>
        <v>52.229675999999998</v>
      </c>
      <c r="AN194" s="11">
        <f>VLOOKUP($AL194,'City Location'!$A$2:$C$69,3)</f>
        <v>21.012229000000001</v>
      </c>
      <c r="AO194" s="12" t="s">
        <v>621</v>
      </c>
      <c r="AP194" s="5">
        <v>1</v>
      </c>
      <c r="AQ194" s="5"/>
      <c r="AR194" s="4"/>
      <c r="AS194" s="4"/>
      <c r="AT194" s="10">
        <v>0</v>
      </c>
      <c r="AU194" s="10" t="s">
        <v>1104</v>
      </c>
      <c r="AV194" s="10" t="s">
        <v>1105</v>
      </c>
      <c r="AW194" s="10" t="s">
        <v>1104</v>
      </c>
      <c r="AX194" s="20" t="s">
        <v>1105</v>
      </c>
      <c r="AY194" s="10" t="s">
        <v>1105</v>
      </c>
      <c r="AZ194" s="10" t="s">
        <v>1105</v>
      </c>
      <c r="BA194" s="10" t="s">
        <v>1105</v>
      </c>
      <c r="BB194" s="10" t="s">
        <v>1105</v>
      </c>
      <c r="BC194" s="10" t="s">
        <v>1105</v>
      </c>
      <c r="BD194" s="10" t="s">
        <v>1104</v>
      </c>
      <c r="BE194" s="10" t="s">
        <v>1104</v>
      </c>
      <c r="BF194" s="10" t="s">
        <v>1105</v>
      </c>
      <c r="BG194" s="10" t="s">
        <v>1105</v>
      </c>
      <c r="BH194" s="10" t="s">
        <v>190</v>
      </c>
      <c r="BI194" s="10" t="s">
        <v>1105</v>
      </c>
      <c r="BJ194" s="10" t="s">
        <v>1105</v>
      </c>
      <c r="BK194" s="10" t="s">
        <v>1104</v>
      </c>
      <c r="BL194" s="20" t="s">
        <v>1105</v>
      </c>
      <c r="BM194" s="20" t="s">
        <v>1105</v>
      </c>
      <c r="BN194" s="20" t="s">
        <v>1105</v>
      </c>
      <c r="BO194" s="10" t="s">
        <v>1105</v>
      </c>
      <c r="BP194" s="10" t="s">
        <v>1105</v>
      </c>
      <c r="BQ194" s="10" t="s">
        <v>1105</v>
      </c>
      <c r="BR194" s="10" t="s">
        <v>1105</v>
      </c>
      <c r="BS194" s="10" t="s">
        <v>1105</v>
      </c>
      <c r="BT194" s="10" t="s">
        <v>190</v>
      </c>
      <c r="BU194" s="10" t="s">
        <v>1105</v>
      </c>
      <c r="BV194" s="10" t="s">
        <v>190</v>
      </c>
      <c r="BW194" s="10" t="s">
        <v>1104</v>
      </c>
      <c r="BX194" s="10" t="s">
        <v>1104</v>
      </c>
      <c r="BY194" s="10" t="s">
        <v>1105</v>
      </c>
      <c r="BZ194" s="10" t="s">
        <v>1105</v>
      </c>
      <c r="CA194" s="10" t="s">
        <v>190</v>
      </c>
      <c r="CB194" s="10" t="s">
        <v>1104</v>
      </c>
      <c r="CC194" s="10" t="s">
        <v>1105</v>
      </c>
      <c r="CD194" s="10" t="s">
        <v>1104</v>
      </c>
      <c r="CE194" s="10" t="s">
        <v>1104</v>
      </c>
      <c r="CF194" s="10" t="s">
        <v>1104</v>
      </c>
      <c r="CG194" s="10" t="s">
        <v>1104</v>
      </c>
      <c r="CH194" s="10" t="s">
        <v>1104</v>
      </c>
      <c r="CI194" s="10" t="s">
        <v>1105</v>
      </c>
      <c r="CJ194" s="10" t="s">
        <v>1105</v>
      </c>
      <c r="CK194" s="10" t="s">
        <v>190</v>
      </c>
      <c r="CL194" s="10" t="s">
        <v>1105</v>
      </c>
      <c r="CM194" s="10" t="s">
        <v>1105</v>
      </c>
      <c r="CN194" s="10" t="s">
        <v>1105</v>
      </c>
      <c r="CO194" s="10" t="s">
        <v>1105</v>
      </c>
      <c r="CP194" s="10" t="s">
        <v>1105</v>
      </c>
      <c r="CQ194" s="10" t="s">
        <v>1105</v>
      </c>
      <c r="CR194" s="10" t="s">
        <v>1105</v>
      </c>
      <c r="CS194" s="10" t="s">
        <v>1105</v>
      </c>
      <c r="CT194" s="10" t="s">
        <v>1105</v>
      </c>
      <c r="CU194" s="10" t="s">
        <v>1104</v>
      </c>
      <c r="CV194" s="10" t="s">
        <v>1104</v>
      </c>
      <c r="CW194" s="10" t="s">
        <v>1105</v>
      </c>
      <c r="CX194" s="10" t="s">
        <v>190</v>
      </c>
      <c r="CY194" s="10" t="s">
        <v>1105</v>
      </c>
      <c r="CZ194" s="10" t="s">
        <v>1105</v>
      </c>
      <c r="DA194" s="10" t="s">
        <v>1104</v>
      </c>
      <c r="DB194" s="10" t="s">
        <v>1105</v>
      </c>
      <c r="DC194" s="96" t="s">
        <v>7142</v>
      </c>
      <c r="DD194" s="96" t="s">
        <v>7142</v>
      </c>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5"/>
    </row>
    <row r="195" spans="1:251" s="9" customFormat="1" ht="17.25" customHeight="1">
      <c r="A195" s="5" t="s">
        <v>554</v>
      </c>
      <c r="B195" s="9">
        <f>70</f>
        <v>70</v>
      </c>
      <c r="C195" s="5" t="s">
        <v>83</v>
      </c>
      <c r="D195" s="5" t="s">
        <v>288</v>
      </c>
      <c r="F195" s="9" t="s">
        <v>289</v>
      </c>
      <c r="G195" s="5"/>
      <c r="H195" s="5" t="s">
        <v>8</v>
      </c>
      <c r="I195" s="9">
        <v>1669</v>
      </c>
      <c r="J195" s="5" t="s">
        <v>10</v>
      </c>
      <c r="K195" s="9">
        <v>1673</v>
      </c>
      <c r="L195" s="5"/>
      <c r="M195" s="5"/>
      <c r="N195" s="5"/>
      <c r="O195" s="5"/>
      <c r="P195" s="5"/>
      <c r="Q195" s="5"/>
      <c r="R195" s="5"/>
      <c r="S195" s="5"/>
      <c r="T195" s="5"/>
      <c r="U195" s="5"/>
      <c r="V195" s="5"/>
      <c r="W195" s="5"/>
      <c r="X195" s="5"/>
      <c r="Y195" s="5"/>
      <c r="Z195" s="5"/>
      <c r="AA195" s="5"/>
      <c r="AB195" s="5"/>
      <c r="AC195" s="5"/>
      <c r="AD195" s="5" t="s">
        <v>290</v>
      </c>
      <c r="AE195" s="5"/>
      <c r="AF195" s="5"/>
      <c r="AG195" s="5"/>
      <c r="AH195" s="5"/>
      <c r="AI195" s="5"/>
      <c r="AJ195" s="5"/>
      <c r="AK195" s="5"/>
      <c r="AL195" s="5" t="s">
        <v>615</v>
      </c>
      <c r="AM195" s="11">
        <f>VLOOKUP($AL195,'City Location'!$A$2:$C$69,2)</f>
        <v>52.229675999999998</v>
      </c>
      <c r="AN195" s="11">
        <f>VLOOKUP($AL195,'City Location'!$A$2:$C$69,3)</f>
        <v>21.012229000000001</v>
      </c>
      <c r="AO195" s="12" t="s">
        <v>621</v>
      </c>
      <c r="AP195" s="5">
        <v>1</v>
      </c>
      <c r="AQ195" s="5"/>
      <c r="AR195" s="4"/>
      <c r="AS195" s="4"/>
      <c r="AT195" s="10">
        <v>0</v>
      </c>
      <c r="AU195" s="10" t="s">
        <v>1104</v>
      </c>
      <c r="AV195" s="10" t="s">
        <v>1105</v>
      </c>
      <c r="AW195" s="10" t="s">
        <v>1104</v>
      </c>
      <c r="AX195" s="20" t="s">
        <v>1105</v>
      </c>
      <c r="AY195" s="10" t="s">
        <v>1105</v>
      </c>
      <c r="AZ195" s="10" t="s">
        <v>1105</v>
      </c>
      <c r="BA195" s="10" t="s">
        <v>1105</v>
      </c>
      <c r="BB195" s="10" t="s">
        <v>1105</v>
      </c>
      <c r="BC195" s="10" t="s">
        <v>1105</v>
      </c>
      <c r="BD195" s="10" t="s">
        <v>1104</v>
      </c>
      <c r="BE195" s="10" t="s">
        <v>1104</v>
      </c>
      <c r="BF195" s="10" t="s">
        <v>1105</v>
      </c>
      <c r="BG195" s="10" t="s">
        <v>1105</v>
      </c>
      <c r="BH195" s="10" t="s">
        <v>190</v>
      </c>
      <c r="BI195" s="10" t="s">
        <v>1105</v>
      </c>
      <c r="BJ195" s="10" t="s">
        <v>1105</v>
      </c>
      <c r="BK195" s="10" t="s">
        <v>1104</v>
      </c>
      <c r="BL195" s="20" t="s">
        <v>1105</v>
      </c>
      <c r="BM195" s="20" t="s">
        <v>1105</v>
      </c>
      <c r="BN195" s="20" t="s">
        <v>1105</v>
      </c>
      <c r="BO195" s="10" t="s">
        <v>1105</v>
      </c>
      <c r="BP195" s="10" t="s">
        <v>1105</v>
      </c>
      <c r="BQ195" s="10" t="s">
        <v>1105</v>
      </c>
      <c r="BR195" s="10" t="s">
        <v>1105</v>
      </c>
      <c r="BS195" s="10" t="s">
        <v>1105</v>
      </c>
      <c r="BT195" s="10" t="s">
        <v>190</v>
      </c>
      <c r="BU195" s="10" t="s">
        <v>1105</v>
      </c>
      <c r="BV195" s="10" t="s">
        <v>190</v>
      </c>
      <c r="BW195" s="10" t="s">
        <v>1104</v>
      </c>
      <c r="BX195" s="10" t="s">
        <v>1104</v>
      </c>
      <c r="BY195" s="10" t="s">
        <v>1105</v>
      </c>
      <c r="BZ195" s="10" t="s">
        <v>1105</v>
      </c>
      <c r="CA195" s="10" t="s">
        <v>190</v>
      </c>
      <c r="CB195" s="10" t="s">
        <v>1104</v>
      </c>
      <c r="CC195" s="10" t="s">
        <v>1105</v>
      </c>
      <c r="CD195" s="10" t="s">
        <v>1104</v>
      </c>
      <c r="CE195" s="10" t="s">
        <v>1104</v>
      </c>
      <c r="CF195" s="10" t="s">
        <v>1104</v>
      </c>
      <c r="CG195" s="10" t="s">
        <v>1104</v>
      </c>
      <c r="CH195" s="10" t="s">
        <v>1104</v>
      </c>
      <c r="CI195" s="10" t="s">
        <v>1105</v>
      </c>
      <c r="CJ195" s="10" t="s">
        <v>1105</v>
      </c>
      <c r="CK195" s="10" t="s">
        <v>190</v>
      </c>
      <c r="CL195" s="10" t="s">
        <v>1105</v>
      </c>
      <c r="CM195" s="10" t="s">
        <v>1105</v>
      </c>
      <c r="CN195" s="10" t="s">
        <v>1105</v>
      </c>
      <c r="CO195" s="10" t="s">
        <v>1105</v>
      </c>
      <c r="CP195" s="10" t="s">
        <v>1105</v>
      </c>
      <c r="CQ195" s="10" t="s">
        <v>1105</v>
      </c>
      <c r="CR195" s="10" t="s">
        <v>1105</v>
      </c>
      <c r="CS195" s="10" t="s">
        <v>1105</v>
      </c>
      <c r="CT195" s="10" t="s">
        <v>1105</v>
      </c>
      <c r="CU195" s="10" t="s">
        <v>1104</v>
      </c>
      <c r="CV195" s="10" t="s">
        <v>1104</v>
      </c>
      <c r="CW195" s="10" t="s">
        <v>1105</v>
      </c>
      <c r="CX195" s="10" t="s">
        <v>190</v>
      </c>
      <c r="CY195" s="10" t="s">
        <v>1105</v>
      </c>
      <c r="CZ195" s="10" t="s">
        <v>1105</v>
      </c>
      <c r="DA195" s="10" t="s">
        <v>1104</v>
      </c>
      <c r="DB195" s="10" t="s">
        <v>1105</v>
      </c>
      <c r="DC195" s="96" t="s">
        <v>7142</v>
      </c>
      <c r="DD195" s="96" t="s">
        <v>7142</v>
      </c>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5"/>
    </row>
    <row r="196" spans="1:251" s="9" customFormat="1" ht="17.25" customHeight="1">
      <c r="A196" s="5" t="s">
        <v>554</v>
      </c>
      <c r="B196" s="9">
        <f>70</f>
        <v>70</v>
      </c>
      <c r="C196" s="5" t="s">
        <v>83</v>
      </c>
      <c r="D196" s="5" t="s">
        <v>291</v>
      </c>
      <c r="E196" s="9">
        <v>2138</v>
      </c>
      <c r="F196" s="9" t="s">
        <v>292</v>
      </c>
      <c r="G196" s="5"/>
      <c r="H196" s="5" t="s">
        <v>6</v>
      </c>
      <c r="I196" s="9">
        <v>1674</v>
      </c>
      <c r="J196" s="5" t="s">
        <v>8</v>
      </c>
      <c r="K196" s="9">
        <v>1696</v>
      </c>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t="s">
        <v>615</v>
      </c>
      <c r="AM196" s="11">
        <f>VLOOKUP($AL196,'City Location'!$A$2:$C$69,2)</f>
        <v>52.229675999999998</v>
      </c>
      <c r="AN196" s="11">
        <f>VLOOKUP($AL196,'City Location'!$A$2:$C$69,3)</f>
        <v>21.012229000000001</v>
      </c>
      <c r="AO196" s="12" t="s">
        <v>621</v>
      </c>
      <c r="AP196" s="5">
        <v>1</v>
      </c>
      <c r="AQ196" s="5"/>
      <c r="AR196" s="4"/>
      <c r="AS196" s="4"/>
      <c r="AT196" s="10">
        <v>0</v>
      </c>
      <c r="AU196" s="10" t="s">
        <v>1104</v>
      </c>
      <c r="AV196" s="10" t="s">
        <v>1105</v>
      </c>
      <c r="AW196" s="10" t="s">
        <v>1104</v>
      </c>
      <c r="AX196" s="20" t="s">
        <v>1105</v>
      </c>
      <c r="AY196" s="10" t="s">
        <v>1105</v>
      </c>
      <c r="AZ196" s="10" t="s">
        <v>1105</v>
      </c>
      <c r="BA196" s="10" t="s">
        <v>1105</v>
      </c>
      <c r="BB196" s="10" t="s">
        <v>1105</v>
      </c>
      <c r="BC196" s="10" t="s">
        <v>1105</v>
      </c>
      <c r="BD196" s="10" t="s">
        <v>1104</v>
      </c>
      <c r="BE196" s="10" t="s">
        <v>1104</v>
      </c>
      <c r="BF196" s="10" t="s">
        <v>1105</v>
      </c>
      <c r="BG196" s="10" t="s">
        <v>1105</v>
      </c>
      <c r="BH196" s="10" t="s">
        <v>190</v>
      </c>
      <c r="BI196" s="10" t="s">
        <v>1105</v>
      </c>
      <c r="BJ196" s="10" t="s">
        <v>1105</v>
      </c>
      <c r="BK196" s="10" t="s">
        <v>1104</v>
      </c>
      <c r="BL196" s="20" t="s">
        <v>1105</v>
      </c>
      <c r="BM196" s="20" t="s">
        <v>1105</v>
      </c>
      <c r="BN196" s="20" t="s">
        <v>1105</v>
      </c>
      <c r="BO196" s="10" t="s">
        <v>1105</v>
      </c>
      <c r="BP196" s="10" t="s">
        <v>1105</v>
      </c>
      <c r="BQ196" s="10" t="s">
        <v>1105</v>
      </c>
      <c r="BR196" s="10" t="s">
        <v>1105</v>
      </c>
      <c r="BS196" s="10" t="s">
        <v>1105</v>
      </c>
      <c r="BT196" s="10" t="s">
        <v>190</v>
      </c>
      <c r="BU196" s="10" t="s">
        <v>1105</v>
      </c>
      <c r="BV196" s="10" t="s">
        <v>190</v>
      </c>
      <c r="BW196" s="10" t="s">
        <v>1104</v>
      </c>
      <c r="BX196" s="10" t="s">
        <v>1104</v>
      </c>
      <c r="BY196" s="10" t="s">
        <v>1105</v>
      </c>
      <c r="BZ196" s="10" t="s">
        <v>1104</v>
      </c>
      <c r="CA196" s="10" t="s">
        <v>190</v>
      </c>
      <c r="CB196" s="10" t="s">
        <v>1104</v>
      </c>
      <c r="CC196" s="10" t="s">
        <v>1105</v>
      </c>
      <c r="CD196" s="10" t="s">
        <v>1104</v>
      </c>
      <c r="CE196" s="10" t="s">
        <v>1104</v>
      </c>
      <c r="CF196" s="10" t="s">
        <v>1104</v>
      </c>
      <c r="CG196" s="10" t="s">
        <v>1104</v>
      </c>
      <c r="CH196" s="10" t="s">
        <v>1104</v>
      </c>
      <c r="CI196" s="10" t="s">
        <v>1105</v>
      </c>
      <c r="CJ196" s="10" t="s">
        <v>1105</v>
      </c>
      <c r="CK196" s="10" t="s">
        <v>190</v>
      </c>
      <c r="CL196" s="10" t="s">
        <v>1105</v>
      </c>
      <c r="CM196" s="10" t="s">
        <v>1105</v>
      </c>
      <c r="CN196" s="10" t="s">
        <v>1105</v>
      </c>
      <c r="CO196" s="10" t="s">
        <v>1105</v>
      </c>
      <c r="CP196" s="10" t="s">
        <v>1105</v>
      </c>
      <c r="CQ196" s="10" t="s">
        <v>1105</v>
      </c>
      <c r="CR196" s="10" t="s">
        <v>1105</v>
      </c>
      <c r="CS196" s="10" t="s">
        <v>1105</v>
      </c>
      <c r="CT196" s="10" t="s">
        <v>1105</v>
      </c>
      <c r="CU196" s="10" t="s">
        <v>1104</v>
      </c>
      <c r="CV196" s="10" t="s">
        <v>1104</v>
      </c>
      <c r="CW196" s="10" t="s">
        <v>1105</v>
      </c>
      <c r="CX196" s="10" t="s">
        <v>190</v>
      </c>
      <c r="CY196" s="10" t="s">
        <v>1105</v>
      </c>
      <c r="CZ196" s="10" t="s">
        <v>1105</v>
      </c>
      <c r="DA196" s="10" t="s">
        <v>1104</v>
      </c>
      <c r="DB196" s="10" t="s">
        <v>1105</v>
      </c>
      <c r="DC196" s="96" t="s">
        <v>7142</v>
      </c>
      <c r="DD196" s="96" t="s">
        <v>7142</v>
      </c>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5"/>
    </row>
    <row r="197" spans="1:251" s="9" customFormat="1" ht="17.25" customHeight="1">
      <c r="A197" s="5" t="s">
        <v>554</v>
      </c>
      <c r="B197" s="9">
        <f>70</f>
        <v>70</v>
      </c>
      <c r="C197" s="5" t="s">
        <v>83</v>
      </c>
      <c r="D197" s="5" t="s">
        <v>293</v>
      </c>
      <c r="E197" s="9">
        <v>11751</v>
      </c>
      <c r="F197" s="9" t="s">
        <v>257</v>
      </c>
      <c r="G197" s="5"/>
      <c r="H197" s="5" t="s">
        <v>3</v>
      </c>
      <c r="I197" s="9">
        <v>1697</v>
      </c>
      <c r="J197" s="5" t="s">
        <v>18</v>
      </c>
      <c r="K197" s="9">
        <v>1705</v>
      </c>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t="s">
        <v>615</v>
      </c>
      <c r="AM197" s="11">
        <f>VLOOKUP($AL197,'City Location'!$A$2:$C$69,2)</f>
        <v>52.229675999999998</v>
      </c>
      <c r="AN197" s="11">
        <f>VLOOKUP($AL197,'City Location'!$A$2:$C$69,3)</f>
        <v>21.012229000000001</v>
      </c>
      <c r="AO197" s="12" t="s">
        <v>621</v>
      </c>
      <c r="AP197" s="5">
        <v>3</v>
      </c>
      <c r="AQ197" s="5" t="s">
        <v>1092</v>
      </c>
      <c r="AR197" s="4"/>
      <c r="AS197" s="4"/>
      <c r="AT197" s="10">
        <v>0</v>
      </c>
      <c r="AU197" s="10" t="s">
        <v>1104</v>
      </c>
      <c r="AV197" s="10" t="s">
        <v>1105</v>
      </c>
      <c r="AW197" s="10" t="s">
        <v>1104</v>
      </c>
      <c r="AX197" s="20" t="s">
        <v>1105</v>
      </c>
      <c r="AY197" s="10" t="s">
        <v>1105</v>
      </c>
      <c r="AZ197" s="10" t="s">
        <v>1105</v>
      </c>
      <c r="BA197" s="10" t="s">
        <v>1105</v>
      </c>
      <c r="BB197" s="10" t="s">
        <v>1105</v>
      </c>
      <c r="BC197" s="10" t="s">
        <v>1105</v>
      </c>
      <c r="BD197" s="10" t="s">
        <v>1104</v>
      </c>
      <c r="BE197" s="10" t="s">
        <v>1104</v>
      </c>
      <c r="BF197" s="10" t="s">
        <v>1105</v>
      </c>
      <c r="BG197" s="10" t="s">
        <v>1105</v>
      </c>
      <c r="BH197" s="10" t="s">
        <v>190</v>
      </c>
      <c r="BI197" s="10" t="s">
        <v>1105</v>
      </c>
      <c r="BJ197" s="10" t="s">
        <v>1105</v>
      </c>
      <c r="BK197" s="10" t="s">
        <v>1104</v>
      </c>
      <c r="BL197" s="20" t="s">
        <v>1105</v>
      </c>
      <c r="BM197" s="20" t="s">
        <v>1105</v>
      </c>
      <c r="BN197" s="20" t="s">
        <v>1105</v>
      </c>
      <c r="BO197" s="10" t="s">
        <v>1105</v>
      </c>
      <c r="BP197" s="10" t="s">
        <v>1105</v>
      </c>
      <c r="BQ197" s="10" t="s">
        <v>1105</v>
      </c>
      <c r="BR197" s="10" t="s">
        <v>1105</v>
      </c>
      <c r="BS197" s="10" t="s">
        <v>1105</v>
      </c>
      <c r="BT197" s="10" t="s">
        <v>190</v>
      </c>
      <c r="BU197" s="10" t="s">
        <v>1105</v>
      </c>
      <c r="BV197" s="10" t="s">
        <v>190</v>
      </c>
      <c r="BW197" s="10" t="s">
        <v>1104</v>
      </c>
      <c r="BX197" s="10" t="s">
        <v>1104</v>
      </c>
      <c r="BY197" s="10" t="s">
        <v>1105</v>
      </c>
      <c r="BZ197" s="10" t="s">
        <v>1105</v>
      </c>
      <c r="CA197" s="10" t="s">
        <v>190</v>
      </c>
      <c r="CB197" s="10" t="s">
        <v>1104</v>
      </c>
      <c r="CC197" s="10" t="s">
        <v>1105</v>
      </c>
      <c r="CD197" s="10" t="s">
        <v>1104</v>
      </c>
      <c r="CE197" s="10" t="s">
        <v>1104</v>
      </c>
      <c r="CF197" s="10" t="s">
        <v>1104</v>
      </c>
      <c r="CG197" s="10" t="s">
        <v>1104</v>
      </c>
      <c r="CH197" s="10" t="s">
        <v>1104</v>
      </c>
      <c r="CI197" s="10" t="s">
        <v>1105</v>
      </c>
      <c r="CJ197" s="10" t="s">
        <v>1105</v>
      </c>
      <c r="CK197" s="10" t="s">
        <v>190</v>
      </c>
      <c r="CL197" s="10" t="s">
        <v>1105</v>
      </c>
      <c r="CM197" s="10" t="s">
        <v>1105</v>
      </c>
      <c r="CN197" s="10" t="s">
        <v>1105</v>
      </c>
      <c r="CO197" s="10" t="s">
        <v>1105</v>
      </c>
      <c r="CP197" s="10" t="s">
        <v>1105</v>
      </c>
      <c r="CQ197" s="10" t="s">
        <v>1105</v>
      </c>
      <c r="CR197" s="10" t="s">
        <v>1105</v>
      </c>
      <c r="CS197" s="10" t="s">
        <v>1105</v>
      </c>
      <c r="CT197" s="10" t="s">
        <v>1105</v>
      </c>
      <c r="CU197" s="10" t="s">
        <v>1104</v>
      </c>
      <c r="CV197" s="10" t="s">
        <v>1104</v>
      </c>
      <c r="CW197" s="10" t="s">
        <v>1105</v>
      </c>
      <c r="CX197" s="10" t="s">
        <v>190</v>
      </c>
      <c r="CY197" s="10" t="s">
        <v>1105</v>
      </c>
      <c r="CZ197" s="10" t="s">
        <v>1105</v>
      </c>
      <c r="DA197" s="10" t="s">
        <v>1104</v>
      </c>
      <c r="DB197" s="10" t="s">
        <v>1105</v>
      </c>
      <c r="DC197" s="96" t="s">
        <v>7142</v>
      </c>
      <c r="DD197" s="96" t="s">
        <v>7142</v>
      </c>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5"/>
    </row>
    <row r="198" spans="1:251" s="29" customFormat="1" ht="17.25" customHeight="1">
      <c r="A198" s="29" t="s">
        <v>554</v>
      </c>
      <c r="B198" s="29">
        <f>70</f>
        <v>70</v>
      </c>
      <c r="D198" s="29" t="s">
        <v>1099</v>
      </c>
      <c r="I198" s="29">
        <v>1706</v>
      </c>
      <c r="J198" s="29" t="s">
        <v>6</v>
      </c>
      <c r="K198" s="29">
        <v>1707</v>
      </c>
      <c r="AL198" s="29" t="s">
        <v>615</v>
      </c>
      <c r="AM198" s="31">
        <f>VLOOKUP($AL198,'City Location'!$A$2:$C$69,2)</f>
        <v>52.229675999999998</v>
      </c>
      <c r="AN198" s="31">
        <f>VLOOKUP($AL198,'City Location'!$A$2:$C$69,3)</f>
        <v>21.012229000000001</v>
      </c>
      <c r="AO198" s="34" t="s">
        <v>621</v>
      </c>
      <c r="AP198" s="29">
        <v>3</v>
      </c>
      <c r="AQ198" s="29" t="s">
        <v>1092</v>
      </c>
      <c r="AR198" s="32"/>
      <c r="AS198" s="32"/>
      <c r="AT198" s="32">
        <v>0</v>
      </c>
      <c r="AU198" s="32" t="s">
        <v>1104</v>
      </c>
      <c r="AV198" s="32" t="s">
        <v>1105</v>
      </c>
      <c r="AW198" s="32" t="s">
        <v>1104</v>
      </c>
      <c r="AX198" s="35" t="s">
        <v>1105</v>
      </c>
      <c r="AY198" s="32" t="s">
        <v>1105</v>
      </c>
      <c r="AZ198" s="32" t="s">
        <v>1105</v>
      </c>
      <c r="BA198" s="32" t="s">
        <v>1105</v>
      </c>
      <c r="BB198" s="32" t="s">
        <v>1105</v>
      </c>
      <c r="BC198" s="32" t="s">
        <v>1105</v>
      </c>
      <c r="BD198" s="32" t="s">
        <v>1104</v>
      </c>
      <c r="BE198" s="32" t="s">
        <v>1104</v>
      </c>
      <c r="BF198" s="32" t="s">
        <v>1105</v>
      </c>
      <c r="BG198" s="32" t="s">
        <v>1105</v>
      </c>
      <c r="BH198" s="32" t="s">
        <v>190</v>
      </c>
      <c r="BI198" s="32" t="s">
        <v>1105</v>
      </c>
      <c r="BJ198" s="32" t="s">
        <v>1105</v>
      </c>
      <c r="BK198" s="32" t="s">
        <v>1104</v>
      </c>
      <c r="BL198" s="35" t="s">
        <v>1105</v>
      </c>
      <c r="BM198" s="35" t="s">
        <v>1105</v>
      </c>
      <c r="BN198" s="35" t="s">
        <v>1105</v>
      </c>
      <c r="BO198" s="32" t="s">
        <v>1105</v>
      </c>
      <c r="BP198" s="32" t="s">
        <v>1105</v>
      </c>
      <c r="BQ198" s="32" t="s">
        <v>1105</v>
      </c>
      <c r="BR198" s="32" t="s">
        <v>1105</v>
      </c>
      <c r="BS198" s="32" t="s">
        <v>1105</v>
      </c>
      <c r="BT198" s="32" t="s">
        <v>190</v>
      </c>
      <c r="BU198" s="32" t="s">
        <v>1105</v>
      </c>
      <c r="BV198" s="32" t="s">
        <v>190</v>
      </c>
      <c r="BW198" s="32" t="s">
        <v>1104</v>
      </c>
      <c r="BX198" s="32" t="s">
        <v>1104</v>
      </c>
      <c r="BY198" s="32" t="s">
        <v>1105</v>
      </c>
      <c r="BZ198" s="32" t="s">
        <v>1105</v>
      </c>
      <c r="CA198" s="32" t="s">
        <v>1105</v>
      </c>
      <c r="CB198" s="32" t="s">
        <v>1104</v>
      </c>
      <c r="CC198" s="32" t="s">
        <v>1105</v>
      </c>
      <c r="CD198" s="32" t="s">
        <v>1104</v>
      </c>
      <c r="CE198" s="32" t="s">
        <v>1105</v>
      </c>
      <c r="CF198" s="32" t="s">
        <v>1104</v>
      </c>
      <c r="CG198" s="32" t="s">
        <v>1104</v>
      </c>
      <c r="CH198" s="32" t="s">
        <v>1104</v>
      </c>
      <c r="CI198" s="32" t="s">
        <v>1105</v>
      </c>
      <c r="CJ198" s="32" t="s">
        <v>1105</v>
      </c>
      <c r="CK198" s="32" t="s">
        <v>190</v>
      </c>
      <c r="CL198" s="32" t="s">
        <v>1105</v>
      </c>
      <c r="CM198" s="32" t="s">
        <v>1105</v>
      </c>
      <c r="CN198" s="32" t="s">
        <v>1105</v>
      </c>
      <c r="CO198" s="32" t="s">
        <v>1105</v>
      </c>
      <c r="CP198" s="32" t="s">
        <v>1105</v>
      </c>
      <c r="CQ198" s="32" t="s">
        <v>1105</v>
      </c>
      <c r="CR198" s="32" t="s">
        <v>1105</v>
      </c>
      <c r="CS198" s="32" t="s">
        <v>1105</v>
      </c>
      <c r="CT198" s="32" t="s">
        <v>1105</v>
      </c>
      <c r="CU198" s="32" t="s">
        <v>1104</v>
      </c>
      <c r="CV198" s="32" t="s">
        <v>1104</v>
      </c>
      <c r="CW198" s="32" t="s">
        <v>1105</v>
      </c>
      <c r="CX198" s="32" t="s">
        <v>190</v>
      </c>
      <c r="CY198" s="32" t="s">
        <v>1105</v>
      </c>
      <c r="CZ198" s="32" t="s">
        <v>1105</v>
      </c>
      <c r="DA198" s="32" t="s">
        <v>1105</v>
      </c>
      <c r="DB198" s="32" t="s">
        <v>1104</v>
      </c>
      <c r="DC198" s="96" t="s">
        <v>7142</v>
      </c>
      <c r="DD198" s="96" t="s">
        <v>7142</v>
      </c>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c r="EE198" s="32"/>
      <c r="EF198" s="32"/>
      <c r="EG198" s="32"/>
      <c r="EH198" s="32"/>
      <c r="EI198" s="32"/>
      <c r="EJ198" s="32"/>
      <c r="EK198" s="32"/>
      <c r="EL198" s="32"/>
      <c r="EM198" s="32"/>
      <c r="EN198" s="32"/>
      <c r="EO198" s="32"/>
      <c r="EP198" s="32"/>
      <c r="EQ198" s="32"/>
      <c r="ER198" s="32"/>
      <c r="ES198" s="32"/>
      <c r="ET198" s="32"/>
      <c r="EU198" s="32"/>
      <c r="EV198" s="32"/>
      <c r="EW198" s="32"/>
      <c r="EX198" s="32"/>
      <c r="EY198" s="32"/>
      <c r="EZ198" s="32"/>
      <c r="FA198" s="32"/>
      <c r="FB198" s="32"/>
      <c r="FC198" s="32"/>
      <c r="FD198" s="32"/>
      <c r="FE198" s="32"/>
      <c r="FF198" s="32"/>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c r="GM198" s="32"/>
      <c r="GN198" s="32"/>
      <c r="GO198" s="32"/>
      <c r="GP198" s="32"/>
      <c r="GQ198" s="32"/>
      <c r="GR198" s="32"/>
      <c r="GS198" s="32"/>
      <c r="GT198" s="32"/>
      <c r="GU198" s="32"/>
      <c r="GV198" s="32"/>
      <c r="GW198" s="32"/>
      <c r="GX198" s="32"/>
      <c r="GY198" s="32"/>
      <c r="GZ198" s="32"/>
      <c r="HA198" s="32"/>
      <c r="HB198" s="32"/>
      <c r="HC198" s="32"/>
      <c r="HD198" s="32"/>
      <c r="HE198" s="32"/>
      <c r="HF198" s="32"/>
      <c r="HG198" s="32"/>
      <c r="HH198" s="32"/>
      <c r="HI198" s="32"/>
      <c r="HJ198" s="32"/>
      <c r="HK198" s="32"/>
      <c r="HL198" s="32"/>
      <c r="HM198" s="32"/>
      <c r="HN198" s="32"/>
      <c r="HO198" s="32"/>
      <c r="HP198" s="32"/>
      <c r="HQ198" s="32"/>
      <c r="HR198" s="32"/>
      <c r="HS198" s="32"/>
      <c r="HT198" s="32"/>
      <c r="HU198" s="32"/>
      <c r="HV198" s="32"/>
      <c r="HW198" s="32"/>
      <c r="HX198" s="32"/>
      <c r="HY198" s="32"/>
      <c r="HZ198" s="32"/>
      <c r="IA198" s="32"/>
      <c r="IB198" s="32"/>
      <c r="IC198" s="32"/>
      <c r="ID198" s="32"/>
      <c r="IE198" s="32"/>
      <c r="IF198" s="32"/>
      <c r="IG198" s="32"/>
      <c r="IH198" s="32"/>
      <c r="II198" s="32"/>
      <c r="IJ198" s="32"/>
      <c r="IK198" s="32"/>
      <c r="IL198" s="32"/>
      <c r="IM198" s="32"/>
      <c r="IN198" s="32"/>
      <c r="IO198" s="32"/>
      <c r="IP198" s="32"/>
    </row>
    <row r="199" spans="1:251" s="29" customFormat="1" ht="17.25" customHeight="1">
      <c r="A199" s="29" t="s">
        <v>554</v>
      </c>
      <c r="B199" s="29">
        <f>70</f>
        <v>70</v>
      </c>
      <c r="D199" s="29" t="s">
        <v>1099</v>
      </c>
      <c r="H199" s="29" t="s">
        <v>6</v>
      </c>
      <c r="I199" s="29">
        <v>1707</v>
      </c>
      <c r="J199" s="29" t="s">
        <v>5</v>
      </c>
      <c r="K199" s="29">
        <v>1709</v>
      </c>
      <c r="AL199" s="29" t="s">
        <v>615</v>
      </c>
      <c r="AM199" s="31">
        <f>VLOOKUP($AL199,'City Location'!$A$2:$C$69,2)</f>
        <v>52.229675999999998</v>
      </c>
      <c r="AN199" s="31">
        <f>VLOOKUP($AL199,'City Location'!$A$2:$C$69,3)</f>
        <v>21.012229000000001</v>
      </c>
      <c r="AO199" s="34" t="s">
        <v>621</v>
      </c>
      <c r="AP199" s="29">
        <v>3</v>
      </c>
      <c r="AQ199" s="29" t="s">
        <v>1092</v>
      </c>
      <c r="AR199" s="32"/>
      <c r="AS199" s="32"/>
      <c r="AT199" s="32">
        <v>0</v>
      </c>
      <c r="AU199" s="32" t="s">
        <v>1104</v>
      </c>
      <c r="AV199" s="32" t="s">
        <v>1105</v>
      </c>
      <c r="AW199" s="32" t="s">
        <v>1104</v>
      </c>
      <c r="AX199" s="35" t="s">
        <v>1105</v>
      </c>
      <c r="AY199" s="32" t="s">
        <v>1105</v>
      </c>
      <c r="AZ199" s="32" t="s">
        <v>1105</v>
      </c>
      <c r="BA199" s="32" t="s">
        <v>1105</v>
      </c>
      <c r="BB199" s="32" t="s">
        <v>1105</v>
      </c>
      <c r="BC199" s="32" t="s">
        <v>1105</v>
      </c>
      <c r="BD199" s="32" t="s">
        <v>1104</v>
      </c>
      <c r="BE199" s="32" t="s">
        <v>1104</v>
      </c>
      <c r="BF199" s="32" t="s">
        <v>1105</v>
      </c>
      <c r="BG199" s="32" t="s">
        <v>1105</v>
      </c>
      <c r="BH199" s="32" t="s">
        <v>190</v>
      </c>
      <c r="BI199" s="32" t="s">
        <v>1105</v>
      </c>
      <c r="BJ199" s="32" t="s">
        <v>1105</v>
      </c>
      <c r="BK199" s="32" t="s">
        <v>1104</v>
      </c>
      <c r="BL199" s="35" t="s">
        <v>1105</v>
      </c>
      <c r="BM199" s="35" t="s">
        <v>1105</v>
      </c>
      <c r="BN199" s="35" t="s">
        <v>1105</v>
      </c>
      <c r="BO199" s="32" t="s">
        <v>1105</v>
      </c>
      <c r="BP199" s="32" t="s">
        <v>1105</v>
      </c>
      <c r="BQ199" s="32" t="s">
        <v>1105</v>
      </c>
      <c r="BR199" s="32" t="s">
        <v>1105</v>
      </c>
      <c r="BS199" s="32" t="s">
        <v>1105</v>
      </c>
      <c r="BT199" s="32" t="s">
        <v>190</v>
      </c>
      <c r="BU199" s="32" t="s">
        <v>1105</v>
      </c>
      <c r="BV199" s="32" t="s">
        <v>374</v>
      </c>
      <c r="BW199" s="32" t="s">
        <v>1104</v>
      </c>
      <c r="BX199" s="32" t="s">
        <v>1104</v>
      </c>
      <c r="BY199" s="32" t="s">
        <v>1105</v>
      </c>
      <c r="BZ199" s="32" t="s">
        <v>1105</v>
      </c>
      <c r="CA199" s="32" t="s">
        <v>1105</v>
      </c>
      <c r="CB199" s="32" t="s">
        <v>1104</v>
      </c>
      <c r="CC199" s="32" t="s">
        <v>1105</v>
      </c>
      <c r="CD199" s="32" t="s">
        <v>1104</v>
      </c>
      <c r="CE199" s="32" t="s">
        <v>1105</v>
      </c>
      <c r="CF199" s="32" t="s">
        <v>1104</v>
      </c>
      <c r="CG199" s="32" t="s">
        <v>1104</v>
      </c>
      <c r="CH199" s="32" t="s">
        <v>1104</v>
      </c>
      <c r="CI199" s="32" t="s">
        <v>1105</v>
      </c>
      <c r="CJ199" s="32" t="s">
        <v>1105</v>
      </c>
      <c r="CK199" s="32" t="s">
        <v>190</v>
      </c>
      <c r="CL199" s="32" t="s">
        <v>1105</v>
      </c>
      <c r="CM199" s="32" t="s">
        <v>1105</v>
      </c>
      <c r="CN199" s="32" t="s">
        <v>1105</v>
      </c>
      <c r="CO199" s="32" t="s">
        <v>1105</v>
      </c>
      <c r="CP199" s="32" t="s">
        <v>1105</v>
      </c>
      <c r="CQ199" s="32" t="s">
        <v>1105</v>
      </c>
      <c r="CR199" s="32" t="s">
        <v>1105</v>
      </c>
      <c r="CS199" s="32" t="s">
        <v>1105</v>
      </c>
      <c r="CT199" s="32" t="s">
        <v>1105</v>
      </c>
      <c r="CU199" s="32" t="s">
        <v>1104</v>
      </c>
      <c r="CV199" s="32" t="s">
        <v>1104</v>
      </c>
      <c r="CW199" s="32" t="s">
        <v>1105</v>
      </c>
      <c r="CX199" s="32" t="s">
        <v>190</v>
      </c>
      <c r="CY199" s="32" t="s">
        <v>1105</v>
      </c>
      <c r="CZ199" s="32" t="s">
        <v>1105</v>
      </c>
      <c r="DA199" s="32" t="s">
        <v>1105</v>
      </c>
      <c r="DB199" s="32" t="s">
        <v>1104</v>
      </c>
      <c r="DC199" s="96" t="s">
        <v>7142</v>
      </c>
      <c r="DD199" s="96" t="s">
        <v>7142</v>
      </c>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c r="EE199" s="32"/>
      <c r="EF199" s="32"/>
      <c r="EG199" s="32"/>
      <c r="EH199" s="32"/>
      <c r="EI199" s="32"/>
      <c r="EJ199" s="32"/>
      <c r="EK199" s="32"/>
      <c r="EL199" s="32"/>
      <c r="EM199" s="32"/>
      <c r="EN199" s="32"/>
      <c r="EO199" s="32"/>
      <c r="EP199" s="32"/>
      <c r="EQ199" s="32"/>
      <c r="ER199" s="32"/>
      <c r="ES199" s="32"/>
      <c r="ET199" s="32"/>
      <c r="EU199" s="32"/>
      <c r="EV199" s="32"/>
      <c r="EW199" s="32"/>
      <c r="EX199" s="32"/>
      <c r="EY199" s="32"/>
      <c r="EZ199" s="32"/>
      <c r="FA199" s="32"/>
      <c r="FB199" s="32"/>
      <c r="FC199" s="32"/>
      <c r="FD199" s="32"/>
      <c r="FE199" s="32"/>
      <c r="FF199" s="32"/>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c r="GM199" s="32"/>
      <c r="GN199" s="32"/>
      <c r="GO199" s="32"/>
      <c r="GP199" s="32"/>
      <c r="GQ199" s="32"/>
      <c r="GR199" s="32"/>
      <c r="GS199" s="32"/>
      <c r="GT199" s="32"/>
      <c r="GU199" s="32"/>
      <c r="GV199" s="32"/>
      <c r="GW199" s="32"/>
      <c r="GX199" s="32"/>
      <c r="GY199" s="32"/>
      <c r="GZ199" s="32"/>
      <c r="HA199" s="32"/>
      <c r="HB199" s="32"/>
      <c r="HC199" s="32"/>
      <c r="HD199" s="32"/>
      <c r="HE199" s="32"/>
      <c r="HF199" s="32"/>
      <c r="HG199" s="32"/>
      <c r="HH199" s="32"/>
      <c r="HI199" s="32"/>
      <c r="HJ199" s="32"/>
      <c r="HK199" s="32"/>
      <c r="HL199" s="32"/>
      <c r="HM199" s="32"/>
      <c r="HN199" s="32"/>
      <c r="HO199" s="32"/>
      <c r="HP199" s="32"/>
      <c r="HQ199" s="32"/>
      <c r="HR199" s="32"/>
      <c r="HS199" s="32"/>
      <c r="HT199" s="32"/>
      <c r="HU199" s="32"/>
      <c r="HV199" s="32"/>
      <c r="HW199" s="32"/>
      <c r="HX199" s="32"/>
      <c r="HY199" s="32"/>
      <c r="HZ199" s="32"/>
      <c r="IA199" s="32"/>
      <c r="IB199" s="32"/>
      <c r="IC199" s="32"/>
      <c r="ID199" s="32"/>
      <c r="IE199" s="32"/>
      <c r="IF199" s="32"/>
      <c r="IG199" s="32"/>
      <c r="IH199" s="32"/>
      <c r="II199" s="32"/>
      <c r="IJ199" s="32"/>
      <c r="IK199" s="32"/>
      <c r="IL199" s="32"/>
      <c r="IM199" s="32"/>
      <c r="IN199" s="32"/>
      <c r="IO199" s="32"/>
      <c r="IP199" s="32"/>
    </row>
    <row r="200" spans="1:251" s="29" customFormat="1" ht="17.25" customHeight="1">
      <c r="A200" s="5" t="s">
        <v>554</v>
      </c>
      <c r="B200" s="9">
        <f>70</f>
        <v>70</v>
      </c>
      <c r="C200" s="5" t="s">
        <v>83</v>
      </c>
      <c r="D200" s="5" t="s">
        <v>293</v>
      </c>
      <c r="E200" s="9">
        <v>11751</v>
      </c>
      <c r="F200" s="9" t="s">
        <v>257</v>
      </c>
      <c r="G200" s="5"/>
      <c r="H200" s="5"/>
      <c r="I200" s="9">
        <v>1709</v>
      </c>
      <c r="J200" s="5" t="s">
        <v>18</v>
      </c>
      <c r="K200" s="9">
        <v>1733</v>
      </c>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t="s">
        <v>615</v>
      </c>
      <c r="AM200" s="11">
        <f>VLOOKUP($AL200,'City Location'!$A$2:$C$69,2)</f>
        <v>52.229675999999998</v>
      </c>
      <c r="AN200" s="11">
        <f>VLOOKUP($AL200,'City Location'!$A$2:$C$69,3)</f>
        <v>21.012229000000001</v>
      </c>
      <c r="AO200" s="12" t="s">
        <v>621</v>
      </c>
      <c r="AP200" s="5">
        <v>3</v>
      </c>
      <c r="AQ200" s="5" t="s">
        <v>1092</v>
      </c>
      <c r="AR200" s="4"/>
      <c r="AS200" s="4"/>
      <c r="AT200" s="10">
        <v>0</v>
      </c>
      <c r="AU200" s="10" t="s">
        <v>1104</v>
      </c>
      <c r="AV200" s="10" t="s">
        <v>1105</v>
      </c>
      <c r="AW200" s="10" t="s">
        <v>1104</v>
      </c>
      <c r="AX200" s="20" t="s">
        <v>1105</v>
      </c>
      <c r="AY200" s="10" t="s">
        <v>1105</v>
      </c>
      <c r="AZ200" s="10" t="s">
        <v>1105</v>
      </c>
      <c r="BA200" s="10" t="s">
        <v>1105</v>
      </c>
      <c r="BB200" s="10" t="s">
        <v>1105</v>
      </c>
      <c r="BC200" s="10" t="s">
        <v>1105</v>
      </c>
      <c r="BD200" s="10" t="s">
        <v>1104</v>
      </c>
      <c r="BE200" s="10" t="s">
        <v>1104</v>
      </c>
      <c r="BF200" s="10" t="s">
        <v>1105</v>
      </c>
      <c r="BG200" s="10" t="s">
        <v>1105</v>
      </c>
      <c r="BH200" s="10" t="s">
        <v>190</v>
      </c>
      <c r="BI200" s="10" t="s">
        <v>1105</v>
      </c>
      <c r="BJ200" s="10" t="s">
        <v>1105</v>
      </c>
      <c r="BK200" s="10" t="s">
        <v>1104</v>
      </c>
      <c r="BL200" s="20" t="s">
        <v>1105</v>
      </c>
      <c r="BM200" s="20" t="s">
        <v>1105</v>
      </c>
      <c r="BN200" s="20" t="s">
        <v>1105</v>
      </c>
      <c r="BO200" s="10" t="s">
        <v>1105</v>
      </c>
      <c r="BP200" s="10" t="s">
        <v>1105</v>
      </c>
      <c r="BQ200" s="10" t="s">
        <v>1105</v>
      </c>
      <c r="BR200" s="10" t="s">
        <v>1105</v>
      </c>
      <c r="BS200" s="10" t="s">
        <v>1105</v>
      </c>
      <c r="BT200" s="10" t="s">
        <v>190</v>
      </c>
      <c r="BU200" s="10" t="s">
        <v>1105</v>
      </c>
      <c r="BV200" s="10" t="s">
        <v>190</v>
      </c>
      <c r="BW200" s="10" t="s">
        <v>1104</v>
      </c>
      <c r="BX200" s="10" t="s">
        <v>1104</v>
      </c>
      <c r="BY200" s="10" t="s">
        <v>1105</v>
      </c>
      <c r="BZ200" s="10" t="s">
        <v>1105</v>
      </c>
      <c r="CA200" s="10" t="s">
        <v>1105</v>
      </c>
      <c r="CB200" s="10" t="s">
        <v>1104</v>
      </c>
      <c r="CC200" s="10" t="s">
        <v>1105</v>
      </c>
      <c r="CD200" s="10" t="s">
        <v>1104</v>
      </c>
      <c r="CE200" s="10" t="s">
        <v>1105</v>
      </c>
      <c r="CF200" s="10" t="s">
        <v>1104</v>
      </c>
      <c r="CG200" s="10" t="s">
        <v>1104</v>
      </c>
      <c r="CH200" s="10" t="s">
        <v>1104</v>
      </c>
      <c r="CI200" s="10" t="s">
        <v>1105</v>
      </c>
      <c r="CJ200" s="10" t="s">
        <v>1105</v>
      </c>
      <c r="CK200" s="10" t="s">
        <v>374</v>
      </c>
      <c r="CL200" s="10" t="s">
        <v>1105</v>
      </c>
      <c r="CM200" s="10" t="s">
        <v>1105</v>
      </c>
      <c r="CN200" s="10" t="s">
        <v>1105</v>
      </c>
      <c r="CO200" s="10" t="s">
        <v>1105</v>
      </c>
      <c r="CP200" s="10" t="s">
        <v>1105</v>
      </c>
      <c r="CQ200" s="10" t="s">
        <v>1105</v>
      </c>
      <c r="CR200" s="10" t="s">
        <v>1105</v>
      </c>
      <c r="CS200" s="10" t="s">
        <v>1105</v>
      </c>
      <c r="CT200" s="10" t="s">
        <v>1105</v>
      </c>
      <c r="CU200" s="10" t="s">
        <v>1104</v>
      </c>
      <c r="CV200" s="10" t="s">
        <v>1104</v>
      </c>
      <c r="CW200" s="10" t="s">
        <v>1105</v>
      </c>
      <c r="CX200" s="10" t="s">
        <v>190</v>
      </c>
      <c r="CY200" s="10" t="s">
        <v>1105</v>
      </c>
      <c r="CZ200" s="10" t="s">
        <v>1105</v>
      </c>
      <c r="DA200" s="10" t="s">
        <v>1105</v>
      </c>
      <c r="DB200" s="10" t="s">
        <v>1104</v>
      </c>
      <c r="DC200" s="96" t="s">
        <v>7142</v>
      </c>
      <c r="DD200" s="96" t="s">
        <v>7142</v>
      </c>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row>
    <row r="201" spans="1:251" s="9" customFormat="1" ht="17.25" customHeight="1">
      <c r="A201" s="29" t="s">
        <v>554</v>
      </c>
      <c r="B201" s="29">
        <f>70</f>
        <v>70</v>
      </c>
      <c r="C201" s="29"/>
      <c r="D201" s="29" t="s">
        <v>1099</v>
      </c>
      <c r="E201" s="29"/>
      <c r="F201" s="29"/>
      <c r="G201" s="29"/>
      <c r="H201" s="29" t="s">
        <v>5</v>
      </c>
      <c r="I201" s="29">
        <v>1709</v>
      </c>
      <c r="J201" s="29"/>
      <c r="K201" s="29">
        <v>1709</v>
      </c>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t="s">
        <v>615</v>
      </c>
      <c r="AM201" s="31">
        <f>VLOOKUP($AL201,'City Location'!$A$2:$C$69,2)</f>
        <v>52.229675999999998</v>
      </c>
      <c r="AN201" s="31">
        <f>VLOOKUP($AL201,'City Location'!$A$2:$C$69,3)</f>
        <v>21.012229000000001</v>
      </c>
      <c r="AO201" s="34" t="s">
        <v>621</v>
      </c>
      <c r="AP201" s="29">
        <v>3</v>
      </c>
      <c r="AQ201" s="29" t="s">
        <v>1092</v>
      </c>
      <c r="AR201" s="32"/>
      <c r="AS201" s="32"/>
      <c r="AT201" s="32">
        <v>0</v>
      </c>
      <c r="AU201" s="32" t="s">
        <v>1104</v>
      </c>
      <c r="AV201" s="32" t="s">
        <v>1105</v>
      </c>
      <c r="AW201" s="32" t="s">
        <v>1104</v>
      </c>
      <c r="AX201" s="35" t="s">
        <v>1105</v>
      </c>
      <c r="AY201" s="32" t="s">
        <v>1105</v>
      </c>
      <c r="AZ201" s="32" t="s">
        <v>1105</v>
      </c>
      <c r="BA201" s="32" t="s">
        <v>1105</v>
      </c>
      <c r="BB201" s="32" t="s">
        <v>1105</v>
      </c>
      <c r="BC201" s="32" t="s">
        <v>1105</v>
      </c>
      <c r="BD201" s="32" t="s">
        <v>1104</v>
      </c>
      <c r="BE201" s="32" t="s">
        <v>1104</v>
      </c>
      <c r="BF201" s="32" t="s">
        <v>1105</v>
      </c>
      <c r="BG201" s="32" t="s">
        <v>1105</v>
      </c>
      <c r="BH201" s="32" t="s">
        <v>190</v>
      </c>
      <c r="BI201" s="32" t="s">
        <v>1105</v>
      </c>
      <c r="BJ201" s="32" t="s">
        <v>1105</v>
      </c>
      <c r="BK201" s="32" t="s">
        <v>1104</v>
      </c>
      <c r="BL201" s="35" t="s">
        <v>1105</v>
      </c>
      <c r="BM201" s="35" t="s">
        <v>1105</v>
      </c>
      <c r="BN201" s="35" t="s">
        <v>1105</v>
      </c>
      <c r="BO201" s="32" t="s">
        <v>1105</v>
      </c>
      <c r="BP201" s="32" t="s">
        <v>1105</v>
      </c>
      <c r="BQ201" s="32" t="s">
        <v>1105</v>
      </c>
      <c r="BR201" s="32" t="s">
        <v>1105</v>
      </c>
      <c r="BS201" s="32" t="s">
        <v>1105</v>
      </c>
      <c r="BT201" s="32" t="s">
        <v>190</v>
      </c>
      <c r="BU201" s="32" t="s">
        <v>1105</v>
      </c>
      <c r="BV201" s="32" t="s">
        <v>190</v>
      </c>
      <c r="BW201" s="32" t="s">
        <v>1104</v>
      </c>
      <c r="BX201" s="32" t="s">
        <v>1104</v>
      </c>
      <c r="BY201" s="32" t="s">
        <v>1105</v>
      </c>
      <c r="BZ201" s="32" t="s">
        <v>1105</v>
      </c>
      <c r="CA201" s="32" t="s">
        <v>1105</v>
      </c>
      <c r="CB201" s="32" t="s">
        <v>1104</v>
      </c>
      <c r="CC201" s="32" t="s">
        <v>1105</v>
      </c>
      <c r="CD201" s="32" t="s">
        <v>1104</v>
      </c>
      <c r="CE201" s="32" t="s">
        <v>1105</v>
      </c>
      <c r="CF201" s="32" t="s">
        <v>1104</v>
      </c>
      <c r="CG201" s="32" t="s">
        <v>1104</v>
      </c>
      <c r="CH201" s="32" t="s">
        <v>1104</v>
      </c>
      <c r="CI201" s="32" t="s">
        <v>1105</v>
      </c>
      <c r="CJ201" s="32" t="s">
        <v>1105</v>
      </c>
      <c r="CK201" s="32" t="s">
        <v>190</v>
      </c>
      <c r="CL201" s="32" t="s">
        <v>1105</v>
      </c>
      <c r="CM201" s="32" t="s">
        <v>1105</v>
      </c>
      <c r="CN201" s="32" t="s">
        <v>1105</v>
      </c>
      <c r="CO201" s="32" t="s">
        <v>1105</v>
      </c>
      <c r="CP201" s="32" t="s">
        <v>1105</v>
      </c>
      <c r="CQ201" s="32" t="s">
        <v>1105</v>
      </c>
      <c r="CR201" s="32" t="s">
        <v>1105</v>
      </c>
      <c r="CS201" s="32" t="s">
        <v>1105</v>
      </c>
      <c r="CT201" s="32" t="s">
        <v>1105</v>
      </c>
      <c r="CU201" s="32" t="s">
        <v>1104</v>
      </c>
      <c r="CV201" s="32" t="s">
        <v>1104</v>
      </c>
      <c r="CW201" s="32" t="s">
        <v>1105</v>
      </c>
      <c r="CX201" s="32" t="s">
        <v>190</v>
      </c>
      <c r="CY201" s="32" t="s">
        <v>1105</v>
      </c>
      <c r="CZ201" s="32" t="s">
        <v>1105</v>
      </c>
      <c r="DA201" s="32" t="s">
        <v>1105</v>
      </c>
      <c r="DB201" s="32" t="s">
        <v>1104</v>
      </c>
      <c r="DC201" s="96" t="s">
        <v>7142</v>
      </c>
      <c r="DD201" s="96" t="s">
        <v>7142</v>
      </c>
      <c r="DE201" s="32"/>
      <c r="DF201" s="32"/>
      <c r="DG201" s="32"/>
      <c r="DH201" s="32"/>
      <c r="DI201" s="32"/>
      <c r="DJ201" s="32"/>
      <c r="DK201" s="32"/>
      <c r="DL201" s="32"/>
      <c r="DM201" s="32"/>
      <c r="DN201" s="32"/>
      <c r="DO201" s="32"/>
      <c r="DP201" s="32"/>
      <c r="DQ201" s="32"/>
      <c r="DR201" s="32"/>
      <c r="DS201" s="32"/>
      <c r="DT201" s="32"/>
      <c r="DU201" s="32"/>
      <c r="DV201" s="32"/>
      <c r="DW201" s="32"/>
      <c r="DX201" s="32"/>
      <c r="DY201" s="32"/>
      <c r="DZ201" s="32"/>
      <c r="EA201" s="32"/>
      <c r="EB201" s="32"/>
      <c r="EC201" s="32"/>
      <c r="ED201" s="32"/>
      <c r="EE201" s="32"/>
      <c r="EF201" s="32"/>
      <c r="EG201" s="32"/>
      <c r="EH201" s="32"/>
      <c r="EI201" s="32"/>
      <c r="EJ201" s="32"/>
      <c r="EK201" s="32"/>
      <c r="EL201" s="32"/>
      <c r="EM201" s="32"/>
      <c r="EN201" s="32"/>
      <c r="EO201" s="32"/>
      <c r="EP201" s="32"/>
      <c r="EQ201" s="32"/>
      <c r="ER201" s="32"/>
      <c r="ES201" s="32"/>
      <c r="ET201" s="32"/>
      <c r="EU201" s="32"/>
      <c r="EV201" s="32"/>
      <c r="EW201" s="32"/>
      <c r="EX201" s="32"/>
      <c r="EY201" s="32"/>
      <c r="EZ201" s="32"/>
      <c r="FA201" s="32"/>
      <c r="FB201" s="32"/>
      <c r="FC201" s="32"/>
      <c r="FD201" s="32"/>
      <c r="FE201" s="32"/>
      <c r="FF201" s="32"/>
      <c r="FG201" s="32"/>
      <c r="FH201" s="32"/>
      <c r="FI201" s="32"/>
      <c r="FJ201" s="32"/>
      <c r="FK201" s="32"/>
      <c r="FL201" s="32"/>
      <c r="FM201" s="32"/>
      <c r="FN201" s="32"/>
      <c r="FO201" s="32"/>
      <c r="FP201" s="32"/>
      <c r="FQ201" s="32"/>
      <c r="FR201" s="32"/>
      <c r="FS201" s="32"/>
      <c r="FT201" s="32"/>
      <c r="FU201" s="32"/>
      <c r="FV201" s="32"/>
      <c r="FW201" s="32"/>
      <c r="FX201" s="32"/>
      <c r="FY201" s="32"/>
      <c r="FZ201" s="32"/>
      <c r="GA201" s="32"/>
      <c r="GB201" s="32"/>
      <c r="GC201" s="32"/>
      <c r="GD201" s="32"/>
      <c r="GE201" s="32"/>
      <c r="GF201" s="32"/>
      <c r="GG201" s="32"/>
      <c r="GH201" s="32"/>
      <c r="GI201" s="32"/>
      <c r="GJ201" s="32"/>
      <c r="GK201" s="32"/>
      <c r="GL201" s="32"/>
      <c r="GM201" s="32"/>
      <c r="GN201" s="32"/>
      <c r="GO201" s="32"/>
      <c r="GP201" s="32"/>
      <c r="GQ201" s="32"/>
      <c r="GR201" s="32"/>
      <c r="GS201" s="32"/>
      <c r="GT201" s="32"/>
      <c r="GU201" s="32"/>
      <c r="GV201" s="32"/>
      <c r="GW201" s="32"/>
      <c r="GX201" s="32"/>
      <c r="GY201" s="32"/>
      <c r="GZ201" s="32"/>
      <c r="HA201" s="32"/>
      <c r="HB201" s="32"/>
      <c r="HC201" s="32"/>
      <c r="HD201" s="32"/>
      <c r="HE201" s="32"/>
      <c r="HF201" s="32"/>
      <c r="HG201" s="32"/>
      <c r="HH201" s="32"/>
      <c r="HI201" s="32"/>
      <c r="HJ201" s="32"/>
      <c r="HK201" s="32"/>
      <c r="HL201" s="32"/>
      <c r="HM201" s="32"/>
      <c r="HN201" s="32"/>
      <c r="HO201" s="32"/>
      <c r="HP201" s="32"/>
      <c r="HQ201" s="32"/>
      <c r="HR201" s="32"/>
      <c r="HS201" s="32"/>
      <c r="HT201" s="32"/>
      <c r="HU201" s="32"/>
      <c r="HV201" s="32"/>
      <c r="HW201" s="32"/>
      <c r="HX201" s="32"/>
      <c r="HY201" s="32"/>
      <c r="HZ201" s="32"/>
      <c r="IA201" s="32"/>
      <c r="IB201" s="32"/>
      <c r="IC201" s="32"/>
      <c r="ID201" s="32"/>
      <c r="IE201" s="32"/>
      <c r="IF201" s="32"/>
      <c r="IG201" s="32"/>
      <c r="IH201" s="32"/>
      <c r="II201" s="32"/>
      <c r="IJ201" s="32"/>
      <c r="IK201" s="32"/>
      <c r="IL201" s="32"/>
      <c r="IM201" s="32"/>
      <c r="IN201" s="32"/>
      <c r="IO201" s="32"/>
      <c r="IP201" s="32"/>
      <c r="IQ201" s="5"/>
    </row>
    <row r="202" spans="1:251" s="9" customFormat="1" ht="17.25" customHeight="1">
      <c r="A202" s="5" t="s">
        <v>554</v>
      </c>
      <c r="B202" s="9">
        <f>70</f>
        <v>70</v>
      </c>
      <c r="C202" s="5" t="s">
        <v>83</v>
      </c>
      <c r="D202" s="5" t="s">
        <v>294</v>
      </c>
      <c r="E202" s="9">
        <v>11752</v>
      </c>
      <c r="F202" s="9" t="s">
        <v>257</v>
      </c>
      <c r="G202" s="5"/>
      <c r="H202" s="5" t="s">
        <v>14</v>
      </c>
      <c r="I202" s="9">
        <v>1733</v>
      </c>
      <c r="J202" s="5" t="s">
        <v>16</v>
      </c>
      <c r="K202" s="9">
        <v>1741</v>
      </c>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t="s">
        <v>615</v>
      </c>
      <c r="AM202" s="11">
        <f>VLOOKUP($AL202,'City Location'!$A$2:$C$69,2)</f>
        <v>52.229675999999998</v>
      </c>
      <c r="AN202" s="11">
        <f>VLOOKUP($AL202,'City Location'!$A$2:$C$69,3)</f>
        <v>21.012229000000001</v>
      </c>
      <c r="AO202" s="12" t="s">
        <v>621</v>
      </c>
      <c r="AP202" s="5">
        <v>1</v>
      </c>
      <c r="AQ202" s="5"/>
      <c r="AR202" s="4"/>
      <c r="AS202" s="4"/>
      <c r="AT202" s="10">
        <v>0</v>
      </c>
      <c r="AU202" s="10" t="s">
        <v>1104</v>
      </c>
      <c r="AV202" s="10" t="s">
        <v>1105</v>
      </c>
      <c r="AW202" s="10" t="s">
        <v>1104</v>
      </c>
      <c r="AX202" s="20" t="s">
        <v>1105</v>
      </c>
      <c r="AY202" s="10" t="s">
        <v>1105</v>
      </c>
      <c r="AZ202" s="10" t="s">
        <v>1105</v>
      </c>
      <c r="BA202" s="10" t="s">
        <v>1105</v>
      </c>
      <c r="BB202" s="10" t="s">
        <v>1105</v>
      </c>
      <c r="BC202" s="10" t="s">
        <v>1105</v>
      </c>
      <c r="BD202" s="10" t="s">
        <v>1104</v>
      </c>
      <c r="BE202" s="10" t="s">
        <v>1104</v>
      </c>
      <c r="BF202" s="10" t="s">
        <v>1105</v>
      </c>
      <c r="BG202" s="10" t="s">
        <v>1105</v>
      </c>
      <c r="BH202" s="10" t="s">
        <v>190</v>
      </c>
      <c r="BI202" s="10" t="s">
        <v>1105</v>
      </c>
      <c r="BJ202" s="10" t="s">
        <v>1105</v>
      </c>
      <c r="BK202" s="10" t="s">
        <v>1104</v>
      </c>
      <c r="BL202" s="20" t="s">
        <v>1105</v>
      </c>
      <c r="BM202" s="20" t="s">
        <v>1105</v>
      </c>
      <c r="BN202" s="20" t="s">
        <v>1105</v>
      </c>
      <c r="BO202" s="10" t="s">
        <v>1105</v>
      </c>
      <c r="BP202" s="10" t="s">
        <v>1105</v>
      </c>
      <c r="BQ202" s="10" t="s">
        <v>1105</v>
      </c>
      <c r="BR202" s="10" t="s">
        <v>1105</v>
      </c>
      <c r="BS202" s="10" t="s">
        <v>1105</v>
      </c>
      <c r="BT202" s="10" t="s">
        <v>190</v>
      </c>
      <c r="BU202" s="10" t="s">
        <v>1105</v>
      </c>
      <c r="BV202" s="10" t="s">
        <v>190</v>
      </c>
      <c r="BW202" s="10" t="s">
        <v>1104</v>
      </c>
      <c r="BX202" s="10" t="s">
        <v>1104</v>
      </c>
      <c r="BY202" s="10" t="s">
        <v>1105</v>
      </c>
      <c r="BZ202" s="10" t="s">
        <v>1105</v>
      </c>
      <c r="CA202" s="10" t="s">
        <v>1105</v>
      </c>
      <c r="CB202" s="10" t="s">
        <v>1104</v>
      </c>
      <c r="CC202" s="10" t="s">
        <v>1105</v>
      </c>
      <c r="CD202" s="10" t="s">
        <v>1104</v>
      </c>
      <c r="CE202" s="10" t="s">
        <v>1105</v>
      </c>
      <c r="CF202" s="10" t="s">
        <v>1104</v>
      </c>
      <c r="CG202" s="10" t="s">
        <v>1104</v>
      </c>
      <c r="CH202" s="10" t="s">
        <v>1104</v>
      </c>
      <c r="CI202" s="10" t="s">
        <v>1105</v>
      </c>
      <c r="CJ202" s="10" t="s">
        <v>1105</v>
      </c>
      <c r="CK202" s="10" t="s">
        <v>374</v>
      </c>
      <c r="CL202" s="10" t="s">
        <v>1105</v>
      </c>
      <c r="CM202" s="10" t="s">
        <v>1105</v>
      </c>
      <c r="CN202" s="10" t="s">
        <v>1105</v>
      </c>
      <c r="CO202" s="10" t="s">
        <v>1105</v>
      </c>
      <c r="CP202" s="10" t="s">
        <v>1105</v>
      </c>
      <c r="CQ202" s="10" t="s">
        <v>1105</v>
      </c>
      <c r="CR202" s="10" t="s">
        <v>1105</v>
      </c>
      <c r="CS202" s="10" t="s">
        <v>1105</v>
      </c>
      <c r="CT202" s="10" t="s">
        <v>1105</v>
      </c>
      <c r="CU202" s="10" t="s">
        <v>1104</v>
      </c>
      <c r="CV202" s="10" t="s">
        <v>1104</v>
      </c>
      <c r="CW202" s="10" t="s">
        <v>1105</v>
      </c>
      <c r="CX202" s="10" t="s">
        <v>190</v>
      </c>
      <c r="CY202" s="10" t="s">
        <v>1105</v>
      </c>
      <c r="CZ202" s="10" t="s">
        <v>1105</v>
      </c>
      <c r="DA202" s="10" t="s">
        <v>1105</v>
      </c>
      <c r="DB202" s="10" t="s">
        <v>1104</v>
      </c>
      <c r="DC202" s="96" t="s">
        <v>7142</v>
      </c>
      <c r="DD202" s="96" t="s">
        <v>7142</v>
      </c>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5"/>
    </row>
    <row r="203" spans="1:251" s="9" customFormat="1" ht="17.25" customHeight="1">
      <c r="A203" s="5" t="s">
        <v>554</v>
      </c>
      <c r="B203" s="9">
        <f>70</f>
        <v>70</v>
      </c>
      <c r="C203" s="5" t="s">
        <v>83</v>
      </c>
      <c r="D203" s="5" t="s">
        <v>294</v>
      </c>
      <c r="E203" s="9">
        <v>11752</v>
      </c>
      <c r="F203" s="9" t="s">
        <v>257</v>
      </c>
      <c r="G203" s="5"/>
      <c r="H203" s="5" t="s">
        <v>16</v>
      </c>
      <c r="I203" s="9">
        <v>1741</v>
      </c>
      <c r="J203" s="5" t="s">
        <v>10</v>
      </c>
      <c r="K203" s="9">
        <v>1764</v>
      </c>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t="s">
        <v>615</v>
      </c>
      <c r="AM203" s="11">
        <f>VLOOKUP($AL203,'City Location'!$A$2:$C$69,2)</f>
        <v>52.229675999999998</v>
      </c>
      <c r="AN203" s="11">
        <f>VLOOKUP($AL203,'City Location'!$A$2:$C$69,3)</f>
        <v>21.012229000000001</v>
      </c>
      <c r="AO203" s="12" t="s">
        <v>621</v>
      </c>
      <c r="AP203" s="5">
        <v>1</v>
      </c>
      <c r="AQ203" s="5"/>
      <c r="AR203" s="4"/>
      <c r="AS203" s="4"/>
      <c r="AT203" s="10">
        <v>0</v>
      </c>
      <c r="AU203" s="10" t="s">
        <v>1104</v>
      </c>
      <c r="AV203" s="10" t="s">
        <v>1105</v>
      </c>
      <c r="AW203" s="10" t="s">
        <v>1104</v>
      </c>
      <c r="AX203" s="20" t="s">
        <v>1105</v>
      </c>
      <c r="AY203" s="10" t="s">
        <v>1105</v>
      </c>
      <c r="AZ203" s="10" t="s">
        <v>1105</v>
      </c>
      <c r="BA203" s="10" t="s">
        <v>1105</v>
      </c>
      <c r="BB203" s="10" t="s">
        <v>1105</v>
      </c>
      <c r="BC203" s="10" t="s">
        <v>1105</v>
      </c>
      <c r="BD203" s="10" t="s">
        <v>1104</v>
      </c>
      <c r="BE203" s="10" t="s">
        <v>1104</v>
      </c>
      <c r="BF203" s="10" t="s">
        <v>1105</v>
      </c>
      <c r="BG203" s="10" t="s">
        <v>1105</v>
      </c>
      <c r="BH203" s="10" t="s">
        <v>190</v>
      </c>
      <c r="BI203" s="10" t="s">
        <v>1105</v>
      </c>
      <c r="BJ203" s="10" t="s">
        <v>1105</v>
      </c>
      <c r="BK203" s="10" t="s">
        <v>1104</v>
      </c>
      <c r="BL203" s="20" t="s">
        <v>1105</v>
      </c>
      <c r="BM203" s="20" t="s">
        <v>1105</v>
      </c>
      <c r="BN203" s="20" t="s">
        <v>1105</v>
      </c>
      <c r="BO203" s="10" t="s">
        <v>1105</v>
      </c>
      <c r="BP203" s="10" t="s">
        <v>1105</v>
      </c>
      <c r="BQ203" s="10" t="s">
        <v>1105</v>
      </c>
      <c r="BR203" s="10" t="s">
        <v>1105</v>
      </c>
      <c r="BS203" s="10" t="s">
        <v>1105</v>
      </c>
      <c r="BT203" s="10" t="s">
        <v>190</v>
      </c>
      <c r="BU203" s="10" t="s">
        <v>1105</v>
      </c>
      <c r="BV203" s="10" t="s">
        <v>374</v>
      </c>
      <c r="BW203" s="10" t="s">
        <v>1104</v>
      </c>
      <c r="BX203" s="10" t="s">
        <v>1104</v>
      </c>
      <c r="BY203" s="10" t="s">
        <v>1105</v>
      </c>
      <c r="BZ203" s="10" t="s">
        <v>1105</v>
      </c>
      <c r="CA203" s="10" t="s">
        <v>1105</v>
      </c>
      <c r="CB203" s="10" t="s">
        <v>1104</v>
      </c>
      <c r="CC203" s="10" t="s">
        <v>1105</v>
      </c>
      <c r="CD203" s="10" t="s">
        <v>1104</v>
      </c>
      <c r="CE203" s="10" t="s">
        <v>1105</v>
      </c>
      <c r="CF203" s="10" t="s">
        <v>1104</v>
      </c>
      <c r="CG203" s="10" t="s">
        <v>1104</v>
      </c>
      <c r="CH203" s="10" t="s">
        <v>1104</v>
      </c>
      <c r="CI203" s="10" t="s">
        <v>1105</v>
      </c>
      <c r="CJ203" s="10" t="s">
        <v>1105</v>
      </c>
      <c r="CK203" s="10" t="s">
        <v>374</v>
      </c>
      <c r="CL203" s="10" t="s">
        <v>1105</v>
      </c>
      <c r="CM203" s="10" t="s">
        <v>1105</v>
      </c>
      <c r="CN203" s="10" t="s">
        <v>1105</v>
      </c>
      <c r="CO203" s="10" t="s">
        <v>1105</v>
      </c>
      <c r="CP203" s="10" t="s">
        <v>1105</v>
      </c>
      <c r="CQ203" s="10" t="s">
        <v>1105</v>
      </c>
      <c r="CR203" s="10" t="s">
        <v>1105</v>
      </c>
      <c r="CS203" s="10" t="s">
        <v>1105</v>
      </c>
      <c r="CT203" s="10" t="s">
        <v>1105</v>
      </c>
      <c r="CU203" s="10" t="s">
        <v>1104</v>
      </c>
      <c r="CV203" s="10" t="s">
        <v>1104</v>
      </c>
      <c r="CW203" s="10" t="s">
        <v>1105</v>
      </c>
      <c r="CX203" s="10" t="s">
        <v>190</v>
      </c>
      <c r="CY203" s="10" t="s">
        <v>1105</v>
      </c>
      <c r="CZ203" s="10" t="s">
        <v>1105</v>
      </c>
      <c r="DA203" s="10" t="s">
        <v>1105</v>
      </c>
      <c r="DB203" s="10" t="s">
        <v>1104</v>
      </c>
      <c r="DC203" s="96" t="s">
        <v>7142</v>
      </c>
      <c r="DD203" s="96" t="s">
        <v>7142</v>
      </c>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5"/>
    </row>
    <row r="204" spans="1:251" s="9" customFormat="1" ht="17.25" customHeight="1">
      <c r="A204" s="5" t="s">
        <v>554</v>
      </c>
      <c r="B204" s="9">
        <f>70</f>
        <v>70</v>
      </c>
      <c r="C204" s="5" t="s">
        <v>83</v>
      </c>
      <c r="D204" s="5" t="s">
        <v>295</v>
      </c>
      <c r="F204" s="9" t="s">
        <v>296</v>
      </c>
      <c r="G204" s="5"/>
      <c r="H204" s="5" t="s">
        <v>10</v>
      </c>
      <c r="I204" s="9">
        <v>1764</v>
      </c>
      <c r="J204" s="5" t="s">
        <v>201</v>
      </c>
      <c r="K204" s="9">
        <v>1795</v>
      </c>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t="s">
        <v>615</v>
      </c>
      <c r="AM204" s="11">
        <f>VLOOKUP($AL204,'City Location'!$A$2:$C$69,2)</f>
        <v>52.229675999999998</v>
      </c>
      <c r="AN204" s="11">
        <f>VLOOKUP($AL204,'City Location'!$A$2:$C$69,3)</f>
        <v>21.012229000000001</v>
      </c>
      <c r="AO204" s="12" t="s">
        <v>621</v>
      </c>
      <c r="AP204" s="5">
        <v>1</v>
      </c>
      <c r="AQ204" s="5"/>
      <c r="AR204" s="4"/>
      <c r="AS204" s="4"/>
      <c r="AT204" s="10">
        <v>0</v>
      </c>
      <c r="AU204" s="19" t="s">
        <v>1104</v>
      </c>
      <c r="AV204" s="10" t="s">
        <v>1105</v>
      </c>
      <c r="AW204" s="10" t="s">
        <v>1104</v>
      </c>
      <c r="AX204" s="20" t="s">
        <v>1105</v>
      </c>
      <c r="AY204" s="10" t="s">
        <v>1105</v>
      </c>
      <c r="AZ204" s="10" t="s">
        <v>1105</v>
      </c>
      <c r="BA204" s="10" t="s">
        <v>1105</v>
      </c>
      <c r="BB204" s="10" t="s">
        <v>1105</v>
      </c>
      <c r="BC204" s="10" t="s">
        <v>1105</v>
      </c>
      <c r="BD204" s="10" t="s">
        <v>1104</v>
      </c>
      <c r="BE204" s="10" t="s">
        <v>1104</v>
      </c>
      <c r="BF204" s="10" t="s">
        <v>1105</v>
      </c>
      <c r="BG204" s="10" t="s">
        <v>1105</v>
      </c>
      <c r="BH204" s="10" t="s">
        <v>190</v>
      </c>
      <c r="BI204" s="10" t="s">
        <v>1105</v>
      </c>
      <c r="BJ204" s="10" t="s">
        <v>1104</v>
      </c>
      <c r="BK204" s="10" t="s">
        <v>1104</v>
      </c>
      <c r="BL204" s="20" t="s">
        <v>1105</v>
      </c>
      <c r="BM204" s="20" t="s">
        <v>1105</v>
      </c>
      <c r="BN204" s="20" t="s">
        <v>1105</v>
      </c>
      <c r="BO204" s="10" t="s">
        <v>1105</v>
      </c>
      <c r="BP204" s="10" t="s">
        <v>1105</v>
      </c>
      <c r="BQ204" s="10" t="s">
        <v>1105</v>
      </c>
      <c r="BR204" s="10" t="s">
        <v>1105</v>
      </c>
      <c r="BS204" s="10" t="s">
        <v>1105</v>
      </c>
      <c r="BT204" s="10" t="s">
        <v>190</v>
      </c>
      <c r="BU204" s="10" t="s">
        <v>1105</v>
      </c>
      <c r="BV204" s="10" t="s">
        <v>374</v>
      </c>
      <c r="BW204" s="10" t="s">
        <v>1104</v>
      </c>
      <c r="BX204" s="10" t="s">
        <v>1104</v>
      </c>
      <c r="BY204" s="10" t="s">
        <v>1105</v>
      </c>
      <c r="BZ204" s="10" t="s">
        <v>1104</v>
      </c>
      <c r="CA204" s="10" t="s">
        <v>1105</v>
      </c>
      <c r="CB204" s="10" t="s">
        <v>1104</v>
      </c>
      <c r="CC204" s="10" t="s">
        <v>1105</v>
      </c>
      <c r="CD204" s="10" t="s">
        <v>1104</v>
      </c>
      <c r="CE204" s="10" t="s">
        <v>1105</v>
      </c>
      <c r="CF204" s="10" t="s">
        <v>1104</v>
      </c>
      <c r="CG204" s="10" t="s">
        <v>1104</v>
      </c>
      <c r="CH204" s="10" t="s">
        <v>1104</v>
      </c>
      <c r="CI204" s="10" t="s">
        <v>1105</v>
      </c>
      <c r="CJ204" s="10" t="s">
        <v>1104</v>
      </c>
      <c r="CK204" s="10" t="s">
        <v>374</v>
      </c>
      <c r="CL204" s="10" t="s">
        <v>1105</v>
      </c>
      <c r="CM204" s="10" t="s">
        <v>1105</v>
      </c>
      <c r="CN204" s="10" t="s">
        <v>1105</v>
      </c>
      <c r="CO204" s="10" t="s">
        <v>1105</v>
      </c>
      <c r="CP204" s="10" t="s">
        <v>1105</v>
      </c>
      <c r="CQ204" s="10" t="s">
        <v>1105</v>
      </c>
      <c r="CR204" s="10" t="s">
        <v>1105</v>
      </c>
      <c r="CS204" s="10" t="s">
        <v>1105</v>
      </c>
      <c r="CT204" s="10" t="s">
        <v>1105</v>
      </c>
      <c r="CU204" s="10" t="s">
        <v>1104</v>
      </c>
      <c r="CV204" s="10" t="s">
        <v>1104</v>
      </c>
      <c r="CW204" s="10" t="s">
        <v>1105</v>
      </c>
      <c r="CX204" s="10" t="s">
        <v>190</v>
      </c>
      <c r="CY204" s="10" t="s">
        <v>1105</v>
      </c>
      <c r="CZ204" s="10" t="s">
        <v>1105</v>
      </c>
      <c r="DA204" s="10" t="s">
        <v>1105</v>
      </c>
      <c r="DB204" s="10" t="s">
        <v>1104</v>
      </c>
      <c r="DC204" s="96" t="s">
        <v>7142</v>
      </c>
      <c r="DD204" s="96" t="s">
        <v>7142</v>
      </c>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5"/>
    </row>
    <row r="205" spans="1:251" ht="17.25" customHeight="1">
      <c r="A205" s="5" t="s">
        <v>297</v>
      </c>
      <c r="B205" s="9">
        <f>75</f>
        <v>75</v>
      </c>
      <c r="C205" s="5" t="s">
        <v>83</v>
      </c>
      <c r="D205" s="5" t="s">
        <v>298</v>
      </c>
      <c r="E205" s="9">
        <v>5547</v>
      </c>
      <c r="F205" s="9" t="s">
        <v>134</v>
      </c>
      <c r="G205" s="5"/>
      <c r="H205" s="5" t="s">
        <v>8</v>
      </c>
      <c r="I205" s="9">
        <v>1440</v>
      </c>
      <c r="J205" s="5" t="s">
        <v>8</v>
      </c>
      <c r="K205" s="9">
        <v>1492</v>
      </c>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42" t="s">
        <v>600</v>
      </c>
      <c r="AM205" s="11">
        <f>VLOOKUP($AL205,'City Location'!$A$2:$C$69,2)</f>
        <v>54.687156000000002</v>
      </c>
      <c r="AN205" s="11">
        <f>VLOOKUP($AL205,'City Location'!$A$2:$C$69,3)</f>
        <v>25.279651000000001</v>
      </c>
      <c r="AO205" s="12" t="s">
        <v>621</v>
      </c>
      <c r="AP205" s="5">
        <v>1</v>
      </c>
      <c r="AT205" s="10">
        <v>1</v>
      </c>
      <c r="AU205" s="10" t="s">
        <v>1105</v>
      </c>
      <c r="AV205" s="10" t="s">
        <v>1105</v>
      </c>
      <c r="AW205" s="10" t="s">
        <v>1104</v>
      </c>
      <c r="AX205" s="10" t="s">
        <v>1104</v>
      </c>
      <c r="AY205" s="10" t="s">
        <v>1105</v>
      </c>
      <c r="AZ205" s="10" t="s">
        <v>1105</v>
      </c>
      <c r="BA205" s="10" t="s">
        <v>1105</v>
      </c>
      <c r="BB205" s="10" t="s">
        <v>1105</v>
      </c>
      <c r="BC205" s="10" t="s">
        <v>1105</v>
      </c>
      <c r="BD205" s="10" t="s">
        <v>1104</v>
      </c>
      <c r="BE205" s="10" t="s">
        <v>1105</v>
      </c>
      <c r="BF205" s="10" t="s">
        <v>1105</v>
      </c>
      <c r="BG205" s="10" t="s">
        <v>1105</v>
      </c>
      <c r="BH205" s="19" t="s">
        <v>190</v>
      </c>
      <c r="BI205" s="10" t="s">
        <v>1105</v>
      </c>
      <c r="BJ205" s="10" t="s">
        <v>1105</v>
      </c>
      <c r="BK205" s="10" t="s">
        <v>1104</v>
      </c>
      <c r="BL205" s="10" t="s">
        <v>1105</v>
      </c>
      <c r="BM205" s="10" t="s">
        <v>1105</v>
      </c>
      <c r="BN205" s="10" t="s">
        <v>1105</v>
      </c>
      <c r="BO205" s="10" t="s">
        <v>1105</v>
      </c>
      <c r="BP205" s="10" t="s">
        <v>1105</v>
      </c>
      <c r="BQ205" s="10" t="s">
        <v>1105</v>
      </c>
      <c r="BR205" s="10" t="s">
        <v>1104</v>
      </c>
      <c r="BS205" s="10" t="s">
        <v>1105</v>
      </c>
      <c r="BT205" s="19" t="s">
        <v>190</v>
      </c>
      <c r="BU205" s="10" t="s">
        <v>1105</v>
      </c>
      <c r="BV205" s="19" t="s">
        <v>190</v>
      </c>
      <c r="BW205" s="10" t="s">
        <v>1104</v>
      </c>
      <c r="BX205" s="10" t="s">
        <v>1104</v>
      </c>
      <c r="BY205" s="10" t="s">
        <v>1105</v>
      </c>
      <c r="BZ205" s="10" t="s">
        <v>1105</v>
      </c>
      <c r="CA205" s="19" t="s">
        <v>190</v>
      </c>
      <c r="CB205" s="10" t="s">
        <v>1105</v>
      </c>
      <c r="CC205" s="10" t="s">
        <v>1104</v>
      </c>
      <c r="CD205" s="10" t="s">
        <v>1104</v>
      </c>
      <c r="CE205" s="10" t="s">
        <v>1105</v>
      </c>
      <c r="CF205" s="10" t="s">
        <v>1104</v>
      </c>
      <c r="CG205" s="10" t="s">
        <v>1104</v>
      </c>
      <c r="CH205" s="10" t="s">
        <v>1104</v>
      </c>
      <c r="CI205" s="10" t="s">
        <v>1105</v>
      </c>
      <c r="CJ205" s="10" t="s">
        <v>1104</v>
      </c>
      <c r="CK205" s="10" t="s">
        <v>1104</v>
      </c>
      <c r="CL205" s="10" t="s">
        <v>1105</v>
      </c>
      <c r="CM205" s="10" t="s">
        <v>1105</v>
      </c>
      <c r="CN205" s="10" t="s">
        <v>1105</v>
      </c>
      <c r="CO205" s="10" t="s">
        <v>1105</v>
      </c>
      <c r="CP205" s="10" t="s">
        <v>1105</v>
      </c>
      <c r="CQ205" s="10" t="s">
        <v>1105</v>
      </c>
      <c r="CR205" s="10" t="s">
        <v>1105</v>
      </c>
      <c r="CS205" s="10" t="s">
        <v>1105</v>
      </c>
      <c r="CT205" s="10" t="s">
        <v>1105</v>
      </c>
      <c r="CU205" s="10" t="s">
        <v>1104</v>
      </c>
      <c r="CV205" s="10" t="s">
        <v>1105</v>
      </c>
      <c r="CW205" s="18" t="s">
        <v>190</v>
      </c>
      <c r="CX205" s="10" t="s">
        <v>1105</v>
      </c>
      <c r="CY205" s="10" t="s">
        <v>1105</v>
      </c>
      <c r="CZ205" s="10" t="s">
        <v>1104</v>
      </c>
      <c r="DA205" s="10" t="s">
        <v>1105</v>
      </c>
      <c r="DB205" s="10" t="s">
        <v>1105</v>
      </c>
      <c r="DC205" s="96" t="s">
        <v>7143</v>
      </c>
      <c r="DD205" s="96" t="s">
        <v>7143</v>
      </c>
    </row>
    <row r="206" spans="1:251" ht="17.25" customHeight="1">
      <c r="A206" s="5" t="s">
        <v>297</v>
      </c>
      <c r="B206" s="9">
        <f>75</f>
        <v>75</v>
      </c>
      <c r="C206" s="5" t="s">
        <v>83</v>
      </c>
      <c r="D206" s="5" t="s">
        <v>191</v>
      </c>
      <c r="E206" s="9">
        <v>5549</v>
      </c>
      <c r="F206" s="9" t="s">
        <v>134</v>
      </c>
      <c r="G206" s="5"/>
      <c r="H206" s="5" t="s">
        <v>7</v>
      </c>
      <c r="I206" s="9">
        <v>1492</v>
      </c>
      <c r="J206" s="5" t="s">
        <v>9</v>
      </c>
      <c r="K206" s="9">
        <v>1506</v>
      </c>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42" t="s">
        <v>600</v>
      </c>
      <c r="AM206" s="11">
        <f>VLOOKUP($AL206,'City Location'!$A$2:$C$69,2)</f>
        <v>54.687156000000002</v>
      </c>
      <c r="AN206" s="11">
        <f>VLOOKUP($AL206,'City Location'!$A$2:$C$69,3)</f>
        <v>25.279651000000001</v>
      </c>
      <c r="AO206" s="12" t="s">
        <v>621</v>
      </c>
      <c r="AP206" s="5">
        <v>3</v>
      </c>
      <c r="AQ206" s="5" t="s">
        <v>1202</v>
      </c>
      <c r="AT206" s="10">
        <v>1</v>
      </c>
      <c r="AU206" s="10" t="s">
        <v>1104</v>
      </c>
      <c r="AV206" s="10" t="s">
        <v>1105</v>
      </c>
      <c r="AW206" s="10" t="s">
        <v>1104</v>
      </c>
      <c r="AX206" s="20" t="s">
        <v>1104</v>
      </c>
      <c r="AY206" s="10" t="s">
        <v>1105</v>
      </c>
      <c r="AZ206" s="10" t="s">
        <v>1105</v>
      </c>
      <c r="BA206" s="10" t="s">
        <v>1105</v>
      </c>
      <c r="BB206" s="10" t="s">
        <v>1105</v>
      </c>
      <c r="BC206" s="10" t="s">
        <v>1105</v>
      </c>
      <c r="BD206" s="10" t="s">
        <v>1104</v>
      </c>
      <c r="BE206" s="10" t="s">
        <v>1105</v>
      </c>
      <c r="BF206" s="10" t="s">
        <v>1105</v>
      </c>
      <c r="BG206" s="10" t="s">
        <v>1105</v>
      </c>
      <c r="BH206" s="10" t="s">
        <v>190</v>
      </c>
      <c r="BI206" s="10" t="s">
        <v>1105</v>
      </c>
      <c r="BJ206" s="10" t="s">
        <v>1105</v>
      </c>
      <c r="BK206" s="10" t="s">
        <v>1104</v>
      </c>
      <c r="BL206" s="20" t="s">
        <v>1105</v>
      </c>
      <c r="BM206" s="20" t="s">
        <v>1105</v>
      </c>
      <c r="BN206" s="20" t="s">
        <v>1105</v>
      </c>
      <c r="BO206" s="10" t="s">
        <v>1105</v>
      </c>
      <c r="BP206" s="10" t="s">
        <v>1105</v>
      </c>
      <c r="BQ206" s="10" t="s">
        <v>1105</v>
      </c>
      <c r="BR206" s="10" t="s">
        <v>1104</v>
      </c>
      <c r="BS206" s="10" t="s">
        <v>1105</v>
      </c>
      <c r="BT206" s="10" t="s">
        <v>190</v>
      </c>
      <c r="BU206" s="10" t="s">
        <v>1105</v>
      </c>
      <c r="BV206" s="10" t="s">
        <v>190</v>
      </c>
      <c r="BW206" s="10" t="s">
        <v>1104</v>
      </c>
      <c r="BX206" s="10" t="s">
        <v>1104</v>
      </c>
      <c r="BY206" s="10" t="s">
        <v>1105</v>
      </c>
      <c r="BZ206" s="10" t="s">
        <v>1105</v>
      </c>
      <c r="CA206" s="10" t="s">
        <v>190</v>
      </c>
      <c r="CB206" s="10" t="s">
        <v>1105</v>
      </c>
      <c r="CC206" s="10" t="s">
        <v>1104</v>
      </c>
      <c r="CD206" s="10" t="s">
        <v>1104</v>
      </c>
      <c r="CE206" s="10" t="s">
        <v>1104</v>
      </c>
      <c r="CF206" s="10" t="s">
        <v>1104</v>
      </c>
      <c r="CG206" s="10" t="s">
        <v>1104</v>
      </c>
      <c r="CH206" s="10" t="s">
        <v>1104</v>
      </c>
      <c r="CI206" s="10" t="s">
        <v>1105</v>
      </c>
      <c r="CJ206" s="10" t="s">
        <v>1104</v>
      </c>
      <c r="CK206" s="10" t="s">
        <v>1104</v>
      </c>
      <c r="CL206" s="10" t="s">
        <v>1105</v>
      </c>
      <c r="CM206" s="10" t="s">
        <v>1105</v>
      </c>
      <c r="CN206" s="10" t="s">
        <v>1105</v>
      </c>
      <c r="CO206" s="10" t="s">
        <v>1105</v>
      </c>
      <c r="CP206" s="10" t="s">
        <v>1105</v>
      </c>
      <c r="CQ206" s="10" t="s">
        <v>1105</v>
      </c>
      <c r="CR206" s="10" t="s">
        <v>1105</v>
      </c>
      <c r="CS206" s="10" t="s">
        <v>1105</v>
      </c>
      <c r="CT206" s="10" t="s">
        <v>1105</v>
      </c>
      <c r="CU206" s="10" t="s">
        <v>1104</v>
      </c>
      <c r="CV206" s="10" t="s">
        <v>1105</v>
      </c>
      <c r="CW206" s="10" t="s">
        <v>190</v>
      </c>
      <c r="CX206" s="20" t="s">
        <v>1105</v>
      </c>
      <c r="CY206" s="10" t="s">
        <v>1105</v>
      </c>
      <c r="CZ206" s="10" t="s">
        <v>1104</v>
      </c>
      <c r="DA206" s="10" t="s">
        <v>1105</v>
      </c>
      <c r="DB206" s="10" t="s">
        <v>1105</v>
      </c>
      <c r="DC206" s="96" t="s">
        <v>7143</v>
      </c>
      <c r="DD206" s="96" t="s">
        <v>7143</v>
      </c>
    </row>
    <row r="207" spans="1:251" s="9" customFormat="1" ht="17.25" customHeight="1">
      <c r="A207" s="5" t="s">
        <v>649</v>
      </c>
      <c r="B207" s="9">
        <f>82</f>
        <v>82</v>
      </c>
      <c r="C207" s="5" t="s">
        <v>83</v>
      </c>
      <c r="D207" s="5" t="s">
        <v>302</v>
      </c>
      <c r="E207" s="9">
        <v>21392</v>
      </c>
      <c r="F207" s="9" t="s">
        <v>301</v>
      </c>
      <c r="G207" s="5"/>
      <c r="H207" s="5" t="s">
        <v>12</v>
      </c>
      <c r="I207" s="9">
        <v>1457</v>
      </c>
      <c r="J207" s="5"/>
      <c r="K207" s="9">
        <v>1498</v>
      </c>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42" t="s">
        <v>1096</v>
      </c>
      <c r="AM207" s="11">
        <f>VLOOKUP($AL207,'City Location'!$A$2:$C$69,2)</f>
        <v>47.663451999999999</v>
      </c>
      <c r="AN207" s="11">
        <f>VLOOKUP($AL207,'City Location'!$A$2:$C$69,3)</f>
        <v>26.273230000000002</v>
      </c>
      <c r="AO207" s="9" t="s">
        <v>633</v>
      </c>
      <c r="AP207" s="5">
        <v>3</v>
      </c>
      <c r="AQ207" s="5" t="s">
        <v>1201</v>
      </c>
      <c r="AR207" s="4"/>
      <c r="AS207" s="4"/>
      <c r="AT207" s="10">
        <v>0</v>
      </c>
      <c r="AU207" s="10" t="s">
        <v>1104</v>
      </c>
      <c r="AV207" s="10" t="s">
        <v>1105</v>
      </c>
      <c r="AW207" s="10" t="s">
        <v>1104</v>
      </c>
      <c r="AX207" s="10" t="s">
        <v>1105</v>
      </c>
      <c r="AY207" s="10" t="s">
        <v>1105</v>
      </c>
      <c r="AZ207" s="10" t="s">
        <v>1105</v>
      </c>
      <c r="BA207" s="10" t="s">
        <v>1105</v>
      </c>
      <c r="BB207" s="10" t="s">
        <v>1105</v>
      </c>
      <c r="BC207" s="10" t="s">
        <v>1105</v>
      </c>
      <c r="BD207" s="10" t="s">
        <v>1104</v>
      </c>
      <c r="BE207" s="10" t="s">
        <v>1105</v>
      </c>
      <c r="BF207" s="10" t="s">
        <v>1105</v>
      </c>
      <c r="BG207" s="10" t="s">
        <v>1105</v>
      </c>
      <c r="BH207" s="10" t="s">
        <v>1104</v>
      </c>
      <c r="BI207" s="10" t="s">
        <v>1105</v>
      </c>
      <c r="BJ207" s="10" t="s">
        <v>1105</v>
      </c>
      <c r="BK207" s="10" t="s">
        <v>1104</v>
      </c>
      <c r="BL207" s="10" t="s">
        <v>1105</v>
      </c>
      <c r="BM207" s="10" t="s">
        <v>1105</v>
      </c>
      <c r="BN207" s="10" t="s">
        <v>1105</v>
      </c>
      <c r="BO207" s="10" t="s">
        <v>1105</v>
      </c>
      <c r="BP207" s="10" t="s">
        <v>1105</v>
      </c>
      <c r="BQ207" s="10" t="s">
        <v>1105</v>
      </c>
      <c r="BR207" s="10" t="s">
        <v>1104</v>
      </c>
      <c r="BS207" s="10" t="s">
        <v>1105</v>
      </c>
      <c r="BT207" s="10" t="s">
        <v>1104</v>
      </c>
      <c r="BU207" s="10" t="s">
        <v>1105</v>
      </c>
      <c r="BV207" s="10" t="s">
        <v>1104</v>
      </c>
      <c r="BW207" s="10" t="s">
        <v>1104</v>
      </c>
      <c r="BX207" s="10" t="s">
        <v>1104</v>
      </c>
      <c r="BY207" s="10" t="s">
        <v>1105</v>
      </c>
      <c r="BZ207" s="10" t="s">
        <v>1105</v>
      </c>
      <c r="CA207" s="10" t="s">
        <v>190</v>
      </c>
      <c r="CB207" s="10" t="s">
        <v>1104</v>
      </c>
      <c r="CC207" s="10" t="s">
        <v>1104</v>
      </c>
      <c r="CD207" s="10" t="s">
        <v>1104</v>
      </c>
      <c r="CE207" s="10" t="s">
        <v>190</v>
      </c>
      <c r="CF207" s="10" t="s">
        <v>1104</v>
      </c>
      <c r="CG207" s="10" t="s">
        <v>1104</v>
      </c>
      <c r="CH207" s="10" t="s">
        <v>1104</v>
      </c>
      <c r="CI207" s="10" t="s">
        <v>1104</v>
      </c>
      <c r="CJ207" s="10" t="s">
        <v>1104</v>
      </c>
      <c r="CK207" s="10" t="s">
        <v>1104</v>
      </c>
      <c r="CL207" s="10" t="s">
        <v>1105</v>
      </c>
      <c r="CM207" s="10" t="s">
        <v>1105</v>
      </c>
      <c r="CN207" s="10" t="s">
        <v>1105</v>
      </c>
      <c r="CO207" s="10" t="s">
        <v>1105</v>
      </c>
      <c r="CP207" s="10" t="s">
        <v>1105</v>
      </c>
      <c r="CQ207" s="10" t="s">
        <v>1105</v>
      </c>
      <c r="CR207" s="10" t="s">
        <v>1105</v>
      </c>
      <c r="CS207" s="10" t="s">
        <v>1105</v>
      </c>
      <c r="CT207" s="10" t="s">
        <v>1105</v>
      </c>
      <c r="CU207" s="10" t="s">
        <v>1104</v>
      </c>
      <c r="CV207" s="10" t="s">
        <v>1105</v>
      </c>
      <c r="CW207" s="10" t="s">
        <v>374</v>
      </c>
      <c r="CX207" s="9" t="s">
        <v>1105</v>
      </c>
      <c r="CY207" s="10" t="s">
        <v>1105</v>
      </c>
      <c r="CZ207" s="10" t="s">
        <v>1104</v>
      </c>
      <c r="DA207" s="10" t="s">
        <v>1105</v>
      </c>
      <c r="DB207" s="10" t="s">
        <v>1105</v>
      </c>
      <c r="DC207" s="96" t="s">
        <v>7144</v>
      </c>
      <c r="DD207" s="96" t="s">
        <v>7144</v>
      </c>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5"/>
    </row>
    <row r="208" spans="1:251" s="9" customFormat="1" ht="17.25" customHeight="1">
      <c r="A208" s="5" t="s">
        <v>649</v>
      </c>
      <c r="B208" s="9">
        <f>82</f>
        <v>82</v>
      </c>
      <c r="C208" s="5" t="s">
        <v>83</v>
      </c>
      <c r="D208" s="5" t="s">
        <v>303</v>
      </c>
      <c r="F208" s="9" t="s">
        <v>304</v>
      </c>
      <c r="G208" s="5"/>
      <c r="H208" s="5"/>
      <c r="I208" s="9">
        <v>1859</v>
      </c>
      <c r="J208" s="5"/>
      <c r="K208" s="9">
        <v>1862</v>
      </c>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42" t="s">
        <v>1097</v>
      </c>
      <c r="AM208" s="11">
        <f>VLOOKUP($AL208,'City Location'!$A$2:$C$69,2)</f>
        <v>47.158454999999996</v>
      </c>
      <c r="AN208" s="11">
        <f>VLOOKUP($AL208,'City Location'!$A$2:$C$69,3)</f>
        <v>27.601441999999999</v>
      </c>
      <c r="AO208" s="9" t="s">
        <v>633</v>
      </c>
      <c r="AP208" s="5">
        <v>1</v>
      </c>
      <c r="AQ208" s="5"/>
      <c r="AR208" s="4"/>
      <c r="AS208" s="4"/>
      <c r="AT208" s="10">
        <v>0</v>
      </c>
      <c r="AU208" s="10" t="s">
        <v>1104</v>
      </c>
      <c r="AV208" s="10" t="s">
        <v>1104</v>
      </c>
      <c r="AW208" s="10" t="s">
        <v>1105</v>
      </c>
      <c r="AX208" s="10" t="s">
        <v>1105</v>
      </c>
      <c r="AY208" s="10" t="s">
        <v>1104</v>
      </c>
      <c r="AZ208" s="10" t="s">
        <v>1104</v>
      </c>
      <c r="BA208" s="10" t="s">
        <v>1105</v>
      </c>
      <c r="BB208" s="10" t="s">
        <v>1104</v>
      </c>
      <c r="BC208" s="10" t="s">
        <v>1105</v>
      </c>
      <c r="BD208" s="10" t="s">
        <v>1104</v>
      </c>
      <c r="BE208" s="10" t="s">
        <v>1104</v>
      </c>
      <c r="BF208" s="10" t="s">
        <v>1104</v>
      </c>
      <c r="BG208" s="10" t="s">
        <v>1104</v>
      </c>
      <c r="BH208" s="10" t="s">
        <v>1104</v>
      </c>
      <c r="BI208" s="10" t="s">
        <v>1105</v>
      </c>
      <c r="BJ208" s="10" t="s">
        <v>1105</v>
      </c>
      <c r="BK208" s="10" t="s">
        <v>1105</v>
      </c>
      <c r="BL208" s="10" t="s">
        <v>1105</v>
      </c>
      <c r="BM208" s="10" t="s">
        <v>1105</v>
      </c>
      <c r="BN208" s="10" t="s">
        <v>1105</v>
      </c>
      <c r="BO208" s="10" t="s">
        <v>1105</v>
      </c>
      <c r="BP208" s="10" t="s">
        <v>1105</v>
      </c>
      <c r="BQ208" s="10" t="s">
        <v>1104</v>
      </c>
      <c r="BR208" s="10" t="s">
        <v>1105</v>
      </c>
      <c r="BS208" s="10" t="s">
        <v>1104</v>
      </c>
      <c r="BT208" s="10" t="s">
        <v>1105</v>
      </c>
      <c r="BU208" s="10" t="s">
        <v>1105</v>
      </c>
      <c r="BV208" s="10" t="s">
        <v>1105</v>
      </c>
      <c r="BW208" s="10" t="s">
        <v>1104</v>
      </c>
      <c r="BX208" s="10" t="s">
        <v>1104</v>
      </c>
      <c r="BY208" s="10" t="s">
        <v>1104</v>
      </c>
      <c r="BZ208" s="10" t="s">
        <v>1104</v>
      </c>
      <c r="CA208" s="10" t="s">
        <v>1105</v>
      </c>
      <c r="CB208" s="10" t="s">
        <v>1105</v>
      </c>
      <c r="CC208" s="10" t="s">
        <v>1105</v>
      </c>
      <c r="CD208" s="10" t="s">
        <v>1104</v>
      </c>
      <c r="CE208" s="10" t="s">
        <v>1105</v>
      </c>
      <c r="CF208" s="10" t="s">
        <v>1104</v>
      </c>
      <c r="CG208" s="10" t="s">
        <v>1104</v>
      </c>
      <c r="CH208" s="10" t="s">
        <v>1104</v>
      </c>
      <c r="CI208" s="10" t="s">
        <v>1105</v>
      </c>
      <c r="CJ208" s="10" t="s">
        <v>1105</v>
      </c>
      <c r="CK208" s="10" t="s">
        <v>1104</v>
      </c>
      <c r="CL208" s="10" t="s">
        <v>1105</v>
      </c>
      <c r="CM208" s="10" t="s">
        <v>1104</v>
      </c>
      <c r="CN208" s="10" t="s">
        <v>1105</v>
      </c>
      <c r="CO208" s="10" t="s">
        <v>1105</v>
      </c>
      <c r="CP208" s="10" t="s">
        <v>1105</v>
      </c>
      <c r="CQ208" s="10" t="s">
        <v>1105</v>
      </c>
      <c r="CR208" s="19" t="s">
        <v>1105</v>
      </c>
      <c r="CS208" s="10" t="s">
        <v>1104</v>
      </c>
      <c r="CT208" s="19" t="s">
        <v>190</v>
      </c>
      <c r="CU208" s="10" t="s">
        <v>1104</v>
      </c>
      <c r="CV208" s="10" t="s">
        <v>1104</v>
      </c>
      <c r="CW208" s="10" t="s">
        <v>1105</v>
      </c>
      <c r="CX208" s="10" t="s">
        <v>190</v>
      </c>
      <c r="CY208" s="10" t="s">
        <v>1105</v>
      </c>
      <c r="CZ208" s="10" t="s">
        <v>1105</v>
      </c>
      <c r="DA208" s="10" t="s">
        <v>1105</v>
      </c>
      <c r="DB208" s="10" t="s">
        <v>1104</v>
      </c>
      <c r="DC208" s="96" t="s">
        <v>7144</v>
      </c>
      <c r="DD208" s="96" t="s">
        <v>7144</v>
      </c>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5"/>
    </row>
    <row r="209" spans="1:251" s="9" customFormat="1" ht="17.25" customHeight="1">
      <c r="A209" s="5" t="s">
        <v>649</v>
      </c>
      <c r="B209" s="9">
        <f>82</f>
        <v>82</v>
      </c>
      <c r="C209" s="5" t="s">
        <v>83</v>
      </c>
      <c r="D209" s="5" t="s">
        <v>303</v>
      </c>
      <c r="F209" s="9" t="s">
        <v>304</v>
      </c>
      <c r="G209" s="5"/>
      <c r="H209" s="5"/>
      <c r="I209" s="9">
        <v>1862</v>
      </c>
      <c r="J209" s="5" t="s">
        <v>18</v>
      </c>
      <c r="K209" s="9">
        <v>1866</v>
      </c>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42" t="s">
        <v>1098</v>
      </c>
      <c r="AM209" s="11">
        <f>VLOOKUP($AL209,'City Location'!$A$2:$C$69,2)</f>
        <v>44.426766999999998</v>
      </c>
      <c r="AN209" s="11">
        <f>VLOOKUP($AL209,'City Location'!$A$2:$C$69,3)</f>
        <v>26.102537999999999</v>
      </c>
      <c r="AO209" s="9" t="s">
        <v>633</v>
      </c>
      <c r="AP209" s="5">
        <v>1</v>
      </c>
      <c r="AQ209" s="5"/>
      <c r="AR209" s="4"/>
      <c r="AS209" s="4"/>
      <c r="AT209" s="10">
        <v>0</v>
      </c>
      <c r="AU209" s="10" t="s">
        <v>374</v>
      </c>
      <c r="AV209" s="10" t="s">
        <v>1104</v>
      </c>
      <c r="AW209" s="10" t="s">
        <v>1105</v>
      </c>
      <c r="AX209" s="10" t="s">
        <v>1105</v>
      </c>
      <c r="AY209" s="10" t="s">
        <v>1104</v>
      </c>
      <c r="AZ209" s="10" t="s">
        <v>1104</v>
      </c>
      <c r="BA209" s="10" t="s">
        <v>1105</v>
      </c>
      <c r="BB209" s="10" t="s">
        <v>1104</v>
      </c>
      <c r="BC209" s="10" t="s">
        <v>1105</v>
      </c>
      <c r="BD209" s="10" t="s">
        <v>1104</v>
      </c>
      <c r="BE209" s="10" t="s">
        <v>1104</v>
      </c>
      <c r="BF209" s="10" t="s">
        <v>1104</v>
      </c>
      <c r="BG209" s="10" t="s">
        <v>1104</v>
      </c>
      <c r="BH209" s="10" t="s">
        <v>1104</v>
      </c>
      <c r="BI209" s="10" t="s">
        <v>1105</v>
      </c>
      <c r="BJ209" s="10" t="s">
        <v>1105</v>
      </c>
      <c r="BK209" s="10" t="s">
        <v>1105</v>
      </c>
      <c r="BL209" s="10" t="s">
        <v>1104</v>
      </c>
      <c r="BM209" s="10" t="s">
        <v>1105</v>
      </c>
      <c r="BN209" s="10" t="s">
        <v>1105</v>
      </c>
      <c r="BO209" s="10" t="s">
        <v>1105</v>
      </c>
      <c r="BP209" s="10" t="s">
        <v>1105</v>
      </c>
      <c r="BQ209" s="10" t="s">
        <v>1104</v>
      </c>
      <c r="BR209" s="10" t="s">
        <v>1105</v>
      </c>
      <c r="BS209" s="10" t="s">
        <v>1104</v>
      </c>
      <c r="BT209" s="10" t="s">
        <v>1105</v>
      </c>
      <c r="BU209" s="10" t="s">
        <v>1105</v>
      </c>
      <c r="BV209" s="10" t="s">
        <v>1105</v>
      </c>
      <c r="BW209" s="10" t="s">
        <v>1104</v>
      </c>
      <c r="BX209" s="10" t="s">
        <v>1104</v>
      </c>
      <c r="BY209" s="10" t="s">
        <v>1104</v>
      </c>
      <c r="BZ209" s="10" t="s">
        <v>1104</v>
      </c>
      <c r="CA209" s="10" t="s">
        <v>1105</v>
      </c>
      <c r="CB209" s="10" t="s">
        <v>1105</v>
      </c>
      <c r="CC209" s="10" t="s">
        <v>1105</v>
      </c>
      <c r="CD209" s="10" t="s">
        <v>1104</v>
      </c>
      <c r="CE209" s="10" t="s">
        <v>1105</v>
      </c>
      <c r="CF209" s="10" t="s">
        <v>1104</v>
      </c>
      <c r="CG209" s="10" t="s">
        <v>1104</v>
      </c>
      <c r="CH209" s="10" t="s">
        <v>1104</v>
      </c>
      <c r="CI209" s="10" t="s">
        <v>1105</v>
      </c>
      <c r="CJ209" s="10" t="s">
        <v>1105</v>
      </c>
      <c r="CK209" s="10" t="s">
        <v>1104</v>
      </c>
      <c r="CL209" s="10" t="s">
        <v>1105</v>
      </c>
      <c r="CM209" s="10" t="s">
        <v>1104</v>
      </c>
      <c r="CN209" s="10" t="s">
        <v>1105</v>
      </c>
      <c r="CO209" s="10" t="s">
        <v>1105</v>
      </c>
      <c r="CP209" s="10" t="s">
        <v>1105</v>
      </c>
      <c r="CQ209" s="10" t="s">
        <v>1105</v>
      </c>
      <c r="CR209" s="19" t="s">
        <v>1105</v>
      </c>
      <c r="CS209" s="10" t="s">
        <v>1104</v>
      </c>
      <c r="CT209" s="19" t="s">
        <v>190</v>
      </c>
      <c r="CU209" s="10" t="s">
        <v>1104</v>
      </c>
      <c r="CV209" s="10" t="s">
        <v>1104</v>
      </c>
      <c r="CW209" s="10" t="s">
        <v>1105</v>
      </c>
      <c r="CX209" s="10" t="s">
        <v>190</v>
      </c>
      <c r="CY209" s="10" t="s">
        <v>1105</v>
      </c>
      <c r="CZ209" s="10" t="s">
        <v>1105</v>
      </c>
      <c r="DA209" s="10" t="s">
        <v>1105</v>
      </c>
      <c r="DB209" s="10" t="s">
        <v>1104</v>
      </c>
      <c r="DC209" s="96" t="s">
        <v>7145</v>
      </c>
      <c r="DD209" s="96" t="s">
        <v>7145</v>
      </c>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5"/>
    </row>
    <row r="210" spans="1:251" s="9" customFormat="1" ht="17.25" customHeight="1">
      <c r="A210" s="5" t="s">
        <v>649</v>
      </c>
      <c r="B210" s="9">
        <f>82</f>
        <v>82</v>
      </c>
      <c r="C210" s="5" t="s">
        <v>83</v>
      </c>
      <c r="D210" s="5" t="s">
        <v>305</v>
      </c>
      <c r="E210" s="9">
        <v>1107</v>
      </c>
      <c r="F210" s="9" t="s">
        <v>306</v>
      </c>
      <c r="G210" s="5"/>
      <c r="H210" s="5" t="s">
        <v>12</v>
      </c>
      <c r="I210" s="9">
        <v>1866</v>
      </c>
      <c r="J210" s="5" t="s">
        <v>5</v>
      </c>
      <c r="K210" s="9">
        <v>1878</v>
      </c>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42" t="s">
        <v>1098</v>
      </c>
      <c r="AM210" s="11">
        <f>VLOOKUP($AL210,'City Location'!$A$2:$C$69,2)</f>
        <v>44.426766999999998</v>
      </c>
      <c r="AN210" s="11">
        <f>VLOOKUP($AL210,'City Location'!$A$2:$C$69,3)</f>
        <v>26.102537999999999</v>
      </c>
      <c r="AO210" s="9" t="s">
        <v>621</v>
      </c>
      <c r="AP210" s="5">
        <v>1</v>
      </c>
      <c r="AQ210" s="5"/>
      <c r="AR210" s="4"/>
      <c r="AS210" s="4"/>
      <c r="AT210" s="10">
        <v>0</v>
      </c>
      <c r="AU210" s="19" t="s">
        <v>190</v>
      </c>
      <c r="AV210" s="10" t="s">
        <v>1104</v>
      </c>
      <c r="AW210" s="10" t="s">
        <v>1105</v>
      </c>
      <c r="AX210" s="10" t="s">
        <v>1105</v>
      </c>
      <c r="AY210" s="10" t="s">
        <v>1105</v>
      </c>
      <c r="AZ210" s="10" t="s">
        <v>1105</v>
      </c>
      <c r="BA210" s="10" t="s">
        <v>1105</v>
      </c>
      <c r="BB210" s="10" t="s">
        <v>1104</v>
      </c>
      <c r="BC210" s="10" t="s">
        <v>1105</v>
      </c>
      <c r="BD210" s="10" t="s">
        <v>1104</v>
      </c>
      <c r="BE210" s="10" t="s">
        <v>1104</v>
      </c>
      <c r="BF210" s="10" t="s">
        <v>1104</v>
      </c>
      <c r="BG210" s="10" t="s">
        <v>1104</v>
      </c>
      <c r="BH210" s="10" t="s">
        <v>1104</v>
      </c>
      <c r="BI210" s="10" t="s">
        <v>1105</v>
      </c>
      <c r="BJ210" s="10" t="s">
        <v>1105</v>
      </c>
      <c r="BK210" s="10" t="s">
        <v>1105</v>
      </c>
      <c r="BL210" s="10" t="s">
        <v>1104</v>
      </c>
      <c r="BM210" s="10" t="s">
        <v>1105</v>
      </c>
      <c r="BN210" s="10" t="s">
        <v>1104</v>
      </c>
      <c r="BO210" s="10" t="s">
        <v>1105</v>
      </c>
      <c r="BP210" s="10" t="s">
        <v>1104</v>
      </c>
      <c r="BQ210" s="10" t="s">
        <v>1104</v>
      </c>
      <c r="BR210" s="10" t="s">
        <v>1105</v>
      </c>
      <c r="BS210" s="10" t="s">
        <v>1105</v>
      </c>
      <c r="BT210" s="10" t="s">
        <v>1105</v>
      </c>
      <c r="BU210" s="10" t="s">
        <v>1104</v>
      </c>
      <c r="BV210" s="10" t="s">
        <v>1105</v>
      </c>
      <c r="BW210" s="10" t="s">
        <v>1104</v>
      </c>
      <c r="BX210" s="10" t="s">
        <v>1104</v>
      </c>
      <c r="BY210" s="10" t="s">
        <v>1104</v>
      </c>
      <c r="BZ210" s="10" t="s">
        <v>1105</v>
      </c>
      <c r="CA210" s="10" t="s">
        <v>1105</v>
      </c>
      <c r="CB210" s="10" t="s">
        <v>1105</v>
      </c>
      <c r="CC210" s="10" t="s">
        <v>1105</v>
      </c>
      <c r="CD210" s="10" t="s">
        <v>1104</v>
      </c>
      <c r="CE210" s="10" t="s">
        <v>1105</v>
      </c>
      <c r="CF210" s="10" t="s">
        <v>1104</v>
      </c>
      <c r="CG210" s="10" t="s">
        <v>1104</v>
      </c>
      <c r="CH210" s="10" t="s">
        <v>1104</v>
      </c>
      <c r="CI210" s="10" t="s">
        <v>1105</v>
      </c>
      <c r="CJ210" s="10" t="s">
        <v>1105</v>
      </c>
      <c r="CK210" s="10" t="s">
        <v>1104</v>
      </c>
      <c r="CL210" s="10" t="s">
        <v>1105</v>
      </c>
      <c r="CM210" s="10" t="s">
        <v>1104</v>
      </c>
      <c r="CN210" s="10" t="s">
        <v>1104</v>
      </c>
      <c r="CO210" s="10" t="s">
        <v>1104</v>
      </c>
      <c r="CP210" s="10" t="s">
        <v>1104</v>
      </c>
      <c r="CQ210" s="10" t="s">
        <v>1104</v>
      </c>
      <c r="CR210" s="19" t="s">
        <v>1105</v>
      </c>
      <c r="CS210" s="10" t="s">
        <v>1104</v>
      </c>
      <c r="CT210" s="19" t="s">
        <v>190</v>
      </c>
      <c r="CU210" s="10" t="s">
        <v>1104</v>
      </c>
      <c r="CV210" s="10" t="s">
        <v>1104</v>
      </c>
      <c r="CW210" s="10" t="s">
        <v>1105</v>
      </c>
      <c r="CX210" s="10" t="s">
        <v>190</v>
      </c>
      <c r="CY210" s="10" t="s">
        <v>1105</v>
      </c>
      <c r="CZ210" s="10" t="s">
        <v>1105</v>
      </c>
      <c r="DA210" s="10" t="s">
        <v>1105</v>
      </c>
      <c r="DB210" s="10" t="s">
        <v>1104</v>
      </c>
      <c r="DC210" s="96" t="s">
        <v>7146</v>
      </c>
      <c r="DD210" s="96" t="s">
        <v>7145</v>
      </c>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5"/>
    </row>
    <row r="211" spans="1:251" s="9" customFormat="1" ht="17.25" customHeight="1">
      <c r="A211" s="5" t="s">
        <v>649</v>
      </c>
      <c r="B211" s="9">
        <f>82</f>
        <v>82</v>
      </c>
      <c r="C211" s="5" t="s">
        <v>83</v>
      </c>
      <c r="D211" s="5" t="s">
        <v>305</v>
      </c>
      <c r="E211" s="9">
        <v>1107</v>
      </c>
      <c r="F211" s="9" t="s">
        <v>306</v>
      </c>
      <c r="G211" s="5"/>
      <c r="H211" s="5" t="s">
        <v>5</v>
      </c>
      <c r="I211" s="9">
        <v>1878</v>
      </c>
      <c r="J211" s="5" t="s">
        <v>12</v>
      </c>
      <c r="K211" s="9">
        <v>1879</v>
      </c>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42" t="s">
        <v>1098</v>
      </c>
      <c r="AM211" s="11">
        <f>VLOOKUP($AL211,'City Location'!$A$2:$C$69,2)</f>
        <v>44.426766999999998</v>
      </c>
      <c r="AN211" s="11">
        <f>VLOOKUP($AL211,'City Location'!$A$2:$C$69,3)</f>
        <v>26.102537999999999</v>
      </c>
      <c r="AO211" s="9" t="s">
        <v>621</v>
      </c>
      <c r="AP211" s="5">
        <v>1</v>
      </c>
      <c r="AQ211" s="5"/>
      <c r="AR211" s="4"/>
      <c r="AS211" s="4"/>
      <c r="AT211" s="10">
        <v>0</v>
      </c>
      <c r="AU211" s="19" t="s">
        <v>190</v>
      </c>
      <c r="AV211" s="10" t="s">
        <v>1104</v>
      </c>
      <c r="AW211" s="10" t="s">
        <v>1105</v>
      </c>
      <c r="AX211" s="10" t="s">
        <v>1105</v>
      </c>
      <c r="AY211" s="10" t="s">
        <v>1105</v>
      </c>
      <c r="AZ211" s="10" t="s">
        <v>1105</v>
      </c>
      <c r="BA211" s="10" t="s">
        <v>1105</v>
      </c>
      <c r="BB211" s="10" t="s">
        <v>1104</v>
      </c>
      <c r="BC211" s="10" t="s">
        <v>1105</v>
      </c>
      <c r="BD211" s="10" t="s">
        <v>1105</v>
      </c>
      <c r="BE211" s="10" t="s">
        <v>1105</v>
      </c>
      <c r="BF211" s="10" t="s">
        <v>1105</v>
      </c>
      <c r="BG211" s="10" t="s">
        <v>1105</v>
      </c>
      <c r="BH211" s="10" t="s">
        <v>1105</v>
      </c>
      <c r="BI211" s="10" t="s">
        <v>1105</v>
      </c>
      <c r="BJ211" s="10" t="s">
        <v>1105</v>
      </c>
      <c r="BK211" s="10" t="s">
        <v>1105</v>
      </c>
      <c r="BL211" s="10" t="s">
        <v>1105</v>
      </c>
      <c r="BM211" s="10" t="s">
        <v>1105</v>
      </c>
      <c r="BN211" s="10" t="s">
        <v>1104</v>
      </c>
      <c r="BO211" s="10" t="s">
        <v>1105</v>
      </c>
      <c r="BP211" s="10" t="s">
        <v>1104</v>
      </c>
      <c r="BQ211" s="10" t="s">
        <v>1105</v>
      </c>
      <c r="BR211" s="10" t="s">
        <v>1105</v>
      </c>
      <c r="BS211" s="10" t="s">
        <v>1105</v>
      </c>
      <c r="BT211" s="10" t="s">
        <v>1105</v>
      </c>
      <c r="BU211" s="10" t="s">
        <v>1104</v>
      </c>
      <c r="BV211" s="10" t="s">
        <v>1105</v>
      </c>
      <c r="BW211" s="10" t="s">
        <v>1104</v>
      </c>
      <c r="BX211" s="10" t="s">
        <v>1104</v>
      </c>
      <c r="BY211" s="10" t="s">
        <v>1104</v>
      </c>
      <c r="BZ211" s="10" t="s">
        <v>1105</v>
      </c>
      <c r="CA211" s="10" t="s">
        <v>1105</v>
      </c>
      <c r="CB211" s="10" t="s">
        <v>1105</v>
      </c>
      <c r="CC211" s="10" t="s">
        <v>1105</v>
      </c>
      <c r="CD211" s="10" t="s">
        <v>1104</v>
      </c>
      <c r="CE211" s="10" t="s">
        <v>1105</v>
      </c>
      <c r="CF211" s="10" t="s">
        <v>1104</v>
      </c>
      <c r="CG211" s="10" t="s">
        <v>1104</v>
      </c>
      <c r="CH211" s="10" t="s">
        <v>1104</v>
      </c>
      <c r="CI211" s="10" t="s">
        <v>1105</v>
      </c>
      <c r="CJ211" s="10" t="s">
        <v>1105</v>
      </c>
      <c r="CK211" s="10" t="s">
        <v>1104</v>
      </c>
      <c r="CL211" s="10" t="s">
        <v>1105</v>
      </c>
      <c r="CM211" s="10" t="s">
        <v>1105</v>
      </c>
      <c r="CN211" s="10" t="s">
        <v>1105</v>
      </c>
      <c r="CO211" s="10" t="s">
        <v>1105</v>
      </c>
      <c r="CP211" s="10" t="s">
        <v>1105</v>
      </c>
      <c r="CQ211" s="10" t="s">
        <v>1105</v>
      </c>
      <c r="CR211" s="19" t="s">
        <v>1105</v>
      </c>
      <c r="CS211" s="10" t="s">
        <v>1104</v>
      </c>
      <c r="CT211" s="19" t="s">
        <v>190</v>
      </c>
      <c r="CU211" s="10" t="s">
        <v>1104</v>
      </c>
      <c r="CV211" s="10" t="s">
        <v>1104</v>
      </c>
      <c r="CW211" s="10" t="s">
        <v>1105</v>
      </c>
      <c r="CX211" s="10" t="s">
        <v>190</v>
      </c>
      <c r="CY211" s="10" t="s">
        <v>1105</v>
      </c>
      <c r="CZ211" s="10" t="s">
        <v>1105</v>
      </c>
      <c r="DA211" s="10" t="s">
        <v>1105</v>
      </c>
      <c r="DB211" s="10" t="s">
        <v>1104</v>
      </c>
      <c r="DC211" s="96" t="s">
        <v>7146</v>
      </c>
      <c r="DD211" s="96" t="s">
        <v>7145</v>
      </c>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5"/>
    </row>
    <row r="212" spans="1:251" s="9" customFormat="1" ht="17.25" customHeight="1">
      <c r="A212" s="5" t="s">
        <v>649</v>
      </c>
      <c r="B212" s="9">
        <f>82</f>
        <v>82</v>
      </c>
      <c r="C212" s="5" t="s">
        <v>83</v>
      </c>
      <c r="D212" s="5" t="s">
        <v>305</v>
      </c>
      <c r="E212" s="9">
        <v>1107</v>
      </c>
      <c r="F212" s="9" t="s">
        <v>306</v>
      </c>
      <c r="G212" s="5"/>
      <c r="H212" s="5" t="s">
        <v>12</v>
      </c>
      <c r="I212" s="9">
        <v>1879</v>
      </c>
      <c r="J212" s="5" t="s">
        <v>16</v>
      </c>
      <c r="K212" s="9">
        <v>1881</v>
      </c>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42" t="s">
        <v>1098</v>
      </c>
      <c r="AM212" s="11">
        <f>VLOOKUP($AL212,'City Location'!$A$2:$C$69,2)</f>
        <v>44.426766999999998</v>
      </c>
      <c r="AN212" s="11">
        <f>VLOOKUP($AL212,'City Location'!$A$2:$C$69,3)</f>
        <v>26.102537999999999</v>
      </c>
      <c r="AO212" s="9" t="s">
        <v>621</v>
      </c>
      <c r="AP212" s="5">
        <v>1</v>
      </c>
      <c r="AQ212" s="5"/>
      <c r="AR212" s="4"/>
      <c r="AS212" s="4"/>
      <c r="AT212" s="10">
        <v>0</v>
      </c>
      <c r="AU212" s="10" t="s">
        <v>190</v>
      </c>
      <c r="AV212" s="10" t="s">
        <v>1104</v>
      </c>
      <c r="AW212" s="10" t="s">
        <v>1105</v>
      </c>
      <c r="AX212" s="10" t="s">
        <v>1105</v>
      </c>
      <c r="AY212" s="10" t="s">
        <v>1105</v>
      </c>
      <c r="AZ212" s="10" t="s">
        <v>1105</v>
      </c>
      <c r="BA212" s="10" t="s">
        <v>1105</v>
      </c>
      <c r="BB212" s="10" t="s">
        <v>1104</v>
      </c>
      <c r="BC212" s="10" t="s">
        <v>1105</v>
      </c>
      <c r="BD212" s="10" t="s">
        <v>1105</v>
      </c>
      <c r="BE212" s="10" t="s">
        <v>1105</v>
      </c>
      <c r="BF212" s="10" t="s">
        <v>1105</v>
      </c>
      <c r="BG212" s="10" t="s">
        <v>1105</v>
      </c>
      <c r="BH212" s="10" t="s">
        <v>1105</v>
      </c>
      <c r="BI212" s="10" t="s">
        <v>1105</v>
      </c>
      <c r="BJ212" s="10" t="s">
        <v>1105</v>
      </c>
      <c r="BK212" s="10" t="s">
        <v>1105</v>
      </c>
      <c r="BL212" s="10" t="s">
        <v>1105</v>
      </c>
      <c r="BM212" s="10" t="s">
        <v>1105</v>
      </c>
      <c r="BN212" s="10" t="s">
        <v>1104</v>
      </c>
      <c r="BO212" s="10" t="s">
        <v>1105</v>
      </c>
      <c r="BP212" s="10" t="s">
        <v>1104</v>
      </c>
      <c r="BQ212" s="10" t="s">
        <v>1105</v>
      </c>
      <c r="BR212" s="10" t="s">
        <v>1105</v>
      </c>
      <c r="BS212" s="10" t="s">
        <v>1105</v>
      </c>
      <c r="BT212" s="10" t="s">
        <v>1105</v>
      </c>
      <c r="BU212" s="10" t="s">
        <v>1104</v>
      </c>
      <c r="BV212" s="10" t="s">
        <v>1105</v>
      </c>
      <c r="BW212" s="10" t="s">
        <v>1104</v>
      </c>
      <c r="BX212" s="10" t="s">
        <v>1104</v>
      </c>
      <c r="BY212" s="10" t="s">
        <v>1104</v>
      </c>
      <c r="BZ212" s="10" t="s">
        <v>1105</v>
      </c>
      <c r="CA212" s="10" t="s">
        <v>1105</v>
      </c>
      <c r="CB212" s="10" t="s">
        <v>1105</v>
      </c>
      <c r="CC212" s="10" t="s">
        <v>1105</v>
      </c>
      <c r="CD212" s="10" t="s">
        <v>1104</v>
      </c>
      <c r="CE212" s="10" t="s">
        <v>1105</v>
      </c>
      <c r="CF212" s="10" t="s">
        <v>1104</v>
      </c>
      <c r="CG212" s="10" t="s">
        <v>1104</v>
      </c>
      <c r="CH212" s="10" t="s">
        <v>1104</v>
      </c>
      <c r="CI212" s="10" t="s">
        <v>1105</v>
      </c>
      <c r="CJ212" s="10" t="s">
        <v>1105</v>
      </c>
      <c r="CK212" s="10" t="s">
        <v>1104</v>
      </c>
      <c r="CL212" s="10" t="s">
        <v>1105</v>
      </c>
      <c r="CM212" s="10" t="s">
        <v>1105</v>
      </c>
      <c r="CN212" s="10" t="s">
        <v>1105</v>
      </c>
      <c r="CO212" s="10" t="s">
        <v>1105</v>
      </c>
      <c r="CP212" s="10" t="s">
        <v>1105</v>
      </c>
      <c r="CQ212" s="10" t="s">
        <v>1105</v>
      </c>
      <c r="CR212" s="10" t="s">
        <v>190</v>
      </c>
      <c r="CS212" s="10" t="s">
        <v>1105</v>
      </c>
      <c r="CT212" s="10" t="s">
        <v>190</v>
      </c>
      <c r="CU212" s="10" t="s">
        <v>1104</v>
      </c>
      <c r="CV212" s="10" t="s">
        <v>1105</v>
      </c>
      <c r="CW212" s="10" t="s">
        <v>1105</v>
      </c>
      <c r="CX212" s="10" t="s">
        <v>190</v>
      </c>
      <c r="CY212" s="10" t="s">
        <v>1105</v>
      </c>
      <c r="CZ212" s="10" t="s">
        <v>1105</v>
      </c>
      <c r="DA212" s="10" t="s">
        <v>1105</v>
      </c>
      <c r="DB212" s="10" t="s">
        <v>1105</v>
      </c>
      <c r="DC212" s="96" t="s">
        <v>7146</v>
      </c>
      <c r="DD212" s="96" t="s">
        <v>7145</v>
      </c>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5"/>
    </row>
    <row r="213" spans="1:251" s="9" customFormat="1" ht="17.25" customHeight="1">
      <c r="A213" s="5" t="s">
        <v>649</v>
      </c>
      <c r="B213" s="9">
        <f>82</f>
        <v>82</v>
      </c>
      <c r="C213" s="5" t="s">
        <v>83</v>
      </c>
      <c r="D213" s="5" t="s">
        <v>305</v>
      </c>
      <c r="E213" s="9">
        <v>1107</v>
      </c>
      <c r="F213" s="9" t="s">
        <v>306</v>
      </c>
      <c r="G213" s="5"/>
      <c r="H213" s="5" t="s">
        <v>16</v>
      </c>
      <c r="I213" s="9">
        <v>1881</v>
      </c>
      <c r="J213" s="5" t="s">
        <v>14</v>
      </c>
      <c r="K213" s="9">
        <v>1914</v>
      </c>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42" t="s">
        <v>1098</v>
      </c>
      <c r="AM213" s="11">
        <f>VLOOKUP($AL213,'City Location'!$A$2:$C$69,2)</f>
        <v>44.426766999999998</v>
      </c>
      <c r="AN213" s="11">
        <f>VLOOKUP($AL213,'City Location'!$A$2:$C$69,3)</f>
        <v>26.102537999999999</v>
      </c>
      <c r="AO213" s="9" t="s">
        <v>621</v>
      </c>
      <c r="AP213" s="5">
        <v>1</v>
      </c>
      <c r="AQ213" s="5"/>
      <c r="AR213" s="4"/>
      <c r="AS213" s="4"/>
      <c r="AT213" s="10">
        <v>0</v>
      </c>
      <c r="AU213" s="10" t="s">
        <v>190</v>
      </c>
      <c r="AV213" s="10" t="s">
        <v>1104</v>
      </c>
      <c r="AW213" s="10" t="s">
        <v>1105</v>
      </c>
      <c r="AX213" s="10" t="s">
        <v>1105</v>
      </c>
      <c r="AY213" s="10" t="s">
        <v>1105</v>
      </c>
      <c r="AZ213" s="10" t="s">
        <v>1105</v>
      </c>
      <c r="BA213" s="10" t="s">
        <v>1105</v>
      </c>
      <c r="BB213" s="10" t="s">
        <v>1104</v>
      </c>
      <c r="BC213" s="10" t="s">
        <v>1105</v>
      </c>
      <c r="BD213" s="10" t="s">
        <v>1105</v>
      </c>
      <c r="BE213" s="10" t="s">
        <v>1105</v>
      </c>
      <c r="BF213" s="10" t="s">
        <v>1105</v>
      </c>
      <c r="BG213" s="10" t="s">
        <v>1105</v>
      </c>
      <c r="BH213" s="10" t="s">
        <v>1105</v>
      </c>
      <c r="BI213" s="10" t="s">
        <v>1105</v>
      </c>
      <c r="BJ213" s="10" t="s">
        <v>1105</v>
      </c>
      <c r="BK213" s="10" t="s">
        <v>1105</v>
      </c>
      <c r="BL213" s="10" t="s">
        <v>1105</v>
      </c>
      <c r="BM213" s="10" t="s">
        <v>1105</v>
      </c>
      <c r="BN213" s="10" t="s">
        <v>1104</v>
      </c>
      <c r="BO213" s="10" t="s">
        <v>1105</v>
      </c>
      <c r="BP213" s="10" t="s">
        <v>1104</v>
      </c>
      <c r="BQ213" s="10" t="s">
        <v>1105</v>
      </c>
      <c r="BR213" s="10" t="s">
        <v>1105</v>
      </c>
      <c r="BS213" s="10" t="s">
        <v>1105</v>
      </c>
      <c r="BT213" s="10" t="s">
        <v>1105</v>
      </c>
      <c r="BU213" s="10" t="s">
        <v>1104</v>
      </c>
      <c r="BV213" s="10" t="s">
        <v>1105</v>
      </c>
      <c r="BW213" s="10" t="s">
        <v>1104</v>
      </c>
      <c r="BX213" s="10" t="s">
        <v>1104</v>
      </c>
      <c r="BY213" s="10" t="s">
        <v>1104</v>
      </c>
      <c r="BZ213" s="10" t="s">
        <v>1105</v>
      </c>
      <c r="CA213" s="10" t="s">
        <v>1105</v>
      </c>
      <c r="CB213" s="10" t="s">
        <v>1105</v>
      </c>
      <c r="CC213" s="10" t="s">
        <v>1105</v>
      </c>
      <c r="CD213" s="10" t="s">
        <v>1104</v>
      </c>
      <c r="CE213" s="10" t="s">
        <v>1105</v>
      </c>
      <c r="CF213" s="10" t="s">
        <v>1104</v>
      </c>
      <c r="CG213" s="10" t="s">
        <v>1104</v>
      </c>
      <c r="CH213" s="10" t="s">
        <v>1104</v>
      </c>
      <c r="CI213" s="10" t="s">
        <v>1105</v>
      </c>
      <c r="CJ213" s="10" t="s">
        <v>1105</v>
      </c>
      <c r="CK213" s="10" t="s">
        <v>1104</v>
      </c>
      <c r="CL213" s="10" t="s">
        <v>1105</v>
      </c>
      <c r="CM213" s="10" t="s">
        <v>1105</v>
      </c>
      <c r="CN213" s="10" t="s">
        <v>1105</v>
      </c>
      <c r="CO213" s="10" t="s">
        <v>1105</v>
      </c>
      <c r="CP213" s="10" t="s">
        <v>1105</v>
      </c>
      <c r="CQ213" s="10" t="s">
        <v>1105</v>
      </c>
      <c r="CR213" s="10" t="s">
        <v>190</v>
      </c>
      <c r="CS213" s="10" t="s">
        <v>1105</v>
      </c>
      <c r="CT213" s="10" t="s">
        <v>190</v>
      </c>
      <c r="CU213" s="10" t="s">
        <v>1104</v>
      </c>
      <c r="CV213" s="10" t="s">
        <v>1105</v>
      </c>
      <c r="CW213" s="10" t="s">
        <v>1105</v>
      </c>
      <c r="CX213" s="10" t="s">
        <v>190</v>
      </c>
      <c r="CY213" s="10" t="s">
        <v>1105</v>
      </c>
      <c r="CZ213" s="10" t="s">
        <v>1105</v>
      </c>
      <c r="DA213" s="10" t="s">
        <v>1105</v>
      </c>
      <c r="DB213" s="10" t="s">
        <v>1105</v>
      </c>
      <c r="DC213" s="96" t="s">
        <v>7146</v>
      </c>
      <c r="DD213" s="96" t="s">
        <v>7145</v>
      </c>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5"/>
    </row>
    <row r="214" spans="1:251" s="9" customFormat="1" ht="17.25" customHeight="1">
      <c r="A214" s="5" t="s">
        <v>649</v>
      </c>
      <c r="B214" s="9">
        <f>82</f>
        <v>82</v>
      </c>
      <c r="C214" s="5" t="s">
        <v>83</v>
      </c>
      <c r="D214" s="5" t="s">
        <v>92</v>
      </c>
      <c r="E214" s="9">
        <v>309</v>
      </c>
      <c r="F214" s="9" t="s">
        <v>306</v>
      </c>
      <c r="G214" s="5"/>
      <c r="H214" s="5" t="s">
        <v>14</v>
      </c>
      <c r="I214" s="9">
        <v>1914</v>
      </c>
      <c r="J214" s="5"/>
      <c r="K214" s="9">
        <v>1916</v>
      </c>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42" t="s">
        <v>1098</v>
      </c>
      <c r="AM214" s="11">
        <f>VLOOKUP($AL214,'City Location'!$A$2:$C$69,2)</f>
        <v>44.426766999999998</v>
      </c>
      <c r="AN214" s="11">
        <f>VLOOKUP($AL214,'City Location'!$A$2:$C$69,3)</f>
        <v>26.102537999999999</v>
      </c>
      <c r="AO214" s="9" t="s">
        <v>621</v>
      </c>
      <c r="AP214" s="5">
        <v>1</v>
      </c>
      <c r="AQ214" s="5"/>
      <c r="AR214" s="4"/>
      <c r="AS214" s="4"/>
      <c r="AT214" s="10">
        <v>0</v>
      </c>
      <c r="AU214" s="10" t="s">
        <v>190</v>
      </c>
      <c r="AV214" s="10" t="s">
        <v>1104</v>
      </c>
      <c r="AW214" s="10" t="s">
        <v>1105</v>
      </c>
      <c r="AX214" s="10" t="s">
        <v>1105</v>
      </c>
      <c r="AY214" s="10" t="s">
        <v>1105</v>
      </c>
      <c r="AZ214" s="10" t="s">
        <v>1105</v>
      </c>
      <c r="BA214" s="10" t="s">
        <v>1105</v>
      </c>
      <c r="BB214" s="10" t="s">
        <v>1104</v>
      </c>
      <c r="BC214" s="10" t="s">
        <v>1105</v>
      </c>
      <c r="BD214" s="10" t="s">
        <v>1105</v>
      </c>
      <c r="BE214" s="10" t="s">
        <v>1105</v>
      </c>
      <c r="BF214" s="10" t="s">
        <v>1105</v>
      </c>
      <c r="BG214" s="10" t="s">
        <v>1105</v>
      </c>
      <c r="BH214" s="10" t="s">
        <v>1105</v>
      </c>
      <c r="BI214" s="10" t="s">
        <v>1105</v>
      </c>
      <c r="BJ214" s="10" t="s">
        <v>1105</v>
      </c>
      <c r="BK214" s="10" t="s">
        <v>1105</v>
      </c>
      <c r="BL214" s="10" t="s">
        <v>1105</v>
      </c>
      <c r="BM214" s="10" t="s">
        <v>1105</v>
      </c>
      <c r="BN214" s="10" t="s">
        <v>1104</v>
      </c>
      <c r="BO214" s="10" t="s">
        <v>1105</v>
      </c>
      <c r="BP214" s="10" t="s">
        <v>1104</v>
      </c>
      <c r="BQ214" s="10" t="s">
        <v>1105</v>
      </c>
      <c r="BR214" s="10" t="s">
        <v>1105</v>
      </c>
      <c r="BS214" s="10" t="s">
        <v>1105</v>
      </c>
      <c r="BT214" s="10" t="s">
        <v>1105</v>
      </c>
      <c r="BU214" s="10" t="s">
        <v>1104</v>
      </c>
      <c r="BV214" s="10" t="s">
        <v>1105</v>
      </c>
      <c r="BW214" s="10" t="s">
        <v>1104</v>
      </c>
      <c r="BX214" s="10" t="s">
        <v>1104</v>
      </c>
      <c r="BY214" s="10" t="s">
        <v>1104</v>
      </c>
      <c r="BZ214" s="10" t="s">
        <v>1105</v>
      </c>
      <c r="CA214" s="10" t="s">
        <v>1105</v>
      </c>
      <c r="CB214" s="10" t="s">
        <v>1105</v>
      </c>
      <c r="CC214" s="10" t="s">
        <v>1105</v>
      </c>
      <c r="CD214" s="10" t="s">
        <v>1104</v>
      </c>
      <c r="CE214" s="10" t="s">
        <v>1105</v>
      </c>
      <c r="CF214" s="10" t="s">
        <v>1104</v>
      </c>
      <c r="CG214" s="10" t="s">
        <v>1104</v>
      </c>
      <c r="CH214" s="10" t="s">
        <v>1104</v>
      </c>
      <c r="CI214" s="10" t="s">
        <v>1105</v>
      </c>
      <c r="CJ214" s="10" t="s">
        <v>1105</v>
      </c>
      <c r="CK214" s="10" t="s">
        <v>1104</v>
      </c>
      <c r="CL214" s="10" t="s">
        <v>1105</v>
      </c>
      <c r="CM214" s="10" t="s">
        <v>1105</v>
      </c>
      <c r="CN214" s="10" t="s">
        <v>1105</v>
      </c>
      <c r="CO214" s="10" t="s">
        <v>1105</v>
      </c>
      <c r="CP214" s="10" t="s">
        <v>1105</v>
      </c>
      <c r="CQ214" s="10" t="s">
        <v>1105</v>
      </c>
      <c r="CR214" s="10" t="s">
        <v>190</v>
      </c>
      <c r="CS214" s="10" t="s">
        <v>1105</v>
      </c>
      <c r="CT214" s="10" t="s">
        <v>190</v>
      </c>
      <c r="CU214" s="10" t="s">
        <v>1104</v>
      </c>
      <c r="CV214" s="10" t="s">
        <v>1105</v>
      </c>
      <c r="CW214" s="10" t="s">
        <v>1105</v>
      </c>
      <c r="CX214" s="10" t="s">
        <v>190</v>
      </c>
      <c r="CY214" s="10" t="s">
        <v>1105</v>
      </c>
      <c r="CZ214" s="10" t="s">
        <v>1105</v>
      </c>
      <c r="DA214" s="10" t="s">
        <v>1105</v>
      </c>
      <c r="DB214" s="10" t="s">
        <v>1105</v>
      </c>
      <c r="DC214" s="96" t="s">
        <v>7146</v>
      </c>
      <c r="DD214" s="96" t="s">
        <v>7145</v>
      </c>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5"/>
    </row>
    <row r="215" spans="1:251" s="9" customFormat="1" ht="17.25" customHeight="1">
      <c r="A215" s="5" t="s">
        <v>649</v>
      </c>
      <c r="B215" s="9">
        <f>82</f>
        <v>82</v>
      </c>
      <c r="C215" s="5" t="s">
        <v>83</v>
      </c>
      <c r="D215" s="5" t="s">
        <v>92</v>
      </c>
      <c r="E215" s="9">
        <v>309</v>
      </c>
      <c r="F215" s="9" t="s">
        <v>306</v>
      </c>
      <c r="G215" s="5"/>
      <c r="H215" s="5"/>
      <c r="I215" s="9">
        <v>1916</v>
      </c>
      <c r="J215" s="5" t="s">
        <v>5</v>
      </c>
      <c r="K215" s="9">
        <v>1918</v>
      </c>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42" t="s">
        <v>1097</v>
      </c>
      <c r="AM215" s="11">
        <f>VLOOKUP($AL215,'City Location'!$A$2:$C$69,2)</f>
        <v>47.158454999999996</v>
      </c>
      <c r="AN215" s="11">
        <f>VLOOKUP($AL215,'City Location'!$A$2:$C$69,3)</f>
        <v>27.601441999999999</v>
      </c>
      <c r="AO215" s="9" t="s">
        <v>621</v>
      </c>
      <c r="AP215" s="5">
        <v>1</v>
      </c>
      <c r="AQ215" s="5"/>
      <c r="AR215" s="4"/>
      <c r="AS215" s="4"/>
      <c r="AT215" s="10">
        <v>0</v>
      </c>
      <c r="AU215" s="10" t="s">
        <v>190</v>
      </c>
      <c r="AV215" s="10" t="s">
        <v>1104</v>
      </c>
      <c r="AW215" s="10" t="s">
        <v>1105</v>
      </c>
      <c r="AX215" s="10" t="s">
        <v>1105</v>
      </c>
      <c r="AY215" s="10" t="s">
        <v>1105</v>
      </c>
      <c r="AZ215" s="10" t="s">
        <v>1105</v>
      </c>
      <c r="BA215" s="10" t="s">
        <v>1105</v>
      </c>
      <c r="BB215" s="10" t="s">
        <v>1104</v>
      </c>
      <c r="BC215" s="10" t="s">
        <v>1105</v>
      </c>
      <c r="BD215" s="10" t="s">
        <v>1105</v>
      </c>
      <c r="BE215" s="10" t="s">
        <v>1105</v>
      </c>
      <c r="BF215" s="10" t="s">
        <v>1105</v>
      </c>
      <c r="BG215" s="10" t="s">
        <v>1105</v>
      </c>
      <c r="BH215" s="10" t="s">
        <v>1105</v>
      </c>
      <c r="BI215" s="10" t="s">
        <v>1105</v>
      </c>
      <c r="BJ215" s="10" t="s">
        <v>1105</v>
      </c>
      <c r="BK215" s="10" t="s">
        <v>1105</v>
      </c>
      <c r="BL215" s="10" t="s">
        <v>1105</v>
      </c>
      <c r="BM215" s="10" t="s">
        <v>1105</v>
      </c>
      <c r="BN215" s="10" t="s">
        <v>1104</v>
      </c>
      <c r="BO215" s="10" t="s">
        <v>1105</v>
      </c>
      <c r="BP215" s="10" t="s">
        <v>1105</v>
      </c>
      <c r="BQ215" s="10" t="s">
        <v>1105</v>
      </c>
      <c r="BR215" s="10" t="s">
        <v>1105</v>
      </c>
      <c r="BS215" s="10" t="s">
        <v>1105</v>
      </c>
      <c r="BT215" s="10" t="s">
        <v>1105</v>
      </c>
      <c r="BU215" s="10" t="s">
        <v>1105</v>
      </c>
      <c r="BV215" s="10" t="s">
        <v>1105</v>
      </c>
      <c r="BW215" s="10" t="s">
        <v>1104</v>
      </c>
      <c r="BX215" s="10" t="s">
        <v>1104</v>
      </c>
      <c r="BY215" s="10" t="s">
        <v>1104</v>
      </c>
      <c r="BZ215" s="10" t="s">
        <v>1105</v>
      </c>
      <c r="CA215" s="10" t="s">
        <v>1105</v>
      </c>
      <c r="CB215" s="10" t="s">
        <v>1105</v>
      </c>
      <c r="CC215" s="10" t="s">
        <v>1105</v>
      </c>
      <c r="CD215" s="10" t="s">
        <v>1104</v>
      </c>
      <c r="CE215" s="10" t="s">
        <v>1105</v>
      </c>
      <c r="CF215" s="10" t="s">
        <v>1104</v>
      </c>
      <c r="CG215" s="10" t="s">
        <v>1104</v>
      </c>
      <c r="CH215" s="10" t="s">
        <v>1104</v>
      </c>
      <c r="CI215" s="10" t="s">
        <v>1105</v>
      </c>
      <c r="CJ215" s="10" t="s">
        <v>1105</v>
      </c>
      <c r="CK215" s="10" t="s">
        <v>1104</v>
      </c>
      <c r="CL215" s="10" t="s">
        <v>1105</v>
      </c>
      <c r="CM215" s="10" t="s">
        <v>1105</v>
      </c>
      <c r="CN215" s="10" t="s">
        <v>1105</v>
      </c>
      <c r="CO215" s="10" t="s">
        <v>1105</v>
      </c>
      <c r="CP215" s="10" t="s">
        <v>1105</v>
      </c>
      <c r="CQ215" s="10" t="s">
        <v>1105</v>
      </c>
      <c r="CR215" s="10" t="s">
        <v>190</v>
      </c>
      <c r="CS215" s="10" t="s">
        <v>1105</v>
      </c>
      <c r="CT215" s="10" t="s">
        <v>190</v>
      </c>
      <c r="CU215" s="10" t="s">
        <v>1104</v>
      </c>
      <c r="CV215" s="10" t="s">
        <v>1105</v>
      </c>
      <c r="CW215" s="10" t="s">
        <v>1105</v>
      </c>
      <c r="CX215" s="10" t="s">
        <v>190</v>
      </c>
      <c r="CY215" s="10" t="s">
        <v>1105</v>
      </c>
      <c r="CZ215" s="10" t="s">
        <v>1105</v>
      </c>
      <c r="DA215" s="10" t="s">
        <v>1105</v>
      </c>
      <c r="DB215" s="10" t="s">
        <v>1105</v>
      </c>
      <c r="DC215" s="96" t="s">
        <v>7146</v>
      </c>
      <c r="DD215" s="96" t="s">
        <v>7145</v>
      </c>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5"/>
    </row>
    <row r="216" spans="1:251" s="9" customFormat="1" ht="17.25" customHeight="1">
      <c r="A216" s="5" t="s">
        <v>649</v>
      </c>
      <c r="B216" s="9">
        <f>82</f>
        <v>82</v>
      </c>
      <c r="C216" s="5" t="s">
        <v>83</v>
      </c>
      <c r="D216" s="5" t="s">
        <v>92</v>
      </c>
      <c r="E216" s="9">
        <v>309</v>
      </c>
      <c r="F216" s="9" t="s">
        <v>306</v>
      </c>
      <c r="G216" s="5"/>
      <c r="H216" s="5" t="s">
        <v>5</v>
      </c>
      <c r="I216" s="9">
        <v>1918</v>
      </c>
      <c r="J216" s="5" t="s">
        <v>7</v>
      </c>
      <c r="K216" s="9">
        <v>1927</v>
      </c>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42" t="s">
        <v>1097</v>
      </c>
      <c r="AM216" s="11">
        <f>VLOOKUP($AL216,'City Location'!$A$2:$C$69,2)</f>
        <v>47.158454999999996</v>
      </c>
      <c r="AN216" s="11">
        <f>VLOOKUP($AL216,'City Location'!$A$2:$C$69,3)</f>
        <v>27.601441999999999</v>
      </c>
      <c r="AO216" s="9" t="s">
        <v>621</v>
      </c>
      <c r="AP216" s="5">
        <v>1</v>
      </c>
      <c r="AQ216" s="5"/>
      <c r="AR216" s="4"/>
      <c r="AS216" s="4"/>
      <c r="AT216" s="10">
        <v>0</v>
      </c>
      <c r="AU216" s="10" t="s">
        <v>190</v>
      </c>
      <c r="AV216" s="10" t="s">
        <v>1104</v>
      </c>
      <c r="AW216" s="10" t="s">
        <v>1105</v>
      </c>
      <c r="AX216" s="10" t="s">
        <v>1105</v>
      </c>
      <c r="AY216" s="10" t="s">
        <v>1105</v>
      </c>
      <c r="AZ216" s="10" t="s">
        <v>1105</v>
      </c>
      <c r="BA216" s="10" t="s">
        <v>1105</v>
      </c>
      <c r="BB216" s="10" t="s">
        <v>1105</v>
      </c>
      <c r="BC216" s="10" t="s">
        <v>1105</v>
      </c>
      <c r="BD216" s="10" t="s">
        <v>1105</v>
      </c>
      <c r="BE216" s="10" t="s">
        <v>1105</v>
      </c>
      <c r="BF216" s="10" t="s">
        <v>1105</v>
      </c>
      <c r="BG216" s="10" t="s">
        <v>1105</v>
      </c>
      <c r="BH216" s="10" t="s">
        <v>1105</v>
      </c>
      <c r="BI216" s="10" t="s">
        <v>1105</v>
      </c>
      <c r="BJ216" s="10" t="s">
        <v>1105</v>
      </c>
      <c r="BK216" s="10" t="s">
        <v>1105</v>
      </c>
      <c r="BL216" s="10" t="s">
        <v>1105</v>
      </c>
      <c r="BM216" s="10" t="s">
        <v>1105</v>
      </c>
      <c r="BN216" s="10" t="s">
        <v>1104</v>
      </c>
      <c r="BO216" s="10" t="s">
        <v>1105</v>
      </c>
      <c r="BP216" s="10" t="s">
        <v>1105</v>
      </c>
      <c r="BQ216" s="10" t="s">
        <v>1105</v>
      </c>
      <c r="BR216" s="10" t="s">
        <v>1105</v>
      </c>
      <c r="BS216" s="10" t="s">
        <v>1105</v>
      </c>
      <c r="BT216" s="10" t="s">
        <v>1105</v>
      </c>
      <c r="BU216" s="10" t="s">
        <v>1105</v>
      </c>
      <c r="BV216" s="10" t="s">
        <v>1105</v>
      </c>
      <c r="BW216" s="10" t="s">
        <v>1104</v>
      </c>
      <c r="BX216" s="10" t="s">
        <v>1104</v>
      </c>
      <c r="BY216" s="10" t="s">
        <v>1104</v>
      </c>
      <c r="BZ216" s="10" t="s">
        <v>1105</v>
      </c>
      <c r="CA216" s="10" t="s">
        <v>1105</v>
      </c>
      <c r="CB216" s="10" t="s">
        <v>1105</v>
      </c>
      <c r="CC216" s="10" t="s">
        <v>1105</v>
      </c>
      <c r="CD216" s="10" t="s">
        <v>1104</v>
      </c>
      <c r="CE216" s="10" t="s">
        <v>1105</v>
      </c>
      <c r="CF216" s="10" t="s">
        <v>1104</v>
      </c>
      <c r="CG216" s="10" t="s">
        <v>1104</v>
      </c>
      <c r="CH216" s="10" t="s">
        <v>1104</v>
      </c>
      <c r="CI216" s="10" t="s">
        <v>1105</v>
      </c>
      <c r="CJ216" s="10" t="s">
        <v>1105</v>
      </c>
      <c r="CK216" s="10" t="s">
        <v>1104</v>
      </c>
      <c r="CL216" s="10" t="s">
        <v>1105</v>
      </c>
      <c r="CM216" s="10" t="s">
        <v>1105</v>
      </c>
      <c r="CN216" s="10" t="s">
        <v>1105</v>
      </c>
      <c r="CO216" s="10" t="s">
        <v>1105</v>
      </c>
      <c r="CP216" s="10" t="s">
        <v>1105</v>
      </c>
      <c r="CQ216" s="10" t="s">
        <v>1105</v>
      </c>
      <c r="CR216" s="10" t="s">
        <v>190</v>
      </c>
      <c r="CS216" s="10" t="s">
        <v>1105</v>
      </c>
      <c r="CT216" s="10" t="s">
        <v>190</v>
      </c>
      <c r="CU216" s="10" t="s">
        <v>1104</v>
      </c>
      <c r="CV216" s="10" t="s">
        <v>1105</v>
      </c>
      <c r="CW216" s="10" t="s">
        <v>1105</v>
      </c>
      <c r="CX216" s="10" t="s">
        <v>374</v>
      </c>
      <c r="CY216" s="10" t="s">
        <v>1105</v>
      </c>
      <c r="CZ216" s="10" t="s">
        <v>1105</v>
      </c>
      <c r="DA216" s="10" t="s">
        <v>1105</v>
      </c>
      <c r="DB216" s="10" t="s">
        <v>1105</v>
      </c>
      <c r="DC216" s="96" t="s">
        <v>7146</v>
      </c>
      <c r="DD216" s="96" t="s">
        <v>7145</v>
      </c>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5"/>
    </row>
    <row r="217" spans="1:251" s="9" customFormat="1" ht="17.25" customHeight="1">
      <c r="A217" s="5" t="s">
        <v>745</v>
      </c>
      <c r="B217" s="9">
        <v>83</v>
      </c>
      <c r="C217" s="5" t="s">
        <v>83</v>
      </c>
      <c r="D217" s="5" t="s">
        <v>340</v>
      </c>
      <c r="E217" s="9">
        <v>7164</v>
      </c>
      <c r="F217" s="9" t="s">
        <v>85</v>
      </c>
      <c r="G217" s="5"/>
      <c r="H217" s="5"/>
      <c r="I217" s="9">
        <v>1462</v>
      </c>
      <c r="J217" s="39" t="s">
        <v>8</v>
      </c>
      <c r="K217" s="9">
        <v>1501</v>
      </c>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42" t="s">
        <v>576</v>
      </c>
      <c r="AM217" s="11">
        <f>VLOOKUP($AL217,'City Location'!$A$2:$C$69,2)</f>
        <v>55.755825999999999</v>
      </c>
      <c r="AN217" s="11">
        <f>VLOOKUP($AL217,'City Location'!$A$2:$C$69,3)</f>
        <v>37.6173</v>
      </c>
      <c r="AO217" s="11" t="s">
        <v>624</v>
      </c>
      <c r="AP217" s="5">
        <v>1</v>
      </c>
      <c r="AQ217" s="5"/>
      <c r="AR217" s="4"/>
      <c r="AS217" s="4"/>
      <c r="AT217" s="10">
        <v>0</v>
      </c>
      <c r="AU217" s="10" t="s">
        <v>1104</v>
      </c>
      <c r="AV217" s="10" t="s">
        <v>1105</v>
      </c>
      <c r="AW217" s="10" t="s">
        <v>1104</v>
      </c>
      <c r="AX217" s="10" t="s">
        <v>1104</v>
      </c>
      <c r="AY217" s="10" t="s">
        <v>1105</v>
      </c>
      <c r="AZ217" s="10" t="s">
        <v>1105</v>
      </c>
      <c r="BA217" s="10" t="s">
        <v>1105</v>
      </c>
      <c r="BB217" s="10" t="s">
        <v>1105</v>
      </c>
      <c r="BC217" s="10" t="s">
        <v>1105</v>
      </c>
      <c r="BD217" s="10" t="s">
        <v>1104</v>
      </c>
      <c r="BE217" s="10" t="s">
        <v>1105</v>
      </c>
      <c r="BF217" s="10" t="s">
        <v>1105</v>
      </c>
      <c r="BG217" s="10" t="s">
        <v>1105</v>
      </c>
      <c r="BH217" s="10" t="s">
        <v>1104</v>
      </c>
      <c r="BI217" s="10" t="s">
        <v>1105</v>
      </c>
      <c r="BJ217" s="10" t="s">
        <v>1105</v>
      </c>
      <c r="BK217" s="10" t="s">
        <v>1104</v>
      </c>
      <c r="BL217" s="10" t="s">
        <v>1105</v>
      </c>
      <c r="BM217" s="10" t="s">
        <v>1105</v>
      </c>
      <c r="BN217" s="10" t="s">
        <v>1105</v>
      </c>
      <c r="BO217" s="10" t="s">
        <v>1105</v>
      </c>
      <c r="BP217" s="10" t="s">
        <v>1105</v>
      </c>
      <c r="BQ217" s="9" t="s">
        <v>1105</v>
      </c>
      <c r="BR217" s="10" t="s">
        <v>190</v>
      </c>
      <c r="BS217" s="10" t="s">
        <v>1105</v>
      </c>
      <c r="BT217" s="10" t="s">
        <v>1104</v>
      </c>
      <c r="BU217" s="10" t="s">
        <v>1105</v>
      </c>
      <c r="BV217" s="10" t="s">
        <v>1104</v>
      </c>
      <c r="BW217" s="10" t="s">
        <v>1104</v>
      </c>
      <c r="BX217" s="10" t="s">
        <v>1104</v>
      </c>
      <c r="BY217" s="10" t="s">
        <v>1105</v>
      </c>
      <c r="BZ217" s="10" t="s">
        <v>1105</v>
      </c>
      <c r="CA217" s="10" t="s">
        <v>1104</v>
      </c>
      <c r="CB217" s="10" t="s">
        <v>1104</v>
      </c>
      <c r="CC217" s="10" t="s">
        <v>1104</v>
      </c>
      <c r="CD217" s="10" t="s">
        <v>1104</v>
      </c>
      <c r="CE217" s="10" t="s">
        <v>1105</v>
      </c>
      <c r="CF217" s="10" t="s">
        <v>1104</v>
      </c>
      <c r="CG217" s="10" t="s">
        <v>1104</v>
      </c>
      <c r="CH217" s="10" t="s">
        <v>1104</v>
      </c>
      <c r="CI217" s="10" t="s">
        <v>1104</v>
      </c>
      <c r="CJ217" s="10" t="s">
        <v>1104</v>
      </c>
      <c r="CK217" s="19" t="s">
        <v>374</v>
      </c>
      <c r="CL217" s="10" t="s">
        <v>1105</v>
      </c>
      <c r="CM217" s="10" t="s">
        <v>1105</v>
      </c>
      <c r="CN217" s="10" t="s">
        <v>1105</v>
      </c>
      <c r="CO217" s="10" t="s">
        <v>1105</v>
      </c>
      <c r="CP217" s="10" t="s">
        <v>1105</v>
      </c>
      <c r="CQ217" s="10" t="s">
        <v>1105</v>
      </c>
      <c r="CR217" s="10" t="s">
        <v>1105</v>
      </c>
      <c r="CS217" s="10" t="s">
        <v>1105</v>
      </c>
      <c r="CT217" s="10" t="s">
        <v>1105</v>
      </c>
      <c r="CU217" s="10" t="s">
        <v>1104</v>
      </c>
      <c r="CV217" s="10" t="s">
        <v>1105</v>
      </c>
      <c r="CW217" s="10" t="s">
        <v>1104</v>
      </c>
      <c r="CX217" s="10" t="s">
        <v>1105</v>
      </c>
      <c r="CY217" s="10" t="s">
        <v>1105</v>
      </c>
      <c r="CZ217" s="10" t="s">
        <v>1104</v>
      </c>
      <c r="DA217" s="10" t="s">
        <v>1105</v>
      </c>
      <c r="DB217" s="10" t="s">
        <v>1105</v>
      </c>
      <c r="DC217" s="96" t="s">
        <v>7147</v>
      </c>
      <c r="DD217" s="96" t="s">
        <v>7147</v>
      </c>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5"/>
    </row>
    <row r="218" spans="1:251" s="9" customFormat="1" ht="17.25" customHeight="1">
      <c r="A218" s="5" t="s">
        <v>745</v>
      </c>
      <c r="B218" s="9">
        <v>83</v>
      </c>
      <c r="C218" s="5" t="s">
        <v>83</v>
      </c>
      <c r="D218" s="5" t="s">
        <v>340</v>
      </c>
      <c r="E218" s="9">
        <v>7164</v>
      </c>
      <c r="F218" s="9" t="s">
        <v>85</v>
      </c>
      <c r="G218" s="5"/>
      <c r="H218" s="39" t="s">
        <v>8</v>
      </c>
      <c r="I218" s="9">
        <v>1501</v>
      </c>
      <c r="J218" s="5" t="s">
        <v>10</v>
      </c>
      <c r="K218" s="9">
        <v>1505</v>
      </c>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42" t="s">
        <v>576</v>
      </c>
      <c r="AM218" s="11">
        <f>VLOOKUP($AL218,'City Location'!$A$2:$C$69,2)</f>
        <v>55.755825999999999</v>
      </c>
      <c r="AN218" s="11">
        <f>VLOOKUP($AL218,'City Location'!$A$2:$C$69,3)</f>
        <v>37.6173</v>
      </c>
      <c r="AO218" s="11" t="s">
        <v>624</v>
      </c>
      <c r="AP218" s="5">
        <v>1</v>
      </c>
      <c r="AQ218" s="5"/>
      <c r="AR218" s="4"/>
      <c r="AS218" s="4"/>
      <c r="AT218" s="10">
        <v>0</v>
      </c>
      <c r="AU218" s="10" t="s">
        <v>1104</v>
      </c>
      <c r="AV218" s="10" t="s">
        <v>1105</v>
      </c>
      <c r="AW218" s="10" t="s">
        <v>1104</v>
      </c>
      <c r="AX218" s="10" t="s">
        <v>1104</v>
      </c>
      <c r="AY218" s="10" t="s">
        <v>1105</v>
      </c>
      <c r="AZ218" s="10" t="s">
        <v>1105</v>
      </c>
      <c r="BA218" s="10" t="s">
        <v>1105</v>
      </c>
      <c r="BB218" s="10" t="s">
        <v>1105</v>
      </c>
      <c r="BC218" s="10" t="s">
        <v>1105</v>
      </c>
      <c r="BD218" s="10" t="s">
        <v>1104</v>
      </c>
      <c r="BE218" s="10" t="s">
        <v>1105</v>
      </c>
      <c r="BF218" s="10" t="s">
        <v>1105</v>
      </c>
      <c r="BG218" s="10" t="s">
        <v>1105</v>
      </c>
      <c r="BH218" s="10" t="s">
        <v>1104</v>
      </c>
      <c r="BI218" s="10" t="s">
        <v>1105</v>
      </c>
      <c r="BJ218" s="10" t="s">
        <v>1105</v>
      </c>
      <c r="BK218" s="10" t="s">
        <v>1104</v>
      </c>
      <c r="BL218" s="10" t="s">
        <v>1105</v>
      </c>
      <c r="BM218" s="10" t="s">
        <v>1105</v>
      </c>
      <c r="BN218" s="10" t="s">
        <v>1105</v>
      </c>
      <c r="BO218" s="10" t="s">
        <v>1105</v>
      </c>
      <c r="BP218" s="10" t="s">
        <v>1105</v>
      </c>
      <c r="BQ218" s="9" t="s">
        <v>1105</v>
      </c>
      <c r="BR218" s="10" t="s">
        <v>190</v>
      </c>
      <c r="BS218" s="10" t="s">
        <v>1105</v>
      </c>
      <c r="BT218" s="10" t="s">
        <v>1104</v>
      </c>
      <c r="BU218" s="10" t="s">
        <v>1105</v>
      </c>
      <c r="BV218" s="10" t="s">
        <v>1104</v>
      </c>
      <c r="BW218" s="10" t="s">
        <v>1104</v>
      </c>
      <c r="BX218" s="10" t="s">
        <v>1104</v>
      </c>
      <c r="BY218" s="10" t="s">
        <v>1105</v>
      </c>
      <c r="BZ218" s="10" t="s">
        <v>1105</v>
      </c>
      <c r="CA218" s="10" t="s">
        <v>1104</v>
      </c>
      <c r="CB218" s="10" t="s">
        <v>1104</v>
      </c>
      <c r="CC218" s="10" t="s">
        <v>1104</v>
      </c>
      <c r="CD218" s="10" t="s">
        <v>1104</v>
      </c>
      <c r="CE218" s="19" t="s">
        <v>190</v>
      </c>
      <c r="CF218" s="10" t="s">
        <v>1104</v>
      </c>
      <c r="CG218" s="10" t="s">
        <v>1104</v>
      </c>
      <c r="CH218" s="10" t="s">
        <v>1104</v>
      </c>
      <c r="CI218" s="10" t="s">
        <v>1104</v>
      </c>
      <c r="CJ218" s="10" t="s">
        <v>1104</v>
      </c>
      <c r="CK218" s="19" t="s">
        <v>374</v>
      </c>
      <c r="CL218" s="10" t="s">
        <v>1105</v>
      </c>
      <c r="CM218" s="10" t="s">
        <v>1105</v>
      </c>
      <c r="CN218" s="10" t="s">
        <v>1105</v>
      </c>
      <c r="CO218" s="10" t="s">
        <v>1105</v>
      </c>
      <c r="CP218" s="10" t="s">
        <v>1105</v>
      </c>
      <c r="CQ218" s="10" t="s">
        <v>1105</v>
      </c>
      <c r="CR218" s="10" t="s">
        <v>1105</v>
      </c>
      <c r="CS218" s="10" t="s">
        <v>1105</v>
      </c>
      <c r="CT218" s="10" t="s">
        <v>1105</v>
      </c>
      <c r="CU218" s="10" t="s">
        <v>1104</v>
      </c>
      <c r="CV218" s="10" t="s">
        <v>1105</v>
      </c>
      <c r="CW218" s="10" t="s">
        <v>1104</v>
      </c>
      <c r="CX218" s="10" t="s">
        <v>1105</v>
      </c>
      <c r="CY218" s="10" t="s">
        <v>1105</v>
      </c>
      <c r="CZ218" s="10" t="s">
        <v>1104</v>
      </c>
      <c r="DA218" s="10" t="s">
        <v>1105</v>
      </c>
      <c r="DB218" s="10" t="s">
        <v>1105</v>
      </c>
      <c r="DC218" s="96" t="s">
        <v>7147</v>
      </c>
      <c r="DD218" s="96" t="s">
        <v>7147</v>
      </c>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5"/>
    </row>
    <row r="219" spans="1:251" s="9" customFormat="1" ht="17.25" customHeight="1">
      <c r="A219" s="5" t="s">
        <v>745</v>
      </c>
      <c r="B219" s="9">
        <v>83</v>
      </c>
      <c r="C219" s="5" t="s">
        <v>83</v>
      </c>
      <c r="D219" s="5" t="s">
        <v>341</v>
      </c>
      <c r="E219" s="9">
        <v>7166</v>
      </c>
      <c r="F219" s="9" t="s">
        <v>85</v>
      </c>
      <c r="G219" s="5"/>
      <c r="H219" s="5" t="s">
        <v>10</v>
      </c>
      <c r="I219" s="9">
        <v>1505</v>
      </c>
      <c r="J219" s="5" t="s">
        <v>4</v>
      </c>
      <c r="K219" s="9">
        <v>1506</v>
      </c>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42" t="s">
        <v>576</v>
      </c>
      <c r="AM219" s="11">
        <f>VLOOKUP($AL219,'City Location'!$A$2:$C$69,2)</f>
        <v>55.755825999999999</v>
      </c>
      <c r="AN219" s="11">
        <f>VLOOKUP($AL219,'City Location'!$A$2:$C$69,3)</f>
        <v>37.6173</v>
      </c>
      <c r="AO219" s="11" t="s">
        <v>624</v>
      </c>
      <c r="AP219" s="5">
        <v>1</v>
      </c>
      <c r="AQ219" s="5"/>
      <c r="AR219" s="4"/>
      <c r="AS219" s="4"/>
      <c r="AT219" s="10">
        <v>0</v>
      </c>
      <c r="AU219" s="10" t="s">
        <v>1104</v>
      </c>
      <c r="AV219" s="10" t="s">
        <v>1105</v>
      </c>
      <c r="AW219" s="10" t="s">
        <v>1104</v>
      </c>
      <c r="AX219" s="10" t="s">
        <v>1104</v>
      </c>
      <c r="AY219" s="10" t="s">
        <v>1105</v>
      </c>
      <c r="AZ219" s="10" t="s">
        <v>1105</v>
      </c>
      <c r="BA219" s="10" t="s">
        <v>1105</v>
      </c>
      <c r="BB219" s="10" t="s">
        <v>1105</v>
      </c>
      <c r="BC219" s="10" t="s">
        <v>1105</v>
      </c>
      <c r="BD219" s="10" t="s">
        <v>374</v>
      </c>
      <c r="BE219" s="10" t="s">
        <v>1105</v>
      </c>
      <c r="BF219" s="10" t="s">
        <v>1105</v>
      </c>
      <c r="BG219" s="10" t="s">
        <v>1105</v>
      </c>
      <c r="BH219" s="10" t="s">
        <v>374</v>
      </c>
      <c r="BI219" s="10" t="s">
        <v>1105</v>
      </c>
      <c r="BJ219" s="10" t="s">
        <v>1105</v>
      </c>
      <c r="BK219" s="10" t="s">
        <v>1104</v>
      </c>
      <c r="BL219" s="10" t="s">
        <v>1105</v>
      </c>
      <c r="BM219" s="10" t="s">
        <v>1105</v>
      </c>
      <c r="BN219" s="10" t="s">
        <v>1105</v>
      </c>
      <c r="BO219" s="10" t="s">
        <v>1105</v>
      </c>
      <c r="BP219" s="10" t="s">
        <v>1105</v>
      </c>
      <c r="BQ219" s="9" t="s">
        <v>1105</v>
      </c>
      <c r="BR219" s="10" t="s">
        <v>190</v>
      </c>
      <c r="BS219" s="10" t="s">
        <v>1105</v>
      </c>
      <c r="BT219" s="10" t="s">
        <v>1104</v>
      </c>
      <c r="BU219" s="10" t="s">
        <v>1105</v>
      </c>
      <c r="BV219" s="10" t="s">
        <v>1104</v>
      </c>
      <c r="BW219" s="10" t="s">
        <v>190</v>
      </c>
      <c r="BX219" s="10" t="s">
        <v>1104</v>
      </c>
      <c r="BY219" s="10" t="s">
        <v>1105</v>
      </c>
      <c r="BZ219" s="10" t="s">
        <v>1105</v>
      </c>
      <c r="CA219" s="10" t="s">
        <v>1104</v>
      </c>
      <c r="CB219" s="10" t="s">
        <v>1104</v>
      </c>
      <c r="CC219" s="10" t="s">
        <v>1104</v>
      </c>
      <c r="CD219" s="19" t="s">
        <v>374</v>
      </c>
      <c r="CE219" s="10" t="s">
        <v>190</v>
      </c>
      <c r="CF219" s="10" t="s">
        <v>1104</v>
      </c>
      <c r="CG219" s="10" t="s">
        <v>374</v>
      </c>
      <c r="CH219" s="10" t="s">
        <v>1104</v>
      </c>
      <c r="CI219" s="10" t="s">
        <v>1104</v>
      </c>
      <c r="CJ219" s="10" t="s">
        <v>1104</v>
      </c>
      <c r="CK219" s="10" t="s">
        <v>374</v>
      </c>
      <c r="CL219" s="10" t="s">
        <v>1105</v>
      </c>
      <c r="CM219" s="10" t="s">
        <v>1105</v>
      </c>
      <c r="CN219" s="10" t="s">
        <v>1105</v>
      </c>
      <c r="CO219" s="10" t="s">
        <v>1105</v>
      </c>
      <c r="CP219" s="10" t="s">
        <v>1105</v>
      </c>
      <c r="CQ219" s="10" t="s">
        <v>1105</v>
      </c>
      <c r="CR219" s="10" t="s">
        <v>1105</v>
      </c>
      <c r="CS219" s="10" t="s">
        <v>1105</v>
      </c>
      <c r="CT219" s="10" t="s">
        <v>1105</v>
      </c>
      <c r="CU219" s="10" t="s">
        <v>1104</v>
      </c>
      <c r="CV219" s="10" t="s">
        <v>1105</v>
      </c>
      <c r="CW219" s="10" t="s">
        <v>1104</v>
      </c>
      <c r="CX219" s="10" t="s">
        <v>1105</v>
      </c>
      <c r="CY219" s="10" t="s">
        <v>1105</v>
      </c>
      <c r="CZ219" s="10" t="s">
        <v>1104</v>
      </c>
      <c r="DA219" s="10" t="s">
        <v>1105</v>
      </c>
      <c r="DB219" s="10" t="s">
        <v>1105</v>
      </c>
      <c r="DC219" s="96" t="s">
        <v>7147</v>
      </c>
      <c r="DD219" s="96" t="s">
        <v>7147</v>
      </c>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5"/>
    </row>
    <row r="220" spans="1:251" s="9" customFormat="1" ht="17.25" customHeight="1">
      <c r="A220" s="5" t="s">
        <v>745</v>
      </c>
      <c r="B220" s="9">
        <v>83</v>
      </c>
      <c r="C220" s="5" t="s">
        <v>83</v>
      </c>
      <c r="D220" s="5" t="s">
        <v>341</v>
      </c>
      <c r="E220" s="9">
        <v>7166</v>
      </c>
      <c r="F220" s="9" t="s">
        <v>85</v>
      </c>
      <c r="G220" s="5"/>
      <c r="H220" s="5" t="s">
        <v>4</v>
      </c>
      <c r="I220" s="9">
        <v>1506</v>
      </c>
      <c r="J220" s="5" t="s">
        <v>6</v>
      </c>
      <c r="K220" s="9">
        <v>1523</v>
      </c>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42" t="s">
        <v>576</v>
      </c>
      <c r="AM220" s="11">
        <f>VLOOKUP($AL220,'City Location'!$A$2:$C$69,2)</f>
        <v>55.755825999999999</v>
      </c>
      <c r="AN220" s="11">
        <f>VLOOKUP($AL220,'City Location'!$A$2:$C$69,3)</f>
        <v>37.6173</v>
      </c>
      <c r="AO220" s="11" t="s">
        <v>624</v>
      </c>
      <c r="AP220" s="5">
        <v>1</v>
      </c>
      <c r="AQ220" s="5"/>
      <c r="AR220" s="4"/>
      <c r="AS220" s="4"/>
      <c r="AT220" s="10">
        <v>0</v>
      </c>
      <c r="AU220" s="10" t="s">
        <v>1104</v>
      </c>
      <c r="AV220" s="10" t="s">
        <v>1105</v>
      </c>
      <c r="AW220" s="10" t="s">
        <v>1104</v>
      </c>
      <c r="AX220" s="10" t="s">
        <v>1104</v>
      </c>
      <c r="AY220" s="10" t="s">
        <v>1105</v>
      </c>
      <c r="AZ220" s="10" t="s">
        <v>1105</v>
      </c>
      <c r="BA220" s="10" t="s">
        <v>1105</v>
      </c>
      <c r="BB220" s="10" t="s">
        <v>1105</v>
      </c>
      <c r="BC220" s="10" t="s">
        <v>1105</v>
      </c>
      <c r="BD220" s="10" t="s">
        <v>374</v>
      </c>
      <c r="BE220" s="10" t="s">
        <v>1105</v>
      </c>
      <c r="BF220" s="10" t="s">
        <v>1105</v>
      </c>
      <c r="BG220" s="10" t="s">
        <v>1105</v>
      </c>
      <c r="BH220" s="10" t="s">
        <v>374</v>
      </c>
      <c r="BI220" s="10" t="s">
        <v>1105</v>
      </c>
      <c r="BJ220" s="10" t="s">
        <v>1105</v>
      </c>
      <c r="BK220" s="10" t="s">
        <v>1104</v>
      </c>
      <c r="BL220" s="10" t="s">
        <v>1105</v>
      </c>
      <c r="BM220" s="10" t="s">
        <v>1105</v>
      </c>
      <c r="BN220" s="10" t="s">
        <v>1105</v>
      </c>
      <c r="BO220" s="10" t="s">
        <v>1105</v>
      </c>
      <c r="BP220" s="10" t="s">
        <v>1105</v>
      </c>
      <c r="BQ220" s="10" t="s">
        <v>1105</v>
      </c>
      <c r="BR220" s="10" t="s">
        <v>1105</v>
      </c>
      <c r="BS220" s="10" t="s">
        <v>1105</v>
      </c>
      <c r="BT220" s="10" t="s">
        <v>1104</v>
      </c>
      <c r="BU220" s="10" t="s">
        <v>1105</v>
      </c>
      <c r="BV220" s="10" t="s">
        <v>1104</v>
      </c>
      <c r="BW220" s="10" t="s">
        <v>190</v>
      </c>
      <c r="BX220" s="10" t="s">
        <v>1104</v>
      </c>
      <c r="BY220" s="10" t="s">
        <v>1105</v>
      </c>
      <c r="BZ220" s="10" t="s">
        <v>1105</v>
      </c>
      <c r="CA220" s="10" t="s">
        <v>1104</v>
      </c>
      <c r="CB220" s="10" t="s">
        <v>1104</v>
      </c>
      <c r="CC220" s="10" t="s">
        <v>1104</v>
      </c>
      <c r="CD220" s="19" t="s">
        <v>374</v>
      </c>
      <c r="CE220" s="10" t="s">
        <v>190</v>
      </c>
      <c r="CF220" s="10" t="s">
        <v>1104</v>
      </c>
      <c r="CG220" s="10" t="s">
        <v>374</v>
      </c>
      <c r="CH220" s="10" t="s">
        <v>1104</v>
      </c>
      <c r="CI220" s="10" t="s">
        <v>1104</v>
      </c>
      <c r="CJ220" s="10" t="s">
        <v>1104</v>
      </c>
      <c r="CK220" s="10" t="s">
        <v>374</v>
      </c>
      <c r="CL220" s="10" t="s">
        <v>1105</v>
      </c>
      <c r="CM220" s="10" t="s">
        <v>1105</v>
      </c>
      <c r="CN220" s="10" t="s">
        <v>1105</v>
      </c>
      <c r="CO220" s="10" t="s">
        <v>1105</v>
      </c>
      <c r="CP220" s="10" t="s">
        <v>1105</v>
      </c>
      <c r="CQ220" s="10" t="s">
        <v>1105</v>
      </c>
      <c r="CR220" s="10" t="s">
        <v>1105</v>
      </c>
      <c r="CS220" s="10" t="s">
        <v>1105</v>
      </c>
      <c r="CT220" s="10" t="s">
        <v>1105</v>
      </c>
      <c r="CU220" s="10" t="s">
        <v>1104</v>
      </c>
      <c r="CV220" s="10" t="s">
        <v>1105</v>
      </c>
      <c r="CW220" s="10" t="s">
        <v>1104</v>
      </c>
      <c r="CX220" s="10" t="s">
        <v>1105</v>
      </c>
      <c r="CY220" s="10" t="s">
        <v>1105</v>
      </c>
      <c r="CZ220" s="10" t="s">
        <v>1104</v>
      </c>
      <c r="DA220" s="10" t="s">
        <v>1105</v>
      </c>
      <c r="DB220" s="10" t="s">
        <v>1105</v>
      </c>
      <c r="DC220" s="96" t="s">
        <v>7147</v>
      </c>
      <c r="DD220" s="96" t="s">
        <v>7147</v>
      </c>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5"/>
    </row>
    <row r="221" spans="1:251" s="9" customFormat="1" ht="17.25" customHeight="1">
      <c r="A221" s="5" t="s">
        <v>745</v>
      </c>
      <c r="B221" s="9">
        <v>83</v>
      </c>
      <c r="C221" s="5" t="s">
        <v>83</v>
      </c>
      <c r="D221" s="5" t="s">
        <v>341</v>
      </c>
      <c r="E221" s="9">
        <v>7166</v>
      </c>
      <c r="F221" s="9" t="s">
        <v>85</v>
      </c>
      <c r="G221" s="5"/>
      <c r="H221" s="5" t="s">
        <v>6</v>
      </c>
      <c r="I221" s="9">
        <v>1523</v>
      </c>
      <c r="J221" s="5" t="s">
        <v>4</v>
      </c>
      <c r="K221" s="9">
        <v>1533</v>
      </c>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42" t="s">
        <v>576</v>
      </c>
      <c r="AM221" s="11">
        <f>VLOOKUP($AL221,'City Location'!$A$2:$C$69,2)</f>
        <v>55.755825999999999</v>
      </c>
      <c r="AN221" s="11">
        <f>VLOOKUP($AL221,'City Location'!$A$2:$C$69,3)</f>
        <v>37.6173</v>
      </c>
      <c r="AO221" s="11" t="s">
        <v>624</v>
      </c>
      <c r="AP221" s="5">
        <v>1</v>
      </c>
      <c r="AQ221" s="5"/>
      <c r="AR221" s="4"/>
      <c r="AS221" s="4"/>
      <c r="AT221" s="10">
        <v>0</v>
      </c>
      <c r="AU221" s="10" t="s">
        <v>1104</v>
      </c>
      <c r="AV221" s="10" t="s">
        <v>1105</v>
      </c>
      <c r="AW221" s="10" t="s">
        <v>1104</v>
      </c>
      <c r="AX221" s="10" t="s">
        <v>1105</v>
      </c>
      <c r="AY221" s="10" t="s">
        <v>1105</v>
      </c>
      <c r="AZ221" s="10" t="s">
        <v>1105</v>
      </c>
      <c r="BA221" s="10" t="s">
        <v>1105</v>
      </c>
      <c r="BB221" s="10" t="s">
        <v>1105</v>
      </c>
      <c r="BC221" s="10" t="s">
        <v>1105</v>
      </c>
      <c r="BD221" s="10" t="s">
        <v>374</v>
      </c>
      <c r="BE221" s="10" t="s">
        <v>1105</v>
      </c>
      <c r="BF221" s="10" t="s">
        <v>1105</v>
      </c>
      <c r="BG221" s="10" t="s">
        <v>1105</v>
      </c>
      <c r="BH221" s="10" t="s">
        <v>374</v>
      </c>
      <c r="BI221" s="10" t="s">
        <v>1105</v>
      </c>
      <c r="BJ221" s="10" t="s">
        <v>1105</v>
      </c>
      <c r="BK221" s="10" t="s">
        <v>1104</v>
      </c>
      <c r="BL221" s="10" t="s">
        <v>1105</v>
      </c>
      <c r="BM221" s="10" t="s">
        <v>1105</v>
      </c>
      <c r="BN221" s="10" t="s">
        <v>1105</v>
      </c>
      <c r="BO221" s="10" t="s">
        <v>1105</v>
      </c>
      <c r="BP221" s="10" t="s">
        <v>1105</v>
      </c>
      <c r="BQ221" s="10" t="s">
        <v>1105</v>
      </c>
      <c r="BR221" s="10" t="s">
        <v>1105</v>
      </c>
      <c r="BS221" s="10" t="s">
        <v>1105</v>
      </c>
      <c r="BT221" s="10" t="s">
        <v>1104</v>
      </c>
      <c r="BU221" s="10" t="s">
        <v>1105</v>
      </c>
      <c r="BV221" s="10" t="s">
        <v>1104</v>
      </c>
      <c r="BW221" s="10" t="s">
        <v>374</v>
      </c>
      <c r="BX221" s="10" t="s">
        <v>1104</v>
      </c>
      <c r="BY221" s="10" t="s">
        <v>1105</v>
      </c>
      <c r="BZ221" s="10" t="s">
        <v>1105</v>
      </c>
      <c r="CA221" s="10" t="s">
        <v>1104</v>
      </c>
      <c r="CB221" s="10" t="s">
        <v>1104</v>
      </c>
      <c r="CC221" s="10" t="s">
        <v>1105</v>
      </c>
      <c r="CD221" s="19" t="s">
        <v>374</v>
      </c>
      <c r="CE221" s="10" t="s">
        <v>190</v>
      </c>
      <c r="CF221" s="10" t="s">
        <v>1104</v>
      </c>
      <c r="CG221" s="10" t="s">
        <v>374</v>
      </c>
      <c r="CH221" s="10" t="s">
        <v>1104</v>
      </c>
      <c r="CI221" s="10" t="s">
        <v>1104</v>
      </c>
      <c r="CJ221" s="10" t="s">
        <v>1104</v>
      </c>
      <c r="CK221" s="10" t="s">
        <v>190</v>
      </c>
      <c r="CL221" s="10" t="s">
        <v>1105</v>
      </c>
      <c r="CM221" s="10" t="s">
        <v>1105</v>
      </c>
      <c r="CN221" s="10" t="s">
        <v>1105</v>
      </c>
      <c r="CO221" s="10" t="s">
        <v>1105</v>
      </c>
      <c r="CP221" s="10" t="s">
        <v>1105</v>
      </c>
      <c r="CQ221" s="10" t="s">
        <v>1105</v>
      </c>
      <c r="CR221" s="10" t="s">
        <v>1105</v>
      </c>
      <c r="CS221" s="10" t="s">
        <v>1105</v>
      </c>
      <c r="CT221" s="10" t="s">
        <v>1105</v>
      </c>
      <c r="CU221" s="10" t="s">
        <v>1104</v>
      </c>
      <c r="CV221" s="10" t="s">
        <v>1105</v>
      </c>
      <c r="CW221" s="10" t="s">
        <v>1104</v>
      </c>
      <c r="CX221" s="10" t="s">
        <v>1105</v>
      </c>
      <c r="CY221" s="10" t="s">
        <v>1105</v>
      </c>
      <c r="CZ221" s="10" t="s">
        <v>1104</v>
      </c>
      <c r="DA221" s="10" t="s">
        <v>1105</v>
      </c>
      <c r="DB221" s="10" t="s">
        <v>1105</v>
      </c>
      <c r="DC221" s="96" t="s">
        <v>7147</v>
      </c>
      <c r="DD221" s="96" t="s">
        <v>7147</v>
      </c>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5"/>
    </row>
    <row r="222" spans="1:251" s="9" customFormat="1" ht="17.25" customHeight="1">
      <c r="A222" s="5" t="s">
        <v>745</v>
      </c>
      <c r="B222" s="9">
        <v>83</v>
      </c>
      <c r="C222" s="5" t="s">
        <v>83</v>
      </c>
      <c r="D222" s="5" t="s">
        <v>308</v>
      </c>
      <c r="E222" s="9">
        <v>7167</v>
      </c>
      <c r="F222" s="9" t="s">
        <v>85</v>
      </c>
      <c r="G222" s="5"/>
      <c r="H222" s="5" t="s">
        <v>4</v>
      </c>
      <c r="I222" s="9">
        <v>1533</v>
      </c>
      <c r="J222" s="5" t="s">
        <v>5</v>
      </c>
      <c r="K222" s="9">
        <v>1547</v>
      </c>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42" t="s">
        <v>576</v>
      </c>
      <c r="AM222" s="11">
        <f>VLOOKUP($AL222,'City Location'!$A$2:$C$69,2)</f>
        <v>55.755825999999999</v>
      </c>
      <c r="AN222" s="11">
        <f>VLOOKUP($AL222,'City Location'!$A$2:$C$69,3)</f>
        <v>37.6173</v>
      </c>
      <c r="AO222" s="11" t="s">
        <v>624</v>
      </c>
      <c r="AP222" s="5">
        <v>1</v>
      </c>
      <c r="AQ222" s="5"/>
      <c r="AR222" s="4"/>
      <c r="AS222" s="4"/>
      <c r="AT222" s="10">
        <v>0</v>
      </c>
      <c r="AU222" s="10" t="s">
        <v>1104</v>
      </c>
      <c r="AV222" s="10" t="s">
        <v>1105</v>
      </c>
      <c r="AW222" s="10" t="s">
        <v>1104</v>
      </c>
      <c r="AX222" s="10" t="s">
        <v>1105</v>
      </c>
      <c r="AY222" s="10" t="s">
        <v>1105</v>
      </c>
      <c r="AZ222" s="10" t="s">
        <v>1105</v>
      </c>
      <c r="BA222" s="10" t="s">
        <v>1105</v>
      </c>
      <c r="BB222" s="10" t="s">
        <v>1105</v>
      </c>
      <c r="BC222" s="10" t="s">
        <v>1105</v>
      </c>
      <c r="BD222" s="10" t="s">
        <v>374</v>
      </c>
      <c r="BE222" s="10" t="s">
        <v>1105</v>
      </c>
      <c r="BF222" s="10" t="s">
        <v>1105</v>
      </c>
      <c r="BG222" s="10" t="s">
        <v>1105</v>
      </c>
      <c r="BH222" s="10" t="s">
        <v>374</v>
      </c>
      <c r="BI222" s="10" t="s">
        <v>1105</v>
      </c>
      <c r="BJ222" s="10" t="s">
        <v>1105</v>
      </c>
      <c r="BK222" s="10" t="s">
        <v>1104</v>
      </c>
      <c r="BL222" s="10" t="s">
        <v>1105</v>
      </c>
      <c r="BM222" s="10" t="s">
        <v>1105</v>
      </c>
      <c r="BN222" s="10" t="s">
        <v>1105</v>
      </c>
      <c r="BO222" s="10" t="s">
        <v>1105</v>
      </c>
      <c r="BP222" s="10" t="s">
        <v>1105</v>
      </c>
      <c r="BQ222" s="10" t="s">
        <v>1105</v>
      </c>
      <c r="BR222" s="10" t="s">
        <v>1105</v>
      </c>
      <c r="BS222" s="10" t="s">
        <v>1105</v>
      </c>
      <c r="BT222" s="10" t="s">
        <v>1104</v>
      </c>
      <c r="BU222" s="10" t="s">
        <v>1105</v>
      </c>
      <c r="BV222" s="10" t="s">
        <v>1104</v>
      </c>
      <c r="BW222" s="10" t="s">
        <v>374</v>
      </c>
      <c r="BX222" s="10" t="s">
        <v>1104</v>
      </c>
      <c r="BY222" s="10" t="s">
        <v>1105</v>
      </c>
      <c r="BZ222" s="10" t="s">
        <v>1105</v>
      </c>
      <c r="CA222" s="10" t="s">
        <v>1104</v>
      </c>
      <c r="CB222" s="10" t="s">
        <v>1104</v>
      </c>
      <c r="CC222" s="10" t="s">
        <v>1105</v>
      </c>
      <c r="CD222" s="19" t="s">
        <v>374</v>
      </c>
      <c r="CE222" s="10" t="s">
        <v>190</v>
      </c>
      <c r="CF222" s="10" t="s">
        <v>1104</v>
      </c>
      <c r="CG222" s="10" t="s">
        <v>374</v>
      </c>
      <c r="CH222" s="10" t="s">
        <v>1104</v>
      </c>
      <c r="CI222" s="10" t="s">
        <v>1104</v>
      </c>
      <c r="CJ222" s="10" t="s">
        <v>1104</v>
      </c>
      <c r="CK222" s="10" t="s">
        <v>190</v>
      </c>
      <c r="CL222" s="10" t="s">
        <v>1105</v>
      </c>
      <c r="CM222" s="10" t="s">
        <v>1105</v>
      </c>
      <c r="CN222" s="10" t="s">
        <v>1105</v>
      </c>
      <c r="CO222" s="10" t="s">
        <v>1105</v>
      </c>
      <c r="CP222" s="10" t="s">
        <v>1105</v>
      </c>
      <c r="CQ222" s="10" t="s">
        <v>1105</v>
      </c>
      <c r="CR222" s="10" t="s">
        <v>1105</v>
      </c>
      <c r="CS222" s="10" t="s">
        <v>1105</v>
      </c>
      <c r="CT222" s="10" t="s">
        <v>1105</v>
      </c>
      <c r="CU222" s="10" t="s">
        <v>1104</v>
      </c>
      <c r="CV222" s="10" t="s">
        <v>1105</v>
      </c>
      <c r="CW222" s="10" t="s">
        <v>1104</v>
      </c>
      <c r="CX222" s="10" t="s">
        <v>1105</v>
      </c>
      <c r="CY222" s="10" t="s">
        <v>1105</v>
      </c>
      <c r="CZ222" s="10" t="s">
        <v>1104</v>
      </c>
      <c r="DA222" s="10" t="s">
        <v>1105</v>
      </c>
      <c r="DB222" s="10" t="s">
        <v>1105</v>
      </c>
      <c r="DC222" s="96" t="s">
        <v>7147</v>
      </c>
      <c r="DD222" s="96" t="s">
        <v>7147</v>
      </c>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5"/>
    </row>
    <row r="223" spans="1:251" s="9" customFormat="1" ht="17.25" customHeight="1">
      <c r="A223" s="5" t="s">
        <v>748</v>
      </c>
      <c r="B223" s="9">
        <f>83</f>
        <v>83</v>
      </c>
      <c r="C223" s="5" t="s">
        <v>83</v>
      </c>
      <c r="D223" s="5" t="s">
        <v>308</v>
      </c>
      <c r="E223" s="9">
        <v>7167</v>
      </c>
      <c r="F223" s="9" t="s">
        <v>85</v>
      </c>
      <c r="G223" s="5"/>
      <c r="H223" s="5" t="s">
        <v>5</v>
      </c>
      <c r="I223" s="9">
        <v>1547</v>
      </c>
      <c r="J223" s="5"/>
      <c r="K223" s="9">
        <v>1564</v>
      </c>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t="s">
        <v>576</v>
      </c>
      <c r="AM223" s="11">
        <f>VLOOKUP($AL223,'City Location'!$A$2:$C$69,2)</f>
        <v>55.755825999999999</v>
      </c>
      <c r="AN223" s="11">
        <f>VLOOKUP($AL223,'City Location'!$A$2:$C$69,3)</f>
        <v>37.6173</v>
      </c>
      <c r="AO223" s="9" t="s">
        <v>624</v>
      </c>
      <c r="AP223" s="5">
        <v>1</v>
      </c>
      <c r="AQ223" s="5"/>
      <c r="AR223" s="4"/>
      <c r="AS223" s="4"/>
      <c r="AT223" s="10">
        <v>0</v>
      </c>
      <c r="AU223" s="10" t="s">
        <v>1104</v>
      </c>
      <c r="AV223" s="10" t="s">
        <v>1105</v>
      </c>
      <c r="AW223" s="10" t="s">
        <v>1104</v>
      </c>
      <c r="AX223" s="10" t="s">
        <v>1105</v>
      </c>
      <c r="AY223" s="10" t="s">
        <v>1105</v>
      </c>
      <c r="AZ223" s="10" t="s">
        <v>1105</v>
      </c>
      <c r="BA223" s="10" t="s">
        <v>1105</v>
      </c>
      <c r="BB223" s="10" t="s">
        <v>1105</v>
      </c>
      <c r="BC223" s="10" t="s">
        <v>1105</v>
      </c>
      <c r="BD223" s="10" t="s">
        <v>374</v>
      </c>
      <c r="BE223" s="10" t="s">
        <v>1105</v>
      </c>
      <c r="BF223" s="10" t="s">
        <v>1105</v>
      </c>
      <c r="BG223" s="10" t="s">
        <v>1105</v>
      </c>
      <c r="BH223" s="10" t="s">
        <v>374</v>
      </c>
      <c r="BI223" s="10" t="s">
        <v>1105</v>
      </c>
      <c r="BJ223" s="10" t="s">
        <v>1105</v>
      </c>
      <c r="BK223" s="19" t="s">
        <v>374</v>
      </c>
      <c r="BL223" s="10" t="s">
        <v>1105</v>
      </c>
      <c r="BM223" s="10" t="s">
        <v>1105</v>
      </c>
      <c r="BN223" s="10" t="s">
        <v>1105</v>
      </c>
      <c r="BO223" s="10" t="s">
        <v>1105</v>
      </c>
      <c r="BP223" s="10" t="s">
        <v>1105</v>
      </c>
      <c r="BQ223" s="10" t="s">
        <v>1105</v>
      </c>
      <c r="BR223" s="10" t="s">
        <v>1105</v>
      </c>
      <c r="BS223" s="10" t="s">
        <v>1105</v>
      </c>
      <c r="BT223" s="19" t="s">
        <v>374</v>
      </c>
      <c r="BU223" s="10" t="s">
        <v>1105</v>
      </c>
      <c r="BV223" s="10" t="s">
        <v>1104</v>
      </c>
      <c r="BW223" s="10" t="s">
        <v>374</v>
      </c>
      <c r="BX223" s="19" t="s">
        <v>374</v>
      </c>
      <c r="BY223" s="10" t="s">
        <v>1105</v>
      </c>
      <c r="BZ223" s="10" t="s">
        <v>1105</v>
      </c>
      <c r="CA223" s="10" t="s">
        <v>1104</v>
      </c>
      <c r="CB223" s="10" t="s">
        <v>1104</v>
      </c>
      <c r="CC223" s="10" t="s">
        <v>1105</v>
      </c>
      <c r="CD223" s="19" t="s">
        <v>374</v>
      </c>
      <c r="CE223" s="10" t="s">
        <v>190</v>
      </c>
      <c r="CF223" s="10" t="s">
        <v>1104</v>
      </c>
      <c r="CG223" s="10" t="s">
        <v>374</v>
      </c>
      <c r="CH223" s="10" t="s">
        <v>1104</v>
      </c>
      <c r="CI223" s="10" t="s">
        <v>1104</v>
      </c>
      <c r="CJ223" s="10" t="s">
        <v>1104</v>
      </c>
      <c r="CK223" s="10" t="s">
        <v>190</v>
      </c>
      <c r="CL223" s="10" t="s">
        <v>1105</v>
      </c>
      <c r="CM223" s="10" t="s">
        <v>1105</v>
      </c>
      <c r="CN223" s="10" t="s">
        <v>1105</v>
      </c>
      <c r="CO223" s="10" t="s">
        <v>1105</v>
      </c>
      <c r="CP223" s="10" t="s">
        <v>1105</v>
      </c>
      <c r="CQ223" s="10" t="s">
        <v>1105</v>
      </c>
      <c r="CR223" s="10" t="s">
        <v>1105</v>
      </c>
      <c r="CS223" s="10" t="s">
        <v>1105</v>
      </c>
      <c r="CT223" s="10" t="s">
        <v>1105</v>
      </c>
      <c r="CU223" s="10" t="s">
        <v>1104</v>
      </c>
      <c r="CV223" s="10" t="s">
        <v>1105</v>
      </c>
      <c r="CW223" s="10" t="s">
        <v>1105</v>
      </c>
      <c r="CX223" s="10" t="s">
        <v>1104</v>
      </c>
      <c r="CY223" s="10" t="s">
        <v>1105</v>
      </c>
      <c r="CZ223" s="10" t="s">
        <v>1104</v>
      </c>
      <c r="DA223" s="10" t="s">
        <v>1105</v>
      </c>
      <c r="DB223" s="10" t="s">
        <v>1105</v>
      </c>
      <c r="DC223" s="96" t="s">
        <v>7148</v>
      </c>
      <c r="DD223" s="96" t="s">
        <v>7148</v>
      </c>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5"/>
    </row>
    <row r="224" spans="1:251" s="9" customFormat="1" ht="17.25" customHeight="1">
      <c r="A224" s="5" t="s">
        <v>748</v>
      </c>
      <c r="B224" s="9">
        <f>83</f>
        <v>83</v>
      </c>
      <c r="C224" s="5" t="s">
        <v>83</v>
      </c>
      <c r="D224" s="5" t="s">
        <v>308</v>
      </c>
      <c r="E224" s="9">
        <v>7167</v>
      </c>
      <c r="F224" s="9" t="s">
        <v>85</v>
      </c>
      <c r="G224" s="5"/>
      <c r="H224" s="5"/>
      <c r="I224" s="9">
        <v>1564</v>
      </c>
      <c r="J224" s="5"/>
      <c r="K224" s="9">
        <v>1581</v>
      </c>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44" t="s">
        <v>619</v>
      </c>
      <c r="AM224" s="11">
        <f>VLOOKUP($AL224,'City Location'!$A$2:$C$69,2)</f>
        <v>56.394731</v>
      </c>
      <c r="AN224" s="11">
        <f>VLOOKUP($AL224,'City Location'!$A$2:$C$69,3)</f>
        <v>38.712037000000002</v>
      </c>
      <c r="AO224" s="9" t="s">
        <v>624</v>
      </c>
      <c r="AP224" s="5">
        <v>1</v>
      </c>
      <c r="AQ224" s="5"/>
      <c r="AR224" s="4"/>
      <c r="AS224" s="4"/>
      <c r="AT224" s="10">
        <v>0</v>
      </c>
      <c r="AU224" s="10" t="s">
        <v>1104</v>
      </c>
      <c r="AV224" s="10" t="s">
        <v>1105</v>
      </c>
      <c r="AW224" s="10" t="s">
        <v>1104</v>
      </c>
      <c r="AX224" s="10" t="s">
        <v>1105</v>
      </c>
      <c r="AY224" s="10" t="s">
        <v>1105</v>
      </c>
      <c r="AZ224" s="10" t="s">
        <v>1105</v>
      </c>
      <c r="BA224" s="10" t="s">
        <v>1105</v>
      </c>
      <c r="BB224" s="10" t="s">
        <v>1105</v>
      </c>
      <c r="BC224" s="10" t="s">
        <v>1105</v>
      </c>
      <c r="BD224" s="10" t="s">
        <v>374</v>
      </c>
      <c r="BE224" s="10" t="s">
        <v>1105</v>
      </c>
      <c r="BF224" s="10" t="s">
        <v>1105</v>
      </c>
      <c r="BG224" s="10" t="s">
        <v>1105</v>
      </c>
      <c r="BH224" s="10" t="s">
        <v>374</v>
      </c>
      <c r="BI224" s="10" t="s">
        <v>1105</v>
      </c>
      <c r="BJ224" s="10" t="s">
        <v>1105</v>
      </c>
      <c r="BK224" s="19" t="s">
        <v>374</v>
      </c>
      <c r="BL224" s="10" t="s">
        <v>1105</v>
      </c>
      <c r="BM224" s="10" t="s">
        <v>1105</v>
      </c>
      <c r="BN224" s="10" t="s">
        <v>1105</v>
      </c>
      <c r="BO224" s="10" t="s">
        <v>1105</v>
      </c>
      <c r="BP224" s="10" t="s">
        <v>1105</v>
      </c>
      <c r="BQ224" s="10" t="s">
        <v>1105</v>
      </c>
      <c r="BR224" s="10" t="s">
        <v>1105</v>
      </c>
      <c r="BS224" s="10" t="s">
        <v>1105</v>
      </c>
      <c r="BT224" s="19" t="s">
        <v>374</v>
      </c>
      <c r="BU224" s="10" t="s">
        <v>1105</v>
      </c>
      <c r="BV224" s="10" t="s">
        <v>1104</v>
      </c>
      <c r="BW224" s="10" t="s">
        <v>374</v>
      </c>
      <c r="BX224" s="19" t="s">
        <v>374</v>
      </c>
      <c r="BY224" s="10" t="s">
        <v>1105</v>
      </c>
      <c r="BZ224" s="10" t="s">
        <v>1105</v>
      </c>
      <c r="CA224" s="10" t="s">
        <v>1104</v>
      </c>
      <c r="CB224" s="10" t="s">
        <v>1104</v>
      </c>
      <c r="CC224" s="10" t="s">
        <v>1105</v>
      </c>
      <c r="CD224" s="19" t="s">
        <v>374</v>
      </c>
      <c r="CE224" s="10" t="s">
        <v>190</v>
      </c>
      <c r="CF224" s="10" t="s">
        <v>1104</v>
      </c>
      <c r="CG224" s="10" t="s">
        <v>374</v>
      </c>
      <c r="CH224" s="10" t="s">
        <v>1104</v>
      </c>
      <c r="CI224" s="10" t="s">
        <v>1104</v>
      </c>
      <c r="CJ224" s="10" t="s">
        <v>1104</v>
      </c>
      <c r="CK224" s="10" t="s">
        <v>190</v>
      </c>
      <c r="CL224" s="10" t="s">
        <v>1105</v>
      </c>
      <c r="CM224" s="10" t="s">
        <v>1105</v>
      </c>
      <c r="CN224" s="10" t="s">
        <v>1105</v>
      </c>
      <c r="CO224" s="10" t="s">
        <v>1105</v>
      </c>
      <c r="CP224" s="10" t="s">
        <v>1105</v>
      </c>
      <c r="CQ224" s="10" t="s">
        <v>1105</v>
      </c>
      <c r="CR224" s="10" t="s">
        <v>1105</v>
      </c>
      <c r="CS224" s="10" t="s">
        <v>1105</v>
      </c>
      <c r="CT224" s="10" t="s">
        <v>1105</v>
      </c>
      <c r="CU224" s="10" t="s">
        <v>1104</v>
      </c>
      <c r="CV224" s="10" t="s">
        <v>1105</v>
      </c>
      <c r="CW224" s="10" t="s">
        <v>1105</v>
      </c>
      <c r="CX224" s="10" t="s">
        <v>1104</v>
      </c>
      <c r="CY224" s="10" t="s">
        <v>1105</v>
      </c>
      <c r="CZ224" s="10" t="s">
        <v>1105</v>
      </c>
      <c r="DA224" s="10" t="s">
        <v>1104</v>
      </c>
      <c r="DB224" s="10" t="s">
        <v>1105</v>
      </c>
      <c r="DC224" s="96" t="s">
        <v>7148</v>
      </c>
      <c r="DD224" s="96" t="s">
        <v>7148</v>
      </c>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5"/>
    </row>
    <row r="225" spans="1:251" s="9" customFormat="1" ht="17.25" customHeight="1">
      <c r="A225" s="5" t="s">
        <v>748</v>
      </c>
      <c r="B225" s="9">
        <f>83</f>
        <v>83</v>
      </c>
      <c r="C225" s="5" t="s">
        <v>83</v>
      </c>
      <c r="D225" s="5" t="s">
        <v>308</v>
      </c>
      <c r="E225" s="9">
        <v>7167</v>
      </c>
      <c r="F225" s="9" t="s">
        <v>85</v>
      </c>
      <c r="G225" s="5"/>
      <c r="H225" s="5"/>
      <c r="I225" s="9">
        <v>1581</v>
      </c>
      <c r="J225" s="5" t="s">
        <v>16</v>
      </c>
      <c r="K225" s="9">
        <v>1584</v>
      </c>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t="s">
        <v>576</v>
      </c>
      <c r="AM225" s="11">
        <f>VLOOKUP($AL225,'City Location'!$A$2:$C$69,2)</f>
        <v>55.755825999999999</v>
      </c>
      <c r="AN225" s="11">
        <f>VLOOKUP($AL225,'City Location'!$A$2:$C$69,3)</f>
        <v>37.6173</v>
      </c>
      <c r="AO225" s="9" t="s">
        <v>624</v>
      </c>
      <c r="AP225" s="5">
        <v>1</v>
      </c>
      <c r="AQ225" s="5"/>
      <c r="AR225" s="4"/>
      <c r="AS225" s="4"/>
      <c r="AT225" s="10">
        <v>0</v>
      </c>
      <c r="AU225" s="10" t="s">
        <v>1104</v>
      </c>
      <c r="AV225" s="10" t="s">
        <v>1105</v>
      </c>
      <c r="AW225" s="10" t="s">
        <v>1104</v>
      </c>
      <c r="AX225" s="10" t="s">
        <v>1105</v>
      </c>
      <c r="AY225" s="10" t="s">
        <v>1105</v>
      </c>
      <c r="AZ225" s="10" t="s">
        <v>1105</v>
      </c>
      <c r="BA225" s="10" t="s">
        <v>1105</v>
      </c>
      <c r="BB225" s="10" t="s">
        <v>1105</v>
      </c>
      <c r="BC225" s="10" t="s">
        <v>1105</v>
      </c>
      <c r="BD225" s="10" t="s">
        <v>374</v>
      </c>
      <c r="BE225" s="10" t="s">
        <v>1105</v>
      </c>
      <c r="BF225" s="10" t="s">
        <v>1105</v>
      </c>
      <c r="BG225" s="10" t="s">
        <v>1105</v>
      </c>
      <c r="BH225" s="10" t="s">
        <v>374</v>
      </c>
      <c r="BI225" s="10" t="s">
        <v>1105</v>
      </c>
      <c r="BJ225" s="10" t="s">
        <v>1105</v>
      </c>
      <c r="BK225" s="19" t="s">
        <v>374</v>
      </c>
      <c r="BL225" s="10" t="s">
        <v>1105</v>
      </c>
      <c r="BM225" s="10" t="s">
        <v>1105</v>
      </c>
      <c r="BN225" s="10" t="s">
        <v>1105</v>
      </c>
      <c r="BO225" s="10" t="s">
        <v>1105</v>
      </c>
      <c r="BP225" s="10" t="s">
        <v>1105</v>
      </c>
      <c r="BQ225" s="10" t="s">
        <v>1105</v>
      </c>
      <c r="BR225" s="10" t="s">
        <v>1105</v>
      </c>
      <c r="BS225" s="10" t="s">
        <v>1105</v>
      </c>
      <c r="BT225" s="19" t="s">
        <v>374</v>
      </c>
      <c r="BU225" s="10" t="s">
        <v>1105</v>
      </c>
      <c r="BV225" s="10" t="s">
        <v>1104</v>
      </c>
      <c r="BW225" s="10" t="s">
        <v>374</v>
      </c>
      <c r="BX225" s="19" t="s">
        <v>374</v>
      </c>
      <c r="BY225" s="10" t="s">
        <v>1105</v>
      </c>
      <c r="BZ225" s="10" t="s">
        <v>1105</v>
      </c>
      <c r="CA225" s="10" t="s">
        <v>1104</v>
      </c>
      <c r="CB225" s="10" t="s">
        <v>1104</v>
      </c>
      <c r="CC225" s="10" t="s">
        <v>1105</v>
      </c>
      <c r="CD225" s="19" t="s">
        <v>374</v>
      </c>
      <c r="CE225" s="10" t="s">
        <v>190</v>
      </c>
      <c r="CF225" s="10" t="s">
        <v>1104</v>
      </c>
      <c r="CG225" s="10" t="s">
        <v>374</v>
      </c>
      <c r="CH225" s="10" t="s">
        <v>1104</v>
      </c>
      <c r="CI225" s="10" t="s">
        <v>1104</v>
      </c>
      <c r="CJ225" s="10" t="s">
        <v>1104</v>
      </c>
      <c r="CK225" s="10" t="s">
        <v>190</v>
      </c>
      <c r="CL225" s="10" t="s">
        <v>1105</v>
      </c>
      <c r="CM225" s="10" t="s">
        <v>1105</v>
      </c>
      <c r="CN225" s="10" t="s">
        <v>1105</v>
      </c>
      <c r="CO225" s="10" t="s">
        <v>1105</v>
      </c>
      <c r="CP225" s="10" t="s">
        <v>1105</v>
      </c>
      <c r="CQ225" s="10" t="s">
        <v>1105</v>
      </c>
      <c r="CR225" s="10" t="s">
        <v>1105</v>
      </c>
      <c r="CS225" s="10" t="s">
        <v>1105</v>
      </c>
      <c r="CT225" s="10" t="s">
        <v>1105</v>
      </c>
      <c r="CU225" s="10" t="s">
        <v>1104</v>
      </c>
      <c r="CV225" s="10" t="s">
        <v>1104</v>
      </c>
      <c r="CW225" s="10" t="s">
        <v>1105</v>
      </c>
      <c r="CX225" s="10" t="s">
        <v>1104</v>
      </c>
      <c r="CY225" s="10" t="s">
        <v>1105</v>
      </c>
      <c r="CZ225" s="10" t="s">
        <v>1105</v>
      </c>
      <c r="DA225" s="10" t="s">
        <v>1104</v>
      </c>
      <c r="DB225" s="10" t="s">
        <v>1105</v>
      </c>
      <c r="DC225" s="96" t="s">
        <v>7148</v>
      </c>
      <c r="DD225" s="96" t="s">
        <v>7148</v>
      </c>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5"/>
    </row>
    <row r="226" spans="1:251" s="9" customFormat="1" ht="17.25" customHeight="1">
      <c r="A226" s="5" t="s">
        <v>748</v>
      </c>
      <c r="B226" s="9">
        <f>83</f>
        <v>83</v>
      </c>
      <c r="C226" s="5" t="s">
        <v>83</v>
      </c>
      <c r="D226" s="5" t="s">
        <v>309</v>
      </c>
      <c r="E226" s="9">
        <v>7168</v>
      </c>
      <c r="F226" s="9" t="s">
        <v>85</v>
      </c>
      <c r="G226" s="5"/>
      <c r="H226" s="5" t="s">
        <v>16</v>
      </c>
      <c r="I226" s="9">
        <v>1584</v>
      </c>
      <c r="J226" s="5" t="s">
        <v>5</v>
      </c>
      <c r="K226" s="9">
        <v>1598</v>
      </c>
      <c r="L226" s="5"/>
      <c r="M226" s="5"/>
      <c r="N226" s="5"/>
      <c r="O226" s="5"/>
      <c r="P226" s="5"/>
      <c r="Q226" s="5"/>
      <c r="R226" s="5"/>
      <c r="S226" s="5"/>
      <c r="T226" s="5"/>
      <c r="U226" s="5"/>
      <c r="V226" s="5"/>
      <c r="W226" s="5"/>
      <c r="X226" s="5"/>
      <c r="Y226" s="5"/>
      <c r="Z226" s="5"/>
      <c r="AA226" s="5"/>
      <c r="AB226" s="5"/>
      <c r="AC226" s="5"/>
      <c r="AD226" s="5"/>
      <c r="AE226" s="5" t="s">
        <v>310</v>
      </c>
      <c r="AF226" s="5"/>
      <c r="AG226" s="5"/>
      <c r="AH226" s="5"/>
      <c r="AI226" s="5"/>
      <c r="AJ226" s="5"/>
      <c r="AK226" s="5"/>
      <c r="AL226" s="5" t="s">
        <v>576</v>
      </c>
      <c r="AM226" s="11">
        <f>VLOOKUP($AL226,'City Location'!$A$2:$C$69,2)</f>
        <v>55.755825999999999</v>
      </c>
      <c r="AN226" s="11">
        <f>VLOOKUP($AL226,'City Location'!$A$2:$C$69,3)</f>
        <v>37.6173</v>
      </c>
      <c r="AO226" s="9" t="s">
        <v>624</v>
      </c>
      <c r="AP226" s="5">
        <v>1</v>
      </c>
      <c r="AQ226" s="5"/>
      <c r="AR226" s="4"/>
      <c r="AS226" s="4"/>
      <c r="AT226" s="10">
        <v>0</v>
      </c>
      <c r="AU226" s="10" t="s">
        <v>1104</v>
      </c>
      <c r="AV226" s="10" t="s">
        <v>1105</v>
      </c>
      <c r="AW226" s="10" t="s">
        <v>1104</v>
      </c>
      <c r="AX226" s="10" t="s">
        <v>1105</v>
      </c>
      <c r="AY226" s="10" t="s">
        <v>1105</v>
      </c>
      <c r="AZ226" s="10" t="s">
        <v>1105</v>
      </c>
      <c r="BA226" s="10" t="s">
        <v>1105</v>
      </c>
      <c r="BB226" s="10" t="s">
        <v>1105</v>
      </c>
      <c r="BC226" s="10" t="s">
        <v>1105</v>
      </c>
      <c r="BD226" s="10" t="s">
        <v>374</v>
      </c>
      <c r="BE226" s="10" t="s">
        <v>1105</v>
      </c>
      <c r="BF226" s="10" t="s">
        <v>1105</v>
      </c>
      <c r="BG226" s="10" t="s">
        <v>1105</v>
      </c>
      <c r="BH226" s="10" t="s">
        <v>374</v>
      </c>
      <c r="BI226" s="10" t="s">
        <v>1105</v>
      </c>
      <c r="BJ226" s="10" t="s">
        <v>1105</v>
      </c>
      <c r="BK226" s="19" t="s">
        <v>374</v>
      </c>
      <c r="BL226" s="10" t="s">
        <v>1105</v>
      </c>
      <c r="BM226" s="10" t="s">
        <v>1105</v>
      </c>
      <c r="BN226" s="10" t="s">
        <v>1105</v>
      </c>
      <c r="BO226" s="10" t="s">
        <v>1105</v>
      </c>
      <c r="BP226" s="10" t="s">
        <v>1105</v>
      </c>
      <c r="BQ226" s="10" t="s">
        <v>1105</v>
      </c>
      <c r="BR226" s="10" t="s">
        <v>1105</v>
      </c>
      <c r="BS226" s="10" t="s">
        <v>1105</v>
      </c>
      <c r="BT226" s="19" t="s">
        <v>374</v>
      </c>
      <c r="BU226" s="10" t="s">
        <v>1105</v>
      </c>
      <c r="BV226" s="10" t="s">
        <v>1104</v>
      </c>
      <c r="BW226" s="10" t="s">
        <v>374</v>
      </c>
      <c r="BX226" s="19" t="s">
        <v>374</v>
      </c>
      <c r="BY226" s="10" t="s">
        <v>1105</v>
      </c>
      <c r="BZ226" s="10" t="s">
        <v>1105</v>
      </c>
      <c r="CA226" s="10" t="s">
        <v>1104</v>
      </c>
      <c r="CB226" s="10" t="s">
        <v>1104</v>
      </c>
      <c r="CC226" s="10" t="s">
        <v>1105</v>
      </c>
      <c r="CD226" s="19" t="s">
        <v>374</v>
      </c>
      <c r="CE226" s="10" t="s">
        <v>190</v>
      </c>
      <c r="CF226" s="10" t="s">
        <v>1104</v>
      </c>
      <c r="CG226" s="10" t="s">
        <v>374</v>
      </c>
      <c r="CH226" s="10" t="s">
        <v>1104</v>
      </c>
      <c r="CI226" s="10" t="s">
        <v>1104</v>
      </c>
      <c r="CJ226" s="10" t="s">
        <v>1104</v>
      </c>
      <c r="CK226" s="10" t="s">
        <v>190</v>
      </c>
      <c r="CL226" s="10" t="s">
        <v>1105</v>
      </c>
      <c r="CM226" s="10" t="s">
        <v>1105</v>
      </c>
      <c r="CN226" s="10" t="s">
        <v>1105</v>
      </c>
      <c r="CO226" s="10" t="s">
        <v>1105</v>
      </c>
      <c r="CP226" s="10" t="s">
        <v>1105</v>
      </c>
      <c r="CQ226" s="10" t="s">
        <v>1105</v>
      </c>
      <c r="CR226" s="10" t="s">
        <v>1105</v>
      </c>
      <c r="CS226" s="10" t="s">
        <v>1105</v>
      </c>
      <c r="CT226" s="10" t="s">
        <v>1105</v>
      </c>
      <c r="CU226" s="10" t="s">
        <v>1104</v>
      </c>
      <c r="CV226" s="10" t="s">
        <v>1104</v>
      </c>
      <c r="CW226" s="10" t="s">
        <v>1105</v>
      </c>
      <c r="CX226" s="10" t="s">
        <v>1104</v>
      </c>
      <c r="CY226" s="10" t="s">
        <v>1105</v>
      </c>
      <c r="CZ226" s="10" t="s">
        <v>1105</v>
      </c>
      <c r="DA226" s="10" t="s">
        <v>1104</v>
      </c>
      <c r="DB226" s="10" t="s">
        <v>1105</v>
      </c>
      <c r="DC226" s="96" t="s">
        <v>7148</v>
      </c>
      <c r="DD226" s="96" t="s">
        <v>7148</v>
      </c>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5"/>
    </row>
    <row r="227" spans="1:251" s="9" customFormat="1" ht="17.25" customHeight="1">
      <c r="A227" s="5" t="s">
        <v>748</v>
      </c>
      <c r="B227" s="9">
        <f>83</f>
        <v>83</v>
      </c>
      <c r="C227" s="5" t="s">
        <v>83</v>
      </c>
      <c r="D227" s="5" t="s">
        <v>312</v>
      </c>
      <c r="E227" s="9">
        <v>18486</v>
      </c>
      <c r="F227" s="9" t="s">
        <v>311</v>
      </c>
      <c r="G227" s="5"/>
      <c r="H227" s="5" t="s">
        <v>18</v>
      </c>
      <c r="I227" s="9">
        <v>1598</v>
      </c>
      <c r="J227" s="5" t="s">
        <v>12</v>
      </c>
      <c r="K227" s="9">
        <v>1605</v>
      </c>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t="s">
        <v>576</v>
      </c>
      <c r="AM227" s="11">
        <f>VLOOKUP($AL227,'City Location'!$A$2:$C$69,2)</f>
        <v>55.755825999999999</v>
      </c>
      <c r="AN227" s="11">
        <f>VLOOKUP($AL227,'City Location'!$A$2:$C$69,3)</f>
        <v>37.6173</v>
      </c>
      <c r="AO227" s="9" t="s">
        <v>624</v>
      </c>
      <c r="AP227" s="5">
        <v>1</v>
      </c>
      <c r="AQ227" s="5"/>
      <c r="AR227" s="4"/>
      <c r="AS227" s="4"/>
      <c r="AT227" s="10">
        <v>0</v>
      </c>
      <c r="AU227" s="10" t="s">
        <v>1104</v>
      </c>
      <c r="AV227" s="10" t="s">
        <v>1105</v>
      </c>
      <c r="AW227" s="10" t="s">
        <v>1104</v>
      </c>
      <c r="AX227" s="10" t="s">
        <v>1105</v>
      </c>
      <c r="AY227" s="10" t="s">
        <v>1105</v>
      </c>
      <c r="AZ227" s="10" t="s">
        <v>1105</v>
      </c>
      <c r="BA227" s="10" t="s">
        <v>1105</v>
      </c>
      <c r="BB227" s="10" t="s">
        <v>1105</v>
      </c>
      <c r="BC227" s="10" t="s">
        <v>1105</v>
      </c>
      <c r="BD227" s="10" t="s">
        <v>374</v>
      </c>
      <c r="BE227" s="10" t="s">
        <v>1105</v>
      </c>
      <c r="BF227" s="10" t="s">
        <v>1105</v>
      </c>
      <c r="BG227" s="10" t="s">
        <v>1105</v>
      </c>
      <c r="BH227" s="10" t="s">
        <v>374</v>
      </c>
      <c r="BI227" s="10" t="s">
        <v>1105</v>
      </c>
      <c r="BJ227" s="10" t="s">
        <v>1105</v>
      </c>
      <c r="BK227" s="19" t="s">
        <v>374</v>
      </c>
      <c r="BL227" s="10" t="s">
        <v>1105</v>
      </c>
      <c r="BM227" s="10" t="s">
        <v>1105</v>
      </c>
      <c r="BN227" s="10" t="s">
        <v>1105</v>
      </c>
      <c r="BO227" s="10" t="s">
        <v>1105</v>
      </c>
      <c r="BP227" s="10" t="s">
        <v>1105</v>
      </c>
      <c r="BQ227" s="10" t="s">
        <v>1105</v>
      </c>
      <c r="BR227" s="10" t="s">
        <v>1105</v>
      </c>
      <c r="BS227" s="10" t="s">
        <v>1105</v>
      </c>
      <c r="BT227" s="19" t="s">
        <v>374</v>
      </c>
      <c r="BU227" s="10" t="s">
        <v>1105</v>
      </c>
      <c r="BV227" s="10" t="s">
        <v>1104</v>
      </c>
      <c r="BW227" s="10" t="s">
        <v>374</v>
      </c>
      <c r="BX227" s="19" t="s">
        <v>374</v>
      </c>
      <c r="BY227" s="10" t="s">
        <v>1105</v>
      </c>
      <c r="BZ227" s="10" t="s">
        <v>1105</v>
      </c>
      <c r="CA227" s="10" t="s">
        <v>1104</v>
      </c>
      <c r="CB227" s="10" t="s">
        <v>1104</v>
      </c>
      <c r="CC227" s="10" t="s">
        <v>1105</v>
      </c>
      <c r="CD227" s="19" t="s">
        <v>374</v>
      </c>
      <c r="CE227" s="10" t="s">
        <v>190</v>
      </c>
      <c r="CF227" s="10" t="s">
        <v>1104</v>
      </c>
      <c r="CG227" s="10" t="s">
        <v>374</v>
      </c>
      <c r="CH227" s="10" t="s">
        <v>1104</v>
      </c>
      <c r="CI227" s="10" t="s">
        <v>1104</v>
      </c>
      <c r="CJ227" s="10" t="s">
        <v>1104</v>
      </c>
      <c r="CK227" s="10" t="s">
        <v>190</v>
      </c>
      <c r="CL227" s="10" t="s">
        <v>1105</v>
      </c>
      <c r="CM227" s="10" t="s">
        <v>1105</v>
      </c>
      <c r="CN227" s="10" t="s">
        <v>1105</v>
      </c>
      <c r="CO227" s="10" t="s">
        <v>1105</v>
      </c>
      <c r="CP227" s="10" t="s">
        <v>1105</v>
      </c>
      <c r="CQ227" s="10" t="s">
        <v>1105</v>
      </c>
      <c r="CR227" s="10" t="s">
        <v>1105</v>
      </c>
      <c r="CS227" s="10" t="s">
        <v>1105</v>
      </c>
      <c r="CT227" s="10" t="s">
        <v>1105</v>
      </c>
      <c r="CU227" s="10" t="s">
        <v>1104</v>
      </c>
      <c r="CV227" s="10" t="s">
        <v>1104</v>
      </c>
      <c r="CW227" s="10" t="s">
        <v>1105</v>
      </c>
      <c r="CX227" s="10" t="s">
        <v>1104</v>
      </c>
      <c r="CY227" s="10" t="s">
        <v>1105</v>
      </c>
      <c r="CZ227" s="10" t="s">
        <v>1105</v>
      </c>
      <c r="DA227" s="10" t="s">
        <v>1104</v>
      </c>
      <c r="DB227" s="10" t="s">
        <v>1105</v>
      </c>
      <c r="DC227" s="96" t="s">
        <v>7148</v>
      </c>
      <c r="DD227" s="96" t="s">
        <v>7148</v>
      </c>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5"/>
    </row>
    <row r="228" spans="1:251" s="9" customFormat="1" ht="17.25" customHeight="1">
      <c r="A228" s="5" t="s">
        <v>748</v>
      </c>
      <c r="B228" s="9">
        <f>83</f>
        <v>83</v>
      </c>
      <c r="C228" s="5" t="s">
        <v>83</v>
      </c>
      <c r="D228" s="5" t="s">
        <v>313</v>
      </c>
      <c r="E228" s="9">
        <v>18488</v>
      </c>
      <c r="F228" s="9" t="s">
        <v>311</v>
      </c>
      <c r="G228" s="5"/>
      <c r="H228" s="5" t="s">
        <v>12</v>
      </c>
      <c r="I228" s="9">
        <v>1605</v>
      </c>
      <c r="J228" s="5" t="s">
        <v>8</v>
      </c>
      <c r="K228" s="9">
        <v>1605</v>
      </c>
      <c r="L228" s="5"/>
      <c r="M228" s="5"/>
      <c r="N228" s="5"/>
      <c r="O228" s="5"/>
      <c r="P228" s="5"/>
      <c r="Q228" s="5"/>
      <c r="R228" s="5"/>
      <c r="S228" s="5"/>
      <c r="T228" s="5"/>
      <c r="U228" s="5"/>
      <c r="V228" s="5"/>
      <c r="W228" s="5"/>
      <c r="X228" s="5"/>
      <c r="Y228" s="5"/>
      <c r="Z228" s="5"/>
      <c r="AA228" s="5"/>
      <c r="AB228" s="5"/>
      <c r="AC228" s="5"/>
      <c r="AD228" s="5" t="s">
        <v>314</v>
      </c>
      <c r="AE228" s="5"/>
      <c r="AF228" s="5"/>
      <c r="AG228" s="5"/>
      <c r="AH228" s="5"/>
      <c r="AI228" s="5"/>
      <c r="AJ228" s="5"/>
      <c r="AK228" s="5"/>
      <c r="AL228" s="5" t="s">
        <v>576</v>
      </c>
      <c r="AM228" s="11">
        <f>VLOOKUP($AL228,'City Location'!$A$2:$C$69,2)</f>
        <v>55.755825999999999</v>
      </c>
      <c r="AN228" s="11">
        <f>VLOOKUP($AL228,'City Location'!$A$2:$C$69,3)</f>
        <v>37.6173</v>
      </c>
      <c r="AO228" s="9" t="s">
        <v>624</v>
      </c>
      <c r="AP228" s="5">
        <v>1</v>
      </c>
      <c r="AQ228" s="5"/>
      <c r="AR228" s="4"/>
      <c r="AS228" s="4"/>
      <c r="AT228" s="10">
        <v>0</v>
      </c>
      <c r="AU228" s="10" t="s">
        <v>1104</v>
      </c>
      <c r="AV228" s="10" t="s">
        <v>1105</v>
      </c>
      <c r="AW228" s="10" t="s">
        <v>1104</v>
      </c>
      <c r="AX228" s="10" t="s">
        <v>1105</v>
      </c>
      <c r="AY228" s="10" t="s">
        <v>1105</v>
      </c>
      <c r="AZ228" s="10" t="s">
        <v>1105</v>
      </c>
      <c r="BA228" s="10" t="s">
        <v>1105</v>
      </c>
      <c r="BB228" s="10" t="s">
        <v>1105</v>
      </c>
      <c r="BC228" s="10" t="s">
        <v>1105</v>
      </c>
      <c r="BD228" s="10" t="s">
        <v>374</v>
      </c>
      <c r="BE228" s="10" t="s">
        <v>1105</v>
      </c>
      <c r="BF228" s="10" t="s">
        <v>1105</v>
      </c>
      <c r="BG228" s="10" t="s">
        <v>1105</v>
      </c>
      <c r="BH228" s="10" t="s">
        <v>374</v>
      </c>
      <c r="BI228" s="10" t="s">
        <v>1105</v>
      </c>
      <c r="BJ228" s="10" t="s">
        <v>1105</v>
      </c>
      <c r="BK228" s="19" t="s">
        <v>374</v>
      </c>
      <c r="BL228" s="10" t="s">
        <v>1105</v>
      </c>
      <c r="BM228" s="10" t="s">
        <v>1105</v>
      </c>
      <c r="BN228" s="10" t="s">
        <v>1105</v>
      </c>
      <c r="BO228" s="10" t="s">
        <v>1105</v>
      </c>
      <c r="BP228" s="10" t="s">
        <v>1105</v>
      </c>
      <c r="BQ228" s="10" t="s">
        <v>1105</v>
      </c>
      <c r="BR228" s="10" t="s">
        <v>1105</v>
      </c>
      <c r="BS228" s="10" t="s">
        <v>1105</v>
      </c>
      <c r="BT228" s="19" t="s">
        <v>374</v>
      </c>
      <c r="BU228" s="10" t="s">
        <v>1105</v>
      </c>
      <c r="BV228" s="10" t="s">
        <v>1104</v>
      </c>
      <c r="BW228" s="10" t="s">
        <v>374</v>
      </c>
      <c r="BX228" s="19" t="s">
        <v>374</v>
      </c>
      <c r="BY228" s="10" t="s">
        <v>1105</v>
      </c>
      <c r="BZ228" s="10" t="s">
        <v>1105</v>
      </c>
      <c r="CA228" s="10" t="s">
        <v>1104</v>
      </c>
      <c r="CB228" s="10" t="s">
        <v>1104</v>
      </c>
      <c r="CC228" s="10" t="s">
        <v>1105</v>
      </c>
      <c r="CD228" s="19" t="s">
        <v>374</v>
      </c>
      <c r="CE228" s="10" t="s">
        <v>190</v>
      </c>
      <c r="CF228" s="10" t="s">
        <v>1104</v>
      </c>
      <c r="CG228" s="10" t="s">
        <v>374</v>
      </c>
      <c r="CH228" s="10" t="s">
        <v>1104</v>
      </c>
      <c r="CI228" s="10" t="s">
        <v>1104</v>
      </c>
      <c r="CJ228" s="10" t="s">
        <v>1104</v>
      </c>
      <c r="CK228" s="10" t="s">
        <v>190</v>
      </c>
      <c r="CL228" s="10" t="s">
        <v>1105</v>
      </c>
      <c r="CM228" s="10" t="s">
        <v>1105</v>
      </c>
      <c r="CN228" s="10" t="s">
        <v>1105</v>
      </c>
      <c r="CO228" s="10" t="s">
        <v>1105</v>
      </c>
      <c r="CP228" s="10" t="s">
        <v>1105</v>
      </c>
      <c r="CQ228" s="10" t="s">
        <v>1105</v>
      </c>
      <c r="CR228" s="10" t="s">
        <v>1105</v>
      </c>
      <c r="CS228" s="10" t="s">
        <v>1105</v>
      </c>
      <c r="CT228" s="10" t="s">
        <v>1105</v>
      </c>
      <c r="CU228" s="10" t="s">
        <v>1104</v>
      </c>
      <c r="CV228" s="10" t="s">
        <v>1104</v>
      </c>
      <c r="CW228" s="10" t="s">
        <v>1105</v>
      </c>
      <c r="CX228" s="10" t="s">
        <v>1104</v>
      </c>
      <c r="CY228" s="10" t="s">
        <v>1105</v>
      </c>
      <c r="CZ228" s="10" t="s">
        <v>1105</v>
      </c>
      <c r="DA228" s="10" t="s">
        <v>1104</v>
      </c>
      <c r="DB228" s="10" t="s">
        <v>1105</v>
      </c>
      <c r="DC228" s="96" t="s">
        <v>7148</v>
      </c>
      <c r="DD228" s="96" t="s">
        <v>7148</v>
      </c>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5"/>
    </row>
    <row r="229" spans="1:251" s="9" customFormat="1" ht="17.25" customHeight="1">
      <c r="A229" s="5" t="s">
        <v>748</v>
      </c>
      <c r="B229" s="9">
        <f>83</f>
        <v>83</v>
      </c>
      <c r="C229" s="5" t="s">
        <v>83</v>
      </c>
      <c r="D229" s="5" t="s">
        <v>315</v>
      </c>
      <c r="F229" s="9" t="s">
        <v>316</v>
      </c>
      <c r="G229" s="5"/>
      <c r="H229" s="5" t="s">
        <v>6</v>
      </c>
      <c r="I229" s="9">
        <v>1606</v>
      </c>
      <c r="J229" s="5" t="s">
        <v>7</v>
      </c>
      <c r="K229" s="9">
        <v>1610</v>
      </c>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t="s">
        <v>576</v>
      </c>
      <c r="AM229" s="11">
        <f>VLOOKUP($AL229,'City Location'!$A$2:$C$69,2)</f>
        <v>55.755825999999999</v>
      </c>
      <c r="AN229" s="11">
        <f>VLOOKUP($AL229,'City Location'!$A$2:$C$69,3)</f>
        <v>37.6173</v>
      </c>
      <c r="AO229" s="9" t="s">
        <v>624</v>
      </c>
      <c r="AP229" s="5">
        <v>1</v>
      </c>
      <c r="AQ229" s="5"/>
      <c r="AR229" s="4"/>
      <c r="AS229" s="4"/>
      <c r="AT229" s="10">
        <v>0</v>
      </c>
      <c r="AU229" s="10" t="s">
        <v>1104</v>
      </c>
      <c r="AV229" s="10" t="s">
        <v>1105</v>
      </c>
      <c r="AW229" s="10" t="s">
        <v>1104</v>
      </c>
      <c r="AX229" s="10" t="s">
        <v>1105</v>
      </c>
      <c r="AY229" s="10" t="s">
        <v>1105</v>
      </c>
      <c r="AZ229" s="10" t="s">
        <v>1105</v>
      </c>
      <c r="BA229" s="10" t="s">
        <v>1105</v>
      </c>
      <c r="BB229" s="10" t="s">
        <v>1105</v>
      </c>
      <c r="BC229" s="10" t="s">
        <v>1105</v>
      </c>
      <c r="BD229" s="10" t="s">
        <v>374</v>
      </c>
      <c r="BE229" s="10" t="s">
        <v>1105</v>
      </c>
      <c r="BF229" s="10" t="s">
        <v>1105</v>
      </c>
      <c r="BG229" s="10" t="s">
        <v>1105</v>
      </c>
      <c r="BH229" s="10" t="s">
        <v>374</v>
      </c>
      <c r="BI229" s="10" t="s">
        <v>1105</v>
      </c>
      <c r="BJ229" s="10" t="s">
        <v>1105</v>
      </c>
      <c r="BK229" s="19" t="s">
        <v>374</v>
      </c>
      <c r="BL229" s="10" t="s">
        <v>1105</v>
      </c>
      <c r="BM229" s="10" t="s">
        <v>1105</v>
      </c>
      <c r="BN229" s="10" t="s">
        <v>1105</v>
      </c>
      <c r="BO229" s="10" t="s">
        <v>1105</v>
      </c>
      <c r="BP229" s="10" t="s">
        <v>1105</v>
      </c>
      <c r="BQ229" s="10" t="s">
        <v>1105</v>
      </c>
      <c r="BR229" s="10" t="s">
        <v>1105</v>
      </c>
      <c r="BS229" s="10" t="s">
        <v>1105</v>
      </c>
      <c r="BT229" s="19" t="s">
        <v>374</v>
      </c>
      <c r="BU229" s="10" t="s">
        <v>1105</v>
      </c>
      <c r="BV229" s="10" t="s">
        <v>1104</v>
      </c>
      <c r="BW229" s="10" t="s">
        <v>374</v>
      </c>
      <c r="BX229" s="19" t="s">
        <v>374</v>
      </c>
      <c r="BY229" s="10" t="s">
        <v>1105</v>
      </c>
      <c r="BZ229" s="10" t="s">
        <v>1105</v>
      </c>
      <c r="CA229" s="10" t="s">
        <v>1104</v>
      </c>
      <c r="CB229" s="10" t="s">
        <v>1104</v>
      </c>
      <c r="CC229" s="10" t="s">
        <v>1105</v>
      </c>
      <c r="CD229" s="19" t="s">
        <v>374</v>
      </c>
      <c r="CE229" s="10" t="s">
        <v>190</v>
      </c>
      <c r="CF229" s="10" t="s">
        <v>1104</v>
      </c>
      <c r="CG229" s="10" t="s">
        <v>374</v>
      </c>
      <c r="CH229" s="10" t="s">
        <v>1104</v>
      </c>
      <c r="CI229" s="10" t="s">
        <v>1104</v>
      </c>
      <c r="CJ229" s="10" t="s">
        <v>1104</v>
      </c>
      <c r="CK229" s="10" t="s">
        <v>190</v>
      </c>
      <c r="CL229" s="10" t="s">
        <v>1105</v>
      </c>
      <c r="CM229" s="10" t="s">
        <v>1105</v>
      </c>
      <c r="CN229" s="10" t="s">
        <v>1105</v>
      </c>
      <c r="CO229" s="10" t="s">
        <v>1105</v>
      </c>
      <c r="CP229" s="10" t="s">
        <v>1105</v>
      </c>
      <c r="CQ229" s="10" t="s">
        <v>1105</v>
      </c>
      <c r="CR229" s="10" t="s">
        <v>1105</v>
      </c>
      <c r="CS229" s="10" t="s">
        <v>1105</v>
      </c>
      <c r="CT229" s="10" t="s">
        <v>1105</v>
      </c>
      <c r="CU229" s="10" t="s">
        <v>1104</v>
      </c>
      <c r="CV229" s="10" t="s">
        <v>1104</v>
      </c>
      <c r="CW229" s="10" t="s">
        <v>1105</v>
      </c>
      <c r="CX229" s="10" t="s">
        <v>1104</v>
      </c>
      <c r="CY229" s="10" t="s">
        <v>1105</v>
      </c>
      <c r="CZ229" s="10" t="s">
        <v>1105</v>
      </c>
      <c r="DA229" s="10" t="s">
        <v>1104</v>
      </c>
      <c r="DB229" s="10" t="s">
        <v>1105</v>
      </c>
      <c r="DC229" s="96" t="s">
        <v>7148</v>
      </c>
      <c r="DD229" s="96" t="s">
        <v>7148</v>
      </c>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5"/>
    </row>
    <row r="230" spans="1:251" s="9" customFormat="1" ht="17.25" customHeight="1">
      <c r="A230" s="5" t="s">
        <v>748</v>
      </c>
      <c r="B230" s="9">
        <f>83</f>
        <v>83</v>
      </c>
      <c r="C230" s="5" t="s">
        <v>83</v>
      </c>
      <c r="D230" s="5" t="s">
        <v>317</v>
      </c>
      <c r="E230" s="9">
        <v>5555</v>
      </c>
      <c r="F230" s="9" t="s">
        <v>285</v>
      </c>
      <c r="G230" s="5"/>
      <c r="H230" s="5" t="s">
        <v>3</v>
      </c>
      <c r="I230" s="9">
        <v>1610</v>
      </c>
      <c r="J230" s="5" t="s">
        <v>18</v>
      </c>
      <c r="K230" s="9">
        <v>1613</v>
      </c>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t="s">
        <v>576</v>
      </c>
      <c r="AM230" s="11">
        <f>VLOOKUP($AL230,'City Location'!$A$2:$C$69,2)</f>
        <v>55.755825999999999</v>
      </c>
      <c r="AN230" s="11">
        <f>VLOOKUP($AL230,'City Location'!$A$2:$C$69,3)</f>
        <v>37.6173</v>
      </c>
      <c r="AO230" s="9" t="s">
        <v>624</v>
      </c>
      <c r="AP230" s="5">
        <v>1</v>
      </c>
      <c r="AQ230" s="5"/>
      <c r="AR230" s="4"/>
      <c r="AS230" s="4"/>
      <c r="AT230" s="10">
        <v>0</v>
      </c>
      <c r="AU230" s="10" t="s">
        <v>1104</v>
      </c>
      <c r="AV230" s="10" t="s">
        <v>1105</v>
      </c>
      <c r="AW230" s="10" t="s">
        <v>1104</v>
      </c>
      <c r="AX230" s="10" t="s">
        <v>1105</v>
      </c>
      <c r="AY230" s="10" t="s">
        <v>1105</v>
      </c>
      <c r="AZ230" s="10" t="s">
        <v>1105</v>
      </c>
      <c r="BA230" s="10" t="s">
        <v>1105</v>
      </c>
      <c r="BB230" s="10" t="s">
        <v>1105</v>
      </c>
      <c r="BC230" s="10" t="s">
        <v>1105</v>
      </c>
      <c r="BD230" s="10" t="s">
        <v>374</v>
      </c>
      <c r="BE230" s="10" t="s">
        <v>1105</v>
      </c>
      <c r="BF230" s="10" t="s">
        <v>1105</v>
      </c>
      <c r="BG230" s="10" t="s">
        <v>1105</v>
      </c>
      <c r="BH230" s="10" t="s">
        <v>374</v>
      </c>
      <c r="BI230" s="10" t="s">
        <v>1105</v>
      </c>
      <c r="BJ230" s="10" t="s">
        <v>1105</v>
      </c>
      <c r="BK230" s="19" t="s">
        <v>374</v>
      </c>
      <c r="BL230" s="10" t="s">
        <v>1105</v>
      </c>
      <c r="BM230" s="10" t="s">
        <v>1105</v>
      </c>
      <c r="BN230" s="10" t="s">
        <v>1105</v>
      </c>
      <c r="BO230" s="10" t="s">
        <v>1105</v>
      </c>
      <c r="BP230" s="10" t="s">
        <v>1105</v>
      </c>
      <c r="BQ230" s="10" t="s">
        <v>1105</v>
      </c>
      <c r="BR230" s="10" t="s">
        <v>1105</v>
      </c>
      <c r="BS230" s="10" t="s">
        <v>1105</v>
      </c>
      <c r="BT230" s="19" t="s">
        <v>374</v>
      </c>
      <c r="BU230" s="10" t="s">
        <v>1105</v>
      </c>
      <c r="BV230" s="10" t="s">
        <v>1104</v>
      </c>
      <c r="BW230" s="10" t="s">
        <v>374</v>
      </c>
      <c r="BX230" s="19" t="s">
        <v>374</v>
      </c>
      <c r="BY230" s="10" t="s">
        <v>1105</v>
      </c>
      <c r="BZ230" s="10" t="s">
        <v>1105</v>
      </c>
      <c r="CA230" s="10" t="s">
        <v>1104</v>
      </c>
      <c r="CB230" s="10" t="s">
        <v>1104</v>
      </c>
      <c r="CC230" s="10" t="s">
        <v>1105</v>
      </c>
      <c r="CD230" s="19" t="s">
        <v>374</v>
      </c>
      <c r="CE230" s="10" t="s">
        <v>190</v>
      </c>
      <c r="CF230" s="10" t="s">
        <v>1104</v>
      </c>
      <c r="CG230" s="10" t="s">
        <v>374</v>
      </c>
      <c r="CH230" s="10" t="s">
        <v>1104</v>
      </c>
      <c r="CI230" s="10" t="s">
        <v>1104</v>
      </c>
      <c r="CJ230" s="10" t="s">
        <v>1104</v>
      </c>
      <c r="CK230" s="10" t="s">
        <v>190</v>
      </c>
      <c r="CL230" s="10" t="s">
        <v>1105</v>
      </c>
      <c r="CM230" s="10" t="s">
        <v>1105</v>
      </c>
      <c r="CN230" s="10" t="s">
        <v>1105</v>
      </c>
      <c r="CO230" s="10" t="s">
        <v>1105</v>
      </c>
      <c r="CP230" s="10" t="s">
        <v>1105</v>
      </c>
      <c r="CQ230" s="10" t="s">
        <v>1105</v>
      </c>
      <c r="CR230" s="10" t="s">
        <v>1105</v>
      </c>
      <c r="CS230" s="10" t="s">
        <v>1105</v>
      </c>
      <c r="CT230" s="10" t="s">
        <v>1105</v>
      </c>
      <c r="CU230" s="10" t="s">
        <v>1104</v>
      </c>
      <c r="CV230" s="10" t="s">
        <v>1104</v>
      </c>
      <c r="CW230" s="10" t="s">
        <v>1105</v>
      </c>
      <c r="CX230" s="10" t="s">
        <v>1104</v>
      </c>
      <c r="CY230" s="10" t="s">
        <v>1105</v>
      </c>
      <c r="CZ230" s="10" t="s">
        <v>1105</v>
      </c>
      <c r="DA230" s="10" t="s">
        <v>1104</v>
      </c>
      <c r="DB230" s="10" t="s">
        <v>1105</v>
      </c>
      <c r="DC230" s="96" t="s">
        <v>7148</v>
      </c>
      <c r="DD230" s="96" t="s">
        <v>7148</v>
      </c>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5"/>
    </row>
    <row r="231" spans="1:251" s="9" customFormat="1" ht="17.25" customHeight="1">
      <c r="A231" s="5" t="s">
        <v>748</v>
      </c>
      <c r="B231" s="9">
        <f>83</f>
        <v>83</v>
      </c>
      <c r="C231" s="5" t="s">
        <v>83</v>
      </c>
      <c r="D231" s="5" t="s">
        <v>288</v>
      </c>
      <c r="E231" s="9">
        <v>1312</v>
      </c>
      <c r="F231" s="9" t="s">
        <v>192</v>
      </c>
      <c r="G231" s="5"/>
      <c r="H231" s="5" t="s">
        <v>18</v>
      </c>
      <c r="I231" s="9">
        <v>1613</v>
      </c>
      <c r="J231" s="5" t="s">
        <v>7</v>
      </c>
      <c r="K231" s="9">
        <v>1645</v>
      </c>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t="s">
        <v>576</v>
      </c>
      <c r="AM231" s="11">
        <f>VLOOKUP($AL231,'City Location'!$A$2:$C$69,2)</f>
        <v>55.755825999999999</v>
      </c>
      <c r="AN231" s="11">
        <f>VLOOKUP($AL231,'City Location'!$A$2:$C$69,3)</f>
        <v>37.6173</v>
      </c>
      <c r="AO231" s="9" t="s">
        <v>624</v>
      </c>
      <c r="AP231" s="5">
        <v>1</v>
      </c>
      <c r="AQ231" s="5"/>
      <c r="AR231" s="4"/>
      <c r="AS231" s="4"/>
      <c r="AT231" s="10">
        <v>0</v>
      </c>
      <c r="AU231" s="10" t="s">
        <v>1104</v>
      </c>
      <c r="AV231" s="10" t="s">
        <v>1105</v>
      </c>
      <c r="AW231" s="10" t="s">
        <v>1104</v>
      </c>
      <c r="AX231" s="10" t="s">
        <v>1105</v>
      </c>
      <c r="AY231" s="10" t="s">
        <v>1105</v>
      </c>
      <c r="AZ231" s="10" t="s">
        <v>1105</v>
      </c>
      <c r="BA231" s="10" t="s">
        <v>1105</v>
      </c>
      <c r="BB231" s="10" t="s">
        <v>1105</v>
      </c>
      <c r="BC231" s="10" t="s">
        <v>1105</v>
      </c>
      <c r="BD231" s="10" t="s">
        <v>374</v>
      </c>
      <c r="BE231" s="10" t="s">
        <v>1104</v>
      </c>
      <c r="BF231" s="10" t="s">
        <v>1105</v>
      </c>
      <c r="BG231" s="10" t="s">
        <v>1105</v>
      </c>
      <c r="BH231" s="10" t="s">
        <v>374</v>
      </c>
      <c r="BI231" s="10" t="s">
        <v>1105</v>
      </c>
      <c r="BJ231" s="10" t="s">
        <v>1105</v>
      </c>
      <c r="BK231" s="19" t="s">
        <v>374</v>
      </c>
      <c r="BL231" s="10" t="s">
        <v>1105</v>
      </c>
      <c r="BM231" s="10" t="s">
        <v>1105</v>
      </c>
      <c r="BN231" s="10" t="s">
        <v>1105</v>
      </c>
      <c r="BO231" s="10" t="s">
        <v>1105</v>
      </c>
      <c r="BP231" s="10" t="s">
        <v>1105</v>
      </c>
      <c r="BQ231" s="10" t="s">
        <v>1105</v>
      </c>
      <c r="BR231" s="10" t="s">
        <v>1105</v>
      </c>
      <c r="BS231" s="10" t="s">
        <v>1105</v>
      </c>
      <c r="BT231" s="19" t="s">
        <v>374</v>
      </c>
      <c r="BU231" s="10" t="s">
        <v>1105</v>
      </c>
      <c r="BV231" s="10" t="s">
        <v>1104</v>
      </c>
      <c r="BW231" s="19" t="s">
        <v>190</v>
      </c>
      <c r="BX231" s="19" t="s">
        <v>374</v>
      </c>
      <c r="BY231" s="10" t="s">
        <v>1105</v>
      </c>
      <c r="BZ231" s="10" t="s">
        <v>1105</v>
      </c>
      <c r="CA231" s="10" t="s">
        <v>1104</v>
      </c>
      <c r="CB231" s="10" t="s">
        <v>1104</v>
      </c>
      <c r="CC231" s="10" t="s">
        <v>1105</v>
      </c>
      <c r="CD231" s="19" t="s">
        <v>374</v>
      </c>
      <c r="CE231" s="10" t="s">
        <v>190</v>
      </c>
      <c r="CF231" s="10" t="s">
        <v>1104</v>
      </c>
      <c r="CG231" s="10" t="s">
        <v>374</v>
      </c>
      <c r="CH231" s="10" t="s">
        <v>1104</v>
      </c>
      <c r="CI231" s="10" t="s">
        <v>1104</v>
      </c>
      <c r="CJ231" s="10" t="s">
        <v>1104</v>
      </c>
      <c r="CK231" s="10" t="s">
        <v>190</v>
      </c>
      <c r="CL231" s="10" t="s">
        <v>1105</v>
      </c>
      <c r="CM231" s="10" t="s">
        <v>1105</v>
      </c>
      <c r="CN231" s="10" t="s">
        <v>1105</v>
      </c>
      <c r="CO231" s="10" t="s">
        <v>1105</v>
      </c>
      <c r="CP231" s="10" t="s">
        <v>1105</v>
      </c>
      <c r="CQ231" s="10" t="s">
        <v>1105</v>
      </c>
      <c r="CR231" s="10" t="s">
        <v>1105</v>
      </c>
      <c r="CS231" s="10" t="s">
        <v>1105</v>
      </c>
      <c r="CT231" s="10" t="s">
        <v>1105</v>
      </c>
      <c r="CU231" s="10" t="s">
        <v>1104</v>
      </c>
      <c r="CV231" s="10" t="s">
        <v>1104</v>
      </c>
      <c r="CW231" s="10" t="s">
        <v>1105</v>
      </c>
      <c r="CX231" s="10" t="s">
        <v>1104</v>
      </c>
      <c r="CY231" s="10" t="s">
        <v>1105</v>
      </c>
      <c r="CZ231" s="10" t="s">
        <v>1105</v>
      </c>
      <c r="DA231" s="10" t="s">
        <v>1104</v>
      </c>
      <c r="DB231" s="10" t="s">
        <v>1105</v>
      </c>
      <c r="DC231" s="96" t="s">
        <v>7148</v>
      </c>
      <c r="DD231" s="96" t="s">
        <v>7148</v>
      </c>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5"/>
    </row>
    <row r="232" spans="1:251" s="9" customFormat="1" ht="17.25" customHeight="1">
      <c r="A232" s="5" t="s">
        <v>748</v>
      </c>
      <c r="B232" s="9">
        <f>83</f>
        <v>83</v>
      </c>
      <c r="C232" s="5" t="s">
        <v>83</v>
      </c>
      <c r="D232" s="5" t="s">
        <v>318</v>
      </c>
      <c r="E232" s="9">
        <v>1309</v>
      </c>
      <c r="F232" s="9" t="s">
        <v>192</v>
      </c>
      <c r="G232" s="5"/>
      <c r="H232" s="5" t="s">
        <v>7</v>
      </c>
      <c r="I232" s="9">
        <v>1645</v>
      </c>
      <c r="J232" s="5" t="s">
        <v>5</v>
      </c>
      <c r="K232" s="9">
        <v>1676</v>
      </c>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t="s">
        <v>576</v>
      </c>
      <c r="AM232" s="11">
        <f>VLOOKUP($AL232,'City Location'!$A$2:$C$69,2)</f>
        <v>55.755825999999999</v>
      </c>
      <c r="AN232" s="11">
        <f>VLOOKUP($AL232,'City Location'!$A$2:$C$69,3)</f>
        <v>37.6173</v>
      </c>
      <c r="AO232" s="9" t="s">
        <v>624</v>
      </c>
      <c r="AP232" s="5">
        <v>1</v>
      </c>
      <c r="AQ232" s="5"/>
      <c r="AR232" s="4"/>
      <c r="AS232" s="4"/>
      <c r="AT232" s="10">
        <v>0</v>
      </c>
      <c r="AU232" s="10" t="s">
        <v>1104</v>
      </c>
      <c r="AV232" s="10" t="s">
        <v>1105</v>
      </c>
      <c r="AW232" s="10" t="s">
        <v>1104</v>
      </c>
      <c r="AX232" s="10" t="s">
        <v>1105</v>
      </c>
      <c r="AY232" s="10" t="s">
        <v>1105</v>
      </c>
      <c r="AZ232" s="10" t="s">
        <v>1105</v>
      </c>
      <c r="BA232" s="10" t="s">
        <v>1105</v>
      </c>
      <c r="BB232" s="10" t="s">
        <v>1105</v>
      </c>
      <c r="BC232" s="10" t="s">
        <v>1105</v>
      </c>
      <c r="BD232" s="10" t="s">
        <v>374</v>
      </c>
      <c r="BE232" s="10" t="s">
        <v>1104</v>
      </c>
      <c r="BF232" s="10" t="s">
        <v>1105</v>
      </c>
      <c r="BG232" s="10" t="s">
        <v>1105</v>
      </c>
      <c r="BH232" s="10" t="s">
        <v>374</v>
      </c>
      <c r="BI232" s="10" t="s">
        <v>1105</v>
      </c>
      <c r="BJ232" s="10" t="s">
        <v>1105</v>
      </c>
      <c r="BK232" s="19" t="s">
        <v>374</v>
      </c>
      <c r="BL232" s="10" t="s">
        <v>1105</v>
      </c>
      <c r="BM232" s="10" t="s">
        <v>1105</v>
      </c>
      <c r="BN232" s="10" t="s">
        <v>1105</v>
      </c>
      <c r="BO232" s="10" t="s">
        <v>1105</v>
      </c>
      <c r="BP232" s="10" t="s">
        <v>1105</v>
      </c>
      <c r="BQ232" s="10" t="s">
        <v>1105</v>
      </c>
      <c r="BR232" s="10" t="s">
        <v>1105</v>
      </c>
      <c r="BS232" s="10" t="s">
        <v>1105</v>
      </c>
      <c r="BT232" s="19" t="s">
        <v>374</v>
      </c>
      <c r="BU232" s="10" t="s">
        <v>1105</v>
      </c>
      <c r="BV232" s="10" t="s">
        <v>1104</v>
      </c>
      <c r="BW232" s="19" t="s">
        <v>190</v>
      </c>
      <c r="BX232" s="19" t="s">
        <v>374</v>
      </c>
      <c r="BY232" s="10" t="s">
        <v>1105</v>
      </c>
      <c r="BZ232" s="10" t="s">
        <v>1105</v>
      </c>
      <c r="CA232" s="10" t="s">
        <v>1104</v>
      </c>
      <c r="CB232" s="10" t="s">
        <v>1104</v>
      </c>
      <c r="CC232" s="10" t="s">
        <v>1105</v>
      </c>
      <c r="CD232" s="19" t="s">
        <v>374</v>
      </c>
      <c r="CE232" s="10" t="s">
        <v>190</v>
      </c>
      <c r="CF232" s="10" t="s">
        <v>1104</v>
      </c>
      <c r="CG232" s="10" t="s">
        <v>374</v>
      </c>
      <c r="CH232" s="10" t="s">
        <v>1104</v>
      </c>
      <c r="CI232" s="10" t="s">
        <v>1105</v>
      </c>
      <c r="CJ232" s="10" t="s">
        <v>1104</v>
      </c>
      <c r="CK232" s="10" t="s">
        <v>190</v>
      </c>
      <c r="CL232" s="10" t="s">
        <v>1105</v>
      </c>
      <c r="CM232" s="10" t="s">
        <v>1105</v>
      </c>
      <c r="CN232" s="10" t="s">
        <v>1105</v>
      </c>
      <c r="CO232" s="10" t="s">
        <v>1105</v>
      </c>
      <c r="CP232" s="10" t="s">
        <v>1105</v>
      </c>
      <c r="CQ232" s="10" t="s">
        <v>1105</v>
      </c>
      <c r="CR232" s="10" t="s">
        <v>1105</v>
      </c>
      <c r="CS232" s="10" t="s">
        <v>1105</v>
      </c>
      <c r="CT232" s="10" t="s">
        <v>1105</v>
      </c>
      <c r="CU232" s="10" t="s">
        <v>1104</v>
      </c>
      <c r="CV232" s="10" t="s">
        <v>1104</v>
      </c>
      <c r="CW232" s="10" t="s">
        <v>1105</v>
      </c>
      <c r="CX232" s="10" t="s">
        <v>1104</v>
      </c>
      <c r="CY232" s="10" t="s">
        <v>1105</v>
      </c>
      <c r="CZ232" s="10" t="s">
        <v>1105</v>
      </c>
      <c r="DA232" s="10" t="s">
        <v>1104</v>
      </c>
      <c r="DB232" s="10" t="s">
        <v>1105</v>
      </c>
      <c r="DC232" s="96" t="s">
        <v>7148</v>
      </c>
      <c r="DD232" s="96" t="s">
        <v>7148</v>
      </c>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5"/>
    </row>
    <row r="233" spans="1:251" s="9" customFormat="1" ht="17.25" customHeight="1">
      <c r="A233" s="5" t="s">
        <v>748</v>
      </c>
      <c r="B233" s="9">
        <f>83</f>
        <v>83</v>
      </c>
      <c r="C233" s="5" t="s">
        <v>83</v>
      </c>
      <c r="D233" s="5" t="s">
        <v>319</v>
      </c>
      <c r="E233" s="9">
        <v>1311</v>
      </c>
      <c r="F233" s="9" t="s">
        <v>192</v>
      </c>
      <c r="G233" s="5"/>
      <c r="H233" s="5" t="s">
        <v>5</v>
      </c>
      <c r="I233" s="9">
        <v>1676</v>
      </c>
      <c r="J233" s="5" t="s">
        <v>6</v>
      </c>
      <c r="K233" s="9">
        <v>1682</v>
      </c>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t="s">
        <v>576</v>
      </c>
      <c r="AM233" s="11">
        <f>VLOOKUP($AL233,'City Location'!$A$2:$C$69,2)</f>
        <v>55.755825999999999</v>
      </c>
      <c r="AN233" s="11">
        <f>VLOOKUP($AL233,'City Location'!$A$2:$C$69,3)</f>
        <v>37.6173</v>
      </c>
      <c r="AO233" s="9" t="s">
        <v>624</v>
      </c>
      <c r="AP233" s="5">
        <v>1</v>
      </c>
      <c r="AQ233" s="5"/>
      <c r="AR233" s="4"/>
      <c r="AS233" s="4"/>
      <c r="AT233" s="10">
        <v>0</v>
      </c>
      <c r="AU233" s="10" t="s">
        <v>1104</v>
      </c>
      <c r="AV233" s="10" t="s">
        <v>1105</v>
      </c>
      <c r="AW233" s="10" t="s">
        <v>1104</v>
      </c>
      <c r="AX233" s="10" t="s">
        <v>1105</v>
      </c>
      <c r="AY233" s="10" t="s">
        <v>1105</v>
      </c>
      <c r="AZ233" s="10" t="s">
        <v>1105</v>
      </c>
      <c r="BA233" s="10" t="s">
        <v>1105</v>
      </c>
      <c r="BB233" s="10" t="s">
        <v>1105</v>
      </c>
      <c r="BC233" s="10" t="s">
        <v>1105</v>
      </c>
      <c r="BD233" s="10" t="s">
        <v>374</v>
      </c>
      <c r="BE233" s="10" t="s">
        <v>1104</v>
      </c>
      <c r="BF233" s="10" t="s">
        <v>1105</v>
      </c>
      <c r="BG233" s="10" t="s">
        <v>1105</v>
      </c>
      <c r="BH233" s="10" t="s">
        <v>374</v>
      </c>
      <c r="BI233" s="10" t="s">
        <v>1105</v>
      </c>
      <c r="BJ233" s="10" t="s">
        <v>1105</v>
      </c>
      <c r="BK233" s="19" t="s">
        <v>374</v>
      </c>
      <c r="BL233" s="10" t="s">
        <v>1105</v>
      </c>
      <c r="BM233" s="10" t="s">
        <v>1105</v>
      </c>
      <c r="BN233" s="10" t="s">
        <v>1105</v>
      </c>
      <c r="BO233" s="10" t="s">
        <v>1105</v>
      </c>
      <c r="BP233" s="10" t="s">
        <v>1105</v>
      </c>
      <c r="BQ233" s="10" t="s">
        <v>1105</v>
      </c>
      <c r="BR233" s="10" t="s">
        <v>1105</v>
      </c>
      <c r="BS233" s="10" t="s">
        <v>1105</v>
      </c>
      <c r="BT233" s="19" t="s">
        <v>374</v>
      </c>
      <c r="BU233" s="10" t="s">
        <v>1105</v>
      </c>
      <c r="BV233" s="10" t="s">
        <v>1104</v>
      </c>
      <c r="BW233" s="19" t="s">
        <v>190</v>
      </c>
      <c r="BX233" s="19" t="s">
        <v>374</v>
      </c>
      <c r="BY233" s="10" t="s">
        <v>1105</v>
      </c>
      <c r="BZ233" s="10" t="s">
        <v>1105</v>
      </c>
      <c r="CA233" s="10" t="s">
        <v>1104</v>
      </c>
      <c r="CB233" s="10" t="s">
        <v>1104</v>
      </c>
      <c r="CC233" s="10" t="s">
        <v>1105</v>
      </c>
      <c r="CD233" s="19" t="s">
        <v>374</v>
      </c>
      <c r="CE233" s="10" t="s">
        <v>190</v>
      </c>
      <c r="CF233" s="10" t="s">
        <v>1104</v>
      </c>
      <c r="CG233" s="10" t="s">
        <v>374</v>
      </c>
      <c r="CH233" s="10" t="s">
        <v>1104</v>
      </c>
      <c r="CI233" s="10" t="s">
        <v>1105</v>
      </c>
      <c r="CJ233" s="10" t="s">
        <v>1104</v>
      </c>
      <c r="CK233" s="10" t="s">
        <v>190</v>
      </c>
      <c r="CL233" s="10" t="s">
        <v>1105</v>
      </c>
      <c r="CM233" s="10" t="s">
        <v>1105</v>
      </c>
      <c r="CN233" s="10" t="s">
        <v>1105</v>
      </c>
      <c r="CO233" s="10" t="s">
        <v>1105</v>
      </c>
      <c r="CP233" s="10" t="s">
        <v>1105</v>
      </c>
      <c r="CQ233" s="10" t="s">
        <v>1105</v>
      </c>
      <c r="CR233" s="10" t="s">
        <v>1105</v>
      </c>
      <c r="CS233" s="10" t="s">
        <v>1105</v>
      </c>
      <c r="CT233" s="10" t="s">
        <v>1105</v>
      </c>
      <c r="CU233" s="10" t="s">
        <v>1104</v>
      </c>
      <c r="CV233" s="10" t="s">
        <v>1104</v>
      </c>
      <c r="CW233" s="10" t="s">
        <v>1105</v>
      </c>
      <c r="CX233" s="10" t="s">
        <v>1104</v>
      </c>
      <c r="CY233" s="10" t="s">
        <v>1105</v>
      </c>
      <c r="CZ233" s="10" t="s">
        <v>1105</v>
      </c>
      <c r="DA233" s="10" t="s">
        <v>1104</v>
      </c>
      <c r="DB233" s="10" t="s">
        <v>1105</v>
      </c>
      <c r="DC233" s="96" t="s">
        <v>7148</v>
      </c>
      <c r="DD233" s="96" t="s">
        <v>7148</v>
      </c>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5"/>
    </row>
    <row r="234" spans="1:251" s="9" customFormat="1" ht="17.25" customHeight="1">
      <c r="A234" s="5" t="s">
        <v>748</v>
      </c>
      <c r="B234" s="9">
        <f>83</f>
        <v>83</v>
      </c>
      <c r="C234" s="5" t="s">
        <v>83</v>
      </c>
      <c r="D234" s="5" t="s">
        <v>247</v>
      </c>
      <c r="E234" s="9">
        <v>1301</v>
      </c>
      <c r="F234" s="9" t="s">
        <v>192</v>
      </c>
      <c r="G234" s="5"/>
      <c r="H234" s="5" t="s">
        <v>8</v>
      </c>
      <c r="I234" s="9">
        <v>1682</v>
      </c>
      <c r="J234" s="5" t="s">
        <v>6</v>
      </c>
      <c r="K234" s="9">
        <v>1697</v>
      </c>
      <c r="L234" s="5" t="s">
        <v>224</v>
      </c>
      <c r="M234" s="5" t="s">
        <v>252</v>
      </c>
      <c r="N234" s="5">
        <v>1325</v>
      </c>
      <c r="O234" s="5"/>
      <c r="P234" s="5"/>
      <c r="Q234" s="5" t="s">
        <v>6</v>
      </c>
      <c r="R234" s="5">
        <v>1682</v>
      </c>
      <c r="S234" s="5" t="s">
        <v>9</v>
      </c>
      <c r="T234" s="5">
        <v>1689</v>
      </c>
      <c r="U234" s="5"/>
      <c r="V234" s="5"/>
      <c r="W234" s="5"/>
      <c r="X234" s="5"/>
      <c r="Y234" s="5"/>
      <c r="Z234" s="5"/>
      <c r="AA234" s="5"/>
      <c r="AB234" s="5"/>
      <c r="AC234" s="5"/>
      <c r="AD234" s="5"/>
      <c r="AE234" s="5"/>
      <c r="AF234" s="5"/>
      <c r="AG234" s="5"/>
      <c r="AH234" s="5"/>
      <c r="AI234" s="5"/>
      <c r="AJ234" s="5"/>
      <c r="AK234" s="5"/>
      <c r="AL234" s="5" t="s">
        <v>576</v>
      </c>
      <c r="AM234" s="11">
        <f>VLOOKUP($AL234,'City Location'!$A$2:$C$69,2)</f>
        <v>55.755825999999999</v>
      </c>
      <c r="AN234" s="11">
        <f>VLOOKUP($AL234,'City Location'!$A$2:$C$69,3)</f>
        <v>37.6173</v>
      </c>
      <c r="AO234" s="9" t="s">
        <v>624</v>
      </c>
      <c r="AP234" s="5">
        <v>1</v>
      </c>
      <c r="AQ234" s="5"/>
      <c r="AR234" s="4"/>
      <c r="AS234" s="4"/>
      <c r="AT234" s="10">
        <v>0</v>
      </c>
      <c r="AU234" s="10" t="s">
        <v>1104</v>
      </c>
      <c r="AV234" s="10" t="s">
        <v>1105</v>
      </c>
      <c r="AW234" s="10" t="s">
        <v>1104</v>
      </c>
      <c r="AX234" s="10" t="s">
        <v>1105</v>
      </c>
      <c r="AY234" s="10" t="s">
        <v>1105</v>
      </c>
      <c r="AZ234" s="10" t="s">
        <v>1105</v>
      </c>
      <c r="BA234" s="10" t="s">
        <v>1105</v>
      </c>
      <c r="BB234" s="10" t="s">
        <v>1105</v>
      </c>
      <c r="BC234" s="10" t="s">
        <v>1105</v>
      </c>
      <c r="BD234" s="10" t="s">
        <v>374</v>
      </c>
      <c r="BE234" s="10" t="s">
        <v>1104</v>
      </c>
      <c r="BF234" s="10" t="s">
        <v>1105</v>
      </c>
      <c r="BG234" s="10" t="s">
        <v>1105</v>
      </c>
      <c r="BH234" s="10" t="s">
        <v>374</v>
      </c>
      <c r="BI234" s="10" t="s">
        <v>1105</v>
      </c>
      <c r="BJ234" s="10" t="s">
        <v>1105</v>
      </c>
      <c r="BK234" s="19" t="s">
        <v>374</v>
      </c>
      <c r="BL234" s="10" t="s">
        <v>1105</v>
      </c>
      <c r="BM234" s="10" t="s">
        <v>1105</v>
      </c>
      <c r="BN234" s="10" t="s">
        <v>1105</v>
      </c>
      <c r="BO234" s="10" t="s">
        <v>1105</v>
      </c>
      <c r="BP234" s="10" t="s">
        <v>1105</v>
      </c>
      <c r="BQ234" s="10" t="s">
        <v>1105</v>
      </c>
      <c r="BR234" s="10" t="s">
        <v>1105</v>
      </c>
      <c r="BS234" s="10" t="s">
        <v>1105</v>
      </c>
      <c r="BT234" s="19" t="s">
        <v>374</v>
      </c>
      <c r="BU234" s="10" t="s">
        <v>1105</v>
      </c>
      <c r="BV234" s="10" t="s">
        <v>1104</v>
      </c>
      <c r="BW234" s="19" t="s">
        <v>190</v>
      </c>
      <c r="BX234" s="19" t="s">
        <v>374</v>
      </c>
      <c r="BY234" s="10" t="s">
        <v>1105</v>
      </c>
      <c r="BZ234" s="19" t="s">
        <v>374</v>
      </c>
      <c r="CA234" s="10" t="s">
        <v>1104</v>
      </c>
      <c r="CB234" s="10" t="s">
        <v>1104</v>
      </c>
      <c r="CC234" s="10" t="s">
        <v>1105</v>
      </c>
      <c r="CD234" s="19" t="s">
        <v>374</v>
      </c>
      <c r="CE234" s="10" t="s">
        <v>190</v>
      </c>
      <c r="CF234" s="10" t="s">
        <v>1104</v>
      </c>
      <c r="CG234" s="10" t="s">
        <v>374</v>
      </c>
      <c r="CH234" s="10" t="s">
        <v>1104</v>
      </c>
      <c r="CI234" s="10" t="s">
        <v>1105</v>
      </c>
      <c r="CJ234" s="10" t="s">
        <v>1104</v>
      </c>
      <c r="CK234" s="10" t="s">
        <v>190</v>
      </c>
      <c r="CL234" s="10" t="s">
        <v>1105</v>
      </c>
      <c r="CM234" s="10" t="s">
        <v>1105</v>
      </c>
      <c r="CN234" s="10" t="s">
        <v>1105</v>
      </c>
      <c r="CO234" s="10" t="s">
        <v>1105</v>
      </c>
      <c r="CP234" s="10" t="s">
        <v>1105</v>
      </c>
      <c r="CQ234" s="10" t="s">
        <v>1105</v>
      </c>
      <c r="CR234" s="10" t="s">
        <v>1105</v>
      </c>
      <c r="CS234" s="10" t="s">
        <v>1105</v>
      </c>
      <c r="CT234" s="10" t="s">
        <v>1105</v>
      </c>
      <c r="CU234" s="10" t="s">
        <v>1104</v>
      </c>
      <c r="CV234" s="10" t="s">
        <v>1104</v>
      </c>
      <c r="CW234" s="10" t="s">
        <v>1105</v>
      </c>
      <c r="CX234" s="10" t="s">
        <v>1104</v>
      </c>
      <c r="CY234" s="10" t="s">
        <v>1105</v>
      </c>
      <c r="CZ234" s="10" t="s">
        <v>1105</v>
      </c>
      <c r="DA234" s="10" t="s">
        <v>1104</v>
      </c>
      <c r="DB234" s="10" t="s">
        <v>1105</v>
      </c>
      <c r="DC234" s="96" t="s">
        <v>7148</v>
      </c>
      <c r="DD234" s="96" t="s">
        <v>7148</v>
      </c>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5"/>
    </row>
    <row r="235" spans="1:251" s="9" customFormat="1" ht="16.5" customHeight="1">
      <c r="A235" s="5" t="s">
        <v>748</v>
      </c>
      <c r="B235" s="9">
        <f>83</f>
        <v>83</v>
      </c>
      <c r="C235" s="5" t="s">
        <v>83</v>
      </c>
      <c r="D235" s="5" t="s">
        <v>247</v>
      </c>
      <c r="E235" s="9">
        <v>1301</v>
      </c>
      <c r="F235" s="9" t="s">
        <v>192</v>
      </c>
      <c r="G235" s="5"/>
      <c r="H235" s="5" t="s">
        <v>6</v>
      </c>
      <c r="I235" s="9">
        <v>1697</v>
      </c>
      <c r="J235" s="5" t="s">
        <v>9</v>
      </c>
      <c r="K235" s="9">
        <v>1709</v>
      </c>
      <c r="L235" s="5" t="s">
        <v>224</v>
      </c>
      <c r="M235" s="5" t="s">
        <v>252</v>
      </c>
      <c r="N235" s="5">
        <v>1325</v>
      </c>
      <c r="O235" s="5"/>
      <c r="P235" s="5"/>
      <c r="Q235" s="5" t="s">
        <v>6</v>
      </c>
      <c r="R235" s="5">
        <v>1682</v>
      </c>
      <c r="S235" s="5" t="s">
        <v>9</v>
      </c>
      <c r="T235" s="5">
        <v>1689</v>
      </c>
      <c r="U235" s="5"/>
      <c r="V235" s="5"/>
      <c r="W235" s="5"/>
      <c r="X235" s="5"/>
      <c r="Y235" s="5"/>
      <c r="Z235" s="5"/>
      <c r="AA235" s="5"/>
      <c r="AB235" s="5"/>
      <c r="AC235" s="5"/>
      <c r="AD235" s="5"/>
      <c r="AE235" s="5"/>
      <c r="AF235" s="5"/>
      <c r="AG235" s="5"/>
      <c r="AH235" s="5"/>
      <c r="AI235" s="5"/>
      <c r="AJ235" s="5"/>
      <c r="AK235" s="5"/>
      <c r="AL235" s="5" t="s">
        <v>576</v>
      </c>
      <c r="AM235" s="11">
        <f>VLOOKUP($AL235,'City Location'!$A$2:$C$69,2)</f>
        <v>55.755825999999999</v>
      </c>
      <c r="AN235" s="11">
        <f>VLOOKUP($AL235,'City Location'!$A$2:$C$69,3)</f>
        <v>37.6173</v>
      </c>
      <c r="AO235" s="9" t="s">
        <v>624</v>
      </c>
      <c r="AP235" s="5">
        <v>1</v>
      </c>
      <c r="AQ235" s="5"/>
      <c r="AR235" s="4"/>
      <c r="AS235" s="4"/>
      <c r="AT235" s="10">
        <v>0</v>
      </c>
      <c r="AU235" s="10" t="s">
        <v>1104</v>
      </c>
      <c r="AV235" s="10" t="s">
        <v>1105</v>
      </c>
      <c r="AW235" s="10" t="s">
        <v>1104</v>
      </c>
      <c r="AX235" s="10" t="s">
        <v>1105</v>
      </c>
      <c r="AY235" s="10" t="s">
        <v>1105</v>
      </c>
      <c r="AZ235" s="10" t="s">
        <v>1105</v>
      </c>
      <c r="BA235" s="10" t="s">
        <v>1105</v>
      </c>
      <c r="BB235" s="10" t="s">
        <v>1105</v>
      </c>
      <c r="BC235" s="10" t="s">
        <v>1105</v>
      </c>
      <c r="BD235" s="19" t="s">
        <v>190</v>
      </c>
      <c r="BE235" s="10" t="s">
        <v>1104</v>
      </c>
      <c r="BF235" s="10" t="s">
        <v>1105</v>
      </c>
      <c r="BG235" s="10" t="s">
        <v>1105</v>
      </c>
      <c r="BH235" s="10" t="s">
        <v>374</v>
      </c>
      <c r="BI235" s="10" t="s">
        <v>1105</v>
      </c>
      <c r="BJ235" s="10" t="s">
        <v>1105</v>
      </c>
      <c r="BK235" s="19" t="s">
        <v>374</v>
      </c>
      <c r="BL235" s="10" t="s">
        <v>1105</v>
      </c>
      <c r="BM235" s="10" t="s">
        <v>1105</v>
      </c>
      <c r="BN235" s="10" t="s">
        <v>1105</v>
      </c>
      <c r="BO235" s="10" t="s">
        <v>1105</v>
      </c>
      <c r="BP235" s="10" t="s">
        <v>1105</v>
      </c>
      <c r="BQ235" s="10" t="s">
        <v>1105</v>
      </c>
      <c r="BR235" s="10" t="s">
        <v>1105</v>
      </c>
      <c r="BS235" s="10" t="s">
        <v>1105</v>
      </c>
      <c r="BT235" s="19" t="s">
        <v>374</v>
      </c>
      <c r="BU235" s="10" t="s">
        <v>1105</v>
      </c>
      <c r="BV235" s="10" t="s">
        <v>1104</v>
      </c>
      <c r="BW235" s="19" t="s">
        <v>190</v>
      </c>
      <c r="BX235" s="19" t="s">
        <v>374</v>
      </c>
      <c r="BY235" s="10" t="s">
        <v>1105</v>
      </c>
      <c r="BZ235" s="19" t="s">
        <v>374</v>
      </c>
      <c r="CA235" s="10" t="s">
        <v>1104</v>
      </c>
      <c r="CB235" s="10" t="s">
        <v>1104</v>
      </c>
      <c r="CC235" s="10" t="s">
        <v>1105</v>
      </c>
      <c r="CD235" s="19" t="s">
        <v>374</v>
      </c>
      <c r="CE235" s="19" t="s">
        <v>374</v>
      </c>
      <c r="CF235" s="10" t="s">
        <v>1104</v>
      </c>
      <c r="CG235" s="10" t="s">
        <v>374</v>
      </c>
      <c r="CH235" s="10" t="s">
        <v>1104</v>
      </c>
      <c r="CI235" s="10" t="s">
        <v>1105</v>
      </c>
      <c r="CJ235" s="10" t="s">
        <v>1104</v>
      </c>
      <c r="CK235" s="10" t="s">
        <v>190</v>
      </c>
      <c r="CL235" s="10" t="s">
        <v>1105</v>
      </c>
      <c r="CM235" s="10" t="s">
        <v>1105</v>
      </c>
      <c r="CN235" s="10" t="s">
        <v>1105</v>
      </c>
      <c r="CO235" s="10" t="s">
        <v>1105</v>
      </c>
      <c r="CP235" s="10" t="s">
        <v>1105</v>
      </c>
      <c r="CQ235" s="10" t="s">
        <v>1105</v>
      </c>
      <c r="CR235" s="10" t="s">
        <v>1105</v>
      </c>
      <c r="CS235" s="10" t="s">
        <v>1105</v>
      </c>
      <c r="CT235" s="10" t="s">
        <v>1105</v>
      </c>
      <c r="CU235" s="10" t="s">
        <v>1104</v>
      </c>
      <c r="CV235" s="10" t="s">
        <v>1104</v>
      </c>
      <c r="CW235" s="10" t="s">
        <v>1105</v>
      </c>
      <c r="CX235" s="10" t="s">
        <v>1104</v>
      </c>
      <c r="CY235" s="10" t="s">
        <v>1105</v>
      </c>
      <c r="CZ235" s="10" t="s">
        <v>1105</v>
      </c>
      <c r="DA235" s="10" t="s">
        <v>1104</v>
      </c>
      <c r="DB235" s="10" t="s">
        <v>1105</v>
      </c>
      <c r="DC235" s="96" t="s">
        <v>7148</v>
      </c>
      <c r="DD235" s="96" t="s">
        <v>7148</v>
      </c>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5"/>
    </row>
    <row r="236" spans="1:251" s="9" customFormat="1" ht="16.5" customHeight="1">
      <c r="A236" s="5" t="s">
        <v>748</v>
      </c>
      <c r="B236" s="9">
        <f>83</f>
        <v>83</v>
      </c>
      <c r="C236" s="5" t="s">
        <v>83</v>
      </c>
      <c r="D236" s="5" t="s">
        <v>247</v>
      </c>
      <c r="E236" s="9">
        <v>1301</v>
      </c>
      <c r="F236" s="9" t="s">
        <v>192</v>
      </c>
      <c r="G236" s="5"/>
      <c r="H236" s="5" t="s">
        <v>205</v>
      </c>
      <c r="I236" s="9">
        <v>1709</v>
      </c>
      <c r="J236" s="5" t="s">
        <v>18</v>
      </c>
      <c r="K236" s="9">
        <v>1710</v>
      </c>
      <c r="L236" s="5" t="s">
        <v>224</v>
      </c>
      <c r="M236" s="5" t="s">
        <v>252</v>
      </c>
      <c r="N236" s="5">
        <v>1325</v>
      </c>
      <c r="O236" s="5"/>
      <c r="P236" s="5"/>
      <c r="Q236" s="5" t="s">
        <v>6</v>
      </c>
      <c r="R236" s="5">
        <v>1682</v>
      </c>
      <c r="S236" s="5" t="s">
        <v>9</v>
      </c>
      <c r="T236" s="5">
        <v>1689</v>
      </c>
      <c r="U236" s="5"/>
      <c r="V236" s="5"/>
      <c r="W236" s="5"/>
      <c r="X236" s="5"/>
      <c r="Y236" s="5"/>
      <c r="Z236" s="5"/>
      <c r="AA236" s="5"/>
      <c r="AB236" s="5"/>
      <c r="AC236" s="5"/>
      <c r="AD236" s="5"/>
      <c r="AE236" s="5"/>
      <c r="AF236" s="5"/>
      <c r="AG236" s="5"/>
      <c r="AH236" s="5"/>
      <c r="AI236" s="5"/>
      <c r="AJ236" s="5"/>
      <c r="AK236" s="5"/>
      <c r="AL236" s="5" t="s">
        <v>576</v>
      </c>
      <c r="AM236" s="11">
        <f>VLOOKUP($AL236,'City Location'!$A$2:$C$69,2)</f>
        <v>55.755825999999999</v>
      </c>
      <c r="AN236" s="11">
        <f>VLOOKUP($AL236,'City Location'!$A$2:$C$69,3)</f>
        <v>37.6173</v>
      </c>
      <c r="AO236" s="9" t="s">
        <v>624</v>
      </c>
      <c r="AP236" s="5">
        <v>1</v>
      </c>
      <c r="AQ236" s="5"/>
      <c r="AR236" s="4"/>
      <c r="AS236" s="4"/>
      <c r="AT236" s="10">
        <v>0</v>
      </c>
      <c r="AU236" s="10" t="s">
        <v>1104</v>
      </c>
      <c r="AV236" s="10" t="s">
        <v>1105</v>
      </c>
      <c r="AW236" s="10" t="s">
        <v>1104</v>
      </c>
      <c r="AX236" s="10" t="s">
        <v>1105</v>
      </c>
      <c r="AY236" s="10" t="s">
        <v>1105</v>
      </c>
      <c r="AZ236" s="10" t="s">
        <v>1105</v>
      </c>
      <c r="BA236" s="10" t="s">
        <v>1105</v>
      </c>
      <c r="BB236" s="10" t="s">
        <v>1105</v>
      </c>
      <c r="BC236" s="10" t="s">
        <v>1105</v>
      </c>
      <c r="BD236" s="19" t="s">
        <v>190</v>
      </c>
      <c r="BE236" s="10" t="s">
        <v>1104</v>
      </c>
      <c r="BF236" s="10" t="s">
        <v>1105</v>
      </c>
      <c r="BG236" s="10" t="s">
        <v>1105</v>
      </c>
      <c r="BH236" s="10" t="s">
        <v>190</v>
      </c>
      <c r="BI236" s="10" t="s">
        <v>1105</v>
      </c>
      <c r="BJ236" s="10" t="s">
        <v>1105</v>
      </c>
      <c r="BK236" s="19" t="s">
        <v>374</v>
      </c>
      <c r="BL236" s="10" t="s">
        <v>1105</v>
      </c>
      <c r="BM236" s="10" t="s">
        <v>1105</v>
      </c>
      <c r="BN236" s="10" t="s">
        <v>1105</v>
      </c>
      <c r="BO236" s="10" t="s">
        <v>1105</v>
      </c>
      <c r="BP236" s="10" t="s">
        <v>1105</v>
      </c>
      <c r="BQ236" s="10" t="s">
        <v>1105</v>
      </c>
      <c r="BR236" s="10" t="s">
        <v>1105</v>
      </c>
      <c r="BS236" s="10" t="s">
        <v>1105</v>
      </c>
      <c r="BT236" s="19" t="s">
        <v>374</v>
      </c>
      <c r="BU236" s="10" t="s">
        <v>1105</v>
      </c>
      <c r="BV236" s="10" t="s">
        <v>1105</v>
      </c>
      <c r="BW236" s="19" t="s">
        <v>190</v>
      </c>
      <c r="BX236" s="19" t="s">
        <v>374</v>
      </c>
      <c r="BY236" s="10" t="s">
        <v>1105</v>
      </c>
      <c r="BZ236" s="19" t="s">
        <v>374</v>
      </c>
      <c r="CA236" s="10" t="s">
        <v>1105</v>
      </c>
      <c r="CB236" s="10" t="s">
        <v>1104</v>
      </c>
      <c r="CC236" s="10" t="s">
        <v>1105</v>
      </c>
      <c r="CD236" s="19" t="s">
        <v>374</v>
      </c>
      <c r="CE236" s="19" t="s">
        <v>374</v>
      </c>
      <c r="CF236" s="10" t="s">
        <v>1104</v>
      </c>
      <c r="CG236" s="10" t="s">
        <v>374</v>
      </c>
      <c r="CH236" s="10" t="s">
        <v>1104</v>
      </c>
      <c r="CI236" s="10" t="s">
        <v>1105</v>
      </c>
      <c r="CJ236" s="10" t="s">
        <v>1104</v>
      </c>
      <c r="CK236" s="10" t="s">
        <v>190</v>
      </c>
      <c r="CL236" s="10" t="s">
        <v>1105</v>
      </c>
      <c r="CM236" s="10" t="s">
        <v>1105</v>
      </c>
      <c r="CN236" s="10" t="s">
        <v>1105</v>
      </c>
      <c r="CO236" s="10" t="s">
        <v>1105</v>
      </c>
      <c r="CP236" s="10" t="s">
        <v>1105</v>
      </c>
      <c r="CQ236" s="10" t="s">
        <v>1105</v>
      </c>
      <c r="CR236" s="10" t="s">
        <v>1105</v>
      </c>
      <c r="CS236" s="10" t="s">
        <v>1105</v>
      </c>
      <c r="CT236" s="10" t="s">
        <v>1105</v>
      </c>
      <c r="CU236" s="10" t="s">
        <v>1104</v>
      </c>
      <c r="CV236" s="10" t="s">
        <v>1104</v>
      </c>
      <c r="CW236" s="10" t="s">
        <v>1105</v>
      </c>
      <c r="CX236" s="10" t="s">
        <v>1104</v>
      </c>
      <c r="CY236" s="10" t="s">
        <v>1105</v>
      </c>
      <c r="CZ236" s="10" t="s">
        <v>1105</v>
      </c>
      <c r="DA236" s="10" t="s">
        <v>1105</v>
      </c>
      <c r="DB236" s="10" t="s">
        <v>1104</v>
      </c>
      <c r="DC236" s="96" t="s">
        <v>7148</v>
      </c>
      <c r="DD236" s="96" t="s">
        <v>7148</v>
      </c>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5"/>
    </row>
    <row r="237" spans="1:251" s="9" customFormat="1" ht="16.5" customHeight="1">
      <c r="A237" s="5" t="s">
        <v>748</v>
      </c>
      <c r="B237" s="9">
        <f>83</f>
        <v>83</v>
      </c>
      <c r="C237" s="5" t="s">
        <v>83</v>
      </c>
      <c r="D237" s="5" t="s">
        <v>247</v>
      </c>
      <c r="E237" s="9">
        <v>1301</v>
      </c>
      <c r="F237" s="9" t="s">
        <v>192</v>
      </c>
      <c r="G237" s="5"/>
      <c r="H237" s="5" t="s">
        <v>18</v>
      </c>
      <c r="I237" s="9">
        <v>1710</v>
      </c>
      <c r="J237" s="39" t="s">
        <v>7</v>
      </c>
      <c r="K237" s="9">
        <v>1711</v>
      </c>
      <c r="L237" s="5" t="s">
        <v>224</v>
      </c>
      <c r="M237" s="5" t="s">
        <v>252</v>
      </c>
      <c r="N237" s="5">
        <v>1325</v>
      </c>
      <c r="O237" s="5"/>
      <c r="P237" s="5"/>
      <c r="Q237" s="5" t="s">
        <v>6</v>
      </c>
      <c r="R237" s="5">
        <v>1682</v>
      </c>
      <c r="S237" s="5" t="s">
        <v>9</v>
      </c>
      <c r="T237" s="5">
        <v>1689</v>
      </c>
      <c r="U237" s="5"/>
      <c r="V237" s="5"/>
      <c r="W237" s="5"/>
      <c r="X237" s="5"/>
      <c r="Y237" s="5"/>
      <c r="Z237" s="5"/>
      <c r="AA237" s="5"/>
      <c r="AB237" s="5"/>
      <c r="AC237" s="5"/>
      <c r="AD237" s="5"/>
      <c r="AE237" s="5"/>
      <c r="AF237" s="5"/>
      <c r="AG237" s="5"/>
      <c r="AH237" s="5"/>
      <c r="AI237" s="5"/>
      <c r="AJ237" s="5"/>
      <c r="AK237" s="5"/>
      <c r="AL237" s="5" t="s">
        <v>576</v>
      </c>
      <c r="AM237" s="11">
        <f>VLOOKUP($AL237,'City Location'!$A$2:$C$69,2)</f>
        <v>55.755825999999999</v>
      </c>
      <c r="AN237" s="11">
        <f>VLOOKUP($AL237,'City Location'!$A$2:$C$69,3)</f>
        <v>37.6173</v>
      </c>
      <c r="AO237" s="9" t="s">
        <v>624</v>
      </c>
      <c r="AP237" s="5">
        <v>1</v>
      </c>
      <c r="AQ237" s="5"/>
      <c r="AR237" s="4"/>
      <c r="AS237" s="4"/>
      <c r="AT237" s="10">
        <v>0</v>
      </c>
      <c r="AU237" s="10" t="s">
        <v>1104</v>
      </c>
      <c r="AV237" s="10" t="s">
        <v>1105</v>
      </c>
      <c r="AW237" s="10" t="s">
        <v>1104</v>
      </c>
      <c r="AX237" s="10" t="s">
        <v>1105</v>
      </c>
      <c r="AY237" s="10" t="s">
        <v>1105</v>
      </c>
      <c r="AZ237" s="10" t="s">
        <v>1105</v>
      </c>
      <c r="BA237" s="10" t="s">
        <v>1105</v>
      </c>
      <c r="BB237" s="10" t="s">
        <v>1105</v>
      </c>
      <c r="BC237" s="10" t="s">
        <v>1105</v>
      </c>
      <c r="BD237" s="19" t="s">
        <v>190</v>
      </c>
      <c r="BE237" s="10" t="s">
        <v>1104</v>
      </c>
      <c r="BF237" s="10" t="s">
        <v>1105</v>
      </c>
      <c r="BG237" s="10" t="s">
        <v>1105</v>
      </c>
      <c r="BH237" s="10" t="s">
        <v>190</v>
      </c>
      <c r="BI237" s="10" t="s">
        <v>1105</v>
      </c>
      <c r="BJ237" s="10" t="s">
        <v>1105</v>
      </c>
      <c r="BK237" s="19" t="s">
        <v>374</v>
      </c>
      <c r="BL237" s="10" t="s">
        <v>1105</v>
      </c>
      <c r="BM237" s="10" t="s">
        <v>1105</v>
      </c>
      <c r="BN237" s="10" t="s">
        <v>1105</v>
      </c>
      <c r="BO237" s="10" t="s">
        <v>1105</v>
      </c>
      <c r="BP237" s="10" t="s">
        <v>1105</v>
      </c>
      <c r="BQ237" s="10" t="s">
        <v>1105</v>
      </c>
      <c r="BR237" s="10" t="s">
        <v>1105</v>
      </c>
      <c r="BS237" s="10" t="s">
        <v>1105</v>
      </c>
      <c r="BT237" s="19" t="s">
        <v>374</v>
      </c>
      <c r="BU237" s="10" t="s">
        <v>1105</v>
      </c>
      <c r="BV237" s="10" t="s">
        <v>1105</v>
      </c>
      <c r="BW237" s="19" t="s">
        <v>190</v>
      </c>
      <c r="BX237" s="19" t="s">
        <v>374</v>
      </c>
      <c r="BY237" s="10" t="s">
        <v>1105</v>
      </c>
      <c r="BZ237" s="19" t="s">
        <v>374</v>
      </c>
      <c r="CA237" s="10" t="s">
        <v>1105</v>
      </c>
      <c r="CB237" s="10" t="s">
        <v>1104</v>
      </c>
      <c r="CC237" s="10" t="s">
        <v>1105</v>
      </c>
      <c r="CD237" s="19" t="s">
        <v>374</v>
      </c>
      <c r="CE237" s="19" t="s">
        <v>374</v>
      </c>
      <c r="CF237" s="10" t="s">
        <v>1104</v>
      </c>
      <c r="CG237" s="10" t="s">
        <v>374</v>
      </c>
      <c r="CH237" s="10" t="s">
        <v>1104</v>
      </c>
      <c r="CI237" s="10" t="s">
        <v>1105</v>
      </c>
      <c r="CJ237" s="10" t="s">
        <v>1104</v>
      </c>
      <c r="CK237" s="10" t="s">
        <v>190</v>
      </c>
      <c r="CL237" s="10" t="s">
        <v>1105</v>
      </c>
      <c r="CM237" s="10" t="s">
        <v>1105</v>
      </c>
      <c r="CN237" s="10" t="s">
        <v>1105</v>
      </c>
      <c r="CO237" s="10" t="s">
        <v>1105</v>
      </c>
      <c r="CP237" s="10" t="s">
        <v>1105</v>
      </c>
      <c r="CQ237" s="10" t="s">
        <v>1105</v>
      </c>
      <c r="CR237" s="10" t="s">
        <v>1105</v>
      </c>
      <c r="CS237" s="10" t="s">
        <v>1105</v>
      </c>
      <c r="CT237" s="10" t="s">
        <v>1105</v>
      </c>
      <c r="CU237" s="10" t="s">
        <v>1104</v>
      </c>
      <c r="CV237" s="10" t="s">
        <v>1104</v>
      </c>
      <c r="CW237" s="10" t="s">
        <v>1105</v>
      </c>
      <c r="CX237" s="10" t="s">
        <v>1104</v>
      </c>
      <c r="CY237" s="10" t="s">
        <v>1105</v>
      </c>
      <c r="CZ237" s="10" t="s">
        <v>1105</v>
      </c>
      <c r="DA237" s="10" t="s">
        <v>1105</v>
      </c>
      <c r="DB237" s="10" t="s">
        <v>1104</v>
      </c>
      <c r="DC237" s="96" t="s">
        <v>7148</v>
      </c>
      <c r="DD237" s="96" t="s">
        <v>7148</v>
      </c>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5"/>
    </row>
    <row r="238" spans="1:251" s="9" customFormat="1" ht="16.5" customHeight="1">
      <c r="A238" s="5" t="s">
        <v>748</v>
      </c>
      <c r="B238" s="9">
        <f>83</f>
        <v>83</v>
      </c>
      <c r="C238" s="5" t="s">
        <v>83</v>
      </c>
      <c r="D238" s="5" t="s">
        <v>247</v>
      </c>
      <c r="E238" s="9">
        <v>1301</v>
      </c>
      <c r="F238" s="9" t="s">
        <v>192</v>
      </c>
      <c r="G238" s="5"/>
      <c r="H238" s="39" t="s">
        <v>7</v>
      </c>
      <c r="I238" s="9">
        <v>1711</v>
      </c>
      <c r="J238" s="5"/>
      <c r="K238" s="9">
        <v>1712</v>
      </c>
      <c r="L238" s="5" t="s">
        <v>224</v>
      </c>
      <c r="M238" s="5" t="s">
        <v>252</v>
      </c>
      <c r="N238" s="5">
        <v>1325</v>
      </c>
      <c r="O238" s="5"/>
      <c r="P238" s="5"/>
      <c r="Q238" s="5" t="s">
        <v>6</v>
      </c>
      <c r="R238" s="5">
        <v>1682</v>
      </c>
      <c r="S238" s="5" t="s">
        <v>9</v>
      </c>
      <c r="T238" s="5">
        <v>1689</v>
      </c>
      <c r="U238" s="5"/>
      <c r="V238" s="5"/>
      <c r="W238" s="5"/>
      <c r="X238" s="5"/>
      <c r="Y238" s="5"/>
      <c r="Z238" s="5"/>
      <c r="AA238" s="5"/>
      <c r="AB238" s="5"/>
      <c r="AC238" s="5"/>
      <c r="AD238" s="5"/>
      <c r="AE238" s="5"/>
      <c r="AF238" s="5"/>
      <c r="AG238" s="5"/>
      <c r="AH238" s="5"/>
      <c r="AI238" s="5"/>
      <c r="AJ238" s="5"/>
      <c r="AK238" s="5"/>
      <c r="AL238" s="5" t="s">
        <v>576</v>
      </c>
      <c r="AM238" s="11">
        <f>VLOOKUP($AL238,'City Location'!$A$2:$C$69,2)</f>
        <v>55.755825999999999</v>
      </c>
      <c r="AN238" s="11">
        <f>VLOOKUP($AL238,'City Location'!$A$2:$C$69,3)</f>
        <v>37.6173</v>
      </c>
      <c r="AO238" s="9" t="s">
        <v>624</v>
      </c>
      <c r="AP238" s="5">
        <v>1</v>
      </c>
      <c r="AQ238" s="5"/>
      <c r="AR238" s="4"/>
      <c r="AS238" s="4"/>
      <c r="AT238" s="10">
        <v>0</v>
      </c>
      <c r="AU238" s="10" t="s">
        <v>1104</v>
      </c>
      <c r="AV238" s="10" t="s">
        <v>1105</v>
      </c>
      <c r="AW238" s="10" t="s">
        <v>1104</v>
      </c>
      <c r="AX238" s="10" t="s">
        <v>1105</v>
      </c>
      <c r="AY238" s="10" t="s">
        <v>1105</v>
      </c>
      <c r="AZ238" s="10" t="s">
        <v>1105</v>
      </c>
      <c r="BA238" s="10" t="s">
        <v>1105</v>
      </c>
      <c r="BB238" s="10" t="s">
        <v>1105</v>
      </c>
      <c r="BC238" s="10" t="s">
        <v>1105</v>
      </c>
      <c r="BD238" s="19" t="s">
        <v>190</v>
      </c>
      <c r="BE238" s="10" t="s">
        <v>1104</v>
      </c>
      <c r="BF238" s="10" t="s">
        <v>1105</v>
      </c>
      <c r="BG238" s="10" t="s">
        <v>1105</v>
      </c>
      <c r="BH238" s="10" t="s">
        <v>190</v>
      </c>
      <c r="BI238" s="10" t="s">
        <v>1105</v>
      </c>
      <c r="BJ238" s="10" t="s">
        <v>1105</v>
      </c>
      <c r="BK238" s="19" t="s">
        <v>374</v>
      </c>
      <c r="BL238" s="10" t="s">
        <v>1105</v>
      </c>
      <c r="BM238" s="10" t="s">
        <v>1105</v>
      </c>
      <c r="BN238" s="10" t="s">
        <v>1105</v>
      </c>
      <c r="BO238" s="10" t="s">
        <v>1105</v>
      </c>
      <c r="BP238" s="10" t="s">
        <v>1105</v>
      </c>
      <c r="BQ238" s="10" t="s">
        <v>1105</v>
      </c>
      <c r="BR238" s="10" t="s">
        <v>1105</v>
      </c>
      <c r="BS238" s="10" t="s">
        <v>1105</v>
      </c>
      <c r="BT238" s="19" t="s">
        <v>190</v>
      </c>
      <c r="BU238" s="10" t="s">
        <v>1105</v>
      </c>
      <c r="BV238" s="10" t="s">
        <v>1105</v>
      </c>
      <c r="BW238" s="19" t="s">
        <v>190</v>
      </c>
      <c r="BX238" s="19" t="s">
        <v>374</v>
      </c>
      <c r="BY238" s="10" t="s">
        <v>1105</v>
      </c>
      <c r="BZ238" s="19" t="s">
        <v>190</v>
      </c>
      <c r="CA238" s="10" t="s">
        <v>1105</v>
      </c>
      <c r="CB238" s="10" t="s">
        <v>1104</v>
      </c>
      <c r="CC238" s="10" t="s">
        <v>1105</v>
      </c>
      <c r="CD238" s="19" t="s">
        <v>374</v>
      </c>
      <c r="CE238" s="19" t="s">
        <v>374</v>
      </c>
      <c r="CF238" s="10" t="s">
        <v>1104</v>
      </c>
      <c r="CG238" s="10" t="s">
        <v>374</v>
      </c>
      <c r="CH238" s="10" t="s">
        <v>1104</v>
      </c>
      <c r="CI238" s="10" t="s">
        <v>1105</v>
      </c>
      <c r="CJ238" s="10" t="s">
        <v>1104</v>
      </c>
      <c r="CK238" s="10" t="s">
        <v>190</v>
      </c>
      <c r="CL238" s="10" t="s">
        <v>1105</v>
      </c>
      <c r="CM238" s="10" t="s">
        <v>1105</v>
      </c>
      <c r="CN238" s="10" t="s">
        <v>1105</v>
      </c>
      <c r="CO238" s="10" t="s">
        <v>1105</v>
      </c>
      <c r="CP238" s="10" t="s">
        <v>1105</v>
      </c>
      <c r="CQ238" s="10" t="s">
        <v>1105</v>
      </c>
      <c r="CR238" s="10" t="s">
        <v>1105</v>
      </c>
      <c r="CS238" s="10" t="s">
        <v>1105</v>
      </c>
      <c r="CT238" s="10" t="s">
        <v>1105</v>
      </c>
      <c r="CU238" s="10" t="s">
        <v>1104</v>
      </c>
      <c r="CV238" s="10" t="s">
        <v>1104</v>
      </c>
      <c r="CW238" s="10" t="s">
        <v>1105</v>
      </c>
      <c r="CX238" s="10" t="s">
        <v>1104</v>
      </c>
      <c r="CY238" s="10" t="s">
        <v>1105</v>
      </c>
      <c r="CZ238" s="10" t="s">
        <v>1105</v>
      </c>
      <c r="DA238" s="10" t="s">
        <v>1105</v>
      </c>
      <c r="DB238" s="10" t="s">
        <v>1104</v>
      </c>
      <c r="DC238" s="96" t="s">
        <v>7148</v>
      </c>
      <c r="DD238" s="96" t="s">
        <v>7148</v>
      </c>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5"/>
    </row>
    <row r="239" spans="1:251" s="9" customFormat="1" ht="16.5" customHeight="1">
      <c r="A239" s="5" t="s">
        <v>748</v>
      </c>
      <c r="B239" s="9">
        <f>83</f>
        <v>83</v>
      </c>
      <c r="C239" s="5" t="s">
        <v>83</v>
      </c>
      <c r="D239" s="5" t="s">
        <v>247</v>
      </c>
      <c r="E239" s="9">
        <v>1301</v>
      </c>
      <c r="F239" s="9" t="s">
        <v>192</v>
      </c>
      <c r="G239" s="5"/>
      <c r="H239" s="5"/>
      <c r="I239" s="9">
        <v>1712</v>
      </c>
      <c r="J239" s="39" t="s">
        <v>7</v>
      </c>
      <c r="K239" s="9">
        <v>1714</v>
      </c>
      <c r="L239" s="5" t="s">
        <v>224</v>
      </c>
      <c r="M239" s="5" t="s">
        <v>252</v>
      </c>
      <c r="N239" s="5">
        <v>1325</v>
      </c>
      <c r="O239" s="5"/>
      <c r="P239" s="5"/>
      <c r="Q239" s="5" t="s">
        <v>6</v>
      </c>
      <c r="R239" s="5">
        <v>1682</v>
      </c>
      <c r="S239" s="5" t="s">
        <v>9</v>
      </c>
      <c r="T239" s="5">
        <v>1689</v>
      </c>
      <c r="U239" s="5"/>
      <c r="V239" s="5"/>
      <c r="W239" s="5"/>
      <c r="X239" s="5"/>
      <c r="Y239" s="5"/>
      <c r="Z239" s="5"/>
      <c r="AA239" s="5"/>
      <c r="AB239" s="5"/>
      <c r="AC239" s="5"/>
      <c r="AD239" s="5"/>
      <c r="AE239" s="5"/>
      <c r="AF239" s="5"/>
      <c r="AG239" s="5"/>
      <c r="AH239" s="5"/>
      <c r="AI239" s="5"/>
      <c r="AJ239" s="5"/>
      <c r="AK239" s="5"/>
      <c r="AL239" s="45" t="s">
        <v>620</v>
      </c>
      <c r="AM239" s="11">
        <f>VLOOKUP($AL239,'City Location'!$A$2:$C$69,2)</f>
        <v>59.934280000000001</v>
      </c>
      <c r="AN239" s="11">
        <f>VLOOKUP($AL239,'City Location'!$A$2:$C$69,3)</f>
        <v>30.335099</v>
      </c>
      <c r="AO239" s="9" t="s">
        <v>624</v>
      </c>
      <c r="AP239" s="5">
        <v>1</v>
      </c>
      <c r="AQ239" s="5"/>
      <c r="AR239" s="4"/>
      <c r="AS239" s="4"/>
      <c r="AT239" s="10">
        <v>0</v>
      </c>
      <c r="AU239" s="10" t="s">
        <v>1104</v>
      </c>
      <c r="AV239" s="10" t="s">
        <v>1105</v>
      </c>
      <c r="AW239" s="10" t="s">
        <v>1104</v>
      </c>
      <c r="AX239" s="10" t="s">
        <v>1105</v>
      </c>
      <c r="AY239" s="10" t="s">
        <v>1105</v>
      </c>
      <c r="AZ239" s="10" t="s">
        <v>1105</v>
      </c>
      <c r="BA239" s="10" t="s">
        <v>1105</v>
      </c>
      <c r="BB239" s="10" t="s">
        <v>1105</v>
      </c>
      <c r="BC239" s="10" t="s">
        <v>1105</v>
      </c>
      <c r="BD239" s="19" t="s">
        <v>190</v>
      </c>
      <c r="BE239" s="10" t="s">
        <v>1104</v>
      </c>
      <c r="BF239" s="10" t="s">
        <v>1105</v>
      </c>
      <c r="BG239" s="10" t="s">
        <v>1105</v>
      </c>
      <c r="BH239" s="19" t="s">
        <v>190</v>
      </c>
      <c r="BI239" s="10" t="s">
        <v>1105</v>
      </c>
      <c r="BJ239" s="10" t="s">
        <v>1105</v>
      </c>
      <c r="BK239" s="19" t="s">
        <v>374</v>
      </c>
      <c r="BL239" s="10" t="s">
        <v>1105</v>
      </c>
      <c r="BM239" s="10" t="s">
        <v>1105</v>
      </c>
      <c r="BN239" s="10" t="s">
        <v>1105</v>
      </c>
      <c r="BO239" s="10" t="s">
        <v>1105</v>
      </c>
      <c r="BP239" s="10" t="s">
        <v>1105</v>
      </c>
      <c r="BQ239" s="10" t="s">
        <v>1105</v>
      </c>
      <c r="BR239" s="10" t="s">
        <v>1105</v>
      </c>
      <c r="BS239" s="10" t="s">
        <v>1105</v>
      </c>
      <c r="BT239" s="19" t="s">
        <v>190</v>
      </c>
      <c r="BU239" s="10" t="s">
        <v>1105</v>
      </c>
      <c r="BV239" s="10" t="s">
        <v>1105</v>
      </c>
      <c r="BW239" s="19" t="s">
        <v>190</v>
      </c>
      <c r="BX239" s="19" t="s">
        <v>374</v>
      </c>
      <c r="BY239" s="10" t="s">
        <v>1105</v>
      </c>
      <c r="BZ239" s="19" t="s">
        <v>190</v>
      </c>
      <c r="CA239" s="10" t="s">
        <v>1105</v>
      </c>
      <c r="CB239" s="10" t="s">
        <v>1104</v>
      </c>
      <c r="CC239" s="10" t="s">
        <v>1105</v>
      </c>
      <c r="CD239" s="19" t="s">
        <v>374</v>
      </c>
      <c r="CE239" s="19" t="s">
        <v>374</v>
      </c>
      <c r="CF239" s="10" t="s">
        <v>1104</v>
      </c>
      <c r="CG239" s="10" t="s">
        <v>374</v>
      </c>
      <c r="CH239" s="10" t="s">
        <v>1104</v>
      </c>
      <c r="CI239" s="10" t="s">
        <v>1105</v>
      </c>
      <c r="CJ239" s="10" t="s">
        <v>1104</v>
      </c>
      <c r="CK239" s="10" t="s">
        <v>190</v>
      </c>
      <c r="CL239" s="10" t="s">
        <v>1105</v>
      </c>
      <c r="CM239" s="10" t="s">
        <v>1105</v>
      </c>
      <c r="CN239" s="10" t="s">
        <v>1105</v>
      </c>
      <c r="CO239" s="10" t="s">
        <v>1105</v>
      </c>
      <c r="CP239" s="10" t="s">
        <v>1105</v>
      </c>
      <c r="CQ239" s="10" t="s">
        <v>1105</v>
      </c>
      <c r="CR239" s="10" t="s">
        <v>1105</v>
      </c>
      <c r="CS239" s="10" t="s">
        <v>1105</v>
      </c>
      <c r="CT239" s="10" t="s">
        <v>1105</v>
      </c>
      <c r="CU239" s="10" t="s">
        <v>1104</v>
      </c>
      <c r="CV239" s="10" t="s">
        <v>1104</v>
      </c>
      <c r="CW239" s="10" t="s">
        <v>1105</v>
      </c>
      <c r="CX239" s="10" t="s">
        <v>1104</v>
      </c>
      <c r="CY239" s="10" t="s">
        <v>1105</v>
      </c>
      <c r="CZ239" s="10" t="s">
        <v>1105</v>
      </c>
      <c r="DA239" s="10" t="s">
        <v>1105</v>
      </c>
      <c r="DB239" s="10" t="s">
        <v>1104</v>
      </c>
      <c r="DC239" s="96" t="s">
        <v>7148</v>
      </c>
      <c r="DD239" s="96" t="s">
        <v>7148</v>
      </c>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5"/>
    </row>
    <row r="240" spans="1:251" s="9" customFormat="1" ht="16.5" customHeight="1">
      <c r="A240" s="5" t="s">
        <v>748</v>
      </c>
      <c r="B240" s="9">
        <f>83</f>
        <v>83</v>
      </c>
      <c r="C240" s="5" t="s">
        <v>83</v>
      </c>
      <c r="D240" s="5" t="s">
        <v>247</v>
      </c>
      <c r="E240" s="9">
        <v>1301</v>
      </c>
      <c r="F240" s="9" t="s">
        <v>192</v>
      </c>
      <c r="G240" s="5"/>
      <c r="H240" s="39" t="s">
        <v>7</v>
      </c>
      <c r="I240" s="9">
        <v>1714</v>
      </c>
      <c r="J240" s="39" t="s">
        <v>5</v>
      </c>
      <c r="K240" s="9">
        <v>1720</v>
      </c>
      <c r="L240" s="5" t="s">
        <v>224</v>
      </c>
      <c r="M240" s="5" t="s">
        <v>252</v>
      </c>
      <c r="N240" s="5">
        <v>1325</v>
      </c>
      <c r="O240" s="5"/>
      <c r="P240" s="5"/>
      <c r="Q240" s="5" t="s">
        <v>6</v>
      </c>
      <c r="R240" s="5">
        <v>1682</v>
      </c>
      <c r="S240" s="5" t="s">
        <v>9</v>
      </c>
      <c r="T240" s="5">
        <v>1689</v>
      </c>
      <c r="U240" s="5"/>
      <c r="V240" s="5"/>
      <c r="W240" s="5"/>
      <c r="X240" s="5"/>
      <c r="Y240" s="5"/>
      <c r="Z240" s="5"/>
      <c r="AA240" s="5"/>
      <c r="AB240" s="5"/>
      <c r="AC240" s="5"/>
      <c r="AD240" s="5"/>
      <c r="AE240" s="5"/>
      <c r="AF240" s="5"/>
      <c r="AG240" s="5"/>
      <c r="AH240" s="5"/>
      <c r="AI240" s="5"/>
      <c r="AJ240" s="5"/>
      <c r="AK240" s="5"/>
      <c r="AL240" s="45" t="s">
        <v>620</v>
      </c>
      <c r="AM240" s="11">
        <f>VLOOKUP($AL240,'City Location'!$A$2:$C$69,2)</f>
        <v>59.934280000000001</v>
      </c>
      <c r="AN240" s="11">
        <f>VLOOKUP($AL240,'City Location'!$A$2:$C$69,3)</f>
        <v>30.335099</v>
      </c>
      <c r="AO240" s="9" t="s">
        <v>624</v>
      </c>
      <c r="AP240" s="5">
        <v>1</v>
      </c>
      <c r="AQ240" s="5"/>
      <c r="AR240" s="4"/>
      <c r="AS240" s="4"/>
      <c r="AT240" s="10">
        <v>0</v>
      </c>
      <c r="AU240" s="10" t="s">
        <v>1104</v>
      </c>
      <c r="AV240" s="10" t="s">
        <v>1105</v>
      </c>
      <c r="AW240" s="10" t="s">
        <v>1104</v>
      </c>
      <c r="AX240" s="10" t="s">
        <v>1105</v>
      </c>
      <c r="AY240" s="10" t="s">
        <v>1105</v>
      </c>
      <c r="AZ240" s="10" t="s">
        <v>1105</v>
      </c>
      <c r="BA240" s="10" t="s">
        <v>1105</v>
      </c>
      <c r="BB240" s="10" t="s">
        <v>1105</v>
      </c>
      <c r="BC240" s="10" t="s">
        <v>1105</v>
      </c>
      <c r="BD240" s="19" t="s">
        <v>190</v>
      </c>
      <c r="BE240" s="10" t="s">
        <v>1104</v>
      </c>
      <c r="BF240" s="10" t="s">
        <v>1105</v>
      </c>
      <c r="BG240" s="10" t="s">
        <v>1105</v>
      </c>
      <c r="BH240" s="19" t="s">
        <v>374</v>
      </c>
      <c r="BI240" s="10" t="s">
        <v>1105</v>
      </c>
      <c r="BJ240" s="10" t="s">
        <v>1105</v>
      </c>
      <c r="BK240" s="19" t="s">
        <v>374</v>
      </c>
      <c r="BL240" s="10" t="s">
        <v>1105</v>
      </c>
      <c r="BM240" s="10" t="s">
        <v>1105</v>
      </c>
      <c r="BN240" s="10" t="s">
        <v>1105</v>
      </c>
      <c r="BO240" s="10" t="s">
        <v>1105</v>
      </c>
      <c r="BP240" s="10" t="s">
        <v>1105</v>
      </c>
      <c r="BQ240" s="10" t="s">
        <v>1105</v>
      </c>
      <c r="BR240" s="10" t="s">
        <v>1105</v>
      </c>
      <c r="BS240" s="10" t="s">
        <v>1105</v>
      </c>
      <c r="BT240" s="19" t="s">
        <v>190</v>
      </c>
      <c r="BU240" s="10" t="s">
        <v>1105</v>
      </c>
      <c r="BV240" s="10" t="s">
        <v>1105</v>
      </c>
      <c r="BW240" s="19" t="s">
        <v>190</v>
      </c>
      <c r="BX240" s="19" t="s">
        <v>190</v>
      </c>
      <c r="BY240" s="10" t="s">
        <v>1105</v>
      </c>
      <c r="BZ240" s="19" t="s">
        <v>374</v>
      </c>
      <c r="CA240" s="10" t="s">
        <v>1105</v>
      </c>
      <c r="CB240" s="10" t="s">
        <v>1104</v>
      </c>
      <c r="CC240" s="10" t="s">
        <v>1105</v>
      </c>
      <c r="CD240" s="19" t="s">
        <v>374</v>
      </c>
      <c r="CE240" s="19" t="s">
        <v>374</v>
      </c>
      <c r="CF240" s="10" t="s">
        <v>1104</v>
      </c>
      <c r="CG240" s="10" t="s">
        <v>374</v>
      </c>
      <c r="CH240" s="10" t="s">
        <v>1104</v>
      </c>
      <c r="CI240" s="10" t="s">
        <v>1105</v>
      </c>
      <c r="CJ240" s="10" t="s">
        <v>1104</v>
      </c>
      <c r="CK240" s="10" t="s">
        <v>190</v>
      </c>
      <c r="CL240" s="10" t="s">
        <v>1105</v>
      </c>
      <c r="CM240" s="10" t="s">
        <v>1105</v>
      </c>
      <c r="CN240" s="10" t="s">
        <v>1105</v>
      </c>
      <c r="CO240" s="10" t="s">
        <v>1105</v>
      </c>
      <c r="CP240" s="10" t="s">
        <v>1105</v>
      </c>
      <c r="CQ240" s="10" t="s">
        <v>1105</v>
      </c>
      <c r="CR240" s="10" t="s">
        <v>1105</v>
      </c>
      <c r="CS240" s="10" t="s">
        <v>1105</v>
      </c>
      <c r="CT240" s="10" t="s">
        <v>1105</v>
      </c>
      <c r="CU240" s="10" t="s">
        <v>1104</v>
      </c>
      <c r="CV240" s="10" t="s">
        <v>1104</v>
      </c>
      <c r="CW240" s="10" t="s">
        <v>1105</v>
      </c>
      <c r="CX240" s="10" t="s">
        <v>1104</v>
      </c>
      <c r="CY240" s="10" t="s">
        <v>1105</v>
      </c>
      <c r="CZ240" s="10" t="s">
        <v>1105</v>
      </c>
      <c r="DA240" s="10" t="s">
        <v>1105</v>
      </c>
      <c r="DB240" s="10" t="s">
        <v>1104</v>
      </c>
      <c r="DC240" s="96" t="s">
        <v>7148</v>
      </c>
      <c r="DD240" s="96" t="s">
        <v>7148</v>
      </c>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5"/>
    </row>
    <row r="241" spans="1:251" s="9" customFormat="1" ht="16.5" customHeight="1">
      <c r="A241" s="5" t="s">
        <v>748</v>
      </c>
      <c r="B241" s="9">
        <f>83</f>
        <v>83</v>
      </c>
      <c r="C241" s="5" t="s">
        <v>83</v>
      </c>
      <c r="D241" s="5" t="s">
        <v>247</v>
      </c>
      <c r="E241" s="9">
        <v>1301</v>
      </c>
      <c r="F241" s="9" t="s">
        <v>192</v>
      </c>
      <c r="G241" s="5"/>
      <c r="H241" s="39" t="s">
        <v>5</v>
      </c>
      <c r="I241" s="9">
        <v>1720</v>
      </c>
      <c r="J241" s="5" t="s">
        <v>18</v>
      </c>
      <c r="K241" s="9">
        <v>1725</v>
      </c>
      <c r="L241" s="5" t="s">
        <v>224</v>
      </c>
      <c r="M241" s="5" t="s">
        <v>252</v>
      </c>
      <c r="N241" s="5">
        <v>1325</v>
      </c>
      <c r="O241" s="5"/>
      <c r="P241" s="5"/>
      <c r="Q241" s="5" t="s">
        <v>6</v>
      </c>
      <c r="R241" s="5">
        <v>1682</v>
      </c>
      <c r="S241" s="5" t="s">
        <v>9</v>
      </c>
      <c r="T241" s="5">
        <v>1689</v>
      </c>
      <c r="U241" s="5"/>
      <c r="V241" s="5"/>
      <c r="W241" s="5"/>
      <c r="X241" s="5"/>
      <c r="Y241" s="5"/>
      <c r="Z241" s="5"/>
      <c r="AA241" s="5"/>
      <c r="AB241" s="5"/>
      <c r="AC241" s="5"/>
      <c r="AD241" s="5"/>
      <c r="AE241" s="5"/>
      <c r="AF241" s="5"/>
      <c r="AG241" s="5"/>
      <c r="AH241" s="5"/>
      <c r="AI241" s="5"/>
      <c r="AJ241" s="5"/>
      <c r="AK241" s="5"/>
      <c r="AL241" s="45" t="s">
        <v>620</v>
      </c>
      <c r="AM241" s="11">
        <f>VLOOKUP($AL241,'City Location'!$A$2:$C$69,2)</f>
        <v>59.934280000000001</v>
      </c>
      <c r="AN241" s="11">
        <f>VLOOKUP($AL241,'City Location'!$A$2:$C$69,3)</f>
        <v>30.335099</v>
      </c>
      <c r="AO241" s="9" t="s">
        <v>624</v>
      </c>
      <c r="AP241" s="5">
        <v>1</v>
      </c>
      <c r="AQ241" s="5"/>
      <c r="AR241" s="4"/>
      <c r="AS241" s="4"/>
      <c r="AT241" s="10">
        <v>0</v>
      </c>
      <c r="AU241" s="10" t="s">
        <v>1104</v>
      </c>
      <c r="AV241" s="10" t="s">
        <v>1105</v>
      </c>
      <c r="AW241" s="10" t="s">
        <v>1104</v>
      </c>
      <c r="AX241" s="10" t="s">
        <v>1105</v>
      </c>
      <c r="AY241" s="10" t="s">
        <v>1105</v>
      </c>
      <c r="AZ241" s="10" t="s">
        <v>1105</v>
      </c>
      <c r="BA241" s="10" t="s">
        <v>1105</v>
      </c>
      <c r="BB241" s="10" t="s">
        <v>1105</v>
      </c>
      <c r="BC241" s="10" t="s">
        <v>1105</v>
      </c>
      <c r="BD241" s="19" t="s">
        <v>190</v>
      </c>
      <c r="BE241" s="10" t="s">
        <v>1104</v>
      </c>
      <c r="BF241" s="10" t="s">
        <v>1105</v>
      </c>
      <c r="BG241" s="10" t="s">
        <v>1105</v>
      </c>
      <c r="BH241" s="19" t="s">
        <v>374</v>
      </c>
      <c r="BI241" s="10" t="s">
        <v>1105</v>
      </c>
      <c r="BJ241" s="10" t="s">
        <v>1105</v>
      </c>
      <c r="BK241" s="19" t="s">
        <v>374</v>
      </c>
      <c r="BL241" s="10" t="s">
        <v>1105</v>
      </c>
      <c r="BM241" s="10" t="s">
        <v>1105</v>
      </c>
      <c r="BN241" s="10" t="s">
        <v>1105</v>
      </c>
      <c r="BO241" s="10" t="s">
        <v>1105</v>
      </c>
      <c r="BP241" s="10" t="s">
        <v>1105</v>
      </c>
      <c r="BQ241" s="10" t="s">
        <v>1105</v>
      </c>
      <c r="BR241" s="10" t="s">
        <v>1105</v>
      </c>
      <c r="BS241" s="10" t="s">
        <v>1105</v>
      </c>
      <c r="BT241" s="10" t="s">
        <v>1104</v>
      </c>
      <c r="BU241" s="10" t="s">
        <v>1105</v>
      </c>
      <c r="BV241" s="10" t="s">
        <v>1105</v>
      </c>
      <c r="BW241" s="19" t="s">
        <v>190</v>
      </c>
      <c r="BX241" s="19" t="s">
        <v>374</v>
      </c>
      <c r="BY241" s="10" t="s">
        <v>1105</v>
      </c>
      <c r="BZ241" s="19" t="s">
        <v>374</v>
      </c>
      <c r="CA241" s="10" t="s">
        <v>1105</v>
      </c>
      <c r="CB241" s="10" t="s">
        <v>1104</v>
      </c>
      <c r="CC241" s="10" t="s">
        <v>1105</v>
      </c>
      <c r="CD241" s="19" t="s">
        <v>374</v>
      </c>
      <c r="CE241" s="19" t="s">
        <v>374</v>
      </c>
      <c r="CF241" s="10" t="s">
        <v>1104</v>
      </c>
      <c r="CG241" s="10" t="s">
        <v>374</v>
      </c>
      <c r="CH241" s="10" t="s">
        <v>1104</v>
      </c>
      <c r="CI241" s="10" t="s">
        <v>1105</v>
      </c>
      <c r="CJ241" s="10" t="s">
        <v>1104</v>
      </c>
      <c r="CK241" s="10" t="s">
        <v>190</v>
      </c>
      <c r="CL241" s="10" t="s">
        <v>1105</v>
      </c>
      <c r="CM241" s="10" t="s">
        <v>1105</v>
      </c>
      <c r="CN241" s="10" t="s">
        <v>1105</v>
      </c>
      <c r="CO241" s="10" t="s">
        <v>1105</v>
      </c>
      <c r="CP241" s="10" t="s">
        <v>1105</v>
      </c>
      <c r="CQ241" s="10" t="s">
        <v>1105</v>
      </c>
      <c r="CR241" s="10" t="s">
        <v>1105</v>
      </c>
      <c r="CS241" s="10" t="s">
        <v>1105</v>
      </c>
      <c r="CT241" s="10" t="s">
        <v>1105</v>
      </c>
      <c r="CU241" s="10" t="s">
        <v>1104</v>
      </c>
      <c r="CV241" s="10" t="s">
        <v>1104</v>
      </c>
      <c r="CW241" s="10" t="s">
        <v>1105</v>
      </c>
      <c r="CX241" s="10" t="s">
        <v>1104</v>
      </c>
      <c r="CY241" s="10" t="s">
        <v>1105</v>
      </c>
      <c r="CZ241" s="10" t="s">
        <v>1105</v>
      </c>
      <c r="DA241" s="10" t="s">
        <v>1105</v>
      </c>
      <c r="DB241" s="10" t="s">
        <v>1104</v>
      </c>
      <c r="DC241" s="96" t="s">
        <v>7148</v>
      </c>
      <c r="DD241" s="96" t="s">
        <v>7148</v>
      </c>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5"/>
    </row>
    <row r="242" spans="1:251" s="9" customFormat="1" ht="16.5" customHeight="1">
      <c r="A242" s="5" t="s">
        <v>748</v>
      </c>
      <c r="B242" s="9">
        <f>83</f>
        <v>83</v>
      </c>
      <c r="C242" s="5" t="s">
        <v>87</v>
      </c>
      <c r="D242" s="5" t="s">
        <v>320</v>
      </c>
      <c r="E242" s="9">
        <v>1302</v>
      </c>
      <c r="F242" s="9" t="s">
        <v>192</v>
      </c>
      <c r="G242" s="5"/>
      <c r="H242" s="5" t="s">
        <v>18</v>
      </c>
      <c r="I242" s="9">
        <v>1725</v>
      </c>
      <c r="J242" s="5" t="s">
        <v>6</v>
      </c>
      <c r="K242" s="9">
        <v>1727</v>
      </c>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45" t="s">
        <v>620</v>
      </c>
      <c r="AM242" s="11">
        <f>VLOOKUP($AL242,'City Location'!$A$2:$C$69,2)</f>
        <v>59.934280000000001</v>
      </c>
      <c r="AN242" s="11">
        <f>VLOOKUP($AL242,'City Location'!$A$2:$C$69,3)</f>
        <v>30.335099</v>
      </c>
      <c r="AO242" s="9" t="s">
        <v>624</v>
      </c>
      <c r="AP242" s="5">
        <v>1</v>
      </c>
      <c r="AQ242" s="5"/>
      <c r="AR242" s="4"/>
      <c r="AS242" s="4"/>
      <c r="AT242" s="10">
        <v>0</v>
      </c>
      <c r="AU242" s="10" t="s">
        <v>1104</v>
      </c>
      <c r="AV242" s="10" t="s">
        <v>1105</v>
      </c>
      <c r="AW242" s="10" t="s">
        <v>1104</v>
      </c>
      <c r="AX242" s="10" t="s">
        <v>1105</v>
      </c>
      <c r="AY242" s="10" t="s">
        <v>1105</v>
      </c>
      <c r="AZ242" s="10" t="s">
        <v>1105</v>
      </c>
      <c r="BA242" s="10" t="s">
        <v>1105</v>
      </c>
      <c r="BB242" s="10" t="s">
        <v>1105</v>
      </c>
      <c r="BC242" s="10" t="s">
        <v>1105</v>
      </c>
      <c r="BD242" s="19" t="s">
        <v>190</v>
      </c>
      <c r="BE242" s="10" t="s">
        <v>1104</v>
      </c>
      <c r="BF242" s="10" t="s">
        <v>1105</v>
      </c>
      <c r="BG242" s="10" t="s">
        <v>1105</v>
      </c>
      <c r="BH242" s="10" t="s">
        <v>374</v>
      </c>
      <c r="BI242" s="10" t="s">
        <v>1105</v>
      </c>
      <c r="BJ242" s="10" t="s">
        <v>1105</v>
      </c>
      <c r="BK242" s="19" t="s">
        <v>374</v>
      </c>
      <c r="BL242" s="10" t="s">
        <v>1105</v>
      </c>
      <c r="BM242" s="10" t="s">
        <v>1105</v>
      </c>
      <c r="BN242" s="10" t="s">
        <v>1105</v>
      </c>
      <c r="BO242" s="10" t="s">
        <v>1105</v>
      </c>
      <c r="BP242" s="10" t="s">
        <v>1105</v>
      </c>
      <c r="BQ242" s="10" t="s">
        <v>1105</v>
      </c>
      <c r="BR242" s="10" t="s">
        <v>1105</v>
      </c>
      <c r="BS242" s="10" t="s">
        <v>1105</v>
      </c>
      <c r="BT242" s="10" t="s">
        <v>1104</v>
      </c>
      <c r="BU242" s="10" t="s">
        <v>1105</v>
      </c>
      <c r="BV242" s="10" t="s">
        <v>1105</v>
      </c>
      <c r="BW242" s="19" t="s">
        <v>190</v>
      </c>
      <c r="BX242" s="10" t="s">
        <v>1104</v>
      </c>
      <c r="BY242" s="10" t="s">
        <v>1105</v>
      </c>
      <c r="BZ242" s="10" t="s">
        <v>1104</v>
      </c>
      <c r="CA242" s="10" t="s">
        <v>1105</v>
      </c>
      <c r="CB242" s="10" t="s">
        <v>1104</v>
      </c>
      <c r="CC242" s="10" t="s">
        <v>1105</v>
      </c>
      <c r="CD242" s="19" t="s">
        <v>374</v>
      </c>
      <c r="CE242" s="19" t="s">
        <v>374</v>
      </c>
      <c r="CF242" s="10" t="s">
        <v>1104</v>
      </c>
      <c r="CG242" s="10" t="s">
        <v>374</v>
      </c>
      <c r="CH242" s="10" t="s">
        <v>1104</v>
      </c>
      <c r="CI242" s="10" t="s">
        <v>1105</v>
      </c>
      <c r="CJ242" s="10" t="s">
        <v>1104</v>
      </c>
      <c r="CK242" s="10" t="s">
        <v>190</v>
      </c>
      <c r="CL242" s="10" t="s">
        <v>1105</v>
      </c>
      <c r="CM242" s="10" t="s">
        <v>1105</v>
      </c>
      <c r="CN242" s="10" t="s">
        <v>1105</v>
      </c>
      <c r="CO242" s="10" t="s">
        <v>1105</v>
      </c>
      <c r="CP242" s="10" t="s">
        <v>1105</v>
      </c>
      <c r="CQ242" s="10" t="s">
        <v>1105</v>
      </c>
      <c r="CR242" s="10" t="s">
        <v>1105</v>
      </c>
      <c r="CS242" s="10" t="s">
        <v>1105</v>
      </c>
      <c r="CT242" s="10" t="s">
        <v>1105</v>
      </c>
      <c r="CU242" s="10" t="s">
        <v>1104</v>
      </c>
      <c r="CV242" s="10" t="s">
        <v>1104</v>
      </c>
      <c r="CW242" s="10" t="s">
        <v>1105</v>
      </c>
      <c r="CX242" s="10" t="s">
        <v>1104</v>
      </c>
      <c r="CY242" s="10" t="s">
        <v>1105</v>
      </c>
      <c r="CZ242" s="10" t="s">
        <v>1105</v>
      </c>
      <c r="DA242" s="10" t="s">
        <v>1105</v>
      </c>
      <c r="DB242" s="10" t="s">
        <v>1104</v>
      </c>
      <c r="DC242" s="96" t="s">
        <v>7149</v>
      </c>
      <c r="DD242" s="96" t="s">
        <v>7149</v>
      </c>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5"/>
    </row>
    <row r="243" spans="1:251" s="9" customFormat="1" ht="16.5" customHeight="1">
      <c r="A243" s="5" t="s">
        <v>748</v>
      </c>
      <c r="B243" s="9">
        <f>83</f>
        <v>83</v>
      </c>
      <c r="C243" s="5" t="s">
        <v>83</v>
      </c>
      <c r="D243" s="5" t="s">
        <v>249</v>
      </c>
      <c r="E243" s="9">
        <v>1308</v>
      </c>
      <c r="F243" s="9" t="s">
        <v>192</v>
      </c>
      <c r="G243" s="5"/>
      <c r="H243" s="5" t="s">
        <v>6</v>
      </c>
      <c r="I243" s="9">
        <v>1727</v>
      </c>
      <c r="J243" s="5" t="s">
        <v>5</v>
      </c>
      <c r="K243" s="9">
        <v>1730</v>
      </c>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45" t="s">
        <v>620</v>
      </c>
      <c r="AM243" s="11">
        <f>VLOOKUP($AL243,'City Location'!$A$2:$C$69,2)</f>
        <v>59.934280000000001</v>
      </c>
      <c r="AN243" s="11">
        <f>VLOOKUP($AL243,'City Location'!$A$2:$C$69,3)</f>
        <v>30.335099</v>
      </c>
      <c r="AO243" s="9" t="s">
        <v>624</v>
      </c>
      <c r="AP243" s="5">
        <v>1</v>
      </c>
      <c r="AQ243" s="5"/>
      <c r="AR243" s="4"/>
      <c r="AS243" s="4"/>
      <c r="AT243" s="10">
        <v>0</v>
      </c>
      <c r="AU243" s="10" t="s">
        <v>1104</v>
      </c>
      <c r="AV243" s="10" t="s">
        <v>1105</v>
      </c>
      <c r="AW243" s="10" t="s">
        <v>1104</v>
      </c>
      <c r="AX243" s="10" t="s">
        <v>1105</v>
      </c>
      <c r="AY243" s="10" t="s">
        <v>1105</v>
      </c>
      <c r="AZ243" s="10" t="s">
        <v>1105</v>
      </c>
      <c r="BA243" s="10" t="s">
        <v>1105</v>
      </c>
      <c r="BB243" s="10" t="s">
        <v>1105</v>
      </c>
      <c r="BC243" s="10" t="s">
        <v>1105</v>
      </c>
      <c r="BD243" s="19" t="s">
        <v>190</v>
      </c>
      <c r="BE243" s="10" t="s">
        <v>1104</v>
      </c>
      <c r="BF243" s="10" t="s">
        <v>1105</v>
      </c>
      <c r="BG243" s="10" t="s">
        <v>1105</v>
      </c>
      <c r="BH243" s="10" t="s">
        <v>374</v>
      </c>
      <c r="BI243" s="10" t="s">
        <v>1105</v>
      </c>
      <c r="BJ243" s="10" t="s">
        <v>1105</v>
      </c>
      <c r="BK243" s="19" t="s">
        <v>374</v>
      </c>
      <c r="BL243" s="10" t="s">
        <v>1105</v>
      </c>
      <c r="BM243" s="10" t="s">
        <v>1105</v>
      </c>
      <c r="BN243" s="10" t="s">
        <v>1105</v>
      </c>
      <c r="BO243" s="10" t="s">
        <v>1105</v>
      </c>
      <c r="BP243" s="10" t="s">
        <v>1105</v>
      </c>
      <c r="BQ243" s="10" t="s">
        <v>1105</v>
      </c>
      <c r="BR243" s="10" t="s">
        <v>1105</v>
      </c>
      <c r="BS243" s="10" t="s">
        <v>1105</v>
      </c>
      <c r="BT243" s="10" t="s">
        <v>1104</v>
      </c>
      <c r="BU243" s="10" t="s">
        <v>1105</v>
      </c>
      <c r="BV243" s="10" t="s">
        <v>1105</v>
      </c>
      <c r="BW243" s="19" t="s">
        <v>190</v>
      </c>
      <c r="BX243" s="10" t="s">
        <v>1104</v>
      </c>
      <c r="BY243" s="10" t="s">
        <v>1105</v>
      </c>
      <c r="BZ243" s="10" t="s">
        <v>1104</v>
      </c>
      <c r="CA243" s="10" t="s">
        <v>1105</v>
      </c>
      <c r="CB243" s="10" t="s">
        <v>1104</v>
      </c>
      <c r="CC243" s="10" t="s">
        <v>1105</v>
      </c>
      <c r="CD243" s="19" t="s">
        <v>374</v>
      </c>
      <c r="CE243" s="19" t="s">
        <v>374</v>
      </c>
      <c r="CF243" s="10" t="s">
        <v>1104</v>
      </c>
      <c r="CG243" s="10" t="s">
        <v>374</v>
      </c>
      <c r="CH243" s="10" t="s">
        <v>1104</v>
      </c>
      <c r="CI243" s="10" t="s">
        <v>1105</v>
      </c>
      <c r="CJ243" s="10" t="s">
        <v>1104</v>
      </c>
      <c r="CK243" s="10" t="s">
        <v>190</v>
      </c>
      <c r="CL243" s="10" t="s">
        <v>1105</v>
      </c>
      <c r="CM243" s="10" t="s">
        <v>1105</v>
      </c>
      <c r="CN243" s="10" t="s">
        <v>1105</v>
      </c>
      <c r="CO243" s="10" t="s">
        <v>1105</v>
      </c>
      <c r="CP243" s="10" t="s">
        <v>1105</v>
      </c>
      <c r="CQ243" s="10" t="s">
        <v>1105</v>
      </c>
      <c r="CR243" s="10" t="s">
        <v>1105</v>
      </c>
      <c r="CS243" s="10" t="s">
        <v>1105</v>
      </c>
      <c r="CT243" s="10" t="s">
        <v>1105</v>
      </c>
      <c r="CU243" s="10" t="s">
        <v>1104</v>
      </c>
      <c r="CV243" s="10" t="s">
        <v>1104</v>
      </c>
      <c r="CW243" s="10" t="s">
        <v>1105</v>
      </c>
      <c r="CX243" s="10" t="s">
        <v>1104</v>
      </c>
      <c r="CY243" s="10" t="s">
        <v>1105</v>
      </c>
      <c r="CZ243" s="10" t="s">
        <v>1105</v>
      </c>
      <c r="DA243" s="10" t="s">
        <v>1105</v>
      </c>
      <c r="DB243" s="10" t="s">
        <v>1104</v>
      </c>
      <c r="DC243" s="96" t="s">
        <v>7149</v>
      </c>
      <c r="DD243" s="96" t="s">
        <v>7149</v>
      </c>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5"/>
    </row>
    <row r="244" spans="1:251" s="9" customFormat="1" ht="16.5" customHeight="1">
      <c r="A244" s="5" t="s">
        <v>748</v>
      </c>
      <c r="B244" s="9">
        <f>83</f>
        <v>83</v>
      </c>
      <c r="C244" s="5" t="s">
        <v>87</v>
      </c>
      <c r="D244" s="5" t="s">
        <v>280</v>
      </c>
      <c r="E244" s="9">
        <v>1318</v>
      </c>
      <c r="F244" s="9" t="s">
        <v>192</v>
      </c>
      <c r="G244" s="5"/>
      <c r="H244" s="5" t="s">
        <v>18</v>
      </c>
      <c r="I244" s="9">
        <v>1730</v>
      </c>
      <c r="J244" s="5" t="s">
        <v>9</v>
      </c>
      <c r="K244" s="9">
        <v>1733</v>
      </c>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45" t="s">
        <v>620</v>
      </c>
      <c r="AM244" s="11">
        <f>VLOOKUP($AL244,'City Location'!$A$2:$C$69,2)</f>
        <v>59.934280000000001</v>
      </c>
      <c r="AN244" s="11">
        <f>VLOOKUP($AL244,'City Location'!$A$2:$C$69,3)</f>
        <v>30.335099</v>
      </c>
      <c r="AO244" s="9" t="s">
        <v>624</v>
      </c>
      <c r="AP244" s="5">
        <v>1</v>
      </c>
      <c r="AQ244" s="5"/>
      <c r="AR244" s="4"/>
      <c r="AS244" s="4"/>
      <c r="AT244" s="10">
        <v>0</v>
      </c>
      <c r="AU244" s="10" t="s">
        <v>1104</v>
      </c>
      <c r="AV244" s="10" t="s">
        <v>1105</v>
      </c>
      <c r="AW244" s="10" t="s">
        <v>1104</v>
      </c>
      <c r="AX244" s="10" t="s">
        <v>1105</v>
      </c>
      <c r="AY244" s="10" t="s">
        <v>1105</v>
      </c>
      <c r="AZ244" s="10" t="s">
        <v>1105</v>
      </c>
      <c r="BA244" s="10" t="s">
        <v>1105</v>
      </c>
      <c r="BB244" s="10" t="s">
        <v>1105</v>
      </c>
      <c r="BC244" s="10" t="s">
        <v>1105</v>
      </c>
      <c r="BD244" s="19" t="s">
        <v>190</v>
      </c>
      <c r="BE244" s="10" t="s">
        <v>1104</v>
      </c>
      <c r="BF244" s="10" t="s">
        <v>1105</v>
      </c>
      <c r="BG244" s="10" t="s">
        <v>1105</v>
      </c>
      <c r="BH244" s="10" t="s">
        <v>374</v>
      </c>
      <c r="BI244" s="10" t="s">
        <v>1105</v>
      </c>
      <c r="BJ244" s="10" t="s">
        <v>1105</v>
      </c>
      <c r="BK244" s="19" t="s">
        <v>374</v>
      </c>
      <c r="BL244" s="10" t="s">
        <v>1105</v>
      </c>
      <c r="BM244" s="10" t="s">
        <v>1105</v>
      </c>
      <c r="BN244" s="10" t="s">
        <v>1105</v>
      </c>
      <c r="BO244" s="10" t="s">
        <v>1105</v>
      </c>
      <c r="BP244" s="10" t="s">
        <v>1105</v>
      </c>
      <c r="BQ244" s="10" t="s">
        <v>1105</v>
      </c>
      <c r="BR244" s="10" t="s">
        <v>1105</v>
      </c>
      <c r="BS244" s="10" t="s">
        <v>1105</v>
      </c>
      <c r="BT244" s="10" t="s">
        <v>1104</v>
      </c>
      <c r="BU244" s="10" t="s">
        <v>1105</v>
      </c>
      <c r="BV244" s="10" t="s">
        <v>1105</v>
      </c>
      <c r="BW244" s="19" t="s">
        <v>190</v>
      </c>
      <c r="BX244" s="10" t="s">
        <v>1104</v>
      </c>
      <c r="BY244" s="10" t="s">
        <v>1105</v>
      </c>
      <c r="BZ244" s="10" t="s">
        <v>1104</v>
      </c>
      <c r="CA244" s="10" t="s">
        <v>1105</v>
      </c>
      <c r="CB244" s="10" t="s">
        <v>1104</v>
      </c>
      <c r="CC244" s="10" t="s">
        <v>1105</v>
      </c>
      <c r="CD244" s="19" t="s">
        <v>374</v>
      </c>
      <c r="CE244" s="19" t="s">
        <v>374</v>
      </c>
      <c r="CF244" s="10" t="s">
        <v>1104</v>
      </c>
      <c r="CG244" s="10" t="s">
        <v>374</v>
      </c>
      <c r="CH244" s="10" t="s">
        <v>1104</v>
      </c>
      <c r="CI244" s="10" t="s">
        <v>1105</v>
      </c>
      <c r="CJ244" s="10" t="s">
        <v>1104</v>
      </c>
      <c r="CK244" s="10" t="s">
        <v>190</v>
      </c>
      <c r="CL244" s="10" t="s">
        <v>1105</v>
      </c>
      <c r="CM244" s="10" t="s">
        <v>1105</v>
      </c>
      <c r="CN244" s="10" t="s">
        <v>1105</v>
      </c>
      <c r="CO244" s="10" t="s">
        <v>1105</v>
      </c>
      <c r="CP244" s="10" t="s">
        <v>1105</v>
      </c>
      <c r="CQ244" s="10" t="s">
        <v>1105</v>
      </c>
      <c r="CR244" s="10" t="s">
        <v>1105</v>
      </c>
      <c r="CS244" s="10" t="s">
        <v>1105</v>
      </c>
      <c r="CT244" s="10" t="s">
        <v>1105</v>
      </c>
      <c r="CU244" s="10" t="s">
        <v>1104</v>
      </c>
      <c r="CV244" s="10" t="s">
        <v>1104</v>
      </c>
      <c r="CW244" s="10" t="s">
        <v>1105</v>
      </c>
      <c r="CX244" s="10" t="s">
        <v>1104</v>
      </c>
      <c r="CY244" s="10" t="s">
        <v>1105</v>
      </c>
      <c r="CZ244" s="10" t="s">
        <v>1105</v>
      </c>
      <c r="DA244" s="10" t="s">
        <v>1105</v>
      </c>
      <c r="DB244" s="10" t="s">
        <v>1104</v>
      </c>
      <c r="DC244" s="96" t="s">
        <v>7149</v>
      </c>
      <c r="DD244" s="96" t="s">
        <v>7149</v>
      </c>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5"/>
    </row>
    <row r="245" spans="1:251" s="9" customFormat="1" ht="16.5" customHeight="1">
      <c r="A245" s="5" t="s">
        <v>748</v>
      </c>
      <c r="B245" s="9">
        <f>83</f>
        <v>83</v>
      </c>
      <c r="C245" s="5" t="s">
        <v>87</v>
      </c>
      <c r="D245" s="5" t="s">
        <v>280</v>
      </c>
      <c r="E245" s="9">
        <v>1318</v>
      </c>
      <c r="F245" s="9" t="s">
        <v>192</v>
      </c>
      <c r="G245" s="5"/>
      <c r="H245" s="5" t="s">
        <v>9</v>
      </c>
      <c r="I245" s="9">
        <v>1733</v>
      </c>
      <c r="J245" s="5" t="s">
        <v>7</v>
      </c>
      <c r="K245" s="9">
        <v>1735</v>
      </c>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45" t="s">
        <v>620</v>
      </c>
      <c r="AM245" s="11">
        <f>VLOOKUP($AL245,'City Location'!$A$2:$C$69,2)</f>
        <v>59.934280000000001</v>
      </c>
      <c r="AN245" s="11">
        <f>VLOOKUP($AL245,'City Location'!$A$2:$C$69,3)</f>
        <v>30.335099</v>
      </c>
      <c r="AO245" s="9" t="s">
        <v>624</v>
      </c>
      <c r="AP245" s="5">
        <v>1</v>
      </c>
      <c r="AQ245" s="5"/>
      <c r="AR245" s="4"/>
      <c r="AS245" s="4"/>
      <c r="AT245" s="10">
        <v>0</v>
      </c>
      <c r="AU245" s="10" t="s">
        <v>1104</v>
      </c>
      <c r="AV245" s="10" t="s">
        <v>1105</v>
      </c>
      <c r="AW245" s="10" t="s">
        <v>1104</v>
      </c>
      <c r="AX245" s="10" t="s">
        <v>1105</v>
      </c>
      <c r="AY245" s="10" t="s">
        <v>1105</v>
      </c>
      <c r="AZ245" s="10" t="s">
        <v>1105</v>
      </c>
      <c r="BA245" s="10" t="s">
        <v>1105</v>
      </c>
      <c r="BB245" s="10" t="s">
        <v>1105</v>
      </c>
      <c r="BC245" s="10" t="s">
        <v>1105</v>
      </c>
      <c r="BD245" s="19" t="s">
        <v>190</v>
      </c>
      <c r="BE245" s="10" t="s">
        <v>1104</v>
      </c>
      <c r="BF245" s="10" t="s">
        <v>1105</v>
      </c>
      <c r="BG245" s="10" t="s">
        <v>1105</v>
      </c>
      <c r="BH245" s="10" t="s">
        <v>190</v>
      </c>
      <c r="BI245" s="10" t="s">
        <v>1105</v>
      </c>
      <c r="BJ245" s="10" t="s">
        <v>1105</v>
      </c>
      <c r="BK245" s="19" t="s">
        <v>374</v>
      </c>
      <c r="BL245" s="10" t="s">
        <v>1105</v>
      </c>
      <c r="BM245" s="10" t="s">
        <v>1105</v>
      </c>
      <c r="BN245" s="10" t="s">
        <v>1105</v>
      </c>
      <c r="BO245" s="10" t="s">
        <v>1105</v>
      </c>
      <c r="BP245" s="10" t="s">
        <v>1105</v>
      </c>
      <c r="BQ245" s="10" t="s">
        <v>1105</v>
      </c>
      <c r="BR245" s="10" t="s">
        <v>1105</v>
      </c>
      <c r="BS245" s="10" t="s">
        <v>1105</v>
      </c>
      <c r="BT245" s="10" t="s">
        <v>1104</v>
      </c>
      <c r="BU245" s="10" t="s">
        <v>1105</v>
      </c>
      <c r="BV245" s="10" t="s">
        <v>1105</v>
      </c>
      <c r="BW245" s="19" t="s">
        <v>190</v>
      </c>
      <c r="BX245" s="10" t="s">
        <v>1104</v>
      </c>
      <c r="BY245" s="10" t="s">
        <v>1105</v>
      </c>
      <c r="BZ245" s="10" t="s">
        <v>1104</v>
      </c>
      <c r="CA245" s="10" t="s">
        <v>1105</v>
      </c>
      <c r="CB245" s="10" t="s">
        <v>1104</v>
      </c>
      <c r="CC245" s="10" t="s">
        <v>1105</v>
      </c>
      <c r="CD245" s="19" t="s">
        <v>374</v>
      </c>
      <c r="CE245" s="19" t="s">
        <v>374</v>
      </c>
      <c r="CF245" s="10" t="s">
        <v>1104</v>
      </c>
      <c r="CG245" s="10" t="s">
        <v>374</v>
      </c>
      <c r="CH245" s="10" t="s">
        <v>1104</v>
      </c>
      <c r="CI245" s="10" t="s">
        <v>1105</v>
      </c>
      <c r="CJ245" s="10" t="s">
        <v>1104</v>
      </c>
      <c r="CK245" s="10" t="s">
        <v>190</v>
      </c>
      <c r="CL245" s="10" t="s">
        <v>1105</v>
      </c>
      <c r="CM245" s="10" t="s">
        <v>1105</v>
      </c>
      <c r="CN245" s="10" t="s">
        <v>1105</v>
      </c>
      <c r="CO245" s="10" t="s">
        <v>1105</v>
      </c>
      <c r="CP245" s="10" t="s">
        <v>1105</v>
      </c>
      <c r="CQ245" s="10" t="s">
        <v>1105</v>
      </c>
      <c r="CR245" s="10" t="s">
        <v>1105</v>
      </c>
      <c r="CS245" s="10" t="s">
        <v>1105</v>
      </c>
      <c r="CT245" s="10" t="s">
        <v>1105</v>
      </c>
      <c r="CU245" s="10" t="s">
        <v>1104</v>
      </c>
      <c r="CV245" s="10" t="s">
        <v>1104</v>
      </c>
      <c r="CW245" s="10" t="s">
        <v>1105</v>
      </c>
      <c r="CX245" s="10" t="s">
        <v>1104</v>
      </c>
      <c r="CY245" s="10" t="s">
        <v>1105</v>
      </c>
      <c r="CZ245" s="10" t="s">
        <v>1105</v>
      </c>
      <c r="DA245" s="10" t="s">
        <v>1105</v>
      </c>
      <c r="DB245" s="10" t="s">
        <v>1104</v>
      </c>
      <c r="DC245" s="96" t="s">
        <v>7149</v>
      </c>
      <c r="DD245" s="96" t="s">
        <v>7149</v>
      </c>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5"/>
    </row>
    <row r="246" spans="1:251" s="9" customFormat="1" ht="16.5" customHeight="1">
      <c r="A246" s="5" t="s">
        <v>748</v>
      </c>
      <c r="B246" s="9">
        <f>83</f>
        <v>83</v>
      </c>
      <c r="C246" s="5" t="s">
        <v>87</v>
      </c>
      <c r="D246" s="5" t="s">
        <v>280</v>
      </c>
      <c r="E246" s="9">
        <v>1318</v>
      </c>
      <c r="F246" s="9" t="s">
        <v>192</v>
      </c>
      <c r="G246" s="5"/>
      <c r="H246" s="5" t="s">
        <v>248</v>
      </c>
      <c r="I246" s="9">
        <v>1735</v>
      </c>
      <c r="J246" s="5" t="s">
        <v>14</v>
      </c>
      <c r="K246" s="9">
        <v>1740</v>
      </c>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45" t="s">
        <v>620</v>
      </c>
      <c r="AM246" s="11">
        <f>VLOOKUP($AL246,'City Location'!$A$2:$C$69,2)</f>
        <v>59.934280000000001</v>
      </c>
      <c r="AN246" s="11">
        <f>VLOOKUP($AL246,'City Location'!$A$2:$C$69,3)</f>
        <v>30.335099</v>
      </c>
      <c r="AO246" s="9" t="s">
        <v>624</v>
      </c>
      <c r="AP246" s="5">
        <v>1</v>
      </c>
      <c r="AQ246" s="5"/>
      <c r="AR246" s="4"/>
      <c r="AS246" s="4"/>
      <c r="AT246" s="10">
        <v>0</v>
      </c>
      <c r="AU246" s="10" t="s">
        <v>1104</v>
      </c>
      <c r="AV246" s="10" t="s">
        <v>1105</v>
      </c>
      <c r="AW246" s="10" t="s">
        <v>1104</v>
      </c>
      <c r="AX246" s="10" t="s">
        <v>1105</v>
      </c>
      <c r="AY246" s="10" t="s">
        <v>1105</v>
      </c>
      <c r="AZ246" s="10" t="s">
        <v>1105</v>
      </c>
      <c r="BA246" s="10" t="s">
        <v>1105</v>
      </c>
      <c r="BB246" s="10" t="s">
        <v>1105</v>
      </c>
      <c r="BC246" s="10" t="s">
        <v>1105</v>
      </c>
      <c r="BD246" s="19" t="s">
        <v>190</v>
      </c>
      <c r="BE246" s="10" t="s">
        <v>1104</v>
      </c>
      <c r="BF246" s="10" t="s">
        <v>1105</v>
      </c>
      <c r="BG246" s="10" t="s">
        <v>1105</v>
      </c>
      <c r="BH246" s="10" t="s">
        <v>374</v>
      </c>
      <c r="BI246" s="10" t="s">
        <v>1105</v>
      </c>
      <c r="BJ246" s="10" t="s">
        <v>1105</v>
      </c>
      <c r="BK246" s="19" t="s">
        <v>374</v>
      </c>
      <c r="BL246" s="10" t="s">
        <v>1105</v>
      </c>
      <c r="BM246" s="10" t="s">
        <v>1105</v>
      </c>
      <c r="BN246" s="10" t="s">
        <v>1105</v>
      </c>
      <c r="BO246" s="10" t="s">
        <v>1105</v>
      </c>
      <c r="BP246" s="10" t="s">
        <v>1105</v>
      </c>
      <c r="BQ246" s="10" t="s">
        <v>1105</v>
      </c>
      <c r="BR246" s="10" t="s">
        <v>1105</v>
      </c>
      <c r="BS246" s="10" t="s">
        <v>1105</v>
      </c>
      <c r="BT246" s="10" t="s">
        <v>1104</v>
      </c>
      <c r="BU246" s="10" t="s">
        <v>1105</v>
      </c>
      <c r="BV246" s="10" t="s">
        <v>1105</v>
      </c>
      <c r="BW246" s="19" t="s">
        <v>190</v>
      </c>
      <c r="BX246" s="10" t="s">
        <v>1104</v>
      </c>
      <c r="BY246" s="10" t="s">
        <v>1105</v>
      </c>
      <c r="BZ246" s="10" t="s">
        <v>1104</v>
      </c>
      <c r="CA246" s="10" t="s">
        <v>1105</v>
      </c>
      <c r="CB246" s="10" t="s">
        <v>1104</v>
      </c>
      <c r="CC246" s="10" t="s">
        <v>1105</v>
      </c>
      <c r="CD246" s="19" t="s">
        <v>374</v>
      </c>
      <c r="CE246" s="19" t="s">
        <v>374</v>
      </c>
      <c r="CF246" s="10" t="s">
        <v>1104</v>
      </c>
      <c r="CG246" s="10" t="s">
        <v>374</v>
      </c>
      <c r="CH246" s="10" t="s">
        <v>1104</v>
      </c>
      <c r="CI246" s="10" t="s">
        <v>1105</v>
      </c>
      <c r="CJ246" s="10" t="s">
        <v>1104</v>
      </c>
      <c r="CK246" s="10" t="s">
        <v>190</v>
      </c>
      <c r="CL246" s="10" t="s">
        <v>1105</v>
      </c>
      <c r="CM246" s="10" t="s">
        <v>1105</v>
      </c>
      <c r="CN246" s="10" t="s">
        <v>1105</v>
      </c>
      <c r="CO246" s="10" t="s">
        <v>1105</v>
      </c>
      <c r="CP246" s="10" t="s">
        <v>1105</v>
      </c>
      <c r="CQ246" s="10" t="s">
        <v>1105</v>
      </c>
      <c r="CR246" s="10" t="s">
        <v>1105</v>
      </c>
      <c r="CS246" s="10" t="s">
        <v>1105</v>
      </c>
      <c r="CT246" s="10" t="s">
        <v>1105</v>
      </c>
      <c r="CU246" s="10" t="s">
        <v>1104</v>
      </c>
      <c r="CV246" s="10" t="s">
        <v>1104</v>
      </c>
      <c r="CW246" s="10" t="s">
        <v>1105</v>
      </c>
      <c r="CX246" s="10" t="s">
        <v>1104</v>
      </c>
      <c r="CY246" s="10" t="s">
        <v>1105</v>
      </c>
      <c r="CZ246" s="10" t="s">
        <v>1105</v>
      </c>
      <c r="DA246" s="10" t="s">
        <v>1105</v>
      </c>
      <c r="DB246" s="10" t="s">
        <v>1104</v>
      </c>
      <c r="DC246" s="96" t="s">
        <v>7149</v>
      </c>
      <c r="DD246" s="96" t="s">
        <v>7149</v>
      </c>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5"/>
    </row>
    <row r="247" spans="1:251" s="9" customFormat="1" ht="17.25" customHeight="1">
      <c r="A247" s="5" t="s">
        <v>748</v>
      </c>
      <c r="B247" s="9">
        <f>83</f>
        <v>83</v>
      </c>
      <c r="C247" s="5" t="s">
        <v>83</v>
      </c>
      <c r="D247" s="5" t="s">
        <v>321</v>
      </c>
      <c r="E247" s="9">
        <v>1323</v>
      </c>
      <c r="F247" s="9" t="s">
        <v>236</v>
      </c>
      <c r="G247" s="5"/>
      <c r="H247" s="5" t="s">
        <v>14</v>
      </c>
      <c r="I247" s="9">
        <v>1740</v>
      </c>
      <c r="J247" s="5" t="s">
        <v>4</v>
      </c>
      <c r="K247" s="9">
        <v>1741</v>
      </c>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45" t="s">
        <v>620</v>
      </c>
      <c r="AM247" s="11">
        <f>VLOOKUP($AL247,'City Location'!$A$2:$C$69,2)</f>
        <v>59.934280000000001</v>
      </c>
      <c r="AN247" s="11">
        <f>VLOOKUP($AL247,'City Location'!$A$2:$C$69,3)</f>
        <v>30.335099</v>
      </c>
      <c r="AO247" s="9" t="s">
        <v>624</v>
      </c>
      <c r="AP247" s="5">
        <v>1</v>
      </c>
      <c r="AQ247" s="5"/>
      <c r="AR247" s="4"/>
      <c r="AS247" s="4"/>
      <c r="AT247" s="10">
        <v>0</v>
      </c>
      <c r="AU247" s="10" t="s">
        <v>1104</v>
      </c>
      <c r="AV247" s="10" t="s">
        <v>1105</v>
      </c>
      <c r="AW247" s="10" t="s">
        <v>1104</v>
      </c>
      <c r="AX247" s="10" t="s">
        <v>1105</v>
      </c>
      <c r="AY247" s="10" t="s">
        <v>1105</v>
      </c>
      <c r="AZ247" s="10" t="s">
        <v>1105</v>
      </c>
      <c r="BA247" s="10" t="s">
        <v>1105</v>
      </c>
      <c r="BB247" s="10" t="s">
        <v>1105</v>
      </c>
      <c r="BC247" s="10" t="s">
        <v>1105</v>
      </c>
      <c r="BD247" s="19" t="s">
        <v>190</v>
      </c>
      <c r="BE247" s="10" t="s">
        <v>1104</v>
      </c>
      <c r="BF247" s="10" t="s">
        <v>1105</v>
      </c>
      <c r="BG247" s="10" t="s">
        <v>1105</v>
      </c>
      <c r="BH247" s="10" t="s">
        <v>374</v>
      </c>
      <c r="BI247" s="10" t="s">
        <v>1105</v>
      </c>
      <c r="BJ247" s="10" t="s">
        <v>1105</v>
      </c>
      <c r="BK247" s="19" t="s">
        <v>374</v>
      </c>
      <c r="BL247" s="10" t="s">
        <v>1105</v>
      </c>
      <c r="BM247" s="10" t="s">
        <v>1105</v>
      </c>
      <c r="BN247" s="10" t="s">
        <v>1105</v>
      </c>
      <c r="BO247" s="10" t="s">
        <v>1105</v>
      </c>
      <c r="BP247" s="10" t="s">
        <v>1105</v>
      </c>
      <c r="BQ247" s="10" t="s">
        <v>1105</v>
      </c>
      <c r="BR247" s="10" t="s">
        <v>1105</v>
      </c>
      <c r="BS247" s="10" t="s">
        <v>1105</v>
      </c>
      <c r="BT247" s="10" t="s">
        <v>1104</v>
      </c>
      <c r="BU247" s="10" t="s">
        <v>1105</v>
      </c>
      <c r="BV247" s="10" t="s">
        <v>1105</v>
      </c>
      <c r="BW247" s="19" t="s">
        <v>190</v>
      </c>
      <c r="BX247" s="10" t="s">
        <v>1104</v>
      </c>
      <c r="BY247" s="10" t="s">
        <v>1105</v>
      </c>
      <c r="BZ247" s="10" t="s">
        <v>1104</v>
      </c>
      <c r="CA247" s="10" t="s">
        <v>1105</v>
      </c>
      <c r="CB247" s="10" t="s">
        <v>1104</v>
      </c>
      <c r="CC247" s="10" t="s">
        <v>1105</v>
      </c>
      <c r="CD247" s="19" t="s">
        <v>374</v>
      </c>
      <c r="CE247" s="19" t="s">
        <v>374</v>
      </c>
      <c r="CF247" s="10" t="s">
        <v>1104</v>
      </c>
      <c r="CG247" s="10" t="s">
        <v>374</v>
      </c>
      <c r="CH247" s="10" t="s">
        <v>1104</v>
      </c>
      <c r="CI247" s="10" t="s">
        <v>1105</v>
      </c>
      <c r="CJ247" s="10" t="s">
        <v>1104</v>
      </c>
      <c r="CK247" s="10" t="s">
        <v>190</v>
      </c>
      <c r="CL247" s="10" t="s">
        <v>1105</v>
      </c>
      <c r="CM247" s="10" t="s">
        <v>1105</v>
      </c>
      <c r="CN247" s="10" t="s">
        <v>1105</v>
      </c>
      <c r="CO247" s="10" t="s">
        <v>1105</v>
      </c>
      <c r="CP247" s="10" t="s">
        <v>1105</v>
      </c>
      <c r="CQ247" s="10" t="s">
        <v>1105</v>
      </c>
      <c r="CR247" s="10" t="s">
        <v>1105</v>
      </c>
      <c r="CS247" s="10" t="s">
        <v>1105</v>
      </c>
      <c r="CT247" s="10" t="s">
        <v>1105</v>
      </c>
      <c r="CU247" s="10" t="s">
        <v>1104</v>
      </c>
      <c r="CV247" s="10" t="s">
        <v>1104</v>
      </c>
      <c r="CW247" s="10" t="s">
        <v>1105</v>
      </c>
      <c r="CX247" s="10" t="s">
        <v>1104</v>
      </c>
      <c r="CY247" s="10" t="s">
        <v>1105</v>
      </c>
      <c r="CZ247" s="10" t="s">
        <v>1105</v>
      </c>
      <c r="DA247" s="10" t="s">
        <v>1105</v>
      </c>
      <c r="DB247" s="10" t="s">
        <v>1104</v>
      </c>
      <c r="DC247" s="96" t="s">
        <v>7149</v>
      </c>
      <c r="DD247" s="96" t="s">
        <v>7149</v>
      </c>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5"/>
    </row>
    <row r="248" spans="1:251" s="9" customFormat="1" ht="17.25" customHeight="1">
      <c r="A248" s="5" t="s">
        <v>748</v>
      </c>
      <c r="B248" s="9">
        <f>83</f>
        <v>83</v>
      </c>
      <c r="C248" s="5" t="s">
        <v>87</v>
      </c>
      <c r="D248" s="5" t="s">
        <v>322</v>
      </c>
      <c r="E248" s="9">
        <v>1304</v>
      </c>
      <c r="F248" s="9" t="s">
        <v>192</v>
      </c>
      <c r="G248" s="5"/>
      <c r="H248" s="5" t="s">
        <v>4</v>
      </c>
      <c r="I248" s="9">
        <v>1741</v>
      </c>
      <c r="J248" s="5" t="s">
        <v>7</v>
      </c>
      <c r="K248" s="9">
        <v>1757</v>
      </c>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45" t="s">
        <v>620</v>
      </c>
      <c r="AM248" s="11">
        <f>VLOOKUP($AL248,'City Location'!$A$2:$C$69,2)</f>
        <v>59.934280000000001</v>
      </c>
      <c r="AN248" s="11">
        <f>VLOOKUP($AL248,'City Location'!$A$2:$C$69,3)</f>
        <v>30.335099</v>
      </c>
      <c r="AO248" s="9" t="s">
        <v>624</v>
      </c>
      <c r="AP248" s="5">
        <v>1</v>
      </c>
      <c r="AQ248" s="5"/>
      <c r="AR248" s="4"/>
      <c r="AS248" s="4"/>
      <c r="AT248" s="10">
        <v>0</v>
      </c>
      <c r="AU248" s="10" t="s">
        <v>1104</v>
      </c>
      <c r="AV248" s="10" t="s">
        <v>1105</v>
      </c>
      <c r="AW248" s="10" t="s">
        <v>1104</v>
      </c>
      <c r="AX248" s="10" t="s">
        <v>1105</v>
      </c>
      <c r="AY248" s="10" t="s">
        <v>1105</v>
      </c>
      <c r="AZ248" s="10" t="s">
        <v>1105</v>
      </c>
      <c r="BA248" s="10" t="s">
        <v>1105</v>
      </c>
      <c r="BB248" s="10" t="s">
        <v>1105</v>
      </c>
      <c r="BC248" s="10" t="s">
        <v>1105</v>
      </c>
      <c r="BD248" s="19" t="s">
        <v>190</v>
      </c>
      <c r="BE248" s="10" t="s">
        <v>1104</v>
      </c>
      <c r="BF248" s="10" t="s">
        <v>1105</v>
      </c>
      <c r="BG248" s="10" t="s">
        <v>1105</v>
      </c>
      <c r="BH248" s="10" t="s">
        <v>374</v>
      </c>
      <c r="BI248" s="10" t="s">
        <v>1105</v>
      </c>
      <c r="BJ248" s="10" t="s">
        <v>1105</v>
      </c>
      <c r="BK248" s="19" t="s">
        <v>374</v>
      </c>
      <c r="BL248" s="10" t="s">
        <v>1105</v>
      </c>
      <c r="BM248" s="10" t="s">
        <v>1105</v>
      </c>
      <c r="BN248" s="10" t="s">
        <v>1105</v>
      </c>
      <c r="BO248" s="10" t="s">
        <v>1105</v>
      </c>
      <c r="BP248" s="10" t="s">
        <v>1105</v>
      </c>
      <c r="BQ248" s="10" t="s">
        <v>1105</v>
      </c>
      <c r="BR248" s="10" t="s">
        <v>1105</v>
      </c>
      <c r="BS248" s="10" t="s">
        <v>1105</v>
      </c>
      <c r="BT248" s="10" t="s">
        <v>1104</v>
      </c>
      <c r="BU248" s="10" t="s">
        <v>1105</v>
      </c>
      <c r="BV248" s="10" t="s">
        <v>1105</v>
      </c>
      <c r="BW248" s="19" t="s">
        <v>190</v>
      </c>
      <c r="BX248" s="10" t="s">
        <v>1104</v>
      </c>
      <c r="BY248" s="10" t="s">
        <v>1105</v>
      </c>
      <c r="BZ248" s="10" t="s">
        <v>1104</v>
      </c>
      <c r="CA248" s="10" t="s">
        <v>1105</v>
      </c>
      <c r="CB248" s="10" t="s">
        <v>1104</v>
      </c>
      <c r="CC248" s="10" t="s">
        <v>1105</v>
      </c>
      <c r="CD248" s="19" t="s">
        <v>374</v>
      </c>
      <c r="CE248" s="19" t="s">
        <v>374</v>
      </c>
      <c r="CF248" s="10" t="s">
        <v>1104</v>
      </c>
      <c r="CG248" s="10" t="s">
        <v>374</v>
      </c>
      <c r="CH248" s="10" t="s">
        <v>1104</v>
      </c>
      <c r="CI248" s="10" t="s">
        <v>1105</v>
      </c>
      <c r="CJ248" s="10" t="s">
        <v>1104</v>
      </c>
      <c r="CK248" s="10" t="s">
        <v>190</v>
      </c>
      <c r="CL248" s="10" t="s">
        <v>1105</v>
      </c>
      <c r="CM248" s="10" t="s">
        <v>1105</v>
      </c>
      <c r="CN248" s="10" t="s">
        <v>1105</v>
      </c>
      <c r="CO248" s="10" t="s">
        <v>1105</v>
      </c>
      <c r="CP248" s="10" t="s">
        <v>1105</v>
      </c>
      <c r="CQ248" s="10" t="s">
        <v>1105</v>
      </c>
      <c r="CR248" s="10" t="s">
        <v>1105</v>
      </c>
      <c r="CS248" s="10" t="s">
        <v>1105</v>
      </c>
      <c r="CT248" s="10" t="s">
        <v>1105</v>
      </c>
      <c r="CU248" s="10" t="s">
        <v>1104</v>
      </c>
      <c r="CV248" s="10" t="s">
        <v>1104</v>
      </c>
      <c r="CW248" s="10" t="s">
        <v>1105</v>
      </c>
      <c r="CX248" s="10" t="s">
        <v>1104</v>
      </c>
      <c r="CY248" s="10" t="s">
        <v>1105</v>
      </c>
      <c r="CZ248" s="10" t="s">
        <v>1105</v>
      </c>
      <c r="DA248" s="10" t="s">
        <v>1105</v>
      </c>
      <c r="DB248" s="10" t="s">
        <v>1104</v>
      </c>
      <c r="DC248" s="96" t="s">
        <v>7149</v>
      </c>
      <c r="DD248" s="96" t="s">
        <v>7149</v>
      </c>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5"/>
    </row>
    <row r="249" spans="1:251" s="9" customFormat="1" ht="17.25" customHeight="1">
      <c r="A249" s="5" t="s">
        <v>748</v>
      </c>
      <c r="B249" s="9">
        <f>83</f>
        <v>83</v>
      </c>
      <c r="C249" s="5" t="s">
        <v>87</v>
      </c>
      <c r="D249" s="5" t="s">
        <v>322</v>
      </c>
      <c r="E249" s="9">
        <v>1304</v>
      </c>
      <c r="F249" s="9" t="s">
        <v>192</v>
      </c>
      <c r="G249" s="5"/>
      <c r="H249" s="5" t="s">
        <v>248</v>
      </c>
      <c r="I249" s="9">
        <v>1757</v>
      </c>
      <c r="J249" s="5" t="s">
        <v>8</v>
      </c>
      <c r="K249" s="9">
        <v>1758</v>
      </c>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45" t="s">
        <v>620</v>
      </c>
      <c r="AM249" s="11">
        <f>VLOOKUP($AL249,'City Location'!$A$2:$C$69,2)</f>
        <v>59.934280000000001</v>
      </c>
      <c r="AN249" s="11">
        <f>VLOOKUP($AL249,'City Location'!$A$2:$C$69,3)</f>
        <v>30.335099</v>
      </c>
      <c r="AO249" s="9" t="s">
        <v>624</v>
      </c>
      <c r="AP249" s="5">
        <v>1</v>
      </c>
      <c r="AQ249" s="5"/>
      <c r="AR249" s="4"/>
      <c r="AS249" s="4"/>
      <c r="AT249" s="10">
        <v>0</v>
      </c>
      <c r="AU249" s="10" t="s">
        <v>1104</v>
      </c>
      <c r="AV249" s="10" t="s">
        <v>1105</v>
      </c>
      <c r="AW249" s="10" t="s">
        <v>1104</v>
      </c>
      <c r="AX249" s="10" t="s">
        <v>1105</v>
      </c>
      <c r="AY249" s="10" t="s">
        <v>1105</v>
      </c>
      <c r="AZ249" s="10" t="s">
        <v>1105</v>
      </c>
      <c r="BA249" s="10" t="s">
        <v>1105</v>
      </c>
      <c r="BB249" s="10" t="s">
        <v>1105</v>
      </c>
      <c r="BC249" s="10" t="s">
        <v>1105</v>
      </c>
      <c r="BD249" s="19" t="s">
        <v>190</v>
      </c>
      <c r="BE249" s="10" t="s">
        <v>1104</v>
      </c>
      <c r="BF249" s="10" t="s">
        <v>1105</v>
      </c>
      <c r="BG249" s="10" t="s">
        <v>1105</v>
      </c>
      <c r="BH249" s="10" t="s">
        <v>190</v>
      </c>
      <c r="BI249" s="10" t="s">
        <v>1105</v>
      </c>
      <c r="BJ249" s="10" t="s">
        <v>1105</v>
      </c>
      <c r="BK249" s="19" t="s">
        <v>374</v>
      </c>
      <c r="BL249" s="10" t="s">
        <v>1105</v>
      </c>
      <c r="BM249" s="10" t="s">
        <v>1105</v>
      </c>
      <c r="BN249" s="10" t="s">
        <v>1105</v>
      </c>
      <c r="BO249" s="10" t="s">
        <v>1105</v>
      </c>
      <c r="BP249" s="10" t="s">
        <v>1105</v>
      </c>
      <c r="BQ249" s="10" t="s">
        <v>1105</v>
      </c>
      <c r="BR249" s="10" t="s">
        <v>1105</v>
      </c>
      <c r="BS249" s="10" t="s">
        <v>1105</v>
      </c>
      <c r="BT249" s="10" t="s">
        <v>1104</v>
      </c>
      <c r="BU249" s="10" t="s">
        <v>1105</v>
      </c>
      <c r="BV249" s="10" t="s">
        <v>1105</v>
      </c>
      <c r="BW249" s="19" t="s">
        <v>190</v>
      </c>
      <c r="BX249" s="10" t="s">
        <v>1104</v>
      </c>
      <c r="BY249" s="10" t="s">
        <v>1105</v>
      </c>
      <c r="BZ249" s="10" t="s">
        <v>1104</v>
      </c>
      <c r="CA249" s="10" t="s">
        <v>1105</v>
      </c>
      <c r="CB249" s="10" t="s">
        <v>1104</v>
      </c>
      <c r="CC249" s="10" t="s">
        <v>1105</v>
      </c>
      <c r="CD249" s="19" t="s">
        <v>374</v>
      </c>
      <c r="CE249" s="19" t="s">
        <v>374</v>
      </c>
      <c r="CF249" s="10" t="s">
        <v>1104</v>
      </c>
      <c r="CG249" s="10" t="s">
        <v>374</v>
      </c>
      <c r="CH249" s="10" t="s">
        <v>1104</v>
      </c>
      <c r="CI249" s="10" t="s">
        <v>1105</v>
      </c>
      <c r="CJ249" s="10" t="s">
        <v>1104</v>
      </c>
      <c r="CK249" s="10" t="s">
        <v>190</v>
      </c>
      <c r="CL249" s="10" t="s">
        <v>1105</v>
      </c>
      <c r="CM249" s="10" t="s">
        <v>1105</v>
      </c>
      <c r="CN249" s="10" t="s">
        <v>1105</v>
      </c>
      <c r="CO249" s="10" t="s">
        <v>1105</v>
      </c>
      <c r="CP249" s="10" t="s">
        <v>1105</v>
      </c>
      <c r="CQ249" s="10" t="s">
        <v>1105</v>
      </c>
      <c r="CR249" s="10" t="s">
        <v>1105</v>
      </c>
      <c r="CS249" s="10" t="s">
        <v>1105</v>
      </c>
      <c r="CT249" s="10" t="s">
        <v>1105</v>
      </c>
      <c r="CU249" s="10" t="s">
        <v>1104</v>
      </c>
      <c r="CV249" s="10" t="s">
        <v>1104</v>
      </c>
      <c r="CW249" s="10" t="s">
        <v>1105</v>
      </c>
      <c r="CX249" s="10" t="s">
        <v>1104</v>
      </c>
      <c r="CY249" s="10" t="s">
        <v>1105</v>
      </c>
      <c r="CZ249" s="10" t="s">
        <v>1105</v>
      </c>
      <c r="DA249" s="10" t="s">
        <v>1105</v>
      </c>
      <c r="DB249" s="10" t="s">
        <v>1104</v>
      </c>
      <c r="DC249" s="96" t="s">
        <v>7149</v>
      </c>
      <c r="DD249" s="96" t="s">
        <v>7149</v>
      </c>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5"/>
    </row>
    <row r="250" spans="1:251" s="9" customFormat="1" ht="17.25" customHeight="1">
      <c r="A250" s="5" t="s">
        <v>748</v>
      </c>
      <c r="B250" s="9">
        <f>83</f>
        <v>83</v>
      </c>
      <c r="C250" s="5" t="s">
        <v>87</v>
      </c>
      <c r="D250" s="5" t="s">
        <v>322</v>
      </c>
      <c r="E250" s="9">
        <v>1304</v>
      </c>
      <c r="F250" s="9" t="s">
        <v>192</v>
      </c>
      <c r="G250" s="5"/>
      <c r="H250" s="5" t="s">
        <v>8</v>
      </c>
      <c r="I250" s="9">
        <v>1758</v>
      </c>
      <c r="J250" s="5" t="s">
        <v>12</v>
      </c>
      <c r="K250" s="9">
        <v>1759</v>
      </c>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45" t="s">
        <v>620</v>
      </c>
      <c r="AM250" s="11">
        <f>VLOOKUP($AL250,'City Location'!$A$2:$C$69,2)</f>
        <v>59.934280000000001</v>
      </c>
      <c r="AN250" s="11">
        <f>VLOOKUP($AL250,'City Location'!$A$2:$C$69,3)</f>
        <v>30.335099</v>
      </c>
      <c r="AO250" s="9" t="s">
        <v>624</v>
      </c>
      <c r="AP250" s="5">
        <v>1</v>
      </c>
      <c r="AQ250" s="5"/>
      <c r="AR250" s="4"/>
      <c r="AS250" s="4"/>
      <c r="AT250" s="10">
        <v>0</v>
      </c>
      <c r="AU250" s="10" t="s">
        <v>1104</v>
      </c>
      <c r="AV250" s="10" t="s">
        <v>1105</v>
      </c>
      <c r="AW250" s="10" t="s">
        <v>1104</v>
      </c>
      <c r="AX250" s="10" t="s">
        <v>1105</v>
      </c>
      <c r="AY250" s="10" t="s">
        <v>1105</v>
      </c>
      <c r="AZ250" s="10" t="s">
        <v>1105</v>
      </c>
      <c r="BA250" s="10" t="s">
        <v>1105</v>
      </c>
      <c r="BB250" s="10" t="s">
        <v>1105</v>
      </c>
      <c r="BC250" s="10" t="s">
        <v>1105</v>
      </c>
      <c r="BD250" s="19" t="s">
        <v>190</v>
      </c>
      <c r="BE250" s="10" t="s">
        <v>1104</v>
      </c>
      <c r="BF250" s="10" t="s">
        <v>1105</v>
      </c>
      <c r="BG250" s="10" t="s">
        <v>1105</v>
      </c>
      <c r="BH250" s="10" t="s">
        <v>190</v>
      </c>
      <c r="BI250" s="10" t="s">
        <v>1105</v>
      </c>
      <c r="BJ250" s="10" t="s">
        <v>1105</v>
      </c>
      <c r="BK250" s="19" t="s">
        <v>374</v>
      </c>
      <c r="BL250" s="10" t="s">
        <v>1105</v>
      </c>
      <c r="BM250" s="10" t="s">
        <v>1105</v>
      </c>
      <c r="BN250" s="10" t="s">
        <v>1105</v>
      </c>
      <c r="BO250" s="10" t="s">
        <v>1105</v>
      </c>
      <c r="BP250" s="10" t="s">
        <v>1105</v>
      </c>
      <c r="BQ250" s="10" t="s">
        <v>1105</v>
      </c>
      <c r="BR250" s="10" t="s">
        <v>1105</v>
      </c>
      <c r="BS250" s="10" t="s">
        <v>1105</v>
      </c>
      <c r="BT250" s="10" t="s">
        <v>1104</v>
      </c>
      <c r="BU250" s="10" t="s">
        <v>1105</v>
      </c>
      <c r="BV250" s="10" t="s">
        <v>1105</v>
      </c>
      <c r="BW250" s="19" t="s">
        <v>190</v>
      </c>
      <c r="BX250" s="10" t="s">
        <v>1104</v>
      </c>
      <c r="BY250" s="10" t="s">
        <v>1105</v>
      </c>
      <c r="BZ250" s="10" t="s">
        <v>1104</v>
      </c>
      <c r="CA250" s="10" t="s">
        <v>1105</v>
      </c>
      <c r="CB250" s="10" t="s">
        <v>1104</v>
      </c>
      <c r="CC250" s="10" t="s">
        <v>1105</v>
      </c>
      <c r="CD250" s="19" t="s">
        <v>374</v>
      </c>
      <c r="CE250" s="19" t="s">
        <v>374</v>
      </c>
      <c r="CF250" s="10" t="s">
        <v>1104</v>
      </c>
      <c r="CG250" s="10" t="s">
        <v>374</v>
      </c>
      <c r="CH250" s="10" t="s">
        <v>1104</v>
      </c>
      <c r="CI250" s="10" t="s">
        <v>1105</v>
      </c>
      <c r="CJ250" s="10" t="s">
        <v>1104</v>
      </c>
      <c r="CK250" s="10" t="s">
        <v>190</v>
      </c>
      <c r="CL250" s="10" t="s">
        <v>1105</v>
      </c>
      <c r="CM250" s="10" t="s">
        <v>1105</v>
      </c>
      <c r="CN250" s="10" t="s">
        <v>1105</v>
      </c>
      <c r="CO250" s="10" t="s">
        <v>1105</v>
      </c>
      <c r="CP250" s="10" t="s">
        <v>1105</v>
      </c>
      <c r="CQ250" s="10" t="s">
        <v>1105</v>
      </c>
      <c r="CR250" s="10" t="s">
        <v>1105</v>
      </c>
      <c r="CS250" s="10" t="s">
        <v>1105</v>
      </c>
      <c r="CT250" s="10" t="s">
        <v>1105</v>
      </c>
      <c r="CU250" s="10" t="s">
        <v>1104</v>
      </c>
      <c r="CV250" s="10" t="s">
        <v>1104</v>
      </c>
      <c r="CW250" s="10" t="s">
        <v>1105</v>
      </c>
      <c r="CX250" s="10" t="s">
        <v>1104</v>
      </c>
      <c r="CY250" s="10" t="s">
        <v>1105</v>
      </c>
      <c r="CZ250" s="10" t="s">
        <v>1105</v>
      </c>
      <c r="DA250" s="10" t="s">
        <v>1105</v>
      </c>
      <c r="DB250" s="10" t="s">
        <v>1104</v>
      </c>
      <c r="DC250" s="96" t="s">
        <v>7149</v>
      </c>
      <c r="DD250" s="96" t="s">
        <v>7149</v>
      </c>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5"/>
    </row>
    <row r="251" spans="1:251" s="9" customFormat="1" ht="17.25" customHeight="1">
      <c r="A251" s="5" t="s">
        <v>748</v>
      </c>
      <c r="B251" s="9">
        <f>83</f>
        <v>83</v>
      </c>
      <c r="C251" s="5" t="s">
        <v>87</v>
      </c>
      <c r="D251" s="5" t="s">
        <v>322</v>
      </c>
      <c r="E251" s="9">
        <v>1304</v>
      </c>
      <c r="F251" s="9" t="s">
        <v>192</v>
      </c>
      <c r="G251" s="5"/>
      <c r="H251" s="5" t="s">
        <v>12</v>
      </c>
      <c r="I251" s="9">
        <v>1759</v>
      </c>
      <c r="J251" s="5" t="s">
        <v>5</v>
      </c>
      <c r="K251" s="9">
        <v>1762</v>
      </c>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45" t="s">
        <v>620</v>
      </c>
      <c r="AM251" s="11">
        <f>VLOOKUP($AL251,'City Location'!$A$2:$C$69,2)</f>
        <v>59.934280000000001</v>
      </c>
      <c r="AN251" s="11">
        <f>VLOOKUP($AL251,'City Location'!$A$2:$C$69,3)</f>
        <v>30.335099</v>
      </c>
      <c r="AO251" s="9" t="s">
        <v>624</v>
      </c>
      <c r="AP251" s="5">
        <v>1</v>
      </c>
      <c r="AQ251" s="5"/>
      <c r="AR251" s="4"/>
      <c r="AS251" s="4"/>
      <c r="AT251" s="10">
        <v>0</v>
      </c>
      <c r="AU251" s="10" t="s">
        <v>1104</v>
      </c>
      <c r="AV251" s="10" t="s">
        <v>1105</v>
      </c>
      <c r="AW251" s="10" t="s">
        <v>1104</v>
      </c>
      <c r="AX251" s="10" t="s">
        <v>1105</v>
      </c>
      <c r="AY251" s="10" t="s">
        <v>1105</v>
      </c>
      <c r="AZ251" s="10" t="s">
        <v>1105</v>
      </c>
      <c r="BA251" s="10" t="s">
        <v>1105</v>
      </c>
      <c r="BB251" s="10" t="s">
        <v>1105</v>
      </c>
      <c r="BC251" s="10" t="s">
        <v>1105</v>
      </c>
      <c r="BD251" s="19" t="s">
        <v>190</v>
      </c>
      <c r="BE251" s="10" t="s">
        <v>1104</v>
      </c>
      <c r="BF251" s="10" t="s">
        <v>1105</v>
      </c>
      <c r="BG251" s="10" t="s">
        <v>1105</v>
      </c>
      <c r="BH251" s="10" t="s">
        <v>190</v>
      </c>
      <c r="BI251" s="10" t="s">
        <v>1105</v>
      </c>
      <c r="BJ251" s="10" t="s">
        <v>1105</v>
      </c>
      <c r="BK251" s="19" t="s">
        <v>374</v>
      </c>
      <c r="BL251" s="10" t="s">
        <v>1105</v>
      </c>
      <c r="BM251" s="10" t="s">
        <v>1105</v>
      </c>
      <c r="BN251" s="10" t="s">
        <v>1105</v>
      </c>
      <c r="BO251" s="10" t="s">
        <v>1105</v>
      </c>
      <c r="BP251" s="10" t="s">
        <v>1105</v>
      </c>
      <c r="BQ251" s="10" t="s">
        <v>1105</v>
      </c>
      <c r="BR251" s="10" t="s">
        <v>1105</v>
      </c>
      <c r="BS251" s="10" t="s">
        <v>1105</v>
      </c>
      <c r="BT251" s="10" t="s">
        <v>1104</v>
      </c>
      <c r="BU251" s="10" t="s">
        <v>1105</v>
      </c>
      <c r="BV251" s="10" t="s">
        <v>1105</v>
      </c>
      <c r="BW251" s="19" t="s">
        <v>190</v>
      </c>
      <c r="BX251" s="10" t="s">
        <v>1104</v>
      </c>
      <c r="BY251" s="10" t="s">
        <v>1105</v>
      </c>
      <c r="BZ251" s="10" t="s">
        <v>1104</v>
      </c>
      <c r="CA251" s="10" t="s">
        <v>1105</v>
      </c>
      <c r="CB251" s="10" t="s">
        <v>1104</v>
      </c>
      <c r="CC251" s="10" t="s">
        <v>1105</v>
      </c>
      <c r="CD251" s="19" t="s">
        <v>374</v>
      </c>
      <c r="CE251" s="19" t="s">
        <v>374</v>
      </c>
      <c r="CF251" s="10" t="s">
        <v>1104</v>
      </c>
      <c r="CG251" s="10" t="s">
        <v>374</v>
      </c>
      <c r="CH251" s="10" t="s">
        <v>1104</v>
      </c>
      <c r="CI251" s="10" t="s">
        <v>1105</v>
      </c>
      <c r="CJ251" s="10" t="s">
        <v>1104</v>
      </c>
      <c r="CK251" s="10" t="s">
        <v>190</v>
      </c>
      <c r="CL251" s="10" t="s">
        <v>1105</v>
      </c>
      <c r="CM251" s="10" t="s">
        <v>1105</v>
      </c>
      <c r="CN251" s="10" t="s">
        <v>1105</v>
      </c>
      <c r="CO251" s="10" t="s">
        <v>1105</v>
      </c>
      <c r="CP251" s="10" t="s">
        <v>1105</v>
      </c>
      <c r="CQ251" s="10" t="s">
        <v>1105</v>
      </c>
      <c r="CR251" s="10" t="s">
        <v>1105</v>
      </c>
      <c r="CS251" s="10" t="s">
        <v>1105</v>
      </c>
      <c r="CT251" s="10" t="s">
        <v>1105</v>
      </c>
      <c r="CU251" s="10" t="s">
        <v>1104</v>
      </c>
      <c r="CV251" s="10" t="s">
        <v>1104</v>
      </c>
      <c r="CW251" s="10" t="s">
        <v>1105</v>
      </c>
      <c r="CX251" s="10" t="s">
        <v>1104</v>
      </c>
      <c r="CY251" s="10" t="s">
        <v>1105</v>
      </c>
      <c r="CZ251" s="10" t="s">
        <v>1105</v>
      </c>
      <c r="DA251" s="10" t="s">
        <v>1105</v>
      </c>
      <c r="DB251" s="10" t="s">
        <v>1104</v>
      </c>
      <c r="DC251" s="96" t="s">
        <v>7149</v>
      </c>
      <c r="DD251" s="96" t="s">
        <v>7149</v>
      </c>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5"/>
    </row>
    <row r="252" spans="1:251" s="9" customFormat="1" ht="17.25" customHeight="1">
      <c r="A252" s="5" t="s">
        <v>748</v>
      </c>
      <c r="B252" s="9">
        <f>83</f>
        <v>83</v>
      </c>
      <c r="C252" s="5" t="s">
        <v>87</v>
      </c>
      <c r="D252" s="5" t="s">
        <v>326</v>
      </c>
      <c r="E252" s="9">
        <v>1299</v>
      </c>
      <c r="F252" s="9" t="s">
        <v>324</v>
      </c>
      <c r="G252" s="5"/>
      <c r="H252" s="5" t="s">
        <v>7</v>
      </c>
      <c r="I252" s="9">
        <v>1762</v>
      </c>
      <c r="J252" s="5" t="s">
        <v>18</v>
      </c>
      <c r="K252" s="9">
        <v>1764</v>
      </c>
      <c r="L252" s="5"/>
      <c r="M252" s="5"/>
      <c r="N252" s="5"/>
      <c r="O252" s="5"/>
      <c r="P252" s="5"/>
      <c r="Q252" s="5"/>
      <c r="R252" s="5"/>
      <c r="S252" s="5"/>
      <c r="T252" s="5"/>
      <c r="U252" s="5"/>
      <c r="V252" s="5"/>
      <c r="W252" s="5"/>
      <c r="X252" s="5"/>
      <c r="Y252" s="5"/>
      <c r="Z252" s="5"/>
      <c r="AA252" s="5"/>
      <c r="AB252" s="5"/>
      <c r="AC252" s="5"/>
      <c r="AD252" s="5"/>
      <c r="AE252" s="5"/>
      <c r="AF252" s="5"/>
      <c r="AG252" s="5"/>
      <c r="AH252" s="5" t="s">
        <v>564</v>
      </c>
      <c r="AI252" s="5"/>
      <c r="AJ252" s="5"/>
      <c r="AK252" s="5"/>
      <c r="AL252" s="45" t="s">
        <v>620</v>
      </c>
      <c r="AM252" s="11">
        <f>VLOOKUP($AL252,'City Location'!$A$2:$C$69,2)</f>
        <v>59.934280000000001</v>
      </c>
      <c r="AN252" s="11">
        <f>VLOOKUP($AL252,'City Location'!$A$2:$C$69,3)</f>
        <v>30.335099</v>
      </c>
      <c r="AO252" s="9" t="s">
        <v>624</v>
      </c>
      <c r="AP252" s="5">
        <v>1</v>
      </c>
      <c r="AQ252" s="5"/>
      <c r="AR252" s="4"/>
      <c r="AS252" s="4"/>
      <c r="AT252" s="10">
        <v>0</v>
      </c>
      <c r="AU252" s="10" t="s">
        <v>1104</v>
      </c>
      <c r="AV252" s="10" t="s">
        <v>1105</v>
      </c>
      <c r="AW252" s="10" t="s">
        <v>1104</v>
      </c>
      <c r="AX252" s="10" t="s">
        <v>1105</v>
      </c>
      <c r="AY252" s="10" t="s">
        <v>1105</v>
      </c>
      <c r="AZ252" s="10" t="s">
        <v>1105</v>
      </c>
      <c r="BA252" s="10" t="s">
        <v>1105</v>
      </c>
      <c r="BB252" s="10" t="s">
        <v>1105</v>
      </c>
      <c r="BC252" s="10" t="s">
        <v>1105</v>
      </c>
      <c r="BD252" s="19" t="s">
        <v>190</v>
      </c>
      <c r="BE252" s="10" t="s">
        <v>1104</v>
      </c>
      <c r="BF252" s="10" t="s">
        <v>1105</v>
      </c>
      <c r="BG252" s="10" t="s">
        <v>1105</v>
      </c>
      <c r="BH252" s="10" t="s">
        <v>374</v>
      </c>
      <c r="BI252" s="10" t="s">
        <v>1105</v>
      </c>
      <c r="BJ252" s="10" t="s">
        <v>1105</v>
      </c>
      <c r="BK252" s="19" t="s">
        <v>374</v>
      </c>
      <c r="BL252" s="10" t="s">
        <v>1105</v>
      </c>
      <c r="BM252" s="10" t="s">
        <v>1105</v>
      </c>
      <c r="BN252" s="10" t="s">
        <v>1105</v>
      </c>
      <c r="BO252" s="10" t="s">
        <v>1105</v>
      </c>
      <c r="BP252" s="10" t="s">
        <v>1105</v>
      </c>
      <c r="BQ252" s="10" t="s">
        <v>1105</v>
      </c>
      <c r="BR252" s="10" t="s">
        <v>1105</v>
      </c>
      <c r="BS252" s="10" t="s">
        <v>1105</v>
      </c>
      <c r="BT252" s="10" t="s">
        <v>1104</v>
      </c>
      <c r="BU252" s="10" t="s">
        <v>1105</v>
      </c>
      <c r="BV252" s="10" t="s">
        <v>1105</v>
      </c>
      <c r="BW252" s="19" t="s">
        <v>190</v>
      </c>
      <c r="BX252" s="10" t="s">
        <v>1104</v>
      </c>
      <c r="BY252" s="10" t="s">
        <v>1105</v>
      </c>
      <c r="BZ252" s="10" t="s">
        <v>1104</v>
      </c>
      <c r="CA252" s="10" t="s">
        <v>1105</v>
      </c>
      <c r="CB252" s="10" t="s">
        <v>1104</v>
      </c>
      <c r="CC252" s="10" t="s">
        <v>1105</v>
      </c>
      <c r="CD252" s="19" t="s">
        <v>374</v>
      </c>
      <c r="CE252" s="19" t="s">
        <v>374</v>
      </c>
      <c r="CF252" s="10" t="s">
        <v>1104</v>
      </c>
      <c r="CG252" s="10" t="s">
        <v>374</v>
      </c>
      <c r="CH252" s="10" t="s">
        <v>1104</v>
      </c>
      <c r="CI252" s="10" t="s">
        <v>1105</v>
      </c>
      <c r="CJ252" s="10" t="s">
        <v>1104</v>
      </c>
      <c r="CK252" s="10" t="s">
        <v>190</v>
      </c>
      <c r="CL252" s="10" t="s">
        <v>1105</v>
      </c>
      <c r="CM252" s="10" t="s">
        <v>1105</v>
      </c>
      <c r="CN252" s="10" t="s">
        <v>1105</v>
      </c>
      <c r="CO252" s="10" t="s">
        <v>1105</v>
      </c>
      <c r="CP252" s="10" t="s">
        <v>1105</v>
      </c>
      <c r="CQ252" s="10" t="s">
        <v>1105</v>
      </c>
      <c r="CR252" s="10" t="s">
        <v>1105</v>
      </c>
      <c r="CS252" s="10" t="s">
        <v>1105</v>
      </c>
      <c r="CT252" s="10" t="s">
        <v>1105</v>
      </c>
      <c r="CU252" s="10" t="s">
        <v>1104</v>
      </c>
      <c r="CV252" s="10" t="s">
        <v>1104</v>
      </c>
      <c r="CW252" s="10" t="s">
        <v>1105</v>
      </c>
      <c r="CX252" s="10" t="s">
        <v>1104</v>
      </c>
      <c r="CY252" s="10" t="s">
        <v>1105</v>
      </c>
      <c r="CZ252" s="10" t="s">
        <v>1105</v>
      </c>
      <c r="DA252" s="10" t="s">
        <v>1105</v>
      </c>
      <c r="DB252" s="10" t="s">
        <v>1104</v>
      </c>
      <c r="DC252" s="96" t="s">
        <v>7149</v>
      </c>
      <c r="DD252" s="96" t="s">
        <v>7149</v>
      </c>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5"/>
    </row>
    <row r="253" spans="1:251" s="9" customFormat="1" ht="17.25" customHeight="1">
      <c r="A253" s="5" t="s">
        <v>748</v>
      </c>
      <c r="B253" s="9">
        <f>83</f>
        <v>83</v>
      </c>
      <c r="C253" s="5" t="s">
        <v>83</v>
      </c>
      <c r="D253" s="5" t="s">
        <v>323</v>
      </c>
      <c r="E253" s="9">
        <v>1300</v>
      </c>
      <c r="F253" s="9" t="s">
        <v>324</v>
      </c>
      <c r="G253" s="5"/>
      <c r="H253" s="5" t="s">
        <v>5</v>
      </c>
      <c r="I253" s="9">
        <v>1762</v>
      </c>
      <c r="J253" s="5" t="s">
        <v>8</v>
      </c>
      <c r="K253" s="9">
        <v>1762</v>
      </c>
      <c r="L253" s="5"/>
      <c r="M253" s="5"/>
      <c r="N253" s="5"/>
      <c r="O253" s="5"/>
      <c r="P253" s="5"/>
      <c r="Q253" s="5"/>
      <c r="R253" s="5"/>
      <c r="S253" s="5"/>
      <c r="T253" s="5"/>
      <c r="U253" s="5"/>
      <c r="V253" s="5"/>
      <c r="W253" s="5"/>
      <c r="X253" s="5"/>
      <c r="Y253" s="5"/>
      <c r="Z253" s="5"/>
      <c r="AA253" s="5"/>
      <c r="AB253" s="5"/>
      <c r="AC253" s="5"/>
      <c r="AD253" s="5" t="s">
        <v>325</v>
      </c>
      <c r="AE253" s="5"/>
      <c r="AF253" s="5"/>
      <c r="AG253" s="5"/>
      <c r="AH253" s="5"/>
      <c r="AI253" s="5"/>
      <c r="AJ253" s="5"/>
      <c r="AK253" s="5"/>
      <c r="AL253" s="45" t="s">
        <v>620</v>
      </c>
      <c r="AM253" s="11">
        <f>VLOOKUP($AL253,'City Location'!$A$2:$C$69,2)</f>
        <v>59.934280000000001</v>
      </c>
      <c r="AN253" s="11">
        <f>VLOOKUP($AL253,'City Location'!$A$2:$C$69,3)</f>
        <v>30.335099</v>
      </c>
      <c r="AO253" s="9" t="s">
        <v>624</v>
      </c>
      <c r="AP253" s="5">
        <v>1</v>
      </c>
      <c r="AQ253" s="5"/>
      <c r="AR253" s="4"/>
      <c r="AS253" s="4"/>
      <c r="AT253" s="10">
        <v>0</v>
      </c>
      <c r="AU253" s="10" t="s">
        <v>1104</v>
      </c>
      <c r="AV253" s="10" t="s">
        <v>1105</v>
      </c>
      <c r="AW253" s="10" t="s">
        <v>1104</v>
      </c>
      <c r="AX253" s="10" t="s">
        <v>1105</v>
      </c>
      <c r="AY253" s="10" t="s">
        <v>1105</v>
      </c>
      <c r="AZ253" s="10" t="s">
        <v>1105</v>
      </c>
      <c r="BA253" s="10" t="s">
        <v>1105</v>
      </c>
      <c r="BB253" s="10" t="s">
        <v>1105</v>
      </c>
      <c r="BC253" s="10" t="s">
        <v>1105</v>
      </c>
      <c r="BD253" s="19" t="s">
        <v>190</v>
      </c>
      <c r="BE253" s="10" t="s">
        <v>1104</v>
      </c>
      <c r="BF253" s="10" t="s">
        <v>1105</v>
      </c>
      <c r="BG253" s="10" t="s">
        <v>1105</v>
      </c>
      <c r="BH253" s="10" t="s">
        <v>190</v>
      </c>
      <c r="BI253" s="10" t="s">
        <v>1105</v>
      </c>
      <c r="BJ253" s="10" t="s">
        <v>1105</v>
      </c>
      <c r="BK253" s="19" t="s">
        <v>374</v>
      </c>
      <c r="BL253" s="10" t="s">
        <v>1105</v>
      </c>
      <c r="BM253" s="10" t="s">
        <v>1105</v>
      </c>
      <c r="BN253" s="10" t="s">
        <v>1105</v>
      </c>
      <c r="BO253" s="10" t="s">
        <v>1105</v>
      </c>
      <c r="BP253" s="10" t="s">
        <v>1105</v>
      </c>
      <c r="BQ253" s="10" t="s">
        <v>1105</v>
      </c>
      <c r="BR253" s="10" t="s">
        <v>1105</v>
      </c>
      <c r="BS253" s="10" t="s">
        <v>1105</v>
      </c>
      <c r="BT253" s="10" t="s">
        <v>1104</v>
      </c>
      <c r="BU253" s="10" t="s">
        <v>1105</v>
      </c>
      <c r="BV253" s="10" t="s">
        <v>1105</v>
      </c>
      <c r="BW253" s="19" t="s">
        <v>190</v>
      </c>
      <c r="BX253" s="10" t="s">
        <v>1104</v>
      </c>
      <c r="BY253" s="10" t="s">
        <v>1105</v>
      </c>
      <c r="BZ253" s="10" t="s">
        <v>1104</v>
      </c>
      <c r="CA253" s="10" t="s">
        <v>1105</v>
      </c>
      <c r="CB253" s="10" t="s">
        <v>1104</v>
      </c>
      <c r="CC253" s="10" t="s">
        <v>1105</v>
      </c>
      <c r="CD253" s="19" t="s">
        <v>374</v>
      </c>
      <c r="CE253" s="19" t="s">
        <v>374</v>
      </c>
      <c r="CF253" s="10" t="s">
        <v>1104</v>
      </c>
      <c r="CG253" s="10" t="s">
        <v>374</v>
      </c>
      <c r="CH253" s="10" t="s">
        <v>1104</v>
      </c>
      <c r="CI253" s="10" t="s">
        <v>1105</v>
      </c>
      <c r="CJ253" s="10" t="s">
        <v>1104</v>
      </c>
      <c r="CK253" s="10" t="s">
        <v>190</v>
      </c>
      <c r="CL253" s="10" t="s">
        <v>1105</v>
      </c>
      <c r="CM253" s="10" t="s">
        <v>1105</v>
      </c>
      <c r="CN253" s="10" t="s">
        <v>1105</v>
      </c>
      <c r="CO253" s="10" t="s">
        <v>1105</v>
      </c>
      <c r="CP253" s="10" t="s">
        <v>1105</v>
      </c>
      <c r="CQ253" s="10" t="s">
        <v>1105</v>
      </c>
      <c r="CR253" s="10" t="s">
        <v>1105</v>
      </c>
      <c r="CS253" s="10" t="s">
        <v>1105</v>
      </c>
      <c r="CT253" s="10" t="s">
        <v>1105</v>
      </c>
      <c r="CU253" s="10" t="s">
        <v>1104</v>
      </c>
      <c r="CV253" s="10" t="s">
        <v>1104</v>
      </c>
      <c r="CW253" s="10" t="s">
        <v>1105</v>
      </c>
      <c r="CX253" s="10" t="s">
        <v>1104</v>
      </c>
      <c r="CY253" s="10" t="s">
        <v>1105</v>
      </c>
      <c r="CZ253" s="10" t="s">
        <v>1105</v>
      </c>
      <c r="DA253" s="10" t="s">
        <v>1105</v>
      </c>
      <c r="DB253" s="10" t="s">
        <v>1104</v>
      </c>
      <c r="DC253" s="96" t="s">
        <v>7149</v>
      </c>
      <c r="DD253" s="96" t="s">
        <v>7149</v>
      </c>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5"/>
    </row>
    <row r="254" spans="1:251" s="9" customFormat="1" ht="17.25" customHeight="1">
      <c r="A254" s="5" t="s">
        <v>748</v>
      </c>
      <c r="B254" s="9">
        <f>83</f>
        <v>83</v>
      </c>
      <c r="C254" s="5" t="s">
        <v>83</v>
      </c>
      <c r="D254" s="5" t="s">
        <v>323</v>
      </c>
      <c r="E254" s="9">
        <v>1300</v>
      </c>
      <c r="F254" s="9" t="s">
        <v>324</v>
      </c>
      <c r="G254" s="5"/>
      <c r="H254" s="5" t="s">
        <v>8</v>
      </c>
      <c r="I254" s="9">
        <v>1762</v>
      </c>
      <c r="J254" s="5" t="s">
        <v>7</v>
      </c>
      <c r="K254" s="9">
        <v>1762</v>
      </c>
      <c r="L254" s="5"/>
      <c r="M254" s="5"/>
      <c r="N254" s="5"/>
      <c r="O254" s="5"/>
      <c r="P254" s="5"/>
      <c r="Q254" s="5"/>
      <c r="R254" s="5"/>
      <c r="S254" s="5"/>
      <c r="T254" s="5"/>
      <c r="U254" s="5"/>
      <c r="V254" s="5"/>
      <c r="W254" s="5"/>
      <c r="X254" s="5"/>
      <c r="Y254" s="5"/>
      <c r="Z254" s="5"/>
      <c r="AA254" s="5"/>
      <c r="AB254" s="5"/>
      <c r="AC254" s="5"/>
      <c r="AD254" s="5" t="s">
        <v>325</v>
      </c>
      <c r="AE254" s="5"/>
      <c r="AF254" s="5"/>
      <c r="AG254" s="5"/>
      <c r="AH254" s="5"/>
      <c r="AI254" s="5"/>
      <c r="AJ254" s="5"/>
      <c r="AK254" s="5"/>
      <c r="AL254" s="45" t="s">
        <v>620</v>
      </c>
      <c r="AM254" s="11">
        <f>VLOOKUP($AL254,'City Location'!$A$2:$C$69,2)</f>
        <v>59.934280000000001</v>
      </c>
      <c r="AN254" s="11">
        <f>VLOOKUP($AL254,'City Location'!$A$2:$C$69,3)</f>
        <v>30.335099</v>
      </c>
      <c r="AO254" s="9" t="s">
        <v>624</v>
      </c>
      <c r="AP254" s="5">
        <v>1</v>
      </c>
      <c r="AQ254" s="5"/>
      <c r="AR254" s="4"/>
      <c r="AS254" s="4"/>
      <c r="AT254" s="10">
        <v>0</v>
      </c>
      <c r="AU254" s="10" t="s">
        <v>1104</v>
      </c>
      <c r="AV254" s="10" t="s">
        <v>1105</v>
      </c>
      <c r="AW254" s="10" t="s">
        <v>1104</v>
      </c>
      <c r="AX254" s="10" t="s">
        <v>1105</v>
      </c>
      <c r="AY254" s="10" t="s">
        <v>1105</v>
      </c>
      <c r="AZ254" s="10" t="s">
        <v>1105</v>
      </c>
      <c r="BA254" s="10" t="s">
        <v>1105</v>
      </c>
      <c r="BB254" s="10" t="s">
        <v>1105</v>
      </c>
      <c r="BC254" s="10" t="s">
        <v>1105</v>
      </c>
      <c r="BD254" s="19" t="s">
        <v>190</v>
      </c>
      <c r="BE254" s="10" t="s">
        <v>1104</v>
      </c>
      <c r="BF254" s="10" t="s">
        <v>1105</v>
      </c>
      <c r="BG254" s="10" t="s">
        <v>1105</v>
      </c>
      <c r="BH254" s="10" t="s">
        <v>374</v>
      </c>
      <c r="BI254" s="10" t="s">
        <v>1105</v>
      </c>
      <c r="BJ254" s="10" t="s">
        <v>1105</v>
      </c>
      <c r="BK254" s="19" t="s">
        <v>374</v>
      </c>
      <c r="BL254" s="10" t="s">
        <v>1105</v>
      </c>
      <c r="BM254" s="10" t="s">
        <v>1105</v>
      </c>
      <c r="BN254" s="10" t="s">
        <v>1105</v>
      </c>
      <c r="BO254" s="10" t="s">
        <v>1105</v>
      </c>
      <c r="BP254" s="10" t="s">
        <v>1105</v>
      </c>
      <c r="BQ254" s="10" t="s">
        <v>1105</v>
      </c>
      <c r="BR254" s="10" t="s">
        <v>1105</v>
      </c>
      <c r="BS254" s="10" t="s">
        <v>1105</v>
      </c>
      <c r="BT254" s="10" t="s">
        <v>1104</v>
      </c>
      <c r="BU254" s="10" t="s">
        <v>1105</v>
      </c>
      <c r="BV254" s="10" t="s">
        <v>1105</v>
      </c>
      <c r="BW254" s="19" t="s">
        <v>190</v>
      </c>
      <c r="BX254" s="10" t="s">
        <v>1104</v>
      </c>
      <c r="BY254" s="10" t="s">
        <v>1105</v>
      </c>
      <c r="BZ254" s="10" t="s">
        <v>1104</v>
      </c>
      <c r="CA254" s="10" t="s">
        <v>1105</v>
      </c>
      <c r="CB254" s="10" t="s">
        <v>1104</v>
      </c>
      <c r="CC254" s="10" t="s">
        <v>1105</v>
      </c>
      <c r="CD254" s="19" t="s">
        <v>374</v>
      </c>
      <c r="CE254" s="19" t="s">
        <v>374</v>
      </c>
      <c r="CF254" s="10" t="s">
        <v>1104</v>
      </c>
      <c r="CG254" s="10" t="s">
        <v>374</v>
      </c>
      <c r="CH254" s="10" t="s">
        <v>1104</v>
      </c>
      <c r="CI254" s="10" t="s">
        <v>1105</v>
      </c>
      <c r="CJ254" s="10" t="s">
        <v>1104</v>
      </c>
      <c r="CK254" s="10" t="s">
        <v>190</v>
      </c>
      <c r="CL254" s="10" t="s">
        <v>1105</v>
      </c>
      <c r="CM254" s="10" t="s">
        <v>1105</v>
      </c>
      <c r="CN254" s="10" t="s">
        <v>1105</v>
      </c>
      <c r="CO254" s="10" t="s">
        <v>1105</v>
      </c>
      <c r="CP254" s="10" t="s">
        <v>1105</v>
      </c>
      <c r="CQ254" s="10" t="s">
        <v>1105</v>
      </c>
      <c r="CR254" s="10" t="s">
        <v>1105</v>
      </c>
      <c r="CS254" s="10" t="s">
        <v>1105</v>
      </c>
      <c r="CT254" s="10" t="s">
        <v>1105</v>
      </c>
      <c r="CU254" s="10" t="s">
        <v>1104</v>
      </c>
      <c r="CV254" s="10" t="s">
        <v>1104</v>
      </c>
      <c r="CW254" s="10" t="s">
        <v>1105</v>
      </c>
      <c r="CX254" s="10" t="s">
        <v>1104</v>
      </c>
      <c r="CY254" s="10" t="s">
        <v>1105</v>
      </c>
      <c r="CZ254" s="10" t="s">
        <v>1105</v>
      </c>
      <c r="DA254" s="10" t="s">
        <v>1105</v>
      </c>
      <c r="DB254" s="10" t="s">
        <v>1104</v>
      </c>
      <c r="DC254" s="96" t="s">
        <v>7149</v>
      </c>
      <c r="DD254" s="96" t="s">
        <v>7149</v>
      </c>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5"/>
    </row>
    <row r="255" spans="1:251" s="9" customFormat="1" ht="17.25" customHeight="1">
      <c r="A255" s="5" t="s">
        <v>748</v>
      </c>
      <c r="B255" s="9">
        <f>83</f>
        <v>83</v>
      </c>
      <c r="C255" s="5" t="s">
        <v>87</v>
      </c>
      <c r="D255" s="5" t="s">
        <v>326</v>
      </c>
      <c r="E255" s="9">
        <v>1299</v>
      </c>
      <c r="F255" s="9" t="s">
        <v>324</v>
      </c>
      <c r="G255" s="5"/>
      <c r="H255" s="5" t="s">
        <v>210</v>
      </c>
      <c r="I255" s="9">
        <v>1764</v>
      </c>
      <c r="J255" s="5" t="s">
        <v>12</v>
      </c>
      <c r="K255" s="9">
        <v>1764</v>
      </c>
      <c r="L255" s="5"/>
      <c r="M255" s="5"/>
      <c r="N255" s="5"/>
      <c r="O255" s="5"/>
      <c r="P255" s="5"/>
      <c r="Q255" s="5"/>
      <c r="R255" s="5"/>
      <c r="S255" s="5"/>
      <c r="T255" s="5"/>
      <c r="U255" s="5"/>
      <c r="V255" s="5"/>
      <c r="W255" s="5"/>
      <c r="X255" s="5"/>
      <c r="Y255" s="5"/>
      <c r="Z255" s="5"/>
      <c r="AA255" s="5"/>
      <c r="AB255" s="5"/>
      <c r="AC255" s="5"/>
      <c r="AD255" s="5"/>
      <c r="AE255" s="5"/>
      <c r="AF255" s="5"/>
      <c r="AG255" s="5"/>
      <c r="AH255" s="5" t="s">
        <v>564</v>
      </c>
      <c r="AI255" s="5"/>
      <c r="AJ255" s="5"/>
      <c r="AK255" s="5"/>
      <c r="AL255" s="45" t="s">
        <v>620</v>
      </c>
      <c r="AM255" s="11">
        <f>VLOOKUP($AL255,'City Location'!$A$2:$C$69,2)</f>
        <v>59.934280000000001</v>
      </c>
      <c r="AN255" s="11">
        <f>VLOOKUP($AL255,'City Location'!$A$2:$C$69,3)</f>
        <v>30.335099</v>
      </c>
      <c r="AO255" s="9" t="s">
        <v>624</v>
      </c>
      <c r="AP255" s="5">
        <v>1</v>
      </c>
      <c r="AQ255" s="5"/>
      <c r="AR255" s="4"/>
      <c r="AS255" s="4"/>
      <c r="AT255" s="10">
        <v>0</v>
      </c>
      <c r="AU255" s="10" t="s">
        <v>1104</v>
      </c>
      <c r="AV255" s="10" t="s">
        <v>1105</v>
      </c>
      <c r="AW255" s="10" t="s">
        <v>1104</v>
      </c>
      <c r="AX255" s="10" t="s">
        <v>1105</v>
      </c>
      <c r="AY255" s="10" t="s">
        <v>1105</v>
      </c>
      <c r="AZ255" s="10" t="s">
        <v>1105</v>
      </c>
      <c r="BA255" s="10" t="s">
        <v>1105</v>
      </c>
      <c r="BB255" s="10" t="s">
        <v>1105</v>
      </c>
      <c r="BC255" s="10" t="s">
        <v>1105</v>
      </c>
      <c r="BD255" s="10" t="s">
        <v>374</v>
      </c>
      <c r="BE255" s="10" t="s">
        <v>1104</v>
      </c>
      <c r="BF255" s="10" t="s">
        <v>1105</v>
      </c>
      <c r="BG255" s="10" t="s">
        <v>1105</v>
      </c>
      <c r="BH255" s="10" t="s">
        <v>190</v>
      </c>
      <c r="BI255" s="10" t="s">
        <v>1105</v>
      </c>
      <c r="BJ255" s="10" t="s">
        <v>1105</v>
      </c>
      <c r="BK255" s="19" t="s">
        <v>374</v>
      </c>
      <c r="BL255" s="10" t="s">
        <v>1105</v>
      </c>
      <c r="BM255" s="10" t="s">
        <v>1105</v>
      </c>
      <c r="BN255" s="10" t="s">
        <v>1105</v>
      </c>
      <c r="BO255" s="10" t="s">
        <v>1105</v>
      </c>
      <c r="BP255" s="10" t="s">
        <v>1105</v>
      </c>
      <c r="BQ255" s="10" t="s">
        <v>1105</v>
      </c>
      <c r="BR255" s="10" t="s">
        <v>1105</v>
      </c>
      <c r="BS255" s="10" t="s">
        <v>1105</v>
      </c>
      <c r="BT255" s="10" t="s">
        <v>1104</v>
      </c>
      <c r="BU255" s="10" t="s">
        <v>1105</v>
      </c>
      <c r="BV255" s="10" t="s">
        <v>1105</v>
      </c>
      <c r="BW255" s="19" t="s">
        <v>190</v>
      </c>
      <c r="BX255" s="10" t="s">
        <v>1104</v>
      </c>
      <c r="BY255" s="10" t="s">
        <v>1105</v>
      </c>
      <c r="BZ255" s="10" t="s">
        <v>1104</v>
      </c>
      <c r="CA255" s="10" t="s">
        <v>1105</v>
      </c>
      <c r="CB255" s="10" t="s">
        <v>1104</v>
      </c>
      <c r="CC255" s="10" t="s">
        <v>1105</v>
      </c>
      <c r="CD255" s="19" t="s">
        <v>374</v>
      </c>
      <c r="CE255" s="19" t="s">
        <v>374</v>
      </c>
      <c r="CF255" s="10" t="s">
        <v>1104</v>
      </c>
      <c r="CG255" s="10" t="s">
        <v>374</v>
      </c>
      <c r="CH255" s="10" t="s">
        <v>1104</v>
      </c>
      <c r="CI255" s="10" t="s">
        <v>1105</v>
      </c>
      <c r="CJ255" s="10" t="s">
        <v>1104</v>
      </c>
      <c r="CK255" s="10" t="s">
        <v>190</v>
      </c>
      <c r="CL255" s="10" t="s">
        <v>1105</v>
      </c>
      <c r="CM255" s="10" t="s">
        <v>1105</v>
      </c>
      <c r="CN255" s="10" t="s">
        <v>1105</v>
      </c>
      <c r="CO255" s="10" t="s">
        <v>1105</v>
      </c>
      <c r="CP255" s="10" t="s">
        <v>1105</v>
      </c>
      <c r="CQ255" s="10" t="s">
        <v>1105</v>
      </c>
      <c r="CR255" s="10" t="s">
        <v>1105</v>
      </c>
      <c r="CS255" s="10" t="s">
        <v>1105</v>
      </c>
      <c r="CT255" s="10" t="s">
        <v>1105</v>
      </c>
      <c r="CU255" s="10" t="s">
        <v>1104</v>
      </c>
      <c r="CV255" s="10" t="s">
        <v>1104</v>
      </c>
      <c r="CW255" s="10" t="s">
        <v>1105</v>
      </c>
      <c r="CX255" s="10" t="s">
        <v>1104</v>
      </c>
      <c r="CY255" s="10" t="s">
        <v>1105</v>
      </c>
      <c r="CZ255" s="10" t="s">
        <v>1105</v>
      </c>
      <c r="DA255" s="10" t="s">
        <v>1105</v>
      </c>
      <c r="DB255" s="10" t="s">
        <v>1104</v>
      </c>
      <c r="DC255" s="96" t="s">
        <v>7149</v>
      </c>
      <c r="DD255" s="96" t="s">
        <v>7149</v>
      </c>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5"/>
    </row>
    <row r="256" spans="1:251" s="9" customFormat="1" ht="17.25" customHeight="1">
      <c r="A256" s="5" t="s">
        <v>748</v>
      </c>
      <c r="B256" s="9">
        <f>83</f>
        <v>83</v>
      </c>
      <c r="C256" s="5" t="s">
        <v>87</v>
      </c>
      <c r="D256" s="5" t="s">
        <v>326</v>
      </c>
      <c r="E256" s="9">
        <v>1299</v>
      </c>
      <c r="F256" s="9" t="s">
        <v>324</v>
      </c>
      <c r="G256" s="5"/>
      <c r="H256" s="5" t="s">
        <v>12</v>
      </c>
      <c r="I256" s="9">
        <v>1764</v>
      </c>
      <c r="J256" s="5" t="s">
        <v>3</v>
      </c>
      <c r="K256" s="9">
        <v>1769</v>
      </c>
      <c r="L256" s="5"/>
      <c r="M256" s="5"/>
      <c r="N256" s="5"/>
      <c r="O256" s="5"/>
      <c r="P256" s="5"/>
      <c r="Q256" s="5"/>
      <c r="R256" s="5"/>
      <c r="S256" s="5"/>
      <c r="T256" s="5"/>
      <c r="U256" s="5"/>
      <c r="V256" s="5"/>
      <c r="W256" s="5"/>
      <c r="X256" s="5"/>
      <c r="Y256" s="5"/>
      <c r="Z256" s="5"/>
      <c r="AA256" s="5"/>
      <c r="AB256" s="5"/>
      <c r="AC256" s="5"/>
      <c r="AD256" s="5"/>
      <c r="AE256" s="5"/>
      <c r="AF256" s="5"/>
      <c r="AG256" s="5"/>
      <c r="AH256" s="5" t="s">
        <v>564</v>
      </c>
      <c r="AI256" s="5"/>
      <c r="AJ256" s="5"/>
      <c r="AK256" s="5"/>
      <c r="AL256" s="45" t="s">
        <v>620</v>
      </c>
      <c r="AM256" s="11">
        <f>VLOOKUP($AL256,'City Location'!$A$2:$C$69,2)</f>
        <v>59.934280000000001</v>
      </c>
      <c r="AN256" s="11">
        <f>VLOOKUP($AL256,'City Location'!$A$2:$C$69,3)</f>
        <v>30.335099</v>
      </c>
      <c r="AO256" s="9" t="s">
        <v>624</v>
      </c>
      <c r="AP256" s="5">
        <v>1</v>
      </c>
      <c r="AQ256" s="5"/>
      <c r="AR256" s="4"/>
      <c r="AS256" s="4"/>
      <c r="AT256" s="10">
        <v>0</v>
      </c>
      <c r="AU256" s="10" t="s">
        <v>1104</v>
      </c>
      <c r="AV256" s="10" t="s">
        <v>1105</v>
      </c>
      <c r="AW256" s="10" t="s">
        <v>1104</v>
      </c>
      <c r="AX256" s="10" t="s">
        <v>1105</v>
      </c>
      <c r="AY256" s="10" t="s">
        <v>1105</v>
      </c>
      <c r="AZ256" s="10" t="s">
        <v>1105</v>
      </c>
      <c r="BA256" s="10" t="s">
        <v>1105</v>
      </c>
      <c r="BB256" s="10" t="s">
        <v>1105</v>
      </c>
      <c r="BC256" s="10" t="s">
        <v>1105</v>
      </c>
      <c r="BD256" s="10" t="s">
        <v>374</v>
      </c>
      <c r="BE256" s="10" t="s">
        <v>1104</v>
      </c>
      <c r="BF256" s="10" t="s">
        <v>1105</v>
      </c>
      <c r="BG256" s="10" t="s">
        <v>1105</v>
      </c>
      <c r="BH256" s="10" t="s">
        <v>374</v>
      </c>
      <c r="BI256" s="10" t="s">
        <v>1105</v>
      </c>
      <c r="BJ256" s="10" t="s">
        <v>1105</v>
      </c>
      <c r="BK256" s="19" t="s">
        <v>374</v>
      </c>
      <c r="BL256" s="10" t="s">
        <v>1105</v>
      </c>
      <c r="BM256" s="10" t="s">
        <v>1105</v>
      </c>
      <c r="BN256" s="10" t="s">
        <v>1105</v>
      </c>
      <c r="BO256" s="10" t="s">
        <v>1105</v>
      </c>
      <c r="BP256" s="10" t="s">
        <v>1105</v>
      </c>
      <c r="BQ256" s="10" t="s">
        <v>1105</v>
      </c>
      <c r="BR256" s="10" t="s">
        <v>1105</v>
      </c>
      <c r="BS256" s="10" t="s">
        <v>1105</v>
      </c>
      <c r="BT256" s="10" t="s">
        <v>1104</v>
      </c>
      <c r="BU256" s="10" t="s">
        <v>1105</v>
      </c>
      <c r="BV256" s="10" t="s">
        <v>1105</v>
      </c>
      <c r="BW256" s="19" t="s">
        <v>190</v>
      </c>
      <c r="BX256" s="10" t="s">
        <v>1104</v>
      </c>
      <c r="BY256" s="10" t="s">
        <v>1105</v>
      </c>
      <c r="BZ256" s="10" t="s">
        <v>1104</v>
      </c>
      <c r="CA256" s="10" t="s">
        <v>1105</v>
      </c>
      <c r="CB256" s="10" t="s">
        <v>1104</v>
      </c>
      <c r="CC256" s="10" t="s">
        <v>1105</v>
      </c>
      <c r="CD256" s="19" t="s">
        <v>374</v>
      </c>
      <c r="CE256" s="10" t="s">
        <v>190</v>
      </c>
      <c r="CF256" s="10" t="s">
        <v>1104</v>
      </c>
      <c r="CG256" s="10" t="s">
        <v>374</v>
      </c>
      <c r="CH256" s="10" t="s">
        <v>1104</v>
      </c>
      <c r="CI256" s="10" t="s">
        <v>1105</v>
      </c>
      <c r="CJ256" s="10" t="s">
        <v>1104</v>
      </c>
      <c r="CK256" s="10" t="s">
        <v>190</v>
      </c>
      <c r="CL256" s="10" t="s">
        <v>1105</v>
      </c>
      <c r="CM256" s="10" t="s">
        <v>1105</v>
      </c>
      <c r="CN256" s="10" t="s">
        <v>1105</v>
      </c>
      <c r="CO256" s="10" t="s">
        <v>1105</v>
      </c>
      <c r="CP256" s="10" t="s">
        <v>1105</v>
      </c>
      <c r="CQ256" s="10" t="s">
        <v>1105</v>
      </c>
      <c r="CR256" s="10" t="s">
        <v>1105</v>
      </c>
      <c r="CS256" s="10" t="s">
        <v>1105</v>
      </c>
      <c r="CT256" s="10" t="s">
        <v>1105</v>
      </c>
      <c r="CU256" s="10" t="s">
        <v>1104</v>
      </c>
      <c r="CV256" s="10" t="s">
        <v>1104</v>
      </c>
      <c r="CW256" s="10" t="s">
        <v>1105</v>
      </c>
      <c r="CX256" s="10" t="s">
        <v>1104</v>
      </c>
      <c r="CY256" s="10" t="s">
        <v>1105</v>
      </c>
      <c r="CZ256" s="10" t="s">
        <v>1105</v>
      </c>
      <c r="DA256" s="10" t="s">
        <v>1105</v>
      </c>
      <c r="DB256" s="10" t="s">
        <v>1104</v>
      </c>
      <c r="DC256" s="96" t="s">
        <v>7149</v>
      </c>
      <c r="DD256" s="96" t="s">
        <v>7149</v>
      </c>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5"/>
    </row>
    <row r="257" spans="1:251" s="9" customFormat="1" ht="17.25" customHeight="1">
      <c r="A257" s="5" t="s">
        <v>748</v>
      </c>
      <c r="B257" s="9">
        <f>83</f>
        <v>83</v>
      </c>
      <c r="C257" s="5" t="s">
        <v>87</v>
      </c>
      <c r="D257" s="5" t="s">
        <v>326</v>
      </c>
      <c r="E257" s="9">
        <v>1299</v>
      </c>
      <c r="F257" s="9" t="s">
        <v>324</v>
      </c>
      <c r="G257" s="5"/>
      <c r="H257" s="5" t="s">
        <v>3</v>
      </c>
      <c r="I257" s="9">
        <v>1769</v>
      </c>
      <c r="J257" s="5" t="s">
        <v>8</v>
      </c>
      <c r="K257" s="9">
        <v>1774</v>
      </c>
      <c r="L257" s="5"/>
      <c r="M257" s="5"/>
      <c r="N257" s="5"/>
      <c r="O257" s="5"/>
      <c r="P257" s="5"/>
      <c r="Q257" s="5"/>
      <c r="R257" s="5"/>
      <c r="S257" s="5"/>
      <c r="T257" s="5"/>
      <c r="U257" s="5"/>
      <c r="V257" s="5"/>
      <c r="W257" s="5"/>
      <c r="X257" s="5"/>
      <c r="Y257" s="5"/>
      <c r="Z257" s="5"/>
      <c r="AA257" s="5"/>
      <c r="AB257" s="5"/>
      <c r="AC257" s="5"/>
      <c r="AD257" s="5"/>
      <c r="AE257" s="5"/>
      <c r="AF257" s="5"/>
      <c r="AG257" s="5"/>
      <c r="AH257" s="5" t="s">
        <v>564</v>
      </c>
      <c r="AI257" s="5"/>
      <c r="AJ257" s="5"/>
      <c r="AK257" s="5"/>
      <c r="AL257" s="45" t="s">
        <v>620</v>
      </c>
      <c r="AM257" s="11">
        <f>VLOOKUP($AL257,'City Location'!$A$2:$C$69,2)</f>
        <v>59.934280000000001</v>
      </c>
      <c r="AN257" s="11">
        <f>VLOOKUP($AL257,'City Location'!$A$2:$C$69,3)</f>
        <v>30.335099</v>
      </c>
      <c r="AO257" s="9" t="s">
        <v>624</v>
      </c>
      <c r="AP257" s="5">
        <v>1</v>
      </c>
      <c r="AQ257" s="5"/>
      <c r="AR257" s="4"/>
      <c r="AS257" s="4"/>
      <c r="AT257" s="10">
        <v>0</v>
      </c>
      <c r="AU257" s="10" t="s">
        <v>190</v>
      </c>
      <c r="AV257" s="10" t="s">
        <v>1105</v>
      </c>
      <c r="AW257" s="10" t="s">
        <v>1104</v>
      </c>
      <c r="AX257" s="10" t="s">
        <v>1105</v>
      </c>
      <c r="AY257" s="10" t="s">
        <v>1105</v>
      </c>
      <c r="AZ257" s="10" t="s">
        <v>1105</v>
      </c>
      <c r="BA257" s="10" t="s">
        <v>1105</v>
      </c>
      <c r="BB257" s="10" t="s">
        <v>1105</v>
      </c>
      <c r="BC257" s="10" t="s">
        <v>1105</v>
      </c>
      <c r="BD257" s="10" t="s">
        <v>374</v>
      </c>
      <c r="BE257" s="10" t="s">
        <v>1104</v>
      </c>
      <c r="BF257" s="10" t="s">
        <v>1105</v>
      </c>
      <c r="BG257" s="10" t="s">
        <v>1105</v>
      </c>
      <c r="BH257" s="10" t="s">
        <v>374</v>
      </c>
      <c r="BI257" s="10" t="s">
        <v>1105</v>
      </c>
      <c r="BJ257" s="10" t="s">
        <v>1105</v>
      </c>
      <c r="BK257" s="19" t="s">
        <v>374</v>
      </c>
      <c r="BL257" s="10" t="s">
        <v>1105</v>
      </c>
      <c r="BM257" s="10" t="s">
        <v>1105</v>
      </c>
      <c r="BN257" s="10" t="s">
        <v>1105</v>
      </c>
      <c r="BO257" s="10" t="s">
        <v>1105</v>
      </c>
      <c r="BP257" s="10" t="s">
        <v>1105</v>
      </c>
      <c r="BQ257" s="10" t="s">
        <v>1105</v>
      </c>
      <c r="BR257" s="10" t="s">
        <v>1105</v>
      </c>
      <c r="BS257" s="10" t="s">
        <v>1105</v>
      </c>
      <c r="BT257" s="10" t="s">
        <v>1104</v>
      </c>
      <c r="BU257" s="10" t="s">
        <v>1105</v>
      </c>
      <c r="BV257" s="10" t="s">
        <v>1105</v>
      </c>
      <c r="BW257" s="19" t="s">
        <v>190</v>
      </c>
      <c r="BX257" s="10" t="s">
        <v>1104</v>
      </c>
      <c r="BY257" s="10" t="s">
        <v>1105</v>
      </c>
      <c r="BZ257" s="10" t="s">
        <v>1104</v>
      </c>
      <c r="CA257" s="10" t="s">
        <v>1105</v>
      </c>
      <c r="CB257" s="10" t="s">
        <v>1104</v>
      </c>
      <c r="CC257" s="10" t="s">
        <v>1105</v>
      </c>
      <c r="CD257" s="19" t="s">
        <v>374</v>
      </c>
      <c r="CE257" s="10" t="s">
        <v>190</v>
      </c>
      <c r="CF257" s="10" t="s">
        <v>1104</v>
      </c>
      <c r="CG257" s="10" t="s">
        <v>374</v>
      </c>
      <c r="CH257" s="10" t="s">
        <v>1104</v>
      </c>
      <c r="CI257" s="10" t="s">
        <v>1105</v>
      </c>
      <c r="CJ257" s="10" t="s">
        <v>1104</v>
      </c>
      <c r="CK257" s="10" t="s">
        <v>190</v>
      </c>
      <c r="CL257" s="10" t="s">
        <v>1105</v>
      </c>
      <c r="CM257" s="10" t="s">
        <v>1105</v>
      </c>
      <c r="CN257" s="10" t="s">
        <v>1105</v>
      </c>
      <c r="CO257" s="10" t="s">
        <v>1105</v>
      </c>
      <c r="CP257" s="10" t="s">
        <v>1105</v>
      </c>
      <c r="CQ257" s="10" t="s">
        <v>1105</v>
      </c>
      <c r="CR257" s="10" t="s">
        <v>1105</v>
      </c>
      <c r="CS257" s="10" t="s">
        <v>1105</v>
      </c>
      <c r="CT257" s="10" t="s">
        <v>1105</v>
      </c>
      <c r="CU257" s="10" t="s">
        <v>1104</v>
      </c>
      <c r="CV257" s="10" t="s">
        <v>1104</v>
      </c>
      <c r="CW257" s="10" t="s">
        <v>1105</v>
      </c>
      <c r="CX257" s="10" t="s">
        <v>1104</v>
      </c>
      <c r="CY257" s="10" t="s">
        <v>1105</v>
      </c>
      <c r="CZ257" s="10" t="s">
        <v>1105</v>
      </c>
      <c r="DA257" s="10" t="s">
        <v>1105</v>
      </c>
      <c r="DB257" s="10" t="s">
        <v>1104</v>
      </c>
      <c r="DC257" s="96" t="s">
        <v>7149</v>
      </c>
      <c r="DD257" s="96" t="s">
        <v>7149</v>
      </c>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5"/>
    </row>
    <row r="258" spans="1:251" s="9" customFormat="1" ht="17.25" customHeight="1">
      <c r="A258" s="5" t="s">
        <v>748</v>
      </c>
      <c r="B258" s="9">
        <f>83</f>
        <v>83</v>
      </c>
      <c r="C258" s="5" t="s">
        <v>87</v>
      </c>
      <c r="D258" s="5" t="s">
        <v>326</v>
      </c>
      <c r="E258" s="9">
        <v>1299</v>
      </c>
      <c r="F258" s="9" t="s">
        <v>324</v>
      </c>
      <c r="G258" s="5"/>
      <c r="H258" s="5" t="s">
        <v>8</v>
      </c>
      <c r="I258" s="9">
        <v>1774</v>
      </c>
      <c r="J258" s="5" t="s">
        <v>12</v>
      </c>
      <c r="K258" s="9">
        <v>1789</v>
      </c>
      <c r="L258" s="5"/>
      <c r="M258" s="5"/>
      <c r="N258" s="5"/>
      <c r="O258" s="5"/>
      <c r="P258" s="5"/>
      <c r="Q258" s="5"/>
      <c r="R258" s="5"/>
      <c r="S258" s="5"/>
      <c r="T258" s="5"/>
      <c r="U258" s="5"/>
      <c r="V258" s="5"/>
      <c r="W258" s="5"/>
      <c r="X258" s="5"/>
      <c r="Y258" s="5"/>
      <c r="Z258" s="5"/>
      <c r="AA258" s="5"/>
      <c r="AB258" s="5"/>
      <c r="AC258" s="5"/>
      <c r="AD258" s="5"/>
      <c r="AE258" s="5"/>
      <c r="AF258" s="5"/>
      <c r="AG258" s="5"/>
      <c r="AH258" s="5" t="s">
        <v>564</v>
      </c>
      <c r="AI258" s="5"/>
      <c r="AJ258" s="5"/>
      <c r="AK258" s="5"/>
      <c r="AL258" s="45" t="s">
        <v>620</v>
      </c>
      <c r="AM258" s="11">
        <f>VLOOKUP($AL258,'City Location'!$A$2:$C$69,2)</f>
        <v>59.934280000000001</v>
      </c>
      <c r="AN258" s="11">
        <f>VLOOKUP($AL258,'City Location'!$A$2:$C$69,3)</f>
        <v>30.335099</v>
      </c>
      <c r="AO258" s="9" t="s">
        <v>624</v>
      </c>
      <c r="AP258" s="5">
        <v>1</v>
      </c>
      <c r="AQ258" s="5"/>
      <c r="AR258" s="4"/>
      <c r="AS258" s="4"/>
      <c r="AT258" s="10">
        <v>0</v>
      </c>
      <c r="AU258" s="10" t="s">
        <v>374</v>
      </c>
      <c r="AV258" s="10" t="s">
        <v>1105</v>
      </c>
      <c r="AW258" s="10" t="s">
        <v>1104</v>
      </c>
      <c r="AX258" s="10" t="s">
        <v>1105</v>
      </c>
      <c r="AY258" s="10" t="s">
        <v>1105</v>
      </c>
      <c r="AZ258" s="10" t="s">
        <v>1105</v>
      </c>
      <c r="BA258" s="10" t="s">
        <v>1105</v>
      </c>
      <c r="BB258" s="10" t="s">
        <v>1105</v>
      </c>
      <c r="BC258" s="10" t="s">
        <v>1105</v>
      </c>
      <c r="BD258" s="10" t="s">
        <v>374</v>
      </c>
      <c r="BE258" s="10" t="s">
        <v>1104</v>
      </c>
      <c r="BF258" s="10" t="s">
        <v>1105</v>
      </c>
      <c r="BG258" s="10" t="s">
        <v>1105</v>
      </c>
      <c r="BH258" s="10" t="s">
        <v>374</v>
      </c>
      <c r="BI258" s="10" t="s">
        <v>1105</v>
      </c>
      <c r="BJ258" s="10" t="s">
        <v>1105</v>
      </c>
      <c r="BK258" s="19" t="s">
        <v>374</v>
      </c>
      <c r="BL258" s="10" t="s">
        <v>1105</v>
      </c>
      <c r="BM258" s="10" t="s">
        <v>1105</v>
      </c>
      <c r="BN258" s="10" t="s">
        <v>1105</v>
      </c>
      <c r="BO258" s="10" t="s">
        <v>1105</v>
      </c>
      <c r="BP258" s="10" t="s">
        <v>1105</v>
      </c>
      <c r="BQ258" s="10" t="s">
        <v>1105</v>
      </c>
      <c r="BR258" s="10" t="s">
        <v>1105</v>
      </c>
      <c r="BS258" s="10" t="s">
        <v>1105</v>
      </c>
      <c r="BT258" s="10" t="s">
        <v>1104</v>
      </c>
      <c r="BU258" s="10" t="s">
        <v>1105</v>
      </c>
      <c r="BV258" s="10" t="s">
        <v>1105</v>
      </c>
      <c r="BW258" s="19" t="s">
        <v>190</v>
      </c>
      <c r="BX258" s="10" t="s">
        <v>1104</v>
      </c>
      <c r="BY258" s="10" t="s">
        <v>1105</v>
      </c>
      <c r="BZ258" s="10" t="s">
        <v>1104</v>
      </c>
      <c r="CA258" s="10" t="s">
        <v>1105</v>
      </c>
      <c r="CB258" s="10" t="s">
        <v>1104</v>
      </c>
      <c r="CC258" s="10" t="s">
        <v>1105</v>
      </c>
      <c r="CD258" s="19" t="s">
        <v>374</v>
      </c>
      <c r="CE258" s="10" t="s">
        <v>190</v>
      </c>
      <c r="CF258" s="10" t="s">
        <v>1104</v>
      </c>
      <c r="CG258" s="10" t="s">
        <v>374</v>
      </c>
      <c r="CH258" s="10" t="s">
        <v>1104</v>
      </c>
      <c r="CI258" s="10" t="s">
        <v>1105</v>
      </c>
      <c r="CJ258" s="10" t="s">
        <v>1104</v>
      </c>
      <c r="CK258" s="10" t="s">
        <v>190</v>
      </c>
      <c r="CL258" s="10" t="s">
        <v>1105</v>
      </c>
      <c r="CM258" s="10" t="s">
        <v>1105</v>
      </c>
      <c r="CN258" s="10" t="s">
        <v>1105</v>
      </c>
      <c r="CO258" s="10" t="s">
        <v>1105</v>
      </c>
      <c r="CP258" s="10" t="s">
        <v>1105</v>
      </c>
      <c r="CQ258" s="10" t="s">
        <v>1105</v>
      </c>
      <c r="CR258" s="10" t="s">
        <v>1105</v>
      </c>
      <c r="CS258" s="10" t="s">
        <v>1105</v>
      </c>
      <c r="CT258" s="10" t="s">
        <v>1105</v>
      </c>
      <c r="CU258" s="10" t="s">
        <v>1104</v>
      </c>
      <c r="CV258" s="10" t="s">
        <v>1104</v>
      </c>
      <c r="CW258" s="10" t="s">
        <v>1105</v>
      </c>
      <c r="CX258" s="10" t="s">
        <v>1104</v>
      </c>
      <c r="CY258" s="10" t="s">
        <v>1105</v>
      </c>
      <c r="CZ258" s="10" t="s">
        <v>1105</v>
      </c>
      <c r="DA258" s="10" t="s">
        <v>1105</v>
      </c>
      <c r="DB258" s="10" t="s">
        <v>1104</v>
      </c>
      <c r="DC258" s="96" t="s">
        <v>7149</v>
      </c>
      <c r="DD258" s="96" t="s">
        <v>7149</v>
      </c>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5"/>
    </row>
    <row r="259" spans="1:251" s="9" customFormat="1" ht="17.25" customHeight="1">
      <c r="A259" s="5" t="s">
        <v>748</v>
      </c>
      <c r="B259" s="9">
        <f>83</f>
        <v>83</v>
      </c>
      <c r="C259" s="5" t="s">
        <v>87</v>
      </c>
      <c r="D259" s="5" t="s">
        <v>326</v>
      </c>
      <c r="E259" s="9">
        <v>1299</v>
      </c>
      <c r="F259" s="9" t="s">
        <v>324</v>
      </c>
      <c r="G259" s="5"/>
      <c r="H259" s="5" t="s">
        <v>12</v>
      </c>
      <c r="I259" s="9">
        <v>1789</v>
      </c>
      <c r="J259" s="5" t="s">
        <v>3</v>
      </c>
      <c r="K259" s="9">
        <v>1794</v>
      </c>
      <c r="L259" s="5"/>
      <c r="M259" s="5"/>
      <c r="N259" s="5"/>
      <c r="O259" s="5"/>
      <c r="P259" s="5"/>
      <c r="Q259" s="5"/>
      <c r="R259" s="5"/>
      <c r="S259" s="5"/>
      <c r="T259" s="5"/>
      <c r="U259" s="5"/>
      <c r="V259" s="5"/>
      <c r="W259" s="5"/>
      <c r="X259" s="5"/>
      <c r="Y259" s="5"/>
      <c r="Z259" s="5"/>
      <c r="AA259" s="5"/>
      <c r="AB259" s="5"/>
      <c r="AC259" s="5"/>
      <c r="AD259" s="5"/>
      <c r="AE259" s="5"/>
      <c r="AF259" s="5"/>
      <c r="AG259" s="5"/>
      <c r="AH259" s="5" t="s">
        <v>564</v>
      </c>
      <c r="AI259" s="5"/>
      <c r="AJ259" s="5"/>
      <c r="AK259" s="5"/>
      <c r="AL259" s="45" t="s">
        <v>620</v>
      </c>
      <c r="AM259" s="11">
        <f>VLOOKUP($AL259,'City Location'!$A$2:$C$69,2)</f>
        <v>59.934280000000001</v>
      </c>
      <c r="AN259" s="11">
        <f>VLOOKUP($AL259,'City Location'!$A$2:$C$69,3)</f>
        <v>30.335099</v>
      </c>
      <c r="AO259" s="9" t="s">
        <v>624</v>
      </c>
      <c r="AP259" s="5">
        <v>1</v>
      </c>
      <c r="AQ259" s="5"/>
      <c r="AR259" s="4"/>
      <c r="AS259" s="4"/>
      <c r="AT259" s="10">
        <v>0</v>
      </c>
      <c r="AU259" s="10" t="s">
        <v>190</v>
      </c>
      <c r="AV259" s="10" t="s">
        <v>1105</v>
      </c>
      <c r="AW259" s="10" t="s">
        <v>1104</v>
      </c>
      <c r="AX259" s="10" t="s">
        <v>1105</v>
      </c>
      <c r="AY259" s="10" t="s">
        <v>1105</v>
      </c>
      <c r="AZ259" s="10" t="s">
        <v>1105</v>
      </c>
      <c r="BA259" s="10" t="s">
        <v>1105</v>
      </c>
      <c r="BB259" s="10" t="s">
        <v>1105</v>
      </c>
      <c r="BC259" s="10" t="s">
        <v>1105</v>
      </c>
      <c r="BD259" s="10" t="s">
        <v>374</v>
      </c>
      <c r="BE259" s="10" t="s">
        <v>1104</v>
      </c>
      <c r="BF259" s="10" t="s">
        <v>1105</v>
      </c>
      <c r="BG259" s="10" t="s">
        <v>1105</v>
      </c>
      <c r="BH259" s="10" t="s">
        <v>374</v>
      </c>
      <c r="BI259" s="10" t="s">
        <v>1105</v>
      </c>
      <c r="BJ259" s="10" t="s">
        <v>1105</v>
      </c>
      <c r="BK259" s="19" t="s">
        <v>374</v>
      </c>
      <c r="BL259" s="10" t="s">
        <v>1105</v>
      </c>
      <c r="BM259" s="10" t="s">
        <v>1105</v>
      </c>
      <c r="BN259" s="10" t="s">
        <v>1105</v>
      </c>
      <c r="BO259" s="10" t="s">
        <v>1105</v>
      </c>
      <c r="BP259" s="10" t="s">
        <v>1105</v>
      </c>
      <c r="BQ259" s="10" t="s">
        <v>1105</v>
      </c>
      <c r="BR259" s="10" t="s">
        <v>1105</v>
      </c>
      <c r="BS259" s="10" t="s">
        <v>1105</v>
      </c>
      <c r="BT259" s="10" t="s">
        <v>1104</v>
      </c>
      <c r="BU259" s="10" t="s">
        <v>1105</v>
      </c>
      <c r="BV259" s="10" t="s">
        <v>1105</v>
      </c>
      <c r="BW259" s="19" t="s">
        <v>190</v>
      </c>
      <c r="BX259" s="10" t="s">
        <v>1104</v>
      </c>
      <c r="BY259" s="10" t="s">
        <v>1105</v>
      </c>
      <c r="BZ259" s="10" t="s">
        <v>1104</v>
      </c>
      <c r="CA259" s="10" t="s">
        <v>1105</v>
      </c>
      <c r="CB259" s="10" t="s">
        <v>1104</v>
      </c>
      <c r="CC259" s="10" t="s">
        <v>1105</v>
      </c>
      <c r="CD259" s="19" t="s">
        <v>374</v>
      </c>
      <c r="CE259" s="10" t="s">
        <v>190</v>
      </c>
      <c r="CF259" s="10" t="s">
        <v>1104</v>
      </c>
      <c r="CG259" s="10" t="s">
        <v>374</v>
      </c>
      <c r="CH259" s="10" t="s">
        <v>1104</v>
      </c>
      <c r="CI259" s="10" t="s">
        <v>1105</v>
      </c>
      <c r="CJ259" s="10" t="s">
        <v>1104</v>
      </c>
      <c r="CK259" s="10" t="s">
        <v>190</v>
      </c>
      <c r="CL259" s="10" t="s">
        <v>1105</v>
      </c>
      <c r="CM259" s="10" t="s">
        <v>1105</v>
      </c>
      <c r="CN259" s="10" t="s">
        <v>1105</v>
      </c>
      <c r="CO259" s="10" t="s">
        <v>1105</v>
      </c>
      <c r="CP259" s="10" t="s">
        <v>1105</v>
      </c>
      <c r="CQ259" s="10" t="s">
        <v>1105</v>
      </c>
      <c r="CR259" s="10" t="s">
        <v>1105</v>
      </c>
      <c r="CS259" s="10" t="s">
        <v>1105</v>
      </c>
      <c r="CT259" s="10" t="s">
        <v>1105</v>
      </c>
      <c r="CU259" s="10" t="s">
        <v>1104</v>
      </c>
      <c r="CV259" s="10" t="s">
        <v>1104</v>
      </c>
      <c r="CW259" s="10" t="s">
        <v>1105</v>
      </c>
      <c r="CX259" s="10" t="s">
        <v>1104</v>
      </c>
      <c r="CY259" s="10" t="s">
        <v>1105</v>
      </c>
      <c r="CZ259" s="10" t="s">
        <v>1105</v>
      </c>
      <c r="DA259" s="10" t="s">
        <v>1105</v>
      </c>
      <c r="DB259" s="10" t="s">
        <v>1104</v>
      </c>
      <c r="DC259" s="96" t="s">
        <v>7149</v>
      </c>
      <c r="DD259" s="96" t="s">
        <v>7149</v>
      </c>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5"/>
    </row>
    <row r="260" spans="1:251" s="9" customFormat="1" ht="17.25" customHeight="1">
      <c r="A260" s="5" t="s">
        <v>748</v>
      </c>
      <c r="B260" s="9">
        <f>83</f>
        <v>83</v>
      </c>
      <c r="C260" s="5" t="s">
        <v>87</v>
      </c>
      <c r="D260" s="5" t="s">
        <v>326</v>
      </c>
      <c r="E260" s="9">
        <v>1299</v>
      </c>
      <c r="F260" s="9" t="s">
        <v>324</v>
      </c>
      <c r="G260" s="5"/>
      <c r="H260" s="5" t="s">
        <v>3</v>
      </c>
      <c r="I260" s="9">
        <v>1794</v>
      </c>
      <c r="J260" s="5" t="s">
        <v>10</v>
      </c>
      <c r="K260" s="9">
        <v>1796</v>
      </c>
      <c r="L260" s="5"/>
      <c r="M260" s="5"/>
      <c r="N260" s="5"/>
      <c r="O260" s="5"/>
      <c r="P260" s="5"/>
      <c r="Q260" s="5"/>
      <c r="R260" s="5"/>
      <c r="S260" s="5"/>
      <c r="T260" s="5"/>
      <c r="U260" s="5"/>
      <c r="V260" s="5"/>
      <c r="W260" s="5"/>
      <c r="X260" s="5"/>
      <c r="Y260" s="5"/>
      <c r="Z260" s="5"/>
      <c r="AA260" s="5"/>
      <c r="AB260" s="5"/>
      <c r="AC260" s="5"/>
      <c r="AD260" s="5"/>
      <c r="AE260" s="5"/>
      <c r="AF260" s="5"/>
      <c r="AG260" s="5"/>
      <c r="AH260" s="5" t="s">
        <v>564</v>
      </c>
      <c r="AI260" s="5"/>
      <c r="AJ260" s="5"/>
      <c r="AK260" s="5"/>
      <c r="AL260" s="45" t="s">
        <v>620</v>
      </c>
      <c r="AM260" s="11">
        <f>VLOOKUP($AL260,'City Location'!$A$2:$C$69,2)</f>
        <v>59.934280000000001</v>
      </c>
      <c r="AN260" s="11">
        <f>VLOOKUP($AL260,'City Location'!$A$2:$C$69,3)</f>
        <v>30.335099</v>
      </c>
      <c r="AO260" s="9" t="s">
        <v>624</v>
      </c>
      <c r="AP260" s="5">
        <v>1</v>
      </c>
      <c r="AQ260" s="5"/>
      <c r="AR260" s="4"/>
      <c r="AS260" s="4"/>
      <c r="AT260" s="10">
        <v>0</v>
      </c>
      <c r="AU260" s="10" t="s">
        <v>190</v>
      </c>
      <c r="AV260" s="10" t="s">
        <v>1105</v>
      </c>
      <c r="AW260" s="10" t="s">
        <v>1104</v>
      </c>
      <c r="AX260" s="10" t="s">
        <v>1105</v>
      </c>
      <c r="AY260" s="10" t="s">
        <v>1105</v>
      </c>
      <c r="AZ260" s="10" t="s">
        <v>1105</v>
      </c>
      <c r="BA260" s="10" t="s">
        <v>1105</v>
      </c>
      <c r="BB260" s="10" t="s">
        <v>1105</v>
      </c>
      <c r="BC260" s="10" t="s">
        <v>1105</v>
      </c>
      <c r="BD260" s="10" t="s">
        <v>374</v>
      </c>
      <c r="BE260" s="10" t="s">
        <v>1104</v>
      </c>
      <c r="BF260" s="10" t="s">
        <v>1105</v>
      </c>
      <c r="BG260" s="10" t="s">
        <v>1105</v>
      </c>
      <c r="BH260" s="10" t="s">
        <v>190</v>
      </c>
      <c r="BI260" s="10" t="s">
        <v>1105</v>
      </c>
      <c r="BJ260" s="10" t="s">
        <v>1104</v>
      </c>
      <c r="BK260" s="19" t="s">
        <v>374</v>
      </c>
      <c r="BL260" s="10" t="s">
        <v>1105</v>
      </c>
      <c r="BM260" s="10" t="s">
        <v>1105</v>
      </c>
      <c r="BN260" s="10" t="s">
        <v>1105</v>
      </c>
      <c r="BO260" s="10" t="s">
        <v>1105</v>
      </c>
      <c r="BP260" s="10" t="s">
        <v>1105</v>
      </c>
      <c r="BQ260" s="10" t="s">
        <v>1105</v>
      </c>
      <c r="BR260" s="10" t="s">
        <v>1105</v>
      </c>
      <c r="BS260" s="10" t="s">
        <v>1105</v>
      </c>
      <c r="BT260" s="10" t="s">
        <v>1104</v>
      </c>
      <c r="BU260" s="10" t="s">
        <v>1105</v>
      </c>
      <c r="BV260" s="10" t="s">
        <v>1105</v>
      </c>
      <c r="BW260" s="19" t="s">
        <v>190</v>
      </c>
      <c r="BX260" s="10" t="s">
        <v>1104</v>
      </c>
      <c r="BY260" s="10" t="s">
        <v>1105</v>
      </c>
      <c r="BZ260" s="10" t="s">
        <v>1104</v>
      </c>
      <c r="CA260" s="10" t="s">
        <v>1105</v>
      </c>
      <c r="CB260" s="10" t="s">
        <v>1104</v>
      </c>
      <c r="CC260" s="10" t="s">
        <v>1105</v>
      </c>
      <c r="CD260" s="19" t="s">
        <v>374</v>
      </c>
      <c r="CE260" s="10" t="s">
        <v>1105</v>
      </c>
      <c r="CF260" s="10" t="s">
        <v>1104</v>
      </c>
      <c r="CG260" s="10" t="s">
        <v>374</v>
      </c>
      <c r="CH260" s="10" t="s">
        <v>1104</v>
      </c>
      <c r="CI260" s="10" t="s">
        <v>1105</v>
      </c>
      <c r="CJ260" s="10" t="s">
        <v>1104</v>
      </c>
      <c r="CK260" s="10" t="s">
        <v>190</v>
      </c>
      <c r="CL260" s="10" t="s">
        <v>1105</v>
      </c>
      <c r="CM260" s="10" t="s">
        <v>1105</v>
      </c>
      <c r="CN260" s="10" t="s">
        <v>1105</v>
      </c>
      <c r="CO260" s="10" t="s">
        <v>1105</v>
      </c>
      <c r="CP260" s="10" t="s">
        <v>1105</v>
      </c>
      <c r="CQ260" s="10" t="s">
        <v>1105</v>
      </c>
      <c r="CR260" s="10" t="s">
        <v>1105</v>
      </c>
      <c r="CS260" s="10" t="s">
        <v>1105</v>
      </c>
      <c r="CT260" s="10" t="s">
        <v>1105</v>
      </c>
      <c r="CU260" s="10" t="s">
        <v>1104</v>
      </c>
      <c r="CV260" s="10" t="s">
        <v>1104</v>
      </c>
      <c r="CW260" s="10" t="s">
        <v>1105</v>
      </c>
      <c r="CX260" s="10" t="s">
        <v>1104</v>
      </c>
      <c r="CY260" s="10" t="s">
        <v>1105</v>
      </c>
      <c r="CZ260" s="10" t="s">
        <v>1105</v>
      </c>
      <c r="DA260" s="10" t="s">
        <v>1105</v>
      </c>
      <c r="DB260" s="10" t="s">
        <v>1104</v>
      </c>
      <c r="DC260" s="96" t="s">
        <v>7149</v>
      </c>
      <c r="DD260" s="96" t="s">
        <v>7149</v>
      </c>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5"/>
    </row>
    <row r="261" spans="1:251" s="9" customFormat="1" ht="17.25" customHeight="1">
      <c r="A261" s="5" t="s">
        <v>748</v>
      </c>
      <c r="B261" s="9">
        <f>83</f>
        <v>83</v>
      </c>
      <c r="C261" s="5" t="s">
        <v>83</v>
      </c>
      <c r="D261" s="5" t="s">
        <v>327</v>
      </c>
      <c r="E261" s="9">
        <v>1294</v>
      </c>
      <c r="F261" s="9" t="s">
        <v>324</v>
      </c>
      <c r="G261" s="5"/>
      <c r="H261" s="5" t="s">
        <v>10</v>
      </c>
      <c r="I261" s="9">
        <v>1796</v>
      </c>
      <c r="J261" s="5" t="s">
        <v>16</v>
      </c>
      <c r="K261" s="9">
        <v>1801</v>
      </c>
      <c r="L261" s="5"/>
      <c r="M261" s="5"/>
      <c r="N261" s="5"/>
      <c r="O261" s="5"/>
      <c r="P261" s="5"/>
      <c r="Q261" s="5"/>
      <c r="R261" s="5"/>
      <c r="S261" s="5"/>
      <c r="T261" s="5"/>
      <c r="U261" s="5"/>
      <c r="V261" s="5"/>
      <c r="W261" s="5"/>
      <c r="X261" s="5"/>
      <c r="Y261" s="5"/>
      <c r="Z261" s="5"/>
      <c r="AA261" s="5"/>
      <c r="AB261" s="5"/>
      <c r="AC261" s="5"/>
      <c r="AD261" s="5" t="s">
        <v>328</v>
      </c>
      <c r="AE261" s="5"/>
      <c r="AF261" s="5"/>
      <c r="AG261" s="5"/>
      <c r="AH261" s="5"/>
      <c r="AI261" s="5"/>
      <c r="AJ261" s="5"/>
      <c r="AK261" s="5"/>
      <c r="AL261" s="45" t="s">
        <v>620</v>
      </c>
      <c r="AM261" s="11">
        <f>VLOOKUP($AL261,'City Location'!$A$2:$C$69,2)</f>
        <v>59.934280000000001</v>
      </c>
      <c r="AN261" s="11">
        <f>VLOOKUP($AL261,'City Location'!$A$2:$C$69,3)</f>
        <v>30.335099</v>
      </c>
      <c r="AO261" s="9" t="s">
        <v>624</v>
      </c>
      <c r="AP261" s="5">
        <v>1</v>
      </c>
      <c r="AQ261" s="5"/>
      <c r="AR261" s="4"/>
      <c r="AS261" s="4"/>
      <c r="AT261" s="10">
        <v>0</v>
      </c>
      <c r="AU261" s="10" t="s">
        <v>190</v>
      </c>
      <c r="AV261" s="10" t="s">
        <v>1105</v>
      </c>
      <c r="AW261" s="10" t="s">
        <v>1104</v>
      </c>
      <c r="AX261" s="10" t="s">
        <v>1105</v>
      </c>
      <c r="AY261" s="10" t="s">
        <v>1105</v>
      </c>
      <c r="AZ261" s="10" t="s">
        <v>1105</v>
      </c>
      <c r="BA261" s="10" t="s">
        <v>1105</v>
      </c>
      <c r="BB261" s="10" t="s">
        <v>1105</v>
      </c>
      <c r="BC261" s="10" t="s">
        <v>1105</v>
      </c>
      <c r="BD261" s="10" t="s">
        <v>374</v>
      </c>
      <c r="BE261" s="10" t="s">
        <v>1104</v>
      </c>
      <c r="BF261" s="10" t="s">
        <v>1105</v>
      </c>
      <c r="BG261" s="10" t="s">
        <v>1105</v>
      </c>
      <c r="BH261" s="10" t="s">
        <v>190</v>
      </c>
      <c r="BI261" s="10" t="s">
        <v>1105</v>
      </c>
      <c r="BJ261" s="10" t="s">
        <v>1104</v>
      </c>
      <c r="BK261" s="19" t="s">
        <v>374</v>
      </c>
      <c r="BL261" s="10" t="s">
        <v>1105</v>
      </c>
      <c r="BM261" s="10" t="s">
        <v>1105</v>
      </c>
      <c r="BN261" s="10" t="s">
        <v>1105</v>
      </c>
      <c r="BO261" s="10" t="s">
        <v>1105</v>
      </c>
      <c r="BP261" s="10" t="s">
        <v>1105</v>
      </c>
      <c r="BQ261" s="10" t="s">
        <v>1105</v>
      </c>
      <c r="BR261" s="10" t="s">
        <v>1105</v>
      </c>
      <c r="BS261" s="10" t="s">
        <v>1104</v>
      </c>
      <c r="BT261" s="10" t="s">
        <v>1104</v>
      </c>
      <c r="BU261" s="10" t="s">
        <v>1105</v>
      </c>
      <c r="BV261" s="10" t="s">
        <v>1105</v>
      </c>
      <c r="BW261" s="19" t="s">
        <v>190</v>
      </c>
      <c r="BX261" s="10" t="s">
        <v>1104</v>
      </c>
      <c r="BY261" s="10" t="s">
        <v>1105</v>
      </c>
      <c r="BZ261" s="10" t="s">
        <v>1104</v>
      </c>
      <c r="CA261" s="10" t="s">
        <v>1105</v>
      </c>
      <c r="CB261" s="10" t="s">
        <v>1104</v>
      </c>
      <c r="CC261" s="10" t="s">
        <v>1105</v>
      </c>
      <c r="CD261" s="19" t="s">
        <v>374</v>
      </c>
      <c r="CE261" s="10" t="s">
        <v>1105</v>
      </c>
      <c r="CF261" s="10" t="s">
        <v>1104</v>
      </c>
      <c r="CG261" s="10" t="s">
        <v>374</v>
      </c>
      <c r="CH261" s="10" t="s">
        <v>1104</v>
      </c>
      <c r="CI261" s="10" t="s">
        <v>1105</v>
      </c>
      <c r="CJ261" s="10" t="s">
        <v>1104</v>
      </c>
      <c r="CK261" s="10" t="s">
        <v>190</v>
      </c>
      <c r="CL261" s="10" t="s">
        <v>1105</v>
      </c>
      <c r="CM261" s="10" t="s">
        <v>1105</v>
      </c>
      <c r="CN261" s="10" t="s">
        <v>1105</v>
      </c>
      <c r="CO261" s="10" t="s">
        <v>1105</v>
      </c>
      <c r="CP261" s="10" t="s">
        <v>1105</v>
      </c>
      <c r="CQ261" s="10" t="s">
        <v>1105</v>
      </c>
      <c r="CR261" s="10" t="s">
        <v>1105</v>
      </c>
      <c r="CS261" s="10" t="s">
        <v>1105</v>
      </c>
      <c r="CT261" s="10" t="s">
        <v>1105</v>
      </c>
      <c r="CU261" s="10" t="s">
        <v>1104</v>
      </c>
      <c r="CV261" s="10" t="s">
        <v>1104</v>
      </c>
      <c r="CW261" s="10" t="s">
        <v>1105</v>
      </c>
      <c r="CX261" s="10" t="s">
        <v>1104</v>
      </c>
      <c r="CY261" s="10" t="s">
        <v>1105</v>
      </c>
      <c r="CZ261" s="10" t="s">
        <v>1105</v>
      </c>
      <c r="DA261" s="10" t="s">
        <v>1105</v>
      </c>
      <c r="DB261" s="10" t="s">
        <v>1104</v>
      </c>
      <c r="DC261" s="96" t="s">
        <v>7149</v>
      </c>
      <c r="DD261" s="96" t="s">
        <v>7149</v>
      </c>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5"/>
    </row>
    <row r="262" spans="1:251" s="9" customFormat="1" ht="17.25" customHeight="1">
      <c r="A262" s="5" t="s">
        <v>748</v>
      </c>
      <c r="B262" s="9">
        <f>83</f>
        <v>83</v>
      </c>
      <c r="C262" s="5" t="s">
        <v>83</v>
      </c>
      <c r="D262" s="5" t="s">
        <v>191</v>
      </c>
      <c r="E262" s="9">
        <v>1296</v>
      </c>
      <c r="F262" s="9" t="s">
        <v>324</v>
      </c>
      <c r="G262" s="5"/>
      <c r="H262" s="5" t="s">
        <v>16</v>
      </c>
      <c r="I262" s="9">
        <v>1801</v>
      </c>
      <c r="J262" s="5" t="s">
        <v>5</v>
      </c>
      <c r="K262" s="9">
        <v>1807</v>
      </c>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45" t="s">
        <v>620</v>
      </c>
      <c r="AM262" s="11">
        <f>VLOOKUP($AL262,'City Location'!$A$2:$C$69,2)</f>
        <v>59.934280000000001</v>
      </c>
      <c r="AN262" s="11">
        <f>VLOOKUP($AL262,'City Location'!$A$2:$C$69,3)</f>
        <v>30.335099</v>
      </c>
      <c r="AO262" s="9" t="s">
        <v>624</v>
      </c>
      <c r="AP262" s="5">
        <v>1</v>
      </c>
      <c r="AQ262" s="5"/>
      <c r="AR262" s="4"/>
      <c r="AS262" s="4"/>
      <c r="AT262" s="10">
        <v>0</v>
      </c>
      <c r="AU262" s="10" t="s">
        <v>190</v>
      </c>
      <c r="AV262" s="10" t="s">
        <v>1105</v>
      </c>
      <c r="AW262" s="10" t="s">
        <v>1105</v>
      </c>
      <c r="AX262" s="10" t="s">
        <v>1105</v>
      </c>
      <c r="AY262" s="10" t="s">
        <v>1105</v>
      </c>
      <c r="AZ262" s="10" t="s">
        <v>1105</v>
      </c>
      <c r="BA262" s="10" t="s">
        <v>1105</v>
      </c>
      <c r="BB262" s="10" t="s">
        <v>1105</v>
      </c>
      <c r="BC262" s="10" t="s">
        <v>1105</v>
      </c>
      <c r="BD262" s="10" t="s">
        <v>374</v>
      </c>
      <c r="BE262" s="10" t="s">
        <v>1104</v>
      </c>
      <c r="BF262" s="10" t="s">
        <v>1105</v>
      </c>
      <c r="BG262" s="10" t="s">
        <v>1105</v>
      </c>
      <c r="BH262" s="10" t="s">
        <v>190</v>
      </c>
      <c r="BI262" s="10" t="s">
        <v>374</v>
      </c>
      <c r="BJ262" s="10" t="s">
        <v>1104</v>
      </c>
      <c r="BK262" s="19" t="s">
        <v>374</v>
      </c>
      <c r="BL262" s="10" t="s">
        <v>1105</v>
      </c>
      <c r="BM262" s="10" t="s">
        <v>1105</v>
      </c>
      <c r="BN262" s="10" t="s">
        <v>1105</v>
      </c>
      <c r="BO262" s="10" t="s">
        <v>1105</v>
      </c>
      <c r="BP262" s="10" t="s">
        <v>1105</v>
      </c>
      <c r="BQ262" s="10" t="s">
        <v>1105</v>
      </c>
      <c r="BR262" s="10" t="s">
        <v>1105</v>
      </c>
      <c r="BS262" s="10" t="s">
        <v>1104</v>
      </c>
      <c r="BT262" s="10" t="s">
        <v>1104</v>
      </c>
      <c r="BU262" s="10" t="s">
        <v>1105</v>
      </c>
      <c r="BV262" s="10" t="s">
        <v>1105</v>
      </c>
      <c r="BW262" s="19" t="s">
        <v>190</v>
      </c>
      <c r="BX262" s="10" t="s">
        <v>1104</v>
      </c>
      <c r="BY262" s="10" t="s">
        <v>1105</v>
      </c>
      <c r="BZ262" s="10" t="s">
        <v>1104</v>
      </c>
      <c r="CA262" s="10" t="s">
        <v>1105</v>
      </c>
      <c r="CB262" s="10" t="s">
        <v>1104</v>
      </c>
      <c r="CC262" s="10" t="s">
        <v>1105</v>
      </c>
      <c r="CD262" s="19" t="s">
        <v>374</v>
      </c>
      <c r="CE262" s="10" t="s">
        <v>1105</v>
      </c>
      <c r="CF262" s="10" t="s">
        <v>1104</v>
      </c>
      <c r="CG262" s="10" t="s">
        <v>374</v>
      </c>
      <c r="CH262" s="10" t="s">
        <v>1104</v>
      </c>
      <c r="CI262" s="10" t="s">
        <v>1105</v>
      </c>
      <c r="CJ262" s="10" t="s">
        <v>1104</v>
      </c>
      <c r="CK262" s="10" t="s">
        <v>190</v>
      </c>
      <c r="CL262" s="10" t="s">
        <v>1105</v>
      </c>
      <c r="CM262" s="10" t="s">
        <v>1105</v>
      </c>
      <c r="CN262" s="10" t="s">
        <v>1105</v>
      </c>
      <c r="CO262" s="10" t="s">
        <v>1105</v>
      </c>
      <c r="CP262" s="10" t="s">
        <v>1105</v>
      </c>
      <c r="CQ262" s="10" t="s">
        <v>1105</v>
      </c>
      <c r="CR262" s="10" t="s">
        <v>1105</v>
      </c>
      <c r="CS262" s="10" t="s">
        <v>1105</v>
      </c>
      <c r="CT262" s="10" t="s">
        <v>1105</v>
      </c>
      <c r="CU262" s="10" t="s">
        <v>1104</v>
      </c>
      <c r="CV262" s="10" t="s">
        <v>1104</v>
      </c>
      <c r="CW262" s="10" t="s">
        <v>1105</v>
      </c>
      <c r="CX262" s="10" t="s">
        <v>1104</v>
      </c>
      <c r="CY262" s="10" t="s">
        <v>1105</v>
      </c>
      <c r="CZ262" s="10" t="s">
        <v>1105</v>
      </c>
      <c r="DA262" s="10" t="s">
        <v>1105</v>
      </c>
      <c r="DB262" s="10" t="s">
        <v>1104</v>
      </c>
      <c r="DC262" s="96" t="s">
        <v>7149</v>
      </c>
      <c r="DD262" s="96" t="s">
        <v>7149</v>
      </c>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5"/>
    </row>
    <row r="263" spans="1:251" s="9" customFormat="1" ht="17.25" customHeight="1">
      <c r="A263" s="5" t="s">
        <v>748</v>
      </c>
      <c r="B263" s="9">
        <f>83</f>
        <v>83</v>
      </c>
      <c r="C263" s="5" t="s">
        <v>83</v>
      </c>
      <c r="D263" s="5" t="s">
        <v>191</v>
      </c>
      <c r="E263" s="9">
        <v>1296</v>
      </c>
      <c r="F263" s="9" t="s">
        <v>324</v>
      </c>
      <c r="G263" s="5"/>
      <c r="H263" s="5" t="s">
        <v>5</v>
      </c>
      <c r="I263" s="9">
        <v>1807</v>
      </c>
      <c r="J263" s="5" t="s">
        <v>6</v>
      </c>
      <c r="K263" s="9">
        <v>1807</v>
      </c>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45" t="s">
        <v>620</v>
      </c>
      <c r="AM263" s="11">
        <f>VLOOKUP($AL263,'City Location'!$A$2:$C$69,2)</f>
        <v>59.934280000000001</v>
      </c>
      <c r="AN263" s="11">
        <f>VLOOKUP($AL263,'City Location'!$A$2:$C$69,3)</f>
        <v>30.335099</v>
      </c>
      <c r="AO263" s="9" t="s">
        <v>624</v>
      </c>
      <c r="AP263" s="5">
        <v>1</v>
      </c>
      <c r="AQ263" s="5"/>
      <c r="AR263" s="4"/>
      <c r="AS263" s="4"/>
      <c r="AT263" s="10">
        <v>0</v>
      </c>
      <c r="AU263" s="10" t="s">
        <v>190</v>
      </c>
      <c r="AV263" s="10" t="s">
        <v>1105</v>
      </c>
      <c r="AW263" s="10" t="s">
        <v>1105</v>
      </c>
      <c r="AX263" s="10" t="s">
        <v>1105</v>
      </c>
      <c r="AY263" s="10" t="s">
        <v>1105</v>
      </c>
      <c r="AZ263" s="10" t="s">
        <v>1105</v>
      </c>
      <c r="BA263" s="10" t="s">
        <v>1105</v>
      </c>
      <c r="BB263" s="10" t="s">
        <v>1105</v>
      </c>
      <c r="BC263" s="10" t="s">
        <v>1105</v>
      </c>
      <c r="BD263" s="10" t="s">
        <v>374</v>
      </c>
      <c r="BE263" s="10" t="s">
        <v>1104</v>
      </c>
      <c r="BF263" s="10" t="s">
        <v>1105</v>
      </c>
      <c r="BG263" s="10" t="s">
        <v>1105</v>
      </c>
      <c r="BH263" s="10" t="s">
        <v>190</v>
      </c>
      <c r="BI263" s="10" t="s">
        <v>190</v>
      </c>
      <c r="BJ263" s="10" t="s">
        <v>1105</v>
      </c>
      <c r="BK263" s="19" t="s">
        <v>190</v>
      </c>
      <c r="BL263" s="10" t="s">
        <v>1105</v>
      </c>
      <c r="BM263" s="10" t="s">
        <v>1105</v>
      </c>
      <c r="BN263" s="10" t="s">
        <v>1105</v>
      </c>
      <c r="BO263" s="10" t="s">
        <v>1105</v>
      </c>
      <c r="BP263" s="10" t="s">
        <v>1105</v>
      </c>
      <c r="BQ263" s="10" t="s">
        <v>1105</v>
      </c>
      <c r="BR263" s="10" t="s">
        <v>1105</v>
      </c>
      <c r="BS263" s="10" t="s">
        <v>1104</v>
      </c>
      <c r="BT263" s="10" t="s">
        <v>1105</v>
      </c>
      <c r="BU263" s="10" t="s">
        <v>1105</v>
      </c>
      <c r="BV263" s="10" t="s">
        <v>1105</v>
      </c>
      <c r="BW263" s="19" t="s">
        <v>190</v>
      </c>
      <c r="BX263" s="10" t="s">
        <v>1104</v>
      </c>
      <c r="BY263" s="10" t="s">
        <v>1105</v>
      </c>
      <c r="BZ263" s="10" t="s">
        <v>1104</v>
      </c>
      <c r="CA263" s="10" t="s">
        <v>1105</v>
      </c>
      <c r="CB263" s="10" t="s">
        <v>1104</v>
      </c>
      <c r="CC263" s="10" t="s">
        <v>1105</v>
      </c>
      <c r="CD263" s="19" t="s">
        <v>374</v>
      </c>
      <c r="CE263" s="10" t="s">
        <v>1105</v>
      </c>
      <c r="CF263" s="10" t="s">
        <v>1104</v>
      </c>
      <c r="CG263" s="10" t="s">
        <v>374</v>
      </c>
      <c r="CH263" s="10" t="s">
        <v>1104</v>
      </c>
      <c r="CI263" s="10" t="s">
        <v>1105</v>
      </c>
      <c r="CJ263" s="10" t="s">
        <v>1104</v>
      </c>
      <c r="CK263" s="10" t="s">
        <v>190</v>
      </c>
      <c r="CL263" s="10" t="s">
        <v>1105</v>
      </c>
      <c r="CM263" s="10" t="s">
        <v>1105</v>
      </c>
      <c r="CN263" s="10" t="s">
        <v>1105</v>
      </c>
      <c r="CO263" s="10" t="s">
        <v>1105</v>
      </c>
      <c r="CP263" s="10" t="s">
        <v>1105</v>
      </c>
      <c r="CQ263" s="10" t="s">
        <v>1105</v>
      </c>
      <c r="CR263" s="10" t="s">
        <v>1105</v>
      </c>
      <c r="CS263" s="10" t="s">
        <v>1105</v>
      </c>
      <c r="CT263" s="10" t="s">
        <v>1105</v>
      </c>
      <c r="CU263" s="10" t="s">
        <v>1104</v>
      </c>
      <c r="CV263" s="10" t="s">
        <v>1104</v>
      </c>
      <c r="CW263" s="10" t="s">
        <v>1105</v>
      </c>
      <c r="CX263" s="10" t="s">
        <v>1104</v>
      </c>
      <c r="CY263" s="10" t="s">
        <v>1105</v>
      </c>
      <c r="CZ263" s="10" t="s">
        <v>1105</v>
      </c>
      <c r="DA263" s="10" t="s">
        <v>1105</v>
      </c>
      <c r="DB263" s="10" t="s">
        <v>1104</v>
      </c>
      <c r="DC263" s="96" t="s">
        <v>7149</v>
      </c>
      <c r="DD263" s="96" t="s">
        <v>7149</v>
      </c>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5"/>
    </row>
    <row r="264" spans="1:251" s="9" customFormat="1" ht="17.25" customHeight="1">
      <c r="A264" s="5" t="s">
        <v>748</v>
      </c>
      <c r="B264" s="9">
        <f>83</f>
        <v>83</v>
      </c>
      <c r="C264" s="5" t="s">
        <v>83</v>
      </c>
      <c r="D264" s="5" t="s">
        <v>191</v>
      </c>
      <c r="E264" s="9">
        <v>1296</v>
      </c>
      <c r="F264" s="9" t="s">
        <v>324</v>
      </c>
      <c r="G264" s="5"/>
      <c r="H264" s="5" t="s">
        <v>6</v>
      </c>
      <c r="I264" s="9">
        <v>1807</v>
      </c>
      <c r="J264" s="5" t="s">
        <v>8</v>
      </c>
      <c r="K264" s="9">
        <v>1807</v>
      </c>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45" t="s">
        <v>620</v>
      </c>
      <c r="AM264" s="11">
        <f>VLOOKUP($AL264,'City Location'!$A$2:$C$69,2)</f>
        <v>59.934280000000001</v>
      </c>
      <c r="AN264" s="11">
        <f>VLOOKUP($AL264,'City Location'!$A$2:$C$69,3)</f>
        <v>30.335099</v>
      </c>
      <c r="AO264" s="9" t="s">
        <v>624</v>
      </c>
      <c r="AP264" s="5">
        <v>1</v>
      </c>
      <c r="AQ264" s="5"/>
      <c r="AR264" s="4"/>
      <c r="AS264" s="4"/>
      <c r="AT264" s="10">
        <v>0</v>
      </c>
      <c r="AU264" s="10" t="s">
        <v>190</v>
      </c>
      <c r="AV264" s="10" t="s">
        <v>1105</v>
      </c>
      <c r="AW264" s="10" t="s">
        <v>1105</v>
      </c>
      <c r="AX264" s="10" t="s">
        <v>1105</v>
      </c>
      <c r="AY264" s="10" t="s">
        <v>1105</v>
      </c>
      <c r="AZ264" s="10" t="s">
        <v>1105</v>
      </c>
      <c r="BA264" s="10" t="s">
        <v>1105</v>
      </c>
      <c r="BB264" s="10" t="s">
        <v>1105</v>
      </c>
      <c r="BC264" s="10" t="s">
        <v>1105</v>
      </c>
      <c r="BD264" s="10" t="s">
        <v>374</v>
      </c>
      <c r="BE264" s="10" t="s">
        <v>1104</v>
      </c>
      <c r="BF264" s="10" t="s">
        <v>1105</v>
      </c>
      <c r="BG264" s="10" t="s">
        <v>1105</v>
      </c>
      <c r="BH264" s="10" t="s">
        <v>374</v>
      </c>
      <c r="BI264" s="10" t="s">
        <v>190</v>
      </c>
      <c r="BJ264" s="10" t="s">
        <v>1105</v>
      </c>
      <c r="BK264" s="19" t="s">
        <v>190</v>
      </c>
      <c r="BL264" s="10" t="s">
        <v>1105</v>
      </c>
      <c r="BM264" s="10" t="s">
        <v>1105</v>
      </c>
      <c r="BN264" s="10" t="s">
        <v>1105</v>
      </c>
      <c r="BO264" s="10" t="s">
        <v>1105</v>
      </c>
      <c r="BP264" s="10" t="s">
        <v>1105</v>
      </c>
      <c r="BQ264" s="10" t="s">
        <v>1105</v>
      </c>
      <c r="BR264" s="10" t="s">
        <v>1105</v>
      </c>
      <c r="BS264" s="10" t="s">
        <v>1104</v>
      </c>
      <c r="BT264" s="10" t="s">
        <v>1105</v>
      </c>
      <c r="BU264" s="10" t="s">
        <v>1105</v>
      </c>
      <c r="BV264" s="10" t="s">
        <v>1105</v>
      </c>
      <c r="BW264" s="19" t="s">
        <v>190</v>
      </c>
      <c r="BX264" s="10" t="s">
        <v>1104</v>
      </c>
      <c r="BY264" s="10" t="s">
        <v>1105</v>
      </c>
      <c r="BZ264" s="10" t="s">
        <v>1104</v>
      </c>
      <c r="CA264" s="10" t="s">
        <v>1105</v>
      </c>
      <c r="CB264" s="10" t="s">
        <v>1104</v>
      </c>
      <c r="CC264" s="10" t="s">
        <v>1105</v>
      </c>
      <c r="CD264" s="19" t="s">
        <v>374</v>
      </c>
      <c r="CE264" s="10" t="s">
        <v>1105</v>
      </c>
      <c r="CF264" s="10" t="s">
        <v>1104</v>
      </c>
      <c r="CG264" s="10" t="s">
        <v>374</v>
      </c>
      <c r="CH264" s="10" t="s">
        <v>1104</v>
      </c>
      <c r="CI264" s="10" t="s">
        <v>1105</v>
      </c>
      <c r="CJ264" s="10" t="s">
        <v>1104</v>
      </c>
      <c r="CK264" s="10" t="s">
        <v>190</v>
      </c>
      <c r="CL264" s="10" t="s">
        <v>1105</v>
      </c>
      <c r="CM264" s="10" t="s">
        <v>1105</v>
      </c>
      <c r="CN264" s="10" t="s">
        <v>1105</v>
      </c>
      <c r="CO264" s="10" t="s">
        <v>1105</v>
      </c>
      <c r="CP264" s="10" t="s">
        <v>1105</v>
      </c>
      <c r="CQ264" s="10" t="s">
        <v>1105</v>
      </c>
      <c r="CR264" s="10" t="s">
        <v>1105</v>
      </c>
      <c r="CS264" s="10" t="s">
        <v>1105</v>
      </c>
      <c r="CT264" s="10" t="s">
        <v>1105</v>
      </c>
      <c r="CU264" s="10" t="s">
        <v>1104</v>
      </c>
      <c r="CV264" s="10" t="s">
        <v>1104</v>
      </c>
      <c r="CW264" s="10" t="s">
        <v>1105</v>
      </c>
      <c r="CX264" s="10" t="s">
        <v>1104</v>
      </c>
      <c r="CY264" s="10" t="s">
        <v>1105</v>
      </c>
      <c r="CZ264" s="10" t="s">
        <v>1105</v>
      </c>
      <c r="DA264" s="10" t="s">
        <v>1105</v>
      </c>
      <c r="DB264" s="10" t="s">
        <v>1104</v>
      </c>
      <c r="DC264" s="96" t="s">
        <v>7149</v>
      </c>
      <c r="DD264" s="96" t="s">
        <v>7149</v>
      </c>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5"/>
    </row>
    <row r="265" spans="1:251" s="9" customFormat="1" ht="17.25" customHeight="1">
      <c r="A265" s="5" t="s">
        <v>748</v>
      </c>
      <c r="B265" s="9">
        <f>83</f>
        <v>83</v>
      </c>
      <c r="C265" s="5" t="s">
        <v>83</v>
      </c>
      <c r="D265" s="5" t="s">
        <v>191</v>
      </c>
      <c r="E265" s="9">
        <v>1296</v>
      </c>
      <c r="F265" s="9" t="s">
        <v>324</v>
      </c>
      <c r="G265" s="5"/>
      <c r="H265" s="5" t="s">
        <v>8</v>
      </c>
      <c r="I265" s="9">
        <v>1807</v>
      </c>
      <c r="J265" s="5" t="s">
        <v>7</v>
      </c>
      <c r="K265" s="9">
        <v>1807</v>
      </c>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45" t="s">
        <v>620</v>
      </c>
      <c r="AM265" s="11">
        <f>VLOOKUP($AL265,'City Location'!$A$2:$C$69,2)</f>
        <v>59.934280000000001</v>
      </c>
      <c r="AN265" s="11">
        <f>VLOOKUP($AL265,'City Location'!$A$2:$C$69,3)</f>
        <v>30.335099</v>
      </c>
      <c r="AO265" s="9" t="s">
        <v>624</v>
      </c>
      <c r="AP265" s="5">
        <v>1</v>
      </c>
      <c r="AQ265" s="5"/>
      <c r="AR265" s="4"/>
      <c r="AS265" s="4"/>
      <c r="AT265" s="10">
        <v>0</v>
      </c>
      <c r="AU265" s="10" t="s">
        <v>190</v>
      </c>
      <c r="AV265" s="10" t="s">
        <v>1105</v>
      </c>
      <c r="AW265" s="10" t="s">
        <v>1105</v>
      </c>
      <c r="AX265" s="10" t="s">
        <v>1105</v>
      </c>
      <c r="AY265" s="10" t="s">
        <v>1105</v>
      </c>
      <c r="AZ265" s="10" t="s">
        <v>1105</v>
      </c>
      <c r="BA265" s="10" t="s">
        <v>1105</v>
      </c>
      <c r="BB265" s="10" t="s">
        <v>1105</v>
      </c>
      <c r="BC265" s="10" t="s">
        <v>1105</v>
      </c>
      <c r="BD265" s="10" t="s">
        <v>190</v>
      </c>
      <c r="BE265" s="10" t="s">
        <v>1104</v>
      </c>
      <c r="BF265" s="10" t="s">
        <v>1105</v>
      </c>
      <c r="BG265" s="10" t="s">
        <v>1105</v>
      </c>
      <c r="BH265" s="10" t="s">
        <v>190</v>
      </c>
      <c r="BI265" s="10" t="s">
        <v>190</v>
      </c>
      <c r="BJ265" s="10" t="s">
        <v>1105</v>
      </c>
      <c r="BK265" s="19" t="s">
        <v>190</v>
      </c>
      <c r="BL265" s="10" t="s">
        <v>1105</v>
      </c>
      <c r="BM265" s="10" t="s">
        <v>1105</v>
      </c>
      <c r="BN265" s="10" t="s">
        <v>1105</v>
      </c>
      <c r="BO265" s="10" t="s">
        <v>1105</v>
      </c>
      <c r="BP265" s="10" t="s">
        <v>1105</v>
      </c>
      <c r="BQ265" s="10" t="s">
        <v>1105</v>
      </c>
      <c r="BR265" s="10" t="s">
        <v>1105</v>
      </c>
      <c r="BS265" s="10" t="s">
        <v>1104</v>
      </c>
      <c r="BT265" s="10" t="s">
        <v>1105</v>
      </c>
      <c r="BU265" s="10" t="s">
        <v>1105</v>
      </c>
      <c r="BV265" s="10" t="s">
        <v>1105</v>
      </c>
      <c r="BW265" s="19" t="s">
        <v>190</v>
      </c>
      <c r="BX265" s="10" t="s">
        <v>1104</v>
      </c>
      <c r="BY265" s="10" t="s">
        <v>1105</v>
      </c>
      <c r="BZ265" s="10" t="s">
        <v>1104</v>
      </c>
      <c r="CA265" s="10" t="s">
        <v>1105</v>
      </c>
      <c r="CB265" s="10" t="s">
        <v>1104</v>
      </c>
      <c r="CC265" s="10" t="s">
        <v>1105</v>
      </c>
      <c r="CD265" s="19" t="s">
        <v>374</v>
      </c>
      <c r="CE265" s="10" t="s">
        <v>1105</v>
      </c>
      <c r="CF265" s="10" t="s">
        <v>1104</v>
      </c>
      <c r="CG265" s="10" t="s">
        <v>374</v>
      </c>
      <c r="CH265" s="10" t="s">
        <v>1104</v>
      </c>
      <c r="CI265" s="10" t="s">
        <v>1105</v>
      </c>
      <c r="CJ265" s="10" t="s">
        <v>1104</v>
      </c>
      <c r="CK265" s="10" t="s">
        <v>190</v>
      </c>
      <c r="CL265" s="10" t="s">
        <v>1105</v>
      </c>
      <c r="CM265" s="10" t="s">
        <v>1105</v>
      </c>
      <c r="CN265" s="10" t="s">
        <v>1105</v>
      </c>
      <c r="CO265" s="10" t="s">
        <v>1105</v>
      </c>
      <c r="CP265" s="10" t="s">
        <v>1105</v>
      </c>
      <c r="CQ265" s="10" t="s">
        <v>1105</v>
      </c>
      <c r="CR265" s="10" t="s">
        <v>1105</v>
      </c>
      <c r="CS265" s="10" t="s">
        <v>1105</v>
      </c>
      <c r="CT265" s="10" t="s">
        <v>1105</v>
      </c>
      <c r="CU265" s="10" t="s">
        <v>1104</v>
      </c>
      <c r="CV265" s="10" t="s">
        <v>1104</v>
      </c>
      <c r="CW265" s="10" t="s">
        <v>1105</v>
      </c>
      <c r="CX265" s="10" t="s">
        <v>1104</v>
      </c>
      <c r="CY265" s="10" t="s">
        <v>1105</v>
      </c>
      <c r="CZ265" s="10" t="s">
        <v>1105</v>
      </c>
      <c r="DA265" s="10" t="s">
        <v>1105</v>
      </c>
      <c r="DB265" s="10" t="s">
        <v>1104</v>
      </c>
      <c r="DC265" s="96" t="s">
        <v>7149</v>
      </c>
      <c r="DD265" s="96" t="s">
        <v>7149</v>
      </c>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5"/>
    </row>
    <row r="266" spans="1:251" s="9" customFormat="1" ht="17.25" customHeight="1">
      <c r="A266" s="5" t="s">
        <v>748</v>
      </c>
      <c r="B266" s="9">
        <f>83</f>
        <v>83</v>
      </c>
      <c r="C266" s="5" t="s">
        <v>83</v>
      </c>
      <c r="D266" s="5" t="s">
        <v>191</v>
      </c>
      <c r="E266" s="9">
        <v>1296</v>
      </c>
      <c r="F266" s="9" t="s">
        <v>324</v>
      </c>
      <c r="G266" s="5"/>
      <c r="H266" s="5" t="s">
        <v>248</v>
      </c>
      <c r="I266" s="9">
        <v>1807</v>
      </c>
      <c r="J266" s="5" t="s">
        <v>12</v>
      </c>
      <c r="K266" s="9">
        <v>1812</v>
      </c>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45" t="s">
        <v>620</v>
      </c>
      <c r="AM266" s="11">
        <f>VLOOKUP($AL266,'City Location'!$A$2:$C$69,2)</f>
        <v>59.934280000000001</v>
      </c>
      <c r="AN266" s="11">
        <f>VLOOKUP($AL266,'City Location'!$A$2:$C$69,3)</f>
        <v>30.335099</v>
      </c>
      <c r="AO266" s="9" t="s">
        <v>624</v>
      </c>
      <c r="AP266" s="5">
        <v>1</v>
      </c>
      <c r="AQ266" s="5"/>
      <c r="AR266" s="4"/>
      <c r="AS266" s="4"/>
      <c r="AT266" s="10">
        <v>0</v>
      </c>
      <c r="AU266" s="10" t="s">
        <v>190</v>
      </c>
      <c r="AV266" s="10" t="s">
        <v>1105</v>
      </c>
      <c r="AW266" s="10" t="s">
        <v>1105</v>
      </c>
      <c r="AX266" s="10" t="s">
        <v>1105</v>
      </c>
      <c r="AY266" s="10" t="s">
        <v>1105</v>
      </c>
      <c r="AZ266" s="10" t="s">
        <v>1105</v>
      </c>
      <c r="BA266" s="10" t="s">
        <v>1105</v>
      </c>
      <c r="BB266" s="10" t="s">
        <v>1105</v>
      </c>
      <c r="BC266" s="10" t="s">
        <v>1105</v>
      </c>
      <c r="BD266" s="10" t="s">
        <v>190</v>
      </c>
      <c r="BE266" s="10" t="s">
        <v>1104</v>
      </c>
      <c r="BF266" s="10" t="s">
        <v>1105</v>
      </c>
      <c r="BG266" s="10" t="s">
        <v>1105</v>
      </c>
      <c r="BH266" s="10" t="s">
        <v>190</v>
      </c>
      <c r="BI266" s="10" t="s">
        <v>374</v>
      </c>
      <c r="BJ266" s="10" t="s">
        <v>1105</v>
      </c>
      <c r="BK266" s="19" t="s">
        <v>374</v>
      </c>
      <c r="BL266" s="10" t="s">
        <v>1105</v>
      </c>
      <c r="BM266" s="10" t="s">
        <v>1105</v>
      </c>
      <c r="BN266" s="10" t="s">
        <v>1105</v>
      </c>
      <c r="BO266" s="10" t="s">
        <v>1105</v>
      </c>
      <c r="BP266" s="10" t="s">
        <v>1105</v>
      </c>
      <c r="BQ266" s="10" t="s">
        <v>1105</v>
      </c>
      <c r="BR266" s="10" t="s">
        <v>1105</v>
      </c>
      <c r="BS266" s="10" t="s">
        <v>1104</v>
      </c>
      <c r="BT266" s="10" t="s">
        <v>1105</v>
      </c>
      <c r="BU266" s="10" t="s">
        <v>1105</v>
      </c>
      <c r="BV266" s="10" t="s">
        <v>1105</v>
      </c>
      <c r="BW266" s="19" t="s">
        <v>190</v>
      </c>
      <c r="BX266" s="10" t="s">
        <v>1104</v>
      </c>
      <c r="BY266" s="10" t="s">
        <v>1105</v>
      </c>
      <c r="BZ266" s="10" t="s">
        <v>1104</v>
      </c>
      <c r="CA266" s="10" t="s">
        <v>1105</v>
      </c>
      <c r="CB266" s="10" t="s">
        <v>1104</v>
      </c>
      <c r="CC266" s="10" t="s">
        <v>1105</v>
      </c>
      <c r="CD266" s="19" t="s">
        <v>374</v>
      </c>
      <c r="CE266" s="10" t="s">
        <v>1105</v>
      </c>
      <c r="CF266" s="10" t="s">
        <v>1104</v>
      </c>
      <c r="CG266" s="10" t="s">
        <v>374</v>
      </c>
      <c r="CH266" s="10" t="s">
        <v>1104</v>
      </c>
      <c r="CI266" s="10" t="s">
        <v>1105</v>
      </c>
      <c r="CJ266" s="10" t="s">
        <v>1104</v>
      </c>
      <c r="CK266" s="10" t="s">
        <v>190</v>
      </c>
      <c r="CL266" s="10" t="s">
        <v>1105</v>
      </c>
      <c r="CM266" s="10" t="s">
        <v>1105</v>
      </c>
      <c r="CN266" s="10" t="s">
        <v>1105</v>
      </c>
      <c r="CO266" s="10" t="s">
        <v>1105</v>
      </c>
      <c r="CP266" s="10" t="s">
        <v>1105</v>
      </c>
      <c r="CQ266" s="10" t="s">
        <v>1105</v>
      </c>
      <c r="CR266" s="10" t="s">
        <v>1105</v>
      </c>
      <c r="CS266" s="10" t="s">
        <v>1105</v>
      </c>
      <c r="CT266" s="10" t="s">
        <v>1105</v>
      </c>
      <c r="CU266" s="10" t="s">
        <v>1104</v>
      </c>
      <c r="CV266" s="10" t="s">
        <v>1104</v>
      </c>
      <c r="CW266" s="10" t="s">
        <v>1105</v>
      </c>
      <c r="CX266" s="10" t="s">
        <v>1104</v>
      </c>
      <c r="CY266" s="10" t="s">
        <v>1105</v>
      </c>
      <c r="CZ266" s="10" t="s">
        <v>1105</v>
      </c>
      <c r="DA266" s="10" t="s">
        <v>1105</v>
      </c>
      <c r="DB266" s="10" t="s">
        <v>1104</v>
      </c>
      <c r="DC266" s="96" t="s">
        <v>7149</v>
      </c>
      <c r="DD266" s="96" t="s">
        <v>7149</v>
      </c>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5"/>
    </row>
    <row r="267" spans="1:251" s="9" customFormat="1" ht="17.25" customHeight="1">
      <c r="A267" s="5" t="s">
        <v>748</v>
      </c>
      <c r="B267" s="9">
        <f>83</f>
        <v>83</v>
      </c>
      <c r="C267" s="5" t="s">
        <v>83</v>
      </c>
      <c r="D267" s="5" t="s">
        <v>191</v>
      </c>
      <c r="E267" s="9">
        <v>1296</v>
      </c>
      <c r="F267" s="9" t="s">
        <v>324</v>
      </c>
      <c r="G267" s="5"/>
      <c r="H267" s="5" t="s">
        <v>12</v>
      </c>
      <c r="I267" s="9">
        <v>1812</v>
      </c>
      <c r="J267" s="5" t="s">
        <v>5</v>
      </c>
      <c r="K267" s="9">
        <v>1813</v>
      </c>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45" t="s">
        <v>620</v>
      </c>
      <c r="AM267" s="11">
        <f>VLOOKUP($AL267,'City Location'!$A$2:$C$69,2)</f>
        <v>59.934280000000001</v>
      </c>
      <c r="AN267" s="11">
        <f>VLOOKUP($AL267,'City Location'!$A$2:$C$69,3)</f>
        <v>30.335099</v>
      </c>
      <c r="AO267" s="9" t="s">
        <v>624</v>
      </c>
      <c r="AP267" s="5">
        <v>1</v>
      </c>
      <c r="AQ267" s="5"/>
      <c r="AR267" s="4"/>
      <c r="AS267" s="4"/>
      <c r="AT267" s="10">
        <v>0</v>
      </c>
      <c r="AU267" s="10" t="s">
        <v>190</v>
      </c>
      <c r="AV267" s="10" t="s">
        <v>1105</v>
      </c>
      <c r="AW267" s="10" t="s">
        <v>1105</v>
      </c>
      <c r="AX267" s="10" t="s">
        <v>1105</v>
      </c>
      <c r="AY267" s="10" t="s">
        <v>1105</v>
      </c>
      <c r="AZ267" s="10" t="s">
        <v>1105</v>
      </c>
      <c r="BA267" s="10" t="s">
        <v>1105</v>
      </c>
      <c r="BB267" s="10" t="s">
        <v>1105</v>
      </c>
      <c r="BC267" s="10" t="s">
        <v>1105</v>
      </c>
      <c r="BD267" s="10" t="s">
        <v>190</v>
      </c>
      <c r="BE267" s="10" t="s">
        <v>1104</v>
      </c>
      <c r="BF267" s="10" t="s">
        <v>1105</v>
      </c>
      <c r="BG267" s="10" t="s">
        <v>1105</v>
      </c>
      <c r="BH267" s="10" t="s">
        <v>190</v>
      </c>
      <c r="BI267" s="10" t="s">
        <v>190</v>
      </c>
      <c r="BJ267" s="10" t="s">
        <v>1105</v>
      </c>
      <c r="BK267" s="19" t="s">
        <v>190</v>
      </c>
      <c r="BL267" s="10" t="s">
        <v>1105</v>
      </c>
      <c r="BM267" s="10" t="s">
        <v>1105</v>
      </c>
      <c r="BN267" s="10" t="s">
        <v>1105</v>
      </c>
      <c r="BO267" s="10" t="s">
        <v>1105</v>
      </c>
      <c r="BP267" s="10" t="s">
        <v>1105</v>
      </c>
      <c r="BQ267" s="10" t="s">
        <v>1105</v>
      </c>
      <c r="BR267" s="10" t="s">
        <v>1105</v>
      </c>
      <c r="BS267" s="10" t="s">
        <v>1104</v>
      </c>
      <c r="BT267" s="10" t="s">
        <v>1105</v>
      </c>
      <c r="BU267" s="10" t="s">
        <v>1105</v>
      </c>
      <c r="BV267" s="10" t="s">
        <v>1105</v>
      </c>
      <c r="BW267" s="19" t="s">
        <v>190</v>
      </c>
      <c r="BX267" s="10" t="s">
        <v>1104</v>
      </c>
      <c r="BY267" s="10" t="s">
        <v>1105</v>
      </c>
      <c r="BZ267" s="10" t="s">
        <v>1104</v>
      </c>
      <c r="CA267" s="10" t="s">
        <v>1105</v>
      </c>
      <c r="CB267" s="10" t="s">
        <v>1104</v>
      </c>
      <c r="CC267" s="10" t="s">
        <v>1105</v>
      </c>
      <c r="CD267" s="19" t="s">
        <v>374</v>
      </c>
      <c r="CE267" s="10" t="s">
        <v>1105</v>
      </c>
      <c r="CF267" s="10" t="s">
        <v>1104</v>
      </c>
      <c r="CG267" s="10" t="s">
        <v>374</v>
      </c>
      <c r="CH267" s="10" t="s">
        <v>1104</v>
      </c>
      <c r="CI267" s="10" t="s">
        <v>1105</v>
      </c>
      <c r="CJ267" s="10" t="s">
        <v>1104</v>
      </c>
      <c r="CK267" s="10" t="s">
        <v>190</v>
      </c>
      <c r="CL267" s="10" t="s">
        <v>1105</v>
      </c>
      <c r="CM267" s="10" t="s">
        <v>1105</v>
      </c>
      <c r="CN267" s="10" t="s">
        <v>1105</v>
      </c>
      <c r="CO267" s="10" t="s">
        <v>1105</v>
      </c>
      <c r="CP267" s="10" t="s">
        <v>1105</v>
      </c>
      <c r="CQ267" s="10" t="s">
        <v>1105</v>
      </c>
      <c r="CR267" s="10" t="s">
        <v>1105</v>
      </c>
      <c r="CS267" s="10" t="s">
        <v>1105</v>
      </c>
      <c r="CT267" s="10" t="s">
        <v>1105</v>
      </c>
      <c r="CU267" s="10" t="s">
        <v>1104</v>
      </c>
      <c r="CV267" s="10" t="s">
        <v>1104</v>
      </c>
      <c r="CW267" s="10" t="s">
        <v>1105</v>
      </c>
      <c r="CX267" s="10" t="s">
        <v>1104</v>
      </c>
      <c r="CY267" s="10" t="s">
        <v>1105</v>
      </c>
      <c r="CZ267" s="10" t="s">
        <v>1105</v>
      </c>
      <c r="DA267" s="10" t="s">
        <v>1105</v>
      </c>
      <c r="DB267" s="10" t="s">
        <v>1104</v>
      </c>
      <c r="DC267" s="96" t="s">
        <v>7149</v>
      </c>
      <c r="DD267" s="96" t="s">
        <v>7149</v>
      </c>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5"/>
    </row>
    <row r="268" spans="1:251" s="9" customFormat="1" ht="17.25" customHeight="1">
      <c r="A268" s="5" t="s">
        <v>748</v>
      </c>
      <c r="B268" s="9">
        <f>83</f>
        <v>83</v>
      </c>
      <c r="C268" s="5" t="s">
        <v>83</v>
      </c>
      <c r="D268" s="5" t="s">
        <v>191</v>
      </c>
      <c r="E268" s="9">
        <v>1296</v>
      </c>
      <c r="F268" s="9" t="s">
        <v>324</v>
      </c>
      <c r="G268" s="5"/>
      <c r="H268" s="5" t="s">
        <v>5</v>
      </c>
      <c r="I268" s="9">
        <v>1813</v>
      </c>
      <c r="J268" s="5" t="s">
        <v>9</v>
      </c>
      <c r="K268" s="9">
        <v>1813</v>
      </c>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45" t="s">
        <v>620</v>
      </c>
      <c r="AM268" s="11">
        <f>VLOOKUP($AL268,'City Location'!$A$2:$C$69,2)</f>
        <v>59.934280000000001</v>
      </c>
      <c r="AN268" s="11">
        <f>VLOOKUP($AL268,'City Location'!$A$2:$C$69,3)</f>
        <v>30.335099</v>
      </c>
      <c r="AO268" s="9" t="s">
        <v>624</v>
      </c>
      <c r="AP268" s="5">
        <v>1</v>
      </c>
      <c r="AQ268" s="5"/>
      <c r="AR268" s="4"/>
      <c r="AS268" s="4"/>
      <c r="AT268" s="10">
        <v>0</v>
      </c>
      <c r="AU268" s="10" t="s">
        <v>190</v>
      </c>
      <c r="AV268" s="10" t="s">
        <v>1105</v>
      </c>
      <c r="AW268" s="10" t="s">
        <v>1105</v>
      </c>
      <c r="AX268" s="10" t="s">
        <v>1105</v>
      </c>
      <c r="AY268" s="10" t="s">
        <v>1105</v>
      </c>
      <c r="AZ268" s="10" t="s">
        <v>1105</v>
      </c>
      <c r="BA268" s="10" t="s">
        <v>1105</v>
      </c>
      <c r="BB268" s="10" t="s">
        <v>1105</v>
      </c>
      <c r="BC268" s="10" t="s">
        <v>1105</v>
      </c>
      <c r="BD268" s="10" t="s">
        <v>374</v>
      </c>
      <c r="BE268" s="10" t="s">
        <v>1104</v>
      </c>
      <c r="BF268" s="10" t="s">
        <v>1105</v>
      </c>
      <c r="BG268" s="10" t="s">
        <v>1105</v>
      </c>
      <c r="BH268" s="10" t="s">
        <v>190</v>
      </c>
      <c r="BI268" s="10" t="s">
        <v>374</v>
      </c>
      <c r="BJ268" s="10" t="s">
        <v>1105</v>
      </c>
      <c r="BK268" s="10" t="s">
        <v>1104</v>
      </c>
      <c r="BL268" s="10" t="s">
        <v>1105</v>
      </c>
      <c r="BM268" s="10" t="s">
        <v>1105</v>
      </c>
      <c r="BN268" s="10" t="s">
        <v>1105</v>
      </c>
      <c r="BO268" s="10" t="s">
        <v>1105</v>
      </c>
      <c r="BP268" s="10" t="s">
        <v>1105</v>
      </c>
      <c r="BQ268" s="10" t="s">
        <v>1105</v>
      </c>
      <c r="BR268" s="10" t="s">
        <v>1105</v>
      </c>
      <c r="BS268" s="10" t="s">
        <v>1104</v>
      </c>
      <c r="BT268" s="10" t="s">
        <v>1105</v>
      </c>
      <c r="BU268" s="10" t="s">
        <v>1105</v>
      </c>
      <c r="BV268" s="10" t="s">
        <v>1105</v>
      </c>
      <c r="BW268" s="19" t="s">
        <v>190</v>
      </c>
      <c r="BX268" s="10" t="s">
        <v>1104</v>
      </c>
      <c r="BY268" s="10" t="s">
        <v>1105</v>
      </c>
      <c r="BZ268" s="10" t="s">
        <v>1104</v>
      </c>
      <c r="CA268" s="10" t="s">
        <v>1105</v>
      </c>
      <c r="CB268" s="10" t="s">
        <v>1104</v>
      </c>
      <c r="CC268" s="10" t="s">
        <v>1105</v>
      </c>
      <c r="CD268" s="19" t="s">
        <v>374</v>
      </c>
      <c r="CE268" s="10" t="s">
        <v>1105</v>
      </c>
      <c r="CF268" s="10" t="s">
        <v>1104</v>
      </c>
      <c r="CG268" s="10" t="s">
        <v>374</v>
      </c>
      <c r="CH268" s="10" t="s">
        <v>1104</v>
      </c>
      <c r="CI268" s="10" t="s">
        <v>1105</v>
      </c>
      <c r="CJ268" s="10" t="s">
        <v>1104</v>
      </c>
      <c r="CK268" s="10" t="s">
        <v>190</v>
      </c>
      <c r="CL268" s="10" t="s">
        <v>1105</v>
      </c>
      <c r="CM268" s="10" t="s">
        <v>1105</v>
      </c>
      <c r="CN268" s="10" t="s">
        <v>1105</v>
      </c>
      <c r="CO268" s="10" t="s">
        <v>1105</v>
      </c>
      <c r="CP268" s="10" t="s">
        <v>1105</v>
      </c>
      <c r="CQ268" s="10" t="s">
        <v>1105</v>
      </c>
      <c r="CR268" s="10" t="s">
        <v>1105</v>
      </c>
      <c r="CS268" s="10" t="s">
        <v>1105</v>
      </c>
      <c r="CT268" s="10" t="s">
        <v>1105</v>
      </c>
      <c r="CU268" s="10" t="s">
        <v>1104</v>
      </c>
      <c r="CV268" s="10" t="s">
        <v>1104</v>
      </c>
      <c r="CW268" s="10" t="s">
        <v>1105</v>
      </c>
      <c r="CX268" s="10" t="s">
        <v>1104</v>
      </c>
      <c r="CY268" s="10" t="s">
        <v>1105</v>
      </c>
      <c r="CZ268" s="10" t="s">
        <v>1105</v>
      </c>
      <c r="DA268" s="10" t="s">
        <v>1105</v>
      </c>
      <c r="DB268" s="10" t="s">
        <v>1104</v>
      </c>
      <c r="DC268" s="96" t="s">
        <v>7149</v>
      </c>
      <c r="DD268" s="96" t="s">
        <v>7149</v>
      </c>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5"/>
    </row>
    <row r="269" spans="1:251" s="9" customFormat="1" ht="17.25" customHeight="1">
      <c r="A269" s="5" t="s">
        <v>748</v>
      </c>
      <c r="B269" s="9">
        <f>83</f>
        <v>83</v>
      </c>
      <c r="C269" s="5" t="s">
        <v>83</v>
      </c>
      <c r="D269" s="5" t="s">
        <v>191</v>
      </c>
      <c r="E269" s="9">
        <v>1296</v>
      </c>
      <c r="F269" s="9" t="s">
        <v>324</v>
      </c>
      <c r="G269" s="5"/>
      <c r="H269" s="5" t="s">
        <v>9</v>
      </c>
      <c r="I269" s="9">
        <v>1813</v>
      </c>
      <c r="J269" s="5" t="s">
        <v>12</v>
      </c>
      <c r="K269" s="9">
        <v>1815</v>
      </c>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45" t="s">
        <v>620</v>
      </c>
      <c r="AM269" s="11">
        <f>VLOOKUP($AL269,'City Location'!$A$2:$C$69,2)</f>
        <v>59.934280000000001</v>
      </c>
      <c r="AN269" s="11">
        <f>VLOOKUP($AL269,'City Location'!$A$2:$C$69,3)</f>
        <v>30.335099</v>
      </c>
      <c r="AO269" s="9" t="s">
        <v>624</v>
      </c>
      <c r="AP269" s="5">
        <v>1</v>
      </c>
      <c r="AQ269" s="5"/>
      <c r="AR269" s="4"/>
      <c r="AS269" s="4"/>
      <c r="AT269" s="10">
        <v>0</v>
      </c>
      <c r="AU269" s="10" t="s">
        <v>190</v>
      </c>
      <c r="AV269" s="10" t="s">
        <v>1105</v>
      </c>
      <c r="AW269" s="10" t="s">
        <v>1105</v>
      </c>
      <c r="AX269" s="10" t="s">
        <v>1105</v>
      </c>
      <c r="AY269" s="10" t="s">
        <v>1105</v>
      </c>
      <c r="AZ269" s="10" t="s">
        <v>1105</v>
      </c>
      <c r="BA269" s="10" t="s">
        <v>1105</v>
      </c>
      <c r="BB269" s="10" t="s">
        <v>1105</v>
      </c>
      <c r="BC269" s="10" t="s">
        <v>1105</v>
      </c>
      <c r="BD269" s="10" t="s">
        <v>374</v>
      </c>
      <c r="BE269" s="10" t="s">
        <v>1104</v>
      </c>
      <c r="BF269" s="10" t="s">
        <v>1105</v>
      </c>
      <c r="BG269" s="10" t="s">
        <v>1105</v>
      </c>
      <c r="BH269" s="10" t="s">
        <v>190</v>
      </c>
      <c r="BI269" s="10" t="s">
        <v>374</v>
      </c>
      <c r="BJ269" s="10" t="s">
        <v>1105</v>
      </c>
      <c r="BK269" s="10" t="s">
        <v>1104</v>
      </c>
      <c r="BL269" s="10" t="s">
        <v>1105</v>
      </c>
      <c r="BM269" s="10" t="s">
        <v>1105</v>
      </c>
      <c r="BN269" s="10" t="s">
        <v>1105</v>
      </c>
      <c r="BO269" s="10" t="s">
        <v>1105</v>
      </c>
      <c r="BP269" s="10" t="s">
        <v>1105</v>
      </c>
      <c r="BQ269" s="10" t="s">
        <v>1105</v>
      </c>
      <c r="BR269" s="10" t="s">
        <v>1105</v>
      </c>
      <c r="BS269" s="10" t="s">
        <v>1104</v>
      </c>
      <c r="BT269" s="10" t="s">
        <v>1105</v>
      </c>
      <c r="BU269" s="10" t="s">
        <v>1105</v>
      </c>
      <c r="BV269" s="10" t="s">
        <v>1105</v>
      </c>
      <c r="BW269" s="19" t="s">
        <v>190</v>
      </c>
      <c r="BX269" s="10" t="s">
        <v>1104</v>
      </c>
      <c r="BY269" s="10" t="s">
        <v>1105</v>
      </c>
      <c r="BZ269" s="10" t="s">
        <v>1104</v>
      </c>
      <c r="CA269" s="10" t="s">
        <v>1105</v>
      </c>
      <c r="CB269" s="10" t="s">
        <v>1104</v>
      </c>
      <c r="CC269" s="10" t="s">
        <v>1105</v>
      </c>
      <c r="CD269" s="19" t="s">
        <v>374</v>
      </c>
      <c r="CE269" s="10" t="s">
        <v>1105</v>
      </c>
      <c r="CF269" s="10" t="s">
        <v>1104</v>
      </c>
      <c r="CG269" s="10" t="s">
        <v>374</v>
      </c>
      <c r="CH269" s="10" t="s">
        <v>1104</v>
      </c>
      <c r="CI269" s="10" t="s">
        <v>1105</v>
      </c>
      <c r="CJ269" s="10" t="s">
        <v>1104</v>
      </c>
      <c r="CK269" s="10" t="s">
        <v>190</v>
      </c>
      <c r="CL269" s="10" t="s">
        <v>1105</v>
      </c>
      <c r="CM269" s="10" t="s">
        <v>1105</v>
      </c>
      <c r="CN269" s="10" t="s">
        <v>1105</v>
      </c>
      <c r="CO269" s="10" t="s">
        <v>1105</v>
      </c>
      <c r="CP269" s="10" t="s">
        <v>1105</v>
      </c>
      <c r="CQ269" s="10" t="s">
        <v>1105</v>
      </c>
      <c r="CR269" s="10" t="s">
        <v>1105</v>
      </c>
      <c r="CS269" s="10" t="s">
        <v>1105</v>
      </c>
      <c r="CT269" s="10" t="s">
        <v>1105</v>
      </c>
      <c r="CU269" s="10" t="s">
        <v>1104</v>
      </c>
      <c r="CV269" s="10" t="s">
        <v>1104</v>
      </c>
      <c r="CW269" s="10" t="s">
        <v>1105</v>
      </c>
      <c r="CX269" s="10" t="s">
        <v>1104</v>
      </c>
      <c r="CY269" s="10" t="s">
        <v>1105</v>
      </c>
      <c r="CZ269" s="10" t="s">
        <v>1105</v>
      </c>
      <c r="DA269" s="10" t="s">
        <v>1105</v>
      </c>
      <c r="DB269" s="10" t="s">
        <v>1104</v>
      </c>
      <c r="DC269" s="96" t="s">
        <v>7149</v>
      </c>
      <c r="DD269" s="96" t="s">
        <v>7149</v>
      </c>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5"/>
    </row>
    <row r="270" spans="1:251" s="9" customFormat="1" ht="17.25" customHeight="1">
      <c r="A270" s="5" t="s">
        <v>748</v>
      </c>
      <c r="B270" s="9">
        <f>83</f>
        <v>83</v>
      </c>
      <c r="C270" s="5" t="s">
        <v>83</v>
      </c>
      <c r="D270" s="5" t="s">
        <v>191</v>
      </c>
      <c r="E270" s="9">
        <v>1296</v>
      </c>
      <c r="F270" s="9" t="s">
        <v>324</v>
      </c>
      <c r="G270" s="5"/>
      <c r="H270" s="5" t="s">
        <v>12</v>
      </c>
      <c r="I270" s="9">
        <v>1815</v>
      </c>
      <c r="J270" s="5" t="s">
        <v>9</v>
      </c>
      <c r="K270" s="9">
        <v>1815</v>
      </c>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45" t="s">
        <v>620</v>
      </c>
      <c r="AM270" s="11">
        <f>VLOOKUP($AL270,'City Location'!$A$2:$C$69,2)</f>
        <v>59.934280000000001</v>
      </c>
      <c r="AN270" s="11">
        <f>VLOOKUP($AL270,'City Location'!$A$2:$C$69,3)</f>
        <v>30.335099</v>
      </c>
      <c r="AO270" s="9" t="s">
        <v>624</v>
      </c>
      <c r="AP270" s="5">
        <v>1</v>
      </c>
      <c r="AQ270" s="5"/>
      <c r="AR270" s="4"/>
      <c r="AS270" s="4"/>
      <c r="AT270" s="10">
        <v>0</v>
      </c>
      <c r="AU270" s="10" t="s">
        <v>190</v>
      </c>
      <c r="AV270" s="10" t="s">
        <v>1105</v>
      </c>
      <c r="AW270" s="10" t="s">
        <v>1105</v>
      </c>
      <c r="AX270" s="10" t="s">
        <v>1105</v>
      </c>
      <c r="AY270" s="10" t="s">
        <v>1104</v>
      </c>
      <c r="AZ270" s="10" t="s">
        <v>1105</v>
      </c>
      <c r="BA270" s="10" t="s">
        <v>1104</v>
      </c>
      <c r="BB270" s="10" t="s">
        <v>1104</v>
      </c>
      <c r="BC270" s="10" t="s">
        <v>1104</v>
      </c>
      <c r="BD270" s="10" t="s">
        <v>374</v>
      </c>
      <c r="BE270" s="10" t="s">
        <v>1104</v>
      </c>
      <c r="BF270" s="10" t="s">
        <v>1105</v>
      </c>
      <c r="BG270" s="10" t="s">
        <v>1105</v>
      </c>
      <c r="BH270" s="10" t="s">
        <v>190</v>
      </c>
      <c r="BI270" s="10" t="s">
        <v>374</v>
      </c>
      <c r="BJ270" s="10" t="s">
        <v>1105</v>
      </c>
      <c r="BK270" s="10" t="s">
        <v>1104</v>
      </c>
      <c r="BL270" s="10" t="s">
        <v>1105</v>
      </c>
      <c r="BM270" s="10" t="s">
        <v>1105</v>
      </c>
      <c r="BN270" s="10" t="s">
        <v>1105</v>
      </c>
      <c r="BO270" s="10" t="s">
        <v>190</v>
      </c>
      <c r="BP270" s="10" t="s">
        <v>1105</v>
      </c>
      <c r="BQ270" s="10" t="s">
        <v>1104</v>
      </c>
      <c r="BR270" s="10" t="s">
        <v>1105</v>
      </c>
      <c r="BS270" s="10" t="s">
        <v>1104</v>
      </c>
      <c r="BT270" s="10" t="s">
        <v>1105</v>
      </c>
      <c r="BU270" s="10" t="s">
        <v>1105</v>
      </c>
      <c r="BV270" s="10" t="s">
        <v>1105</v>
      </c>
      <c r="BW270" s="10" t="s">
        <v>374</v>
      </c>
      <c r="BX270" s="10" t="s">
        <v>1104</v>
      </c>
      <c r="BY270" s="10" t="s">
        <v>1105</v>
      </c>
      <c r="BZ270" s="10" t="s">
        <v>1104</v>
      </c>
      <c r="CA270" s="10" t="s">
        <v>1105</v>
      </c>
      <c r="CB270" s="10" t="s">
        <v>1104</v>
      </c>
      <c r="CC270" s="10" t="s">
        <v>1105</v>
      </c>
      <c r="CD270" s="19" t="s">
        <v>374</v>
      </c>
      <c r="CE270" s="10" t="s">
        <v>1105</v>
      </c>
      <c r="CF270" s="10" t="s">
        <v>1104</v>
      </c>
      <c r="CG270" s="10" t="s">
        <v>374</v>
      </c>
      <c r="CH270" s="10" t="s">
        <v>1104</v>
      </c>
      <c r="CI270" s="10" t="s">
        <v>1105</v>
      </c>
      <c r="CJ270" s="10" t="s">
        <v>1104</v>
      </c>
      <c r="CK270" s="10" t="s">
        <v>190</v>
      </c>
      <c r="CL270" s="10" t="s">
        <v>1105</v>
      </c>
      <c r="CM270" s="10" t="s">
        <v>1104</v>
      </c>
      <c r="CN270" s="10" t="s">
        <v>1105</v>
      </c>
      <c r="CO270" s="10" t="s">
        <v>1105</v>
      </c>
      <c r="CP270" s="10" t="s">
        <v>1105</v>
      </c>
      <c r="CQ270" s="10" t="s">
        <v>1105</v>
      </c>
      <c r="CR270" s="10" t="s">
        <v>1105</v>
      </c>
      <c r="CS270" s="10" t="s">
        <v>1105</v>
      </c>
      <c r="CT270" s="10" t="s">
        <v>1105</v>
      </c>
      <c r="CU270" s="10" t="s">
        <v>1104</v>
      </c>
      <c r="CV270" s="10" t="s">
        <v>1104</v>
      </c>
      <c r="CW270" s="10" t="s">
        <v>1105</v>
      </c>
      <c r="CX270" s="10" t="s">
        <v>1104</v>
      </c>
      <c r="CY270" s="10" t="s">
        <v>1105</v>
      </c>
      <c r="CZ270" s="10" t="s">
        <v>1105</v>
      </c>
      <c r="DA270" s="10" t="s">
        <v>1105</v>
      </c>
      <c r="DB270" s="10" t="s">
        <v>1104</v>
      </c>
      <c r="DC270" s="96" t="s">
        <v>7149</v>
      </c>
      <c r="DD270" s="96" t="s">
        <v>7149</v>
      </c>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5"/>
    </row>
    <row r="271" spans="1:251" s="9" customFormat="1" ht="17.25" customHeight="1">
      <c r="A271" s="5" t="s">
        <v>748</v>
      </c>
      <c r="B271" s="9">
        <f>83</f>
        <v>83</v>
      </c>
      <c r="C271" s="5" t="s">
        <v>83</v>
      </c>
      <c r="D271" s="5" t="s">
        <v>191</v>
      </c>
      <c r="E271" s="9">
        <v>1296</v>
      </c>
      <c r="F271" s="9" t="s">
        <v>324</v>
      </c>
      <c r="G271" s="5"/>
      <c r="H271" s="5" t="s">
        <v>9</v>
      </c>
      <c r="I271" s="9">
        <v>1815</v>
      </c>
      <c r="J271" s="5" t="s">
        <v>5</v>
      </c>
      <c r="K271" s="9">
        <v>1816</v>
      </c>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45" t="s">
        <v>620</v>
      </c>
      <c r="AM271" s="11">
        <f>VLOOKUP($AL271,'City Location'!$A$2:$C$69,2)</f>
        <v>59.934280000000001</v>
      </c>
      <c r="AN271" s="11">
        <f>VLOOKUP($AL271,'City Location'!$A$2:$C$69,3)</f>
        <v>30.335099</v>
      </c>
      <c r="AO271" s="9" t="s">
        <v>624</v>
      </c>
      <c r="AP271" s="5">
        <v>1</v>
      </c>
      <c r="AQ271" s="5"/>
      <c r="AR271" s="4"/>
      <c r="AS271" s="4"/>
      <c r="AT271" s="10">
        <v>0</v>
      </c>
      <c r="AU271" s="10" t="s">
        <v>190</v>
      </c>
      <c r="AV271" s="10" t="s">
        <v>1105</v>
      </c>
      <c r="AW271" s="10" t="s">
        <v>1105</v>
      </c>
      <c r="AX271" s="10" t="s">
        <v>1105</v>
      </c>
      <c r="AY271" s="10" t="s">
        <v>1104</v>
      </c>
      <c r="AZ271" s="10" t="s">
        <v>1105</v>
      </c>
      <c r="BA271" s="10" t="s">
        <v>1104</v>
      </c>
      <c r="BB271" s="10" t="s">
        <v>1104</v>
      </c>
      <c r="BC271" s="10" t="s">
        <v>1104</v>
      </c>
      <c r="BD271" s="10" t="s">
        <v>374</v>
      </c>
      <c r="BE271" s="10" t="s">
        <v>1104</v>
      </c>
      <c r="BF271" s="10" t="s">
        <v>1105</v>
      </c>
      <c r="BG271" s="10" t="s">
        <v>1105</v>
      </c>
      <c r="BH271" s="10" t="s">
        <v>190</v>
      </c>
      <c r="BI271" s="10" t="s">
        <v>374</v>
      </c>
      <c r="BJ271" s="10" t="s">
        <v>1105</v>
      </c>
      <c r="BK271" s="10" t="s">
        <v>1104</v>
      </c>
      <c r="BL271" s="10" t="s">
        <v>1105</v>
      </c>
      <c r="BM271" s="10" t="s">
        <v>1105</v>
      </c>
      <c r="BN271" s="10" t="s">
        <v>1105</v>
      </c>
      <c r="BO271" s="10" t="s">
        <v>374</v>
      </c>
      <c r="BP271" s="10" t="s">
        <v>1105</v>
      </c>
      <c r="BQ271" s="10" t="s">
        <v>1104</v>
      </c>
      <c r="BR271" s="10" t="s">
        <v>1105</v>
      </c>
      <c r="BS271" s="10" t="s">
        <v>1104</v>
      </c>
      <c r="BT271" s="10" t="s">
        <v>1105</v>
      </c>
      <c r="BU271" s="10" t="s">
        <v>1105</v>
      </c>
      <c r="BV271" s="10" t="s">
        <v>1105</v>
      </c>
      <c r="BW271" s="10" t="s">
        <v>374</v>
      </c>
      <c r="BX271" s="10" t="s">
        <v>1104</v>
      </c>
      <c r="BY271" s="10" t="s">
        <v>1105</v>
      </c>
      <c r="BZ271" s="10" t="s">
        <v>1104</v>
      </c>
      <c r="CA271" s="10" t="s">
        <v>1105</v>
      </c>
      <c r="CB271" s="10" t="s">
        <v>1104</v>
      </c>
      <c r="CC271" s="10" t="s">
        <v>1105</v>
      </c>
      <c r="CD271" s="19" t="s">
        <v>374</v>
      </c>
      <c r="CE271" s="10" t="s">
        <v>1105</v>
      </c>
      <c r="CF271" s="10" t="s">
        <v>1104</v>
      </c>
      <c r="CG271" s="10" t="s">
        <v>374</v>
      </c>
      <c r="CH271" s="10" t="s">
        <v>1104</v>
      </c>
      <c r="CI271" s="10" t="s">
        <v>1105</v>
      </c>
      <c r="CJ271" s="10" t="s">
        <v>1104</v>
      </c>
      <c r="CK271" s="10" t="s">
        <v>190</v>
      </c>
      <c r="CL271" s="10" t="s">
        <v>1105</v>
      </c>
      <c r="CM271" s="10" t="s">
        <v>1104</v>
      </c>
      <c r="CN271" s="10" t="s">
        <v>1105</v>
      </c>
      <c r="CO271" s="10" t="s">
        <v>1105</v>
      </c>
      <c r="CP271" s="10" t="s">
        <v>1105</v>
      </c>
      <c r="CQ271" s="10" t="s">
        <v>1105</v>
      </c>
      <c r="CR271" s="10" t="s">
        <v>1105</v>
      </c>
      <c r="CS271" s="10" t="s">
        <v>1105</v>
      </c>
      <c r="CT271" s="10" t="s">
        <v>1105</v>
      </c>
      <c r="CU271" s="10" t="s">
        <v>1104</v>
      </c>
      <c r="CV271" s="10" t="s">
        <v>1104</v>
      </c>
      <c r="CW271" s="10" t="s">
        <v>1105</v>
      </c>
      <c r="CX271" s="10" t="s">
        <v>1104</v>
      </c>
      <c r="CY271" s="10" t="s">
        <v>1105</v>
      </c>
      <c r="CZ271" s="10" t="s">
        <v>1105</v>
      </c>
      <c r="DA271" s="10" t="s">
        <v>1105</v>
      </c>
      <c r="DB271" s="10" t="s">
        <v>1104</v>
      </c>
      <c r="DC271" s="96" t="s">
        <v>7149</v>
      </c>
      <c r="DD271" s="96" t="s">
        <v>7149</v>
      </c>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5"/>
    </row>
    <row r="272" spans="1:251" s="9" customFormat="1" ht="17.25" customHeight="1">
      <c r="A272" s="5" t="s">
        <v>748</v>
      </c>
      <c r="B272" s="9">
        <f>83</f>
        <v>83</v>
      </c>
      <c r="C272" s="5" t="s">
        <v>83</v>
      </c>
      <c r="D272" s="5" t="s">
        <v>191</v>
      </c>
      <c r="E272" s="9">
        <v>1296</v>
      </c>
      <c r="F272" s="9" t="s">
        <v>324</v>
      </c>
      <c r="G272" s="5"/>
      <c r="H272" s="5" t="s">
        <v>5</v>
      </c>
      <c r="I272" s="9">
        <v>1816</v>
      </c>
      <c r="J272" s="5" t="s">
        <v>4</v>
      </c>
      <c r="K272" s="9">
        <v>1825</v>
      </c>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45" t="s">
        <v>620</v>
      </c>
      <c r="AM272" s="11">
        <f>VLOOKUP($AL272,'City Location'!$A$2:$C$69,2)</f>
        <v>59.934280000000001</v>
      </c>
      <c r="AN272" s="11">
        <f>VLOOKUP($AL272,'City Location'!$A$2:$C$69,3)</f>
        <v>30.335099</v>
      </c>
      <c r="AO272" s="9" t="s">
        <v>624</v>
      </c>
      <c r="AP272" s="5">
        <v>1</v>
      </c>
      <c r="AQ272" s="5"/>
      <c r="AR272" s="4"/>
      <c r="AS272" s="4"/>
      <c r="AT272" s="10">
        <v>0</v>
      </c>
      <c r="AU272" s="10" t="s">
        <v>190</v>
      </c>
      <c r="AV272" s="10" t="s">
        <v>1105</v>
      </c>
      <c r="AW272" s="10" t="s">
        <v>1105</v>
      </c>
      <c r="AX272" s="10" t="s">
        <v>1105</v>
      </c>
      <c r="AY272" s="10" t="s">
        <v>1104</v>
      </c>
      <c r="AZ272" s="10" t="s">
        <v>1105</v>
      </c>
      <c r="BA272" s="10" t="s">
        <v>1104</v>
      </c>
      <c r="BB272" s="10" t="s">
        <v>1104</v>
      </c>
      <c r="BC272" s="10" t="s">
        <v>1104</v>
      </c>
      <c r="BD272" s="10" t="s">
        <v>374</v>
      </c>
      <c r="BE272" s="10" t="s">
        <v>1104</v>
      </c>
      <c r="BF272" s="10" t="s">
        <v>1104</v>
      </c>
      <c r="BG272" s="10" t="s">
        <v>1104</v>
      </c>
      <c r="BH272" s="10" t="s">
        <v>190</v>
      </c>
      <c r="BI272" s="10" t="s">
        <v>374</v>
      </c>
      <c r="BJ272" s="10" t="s">
        <v>1105</v>
      </c>
      <c r="BK272" s="10" t="s">
        <v>1104</v>
      </c>
      <c r="BL272" s="10" t="s">
        <v>1105</v>
      </c>
      <c r="BM272" s="10" t="s">
        <v>1105</v>
      </c>
      <c r="BN272" s="10" t="s">
        <v>1105</v>
      </c>
      <c r="BO272" s="10" t="s">
        <v>374</v>
      </c>
      <c r="BP272" s="10" t="s">
        <v>1105</v>
      </c>
      <c r="BQ272" s="10" t="s">
        <v>1104</v>
      </c>
      <c r="BR272" s="10" t="s">
        <v>1105</v>
      </c>
      <c r="BS272" s="10" t="s">
        <v>1104</v>
      </c>
      <c r="BT272" s="10" t="s">
        <v>1105</v>
      </c>
      <c r="BU272" s="10" t="s">
        <v>1105</v>
      </c>
      <c r="BV272" s="10" t="s">
        <v>1105</v>
      </c>
      <c r="BW272" s="10" t="s">
        <v>374</v>
      </c>
      <c r="BX272" s="10" t="s">
        <v>1104</v>
      </c>
      <c r="BY272" s="10" t="s">
        <v>1105</v>
      </c>
      <c r="BZ272" s="10" t="s">
        <v>1104</v>
      </c>
      <c r="CA272" s="10" t="s">
        <v>1105</v>
      </c>
      <c r="CB272" s="10" t="s">
        <v>1105</v>
      </c>
      <c r="CC272" s="10" t="s">
        <v>1105</v>
      </c>
      <c r="CD272" s="19" t="s">
        <v>374</v>
      </c>
      <c r="CE272" s="10" t="s">
        <v>1105</v>
      </c>
      <c r="CF272" s="10" t="s">
        <v>1104</v>
      </c>
      <c r="CG272" s="10" t="s">
        <v>374</v>
      </c>
      <c r="CH272" s="10" t="s">
        <v>1104</v>
      </c>
      <c r="CI272" s="10" t="s">
        <v>1105</v>
      </c>
      <c r="CJ272" s="10" t="s">
        <v>1105</v>
      </c>
      <c r="CK272" s="10" t="s">
        <v>190</v>
      </c>
      <c r="CL272" s="10" t="s">
        <v>1104</v>
      </c>
      <c r="CM272" s="10" t="s">
        <v>1104</v>
      </c>
      <c r="CN272" s="10" t="s">
        <v>1105</v>
      </c>
      <c r="CO272" s="10" t="s">
        <v>1105</v>
      </c>
      <c r="CP272" s="10" t="s">
        <v>1105</v>
      </c>
      <c r="CQ272" s="10" t="s">
        <v>1105</v>
      </c>
      <c r="CR272" s="10" t="s">
        <v>1104</v>
      </c>
      <c r="CS272" s="10" t="s">
        <v>1105</v>
      </c>
      <c r="CT272" s="10" t="s">
        <v>1104</v>
      </c>
      <c r="CU272" s="10" t="s">
        <v>1104</v>
      </c>
      <c r="CV272" s="10" t="s">
        <v>1104</v>
      </c>
      <c r="CW272" s="10" t="s">
        <v>1105</v>
      </c>
      <c r="CX272" s="10" t="s">
        <v>1104</v>
      </c>
      <c r="CY272" s="10" t="s">
        <v>1105</v>
      </c>
      <c r="CZ272" s="10" t="s">
        <v>1105</v>
      </c>
      <c r="DA272" s="10" t="s">
        <v>1105</v>
      </c>
      <c r="DB272" s="10" t="s">
        <v>1104</v>
      </c>
      <c r="DC272" s="96" t="s">
        <v>7149</v>
      </c>
      <c r="DD272" s="96" t="s">
        <v>7149</v>
      </c>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5"/>
    </row>
    <row r="273" spans="1:251" s="9" customFormat="1" ht="17.25" customHeight="1">
      <c r="A273" s="5" t="s">
        <v>748</v>
      </c>
      <c r="B273" s="9">
        <f>83</f>
        <v>83</v>
      </c>
      <c r="C273" s="5" t="s">
        <v>83</v>
      </c>
      <c r="D273" s="5" t="s">
        <v>193</v>
      </c>
      <c r="E273" s="9">
        <v>42</v>
      </c>
      <c r="F273" s="9" t="s">
        <v>324</v>
      </c>
      <c r="G273" s="5"/>
      <c r="H273" s="5" t="s">
        <v>4</v>
      </c>
      <c r="I273" s="9">
        <v>1825</v>
      </c>
      <c r="J273" s="5" t="s">
        <v>3</v>
      </c>
      <c r="K273" s="9">
        <v>1830</v>
      </c>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45" t="s">
        <v>620</v>
      </c>
      <c r="AM273" s="11">
        <f>VLOOKUP($AL273,'City Location'!$A$2:$C$69,2)</f>
        <v>59.934280000000001</v>
      </c>
      <c r="AN273" s="11">
        <f>VLOOKUP($AL273,'City Location'!$A$2:$C$69,3)</f>
        <v>30.335099</v>
      </c>
      <c r="AO273" s="9" t="s">
        <v>624</v>
      </c>
      <c r="AP273" s="5">
        <v>1</v>
      </c>
      <c r="AQ273" s="5"/>
      <c r="AR273" s="4"/>
      <c r="AS273" s="4"/>
      <c r="AT273" s="10">
        <v>0</v>
      </c>
      <c r="AU273" s="10" t="s">
        <v>190</v>
      </c>
      <c r="AV273" s="10" t="s">
        <v>1105</v>
      </c>
      <c r="AW273" s="10" t="s">
        <v>1105</v>
      </c>
      <c r="AX273" s="10" t="s">
        <v>1105</v>
      </c>
      <c r="AY273" s="10" t="s">
        <v>1104</v>
      </c>
      <c r="AZ273" s="10" t="s">
        <v>1105</v>
      </c>
      <c r="BA273" s="10" t="s">
        <v>1104</v>
      </c>
      <c r="BB273" s="10" t="s">
        <v>1104</v>
      </c>
      <c r="BC273" s="10" t="s">
        <v>1104</v>
      </c>
      <c r="BD273" s="10" t="s">
        <v>374</v>
      </c>
      <c r="BE273" s="10" t="s">
        <v>1104</v>
      </c>
      <c r="BF273" s="10" t="s">
        <v>1104</v>
      </c>
      <c r="BG273" s="10" t="s">
        <v>1104</v>
      </c>
      <c r="BH273" s="10" t="s">
        <v>190</v>
      </c>
      <c r="BI273" s="10" t="s">
        <v>374</v>
      </c>
      <c r="BJ273" s="10" t="s">
        <v>1105</v>
      </c>
      <c r="BK273" s="10" t="s">
        <v>1104</v>
      </c>
      <c r="BL273" s="10" t="s">
        <v>1105</v>
      </c>
      <c r="BM273" s="10" t="s">
        <v>1105</v>
      </c>
      <c r="BN273" s="10" t="s">
        <v>1105</v>
      </c>
      <c r="BO273" s="10" t="s">
        <v>374</v>
      </c>
      <c r="BP273" s="10" t="s">
        <v>1105</v>
      </c>
      <c r="BQ273" s="10" t="s">
        <v>1104</v>
      </c>
      <c r="BR273" s="10" t="s">
        <v>1105</v>
      </c>
      <c r="BS273" s="10" t="s">
        <v>1104</v>
      </c>
      <c r="BT273" s="10" t="s">
        <v>1105</v>
      </c>
      <c r="BU273" s="10" t="s">
        <v>1105</v>
      </c>
      <c r="BV273" s="10" t="s">
        <v>1105</v>
      </c>
      <c r="BW273" s="10" t="s">
        <v>374</v>
      </c>
      <c r="BX273" s="10" t="s">
        <v>1104</v>
      </c>
      <c r="BY273" s="10" t="s">
        <v>1105</v>
      </c>
      <c r="BZ273" s="10" t="s">
        <v>1104</v>
      </c>
      <c r="CA273" s="10" t="s">
        <v>1105</v>
      </c>
      <c r="CB273" s="10" t="s">
        <v>1105</v>
      </c>
      <c r="CC273" s="10" t="s">
        <v>1105</v>
      </c>
      <c r="CD273" s="19" t="s">
        <v>374</v>
      </c>
      <c r="CE273" s="10" t="s">
        <v>1105</v>
      </c>
      <c r="CF273" s="10" t="s">
        <v>1104</v>
      </c>
      <c r="CG273" s="10" t="s">
        <v>374</v>
      </c>
      <c r="CH273" s="10" t="s">
        <v>1104</v>
      </c>
      <c r="CI273" s="10" t="s">
        <v>1105</v>
      </c>
      <c r="CJ273" s="10" t="s">
        <v>1105</v>
      </c>
      <c r="CK273" s="10" t="s">
        <v>190</v>
      </c>
      <c r="CL273" s="10" t="s">
        <v>1104</v>
      </c>
      <c r="CM273" s="10" t="s">
        <v>1104</v>
      </c>
      <c r="CN273" s="10" t="s">
        <v>1105</v>
      </c>
      <c r="CO273" s="10" t="s">
        <v>1105</v>
      </c>
      <c r="CP273" s="10" t="s">
        <v>1105</v>
      </c>
      <c r="CQ273" s="10" t="s">
        <v>1105</v>
      </c>
      <c r="CR273" s="10" t="s">
        <v>1104</v>
      </c>
      <c r="CS273" s="10" t="s">
        <v>1105</v>
      </c>
      <c r="CT273" s="10" t="s">
        <v>1104</v>
      </c>
      <c r="CU273" s="10" t="s">
        <v>1104</v>
      </c>
      <c r="CV273" s="10" t="s">
        <v>1104</v>
      </c>
      <c r="CW273" s="10" t="s">
        <v>1105</v>
      </c>
      <c r="CX273" s="10" t="s">
        <v>1104</v>
      </c>
      <c r="CY273" s="10" t="s">
        <v>1105</v>
      </c>
      <c r="CZ273" s="10" t="s">
        <v>1105</v>
      </c>
      <c r="DA273" s="10" t="s">
        <v>1105</v>
      </c>
      <c r="DB273" s="10" t="s">
        <v>1104</v>
      </c>
      <c r="DC273" s="96" t="s">
        <v>7149</v>
      </c>
      <c r="DD273" s="96" t="s">
        <v>7149</v>
      </c>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5"/>
    </row>
    <row r="274" spans="1:251" s="9" customFormat="1" ht="17.25" customHeight="1">
      <c r="A274" s="5" t="s">
        <v>748</v>
      </c>
      <c r="B274" s="9">
        <f>83</f>
        <v>83</v>
      </c>
      <c r="C274" s="5" t="s">
        <v>83</v>
      </c>
      <c r="D274" s="5" t="s">
        <v>86</v>
      </c>
      <c r="E274" s="9">
        <v>1298</v>
      </c>
      <c r="F274" s="9" t="s">
        <v>324</v>
      </c>
      <c r="G274" s="5"/>
      <c r="H274" s="5" t="s">
        <v>4</v>
      </c>
      <c r="I274" s="9">
        <v>1825</v>
      </c>
      <c r="J274" s="5" t="s">
        <v>4</v>
      </c>
      <c r="K274" s="9">
        <v>1825</v>
      </c>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45" t="s">
        <v>620</v>
      </c>
      <c r="AM274" s="11">
        <f>VLOOKUP($AL274,'City Location'!$A$2:$C$69,2)</f>
        <v>59.934280000000001</v>
      </c>
      <c r="AN274" s="11">
        <f>VLOOKUP($AL274,'City Location'!$A$2:$C$69,3)</f>
        <v>30.335099</v>
      </c>
      <c r="AO274" s="9" t="s">
        <v>624</v>
      </c>
      <c r="AP274" s="5">
        <v>1</v>
      </c>
      <c r="AQ274" s="5"/>
      <c r="AR274" s="4"/>
      <c r="AS274" s="4"/>
      <c r="AT274" s="10">
        <v>0</v>
      </c>
      <c r="AU274" s="10" t="s">
        <v>190</v>
      </c>
      <c r="AV274" s="10" t="s">
        <v>1105</v>
      </c>
      <c r="AW274" s="10" t="s">
        <v>1105</v>
      </c>
      <c r="AX274" s="10" t="s">
        <v>1105</v>
      </c>
      <c r="AY274" s="10" t="s">
        <v>1104</v>
      </c>
      <c r="AZ274" s="10" t="s">
        <v>1105</v>
      </c>
      <c r="BA274" s="10" t="s">
        <v>1104</v>
      </c>
      <c r="BB274" s="10" t="s">
        <v>1104</v>
      </c>
      <c r="BC274" s="10" t="s">
        <v>1104</v>
      </c>
      <c r="BD274" s="10" t="s">
        <v>374</v>
      </c>
      <c r="BE274" s="10" t="s">
        <v>1104</v>
      </c>
      <c r="BF274" s="10" t="s">
        <v>1104</v>
      </c>
      <c r="BG274" s="10" t="s">
        <v>1104</v>
      </c>
      <c r="BH274" s="10" t="s">
        <v>190</v>
      </c>
      <c r="BI274" s="10" t="s">
        <v>374</v>
      </c>
      <c r="BJ274" s="10" t="s">
        <v>1105</v>
      </c>
      <c r="BK274" s="10" t="s">
        <v>1104</v>
      </c>
      <c r="BL274" s="10" t="s">
        <v>1105</v>
      </c>
      <c r="BM274" s="10" t="s">
        <v>1105</v>
      </c>
      <c r="BN274" s="10" t="s">
        <v>1105</v>
      </c>
      <c r="BO274" s="10" t="s">
        <v>374</v>
      </c>
      <c r="BP274" s="10" t="s">
        <v>1105</v>
      </c>
      <c r="BQ274" s="10" t="s">
        <v>1104</v>
      </c>
      <c r="BR274" s="10" t="s">
        <v>1105</v>
      </c>
      <c r="BS274" s="10" t="s">
        <v>1104</v>
      </c>
      <c r="BT274" s="10" t="s">
        <v>1105</v>
      </c>
      <c r="BU274" s="10" t="s">
        <v>1105</v>
      </c>
      <c r="BV274" s="10" t="s">
        <v>1105</v>
      </c>
      <c r="BW274" s="10" t="s">
        <v>374</v>
      </c>
      <c r="BX274" s="10" t="s">
        <v>1104</v>
      </c>
      <c r="BY274" s="10" t="s">
        <v>1105</v>
      </c>
      <c r="BZ274" s="10" t="s">
        <v>1104</v>
      </c>
      <c r="CA274" s="10" t="s">
        <v>1105</v>
      </c>
      <c r="CB274" s="10" t="s">
        <v>1105</v>
      </c>
      <c r="CC274" s="10" t="s">
        <v>1105</v>
      </c>
      <c r="CD274" s="19" t="s">
        <v>374</v>
      </c>
      <c r="CE274" s="10" t="s">
        <v>1105</v>
      </c>
      <c r="CF274" s="10" t="s">
        <v>1104</v>
      </c>
      <c r="CG274" s="10" t="s">
        <v>374</v>
      </c>
      <c r="CH274" s="10" t="s">
        <v>1104</v>
      </c>
      <c r="CI274" s="10" t="s">
        <v>1105</v>
      </c>
      <c r="CJ274" s="10" t="s">
        <v>1105</v>
      </c>
      <c r="CK274" s="10" t="s">
        <v>190</v>
      </c>
      <c r="CL274" s="10" t="s">
        <v>1104</v>
      </c>
      <c r="CM274" s="10" t="s">
        <v>1104</v>
      </c>
      <c r="CN274" s="10" t="s">
        <v>1105</v>
      </c>
      <c r="CO274" s="10" t="s">
        <v>1105</v>
      </c>
      <c r="CP274" s="10" t="s">
        <v>1105</v>
      </c>
      <c r="CQ274" s="10" t="s">
        <v>1105</v>
      </c>
      <c r="CR274" s="10" t="s">
        <v>1104</v>
      </c>
      <c r="CS274" s="10" t="s">
        <v>1105</v>
      </c>
      <c r="CT274" s="10" t="s">
        <v>1104</v>
      </c>
      <c r="CU274" s="10" t="s">
        <v>1104</v>
      </c>
      <c r="CV274" s="10" t="s">
        <v>1104</v>
      </c>
      <c r="CW274" s="10" t="s">
        <v>1105</v>
      </c>
      <c r="CX274" s="10" t="s">
        <v>1104</v>
      </c>
      <c r="CY274" s="10" t="s">
        <v>1105</v>
      </c>
      <c r="CZ274" s="10" t="s">
        <v>1105</v>
      </c>
      <c r="DA274" s="10" t="s">
        <v>1105</v>
      </c>
      <c r="DB274" s="10" t="s">
        <v>1104</v>
      </c>
      <c r="DC274" s="96" t="s">
        <v>7149</v>
      </c>
      <c r="DD274" s="96" t="s">
        <v>7149</v>
      </c>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5"/>
    </row>
    <row r="275" spans="1:251" s="9" customFormat="1" ht="17.25" customHeight="1">
      <c r="A275" s="5" t="s">
        <v>748</v>
      </c>
      <c r="B275" s="9">
        <f>83</f>
        <v>83</v>
      </c>
      <c r="C275" s="5" t="s">
        <v>83</v>
      </c>
      <c r="D275" s="5" t="s">
        <v>193</v>
      </c>
      <c r="E275" s="9">
        <v>42</v>
      </c>
      <c r="F275" s="9" t="s">
        <v>324</v>
      </c>
      <c r="G275" s="5"/>
      <c r="H275" s="5" t="s">
        <v>3</v>
      </c>
      <c r="I275" s="9">
        <v>1830</v>
      </c>
      <c r="J275" s="5" t="s">
        <v>3</v>
      </c>
      <c r="K275" s="9">
        <v>1831</v>
      </c>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45" t="s">
        <v>620</v>
      </c>
      <c r="AM275" s="11">
        <f>VLOOKUP($AL275,'City Location'!$A$2:$C$69,2)</f>
        <v>59.934280000000001</v>
      </c>
      <c r="AN275" s="11">
        <f>VLOOKUP($AL275,'City Location'!$A$2:$C$69,3)</f>
        <v>30.335099</v>
      </c>
      <c r="AO275" s="9" t="s">
        <v>624</v>
      </c>
      <c r="AP275" s="5">
        <v>1</v>
      </c>
      <c r="AQ275" s="5"/>
      <c r="AR275" s="4"/>
      <c r="AS275" s="4"/>
      <c r="AT275" s="10">
        <v>0</v>
      </c>
      <c r="AU275" s="10" t="s">
        <v>190</v>
      </c>
      <c r="AV275" s="10" t="s">
        <v>1104</v>
      </c>
      <c r="AW275" s="10" t="s">
        <v>1105</v>
      </c>
      <c r="AX275" s="10" t="s">
        <v>1105</v>
      </c>
      <c r="AY275" s="10" t="s">
        <v>1104</v>
      </c>
      <c r="AZ275" s="10" t="s">
        <v>1105</v>
      </c>
      <c r="BA275" s="10" t="s">
        <v>1104</v>
      </c>
      <c r="BB275" s="10" t="s">
        <v>1104</v>
      </c>
      <c r="BC275" s="10" t="s">
        <v>1104</v>
      </c>
      <c r="BD275" s="10" t="s">
        <v>374</v>
      </c>
      <c r="BE275" s="10" t="s">
        <v>1104</v>
      </c>
      <c r="BF275" s="10" t="s">
        <v>1104</v>
      </c>
      <c r="BG275" s="10" t="s">
        <v>1104</v>
      </c>
      <c r="BH275" s="10" t="s">
        <v>190</v>
      </c>
      <c r="BI275" s="10" t="s">
        <v>374</v>
      </c>
      <c r="BJ275" s="10" t="s">
        <v>1105</v>
      </c>
      <c r="BK275" s="10" t="s">
        <v>1104</v>
      </c>
      <c r="BL275" s="10" t="s">
        <v>1105</v>
      </c>
      <c r="BM275" s="10" t="s">
        <v>1105</v>
      </c>
      <c r="BN275" s="10" t="s">
        <v>1105</v>
      </c>
      <c r="BO275" s="10" t="s">
        <v>374</v>
      </c>
      <c r="BP275" s="10" t="s">
        <v>1105</v>
      </c>
      <c r="BQ275" s="10" t="s">
        <v>1104</v>
      </c>
      <c r="BR275" s="10" t="s">
        <v>1105</v>
      </c>
      <c r="BS275" s="10" t="s">
        <v>1104</v>
      </c>
      <c r="BT275" s="10" t="s">
        <v>1105</v>
      </c>
      <c r="BU275" s="10" t="s">
        <v>1105</v>
      </c>
      <c r="BV275" s="10" t="s">
        <v>1105</v>
      </c>
      <c r="BW275" s="10" t="s">
        <v>374</v>
      </c>
      <c r="BX275" s="10" t="s">
        <v>1104</v>
      </c>
      <c r="BY275" s="10" t="s">
        <v>1105</v>
      </c>
      <c r="BZ275" s="10" t="s">
        <v>1104</v>
      </c>
      <c r="CA275" s="10" t="s">
        <v>1105</v>
      </c>
      <c r="CB275" s="10" t="s">
        <v>1105</v>
      </c>
      <c r="CC275" s="10" t="s">
        <v>1105</v>
      </c>
      <c r="CD275" s="19" t="s">
        <v>374</v>
      </c>
      <c r="CE275" s="10" t="s">
        <v>1105</v>
      </c>
      <c r="CF275" s="10" t="s">
        <v>1104</v>
      </c>
      <c r="CG275" s="10" t="s">
        <v>374</v>
      </c>
      <c r="CH275" s="10" t="s">
        <v>1104</v>
      </c>
      <c r="CI275" s="10" t="s">
        <v>1105</v>
      </c>
      <c r="CJ275" s="10" t="s">
        <v>1105</v>
      </c>
      <c r="CK275" s="10" t="s">
        <v>190</v>
      </c>
      <c r="CL275" s="10" t="s">
        <v>1104</v>
      </c>
      <c r="CM275" s="10" t="s">
        <v>1104</v>
      </c>
      <c r="CN275" s="10" t="s">
        <v>1105</v>
      </c>
      <c r="CO275" s="10" t="s">
        <v>1105</v>
      </c>
      <c r="CP275" s="10" t="s">
        <v>1105</v>
      </c>
      <c r="CQ275" s="10" t="s">
        <v>1105</v>
      </c>
      <c r="CR275" s="10" t="s">
        <v>1104</v>
      </c>
      <c r="CS275" s="10" t="s">
        <v>1105</v>
      </c>
      <c r="CT275" s="10" t="s">
        <v>1104</v>
      </c>
      <c r="CU275" s="10" t="s">
        <v>1104</v>
      </c>
      <c r="CV275" s="10" t="s">
        <v>1104</v>
      </c>
      <c r="CW275" s="10" t="s">
        <v>1105</v>
      </c>
      <c r="CX275" s="10" t="s">
        <v>1104</v>
      </c>
      <c r="CY275" s="10" t="s">
        <v>1105</v>
      </c>
      <c r="CZ275" s="10" t="s">
        <v>1105</v>
      </c>
      <c r="DA275" s="10" t="s">
        <v>1105</v>
      </c>
      <c r="DB275" s="10" t="s">
        <v>1104</v>
      </c>
      <c r="DC275" s="96" t="s">
        <v>7149</v>
      </c>
      <c r="DD275" s="96" t="s">
        <v>7149</v>
      </c>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5"/>
    </row>
    <row r="276" spans="1:251" s="9" customFormat="1" ht="17.25" customHeight="1">
      <c r="A276" s="5" t="s">
        <v>748</v>
      </c>
      <c r="B276" s="9">
        <f>83</f>
        <v>83</v>
      </c>
      <c r="C276" s="5" t="s">
        <v>83</v>
      </c>
      <c r="D276" s="5" t="s">
        <v>193</v>
      </c>
      <c r="E276" s="9">
        <v>42</v>
      </c>
      <c r="F276" s="9" t="s">
        <v>324</v>
      </c>
      <c r="G276" s="5"/>
      <c r="H276" s="5" t="s">
        <v>3</v>
      </c>
      <c r="I276" s="9">
        <v>1831</v>
      </c>
      <c r="J276" s="5" t="s">
        <v>6</v>
      </c>
      <c r="K276" s="9">
        <v>1848</v>
      </c>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45" t="s">
        <v>620</v>
      </c>
      <c r="AM276" s="11">
        <f>VLOOKUP($AL276,'City Location'!$A$2:$C$69,2)</f>
        <v>59.934280000000001</v>
      </c>
      <c r="AN276" s="11">
        <f>VLOOKUP($AL276,'City Location'!$A$2:$C$69,3)</f>
        <v>30.335099</v>
      </c>
      <c r="AO276" s="9" t="s">
        <v>624</v>
      </c>
      <c r="AP276" s="5">
        <v>1</v>
      </c>
      <c r="AQ276" s="5"/>
      <c r="AR276" s="4"/>
      <c r="AS276" s="4"/>
      <c r="AT276" s="10">
        <v>0</v>
      </c>
      <c r="AU276" s="10" t="s">
        <v>190</v>
      </c>
      <c r="AV276" s="10" t="s">
        <v>1104</v>
      </c>
      <c r="AW276" s="10" t="s">
        <v>1105</v>
      </c>
      <c r="AX276" s="10" t="s">
        <v>1105</v>
      </c>
      <c r="AY276" s="10" t="s">
        <v>1104</v>
      </c>
      <c r="AZ276" s="10" t="s">
        <v>1104</v>
      </c>
      <c r="BA276" s="10" t="s">
        <v>1104</v>
      </c>
      <c r="BB276" s="10" t="s">
        <v>1104</v>
      </c>
      <c r="BC276" s="10" t="s">
        <v>1104</v>
      </c>
      <c r="BD276" s="10" t="s">
        <v>374</v>
      </c>
      <c r="BE276" s="10" t="s">
        <v>1104</v>
      </c>
      <c r="BF276" s="10" t="s">
        <v>1104</v>
      </c>
      <c r="BG276" s="10" t="s">
        <v>1104</v>
      </c>
      <c r="BH276" s="10" t="s">
        <v>190</v>
      </c>
      <c r="BI276" s="10" t="s">
        <v>374</v>
      </c>
      <c r="BJ276" s="10" t="s">
        <v>1105</v>
      </c>
      <c r="BK276" s="10" t="s">
        <v>1104</v>
      </c>
      <c r="BL276" s="10" t="s">
        <v>1105</v>
      </c>
      <c r="BM276" s="10" t="s">
        <v>1105</v>
      </c>
      <c r="BN276" s="10" t="s">
        <v>1105</v>
      </c>
      <c r="BO276" s="10" t="s">
        <v>374</v>
      </c>
      <c r="BP276" s="10" t="s">
        <v>1105</v>
      </c>
      <c r="BQ276" s="10" t="s">
        <v>1104</v>
      </c>
      <c r="BR276" s="10" t="s">
        <v>1105</v>
      </c>
      <c r="BS276" s="10" t="s">
        <v>1104</v>
      </c>
      <c r="BT276" s="10" t="s">
        <v>1105</v>
      </c>
      <c r="BU276" s="10" t="s">
        <v>1105</v>
      </c>
      <c r="BV276" s="10" t="s">
        <v>1105</v>
      </c>
      <c r="BW276" s="10" t="s">
        <v>374</v>
      </c>
      <c r="BX276" s="10" t="s">
        <v>1104</v>
      </c>
      <c r="BY276" s="10" t="s">
        <v>1104</v>
      </c>
      <c r="BZ276" s="10" t="s">
        <v>1104</v>
      </c>
      <c r="CA276" s="10" t="s">
        <v>1105</v>
      </c>
      <c r="CB276" s="10" t="s">
        <v>1105</v>
      </c>
      <c r="CC276" s="10" t="s">
        <v>1105</v>
      </c>
      <c r="CD276" s="19" t="s">
        <v>374</v>
      </c>
      <c r="CE276" s="10" t="s">
        <v>1105</v>
      </c>
      <c r="CF276" s="10" t="s">
        <v>1104</v>
      </c>
      <c r="CG276" s="10" t="s">
        <v>374</v>
      </c>
      <c r="CH276" s="10" t="s">
        <v>1104</v>
      </c>
      <c r="CI276" s="10" t="s">
        <v>1105</v>
      </c>
      <c r="CJ276" s="10" t="s">
        <v>1105</v>
      </c>
      <c r="CK276" s="10" t="s">
        <v>190</v>
      </c>
      <c r="CL276" s="10" t="s">
        <v>1104</v>
      </c>
      <c r="CM276" s="10" t="s">
        <v>1104</v>
      </c>
      <c r="CN276" s="10" t="s">
        <v>1105</v>
      </c>
      <c r="CO276" s="10" t="s">
        <v>1105</v>
      </c>
      <c r="CP276" s="10" t="s">
        <v>1105</v>
      </c>
      <c r="CQ276" s="10" t="s">
        <v>1105</v>
      </c>
      <c r="CR276" s="10" t="s">
        <v>1104</v>
      </c>
      <c r="CS276" s="10" t="s">
        <v>1105</v>
      </c>
      <c r="CT276" s="10" t="s">
        <v>1104</v>
      </c>
      <c r="CU276" s="10" t="s">
        <v>1104</v>
      </c>
      <c r="CV276" s="10" t="s">
        <v>1104</v>
      </c>
      <c r="CW276" s="10" t="s">
        <v>1105</v>
      </c>
      <c r="CX276" s="10" t="s">
        <v>1104</v>
      </c>
      <c r="CY276" s="10" t="s">
        <v>1105</v>
      </c>
      <c r="CZ276" s="10" t="s">
        <v>1105</v>
      </c>
      <c r="DA276" s="10" t="s">
        <v>1105</v>
      </c>
      <c r="DB276" s="10" t="s">
        <v>1104</v>
      </c>
      <c r="DC276" s="96" t="s">
        <v>7149</v>
      </c>
      <c r="DD276" s="96" t="s">
        <v>7149</v>
      </c>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5"/>
    </row>
    <row r="277" spans="1:251" s="9" customFormat="1" ht="17.25" customHeight="1">
      <c r="A277" s="5" t="s">
        <v>748</v>
      </c>
      <c r="B277" s="9">
        <f>83</f>
        <v>83</v>
      </c>
      <c r="C277" s="5" t="s">
        <v>83</v>
      </c>
      <c r="D277" s="5" t="s">
        <v>193</v>
      </c>
      <c r="E277" s="9">
        <v>42</v>
      </c>
      <c r="F277" s="9" t="s">
        <v>324</v>
      </c>
      <c r="G277" s="5"/>
      <c r="H277" s="5" t="s">
        <v>6</v>
      </c>
      <c r="I277" s="9">
        <v>1848</v>
      </c>
      <c r="J277" s="5" t="s">
        <v>18</v>
      </c>
      <c r="K277" s="9">
        <v>1849</v>
      </c>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45" t="s">
        <v>620</v>
      </c>
      <c r="AM277" s="11">
        <f>VLOOKUP($AL277,'City Location'!$A$2:$C$69,2)</f>
        <v>59.934280000000001</v>
      </c>
      <c r="AN277" s="11">
        <f>VLOOKUP($AL277,'City Location'!$A$2:$C$69,3)</f>
        <v>30.335099</v>
      </c>
      <c r="AO277" s="9" t="s">
        <v>624</v>
      </c>
      <c r="AP277" s="5">
        <v>1</v>
      </c>
      <c r="AQ277" s="5"/>
      <c r="AR277" s="4"/>
      <c r="AS277" s="4"/>
      <c r="AT277" s="10">
        <v>0</v>
      </c>
      <c r="AU277" s="10" t="s">
        <v>190</v>
      </c>
      <c r="AV277" s="10" t="s">
        <v>1104</v>
      </c>
      <c r="AW277" s="10" t="s">
        <v>1105</v>
      </c>
      <c r="AX277" s="10" t="s">
        <v>1105</v>
      </c>
      <c r="AY277" s="10" t="s">
        <v>1104</v>
      </c>
      <c r="AZ277" s="10" t="s">
        <v>1104</v>
      </c>
      <c r="BA277" s="10" t="s">
        <v>1105</v>
      </c>
      <c r="BB277" s="10" t="s">
        <v>1104</v>
      </c>
      <c r="BC277" s="10" t="s">
        <v>1104</v>
      </c>
      <c r="BD277" s="10" t="s">
        <v>374</v>
      </c>
      <c r="BE277" s="10" t="s">
        <v>1104</v>
      </c>
      <c r="BF277" s="10" t="s">
        <v>1104</v>
      </c>
      <c r="BG277" s="10" t="s">
        <v>1104</v>
      </c>
      <c r="BH277" s="10" t="s">
        <v>190</v>
      </c>
      <c r="BI277" s="10" t="s">
        <v>374</v>
      </c>
      <c r="BJ277" s="10" t="s">
        <v>1105</v>
      </c>
      <c r="BK277" s="10" t="s">
        <v>1105</v>
      </c>
      <c r="BL277" s="10" t="s">
        <v>1105</v>
      </c>
      <c r="BM277" s="10" t="s">
        <v>1104</v>
      </c>
      <c r="BN277" s="10" t="s">
        <v>1105</v>
      </c>
      <c r="BO277" s="10" t="s">
        <v>374</v>
      </c>
      <c r="BP277" s="10" t="s">
        <v>1105</v>
      </c>
      <c r="BQ277" s="10" t="s">
        <v>1104</v>
      </c>
      <c r="BR277" s="10" t="s">
        <v>1105</v>
      </c>
      <c r="BS277" s="10" t="s">
        <v>1104</v>
      </c>
      <c r="BT277" s="10" t="s">
        <v>1105</v>
      </c>
      <c r="BU277" s="10" t="s">
        <v>1105</v>
      </c>
      <c r="BV277" s="10" t="s">
        <v>1105</v>
      </c>
      <c r="BW277" s="10" t="s">
        <v>374</v>
      </c>
      <c r="BX277" s="10" t="s">
        <v>1104</v>
      </c>
      <c r="BY277" s="10" t="s">
        <v>1104</v>
      </c>
      <c r="BZ277" s="10" t="s">
        <v>1104</v>
      </c>
      <c r="CA277" s="10" t="s">
        <v>1105</v>
      </c>
      <c r="CB277" s="10" t="s">
        <v>1105</v>
      </c>
      <c r="CC277" s="10" t="s">
        <v>1105</v>
      </c>
      <c r="CD277" s="19" t="s">
        <v>374</v>
      </c>
      <c r="CE277" s="10" t="s">
        <v>1105</v>
      </c>
      <c r="CF277" s="10" t="s">
        <v>1104</v>
      </c>
      <c r="CG277" s="10" t="s">
        <v>374</v>
      </c>
      <c r="CH277" s="10" t="s">
        <v>1104</v>
      </c>
      <c r="CI277" s="10" t="s">
        <v>1105</v>
      </c>
      <c r="CJ277" s="10" t="s">
        <v>1105</v>
      </c>
      <c r="CK277" s="10" t="s">
        <v>190</v>
      </c>
      <c r="CL277" s="10" t="s">
        <v>1104</v>
      </c>
      <c r="CM277" s="10" t="s">
        <v>1104</v>
      </c>
      <c r="CN277" s="10" t="s">
        <v>1105</v>
      </c>
      <c r="CO277" s="10" t="s">
        <v>1105</v>
      </c>
      <c r="CP277" s="10" t="s">
        <v>1105</v>
      </c>
      <c r="CQ277" s="10" t="s">
        <v>1105</v>
      </c>
      <c r="CR277" s="10" t="s">
        <v>1104</v>
      </c>
      <c r="CS277" s="10" t="s">
        <v>1105</v>
      </c>
      <c r="CT277" s="10" t="s">
        <v>190</v>
      </c>
      <c r="CU277" s="10" t="s">
        <v>1104</v>
      </c>
      <c r="CV277" s="10" t="s">
        <v>1104</v>
      </c>
      <c r="CW277" s="10" t="s">
        <v>1105</v>
      </c>
      <c r="CX277" s="10" t="s">
        <v>1104</v>
      </c>
      <c r="CY277" s="10" t="s">
        <v>1105</v>
      </c>
      <c r="CZ277" s="10" t="s">
        <v>1105</v>
      </c>
      <c r="DA277" s="10" t="s">
        <v>1105</v>
      </c>
      <c r="DB277" s="10" t="s">
        <v>1104</v>
      </c>
      <c r="DC277" s="96" t="s">
        <v>7149</v>
      </c>
      <c r="DD277" s="96" t="s">
        <v>7149</v>
      </c>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5"/>
    </row>
    <row r="278" spans="1:251" s="9" customFormat="1" ht="17.25" customHeight="1">
      <c r="A278" s="5" t="s">
        <v>748</v>
      </c>
      <c r="B278" s="9">
        <f>83</f>
        <v>83</v>
      </c>
      <c r="C278" s="5" t="s">
        <v>83</v>
      </c>
      <c r="D278" s="5" t="s">
        <v>193</v>
      </c>
      <c r="E278" s="9">
        <v>42</v>
      </c>
      <c r="F278" s="9" t="s">
        <v>324</v>
      </c>
      <c r="G278" s="5"/>
      <c r="H278" s="5" t="s">
        <v>18</v>
      </c>
      <c r="I278" s="9">
        <v>1849</v>
      </c>
      <c r="J278" s="5" t="s">
        <v>7</v>
      </c>
      <c r="K278" s="9">
        <v>1849</v>
      </c>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45" t="s">
        <v>620</v>
      </c>
      <c r="AM278" s="11">
        <f>VLOOKUP($AL278,'City Location'!$A$2:$C$69,2)</f>
        <v>59.934280000000001</v>
      </c>
      <c r="AN278" s="11">
        <f>VLOOKUP($AL278,'City Location'!$A$2:$C$69,3)</f>
        <v>30.335099</v>
      </c>
      <c r="AO278" s="9" t="s">
        <v>624</v>
      </c>
      <c r="AP278" s="5">
        <v>1</v>
      </c>
      <c r="AQ278" s="5"/>
      <c r="AR278" s="4"/>
      <c r="AS278" s="4"/>
      <c r="AT278" s="10">
        <v>0</v>
      </c>
      <c r="AU278" s="10" t="s">
        <v>190</v>
      </c>
      <c r="AV278" s="10" t="s">
        <v>1104</v>
      </c>
      <c r="AW278" s="10" t="s">
        <v>1105</v>
      </c>
      <c r="AX278" s="10" t="s">
        <v>1105</v>
      </c>
      <c r="AY278" s="10" t="s">
        <v>1104</v>
      </c>
      <c r="AZ278" s="10" t="s">
        <v>1104</v>
      </c>
      <c r="BA278" s="10" t="s">
        <v>1105</v>
      </c>
      <c r="BB278" s="10" t="s">
        <v>1104</v>
      </c>
      <c r="BC278" s="10" t="s">
        <v>1104</v>
      </c>
      <c r="BD278" s="10" t="s">
        <v>374</v>
      </c>
      <c r="BE278" s="10" t="s">
        <v>1104</v>
      </c>
      <c r="BF278" s="10" t="s">
        <v>1104</v>
      </c>
      <c r="BG278" s="10" t="s">
        <v>1104</v>
      </c>
      <c r="BH278" s="10" t="s">
        <v>190</v>
      </c>
      <c r="BI278" s="10" t="s">
        <v>374</v>
      </c>
      <c r="BJ278" s="10" t="s">
        <v>1105</v>
      </c>
      <c r="BK278" s="10" t="s">
        <v>1105</v>
      </c>
      <c r="BL278" s="10" t="s">
        <v>1105</v>
      </c>
      <c r="BM278" s="10" t="s">
        <v>1104</v>
      </c>
      <c r="BN278" s="10" t="s">
        <v>1105</v>
      </c>
      <c r="BO278" s="10" t="s">
        <v>374</v>
      </c>
      <c r="BP278" s="10" t="s">
        <v>1105</v>
      </c>
      <c r="BQ278" s="10" t="s">
        <v>1104</v>
      </c>
      <c r="BR278" s="10" t="s">
        <v>1105</v>
      </c>
      <c r="BS278" s="10" t="s">
        <v>1104</v>
      </c>
      <c r="BT278" s="10" t="s">
        <v>1105</v>
      </c>
      <c r="BU278" s="10" t="s">
        <v>1105</v>
      </c>
      <c r="BV278" s="10" t="s">
        <v>1105</v>
      </c>
      <c r="BW278" s="10" t="s">
        <v>374</v>
      </c>
      <c r="BX278" s="10" t="s">
        <v>1104</v>
      </c>
      <c r="BY278" s="10" t="s">
        <v>1104</v>
      </c>
      <c r="BZ278" s="10" t="s">
        <v>1104</v>
      </c>
      <c r="CA278" s="10" t="s">
        <v>190</v>
      </c>
      <c r="CB278" s="10" t="s">
        <v>1105</v>
      </c>
      <c r="CC278" s="10" t="s">
        <v>1105</v>
      </c>
      <c r="CD278" s="19" t="s">
        <v>374</v>
      </c>
      <c r="CE278" s="10" t="s">
        <v>1105</v>
      </c>
      <c r="CF278" s="10" t="s">
        <v>1104</v>
      </c>
      <c r="CG278" s="10" t="s">
        <v>374</v>
      </c>
      <c r="CH278" s="10" t="s">
        <v>1104</v>
      </c>
      <c r="CI278" s="10" t="s">
        <v>1105</v>
      </c>
      <c r="CJ278" s="10" t="s">
        <v>1105</v>
      </c>
      <c r="CK278" s="10" t="s">
        <v>190</v>
      </c>
      <c r="CL278" s="10" t="s">
        <v>1104</v>
      </c>
      <c r="CM278" s="10" t="s">
        <v>1104</v>
      </c>
      <c r="CN278" s="10" t="s">
        <v>1105</v>
      </c>
      <c r="CO278" s="10" t="s">
        <v>1105</v>
      </c>
      <c r="CP278" s="10" t="s">
        <v>1105</v>
      </c>
      <c r="CQ278" s="10" t="s">
        <v>1105</v>
      </c>
      <c r="CR278" s="10" t="s">
        <v>1104</v>
      </c>
      <c r="CS278" s="10" t="s">
        <v>1105</v>
      </c>
      <c r="CT278" s="10" t="s">
        <v>190</v>
      </c>
      <c r="CU278" s="10" t="s">
        <v>1104</v>
      </c>
      <c r="CV278" s="10" t="s">
        <v>1104</v>
      </c>
      <c r="CW278" s="10" t="s">
        <v>1105</v>
      </c>
      <c r="CX278" s="10" t="s">
        <v>1104</v>
      </c>
      <c r="CY278" s="10" t="s">
        <v>1105</v>
      </c>
      <c r="CZ278" s="10" t="s">
        <v>1105</v>
      </c>
      <c r="DA278" s="10" t="s">
        <v>1105</v>
      </c>
      <c r="DB278" s="10" t="s">
        <v>1104</v>
      </c>
      <c r="DC278" s="96" t="s">
        <v>7149</v>
      </c>
      <c r="DD278" s="96" t="s">
        <v>7149</v>
      </c>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5"/>
    </row>
    <row r="279" spans="1:251" s="9" customFormat="1" ht="17.25" customHeight="1">
      <c r="A279" s="5" t="s">
        <v>748</v>
      </c>
      <c r="B279" s="9">
        <f>83</f>
        <v>83</v>
      </c>
      <c r="C279" s="5" t="s">
        <v>83</v>
      </c>
      <c r="D279" s="5" t="s">
        <v>193</v>
      </c>
      <c r="E279" s="9">
        <v>42</v>
      </c>
      <c r="F279" s="9" t="s">
        <v>324</v>
      </c>
      <c r="G279" s="5"/>
      <c r="H279" s="5" t="s">
        <v>7</v>
      </c>
      <c r="I279" s="9">
        <v>1849</v>
      </c>
      <c r="J279" s="5" t="s">
        <v>217</v>
      </c>
      <c r="K279" s="9">
        <v>1851</v>
      </c>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45" t="s">
        <v>620</v>
      </c>
      <c r="AM279" s="11">
        <f>VLOOKUP($AL279,'City Location'!$A$2:$C$69,2)</f>
        <v>59.934280000000001</v>
      </c>
      <c r="AN279" s="11">
        <f>VLOOKUP($AL279,'City Location'!$A$2:$C$69,3)</f>
        <v>30.335099</v>
      </c>
      <c r="AO279" s="9" t="s">
        <v>624</v>
      </c>
      <c r="AP279" s="5">
        <v>1</v>
      </c>
      <c r="AQ279" s="5"/>
      <c r="AR279" s="4"/>
      <c r="AS279" s="4"/>
      <c r="AT279" s="10">
        <v>0</v>
      </c>
      <c r="AU279" s="10" t="s">
        <v>190</v>
      </c>
      <c r="AV279" s="10" t="s">
        <v>1104</v>
      </c>
      <c r="AW279" s="10" t="s">
        <v>1105</v>
      </c>
      <c r="AX279" s="10" t="s">
        <v>1105</v>
      </c>
      <c r="AY279" s="10" t="s">
        <v>1104</v>
      </c>
      <c r="AZ279" s="10" t="s">
        <v>1104</v>
      </c>
      <c r="BA279" s="10" t="s">
        <v>1105</v>
      </c>
      <c r="BB279" s="10" t="s">
        <v>1104</v>
      </c>
      <c r="BC279" s="10" t="s">
        <v>1104</v>
      </c>
      <c r="BD279" s="10" t="s">
        <v>374</v>
      </c>
      <c r="BE279" s="10" t="s">
        <v>1104</v>
      </c>
      <c r="BF279" s="10" t="s">
        <v>1104</v>
      </c>
      <c r="BG279" s="10" t="s">
        <v>1104</v>
      </c>
      <c r="BH279" s="10" t="s">
        <v>190</v>
      </c>
      <c r="BI279" s="10" t="s">
        <v>374</v>
      </c>
      <c r="BJ279" s="10" t="s">
        <v>1105</v>
      </c>
      <c r="BK279" s="10" t="s">
        <v>1105</v>
      </c>
      <c r="BL279" s="10" t="s">
        <v>1105</v>
      </c>
      <c r="BM279" s="10" t="s">
        <v>1104</v>
      </c>
      <c r="BN279" s="10" t="s">
        <v>1105</v>
      </c>
      <c r="BO279" s="10" t="s">
        <v>374</v>
      </c>
      <c r="BP279" s="10" t="s">
        <v>1105</v>
      </c>
      <c r="BQ279" s="10" t="s">
        <v>1104</v>
      </c>
      <c r="BR279" s="10" t="s">
        <v>1105</v>
      </c>
      <c r="BS279" s="10" t="s">
        <v>1104</v>
      </c>
      <c r="BT279" s="10" t="s">
        <v>1105</v>
      </c>
      <c r="BU279" s="10" t="s">
        <v>1105</v>
      </c>
      <c r="BV279" s="10" t="s">
        <v>1105</v>
      </c>
      <c r="BW279" s="10" t="s">
        <v>374</v>
      </c>
      <c r="BX279" s="10" t="s">
        <v>1104</v>
      </c>
      <c r="BY279" s="10" t="s">
        <v>1104</v>
      </c>
      <c r="BZ279" s="10" t="s">
        <v>1104</v>
      </c>
      <c r="CA279" s="10" t="s">
        <v>374</v>
      </c>
      <c r="CB279" s="10" t="s">
        <v>1105</v>
      </c>
      <c r="CC279" s="10" t="s">
        <v>1105</v>
      </c>
      <c r="CD279" s="19" t="s">
        <v>374</v>
      </c>
      <c r="CE279" s="10" t="s">
        <v>1105</v>
      </c>
      <c r="CF279" s="10" t="s">
        <v>1104</v>
      </c>
      <c r="CG279" s="10" t="s">
        <v>374</v>
      </c>
      <c r="CH279" s="10" t="s">
        <v>1104</v>
      </c>
      <c r="CI279" s="10" t="s">
        <v>1105</v>
      </c>
      <c r="CJ279" s="10" t="s">
        <v>1105</v>
      </c>
      <c r="CK279" s="10" t="s">
        <v>190</v>
      </c>
      <c r="CL279" s="10" t="s">
        <v>1104</v>
      </c>
      <c r="CM279" s="10" t="s">
        <v>1104</v>
      </c>
      <c r="CN279" s="10" t="s">
        <v>1105</v>
      </c>
      <c r="CO279" s="10" t="s">
        <v>1105</v>
      </c>
      <c r="CP279" s="10" t="s">
        <v>1105</v>
      </c>
      <c r="CQ279" s="10" t="s">
        <v>1105</v>
      </c>
      <c r="CR279" s="10" t="s">
        <v>1104</v>
      </c>
      <c r="CS279" s="10" t="s">
        <v>1105</v>
      </c>
      <c r="CT279" s="10" t="s">
        <v>374</v>
      </c>
      <c r="CU279" s="10" t="s">
        <v>1104</v>
      </c>
      <c r="CV279" s="10" t="s">
        <v>1104</v>
      </c>
      <c r="CW279" s="10" t="s">
        <v>1105</v>
      </c>
      <c r="CX279" s="10" t="s">
        <v>1104</v>
      </c>
      <c r="CY279" s="10" t="s">
        <v>1105</v>
      </c>
      <c r="CZ279" s="10" t="s">
        <v>1105</v>
      </c>
      <c r="DA279" s="10" t="s">
        <v>1105</v>
      </c>
      <c r="DB279" s="10" t="s">
        <v>1104</v>
      </c>
      <c r="DC279" s="96" t="s">
        <v>7149</v>
      </c>
      <c r="DD279" s="96" t="s">
        <v>7149</v>
      </c>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5"/>
    </row>
    <row r="280" spans="1:251" s="9" customFormat="1" ht="17.25" customHeight="1">
      <c r="A280" s="5" t="s">
        <v>748</v>
      </c>
      <c r="B280" s="9">
        <f>83</f>
        <v>83</v>
      </c>
      <c r="C280" s="5" t="s">
        <v>83</v>
      </c>
      <c r="D280" s="5" t="s">
        <v>193</v>
      </c>
      <c r="E280" s="9">
        <v>42</v>
      </c>
      <c r="F280" s="9" t="s">
        <v>324</v>
      </c>
      <c r="G280" s="5"/>
      <c r="H280" s="5" t="s">
        <v>16</v>
      </c>
      <c r="I280" s="9">
        <v>1851</v>
      </c>
      <c r="J280" s="5" t="s">
        <v>7</v>
      </c>
      <c r="K280" s="9">
        <v>1853</v>
      </c>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45" t="s">
        <v>620</v>
      </c>
      <c r="AM280" s="11">
        <f>VLOOKUP($AL280,'City Location'!$A$2:$C$69,2)</f>
        <v>59.934280000000001</v>
      </c>
      <c r="AN280" s="11">
        <f>VLOOKUP($AL280,'City Location'!$A$2:$C$69,3)</f>
        <v>30.335099</v>
      </c>
      <c r="AO280" s="9" t="s">
        <v>624</v>
      </c>
      <c r="AP280" s="5">
        <v>1</v>
      </c>
      <c r="AQ280" s="5"/>
      <c r="AR280" s="4"/>
      <c r="AS280" s="4"/>
      <c r="AT280" s="10">
        <v>0</v>
      </c>
      <c r="AU280" s="10" t="s">
        <v>190</v>
      </c>
      <c r="AV280" s="10" t="s">
        <v>1104</v>
      </c>
      <c r="AW280" s="10" t="s">
        <v>1105</v>
      </c>
      <c r="AX280" s="10" t="s">
        <v>1105</v>
      </c>
      <c r="AY280" s="10" t="s">
        <v>1104</v>
      </c>
      <c r="AZ280" s="10" t="s">
        <v>1104</v>
      </c>
      <c r="BA280" s="10" t="s">
        <v>1105</v>
      </c>
      <c r="BB280" s="10" t="s">
        <v>1104</v>
      </c>
      <c r="BC280" s="10" t="s">
        <v>1104</v>
      </c>
      <c r="BD280" s="10" t="s">
        <v>374</v>
      </c>
      <c r="BE280" s="10" t="s">
        <v>1104</v>
      </c>
      <c r="BF280" s="10" t="s">
        <v>1104</v>
      </c>
      <c r="BG280" s="10" t="s">
        <v>1104</v>
      </c>
      <c r="BH280" s="10" t="s">
        <v>190</v>
      </c>
      <c r="BI280" s="10" t="s">
        <v>374</v>
      </c>
      <c r="BJ280" s="10" t="s">
        <v>1105</v>
      </c>
      <c r="BK280" s="10" t="s">
        <v>1105</v>
      </c>
      <c r="BL280" s="10" t="s">
        <v>1104</v>
      </c>
      <c r="BM280" s="10" t="s">
        <v>1104</v>
      </c>
      <c r="BN280" s="10" t="s">
        <v>1105</v>
      </c>
      <c r="BO280" s="10" t="s">
        <v>374</v>
      </c>
      <c r="BP280" s="10" t="s">
        <v>1105</v>
      </c>
      <c r="BQ280" s="10" t="s">
        <v>1104</v>
      </c>
      <c r="BR280" s="10" t="s">
        <v>1105</v>
      </c>
      <c r="BS280" s="10" t="s">
        <v>1104</v>
      </c>
      <c r="BT280" s="10" t="s">
        <v>1105</v>
      </c>
      <c r="BU280" s="10" t="s">
        <v>1105</v>
      </c>
      <c r="BV280" s="10" t="s">
        <v>1105</v>
      </c>
      <c r="BW280" s="10" t="s">
        <v>374</v>
      </c>
      <c r="BX280" s="10" t="s">
        <v>1104</v>
      </c>
      <c r="BY280" s="10" t="s">
        <v>1104</v>
      </c>
      <c r="BZ280" s="10" t="s">
        <v>1104</v>
      </c>
      <c r="CA280" s="10" t="s">
        <v>374</v>
      </c>
      <c r="CB280" s="10" t="s">
        <v>1105</v>
      </c>
      <c r="CC280" s="10" t="s">
        <v>1105</v>
      </c>
      <c r="CD280" s="19" t="s">
        <v>374</v>
      </c>
      <c r="CE280" s="10" t="s">
        <v>1105</v>
      </c>
      <c r="CF280" s="10" t="s">
        <v>1104</v>
      </c>
      <c r="CG280" s="10" t="s">
        <v>374</v>
      </c>
      <c r="CH280" s="10" t="s">
        <v>1104</v>
      </c>
      <c r="CI280" s="10" t="s">
        <v>1105</v>
      </c>
      <c r="CJ280" s="10" t="s">
        <v>1105</v>
      </c>
      <c r="CK280" s="10" t="s">
        <v>190</v>
      </c>
      <c r="CL280" s="10" t="s">
        <v>1104</v>
      </c>
      <c r="CM280" s="10" t="s">
        <v>1104</v>
      </c>
      <c r="CN280" s="10" t="s">
        <v>1105</v>
      </c>
      <c r="CO280" s="10" t="s">
        <v>1105</v>
      </c>
      <c r="CP280" s="10" t="s">
        <v>1105</v>
      </c>
      <c r="CQ280" s="10" t="s">
        <v>1105</v>
      </c>
      <c r="CR280" s="10" t="s">
        <v>1104</v>
      </c>
      <c r="CS280" s="10" t="s">
        <v>1104</v>
      </c>
      <c r="CT280" s="10" t="s">
        <v>374</v>
      </c>
      <c r="CU280" s="10" t="s">
        <v>1104</v>
      </c>
      <c r="CV280" s="10" t="s">
        <v>1104</v>
      </c>
      <c r="CW280" s="10" t="s">
        <v>1105</v>
      </c>
      <c r="CX280" s="10" t="s">
        <v>1104</v>
      </c>
      <c r="CY280" s="10" t="s">
        <v>1105</v>
      </c>
      <c r="CZ280" s="10" t="s">
        <v>1105</v>
      </c>
      <c r="DA280" s="10" t="s">
        <v>1105</v>
      </c>
      <c r="DB280" s="10" t="s">
        <v>1104</v>
      </c>
      <c r="DC280" s="96" t="s">
        <v>7149</v>
      </c>
      <c r="DD280" s="96" t="s">
        <v>7149</v>
      </c>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5"/>
    </row>
    <row r="281" spans="1:251" s="9" customFormat="1" ht="17.25" customHeight="1">
      <c r="A281" s="5" t="s">
        <v>748</v>
      </c>
      <c r="B281" s="9">
        <f>83</f>
        <v>83</v>
      </c>
      <c r="C281" s="5" t="s">
        <v>83</v>
      </c>
      <c r="D281" s="5" t="s">
        <v>193</v>
      </c>
      <c r="E281" s="9">
        <v>42</v>
      </c>
      <c r="F281" s="9" t="s">
        <v>324</v>
      </c>
      <c r="G281" s="5"/>
      <c r="H281" s="5" t="s">
        <v>7</v>
      </c>
      <c r="I281" s="9">
        <v>1853</v>
      </c>
      <c r="J281" s="5" t="s">
        <v>8</v>
      </c>
      <c r="K281" s="9">
        <v>1854</v>
      </c>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45" t="s">
        <v>620</v>
      </c>
      <c r="AM281" s="11">
        <f>VLOOKUP($AL281,'City Location'!$A$2:$C$69,2)</f>
        <v>59.934280000000001</v>
      </c>
      <c r="AN281" s="11">
        <f>VLOOKUP($AL281,'City Location'!$A$2:$C$69,3)</f>
        <v>30.335099</v>
      </c>
      <c r="AO281" s="9" t="s">
        <v>624</v>
      </c>
      <c r="AP281" s="5">
        <v>1</v>
      </c>
      <c r="AQ281" s="5"/>
      <c r="AR281" s="4"/>
      <c r="AS281" s="4"/>
      <c r="AT281" s="10">
        <v>0</v>
      </c>
      <c r="AU281" s="10" t="s">
        <v>190</v>
      </c>
      <c r="AV281" s="10" t="s">
        <v>1104</v>
      </c>
      <c r="AW281" s="10" t="s">
        <v>1105</v>
      </c>
      <c r="AX281" s="10" t="s">
        <v>1105</v>
      </c>
      <c r="AY281" s="10" t="s">
        <v>1104</v>
      </c>
      <c r="AZ281" s="10" t="s">
        <v>1104</v>
      </c>
      <c r="BA281" s="10" t="s">
        <v>1105</v>
      </c>
      <c r="BB281" s="10" t="s">
        <v>1104</v>
      </c>
      <c r="BC281" s="10" t="s">
        <v>1104</v>
      </c>
      <c r="BD281" s="10" t="s">
        <v>374</v>
      </c>
      <c r="BE281" s="10" t="s">
        <v>1104</v>
      </c>
      <c r="BF281" s="10" t="s">
        <v>1104</v>
      </c>
      <c r="BG281" s="10" t="s">
        <v>1104</v>
      </c>
      <c r="BH281" s="10" t="s">
        <v>190</v>
      </c>
      <c r="BI281" s="10" t="s">
        <v>374</v>
      </c>
      <c r="BJ281" s="10" t="s">
        <v>1105</v>
      </c>
      <c r="BK281" s="10" t="s">
        <v>1105</v>
      </c>
      <c r="BL281" s="10" t="s">
        <v>1104</v>
      </c>
      <c r="BM281" s="10" t="s">
        <v>1105</v>
      </c>
      <c r="BN281" s="10" t="s">
        <v>1105</v>
      </c>
      <c r="BO281" s="10" t="s">
        <v>374</v>
      </c>
      <c r="BP281" s="10" t="s">
        <v>1105</v>
      </c>
      <c r="BQ281" s="10" t="s">
        <v>1104</v>
      </c>
      <c r="BR281" s="10" t="s">
        <v>1105</v>
      </c>
      <c r="BS281" s="10" t="s">
        <v>1104</v>
      </c>
      <c r="BT281" s="10" t="s">
        <v>1105</v>
      </c>
      <c r="BU281" s="10" t="s">
        <v>1105</v>
      </c>
      <c r="BV281" s="10" t="s">
        <v>1105</v>
      </c>
      <c r="BW281" s="10" t="s">
        <v>374</v>
      </c>
      <c r="BX281" s="10" t="s">
        <v>1104</v>
      </c>
      <c r="BY281" s="10" t="s">
        <v>1104</v>
      </c>
      <c r="BZ281" s="10" t="s">
        <v>1104</v>
      </c>
      <c r="CA281" s="10" t="s">
        <v>374</v>
      </c>
      <c r="CB281" s="10" t="s">
        <v>1105</v>
      </c>
      <c r="CC281" s="10" t="s">
        <v>1105</v>
      </c>
      <c r="CD281" s="19" t="s">
        <v>374</v>
      </c>
      <c r="CE281" s="10" t="s">
        <v>1105</v>
      </c>
      <c r="CF281" s="10" t="s">
        <v>1104</v>
      </c>
      <c r="CG281" s="10" t="s">
        <v>374</v>
      </c>
      <c r="CH281" s="10" t="s">
        <v>1104</v>
      </c>
      <c r="CI281" s="10" t="s">
        <v>1105</v>
      </c>
      <c r="CJ281" s="10" t="s">
        <v>1105</v>
      </c>
      <c r="CK281" s="10" t="s">
        <v>190</v>
      </c>
      <c r="CL281" s="10" t="s">
        <v>1104</v>
      </c>
      <c r="CM281" s="10" t="s">
        <v>1104</v>
      </c>
      <c r="CN281" s="10" t="s">
        <v>1105</v>
      </c>
      <c r="CO281" s="10" t="s">
        <v>1105</v>
      </c>
      <c r="CP281" s="10" t="s">
        <v>1105</v>
      </c>
      <c r="CQ281" s="10" t="s">
        <v>1105</v>
      </c>
      <c r="CR281" s="10" t="s">
        <v>1104</v>
      </c>
      <c r="CS281" s="10" t="s">
        <v>1104</v>
      </c>
      <c r="CT281" s="10" t="s">
        <v>190</v>
      </c>
      <c r="CU281" s="10" t="s">
        <v>1104</v>
      </c>
      <c r="CV281" s="10" t="s">
        <v>1104</v>
      </c>
      <c r="CW281" s="10" t="s">
        <v>1105</v>
      </c>
      <c r="CX281" s="10" t="s">
        <v>1104</v>
      </c>
      <c r="CY281" s="10" t="s">
        <v>1105</v>
      </c>
      <c r="CZ281" s="10" t="s">
        <v>1105</v>
      </c>
      <c r="DA281" s="10" t="s">
        <v>1105</v>
      </c>
      <c r="DB281" s="10" t="s">
        <v>1104</v>
      </c>
      <c r="DC281" s="96" t="s">
        <v>7149</v>
      </c>
      <c r="DD281" s="96" t="s">
        <v>7149</v>
      </c>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5"/>
    </row>
    <row r="282" spans="1:251" s="9" customFormat="1" ht="17.25" customHeight="1">
      <c r="A282" s="5" t="s">
        <v>748</v>
      </c>
      <c r="B282" s="9">
        <f>83</f>
        <v>83</v>
      </c>
      <c r="C282" s="5" t="s">
        <v>83</v>
      </c>
      <c r="D282" s="5" t="s">
        <v>193</v>
      </c>
      <c r="E282" s="9">
        <v>42</v>
      </c>
      <c r="F282" s="9" t="s">
        <v>324</v>
      </c>
      <c r="G282" s="5"/>
      <c r="H282" s="5" t="s">
        <v>8</v>
      </c>
      <c r="I282" s="9">
        <v>1854</v>
      </c>
      <c r="J282" s="5" t="s">
        <v>16</v>
      </c>
      <c r="K282" s="9">
        <v>1855</v>
      </c>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45" t="s">
        <v>620</v>
      </c>
      <c r="AM282" s="11">
        <f>VLOOKUP($AL282,'City Location'!$A$2:$C$69,2)</f>
        <v>59.934280000000001</v>
      </c>
      <c r="AN282" s="11">
        <f>VLOOKUP($AL282,'City Location'!$A$2:$C$69,3)</f>
        <v>30.335099</v>
      </c>
      <c r="AO282" s="9" t="s">
        <v>624</v>
      </c>
      <c r="AP282" s="5">
        <v>1</v>
      </c>
      <c r="AQ282" s="5"/>
      <c r="AR282" s="4"/>
      <c r="AS282" s="4"/>
      <c r="AT282" s="10">
        <v>0</v>
      </c>
      <c r="AU282" s="10" t="s">
        <v>190</v>
      </c>
      <c r="AV282" s="10" t="s">
        <v>1104</v>
      </c>
      <c r="AW282" s="10" t="s">
        <v>1105</v>
      </c>
      <c r="AX282" s="10" t="s">
        <v>1105</v>
      </c>
      <c r="AY282" s="10" t="s">
        <v>1104</v>
      </c>
      <c r="AZ282" s="10" t="s">
        <v>1104</v>
      </c>
      <c r="BA282" s="10" t="s">
        <v>1105</v>
      </c>
      <c r="BB282" s="10" t="s">
        <v>1104</v>
      </c>
      <c r="BC282" s="10" t="s">
        <v>1104</v>
      </c>
      <c r="BD282" s="10" t="s">
        <v>374</v>
      </c>
      <c r="BE282" s="10" t="s">
        <v>1104</v>
      </c>
      <c r="BF282" s="10" t="s">
        <v>1104</v>
      </c>
      <c r="BG282" s="10" t="s">
        <v>1104</v>
      </c>
      <c r="BH282" s="10" t="s">
        <v>190</v>
      </c>
      <c r="BI282" s="10" t="s">
        <v>374</v>
      </c>
      <c r="BJ282" s="10" t="s">
        <v>1105</v>
      </c>
      <c r="BK282" s="10" t="s">
        <v>1105</v>
      </c>
      <c r="BL282" s="10" t="s">
        <v>1104</v>
      </c>
      <c r="BM282" s="10" t="s">
        <v>1105</v>
      </c>
      <c r="BN282" s="10" t="s">
        <v>1105</v>
      </c>
      <c r="BO282" s="10" t="s">
        <v>374</v>
      </c>
      <c r="BP282" s="10" t="s">
        <v>1105</v>
      </c>
      <c r="BQ282" s="10" t="s">
        <v>1104</v>
      </c>
      <c r="BR282" s="10" t="s">
        <v>1105</v>
      </c>
      <c r="BS282" s="10" t="s">
        <v>1104</v>
      </c>
      <c r="BT282" s="10" t="s">
        <v>1105</v>
      </c>
      <c r="BU282" s="10" t="s">
        <v>1105</v>
      </c>
      <c r="BV282" s="10" t="s">
        <v>1105</v>
      </c>
      <c r="BW282" s="10" t="s">
        <v>374</v>
      </c>
      <c r="BX282" s="10" t="s">
        <v>1104</v>
      </c>
      <c r="BY282" s="10" t="s">
        <v>1104</v>
      </c>
      <c r="BZ282" s="10" t="s">
        <v>1104</v>
      </c>
      <c r="CA282" s="10" t="s">
        <v>374</v>
      </c>
      <c r="CB282" s="10" t="s">
        <v>1105</v>
      </c>
      <c r="CC282" s="10" t="s">
        <v>1105</v>
      </c>
      <c r="CD282" s="19" t="s">
        <v>374</v>
      </c>
      <c r="CE282" s="10" t="s">
        <v>1105</v>
      </c>
      <c r="CF282" s="10" t="s">
        <v>1104</v>
      </c>
      <c r="CG282" s="10" t="s">
        <v>374</v>
      </c>
      <c r="CH282" s="10" t="s">
        <v>1104</v>
      </c>
      <c r="CI282" s="10" t="s">
        <v>1105</v>
      </c>
      <c r="CJ282" s="10" t="s">
        <v>1105</v>
      </c>
      <c r="CK282" s="10" t="s">
        <v>190</v>
      </c>
      <c r="CL282" s="10" t="s">
        <v>1104</v>
      </c>
      <c r="CM282" s="10" t="s">
        <v>1104</v>
      </c>
      <c r="CN282" s="10" t="s">
        <v>1105</v>
      </c>
      <c r="CO282" s="10" t="s">
        <v>1105</v>
      </c>
      <c r="CP282" s="10" t="s">
        <v>1105</v>
      </c>
      <c r="CQ282" s="10" t="s">
        <v>1105</v>
      </c>
      <c r="CR282" s="10" t="s">
        <v>1104</v>
      </c>
      <c r="CS282" s="10" t="s">
        <v>1104</v>
      </c>
      <c r="CT282" s="10" t="s">
        <v>374</v>
      </c>
      <c r="CU282" s="10" t="s">
        <v>1104</v>
      </c>
      <c r="CV282" s="10" t="s">
        <v>1104</v>
      </c>
      <c r="CW282" s="10" t="s">
        <v>1105</v>
      </c>
      <c r="CX282" s="10" t="s">
        <v>1104</v>
      </c>
      <c r="CY282" s="10" t="s">
        <v>1105</v>
      </c>
      <c r="CZ282" s="10" t="s">
        <v>1105</v>
      </c>
      <c r="DA282" s="10" t="s">
        <v>1105</v>
      </c>
      <c r="DB282" s="10" t="s">
        <v>1104</v>
      </c>
      <c r="DC282" s="96" t="s">
        <v>7149</v>
      </c>
      <c r="DD282" s="96" t="s">
        <v>7149</v>
      </c>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5"/>
    </row>
    <row r="283" spans="1:251" s="9" customFormat="1" ht="17.25" customHeight="1">
      <c r="A283" s="5" t="s">
        <v>748</v>
      </c>
      <c r="B283" s="9">
        <f>83</f>
        <v>83</v>
      </c>
      <c r="C283" s="5" t="s">
        <v>83</v>
      </c>
      <c r="D283" s="5" t="s">
        <v>194</v>
      </c>
      <c r="E283" s="9">
        <v>44</v>
      </c>
      <c r="F283" s="9" t="s">
        <v>324</v>
      </c>
      <c r="G283" s="5"/>
      <c r="H283" s="5" t="s">
        <v>16</v>
      </c>
      <c r="I283" s="9">
        <v>1855</v>
      </c>
      <c r="J283" s="5" t="s">
        <v>5</v>
      </c>
      <c r="K283" s="9">
        <v>1859</v>
      </c>
      <c r="L283" s="5"/>
      <c r="M283" s="5"/>
      <c r="N283" s="5"/>
      <c r="O283" s="5"/>
      <c r="P283" s="5"/>
      <c r="Q283" s="5"/>
      <c r="R283" s="5"/>
      <c r="S283" s="5"/>
      <c r="T283" s="5"/>
      <c r="U283" s="5"/>
      <c r="V283" s="5"/>
      <c r="W283" s="5"/>
      <c r="X283" s="5"/>
      <c r="Y283" s="5"/>
      <c r="Z283" s="5"/>
      <c r="AA283" s="5"/>
      <c r="AB283" s="5"/>
      <c r="AC283" s="5"/>
      <c r="AD283" s="5" t="s">
        <v>195</v>
      </c>
      <c r="AE283" s="5"/>
      <c r="AF283" s="5"/>
      <c r="AG283" s="5"/>
      <c r="AH283" s="5"/>
      <c r="AI283" s="5"/>
      <c r="AJ283" s="5"/>
      <c r="AK283" s="5"/>
      <c r="AL283" s="45" t="s">
        <v>620</v>
      </c>
      <c r="AM283" s="11">
        <f>VLOOKUP($AL283,'City Location'!$A$2:$C$69,2)</f>
        <v>59.934280000000001</v>
      </c>
      <c r="AN283" s="11">
        <f>VLOOKUP($AL283,'City Location'!$A$2:$C$69,3)</f>
        <v>30.335099</v>
      </c>
      <c r="AO283" s="9" t="s">
        <v>624</v>
      </c>
      <c r="AP283" s="5">
        <v>1</v>
      </c>
      <c r="AQ283" s="5"/>
      <c r="AR283" s="4"/>
      <c r="AS283" s="4"/>
      <c r="AT283" s="10">
        <v>0</v>
      </c>
      <c r="AU283" s="10" t="s">
        <v>190</v>
      </c>
      <c r="AV283" s="10" t="s">
        <v>1104</v>
      </c>
      <c r="AW283" s="10" t="s">
        <v>1105</v>
      </c>
      <c r="AX283" s="10" t="s">
        <v>1105</v>
      </c>
      <c r="AY283" s="10" t="s">
        <v>1104</v>
      </c>
      <c r="AZ283" s="10" t="s">
        <v>1104</v>
      </c>
      <c r="BA283" s="10" t="s">
        <v>1105</v>
      </c>
      <c r="BB283" s="10" t="s">
        <v>1104</v>
      </c>
      <c r="BC283" s="10" t="s">
        <v>1104</v>
      </c>
      <c r="BD283" s="10" t="s">
        <v>374</v>
      </c>
      <c r="BE283" s="10" t="s">
        <v>1104</v>
      </c>
      <c r="BF283" s="10" t="s">
        <v>1104</v>
      </c>
      <c r="BG283" s="10" t="s">
        <v>1104</v>
      </c>
      <c r="BH283" s="10" t="s">
        <v>190</v>
      </c>
      <c r="BI283" s="10" t="s">
        <v>374</v>
      </c>
      <c r="BJ283" s="10" t="s">
        <v>1105</v>
      </c>
      <c r="BK283" s="10" t="s">
        <v>1105</v>
      </c>
      <c r="BL283" s="10" t="s">
        <v>1104</v>
      </c>
      <c r="BM283" s="10" t="s">
        <v>1105</v>
      </c>
      <c r="BN283" s="10" t="s">
        <v>1105</v>
      </c>
      <c r="BO283" s="10" t="s">
        <v>374</v>
      </c>
      <c r="BP283" s="10" t="s">
        <v>1105</v>
      </c>
      <c r="BQ283" s="10" t="s">
        <v>1104</v>
      </c>
      <c r="BR283" s="10" t="s">
        <v>1105</v>
      </c>
      <c r="BS283" s="10" t="s">
        <v>1104</v>
      </c>
      <c r="BT283" s="10" t="s">
        <v>1105</v>
      </c>
      <c r="BU283" s="10" t="s">
        <v>1105</v>
      </c>
      <c r="BV283" s="10" t="s">
        <v>1105</v>
      </c>
      <c r="BW283" s="10" t="s">
        <v>374</v>
      </c>
      <c r="BX283" s="10" t="s">
        <v>1104</v>
      </c>
      <c r="BY283" s="10" t="s">
        <v>1104</v>
      </c>
      <c r="BZ283" s="10" t="s">
        <v>1104</v>
      </c>
      <c r="CA283" s="10" t="s">
        <v>374</v>
      </c>
      <c r="CB283" s="10" t="s">
        <v>1105</v>
      </c>
      <c r="CC283" s="10" t="s">
        <v>1105</v>
      </c>
      <c r="CD283" s="19" t="s">
        <v>374</v>
      </c>
      <c r="CE283" s="10" t="s">
        <v>1105</v>
      </c>
      <c r="CF283" s="10" t="s">
        <v>1104</v>
      </c>
      <c r="CG283" s="10" t="s">
        <v>374</v>
      </c>
      <c r="CH283" s="10" t="s">
        <v>1104</v>
      </c>
      <c r="CI283" s="10" t="s">
        <v>1105</v>
      </c>
      <c r="CJ283" s="10" t="s">
        <v>1105</v>
      </c>
      <c r="CK283" s="10" t="s">
        <v>190</v>
      </c>
      <c r="CL283" s="10" t="s">
        <v>1104</v>
      </c>
      <c r="CM283" s="10" t="s">
        <v>1104</v>
      </c>
      <c r="CN283" s="10" t="s">
        <v>1105</v>
      </c>
      <c r="CO283" s="10" t="s">
        <v>1105</v>
      </c>
      <c r="CP283" s="10" t="s">
        <v>1105</v>
      </c>
      <c r="CQ283" s="10" t="s">
        <v>1105</v>
      </c>
      <c r="CR283" s="10" t="s">
        <v>1104</v>
      </c>
      <c r="CS283" s="10" t="s">
        <v>1104</v>
      </c>
      <c r="CT283" s="10" t="s">
        <v>374</v>
      </c>
      <c r="CU283" s="10" t="s">
        <v>1104</v>
      </c>
      <c r="CV283" s="10" t="s">
        <v>1104</v>
      </c>
      <c r="CW283" s="10" t="s">
        <v>1105</v>
      </c>
      <c r="CX283" s="10" t="s">
        <v>1104</v>
      </c>
      <c r="CY283" s="10" t="s">
        <v>1105</v>
      </c>
      <c r="CZ283" s="10" t="s">
        <v>1105</v>
      </c>
      <c r="DA283" s="10" t="s">
        <v>1105</v>
      </c>
      <c r="DB283" s="10" t="s">
        <v>1104</v>
      </c>
      <c r="DC283" s="96" t="s">
        <v>7149</v>
      </c>
      <c r="DD283" s="96" t="s">
        <v>7149</v>
      </c>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5"/>
    </row>
    <row r="284" spans="1:251" s="9" customFormat="1" ht="17.25" customHeight="1">
      <c r="A284" s="5" t="s">
        <v>748</v>
      </c>
      <c r="B284" s="9">
        <f>83</f>
        <v>83</v>
      </c>
      <c r="C284" s="5" t="s">
        <v>83</v>
      </c>
      <c r="D284" s="5" t="s">
        <v>194</v>
      </c>
      <c r="E284" s="9">
        <v>44</v>
      </c>
      <c r="F284" s="9" t="s">
        <v>324</v>
      </c>
      <c r="G284" s="5"/>
      <c r="H284" s="5" t="s">
        <v>5</v>
      </c>
      <c r="I284" s="9">
        <v>1859</v>
      </c>
      <c r="J284" s="39" t="s">
        <v>5</v>
      </c>
      <c r="K284" s="9">
        <v>1870</v>
      </c>
      <c r="L284" s="5"/>
      <c r="M284" s="5"/>
      <c r="N284" s="5"/>
      <c r="O284" s="5"/>
      <c r="P284" s="5"/>
      <c r="Q284" s="5"/>
      <c r="R284" s="5"/>
      <c r="S284" s="5"/>
      <c r="T284" s="5"/>
      <c r="U284" s="5"/>
      <c r="V284" s="5"/>
      <c r="W284" s="5"/>
      <c r="X284" s="5"/>
      <c r="Y284" s="5"/>
      <c r="Z284" s="5"/>
      <c r="AA284" s="5"/>
      <c r="AB284" s="5"/>
      <c r="AC284" s="5"/>
      <c r="AD284" s="5" t="s">
        <v>195</v>
      </c>
      <c r="AE284" s="5"/>
      <c r="AF284" s="5"/>
      <c r="AG284" s="5"/>
      <c r="AH284" s="5"/>
      <c r="AI284" s="5"/>
      <c r="AJ284" s="5"/>
      <c r="AK284" s="5"/>
      <c r="AL284" s="45" t="s">
        <v>620</v>
      </c>
      <c r="AM284" s="11">
        <f>VLOOKUP($AL284,'City Location'!$A$2:$C$69,2)</f>
        <v>59.934280000000001</v>
      </c>
      <c r="AN284" s="11">
        <f>VLOOKUP($AL284,'City Location'!$A$2:$C$69,3)</f>
        <v>30.335099</v>
      </c>
      <c r="AO284" s="9" t="s">
        <v>624</v>
      </c>
      <c r="AP284" s="5">
        <v>1</v>
      </c>
      <c r="AQ284" s="5"/>
      <c r="AR284" s="4"/>
      <c r="AS284" s="4"/>
      <c r="AT284" s="10">
        <v>0</v>
      </c>
      <c r="AU284" s="10" t="s">
        <v>190</v>
      </c>
      <c r="AV284" s="10" t="s">
        <v>1104</v>
      </c>
      <c r="AW284" s="10" t="s">
        <v>1105</v>
      </c>
      <c r="AX284" s="10" t="s">
        <v>1105</v>
      </c>
      <c r="AY284" s="10" t="s">
        <v>1104</v>
      </c>
      <c r="AZ284" s="10" t="s">
        <v>1104</v>
      </c>
      <c r="BA284" s="10" t="s">
        <v>1105</v>
      </c>
      <c r="BB284" s="10" t="s">
        <v>1104</v>
      </c>
      <c r="BC284" s="10" t="s">
        <v>1105</v>
      </c>
      <c r="BD284" s="10" t="s">
        <v>374</v>
      </c>
      <c r="BE284" s="10" t="s">
        <v>1104</v>
      </c>
      <c r="BF284" s="10" t="s">
        <v>1104</v>
      </c>
      <c r="BG284" s="10" t="s">
        <v>1104</v>
      </c>
      <c r="BH284" s="10" t="s">
        <v>190</v>
      </c>
      <c r="BI284" s="10" t="s">
        <v>374</v>
      </c>
      <c r="BJ284" s="10" t="s">
        <v>1105</v>
      </c>
      <c r="BK284" s="10" t="s">
        <v>1105</v>
      </c>
      <c r="BL284" s="10" t="s">
        <v>1104</v>
      </c>
      <c r="BM284" s="10" t="s">
        <v>1105</v>
      </c>
      <c r="BN284" s="10" t="s">
        <v>1104</v>
      </c>
      <c r="BO284" s="10" t="s">
        <v>374</v>
      </c>
      <c r="BP284" s="10" t="s">
        <v>1105</v>
      </c>
      <c r="BQ284" s="10" t="s">
        <v>1104</v>
      </c>
      <c r="BR284" s="10" t="s">
        <v>1105</v>
      </c>
      <c r="BS284" s="10" t="s">
        <v>1105</v>
      </c>
      <c r="BT284" s="10" t="s">
        <v>1105</v>
      </c>
      <c r="BU284" s="10" t="s">
        <v>1104</v>
      </c>
      <c r="BV284" s="10" t="s">
        <v>1105</v>
      </c>
      <c r="BW284" s="10" t="s">
        <v>374</v>
      </c>
      <c r="BX284" s="10" t="s">
        <v>1104</v>
      </c>
      <c r="BY284" s="10" t="s">
        <v>1104</v>
      </c>
      <c r="BZ284" s="10" t="s">
        <v>1104</v>
      </c>
      <c r="CA284" s="10" t="s">
        <v>374</v>
      </c>
      <c r="CB284" s="10" t="s">
        <v>1105</v>
      </c>
      <c r="CC284" s="10" t="s">
        <v>1105</v>
      </c>
      <c r="CD284" s="19" t="s">
        <v>374</v>
      </c>
      <c r="CE284" s="10" t="s">
        <v>1105</v>
      </c>
      <c r="CF284" s="10" t="s">
        <v>1104</v>
      </c>
      <c r="CG284" s="10" t="s">
        <v>190</v>
      </c>
      <c r="CH284" s="10" t="s">
        <v>1104</v>
      </c>
      <c r="CI284" s="10" t="s">
        <v>1105</v>
      </c>
      <c r="CJ284" s="10" t="s">
        <v>1105</v>
      </c>
      <c r="CK284" s="10" t="s">
        <v>190</v>
      </c>
      <c r="CL284" s="10" t="s">
        <v>1104</v>
      </c>
      <c r="CM284" s="10" t="s">
        <v>1104</v>
      </c>
      <c r="CN284" s="10" t="s">
        <v>1104</v>
      </c>
      <c r="CO284" s="10" t="s">
        <v>1104</v>
      </c>
      <c r="CP284" s="10" t="s">
        <v>1104</v>
      </c>
      <c r="CQ284" s="10" t="s">
        <v>1104</v>
      </c>
      <c r="CR284" s="10" t="s">
        <v>1104</v>
      </c>
      <c r="CS284" s="10" t="s">
        <v>1104</v>
      </c>
      <c r="CT284" s="10" t="s">
        <v>374</v>
      </c>
      <c r="CU284" s="10" t="s">
        <v>1104</v>
      </c>
      <c r="CV284" s="10" t="s">
        <v>1104</v>
      </c>
      <c r="CW284" s="10" t="s">
        <v>1105</v>
      </c>
      <c r="CX284" s="10" t="s">
        <v>1104</v>
      </c>
      <c r="CY284" s="10" t="s">
        <v>1104</v>
      </c>
      <c r="CZ284" s="10" t="s">
        <v>1105</v>
      </c>
      <c r="DA284" s="10" t="s">
        <v>1105</v>
      </c>
      <c r="DB284" s="10" t="s">
        <v>1104</v>
      </c>
      <c r="DC284" s="96" t="s">
        <v>7149</v>
      </c>
      <c r="DD284" s="96" t="s">
        <v>7149</v>
      </c>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5"/>
    </row>
    <row r="285" spans="1:251" s="9" customFormat="1" ht="17.25" customHeight="1">
      <c r="A285" s="5" t="s">
        <v>748</v>
      </c>
      <c r="B285" s="9">
        <f>83</f>
        <v>83</v>
      </c>
      <c r="C285" s="5" t="s">
        <v>83</v>
      </c>
      <c r="D285" s="5" t="s">
        <v>194</v>
      </c>
      <c r="E285" s="9">
        <v>44</v>
      </c>
      <c r="F285" s="9" t="s">
        <v>324</v>
      </c>
      <c r="G285" s="5"/>
      <c r="H285" s="39" t="s">
        <v>5</v>
      </c>
      <c r="I285" s="9">
        <v>1870</v>
      </c>
      <c r="J285" s="5" t="s">
        <v>8</v>
      </c>
      <c r="K285" s="9">
        <v>1877</v>
      </c>
      <c r="L285" s="5"/>
      <c r="M285" s="5"/>
      <c r="N285" s="5"/>
      <c r="O285" s="5"/>
      <c r="P285" s="5"/>
      <c r="Q285" s="5"/>
      <c r="R285" s="5"/>
      <c r="S285" s="5"/>
      <c r="T285" s="5"/>
      <c r="U285" s="5"/>
      <c r="V285" s="5"/>
      <c r="W285" s="5"/>
      <c r="X285" s="5"/>
      <c r="Y285" s="5"/>
      <c r="Z285" s="5"/>
      <c r="AA285" s="5"/>
      <c r="AB285" s="5"/>
      <c r="AC285" s="5"/>
      <c r="AD285" s="5" t="s">
        <v>195</v>
      </c>
      <c r="AE285" s="5"/>
      <c r="AF285" s="5"/>
      <c r="AG285" s="5"/>
      <c r="AH285" s="5"/>
      <c r="AI285" s="5"/>
      <c r="AJ285" s="5"/>
      <c r="AK285" s="5"/>
      <c r="AL285" s="45" t="s">
        <v>620</v>
      </c>
      <c r="AM285" s="11">
        <f>VLOOKUP($AL285,'City Location'!$A$2:$C$69,2)</f>
        <v>59.934280000000001</v>
      </c>
      <c r="AN285" s="11">
        <f>VLOOKUP($AL285,'City Location'!$A$2:$C$69,3)</f>
        <v>30.335099</v>
      </c>
      <c r="AO285" s="9" t="s">
        <v>624</v>
      </c>
      <c r="AP285" s="5">
        <v>1</v>
      </c>
      <c r="AQ285" s="5"/>
      <c r="AR285" s="4"/>
      <c r="AS285" s="4"/>
      <c r="AT285" s="10">
        <v>0</v>
      </c>
      <c r="AU285" s="10" t="s">
        <v>190</v>
      </c>
      <c r="AV285" s="10" t="s">
        <v>1104</v>
      </c>
      <c r="AW285" s="10" t="s">
        <v>1105</v>
      </c>
      <c r="AX285" s="10" t="s">
        <v>1105</v>
      </c>
      <c r="AY285" s="10" t="s">
        <v>1104</v>
      </c>
      <c r="AZ285" s="10" t="s">
        <v>1104</v>
      </c>
      <c r="BA285" s="10" t="s">
        <v>1105</v>
      </c>
      <c r="BB285" s="10" t="s">
        <v>1104</v>
      </c>
      <c r="BC285" s="10" t="s">
        <v>1105</v>
      </c>
      <c r="BD285" s="10" t="s">
        <v>374</v>
      </c>
      <c r="BE285" s="10" t="s">
        <v>1104</v>
      </c>
      <c r="BF285" s="10" t="s">
        <v>1104</v>
      </c>
      <c r="BG285" s="10" t="s">
        <v>1104</v>
      </c>
      <c r="BH285" s="10" t="s">
        <v>190</v>
      </c>
      <c r="BI285" s="10" t="s">
        <v>374</v>
      </c>
      <c r="BJ285" s="10" t="s">
        <v>1105</v>
      </c>
      <c r="BK285" s="10" t="s">
        <v>1105</v>
      </c>
      <c r="BL285" s="10" t="s">
        <v>1104</v>
      </c>
      <c r="BM285" s="10" t="s">
        <v>1105</v>
      </c>
      <c r="BN285" s="10" t="s">
        <v>1104</v>
      </c>
      <c r="BO285" s="10" t="s">
        <v>374</v>
      </c>
      <c r="BP285" s="19" t="s">
        <v>190</v>
      </c>
      <c r="BQ285" s="10" t="s">
        <v>1104</v>
      </c>
      <c r="BR285" s="10" t="s">
        <v>1105</v>
      </c>
      <c r="BS285" s="10" t="s">
        <v>1105</v>
      </c>
      <c r="BT285" s="10" t="s">
        <v>1105</v>
      </c>
      <c r="BU285" s="10" t="s">
        <v>1104</v>
      </c>
      <c r="BV285" s="10" t="s">
        <v>1105</v>
      </c>
      <c r="BW285" s="10" t="s">
        <v>374</v>
      </c>
      <c r="BX285" s="10" t="s">
        <v>1104</v>
      </c>
      <c r="BY285" s="10" t="s">
        <v>1104</v>
      </c>
      <c r="BZ285" s="10" t="s">
        <v>1104</v>
      </c>
      <c r="CA285" s="10" t="s">
        <v>374</v>
      </c>
      <c r="CB285" s="10" t="s">
        <v>1105</v>
      </c>
      <c r="CC285" s="10" t="s">
        <v>1105</v>
      </c>
      <c r="CD285" s="19" t="s">
        <v>374</v>
      </c>
      <c r="CE285" s="10" t="s">
        <v>1105</v>
      </c>
      <c r="CF285" s="10" t="s">
        <v>1104</v>
      </c>
      <c r="CG285" s="10" t="s">
        <v>190</v>
      </c>
      <c r="CH285" s="10" t="s">
        <v>1104</v>
      </c>
      <c r="CI285" s="10" t="s">
        <v>1105</v>
      </c>
      <c r="CJ285" s="10" t="s">
        <v>1105</v>
      </c>
      <c r="CK285" s="10" t="s">
        <v>190</v>
      </c>
      <c r="CL285" s="10" t="s">
        <v>1104</v>
      </c>
      <c r="CM285" s="10" t="s">
        <v>1104</v>
      </c>
      <c r="CN285" s="10" t="s">
        <v>1104</v>
      </c>
      <c r="CO285" s="10" t="s">
        <v>1104</v>
      </c>
      <c r="CP285" s="10" t="s">
        <v>1104</v>
      </c>
      <c r="CQ285" s="10" t="s">
        <v>1104</v>
      </c>
      <c r="CR285" s="10" t="s">
        <v>1104</v>
      </c>
      <c r="CS285" s="10" t="s">
        <v>1104</v>
      </c>
      <c r="CT285" s="10" t="s">
        <v>374</v>
      </c>
      <c r="CU285" s="10" t="s">
        <v>1104</v>
      </c>
      <c r="CV285" s="10" t="s">
        <v>1104</v>
      </c>
      <c r="CW285" s="10" t="s">
        <v>1105</v>
      </c>
      <c r="CX285" s="10" t="s">
        <v>1104</v>
      </c>
      <c r="CY285" s="10" t="s">
        <v>1104</v>
      </c>
      <c r="CZ285" s="10" t="s">
        <v>1105</v>
      </c>
      <c r="DA285" s="10" t="s">
        <v>1105</v>
      </c>
      <c r="DB285" s="10" t="s">
        <v>1104</v>
      </c>
      <c r="DC285" s="96" t="s">
        <v>7149</v>
      </c>
      <c r="DD285" s="96" t="s">
        <v>7149</v>
      </c>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5"/>
    </row>
    <row r="286" spans="1:251" s="9" customFormat="1" ht="17.25" customHeight="1">
      <c r="A286" s="5" t="s">
        <v>748</v>
      </c>
      <c r="B286" s="9">
        <f>83</f>
        <v>83</v>
      </c>
      <c r="C286" s="5" t="s">
        <v>83</v>
      </c>
      <c r="D286" s="5" t="s">
        <v>194</v>
      </c>
      <c r="E286" s="9">
        <v>44</v>
      </c>
      <c r="F286" s="9" t="s">
        <v>324</v>
      </c>
      <c r="G286" s="5"/>
      <c r="H286" s="5" t="s">
        <v>1112</v>
      </c>
      <c r="I286" s="9">
        <v>1877</v>
      </c>
      <c r="J286" s="5" t="s">
        <v>12</v>
      </c>
      <c r="K286" s="9">
        <v>1879</v>
      </c>
      <c r="L286" s="5"/>
      <c r="M286" s="5"/>
      <c r="N286" s="5"/>
      <c r="O286" s="5"/>
      <c r="P286" s="5"/>
      <c r="Q286" s="5"/>
      <c r="R286" s="5"/>
      <c r="S286" s="5"/>
      <c r="T286" s="5"/>
      <c r="U286" s="5"/>
      <c r="V286" s="5"/>
      <c r="W286" s="5"/>
      <c r="X286" s="5"/>
      <c r="Y286" s="5"/>
      <c r="Z286" s="5"/>
      <c r="AA286" s="5"/>
      <c r="AB286" s="5"/>
      <c r="AC286" s="5"/>
      <c r="AD286" s="5" t="s">
        <v>195</v>
      </c>
      <c r="AE286" s="5"/>
      <c r="AF286" s="5"/>
      <c r="AG286" s="5"/>
      <c r="AH286" s="5"/>
      <c r="AI286" s="5"/>
      <c r="AJ286" s="5"/>
      <c r="AK286" s="5"/>
      <c r="AL286" s="45" t="s">
        <v>620</v>
      </c>
      <c r="AM286" s="11">
        <f>VLOOKUP($AL286,'City Location'!$A$2:$C$69,2)</f>
        <v>59.934280000000001</v>
      </c>
      <c r="AN286" s="11">
        <f>VLOOKUP($AL286,'City Location'!$A$2:$C$69,3)</f>
        <v>30.335099</v>
      </c>
      <c r="AO286" s="9" t="s">
        <v>624</v>
      </c>
      <c r="AP286" s="5">
        <v>1</v>
      </c>
      <c r="AQ286" s="5"/>
      <c r="AR286" s="4"/>
      <c r="AS286" s="4"/>
      <c r="AT286" s="10">
        <v>0</v>
      </c>
      <c r="AU286" s="10" t="s">
        <v>190</v>
      </c>
      <c r="AV286" s="10" t="s">
        <v>1104</v>
      </c>
      <c r="AW286" s="10" t="s">
        <v>1105</v>
      </c>
      <c r="AX286" s="10" t="s">
        <v>1105</v>
      </c>
      <c r="AY286" s="10" t="s">
        <v>1105</v>
      </c>
      <c r="AZ286" s="10" t="s">
        <v>1105</v>
      </c>
      <c r="BA286" s="10" t="s">
        <v>1105</v>
      </c>
      <c r="BB286" s="10" t="s">
        <v>1104</v>
      </c>
      <c r="BC286" s="10" t="s">
        <v>1105</v>
      </c>
      <c r="BD286" s="10" t="s">
        <v>374</v>
      </c>
      <c r="BE286" s="10" t="s">
        <v>1105</v>
      </c>
      <c r="BF286" s="10" t="s">
        <v>1105</v>
      </c>
      <c r="BG286" s="10" t="s">
        <v>1105</v>
      </c>
      <c r="BH286" s="10" t="s">
        <v>190</v>
      </c>
      <c r="BI286" s="10" t="s">
        <v>374</v>
      </c>
      <c r="BJ286" s="10" t="s">
        <v>1105</v>
      </c>
      <c r="BK286" s="10" t="s">
        <v>1105</v>
      </c>
      <c r="BL286" s="10" t="s">
        <v>1105</v>
      </c>
      <c r="BM286" s="10" t="s">
        <v>1105</v>
      </c>
      <c r="BN286" s="10" t="s">
        <v>1104</v>
      </c>
      <c r="BO286" s="10" t="s">
        <v>374</v>
      </c>
      <c r="BP286" s="19" t="s">
        <v>190</v>
      </c>
      <c r="BQ286" s="10" t="s">
        <v>1105</v>
      </c>
      <c r="BR286" s="10" t="s">
        <v>1105</v>
      </c>
      <c r="BS286" s="10" t="s">
        <v>1105</v>
      </c>
      <c r="BT286" s="10" t="s">
        <v>1105</v>
      </c>
      <c r="BU286" s="10" t="s">
        <v>1104</v>
      </c>
      <c r="BV286" s="10" t="s">
        <v>1105</v>
      </c>
      <c r="BW286" s="10" t="s">
        <v>374</v>
      </c>
      <c r="BX286" s="10" t="s">
        <v>1104</v>
      </c>
      <c r="BY286" s="10" t="s">
        <v>1104</v>
      </c>
      <c r="BZ286" s="10" t="s">
        <v>1105</v>
      </c>
      <c r="CA286" s="10" t="s">
        <v>374</v>
      </c>
      <c r="CB286" s="10" t="s">
        <v>1105</v>
      </c>
      <c r="CC286" s="10" t="s">
        <v>1105</v>
      </c>
      <c r="CD286" s="19" t="s">
        <v>374</v>
      </c>
      <c r="CE286" s="10" t="s">
        <v>1105</v>
      </c>
      <c r="CF286" s="10" t="s">
        <v>1104</v>
      </c>
      <c r="CG286" s="10" t="s">
        <v>190</v>
      </c>
      <c r="CH286" s="10" t="s">
        <v>1104</v>
      </c>
      <c r="CI286" s="10" t="s">
        <v>1105</v>
      </c>
      <c r="CJ286" s="10" t="s">
        <v>1105</v>
      </c>
      <c r="CK286" s="10" t="s">
        <v>190</v>
      </c>
      <c r="CL286" s="10" t="s">
        <v>1105</v>
      </c>
      <c r="CM286" s="10" t="s">
        <v>1105</v>
      </c>
      <c r="CN286" s="10" t="s">
        <v>1105</v>
      </c>
      <c r="CO286" s="10" t="s">
        <v>1105</v>
      </c>
      <c r="CP286" s="10" t="s">
        <v>1105</v>
      </c>
      <c r="CQ286" s="10" t="s">
        <v>1105</v>
      </c>
      <c r="CR286" s="10" t="s">
        <v>1104</v>
      </c>
      <c r="CS286" s="10" t="s">
        <v>1104</v>
      </c>
      <c r="CT286" s="10" t="s">
        <v>190</v>
      </c>
      <c r="CU286" s="10" t="s">
        <v>1104</v>
      </c>
      <c r="CV286" s="10" t="s">
        <v>1104</v>
      </c>
      <c r="CW286" s="10" t="s">
        <v>1105</v>
      </c>
      <c r="CX286" s="10" t="s">
        <v>1104</v>
      </c>
      <c r="CY286" s="10" t="s">
        <v>1105</v>
      </c>
      <c r="CZ286" s="10" t="s">
        <v>1105</v>
      </c>
      <c r="DA286" s="10" t="s">
        <v>1105</v>
      </c>
      <c r="DB286" s="10" t="s">
        <v>1104</v>
      </c>
      <c r="DC286" s="96" t="s">
        <v>7149</v>
      </c>
      <c r="DD286" s="96" t="s">
        <v>7149</v>
      </c>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5"/>
    </row>
    <row r="287" spans="1:251" s="9" customFormat="1" ht="17.25" customHeight="1">
      <c r="A287" s="5" t="s">
        <v>748</v>
      </c>
      <c r="B287" s="9">
        <f>83</f>
        <v>83</v>
      </c>
      <c r="C287" s="5" t="s">
        <v>83</v>
      </c>
      <c r="D287" s="5" t="s">
        <v>194</v>
      </c>
      <c r="E287" s="9">
        <v>44</v>
      </c>
      <c r="F287" s="9" t="s">
        <v>324</v>
      </c>
      <c r="G287" s="5"/>
      <c r="H287" s="5" t="s">
        <v>12</v>
      </c>
      <c r="I287" s="9">
        <v>1879</v>
      </c>
      <c r="J287" s="5" t="s">
        <v>16</v>
      </c>
      <c r="K287" s="9">
        <v>1881</v>
      </c>
      <c r="L287" s="5"/>
      <c r="M287" s="5"/>
      <c r="N287" s="5"/>
      <c r="O287" s="5"/>
      <c r="P287" s="5"/>
      <c r="Q287" s="5"/>
      <c r="R287" s="5"/>
      <c r="S287" s="5"/>
      <c r="T287" s="5"/>
      <c r="U287" s="5"/>
      <c r="V287" s="5"/>
      <c r="W287" s="5"/>
      <c r="X287" s="5"/>
      <c r="Y287" s="5"/>
      <c r="Z287" s="5"/>
      <c r="AA287" s="5"/>
      <c r="AB287" s="5"/>
      <c r="AC287" s="5"/>
      <c r="AD287" s="5" t="s">
        <v>195</v>
      </c>
      <c r="AE287" s="5"/>
      <c r="AF287" s="5"/>
      <c r="AG287" s="5"/>
      <c r="AH287" s="5"/>
      <c r="AI287" s="5"/>
      <c r="AJ287" s="5"/>
      <c r="AK287" s="5"/>
      <c r="AL287" s="45" t="s">
        <v>620</v>
      </c>
      <c r="AM287" s="11">
        <f>VLOOKUP($AL287,'City Location'!$A$2:$C$69,2)</f>
        <v>59.934280000000001</v>
      </c>
      <c r="AN287" s="11">
        <f>VLOOKUP($AL287,'City Location'!$A$2:$C$69,3)</f>
        <v>30.335099</v>
      </c>
      <c r="AO287" s="9" t="s">
        <v>624</v>
      </c>
      <c r="AP287" s="5">
        <v>1</v>
      </c>
      <c r="AQ287" s="5"/>
      <c r="AR287" s="4"/>
      <c r="AS287" s="4"/>
      <c r="AT287" s="10">
        <v>0</v>
      </c>
      <c r="AU287" s="10" t="s">
        <v>190</v>
      </c>
      <c r="AV287" s="10" t="s">
        <v>1104</v>
      </c>
      <c r="AW287" s="10" t="s">
        <v>1105</v>
      </c>
      <c r="AX287" s="10" t="s">
        <v>1105</v>
      </c>
      <c r="AY287" s="10" t="s">
        <v>1105</v>
      </c>
      <c r="AZ287" s="10" t="s">
        <v>1105</v>
      </c>
      <c r="BA287" s="10" t="s">
        <v>1105</v>
      </c>
      <c r="BB287" s="10" t="s">
        <v>1104</v>
      </c>
      <c r="BC287" s="10" t="s">
        <v>1105</v>
      </c>
      <c r="BD287" s="10" t="s">
        <v>374</v>
      </c>
      <c r="BE287" s="10" t="s">
        <v>1105</v>
      </c>
      <c r="BF287" s="10" t="s">
        <v>1105</v>
      </c>
      <c r="BG287" s="10" t="s">
        <v>1105</v>
      </c>
      <c r="BH287" s="10" t="s">
        <v>190</v>
      </c>
      <c r="BI287" s="10" t="s">
        <v>374</v>
      </c>
      <c r="BJ287" s="10" t="s">
        <v>1105</v>
      </c>
      <c r="BK287" s="10" t="s">
        <v>1105</v>
      </c>
      <c r="BL287" s="10" t="s">
        <v>1105</v>
      </c>
      <c r="BM287" s="10" t="s">
        <v>1105</v>
      </c>
      <c r="BN287" s="10" t="s">
        <v>1104</v>
      </c>
      <c r="BO287" s="10" t="s">
        <v>374</v>
      </c>
      <c r="BP287" s="19" t="s">
        <v>190</v>
      </c>
      <c r="BQ287" s="10" t="s">
        <v>1105</v>
      </c>
      <c r="BR287" s="10" t="s">
        <v>1105</v>
      </c>
      <c r="BS287" s="10" t="s">
        <v>1105</v>
      </c>
      <c r="BT287" s="10" t="s">
        <v>1105</v>
      </c>
      <c r="BU287" s="10" t="s">
        <v>1104</v>
      </c>
      <c r="BV287" s="10" t="s">
        <v>1105</v>
      </c>
      <c r="BW287" s="10" t="s">
        <v>374</v>
      </c>
      <c r="BX287" s="10" t="s">
        <v>1104</v>
      </c>
      <c r="BY287" s="10" t="s">
        <v>1104</v>
      </c>
      <c r="BZ287" s="10" t="s">
        <v>1105</v>
      </c>
      <c r="CA287" s="10" t="s">
        <v>374</v>
      </c>
      <c r="CB287" s="10" t="s">
        <v>1105</v>
      </c>
      <c r="CC287" s="10" t="s">
        <v>1105</v>
      </c>
      <c r="CD287" s="19" t="s">
        <v>374</v>
      </c>
      <c r="CE287" s="10" t="s">
        <v>1105</v>
      </c>
      <c r="CF287" s="10" t="s">
        <v>1104</v>
      </c>
      <c r="CG287" s="10" t="s">
        <v>190</v>
      </c>
      <c r="CH287" s="10" t="s">
        <v>1104</v>
      </c>
      <c r="CI287" s="10" t="s">
        <v>1105</v>
      </c>
      <c r="CJ287" s="10" t="s">
        <v>1105</v>
      </c>
      <c r="CK287" s="10" t="s">
        <v>190</v>
      </c>
      <c r="CL287" s="10" t="s">
        <v>1105</v>
      </c>
      <c r="CM287" s="10" t="s">
        <v>1105</v>
      </c>
      <c r="CN287" s="10" t="s">
        <v>1105</v>
      </c>
      <c r="CO287" s="10" t="s">
        <v>1105</v>
      </c>
      <c r="CP287" s="10" t="s">
        <v>1105</v>
      </c>
      <c r="CQ287" s="10" t="s">
        <v>1105</v>
      </c>
      <c r="CR287" s="10" t="s">
        <v>1104</v>
      </c>
      <c r="CS287" s="10" t="s">
        <v>1104</v>
      </c>
      <c r="CT287" s="10" t="s">
        <v>374</v>
      </c>
      <c r="CU287" s="10" t="s">
        <v>1104</v>
      </c>
      <c r="CV287" s="10" t="s">
        <v>1104</v>
      </c>
      <c r="CW287" s="10" t="s">
        <v>1105</v>
      </c>
      <c r="CX287" s="10" t="s">
        <v>1104</v>
      </c>
      <c r="CY287" s="10" t="s">
        <v>1105</v>
      </c>
      <c r="CZ287" s="10" t="s">
        <v>1105</v>
      </c>
      <c r="DA287" s="10" t="s">
        <v>1105</v>
      </c>
      <c r="DB287" s="10" t="s">
        <v>1104</v>
      </c>
      <c r="DC287" s="96" t="s">
        <v>7149</v>
      </c>
      <c r="DD287" s="96" t="s">
        <v>7149</v>
      </c>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5"/>
    </row>
    <row r="288" spans="1:251" s="9" customFormat="1" ht="17.25" customHeight="1">
      <c r="A288" s="5" t="s">
        <v>748</v>
      </c>
      <c r="B288" s="9">
        <f>83</f>
        <v>83</v>
      </c>
      <c r="C288" s="5" t="s">
        <v>83</v>
      </c>
      <c r="D288" s="5" t="s">
        <v>196</v>
      </c>
      <c r="E288" s="9">
        <v>40</v>
      </c>
      <c r="F288" s="9" t="s">
        <v>324</v>
      </c>
      <c r="G288" s="5"/>
      <c r="H288" s="5" t="s">
        <v>16</v>
      </c>
      <c r="I288" s="9">
        <v>1881</v>
      </c>
      <c r="J288" s="5" t="s">
        <v>10</v>
      </c>
      <c r="K288" s="9">
        <v>1894</v>
      </c>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45" t="s">
        <v>620</v>
      </c>
      <c r="AM288" s="11">
        <f>VLOOKUP($AL288,'City Location'!$A$2:$C$69,2)</f>
        <v>59.934280000000001</v>
      </c>
      <c r="AN288" s="11">
        <f>VLOOKUP($AL288,'City Location'!$A$2:$C$69,3)</f>
        <v>30.335099</v>
      </c>
      <c r="AO288" s="9" t="s">
        <v>624</v>
      </c>
      <c r="AP288" s="5">
        <v>1</v>
      </c>
      <c r="AQ288" s="5"/>
      <c r="AR288" s="4"/>
      <c r="AS288" s="4"/>
      <c r="AT288" s="10">
        <v>0</v>
      </c>
      <c r="AU288" s="10" t="s">
        <v>190</v>
      </c>
      <c r="AV288" s="10" t="s">
        <v>1104</v>
      </c>
      <c r="AW288" s="10" t="s">
        <v>1105</v>
      </c>
      <c r="AX288" s="10" t="s">
        <v>1105</v>
      </c>
      <c r="AY288" s="10" t="s">
        <v>1105</v>
      </c>
      <c r="AZ288" s="10" t="s">
        <v>1105</v>
      </c>
      <c r="BA288" s="10" t="s">
        <v>1105</v>
      </c>
      <c r="BB288" s="10" t="s">
        <v>1104</v>
      </c>
      <c r="BC288" s="10" t="s">
        <v>1105</v>
      </c>
      <c r="BD288" s="10" t="s">
        <v>374</v>
      </c>
      <c r="BE288" s="10" t="s">
        <v>1105</v>
      </c>
      <c r="BF288" s="10" t="s">
        <v>1105</v>
      </c>
      <c r="BG288" s="10" t="s">
        <v>1105</v>
      </c>
      <c r="BH288" s="10" t="s">
        <v>190</v>
      </c>
      <c r="BI288" s="10" t="s">
        <v>374</v>
      </c>
      <c r="BJ288" s="10" t="s">
        <v>1105</v>
      </c>
      <c r="BK288" s="10" t="s">
        <v>1105</v>
      </c>
      <c r="BL288" s="10" t="s">
        <v>1105</v>
      </c>
      <c r="BM288" s="10" t="s">
        <v>1105</v>
      </c>
      <c r="BN288" s="10" t="s">
        <v>1104</v>
      </c>
      <c r="BO288" s="10" t="s">
        <v>374</v>
      </c>
      <c r="BP288" s="19" t="s">
        <v>190</v>
      </c>
      <c r="BQ288" s="10" t="s">
        <v>1105</v>
      </c>
      <c r="BR288" s="10" t="s">
        <v>1105</v>
      </c>
      <c r="BS288" s="10" t="s">
        <v>1105</v>
      </c>
      <c r="BT288" s="10" t="s">
        <v>1105</v>
      </c>
      <c r="BU288" s="10" t="s">
        <v>1104</v>
      </c>
      <c r="BV288" s="10" t="s">
        <v>1105</v>
      </c>
      <c r="BW288" s="10" t="s">
        <v>374</v>
      </c>
      <c r="BX288" s="10" t="s">
        <v>1104</v>
      </c>
      <c r="BY288" s="10" t="s">
        <v>1104</v>
      </c>
      <c r="BZ288" s="10" t="s">
        <v>1105</v>
      </c>
      <c r="CA288" s="10" t="s">
        <v>374</v>
      </c>
      <c r="CB288" s="10" t="s">
        <v>1105</v>
      </c>
      <c r="CC288" s="10" t="s">
        <v>1105</v>
      </c>
      <c r="CD288" s="19" t="s">
        <v>374</v>
      </c>
      <c r="CE288" s="10" t="s">
        <v>1105</v>
      </c>
      <c r="CF288" s="10" t="s">
        <v>1104</v>
      </c>
      <c r="CG288" s="10" t="s">
        <v>190</v>
      </c>
      <c r="CH288" s="10" t="s">
        <v>1104</v>
      </c>
      <c r="CI288" s="10" t="s">
        <v>1105</v>
      </c>
      <c r="CJ288" s="10" t="s">
        <v>1105</v>
      </c>
      <c r="CK288" s="10" t="s">
        <v>190</v>
      </c>
      <c r="CL288" s="10" t="s">
        <v>1105</v>
      </c>
      <c r="CM288" s="10" t="s">
        <v>1105</v>
      </c>
      <c r="CN288" s="10" t="s">
        <v>1105</v>
      </c>
      <c r="CO288" s="10" t="s">
        <v>1105</v>
      </c>
      <c r="CP288" s="10" t="s">
        <v>1105</v>
      </c>
      <c r="CQ288" s="10" t="s">
        <v>1105</v>
      </c>
      <c r="CR288" s="10" t="s">
        <v>1104</v>
      </c>
      <c r="CS288" s="10" t="s">
        <v>1104</v>
      </c>
      <c r="CT288" s="10" t="s">
        <v>374</v>
      </c>
      <c r="CU288" s="10" t="s">
        <v>1104</v>
      </c>
      <c r="CV288" s="10" t="s">
        <v>1104</v>
      </c>
      <c r="CW288" s="10" t="s">
        <v>1105</v>
      </c>
      <c r="CX288" s="10" t="s">
        <v>1104</v>
      </c>
      <c r="CY288" s="10" t="s">
        <v>1105</v>
      </c>
      <c r="CZ288" s="10" t="s">
        <v>1105</v>
      </c>
      <c r="DA288" s="10" t="s">
        <v>1105</v>
      </c>
      <c r="DB288" s="10" t="s">
        <v>1104</v>
      </c>
      <c r="DC288" s="96" t="s">
        <v>7149</v>
      </c>
      <c r="DD288" s="96" t="s">
        <v>7149</v>
      </c>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5"/>
    </row>
    <row r="289" spans="1:251" s="9" customFormat="1" ht="17.25" customHeight="1">
      <c r="A289" s="5" t="s">
        <v>748</v>
      </c>
      <c r="B289" s="9">
        <f>83</f>
        <v>83</v>
      </c>
      <c r="C289" s="5" t="s">
        <v>83</v>
      </c>
      <c r="D289" s="5" t="s">
        <v>197</v>
      </c>
      <c r="E289" s="9">
        <v>37</v>
      </c>
      <c r="F289" s="9" t="s">
        <v>324</v>
      </c>
      <c r="G289" s="5"/>
      <c r="H289" s="5" t="s">
        <v>10</v>
      </c>
      <c r="I289" s="9">
        <v>1894</v>
      </c>
      <c r="J289" s="5" t="s">
        <v>6</v>
      </c>
      <c r="K289" s="9">
        <v>1905</v>
      </c>
      <c r="L289" s="5"/>
      <c r="M289" s="5"/>
      <c r="N289" s="5"/>
      <c r="O289" s="5"/>
      <c r="P289" s="5"/>
      <c r="Q289" s="5"/>
      <c r="R289" s="5"/>
      <c r="S289" s="5"/>
      <c r="T289" s="5"/>
      <c r="U289" s="5"/>
      <c r="V289" s="5"/>
      <c r="W289" s="5"/>
      <c r="X289" s="5"/>
      <c r="Y289" s="5"/>
      <c r="Z289" s="5"/>
      <c r="AA289" s="5"/>
      <c r="AB289" s="5"/>
      <c r="AC289" s="5"/>
      <c r="AD289" s="5" t="s">
        <v>198</v>
      </c>
      <c r="AE289" s="5"/>
      <c r="AF289" s="5"/>
      <c r="AG289" s="5"/>
      <c r="AH289" s="5"/>
      <c r="AI289" s="5"/>
      <c r="AJ289" s="5"/>
      <c r="AK289" s="5"/>
      <c r="AL289" s="45" t="s">
        <v>620</v>
      </c>
      <c r="AM289" s="11">
        <f>VLOOKUP($AL289,'City Location'!$A$2:$C$69,2)</f>
        <v>59.934280000000001</v>
      </c>
      <c r="AN289" s="11">
        <f>VLOOKUP($AL289,'City Location'!$A$2:$C$69,3)</f>
        <v>30.335099</v>
      </c>
      <c r="AO289" s="9" t="s">
        <v>624</v>
      </c>
      <c r="AP289" s="5">
        <v>1</v>
      </c>
      <c r="AQ289" s="5"/>
      <c r="AR289" s="4"/>
      <c r="AS289" s="4"/>
      <c r="AT289" s="10">
        <v>0</v>
      </c>
      <c r="AU289" s="10" t="s">
        <v>190</v>
      </c>
      <c r="AV289" s="10" t="s">
        <v>1104</v>
      </c>
      <c r="AW289" s="10" t="s">
        <v>1105</v>
      </c>
      <c r="AX289" s="10" t="s">
        <v>1105</v>
      </c>
      <c r="AY289" s="10" t="s">
        <v>1105</v>
      </c>
      <c r="AZ289" s="10" t="s">
        <v>1105</v>
      </c>
      <c r="BA289" s="10" t="s">
        <v>1105</v>
      </c>
      <c r="BB289" s="10" t="s">
        <v>1104</v>
      </c>
      <c r="BC289" s="10" t="s">
        <v>1105</v>
      </c>
      <c r="BD289" s="10" t="s">
        <v>374</v>
      </c>
      <c r="BE289" s="10" t="s">
        <v>1105</v>
      </c>
      <c r="BF289" s="10" t="s">
        <v>1105</v>
      </c>
      <c r="BG289" s="10" t="s">
        <v>1105</v>
      </c>
      <c r="BH289" s="10" t="s">
        <v>190</v>
      </c>
      <c r="BI289" s="10" t="s">
        <v>374</v>
      </c>
      <c r="BJ289" s="10" t="s">
        <v>1105</v>
      </c>
      <c r="BK289" s="10" t="s">
        <v>1105</v>
      </c>
      <c r="BL289" s="10" t="s">
        <v>1105</v>
      </c>
      <c r="BM289" s="10" t="s">
        <v>1105</v>
      </c>
      <c r="BN289" s="10" t="s">
        <v>1104</v>
      </c>
      <c r="BO289" s="10" t="s">
        <v>374</v>
      </c>
      <c r="BP289" s="19" t="s">
        <v>190</v>
      </c>
      <c r="BQ289" s="10" t="s">
        <v>1105</v>
      </c>
      <c r="BR289" s="10" t="s">
        <v>1105</v>
      </c>
      <c r="BS289" s="10" t="s">
        <v>1105</v>
      </c>
      <c r="BT289" s="10" t="s">
        <v>1105</v>
      </c>
      <c r="BU289" s="10" t="s">
        <v>1104</v>
      </c>
      <c r="BV289" s="10" t="s">
        <v>1105</v>
      </c>
      <c r="BW289" s="10" t="s">
        <v>374</v>
      </c>
      <c r="BX289" s="10" t="s">
        <v>1104</v>
      </c>
      <c r="BY289" s="10" t="s">
        <v>1104</v>
      </c>
      <c r="BZ289" s="10" t="s">
        <v>1105</v>
      </c>
      <c r="CA289" s="10" t="s">
        <v>374</v>
      </c>
      <c r="CB289" s="10" t="s">
        <v>1105</v>
      </c>
      <c r="CC289" s="10" t="s">
        <v>1105</v>
      </c>
      <c r="CD289" s="19" t="s">
        <v>374</v>
      </c>
      <c r="CE289" s="10" t="s">
        <v>1105</v>
      </c>
      <c r="CF289" s="10" t="s">
        <v>1104</v>
      </c>
      <c r="CG289" s="10" t="s">
        <v>190</v>
      </c>
      <c r="CH289" s="10" t="s">
        <v>1104</v>
      </c>
      <c r="CI289" s="10" t="s">
        <v>1105</v>
      </c>
      <c r="CJ289" s="10" t="s">
        <v>1105</v>
      </c>
      <c r="CK289" s="10" t="s">
        <v>190</v>
      </c>
      <c r="CL289" s="10" t="s">
        <v>1105</v>
      </c>
      <c r="CM289" s="10" t="s">
        <v>1105</v>
      </c>
      <c r="CN289" s="10" t="s">
        <v>1105</v>
      </c>
      <c r="CO289" s="10" t="s">
        <v>1105</v>
      </c>
      <c r="CP289" s="10" t="s">
        <v>1105</v>
      </c>
      <c r="CQ289" s="10" t="s">
        <v>1105</v>
      </c>
      <c r="CR289" s="10" t="s">
        <v>1104</v>
      </c>
      <c r="CS289" s="10" t="s">
        <v>1104</v>
      </c>
      <c r="CT289" s="10" t="s">
        <v>374</v>
      </c>
      <c r="CU289" s="10" t="s">
        <v>1104</v>
      </c>
      <c r="CV289" s="10" t="s">
        <v>1104</v>
      </c>
      <c r="CW289" s="10" t="s">
        <v>1105</v>
      </c>
      <c r="CX289" s="10" t="s">
        <v>1104</v>
      </c>
      <c r="CY289" s="10" t="s">
        <v>1105</v>
      </c>
      <c r="CZ289" s="10" t="s">
        <v>1105</v>
      </c>
      <c r="DA289" s="10" t="s">
        <v>1105</v>
      </c>
      <c r="DB289" s="10" t="s">
        <v>1104</v>
      </c>
      <c r="DC289" s="96" t="s">
        <v>7149</v>
      </c>
      <c r="DD289" s="96" t="s">
        <v>7149</v>
      </c>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5"/>
    </row>
    <row r="290" spans="1:251" s="9" customFormat="1" ht="17.25" customHeight="1">
      <c r="A290" s="5" t="s">
        <v>748</v>
      </c>
      <c r="B290" s="9">
        <f>83</f>
        <v>83</v>
      </c>
      <c r="C290" s="5" t="s">
        <v>83</v>
      </c>
      <c r="D290" s="5" t="s">
        <v>197</v>
      </c>
      <c r="E290" s="9">
        <v>37</v>
      </c>
      <c r="F290" s="9" t="s">
        <v>324</v>
      </c>
      <c r="G290" s="5"/>
      <c r="H290" s="5" t="s">
        <v>6</v>
      </c>
      <c r="I290" s="9">
        <v>1905</v>
      </c>
      <c r="J290" s="5" t="s">
        <v>9</v>
      </c>
      <c r="K290" s="9">
        <v>1916</v>
      </c>
      <c r="L290" s="5"/>
      <c r="M290" s="5"/>
      <c r="N290" s="5"/>
      <c r="O290" s="5"/>
      <c r="P290" s="5"/>
      <c r="Q290" s="5"/>
      <c r="R290" s="5"/>
      <c r="S290" s="5"/>
      <c r="T290" s="5"/>
      <c r="U290" s="5"/>
      <c r="V290" s="5"/>
      <c r="W290" s="5"/>
      <c r="X290" s="5"/>
      <c r="Y290" s="5"/>
      <c r="Z290" s="5"/>
      <c r="AA290" s="5"/>
      <c r="AB290" s="5"/>
      <c r="AC290" s="5"/>
      <c r="AD290" s="5" t="s">
        <v>198</v>
      </c>
      <c r="AE290" s="5"/>
      <c r="AF290" s="5"/>
      <c r="AG290" s="5"/>
      <c r="AH290" s="5"/>
      <c r="AI290" s="5"/>
      <c r="AJ290" s="5"/>
      <c r="AK290" s="5"/>
      <c r="AL290" s="45" t="s">
        <v>620</v>
      </c>
      <c r="AM290" s="11">
        <f>VLOOKUP($AL290,'City Location'!$A$2:$C$69,2)</f>
        <v>59.934280000000001</v>
      </c>
      <c r="AN290" s="11">
        <f>VLOOKUP($AL290,'City Location'!$A$2:$C$69,3)</f>
        <v>30.335099</v>
      </c>
      <c r="AO290" s="9" t="s">
        <v>624</v>
      </c>
      <c r="AP290" s="5">
        <v>1</v>
      </c>
      <c r="AQ290" s="5"/>
      <c r="AR290" s="4"/>
      <c r="AS290" s="4"/>
      <c r="AT290" s="10">
        <v>0</v>
      </c>
      <c r="AU290" s="10" t="s">
        <v>190</v>
      </c>
      <c r="AV290" s="10" t="s">
        <v>1104</v>
      </c>
      <c r="AW290" s="10" t="s">
        <v>1105</v>
      </c>
      <c r="AX290" s="10" t="s">
        <v>1105</v>
      </c>
      <c r="AY290" s="10" t="s">
        <v>1105</v>
      </c>
      <c r="AZ290" s="10" t="s">
        <v>1105</v>
      </c>
      <c r="BA290" s="10" t="s">
        <v>1105</v>
      </c>
      <c r="BB290" s="10" t="s">
        <v>1104</v>
      </c>
      <c r="BC290" s="10" t="s">
        <v>1105</v>
      </c>
      <c r="BD290" s="10" t="s">
        <v>374</v>
      </c>
      <c r="BE290" s="10" t="s">
        <v>1105</v>
      </c>
      <c r="BF290" s="10" t="s">
        <v>1105</v>
      </c>
      <c r="BG290" s="10" t="s">
        <v>1105</v>
      </c>
      <c r="BH290" s="10" t="s">
        <v>190</v>
      </c>
      <c r="BI290" s="10" t="s">
        <v>374</v>
      </c>
      <c r="BJ290" s="10" t="s">
        <v>1105</v>
      </c>
      <c r="BK290" s="10" t="s">
        <v>1105</v>
      </c>
      <c r="BL290" s="10" t="s">
        <v>1105</v>
      </c>
      <c r="BM290" s="10" t="s">
        <v>1105</v>
      </c>
      <c r="BN290" s="10" t="s">
        <v>1104</v>
      </c>
      <c r="BO290" s="10" t="s">
        <v>374</v>
      </c>
      <c r="BP290" s="19" t="s">
        <v>190</v>
      </c>
      <c r="BQ290" s="10" t="s">
        <v>1105</v>
      </c>
      <c r="BR290" s="10" t="s">
        <v>1105</v>
      </c>
      <c r="BS290" s="10" t="s">
        <v>1105</v>
      </c>
      <c r="BT290" s="10" t="s">
        <v>1105</v>
      </c>
      <c r="BU290" s="10" t="s">
        <v>1104</v>
      </c>
      <c r="BV290" s="10" t="s">
        <v>1105</v>
      </c>
      <c r="BW290" s="10" t="s">
        <v>374</v>
      </c>
      <c r="BX290" s="10" t="s">
        <v>1104</v>
      </c>
      <c r="BY290" s="10" t="s">
        <v>1104</v>
      </c>
      <c r="BZ290" s="10" t="s">
        <v>1105</v>
      </c>
      <c r="CA290" s="10" t="s">
        <v>374</v>
      </c>
      <c r="CB290" s="10" t="s">
        <v>1105</v>
      </c>
      <c r="CC290" s="10" t="s">
        <v>1105</v>
      </c>
      <c r="CD290" s="10" t="s">
        <v>190</v>
      </c>
      <c r="CE290" s="10" t="s">
        <v>1105</v>
      </c>
      <c r="CF290" s="10" t="s">
        <v>1104</v>
      </c>
      <c r="CG290" s="10" t="s">
        <v>190</v>
      </c>
      <c r="CH290" s="10" t="s">
        <v>1104</v>
      </c>
      <c r="CI290" s="10" t="s">
        <v>1105</v>
      </c>
      <c r="CJ290" s="10" t="s">
        <v>1105</v>
      </c>
      <c r="CK290" s="10" t="s">
        <v>190</v>
      </c>
      <c r="CL290" s="10" t="s">
        <v>1105</v>
      </c>
      <c r="CM290" s="10" t="s">
        <v>1105</v>
      </c>
      <c r="CN290" s="10" t="s">
        <v>1105</v>
      </c>
      <c r="CO290" s="10" t="s">
        <v>1105</v>
      </c>
      <c r="CP290" s="10" t="s">
        <v>1105</v>
      </c>
      <c r="CQ290" s="10" t="s">
        <v>1105</v>
      </c>
      <c r="CR290" s="10" t="s">
        <v>374</v>
      </c>
      <c r="CS290" s="10" t="s">
        <v>1105</v>
      </c>
      <c r="CT290" s="10" t="s">
        <v>374</v>
      </c>
      <c r="CU290" s="10" t="s">
        <v>1104</v>
      </c>
      <c r="CV290" s="10" t="s">
        <v>1105</v>
      </c>
      <c r="CW290" s="10" t="s">
        <v>1105</v>
      </c>
      <c r="CX290" s="10" t="s">
        <v>1105</v>
      </c>
      <c r="CY290" s="10" t="s">
        <v>1105</v>
      </c>
      <c r="CZ290" s="10" t="s">
        <v>1105</v>
      </c>
      <c r="DA290" s="10" t="s">
        <v>1105</v>
      </c>
      <c r="DB290" s="10" t="s">
        <v>1105</v>
      </c>
      <c r="DC290" s="96" t="s">
        <v>7149</v>
      </c>
      <c r="DD290" s="96" t="s">
        <v>7149</v>
      </c>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5"/>
    </row>
    <row r="291" spans="1:251" s="9" customFormat="1" ht="17.25" customHeight="1">
      <c r="A291" s="5" t="s">
        <v>748</v>
      </c>
      <c r="B291" s="9">
        <f>83</f>
        <v>83</v>
      </c>
      <c r="C291" s="5" t="s">
        <v>83</v>
      </c>
      <c r="D291" s="5" t="s">
        <v>197</v>
      </c>
      <c r="E291" s="9">
        <v>37</v>
      </c>
      <c r="F291" s="9" t="s">
        <v>324</v>
      </c>
      <c r="G291" s="5"/>
      <c r="H291" s="5" t="s">
        <v>9</v>
      </c>
      <c r="I291" s="9">
        <v>1916</v>
      </c>
      <c r="J291" s="5" t="s">
        <v>3</v>
      </c>
      <c r="K291" s="9">
        <v>1916</v>
      </c>
      <c r="L291" s="5"/>
      <c r="M291" s="5"/>
      <c r="N291" s="5"/>
      <c r="O291" s="5"/>
      <c r="P291" s="5"/>
      <c r="Q291" s="5"/>
      <c r="R291" s="5"/>
      <c r="S291" s="5"/>
      <c r="T291" s="5"/>
      <c r="U291" s="5"/>
      <c r="V291" s="5"/>
      <c r="W291" s="5"/>
      <c r="X291" s="5"/>
      <c r="Y291" s="5"/>
      <c r="Z291" s="5"/>
      <c r="AA291" s="5"/>
      <c r="AB291" s="5"/>
      <c r="AC291" s="5"/>
      <c r="AD291" s="5" t="s">
        <v>198</v>
      </c>
      <c r="AE291" s="5"/>
      <c r="AF291" s="5"/>
      <c r="AG291" s="5"/>
      <c r="AH291" s="5"/>
      <c r="AI291" s="5"/>
      <c r="AJ291" s="5"/>
      <c r="AK291" s="5"/>
      <c r="AL291" s="45" t="s">
        <v>620</v>
      </c>
      <c r="AM291" s="11">
        <f>VLOOKUP($AL291,'City Location'!$A$2:$C$69,2)</f>
        <v>59.934280000000001</v>
      </c>
      <c r="AN291" s="11">
        <f>VLOOKUP($AL291,'City Location'!$A$2:$C$69,3)</f>
        <v>30.335099</v>
      </c>
      <c r="AO291" s="9" t="s">
        <v>624</v>
      </c>
      <c r="AP291" s="5">
        <v>1</v>
      </c>
      <c r="AQ291" s="5"/>
      <c r="AR291" s="4"/>
      <c r="AS291" s="4"/>
      <c r="AT291" s="10">
        <v>0</v>
      </c>
      <c r="AU291" s="10" t="s">
        <v>190</v>
      </c>
      <c r="AV291" s="10" t="s">
        <v>1104</v>
      </c>
      <c r="AW291" s="10" t="s">
        <v>1105</v>
      </c>
      <c r="AX291" s="10" t="s">
        <v>1105</v>
      </c>
      <c r="AY291" s="10" t="s">
        <v>1105</v>
      </c>
      <c r="AZ291" s="10" t="s">
        <v>1105</v>
      </c>
      <c r="BA291" s="10" t="s">
        <v>1105</v>
      </c>
      <c r="BB291" s="10" t="s">
        <v>1104</v>
      </c>
      <c r="BC291" s="10" t="s">
        <v>1105</v>
      </c>
      <c r="BD291" s="10" t="s">
        <v>374</v>
      </c>
      <c r="BE291" s="10" t="s">
        <v>1105</v>
      </c>
      <c r="BF291" s="10" t="s">
        <v>1105</v>
      </c>
      <c r="BG291" s="10" t="s">
        <v>1105</v>
      </c>
      <c r="BH291" s="10" t="s">
        <v>190</v>
      </c>
      <c r="BI291" s="10" t="s">
        <v>374</v>
      </c>
      <c r="BJ291" s="10" t="s">
        <v>1105</v>
      </c>
      <c r="BK291" s="10" t="s">
        <v>1105</v>
      </c>
      <c r="BL291" s="10" t="s">
        <v>1105</v>
      </c>
      <c r="BM291" s="10" t="s">
        <v>1105</v>
      </c>
      <c r="BN291" s="10" t="s">
        <v>1104</v>
      </c>
      <c r="BO291" s="10" t="s">
        <v>374</v>
      </c>
      <c r="BP291" s="19" t="s">
        <v>190</v>
      </c>
      <c r="BQ291" s="10" t="s">
        <v>1105</v>
      </c>
      <c r="BR291" s="10" t="s">
        <v>1105</v>
      </c>
      <c r="BS291" s="10" t="s">
        <v>1105</v>
      </c>
      <c r="BT291" s="10" t="s">
        <v>1105</v>
      </c>
      <c r="BU291" s="10" t="s">
        <v>1104</v>
      </c>
      <c r="BV291" s="10" t="s">
        <v>1105</v>
      </c>
      <c r="BW291" s="10" t="s">
        <v>374</v>
      </c>
      <c r="BX291" s="10" t="s">
        <v>1104</v>
      </c>
      <c r="BY291" s="10" t="s">
        <v>1104</v>
      </c>
      <c r="BZ291" s="10" t="s">
        <v>1105</v>
      </c>
      <c r="CA291" s="10" t="s">
        <v>374</v>
      </c>
      <c r="CB291" s="10" t="s">
        <v>1105</v>
      </c>
      <c r="CC291" s="10" t="s">
        <v>1105</v>
      </c>
      <c r="CD291" s="10" t="s">
        <v>190</v>
      </c>
      <c r="CE291" s="10" t="s">
        <v>1105</v>
      </c>
      <c r="CF291" s="10" t="s">
        <v>1104</v>
      </c>
      <c r="CG291" s="10" t="s">
        <v>374</v>
      </c>
      <c r="CH291" s="10" t="s">
        <v>1104</v>
      </c>
      <c r="CI291" s="10" t="s">
        <v>1105</v>
      </c>
      <c r="CJ291" s="10" t="s">
        <v>1105</v>
      </c>
      <c r="CK291" s="10" t="s">
        <v>190</v>
      </c>
      <c r="CL291" s="10" t="s">
        <v>1105</v>
      </c>
      <c r="CM291" s="10" t="s">
        <v>1105</v>
      </c>
      <c r="CN291" s="10" t="s">
        <v>1105</v>
      </c>
      <c r="CO291" s="10" t="s">
        <v>1105</v>
      </c>
      <c r="CP291" s="10" t="s">
        <v>1105</v>
      </c>
      <c r="CQ291" s="10" t="s">
        <v>1105</v>
      </c>
      <c r="CR291" s="10" t="s">
        <v>190</v>
      </c>
      <c r="CS291" s="10" t="s">
        <v>1105</v>
      </c>
      <c r="CT291" s="10" t="s">
        <v>374</v>
      </c>
      <c r="CU291" s="10" t="s">
        <v>1104</v>
      </c>
      <c r="CV291" s="10" t="s">
        <v>1105</v>
      </c>
      <c r="CW291" s="10" t="s">
        <v>1105</v>
      </c>
      <c r="CX291" s="10" t="s">
        <v>1105</v>
      </c>
      <c r="CY291" s="10" t="s">
        <v>1105</v>
      </c>
      <c r="CZ291" s="10" t="s">
        <v>1105</v>
      </c>
      <c r="DA291" s="10" t="s">
        <v>1105</v>
      </c>
      <c r="DB291" s="10" t="s">
        <v>1105</v>
      </c>
      <c r="DC291" s="96" t="s">
        <v>7149</v>
      </c>
      <c r="DD291" s="96" t="s">
        <v>7149</v>
      </c>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5"/>
    </row>
    <row r="292" spans="1:251" s="9" customFormat="1" ht="17.25" customHeight="1">
      <c r="A292" s="5" t="s">
        <v>748</v>
      </c>
      <c r="B292" s="9">
        <f>83</f>
        <v>83</v>
      </c>
      <c r="C292" s="5" t="s">
        <v>83</v>
      </c>
      <c r="D292" s="5" t="s">
        <v>197</v>
      </c>
      <c r="E292" s="9">
        <v>37</v>
      </c>
      <c r="F292" s="9" t="s">
        <v>324</v>
      </c>
      <c r="G292" s="5"/>
      <c r="H292" s="5" t="s">
        <v>3</v>
      </c>
      <c r="I292" s="9">
        <v>1916</v>
      </c>
      <c r="J292" s="5" t="s">
        <v>16</v>
      </c>
      <c r="K292" s="9">
        <v>1917</v>
      </c>
      <c r="L292" s="5"/>
      <c r="M292" s="5"/>
      <c r="N292" s="5"/>
      <c r="O292" s="5"/>
      <c r="P292" s="5"/>
      <c r="Q292" s="5"/>
      <c r="R292" s="5"/>
      <c r="S292" s="5"/>
      <c r="T292" s="5"/>
      <c r="U292" s="5"/>
      <c r="V292" s="5"/>
      <c r="W292" s="5"/>
      <c r="X292" s="5"/>
      <c r="Y292" s="5"/>
      <c r="Z292" s="5"/>
      <c r="AA292" s="5"/>
      <c r="AB292" s="5"/>
      <c r="AC292" s="5"/>
      <c r="AD292" s="5" t="s">
        <v>198</v>
      </c>
      <c r="AE292" s="5"/>
      <c r="AF292" s="5"/>
      <c r="AG292" s="5"/>
      <c r="AH292" s="5"/>
      <c r="AI292" s="5"/>
      <c r="AJ292" s="5"/>
      <c r="AK292" s="5"/>
      <c r="AL292" s="45" t="s">
        <v>620</v>
      </c>
      <c r="AM292" s="11">
        <f>VLOOKUP($AL292,'City Location'!$A$2:$C$69,2)</f>
        <v>59.934280000000001</v>
      </c>
      <c r="AN292" s="11">
        <f>VLOOKUP($AL292,'City Location'!$A$2:$C$69,3)</f>
        <v>30.335099</v>
      </c>
      <c r="AO292" s="9" t="s">
        <v>624</v>
      </c>
      <c r="AP292" s="5">
        <v>1</v>
      </c>
      <c r="AQ292" s="5"/>
      <c r="AR292" s="4"/>
      <c r="AS292" s="4"/>
      <c r="AT292" s="10">
        <v>0</v>
      </c>
      <c r="AU292" s="10" t="s">
        <v>190</v>
      </c>
      <c r="AV292" s="10" t="s">
        <v>1104</v>
      </c>
      <c r="AW292" s="10" t="s">
        <v>1105</v>
      </c>
      <c r="AX292" s="10" t="s">
        <v>1105</v>
      </c>
      <c r="AY292" s="10" t="s">
        <v>1105</v>
      </c>
      <c r="AZ292" s="10" t="s">
        <v>1105</v>
      </c>
      <c r="BA292" s="10" t="s">
        <v>1105</v>
      </c>
      <c r="BB292" s="10" t="s">
        <v>1104</v>
      </c>
      <c r="BC292" s="10" t="s">
        <v>1105</v>
      </c>
      <c r="BD292" s="10" t="s">
        <v>374</v>
      </c>
      <c r="BE292" s="10" t="s">
        <v>1105</v>
      </c>
      <c r="BF292" s="10" t="s">
        <v>1105</v>
      </c>
      <c r="BG292" s="10" t="s">
        <v>1105</v>
      </c>
      <c r="BH292" s="10" t="s">
        <v>190</v>
      </c>
      <c r="BI292" s="10" t="s">
        <v>374</v>
      </c>
      <c r="BJ292" s="10" t="s">
        <v>1105</v>
      </c>
      <c r="BK292" s="10" t="s">
        <v>1105</v>
      </c>
      <c r="BL292" s="10" t="s">
        <v>1105</v>
      </c>
      <c r="BM292" s="10" t="s">
        <v>1105</v>
      </c>
      <c r="BN292" s="10" t="s">
        <v>1104</v>
      </c>
      <c r="BO292" s="10" t="s">
        <v>374</v>
      </c>
      <c r="BP292" s="19" t="s">
        <v>190</v>
      </c>
      <c r="BQ292" s="10" t="s">
        <v>1105</v>
      </c>
      <c r="BR292" s="10" t="s">
        <v>1105</v>
      </c>
      <c r="BS292" s="10" t="s">
        <v>1105</v>
      </c>
      <c r="BT292" s="10" t="s">
        <v>1105</v>
      </c>
      <c r="BU292" s="10" t="s">
        <v>1104</v>
      </c>
      <c r="BV292" s="10" t="s">
        <v>1105</v>
      </c>
      <c r="BW292" s="10" t="s">
        <v>374</v>
      </c>
      <c r="BX292" s="10" t="s">
        <v>1104</v>
      </c>
      <c r="BY292" s="10" t="s">
        <v>1104</v>
      </c>
      <c r="BZ292" s="10" t="s">
        <v>1105</v>
      </c>
      <c r="CA292" s="10" t="s">
        <v>374</v>
      </c>
      <c r="CB292" s="10" t="s">
        <v>1105</v>
      </c>
      <c r="CC292" s="10" t="s">
        <v>1105</v>
      </c>
      <c r="CD292" s="10" t="s">
        <v>190</v>
      </c>
      <c r="CE292" s="10" t="s">
        <v>1105</v>
      </c>
      <c r="CF292" s="10" t="s">
        <v>1104</v>
      </c>
      <c r="CG292" s="10" t="s">
        <v>374</v>
      </c>
      <c r="CH292" s="10" t="s">
        <v>1104</v>
      </c>
      <c r="CI292" s="10" t="s">
        <v>1105</v>
      </c>
      <c r="CJ292" s="10" t="s">
        <v>1105</v>
      </c>
      <c r="CK292" s="10" t="s">
        <v>190</v>
      </c>
      <c r="CL292" s="10" t="s">
        <v>1105</v>
      </c>
      <c r="CM292" s="10" t="s">
        <v>1105</v>
      </c>
      <c r="CN292" s="10" t="s">
        <v>1105</v>
      </c>
      <c r="CO292" s="10" t="s">
        <v>1105</v>
      </c>
      <c r="CP292" s="10" t="s">
        <v>1105</v>
      </c>
      <c r="CQ292" s="10" t="s">
        <v>1105</v>
      </c>
      <c r="CR292" s="10" t="s">
        <v>190</v>
      </c>
      <c r="CS292" s="10" t="s">
        <v>1105</v>
      </c>
      <c r="CT292" s="10" t="s">
        <v>374</v>
      </c>
      <c r="CU292" s="10" t="s">
        <v>1104</v>
      </c>
      <c r="CV292" s="10" t="s">
        <v>1105</v>
      </c>
      <c r="CW292" s="10" t="s">
        <v>1105</v>
      </c>
      <c r="CX292" s="10" t="s">
        <v>1105</v>
      </c>
      <c r="CY292" s="10" t="s">
        <v>1105</v>
      </c>
      <c r="CZ292" s="10" t="s">
        <v>1105</v>
      </c>
      <c r="DA292" s="10" t="s">
        <v>1105</v>
      </c>
      <c r="DB292" s="10" t="s">
        <v>1105</v>
      </c>
      <c r="DC292" s="96" t="s">
        <v>7149</v>
      </c>
      <c r="DD292" s="96" t="s">
        <v>7149</v>
      </c>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5"/>
    </row>
    <row r="293" spans="1:251" s="9" customFormat="1" ht="17.25" customHeight="1">
      <c r="A293" s="5" t="s">
        <v>902</v>
      </c>
      <c r="B293" s="9">
        <f>87</f>
        <v>87</v>
      </c>
      <c r="C293" s="5" t="s">
        <v>83</v>
      </c>
      <c r="D293" s="5" t="s">
        <v>133</v>
      </c>
      <c r="E293" s="9">
        <v>6365</v>
      </c>
      <c r="F293" s="9" t="s">
        <v>134</v>
      </c>
      <c r="G293" s="5"/>
      <c r="H293" s="5" t="s">
        <v>7</v>
      </c>
      <c r="I293" s="9">
        <v>1490</v>
      </c>
      <c r="J293" s="5" t="s">
        <v>4</v>
      </c>
      <c r="K293" s="9">
        <v>1506</v>
      </c>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t="s">
        <v>613</v>
      </c>
      <c r="AM293" s="11">
        <f>VLOOKUP($AL293,'City Location'!$A$2:$C$69,2)</f>
        <v>47.466287000000001</v>
      </c>
      <c r="AN293" s="11">
        <f>VLOOKUP($AL293,'City Location'!$A$2:$C$69,3)</f>
        <v>19.049582000000001</v>
      </c>
      <c r="AO293" s="9" t="s">
        <v>621</v>
      </c>
      <c r="AP293" s="5">
        <v>1</v>
      </c>
      <c r="AQ293" s="5"/>
      <c r="AR293" s="4"/>
      <c r="AS293" s="4"/>
      <c r="AT293" s="10">
        <v>0</v>
      </c>
      <c r="AU293" s="10" t="s">
        <v>190</v>
      </c>
      <c r="AV293" s="10" t="s">
        <v>1105</v>
      </c>
      <c r="AW293" s="10" t="s">
        <v>1104</v>
      </c>
      <c r="AX293" s="10" t="s">
        <v>1104</v>
      </c>
      <c r="AY293" s="10" t="s">
        <v>1105</v>
      </c>
      <c r="AZ293" s="10" t="s">
        <v>1105</v>
      </c>
      <c r="BA293" s="10" t="s">
        <v>1105</v>
      </c>
      <c r="BB293" s="10" t="s">
        <v>1105</v>
      </c>
      <c r="BC293" s="10" t="s">
        <v>1105</v>
      </c>
      <c r="BD293" s="9" t="s">
        <v>1104</v>
      </c>
      <c r="BE293" s="10" t="s">
        <v>1105</v>
      </c>
      <c r="BF293" s="10" t="s">
        <v>1105</v>
      </c>
      <c r="BG293" s="10" t="s">
        <v>1105</v>
      </c>
      <c r="BH293" s="10" t="s">
        <v>1104</v>
      </c>
      <c r="BI293" s="10" t="s">
        <v>1105</v>
      </c>
      <c r="BJ293" s="10" t="s">
        <v>1105</v>
      </c>
      <c r="BK293" s="10" t="s">
        <v>1104</v>
      </c>
      <c r="BL293" s="10" t="s">
        <v>1105</v>
      </c>
      <c r="BM293" s="10" t="s">
        <v>1105</v>
      </c>
      <c r="BN293" s="10" t="s">
        <v>1105</v>
      </c>
      <c r="BO293" s="10" t="s">
        <v>1105</v>
      </c>
      <c r="BP293" s="10" t="s">
        <v>1105</v>
      </c>
      <c r="BQ293" s="9" t="s">
        <v>1105</v>
      </c>
      <c r="BR293" s="10" t="s">
        <v>190</v>
      </c>
      <c r="BS293" s="10" t="s">
        <v>1105</v>
      </c>
      <c r="BT293" s="10" t="s">
        <v>190</v>
      </c>
      <c r="BU293" s="10" t="s">
        <v>1105</v>
      </c>
      <c r="BV293" s="10" t="s">
        <v>374</v>
      </c>
      <c r="BW293" s="10" t="s">
        <v>1104</v>
      </c>
      <c r="BX293" s="10" t="s">
        <v>1104</v>
      </c>
      <c r="BY293" s="10" t="s">
        <v>1105</v>
      </c>
      <c r="BZ293" s="10" t="s">
        <v>1105</v>
      </c>
      <c r="CA293" s="10" t="s">
        <v>1104</v>
      </c>
      <c r="CB293" s="10" t="s">
        <v>1104</v>
      </c>
      <c r="CC293" s="10" t="s">
        <v>1104</v>
      </c>
      <c r="CD293" s="10" t="s">
        <v>1104</v>
      </c>
      <c r="CE293" s="10" t="s">
        <v>190</v>
      </c>
      <c r="CF293" s="10" t="s">
        <v>1104</v>
      </c>
      <c r="CG293" s="10" t="s">
        <v>1104</v>
      </c>
      <c r="CH293" s="10" t="s">
        <v>1104</v>
      </c>
      <c r="CI293" s="10" t="s">
        <v>1104</v>
      </c>
      <c r="CJ293" s="10" t="s">
        <v>1104</v>
      </c>
      <c r="CK293" s="10" t="s">
        <v>1104</v>
      </c>
      <c r="CL293" s="10" t="s">
        <v>1105</v>
      </c>
      <c r="CM293" s="10" t="s">
        <v>1105</v>
      </c>
      <c r="CN293" s="10" t="s">
        <v>1105</v>
      </c>
      <c r="CO293" s="10" t="s">
        <v>1105</v>
      </c>
      <c r="CP293" s="10" t="s">
        <v>1105</v>
      </c>
      <c r="CQ293" s="10" t="s">
        <v>1105</v>
      </c>
      <c r="CR293" s="10" t="s">
        <v>1105</v>
      </c>
      <c r="CS293" s="10" t="s">
        <v>1105</v>
      </c>
      <c r="CT293" s="10" t="s">
        <v>1105</v>
      </c>
      <c r="CU293" s="10" t="s">
        <v>190</v>
      </c>
      <c r="CV293" s="10" t="s">
        <v>1105</v>
      </c>
      <c r="CW293" s="10" t="s">
        <v>1104</v>
      </c>
      <c r="CX293" s="10" t="s">
        <v>1105</v>
      </c>
      <c r="CY293" s="10" t="s">
        <v>1105</v>
      </c>
      <c r="CZ293" s="10" t="s">
        <v>1104</v>
      </c>
      <c r="DA293" s="10" t="s">
        <v>1105</v>
      </c>
      <c r="DB293" s="10" t="s">
        <v>1105</v>
      </c>
      <c r="DC293" s="96" t="s">
        <v>7186</v>
      </c>
      <c r="DD293" s="96" t="s">
        <v>7186</v>
      </c>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5"/>
      <c r="IQ293" s="5"/>
    </row>
    <row r="294" spans="1:251" s="9" customFormat="1" ht="17.25" customHeight="1">
      <c r="A294" s="5" t="s">
        <v>902</v>
      </c>
      <c r="B294" s="9">
        <f>87</f>
        <v>87</v>
      </c>
      <c r="C294" s="5" t="s">
        <v>83</v>
      </c>
      <c r="D294" s="5" t="s">
        <v>133</v>
      </c>
      <c r="E294" s="9">
        <v>6365</v>
      </c>
      <c r="F294" s="9" t="s">
        <v>134</v>
      </c>
      <c r="G294" s="5"/>
      <c r="H294" s="5" t="s">
        <v>4</v>
      </c>
      <c r="I294" s="9">
        <v>1506</v>
      </c>
      <c r="J294" s="5" t="s">
        <v>16</v>
      </c>
      <c r="K294" s="9">
        <v>1516</v>
      </c>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t="s">
        <v>613</v>
      </c>
      <c r="AM294" s="11">
        <f>VLOOKUP($AL294,'City Location'!$A$2:$C$69,2)</f>
        <v>47.466287000000001</v>
      </c>
      <c r="AN294" s="11">
        <f>VLOOKUP($AL294,'City Location'!$A$2:$C$69,3)</f>
        <v>19.049582000000001</v>
      </c>
      <c r="AO294" s="9" t="s">
        <v>621</v>
      </c>
      <c r="AP294" s="5">
        <v>1</v>
      </c>
      <c r="AQ294" s="5"/>
      <c r="AR294" s="4"/>
      <c r="AS294" s="4"/>
      <c r="AT294" s="10">
        <v>0</v>
      </c>
      <c r="AU294" s="10" t="s">
        <v>190</v>
      </c>
      <c r="AV294" s="10" t="s">
        <v>1105</v>
      </c>
      <c r="AW294" s="10" t="s">
        <v>1104</v>
      </c>
      <c r="AX294" s="10" t="s">
        <v>1104</v>
      </c>
      <c r="AY294" s="10" t="s">
        <v>1105</v>
      </c>
      <c r="AZ294" s="10" t="s">
        <v>1105</v>
      </c>
      <c r="BA294" s="10" t="s">
        <v>1105</v>
      </c>
      <c r="BB294" s="10" t="s">
        <v>1105</v>
      </c>
      <c r="BC294" s="10" t="s">
        <v>1105</v>
      </c>
      <c r="BD294" s="9" t="s">
        <v>1104</v>
      </c>
      <c r="BE294" s="10" t="s">
        <v>1105</v>
      </c>
      <c r="BF294" s="10" t="s">
        <v>1105</v>
      </c>
      <c r="BG294" s="10" t="s">
        <v>1105</v>
      </c>
      <c r="BH294" s="10" t="s">
        <v>1104</v>
      </c>
      <c r="BI294" s="10" t="s">
        <v>1105</v>
      </c>
      <c r="BJ294" s="10" t="s">
        <v>1105</v>
      </c>
      <c r="BK294" s="10" t="s">
        <v>1104</v>
      </c>
      <c r="BL294" s="10" t="s">
        <v>1105</v>
      </c>
      <c r="BM294" s="10" t="s">
        <v>1105</v>
      </c>
      <c r="BN294" s="10" t="s">
        <v>1105</v>
      </c>
      <c r="BO294" s="10" t="s">
        <v>1105</v>
      </c>
      <c r="BP294" s="10" t="s">
        <v>1105</v>
      </c>
      <c r="BQ294" s="10" t="s">
        <v>1105</v>
      </c>
      <c r="BR294" s="10" t="s">
        <v>1105</v>
      </c>
      <c r="BS294" s="10" t="s">
        <v>1105</v>
      </c>
      <c r="BT294" s="10" t="s">
        <v>190</v>
      </c>
      <c r="BU294" s="10" t="s">
        <v>1105</v>
      </c>
      <c r="BV294" s="10" t="s">
        <v>374</v>
      </c>
      <c r="BW294" s="10" t="s">
        <v>1104</v>
      </c>
      <c r="BX294" s="10" t="s">
        <v>1104</v>
      </c>
      <c r="BY294" s="10" t="s">
        <v>1105</v>
      </c>
      <c r="BZ294" s="10" t="s">
        <v>1105</v>
      </c>
      <c r="CA294" s="10" t="s">
        <v>1104</v>
      </c>
      <c r="CB294" s="10" t="s">
        <v>1104</v>
      </c>
      <c r="CC294" s="10" t="s">
        <v>1104</v>
      </c>
      <c r="CD294" s="10" t="s">
        <v>1104</v>
      </c>
      <c r="CE294" s="10" t="s">
        <v>190</v>
      </c>
      <c r="CF294" s="10" t="s">
        <v>1104</v>
      </c>
      <c r="CG294" s="10" t="s">
        <v>1104</v>
      </c>
      <c r="CH294" s="10" t="s">
        <v>1104</v>
      </c>
      <c r="CI294" s="10" t="s">
        <v>1104</v>
      </c>
      <c r="CJ294" s="10" t="s">
        <v>1104</v>
      </c>
      <c r="CK294" s="10" t="s">
        <v>1104</v>
      </c>
      <c r="CL294" s="10" t="s">
        <v>1105</v>
      </c>
      <c r="CM294" s="10" t="s">
        <v>1105</v>
      </c>
      <c r="CN294" s="10" t="s">
        <v>1105</v>
      </c>
      <c r="CO294" s="10" t="s">
        <v>1105</v>
      </c>
      <c r="CP294" s="10" t="s">
        <v>1105</v>
      </c>
      <c r="CQ294" s="10" t="s">
        <v>1105</v>
      </c>
      <c r="CR294" s="10" t="s">
        <v>1105</v>
      </c>
      <c r="CS294" s="10" t="s">
        <v>1105</v>
      </c>
      <c r="CT294" s="10" t="s">
        <v>1105</v>
      </c>
      <c r="CU294" s="10" t="s">
        <v>1104</v>
      </c>
      <c r="CV294" s="10" t="s">
        <v>1105</v>
      </c>
      <c r="CW294" s="10" t="s">
        <v>1104</v>
      </c>
      <c r="CX294" s="10" t="s">
        <v>1105</v>
      </c>
      <c r="CY294" s="10" t="s">
        <v>1105</v>
      </c>
      <c r="CZ294" s="10" t="s">
        <v>1104</v>
      </c>
      <c r="DA294" s="10" t="s">
        <v>1105</v>
      </c>
      <c r="DB294" s="10" t="s">
        <v>1105</v>
      </c>
      <c r="DC294" s="96" t="s">
        <v>7186</v>
      </c>
      <c r="DD294" s="96" t="s">
        <v>7186</v>
      </c>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5"/>
      <c r="IQ294" s="5"/>
    </row>
    <row r="295" spans="1:251" s="9" customFormat="1" ht="17.25" customHeight="1" thickBot="1">
      <c r="A295" s="5" t="s">
        <v>902</v>
      </c>
      <c r="B295" s="9">
        <f>87</f>
        <v>87</v>
      </c>
      <c r="C295" s="5" t="s">
        <v>83</v>
      </c>
      <c r="D295" s="5" t="s">
        <v>135</v>
      </c>
      <c r="E295" s="9">
        <v>6366</v>
      </c>
      <c r="F295" s="9" t="s">
        <v>134</v>
      </c>
      <c r="G295" s="5"/>
      <c r="H295" s="5" t="s">
        <v>16</v>
      </c>
      <c r="I295" s="9">
        <v>1516</v>
      </c>
      <c r="J295" s="5" t="s">
        <v>9</v>
      </c>
      <c r="K295" s="9">
        <v>1526</v>
      </c>
      <c r="L295" s="5"/>
      <c r="M295" s="5"/>
      <c r="N295" s="5"/>
      <c r="O295" s="5"/>
      <c r="P295" s="5"/>
      <c r="Q295" s="5"/>
      <c r="R295" s="5"/>
      <c r="S295" s="5"/>
      <c r="T295" s="5"/>
      <c r="U295" s="5"/>
      <c r="V295" s="5"/>
      <c r="W295" s="5"/>
      <c r="X295" s="5"/>
      <c r="Y295" s="5"/>
      <c r="Z295" s="5"/>
      <c r="AA295" s="5"/>
      <c r="AB295" s="5"/>
      <c r="AC295" s="5"/>
      <c r="AD295" s="5"/>
      <c r="AE295" s="5"/>
      <c r="AF295" s="5" t="s">
        <v>329</v>
      </c>
      <c r="AG295" s="5"/>
      <c r="AH295" s="5"/>
      <c r="AI295" s="5"/>
      <c r="AJ295" s="5"/>
      <c r="AK295" s="5"/>
      <c r="AL295" s="5" t="s">
        <v>613</v>
      </c>
      <c r="AM295" s="11">
        <f>VLOOKUP($AL295,'City Location'!$A$2:$C$69,2)</f>
        <v>47.466287000000001</v>
      </c>
      <c r="AN295" s="11">
        <f>VLOOKUP($AL295,'City Location'!$A$2:$C$69,3)</f>
        <v>19.049582000000001</v>
      </c>
      <c r="AO295" s="9" t="s">
        <v>621</v>
      </c>
      <c r="AP295" s="5">
        <v>1</v>
      </c>
      <c r="AQ295" s="5"/>
      <c r="AR295" s="4"/>
      <c r="AS295" s="4"/>
      <c r="AT295" s="10">
        <v>0</v>
      </c>
      <c r="AU295" s="10" t="s">
        <v>190</v>
      </c>
      <c r="AV295" s="10" t="s">
        <v>1105</v>
      </c>
      <c r="AW295" s="10" t="s">
        <v>1104</v>
      </c>
      <c r="AX295" s="10" t="s">
        <v>1105</v>
      </c>
      <c r="AY295" s="10" t="s">
        <v>1105</v>
      </c>
      <c r="AZ295" s="10" t="s">
        <v>1105</v>
      </c>
      <c r="BA295" s="10" t="s">
        <v>1105</v>
      </c>
      <c r="BB295" s="10" t="s">
        <v>1105</v>
      </c>
      <c r="BC295" s="10" t="s">
        <v>1105</v>
      </c>
      <c r="BD295" s="10" t="s">
        <v>1104</v>
      </c>
      <c r="BE295" s="10" t="s">
        <v>1105</v>
      </c>
      <c r="BF295" s="10" t="s">
        <v>1105</v>
      </c>
      <c r="BG295" s="10" t="s">
        <v>1105</v>
      </c>
      <c r="BH295" s="10" t="s">
        <v>1104</v>
      </c>
      <c r="BI295" s="10" t="s">
        <v>1105</v>
      </c>
      <c r="BJ295" s="10" t="s">
        <v>1105</v>
      </c>
      <c r="BK295" s="10" t="s">
        <v>1104</v>
      </c>
      <c r="BL295" s="10" t="s">
        <v>1105</v>
      </c>
      <c r="BM295" s="10" t="s">
        <v>1105</v>
      </c>
      <c r="BN295" s="10" t="s">
        <v>1105</v>
      </c>
      <c r="BO295" s="10" t="s">
        <v>1105</v>
      </c>
      <c r="BP295" s="10" t="s">
        <v>1105</v>
      </c>
      <c r="BQ295" s="10" t="s">
        <v>1105</v>
      </c>
      <c r="BR295" s="10" t="s">
        <v>1105</v>
      </c>
      <c r="BS295" s="10" t="s">
        <v>1105</v>
      </c>
      <c r="BT295" s="10" t="s">
        <v>190</v>
      </c>
      <c r="BU295" s="10" t="s">
        <v>1105</v>
      </c>
      <c r="BV295" s="10" t="s">
        <v>374</v>
      </c>
      <c r="BW295" s="10" t="s">
        <v>1104</v>
      </c>
      <c r="BX295" s="10" t="s">
        <v>1104</v>
      </c>
      <c r="BY295" s="10" t="s">
        <v>1105</v>
      </c>
      <c r="BZ295" s="10" t="s">
        <v>1105</v>
      </c>
      <c r="CA295" s="10" t="s">
        <v>1104</v>
      </c>
      <c r="CB295" s="10" t="s">
        <v>1104</v>
      </c>
      <c r="CC295" s="10" t="s">
        <v>1104</v>
      </c>
      <c r="CD295" s="10" t="s">
        <v>1104</v>
      </c>
      <c r="CE295" s="10" t="s">
        <v>190</v>
      </c>
      <c r="CF295" s="10" t="s">
        <v>1104</v>
      </c>
      <c r="CG295" s="10" t="s">
        <v>1104</v>
      </c>
      <c r="CH295" s="10" t="s">
        <v>1104</v>
      </c>
      <c r="CI295" s="10" t="s">
        <v>1104</v>
      </c>
      <c r="CJ295" s="10" t="s">
        <v>1104</v>
      </c>
      <c r="CK295" s="10" t="s">
        <v>1104</v>
      </c>
      <c r="CL295" s="10" t="s">
        <v>1105</v>
      </c>
      <c r="CM295" s="10" t="s">
        <v>1105</v>
      </c>
      <c r="CN295" s="10" t="s">
        <v>1105</v>
      </c>
      <c r="CO295" s="10" t="s">
        <v>1105</v>
      </c>
      <c r="CP295" s="10" t="s">
        <v>1105</v>
      </c>
      <c r="CQ295" s="10" t="s">
        <v>1105</v>
      </c>
      <c r="CR295" s="10" t="s">
        <v>1105</v>
      </c>
      <c r="CS295" s="10" t="s">
        <v>1105</v>
      </c>
      <c r="CT295" s="10" t="s">
        <v>1105</v>
      </c>
      <c r="CU295" s="10" t="s">
        <v>1104</v>
      </c>
      <c r="CV295" s="10" t="s">
        <v>1105</v>
      </c>
      <c r="CW295" s="10" t="s">
        <v>1104</v>
      </c>
      <c r="CX295" s="10" t="s">
        <v>1105</v>
      </c>
      <c r="CY295" s="10" t="s">
        <v>1105</v>
      </c>
      <c r="CZ295" s="10" t="s">
        <v>1104</v>
      </c>
      <c r="DA295" s="10" t="s">
        <v>1105</v>
      </c>
      <c r="DB295" s="10" t="s">
        <v>1105</v>
      </c>
      <c r="DC295" s="96" t="s">
        <v>7186</v>
      </c>
      <c r="DD295" s="96" t="s">
        <v>7186</v>
      </c>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5"/>
      <c r="IQ295" s="5"/>
    </row>
    <row r="296" spans="1:251" s="9" customFormat="1" ht="17.25" customHeight="1" thickBot="1">
      <c r="A296" s="5" t="s">
        <v>902</v>
      </c>
      <c r="B296" s="9">
        <f>87</f>
        <v>87</v>
      </c>
      <c r="C296" s="5" t="s">
        <v>83</v>
      </c>
      <c r="D296" s="5" t="s">
        <v>92</v>
      </c>
      <c r="E296" s="9">
        <v>6368</v>
      </c>
      <c r="F296" s="26" t="s">
        <v>88</v>
      </c>
      <c r="G296" s="5"/>
      <c r="H296" s="5" t="s">
        <v>14</v>
      </c>
      <c r="I296" s="9">
        <v>1527</v>
      </c>
      <c r="J296" s="5" t="s">
        <v>8</v>
      </c>
      <c r="K296" s="9">
        <v>1535</v>
      </c>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v>1</v>
      </c>
      <c r="AK296" s="5"/>
      <c r="AL296" s="5" t="s">
        <v>613</v>
      </c>
      <c r="AM296" s="11">
        <f>VLOOKUP($AL296,'City Location'!$A$2:$C$69,2)</f>
        <v>47.466287000000001</v>
      </c>
      <c r="AN296" s="11">
        <f>VLOOKUP($AL296,'City Location'!$A$2:$C$69,3)</f>
        <v>19.049582000000001</v>
      </c>
      <c r="AO296" s="9" t="s">
        <v>621</v>
      </c>
      <c r="AP296" s="5">
        <v>1</v>
      </c>
      <c r="AQ296" s="5"/>
      <c r="AR296" s="4"/>
      <c r="AS296" s="4"/>
      <c r="AT296" s="10">
        <v>0</v>
      </c>
      <c r="AU296" s="10" t="s">
        <v>190</v>
      </c>
      <c r="AV296" s="10" t="s">
        <v>1105</v>
      </c>
      <c r="AW296" s="10" t="s">
        <v>1104</v>
      </c>
      <c r="AX296" s="10" t="s">
        <v>1105</v>
      </c>
      <c r="AY296" s="10" t="s">
        <v>1105</v>
      </c>
      <c r="AZ296" s="10" t="s">
        <v>1105</v>
      </c>
      <c r="BA296" s="10" t="s">
        <v>1105</v>
      </c>
      <c r="BB296" s="10" t="s">
        <v>1105</v>
      </c>
      <c r="BC296" s="10" t="s">
        <v>1105</v>
      </c>
      <c r="BD296" s="10" t="s">
        <v>1104</v>
      </c>
      <c r="BE296" s="10" t="s">
        <v>1105</v>
      </c>
      <c r="BF296" s="10" t="s">
        <v>1105</v>
      </c>
      <c r="BG296" s="10" t="s">
        <v>1105</v>
      </c>
      <c r="BH296" s="10" t="s">
        <v>1104</v>
      </c>
      <c r="BI296" s="10" t="s">
        <v>1105</v>
      </c>
      <c r="BJ296" s="10" t="s">
        <v>1105</v>
      </c>
      <c r="BK296" s="10" t="s">
        <v>1104</v>
      </c>
      <c r="BL296" s="10" t="s">
        <v>1105</v>
      </c>
      <c r="BM296" s="10" t="s">
        <v>1105</v>
      </c>
      <c r="BN296" s="10" t="s">
        <v>1105</v>
      </c>
      <c r="BO296" s="10" t="s">
        <v>1105</v>
      </c>
      <c r="BP296" s="10" t="s">
        <v>1105</v>
      </c>
      <c r="BQ296" s="10" t="s">
        <v>1105</v>
      </c>
      <c r="BR296" s="10" t="s">
        <v>1105</v>
      </c>
      <c r="BS296" s="10" t="s">
        <v>1105</v>
      </c>
      <c r="BT296" s="10" t="s">
        <v>374</v>
      </c>
      <c r="BU296" s="10" t="s">
        <v>1105</v>
      </c>
      <c r="BV296" s="10" t="s">
        <v>190</v>
      </c>
      <c r="BW296" s="10" t="s">
        <v>1104</v>
      </c>
      <c r="BX296" s="10" t="s">
        <v>1104</v>
      </c>
      <c r="BY296" s="10" t="s">
        <v>1105</v>
      </c>
      <c r="BZ296" s="10" t="s">
        <v>1105</v>
      </c>
      <c r="CA296" s="10" t="s">
        <v>1104</v>
      </c>
      <c r="CB296" s="10" t="s">
        <v>1104</v>
      </c>
      <c r="CC296" s="10" t="s">
        <v>1105</v>
      </c>
      <c r="CD296" s="10" t="s">
        <v>1104</v>
      </c>
      <c r="CE296" s="10" t="s">
        <v>190</v>
      </c>
      <c r="CF296" s="10" t="s">
        <v>1104</v>
      </c>
      <c r="CG296" s="10" t="s">
        <v>1104</v>
      </c>
      <c r="CH296" s="10" t="s">
        <v>1104</v>
      </c>
      <c r="CI296" s="10" t="s">
        <v>1104</v>
      </c>
      <c r="CJ296" s="10" t="s">
        <v>1104</v>
      </c>
      <c r="CK296" s="10" t="s">
        <v>1104</v>
      </c>
      <c r="CL296" s="10" t="s">
        <v>1105</v>
      </c>
      <c r="CM296" s="10" t="s">
        <v>1105</v>
      </c>
      <c r="CN296" s="10" t="s">
        <v>1105</v>
      </c>
      <c r="CO296" s="10" t="s">
        <v>1105</v>
      </c>
      <c r="CP296" s="10" t="s">
        <v>1105</v>
      </c>
      <c r="CQ296" s="10" t="s">
        <v>1105</v>
      </c>
      <c r="CR296" s="10" t="s">
        <v>1105</v>
      </c>
      <c r="CS296" s="10" t="s">
        <v>1105</v>
      </c>
      <c r="CT296" s="10" t="s">
        <v>1105</v>
      </c>
      <c r="CU296" s="10" t="s">
        <v>1104</v>
      </c>
      <c r="CV296" s="10" t="s">
        <v>1105</v>
      </c>
      <c r="CW296" s="10" t="s">
        <v>1104</v>
      </c>
      <c r="CX296" s="10" t="s">
        <v>1105</v>
      </c>
      <c r="CY296" s="10" t="s">
        <v>1105</v>
      </c>
      <c r="CZ296" s="10" t="s">
        <v>1104</v>
      </c>
      <c r="DA296" s="10" t="s">
        <v>1105</v>
      </c>
      <c r="DB296" s="10" t="s">
        <v>1105</v>
      </c>
      <c r="DC296" s="96" t="s">
        <v>7186</v>
      </c>
      <c r="DD296" s="96" t="s">
        <v>7186</v>
      </c>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5"/>
      <c r="IQ296" s="5"/>
    </row>
    <row r="297" spans="1:251" s="9" customFormat="1" ht="18" customHeight="1">
      <c r="A297" s="5" t="s">
        <v>902</v>
      </c>
      <c r="B297" s="9">
        <f>87</f>
        <v>87</v>
      </c>
      <c r="C297" s="5" t="s">
        <v>83</v>
      </c>
      <c r="D297" s="5" t="s">
        <v>92</v>
      </c>
      <c r="E297" s="9">
        <v>6368</v>
      </c>
      <c r="F297" s="9" t="s">
        <v>88</v>
      </c>
      <c r="G297" s="5"/>
      <c r="H297" s="5"/>
      <c r="I297" s="9">
        <v>1536</v>
      </c>
      <c r="J297" s="5"/>
      <c r="K297" s="9">
        <v>1563</v>
      </c>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v>1</v>
      </c>
      <c r="AK297" s="5"/>
      <c r="AL297" s="44" t="s">
        <v>612</v>
      </c>
      <c r="AM297" s="11">
        <f>VLOOKUP($AL297,'City Location'!$A$2:$C$69,2)</f>
        <v>48.148597000000002</v>
      </c>
      <c r="AN297" s="11">
        <f>VLOOKUP($AL297,'City Location'!$A$2:$C$69,3)</f>
        <v>17.107748000000001</v>
      </c>
      <c r="AO297" s="9" t="s">
        <v>621</v>
      </c>
      <c r="AP297" s="5">
        <v>1</v>
      </c>
      <c r="AQ297" s="5"/>
      <c r="AR297" s="4"/>
      <c r="AS297" s="4"/>
      <c r="AT297" s="10">
        <v>0</v>
      </c>
      <c r="AU297" s="10" t="s">
        <v>190</v>
      </c>
      <c r="AV297" s="10" t="s">
        <v>1105</v>
      </c>
      <c r="AW297" s="10" t="s">
        <v>1104</v>
      </c>
      <c r="AX297" s="10" t="s">
        <v>1105</v>
      </c>
      <c r="AY297" s="10" t="s">
        <v>1105</v>
      </c>
      <c r="AZ297" s="10" t="s">
        <v>1105</v>
      </c>
      <c r="BA297" s="10" t="s">
        <v>1105</v>
      </c>
      <c r="BB297" s="10" t="s">
        <v>1105</v>
      </c>
      <c r="BC297" s="10" t="s">
        <v>1105</v>
      </c>
      <c r="BD297" s="10" t="s">
        <v>1104</v>
      </c>
      <c r="BE297" s="10" t="s">
        <v>1105</v>
      </c>
      <c r="BF297" s="10" t="s">
        <v>1105</v>
      </c>
      <c r="BG297" s="10" t="s">
        <v>1105</v>
      </c>
      <c r="BH297" s="10" t="s">
        <v>1104</v>
      </c>
      <c r="BI297" s="10" t="s">
        <v>1105</v>
      </c>
      <c r="BJ297" s="10" t="s">
        <v>1105</v>
      </c>
      <c r="BK297" s="10" t="s">
        <v>1104</v>
      </c>
      <c r="BL297" s="10" t="s">
        <v>1105</v>
      </c>
      <c r="BM297" s="10" t="s">
        <v>1105</v>
      </c>
      <c r="BN297" s="10" t="s">
        <v>1105</v>
      </c>
      <c r="BO297" s="10" t="s">
        <v>1105</v>
      </c>
      <c r="BP297" s="10" t="s">
        <v>1105</v>
      </c>
      <c r="BQ297" s="10" t="s">
        <v>1105</v>
      </c>
      <c r="BR297" s="10" t="s">
        <v>1105</v>
      </c>
      <c r="BS297" s="10" t="s">
        <v>1105</v>
      </c>
      <c r="BT297" s="10" t="s">
        <v>374</v>
      </c>
      <c r="BU297" s="10" t="s">
        <v>1105</v>
      </c>
      <c r="BV297" s="10" t="s">
        <v>190</v>
      </c>
      <c r="BW297" s="10" t="s">
        <v>1104</v>
      </c>
      <c r="BX297" s="10" t="s">
        <v>1104</v>
      </c>
      <c r="BY297" s="10" t="s">
        <v>1105</v>
      </c>
      <c r="BZ297" s="10" t="s">
        <v>1105</v>
      </c>
      <c r="CA297" s="10" t="s">
        <v>1104</v>
      </c>
      <c r="CB297" s="10" t="s">
        <v>1104</v>
      </c>
      <c r="CC297" s="10" t="s">
        <v>1105</v>
      </c>
      <c r="CD297" s="10" t="s">
        <v>1104</v>
      </c>
      <c r="CE297" s="10" t="s">
        <v>190</v>
      </c>
      <c r="CF297" s="10" t="s">
        <v>1104</v>
      </c>
      <c r="CG297" s="10" t="s">
        <v>1104</v>
      </c>
      <c r="CH297" s="10" t="s">
        <v>1104</v>
      </c>
      <c r="CI297" s="10" t="s">
        <v>1104</v>
      </c>
      <c r="CJ297" s="10" t="s">
        <v>1104</v>
      </c>
      <c r="CK297" s="10" t="s">
        <v>1104</v>
      </c>
      <c r="CL297" s="10" t="s">
        <v>1105</v>
      </c>
      <c r="CM297" s="10" t="s">
        <v>1105</v>
      </c>
      <c r="CN297" s="10" t="s">
        <v>1105</v>
      </c>
      <c r="CO297" s="10" t="s">
        <v>1105</v>
      </c>
      <c r="CP297" s="10" t="s">
        <v>1105</v>
      </c>
      <c r="CQ297" s="10" t="s">
        <v>1105</v>
      </c>
      <c r="CR297" s="10" t="s">
        <v>1105</v>
      </c>
      <c r="CS297" s="10" t="s">
        <v>1105</v>
      </c>
      <c r="CT297" s="10" t="s">
        <v>1105</v>
      </c>
      <c r="CU297" s="10" t="s">
        <v>1104</v>
      </c>
      <c r="CV297" s="10" t="s">
        <v>1105</v>
      </c>
      <c r="CW297" s="10" t="s">
        <v>1104</v>
      </c>
      <c r="CX297" s="10" t="s">
        <v>1105</v>
      </c>
      <c r="CY297" s="10" t="s">
        <v>1105</v>
      </c>
      <c r="CZ297" s="10" t="s">
        <v>1104</v>
      </c>
      <c r="DA297" s="10" t="s">
        <v>1105</v>
      </c>
      <c r="DB297" s="10" t="s">
        <v>1105</v>
      </c>
      <c r="DC297" s="96" t="s">
        <v>7186</v>
      </c>
      <c r="DD297" s="96" t="s">
        <v>7186</v>
      </c>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5"/>
    </row>
    <row r="298" spans="1:251" s="9" customFormat="1" ht="17.25" customHeight="1">
      <c r="A298" s="5" t="s">
        <v>902</v>
      </c>
      <c r="B298" s="9">
        <f>87</f>
        <v>87</v>
      </c>
      <c r="C298" s="5" t="s">
        <v>83</v>
      </c>
      <c r="D298" s="5" t="s">
        <v>90</v>
      </c>
      <c r="E298" s="9">
        <v>7237</v>
      </c>
      <c r="F298" s="9" t="s">
        <v>88</v>
      </c>
      <c r="G298" s="5"/>
      <c r="H298" s="5" t="s">
        <v>3</v>
      </c>
      <c r="I298" s="9">
        <v>1563</v>
      </c>
      <c r="J298" s="5" t="s">
        <v>3</v>
      </c>
      <c r="K298" s="9">
        <v>1572</v>
      </c>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v>1</v>
      </c>
      <c r="AK298" s="5"/>
      <c r="AL298" s="44" t="s">
        <v>612</v>
      </c>
      <c r="AM298" s="11">
        <f>VLOOKUP($AL298,'City Location'!$A$2:$C$69,2)</f>
        <v>48.148597000000002</v>
      </c>
      <c r="AN298" s="11">
        <f>VLOOKUP($AL298,'City Location'!$A$2:$C$69,3)</f>
        <v>17.107748000000001</v>
      </c>
      <c r="AO298" s="9" t="s">
        <v>621</v>
      </c>
      <c r="AP298" s="5">
        <v>1</v>
      </c>
      <c r="AQ298" s="5"/>
      <c r="AR298" s="4"/>
      <c r="AS298" s="4"/>
      <c r="AT298" s="10">
        <v>0</v>
      </c>
      <c r="AU298" s="10" t="s">
        <v>190</v>
      </c>
      <c r="AV298" s="10" t="s">
        <v>1105</v>
      </c>
      <c r="AW298" s="10" t="s">
        <v>1104</v>
      </c>
      <c r="AX298" s="10" t="s">
        <v>1105</v>
      </c>
      <c r="AY298" s="10" t="s">
        <v>1105</v>
      </c>
      <c r="AZ298" s="10" t="s">
        <v>1105</v>
      </c>
      <c r="BA298" s="10" t="s">
        <v>1105</v>
      </c>
      <c r="BB298" s="10" t="s">
        <v>1105</v>
      </c>
      <c r="BC298" s="10" t="s">
        <v>1105</v>
      </c>
      <c r="BD298" s="10" t="s">
        <v>1104</v>
      </c>
      <c r="BE298" s="10" t="s">
        <v>1105</v>
      </c>
      <c r="BF298" s="10" t="s">
        <v>1105</v>
      </c>
      <c r="BG298" s="10" t="s">
        <v>1105</v>
      </c>
      <c r="BH298" s="10" t="s">
        <v>1104</v>
      </c>
      <c r="BI298" s="10" t="s">
        <v>1105</v>
      </c>
      <c r="BJ298" s="10" t="s">
        <v>1105</v>
      </c>
      <c r="BK298" s="10" t="s">
        <v>1104</v>
      </c>
      <c r="BL298" s="10" t="s">
        <v>1105</v>
      </c>
      <c r="BM298" s="10" t="s">
        <v>1105</v>
      </c>
      <c r="BN298" s="10" t="s">
        <v>1105</v>
      </c>
      <c r="BO298" s="10" t="s">
        <v>1105</v>
      </c>
      <c r="BP298" s="10" t="s">
        <v>1105</v>
      </c>
      <c r="BQ298" s="10" t="s">
        <v>1105</v>
      </c>
      <c r="BR298" s="10" t="s">
        <v>1105</v>
      </c>
      <c r="BS298" s="10" t="s">
        <v>1105</v>
      </c>
      <c r="BT298" s="10" t="s">
        <v>374</v>
      </c>
      <c r="BU298" s="10" t="s">
        <v>1105</v>
      </c>
      <c r="BV298" s="10" t="s">
        <v>190</v>
      </c>
      <c r="BW298" s="10" t="s">
        <v>1104</v>
      </c>
      <c r="BX298" s="10" t="s">
        <v>1104</v>
      </c>
      <c r="BY298" s="10" t="s">
        <v>1105</v>
      </c>
      <c r="BZ298" s="10" t="s">
        <v>1105</v>
      </c>
      <c r="CA298" s="10" t="s">
        <v>1104</v>
      </c>
      <c r="CB298" s="10" t="s">
        <v>1104</v>
      </c>
      <c r="CC298" s="10" t="s">
        <v>1105</v>
      </c>
      <c r="CD298" s="10" t="s">
        <v>1104</v>
      </c>
      <c r="CE298" s="10" t="s">
        <v>190</v>
      </c>
      <c r="CF298" s="10" t="s">
        <v>1104</v>
      </c>
      <c r="CG298" s="10" t="s">
        <v>1104</v>
      </c>
      <c r="CH298" s="10" t="s">
        <v>1104</v>
      </c>
      <c r="CI298" s="10" t="s">
        <v>1104</v>
      </c>
      <c r="CJ298" s="10" t="s">
        <v>1104</v>
      </c>
      <c r="CK298" s="10" t="s">
        <v>1104</v>
      </c>
      <c r="CL298" s="10" t="s">
        <v>1105</v>
      </c>
      <c r="CM298" s="10" t="s">
        <v>1105</v>
      </c>
      <c r="CN298" s="10" t="s">
        <v>1105</v>
      </c>
      <c r="CO298" s="10" t="s">
        <v>1105</v>
      </c>
      <c r="CP298" s="10" t="s">
        <v>1105</v>
      </c>
      <c r="CQ298" s="10" t="s">
        <v>1105</v>
      </c>
      <c r="CR298" s="10" t="s">
        <v>1105</v>
      </c>
      <c r="CS298" s="10" t="s">
        <v>1105</v>
      </c>
      <c r="CT298" s="10" t="s">
        <v>1105</v>
      </c>
      <c r="CU298" s="10" t="s">
        <v>1104</v>
      </c>
      <c r="CV298" s="10" t="s">
        <v>1105</v>
      </c>
      <c r="CW298" s="10" t="s">
        <v>1105</v>
      </c>
      <c r="CX298" s="10" t="s">
        <v>1104</v>
      </c>
      <c r="CY298" s="10" t="s">
        <v>1105</v>
      </c>
      <c r="CZ298" s="10" t="s">
        <v>1105</v>
      </c>
      <c r="DA298" s="10" t="s">
        <v>1104</v>
      </c>
      <c r="DB298" s="10" t="s">
        <v>1105</v>
      </c>
      <c r="DC298" s="96" t="s">
        <v>7186</v>
      </c>
      <c r="DD298" s="96" t="s">
        <v>7186</v>
      </c>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5"/>
    </row>
    <row r="299" spans="1:251" s="9" customFormat="1" ht="17.25" customHeight="1">
      <c r="A299" s="5" t="s">
        <v>902</v>
      </c>
      <c r="B299" s="9">
        <f>87</f>
        <v>87</v>
      </c>
      <c r="C299" s="5" t="s">
        <v>83</v>
      </c>
      <c r="D299" s="5" t="s">
        <v>330</v>
      </c>
      <c r="E299" s="9">
        <v>7238</v>
      </c>
      <c r="F299" s="9" t="s">
        <v>88</v>
      </c>
      <c r="G299" s="5"/>
      <c r="H299" s="5" t="s">
        <v>3</v>
      </c>
      <c r="I299" s="9">
        <v>1572</v>
      </c>
      <c r="J299" s="5" t="s">
        <v>12</v>
      </c>
      <c r="K299" s="9">
        <v>1597</v>
      </c>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v>1</v>
      </c>
      <c r="AK299" s="5"/>
      <c r="AL299" s="44" t="s">
        <v>612</v>
      </c>
      <c r="AM299" s="11">
        <f>VLOOKUP($AL299,'City Location'!$A$2:$C$69,2)</f>
        <v>48.148597000000002</v>
      </c>
      <c r="AN299" s="11">
        <f>VLOOKUP($AL299,'City Location'!$A$2:$C$69,3)</f>
        <v>17.107748000000001</v>
      </c>
      <c r="AO299" s="9" t="s">
        <v>621</v>
      </c>
      <c r="AP299" s="5">
        <v>1</v>
      </c>
      <c r="AQ299" s="5"/>
      <c r="AR299" s="4"/>
      <c r="AS299" s="4"/>
      <c r="AT299" s="10">
        <v>0</v>
      </c>
      <c r="AU299" s="10" t="s">
        <v>190</v>
      </c>
      <c r="AV299" s="10" t="s">
        <v>1105</v>
      </c>
      <c r="AW299" s="10" t="s">
        <v>1104</v>
      </c>
      <c r="AX299" s="10" t="s">
        <v>1105</v>
      </c>
      <c r="AY299" s="10" t="s">
        <v>1105</v>
      </c>
      <c r="AZ299" s="10" t="s">
        <v>1105</v>
      </c>
      <c r="BA299" s="10" t="s">
        <v>1105</v>
      </c>
      <c r="BB299" s="10" t="s">
        <v>1105</v>
      </c>
      <c r="BC299" s="10" t="s">
        <v>1105</v>
      </c>
      <c r="BD299" s="10" t="s">
        <v>1104</v>
      </c>
      <c r="BE299" s="10" t="s">
        <v>1105</v>
      </c>
      <c r="BF299" s="10" t="s">
        <v>1105</v>
      </c>
      <c r="BG299" s="10" t="s">
        <v>1105</v>
      </c>
      <c r="BH299" s="10" t="s">
        <v>1104</v>
      </c>
      <c r="BI299" s="10" t="s">
        <v>1105</v>
      </c>
      <c r="BJ299" s="10" t="s">
        <v>1105</v>
      </c>
      <c r="BK299" s="10" t="s">
        <v>1104</v>
      </c>
      <c r="BL299" s="10" t="s">
        <v>1105</v>
      </c>
      <c r="BM299" s="10" t="s">
        <v>1105</v>
      </c>
      <c r="BN299" s="10" t="s">
        <v>1105</v>
      </c>
      <c r="BO299" s="10" t="s">
        <v>1105</v>
      </c>
      <c r="BP299" s="10" t="s">
        <v>1105</v>
      </c>
      <c r="BQ299" s="10" t="s">
        <v>1105</v>
      </c>
      <c r="BR299" s="10" t="s">
        <v>1105</v>
      </c>
      <c r="BS299" s="10" t="s">
        <v>1105</v>
      </c>
      <c r="BT299" s="10" t="s">
        <v>374</v>
      </c>
      <c r="BU299" s="10" t="s">
        <v>1105</v>
      </c>
      <c r="BV299" s="10" t="s">
        <v>190</v>
      </c>
      <c r="BW299" s="10" t="s">
        <v>1104</v>
      </c>
      <c r="BX299" s="10" t="s">
        <v>1104</v>
      </c>
      <c r="BY299" s="10" t="s">
        <v>1105</v>
      </c>
      <c r="BZ299" s="10" t="s">
        <v>1105</v>
      </c>
      <c r="CA299" s="10" t="s">
        <v>1104</v>
      </c>
      <c r="CB299" s="10" t="s">
        <v>1104</v>
      </c>
      <c r="CC299" s="10" t="s">
        <v>1105</v>
      </c>
      <c r="CD299" s="10" t="s">
        <v>1104</v>
      </c>
      <c r="CE299" s="10" t="s">
        <v>190</v>
      </c>
      <c r="CF299" s="10" t="s">
        <v>1104</v>
      </c>
      <c r="CG299" s="10" t="s">
        <v>1104</v>
      </c>
      <c r="CH299" s="10" t="s">
        <v>1104</v>
      </c>
      <c r="CI299" s="10" t="s">
        <v>1104</v>
      </c>
      <c r="CJ299" s="10" t="s">
        <v>1104</v>
      </c>
      <c r="CK299" s="10" t="s">
        <v>1104</v>
      </c>
      <c r="CL299" s="10" t="s">
        <v>1105</v>
      </c>
      <c r="CM299" s="10" t="s">
        <v>1105</v>
      </c>
      <c r="CN299" s="10" t="s">
        <v>1105</v>
      </c>
      <c r="CO299" s="10" t="s">
        <v>1105</v>
      </c>
      <c r="CP299" s="10" t="s">
        <v>1105</v>
      </c>
      <c r="CQ299" s="10" t="s">
        <v>1105</v>
      </c>
      <c r="CR299" s="10" t="s">
        <v>1105</v>
      </c>
      <c r="CS299" s="10" t="s">
        <v>1105</v>
      </c>
      <c r="CT299" s="10" t="s">
        <v>1105</v>
      </c>
      <c r="CU299" s="10" t="s">
        <v>1104</v>
      </c>
      <c r="CV299" s="10" t="s">
        <v>1104</v>
      </c>
      <c r="CW299" s="10" t="s">
        <v>1105</v>
      </c>
      <c r="CX299" s="10" t="s">
        <v>1104</v>
      </c>
      <c r="CY299" s="10" t="s">
        <v>1105</v>
      </c>
      <c r="CZ299" s="10" t="s">
        <v>1105</v>
      </c>
      <c r="DA299" s="10" t="s">
        <v>1104</v>
      </c>
      <c r="DB299" s="10" t="s">
        <v>1105</v>
      </c>
      <c r="DC299" s="96" t="s">
        <v>7186</v>
      </c>
      <c r="DD299" s="96" t="s">
        <v>7186</v>
      </c>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5"/>
    </row>
    <row r="300" spans="1:251" s="9" customFormat="1" ht="17.25" customHeight="1">
      <c r="A300" s="5" t="s">
        <v>902</v>
      </c>
      <c r="B300" s="9">
        <f>87</f>
        <v>87</v>
      </c>
      <c r="C300" s="5" t="s">
        <v>83</v>
      </c>
      <c r="D300" s="5" t="s">
        <v>330</v>
      </c>
      <c r="E300" s="9">
        <v>7238</v>
      </c>
      <c r="F300" s="9" t="s">
        <v>88</v>
      </c>
      <c r="G300" s="5"/>
      <c r="H300" s="5" t="s">
        <v>12</v>
      </c>
      <c r="I300" s="9">
        <v>1597</v>
      </c>
      <c r="J300" s="5" t="s">
        <v>12</v>
      </c>
      <c r="K300" s="9">
        <v>1606</v>
      </c>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v>1</v>
      </c>
      <c r="AK300" s="5"/>
      <c r="AL300" s="44" t="s">
        <v>612</v>
      </c>
      <c r="AM300" s="11">
        <f>VLOOKUP($AL300,'City Location'!$A$2:$C$69,2)</f>
        <v>48.148597000000002</v>
      </c>
      <c r="AN300" s="11">
        <f>VLOOKUP($AL300,'City Location'!$A$2:$C$69,3)</f>
        <v>17.107748000000001</v>
      </c>
      <c r="AO300" s="9" t="s">
        <v>621</v>
      </c>
      <c r="AP300" s="5">
        <v>1</v>
      </c>
      <c r="AQ300" s="5"/>
      <c r="AR300" s="4"/>
      <c r="AS300" s="4"/>
      <c r="AT300" s="10">
        <v>0</v>
      </c>
      <c r="AU300" s="10" t="s">
        <v>190</v>
      </c>
      <c r="AV300" s="10" t="s">
        <v>1105</v>
      </c>
      <c r="AW300" s="10" t="s">
        <v>1104</v>
      </c>
      <c r="AX300" s="10" t="s">
        <v>1105</v>
      </c>
      <c r="AY300" s="10" t="s">
        <v>1105</v>
      </c>
      <c r="AZ300" s="10" t="s">
        <v>1105</v>
      </c>
      <c r="BA300" s="10" t="s">
        <v>1105</v>
      </c>
      <c r="BB300" s="10" t="s">
        <v>1105</v>
      </c>
      <c r="BC300" s="10" t="s">
        <v>1105</v>
      </c>
      <c r="BD300" s="10" t="s">
        <v>1104</v>
      </c>
      <c r="BE300" s="10" t="s">
        <v>1105</v>
      </c>
      <c r="BF300" s="10" t="s">
        <v>1105</v>
      </c>
      <c r="BG300" s="10" t="s">
        <v>1105</v>
      </c>
      <c r="BH300" s="10" t="s">
        <v>1104</v>
      </c>
      <c r="BI300" s="10" t="s">
        <v>1105</v>
      </c>
      <c r="BJ300" s="10" t="s">
        <v>1105</v>
      </c>
      <c r="BK300" s="10" t="s">
        <v>1104</v>
      </c>
      <c r="BL300" s="10" t="s">
        <v>1105</v>
      </c>
      <c r="BM300" s="10" t="s">
        <v>1105</v>
      </c>
      <c r="BN300" s="10" t="s">
        <v>1105</v>
      </c>
      <c r="BO300" s="10" t="s">
        <v>1105</v>
      </c>
      <c r="BP300" s="10" t="s">
        <v>1105</v>
      </c>
      <c r="BQ300" s="10" t="s">
        <v>1105</v>
      </c>
      <c r="BR300" s="10" t="s">
        <v>1105</v>
      </c>
      <c r="BS300" s="10" t="s">
        <v>1105</v>
      </c>
      <c r="BT300" s="10" t="s">
        <v>374</v>
      </c>
      <c r="BU300" s="10" t="s">
        <v>1105</v>
      </c>
      <c r="BV300" s="10" t="s">
        <v>190</v>
      </c>
      <c r="BW300" s="10" t="s">
        <v>1104</v>
      </c>
      <c r="BX300" s="10" t="s">
        <v>1104</v>
      </c>
      <c r="BY300" s="10" t="s">
        <v>1105</v>
      </c>
      <c r="BZ300" s="10" t="s">
        <v>1105</v>
      </c>
      <c r="CA300" s="10" t="s">
        <v>1104</v>
      </c>
      <c r="CB300" s="10" t="s">
        <v>1104</v>
      </c>
      <c r="CC300" s="10" t="s">
        <v>1105</v>
      </c>
      <c r="CD300" s="10" t="s">
        <v>1104</v>
      </c>
      <c r="CE300" s="10" t="s">
        <v>374</v>
      </c>
      <c r="CF300" s="10" t="s">
        <v>1104</v>
      </c>
      <c r="CG300" s="10" t="s">
        <v>1104</v>
      </c>
      <c r="CH300" s="10" t="s">
        <v>1104</v>
      </c>
      <c r="CI300" s="10" t="s">
        <v>1104</v>
      </c>
      <c r="CJ300" s="10" t="s">
        <v>1104</v>
      </c>
      <c r="CK300" s="10" t="s">
        <v>1104</v>
      </c>
      <c r="CL300" s="10" t="s">
        <v>1105</v>
      </c>
      <c r="CM300" s="10" t="s">
        <v>1105</v>
      </c>
      <c r="CN300" s="10" t="s">
        <v>1105</v>
      </c>
      <c r="CO300" s="10" t="s">
        <v>1105</v>
      </c>
      <c r="CP300" s="10" t="s">
        <v>1105</v>
      </c>
      <c r="CQ300" s="10" t="s">
        <v>1105</v>
      </c>
      <c r="CR300" s="10" t="s">
        <v>1105</v>
      </c>
      <c r="CS300" s="10" t="s">
        <v>1105</v>
      </c>
      <c r="CT300" s="10" t="s">
        <v>1105</v>
      </c>
      <c r="CU300" s="10" t="s">
        <v>1104</v>
      </c>
      <c r="CV300" s="10" t="s">
        <v>1104</v>
      </c>
      <c r="CW300" s="10" t="s">
        <v>1105</v>
      </c>
      <c r="CX300" s="10" t="s">
        <v>1104</v>
      </c>
      <c r="CY300" s="10" t="s">
        <v>1105</v>
      </c>
      <c r="CZ300" s="10" t="s">
        <v>1105</v>
      </c>
      <c r="DA300" s="10" t="s">
        <v>1104</v>
      </c>
      <c r="DB300" s="10" t="s">
        <v>1105</v>
      </c>
      <c r="DC300" s="96" t="s">
        <v>7186</v>
      </c>
      <c r="DD300" s="96" t="s">
        <v>7186</v>
      </c>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5"/>
    </row>
    <row r="301" spans="1:251" s="9" customFormat="1" ht="17.25" customHeight="1">
      <c r="A301" s="5" t="s">
        <v>902</v>
      </c>
      <c r="B301" s="9">
        <f>87</f>
        <v>87</v>
      </c>
      <c r="C301" s="5" t="s">
        <v>83</v>
      </c>
      <c r="D301" s="5" t="s">
        <v>330</v>
      </c>
      <c r="E301" s="9">
        <v>7238</v>
      </c>
      <c r="F301" s="9" t="s">
        <v>88</v>
      </c>
      <c r="G301" s="5"/>
      <c r="H301" s="5" t="s">
        <v>12</v>
      </c>
      <c r="I301" s="9">
        <v>1606</v>
      </c>
      <c r="J301" s="5" t="s">
        <v>8</v>
      </c>
      <c r="K301" s="9">
        <v>1607</v>
      </c>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v>1</v>
      </c>
      <c r="AK301" s="5"/>
      <c r="AL301" s="44" t="s">
        <v>612</v>
      </c>
      <c r="AM301" s="11">
        <f>VLOOKUP($AL301,'City Location'!$A$2:$C$69,2)</f>
        <v>48.148597000000002</v>
      </c>
      <c r="AN301" s="11">
        <f>VLOOKUP($AL301,'City Location'!$A$2:$C$69,3)</f>
        <v>17.107748000000001</v>
      </c>
      <c r="AO301" s="9" t="s">
        <v>621</v>
      </c>
      <c r="AP301" s="5">
        <v>1</v>
      </c>
      <c r="AQ301" s="5"/>
      <c r="AR301" s="4"/>
      <c r="AS301" s="4"/>
      <c r="AT301" s="10">
        <v>0</v>
      </c>
      <c r="AU301" s="10" t="s">
        <v>190</v>
      </c>
      <c r="AV301" s="10" t="s">
        <v>1105</v>
      </c>
      <c r="AW301" s="10" t="s">
        <v>1104</v>
      </c>
      <c r="AX301" s="10" t="s">
        <v>1105</v>
      </c>
      <c r="AY301" s="10" t="s">
        <v>1105</v>
      </c>
      <c r="AZ301" s="10" t="s">
        <v>1105</v>
      </c>
      <c r="BA301" s="10" t="s">
        <v>1105</v>
      </c>
      <c r="BB301" s="10" t="s">
        <v>1105</v>
      </c>
      <c r="BC301" s="10" t="s">
        <v>1105</v>
      </c>
      <c r="BD301" s="10" t="s">
        <v>1104</v>
      </c>
      <c r="BE301" s="10" t="s">
        <v>1105</v>
      </c>
      <c r="BF301" s="10" t="s">
        <v>1105</v>
      </c>
      <c r="BG301" s="10" t="s">
        <v>1105</v>
      </c>
      <c r="BH301" s="10" t="s">
        <v>1104</v>
      </c>
      <c r="BI301" s="10" t="s">
        <v>1105</v>
      </c>
      <c r="BJ301" s="10" t="s">
        <v>1105</v>
      </c>
      <c r="BK301" s="10" t="s">
        <v>1104</v>
      </c>
      <c r="BL301" s="10" t="s">
        <v>1105</v>
      </c>
      <c r="BM301" s="10" t="s">
        <v>1105</v>
      </c>
      <c r="BN301" s="10" t="s">
        <v>1105</v>
      </c>
      <c r="BO301" s="10" t="s">
        <v>1105</v>
      </c>
      <c r="BP301" s="10" t="s">
        <v>1105</v>
      </c>
      <c r="BQ301" s="10" t="s">
        <v>1105</v>
      </c>
      <c r="BR301" s="10" t="s">
        <v>1105</v>
      </c>
      <c r="BS301" s="10" t="s">
        <v>1105</v>
      </c>
      <c r="BT301" s="10" t="s">
        <v>374</v>
      </c>
      <c r="BU301" s="10" t="s">
        <v>1105</v>
      </c>
      <c r="BV301" s="10" t="s">
        <v>190</v>
      </c>
      <c r="BW301" s="10" t="s">
        <v>1104</v>
      </c>
      <c r="BX301" s="10" t="s">
        <v>1104</v>
      </c>
      <c r="BY301" s="10" t="s">
        <v>1105</v>
      </c>
      <c r="BZ301" s="10" t="s">
        <v>1105</v>
      </c>
      <c r="CA301" s="10" t="s">
        <v>1104</v>
      </c>
      <c r="CB301" s="10" t="s">
        <v>1104</v>
      </c>
      <c r="CC301" s="10" t="s">
        <v>1105</v>
      </c>
      <c r="CD301" s="10" t="s">
        <v>1104</v>
      </c>
      <c r="CE301" s="10" t="s">
        <v>190</v>
      </c>
      <c r="CF301" s="10" t="s">
        <v>1104</v>
      </c>
      <c r="CG301" s="10" t="s">
        <v>1104</v>
      </c>
      <c r="CH301" s="10" t="s">
        <v>1104</v>
      </c>
      <c r="CI301" s="10" t="s">
        <v>1104</v>
      </c>
      <c r="CJ301" s="10" t="s">
        <v>1104</v>
      </c>
      <c r="CK301" s="10" t="s">
        <v>1104</v>
      </c>
      <c r="CL301" s="10" t="s">
        <v>1105</v>
      </c>
      <c r="CM301" s="10" t="s">
        <v>1105</v>
      </c>
      <c r="CN301" s="10" t="s">
        <v>1105</v>
      </c>
      <c r="CO301" s="10" t="s">
        <v>1105</v>
      </c>
      <c r="CP301" s="10" t="s">
        <v>1105</v>
      </c>
      <c r="CQ301" s="10" t="s">
        <v>1105</v>
      </c>
      <c r="CR301" s="10" t="s">
        <v>1105</v>
      </c>
      <c r="CS301" s="10" t="s">
        <v>1105</v>
      </c>
      <c r="CT301" s="10" t="s">
        <v>1105</v>
      </c>
      <c r="CU301" s="10" t="s">
        <v>1104</v>
      </c>
      <c r="CV301" s="10" t="s">
        <v>1104</v>
      </c>
      <c r="CW301" s="10" t="s">
        <v>1105</v>
      </c>
      <c r="CX301" s="10" t="s">
        <v>1104</v>
      </c>
      <c r="CY301" s="10" t="s">
        <v>1105</v>
      </c>
      <c r="CZ301" s="10" t="s">
        <v>1105</v>
      </c>
      <c r="DA301" s="10" t="s">
        <v>1104</v>
      </c>
      <c r="DB301" s="10" t="s">
        <v>1105</v>
      </c>
      <c r="DC301" s="96" t="s">
        <v>7186</v>
      </c>
      <c r="DD301" s="96" t="s">
        <v>7186</v>
      </c>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5"/>
    </row>
    <row r="302" spans="1:251" s="9" customFormat="1" ht="17.25" customHeight="1">
      <c r="A302" s="5" t="s">
        <v>902</v>
      </c>
      <c r="B302" s="9">
        <f>87</f>
        <v>87</v>
      </c>
      <c r="C302" s="5" t="s">
        <v>83</v>
      </c>
      <c r="D302" s="5" t="s">
        <v>330</v>
      </c>
      <c r="E302" s="9">
        <v>7238</v>
      </c>
      <c r="F302" s="9" t="s">
        <v>88</v>
      </c>
      <c r="G302" s="5"/>
      <c r="H302" s="5" t="s">
        <v>8</v>
      </c>
      <c r="I302" s="9">
        <v>1607</v>
      </c>
      <c r="J302" s="5" t="s">
        <v>10</v>
      </c>
      <c r="K302" s="9">
        <v>1608</v>
      </c>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v>1</v>
      </c>
      <c r="AK302" s="5"/>
      <c r="AL302" s="44" t="s">
        <v>612</v>
      </c>
      <c r="AM302" s="11">
        <f>VLOOKUP($AL302,'City Location'!$A$2:$C$69,2)</f>
        <v>48.148597000000002</v>
      </c>
      <c r="AN302" s="11">
        <f>VLOOKUP($AL302,'City Location'!$A$2:$C$69,3)</f>
        <v>17.107748000000001</v>
      </c>
      <c r="AO302" s="9" t="s">
        <v>621</v>
      </c>
      <c r="AP302" s="5">
        <v>1</v>
      </c>
      <c r="AQ302" s="5"/>
      <c r="AR302" s="4"/>
      <c r="AS302" s="4"/>
      <c r="AT302" s="10">
        <v>0</v>
      </c>
      <c r="AU302" s="10" t="s">
        <v>190</v>
      </c>
      <c r="AV302" s="10" t="s">
        <v>1105</v>
      </c>
      <c r="AW302" s="10" t="s">
        <v>1104</v>
      </c>
      <c r="AX302" s="10" t="s">
        <v>1105</v>
      </c>
      <c r="AY302" s="10" t="s">
        <v>1105</v>
      </c>
      <c r="AZ302" s="10" t="s">
        <v>1105</v>
      </c>
      <c r="BA302" s="10" t="s">
        <v>1105</v>
      </c>
      <c r="BB302" s="10" t="s">
        <v>1105</v>
      </c>
      <c r="BC302" s="10" t="s">
        <v>1105</v>
      </c>
      <c r="BD302" s="10" t="s">
        <v>1104</v>
      </c>
      <c r="BE302" s="10" t="s">
        <v>1105</v>
      </c>
      <c r="BF302" s="10" t="s">
        <v>1105</v>
      </c>
      <c r="BG302" s="10" t="s">
        <v>1105</v>
      </c>
      <c r="BH302" s="10" t="s">
        <v>1104</v>
      </c>
      <c r="BI302" s="10" t="s">
        <v>1105</v>
      </c>
      <c r="BJ302" s="10" t="s">
        <v>1105</v>
      </c>
      <c r="BK302" s="10" t="s">
        <v>1104</v>
      </c>
      <c r="BL302" s="10" t="s">
        <v>1105</v>
      </c>
      <c r="BM302" s="10" t="s">
        <v>1105</v>
      </c>
      <c r="BN302" s="10" t="s">
        <v>1105</v>
      </c>
      <c r="BO302" s="10" t="s">
        <v>1105</v>
      </c>
      <c r="BP302" s="10" t="s">
        <v>1105</v>
      </c>
      <c r="BQ302" s="10" t="s">
        <v>1105</v>
      </c>
      <c r="BR302" s="10" t="s">
        <v>1105</v>
      </c>
      <c r="BS302" s="10" t="s">
        <v>1105</v>
      </c>
      <c r="BT302" s="10" t="s">
        <v>190</v>
      </c>
      <c r="BU302" s="10" t="s">
        <v>1105</v>
      </c>
      <c r="BV302" s="10" t="s">
        <v>190</v>
      </c>
      <c r="BW302" s="10" t="s">
        <v>1104</v>
      </c>
      <c r="BX302" s="10" t="s">
        <v>1104</v>
      </c>
      <c r="BY302" s="10" t="s">
        <v>1105</v>
      </c>
      <c r="BZ302" s="10" t="s">
        <v>1105</v>
      </c>
      <c r="CA302" s="10" t="s">
        <v>1104</v>
      </c>
      <c r="CB302" s="10" t="s">
        <v>1104</v>
      </c>
      <c r="CC302" s="10" t="s">
        <v>1105</v>
      </c>
      <c r="CD302" s="10" t="s">
        <v>1104</v>
      </c>
      <c r="CE302" s="10" t="s">
        <v>190</v>
      </c>
      <c r="CF302" s="10" t="s">
        <v>1104</v>
      </c>
      <c r="CG302" s="10" t="s">
        <v>1104</v>
      </c>
      <c r="CH302" s="10" t="s">
        <v>1104</v>
      </c>
      <c r="CI302" s="10" t="s">
        <v>1104</v>
      </c>
      <c r="CJ302" s="10" t="s">
        <v>1104</v>
      </c>
      <c r="CK302" s="10" t="s">
        <v>1104</v>
      </c>
      <c r="CL302" s="10" t="s">
        <v>1105</v>
      </c>
      <c r="CM302" s="10" t="s">
        <v>1105</v>
      </c>
      <c r="CN302" s="10" t="s">
        <v>1105</v>
      </c>
      <c r="CO302" s="10" t="s">
        <v>1105</v>
      </c>
      <c r="CP302" s="10" t="s">
        <v>1105</v>
      </c>
      <c r="CQ302" s="10" t="s">
        <v>1105</v>
      </c>
      <c r="CR302" s="10" t="s">
        <v>1105</v>
      </c>
      <c r="CS302" s="10" t="s">
        <v>1105</v>
      </c>
      <c r="CT302" s="10" t="s">
        <v>1105</v>
      </c>
      <c r="CU302" s="10" t="s">
        <v>1104</v>
      </c>
      <c r="CV302" s="10" t="s">
        <v>1104</v>
      </c>
      <c r="CW302" s="10" t="s">
        <v>1105</v>
      </c>
      <c r="CX302" s="10" t="s">
        <v>1104</v>
      </c>
      <c r="CY302" s="10" t="s">
        <v>1105</v>
      </c>
      <c r="CZ302" s="10" t="s">
        <v>1105</v>
      </c>
      <c r="DA302" s="10" t="s">
        <v>1104</v>
      </c>
      <c r="DB302" s="10" t="s">
        <v>1105</v>
      </c>
      <c r="DC302" s="96" t="s">
        <v>7186</v>
      </c>
      <c r="DD302" s="96" t="s">
        <v>7186</v>
      </c>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5"/>
    </row>
    <row r="303" spans="1:251" s="9" customFormat="1" ht="17.25" customHeight="1">
      <c r="A303" s="5" t="s">
        <v>902</v>
      </c>
      <c r="B303" s="9">
        <f>87</f>
        <v>87</v>
      </c>
      <c r="C303" s="5" t="s">
        <v>83</v>
      </c>
      <c r="D303" s="5" t="s">
        <v>331</v>
      </c>
      <c r="E303" s="9">
        <v>7239</v>
      </c>
      <c r="F303" s="9" t="s">
        <v>88</v>
      </c>
      <c r="G303" s="5"/>
      <c r="H303" s="5" t="s">
        <v>10</v>
      </c>
      <c r="I303" s="9">
        <v>1608</v>
      </c>
      <c r="J303" s="5" t="s">
        <v>7</v>
      </c>
      <c r="K303" s="9">
        <v>1618</v>
      </c>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v>1</v>
      </c>
      <c r="AK303" s="5"/>
      <c r="AL303" s="44" t="s">
        <v>612</v>
      </c>
      <c r="AM303" s="11">
        <f>VLOOKUP($AL303,'City Location'!$A$2:$C$69,2)</f>
        <v>48.148597000000002</v>
      </c>
      <c r="AN303" s="11">
        <f>VLOOKUP($AL303,'City Location'!$A$2:$C$69,3)</f>
        <v>17.107748000000001</v>
      </c>
      <c r="AO303" s="9" t="s">
        <v>621</v>
      </c>
      <c r="AP303" s="5">
        <v>1</v>
      </c>
      <c r="AQ303" s="5"/>
      <c r="AR303" s="4">
        <v>1</v>
      </c>
      <c r="AS303" s="4" t="s">
        <v>997</v>
      </c>
      <c r="AT303" s="10">
        <v>0</v>
      </c>
      <c r="AU303" s="10" t="s">
        <v>190</v>
      </c>
      <c r="AV303" s="10" t="s">
        <v>1105</v>
      </c>
      <c r="AW303" s="10" t="s">
        <v>1104</v>
      </c>
      <c r="AX303" s="10" t="s">
        <v>1105</v>
      </c>
      <c r="AY303" s="10" t="s">
        <v>1105</v>
      </c>
      <c r="AZ303" s="10" t="s">
        <v>1105</v>
      </c>
      <c r="BA303" s="10" t="s">
        <v>1105</v>
      </c>
      <c r="BB303" s="10" t="s">
        <v>1105</v>
      </c>
      <c r="BC303" s="10" t="s">
        <v>1105</v>
      </c>
      <c r="BD303" s="10" t="s">
        <v>1104</v>
      </c>
      <c r="BE303" s="10" t="s">
        <v>1105</v>
      </c>
      <c r="BF303" s="10" t="s">
        <v>1105</v>
      </c>
      <c r="BG303" s="10" t="s">
        <v>1105</v>
      </c>
      <c r="BH303" s="10" t="s">
        <v>1104</v>
      </c>
      <c r="BI303" s="10" t="s">
        <v>1105</v>
      </c>
      <c r="BJ303" s="10" t="s">
        <v>1105</v>
      </c>
      <c r="BK303" s="10" t="s">
        <v>1104</v>
      </c>
      <c r="BL303" s="10" t="s">
        <v>1105</v>
      </c>
      <c r="BM303" s="10" t="s">
        <v>1105</v>
      </c>
      <c r="BN303" s="10" t="s">
        <v>1105</v>
      </c>
      <c r="BO303" s="10" t="s">
        <v>1105</v>
      </c>
      <c r="BP303" s="10" t="s">
        <v>1105</v>
      </c>
      <c r="BQ303" s="10" t="s">
        <v>1105</v>
      </c>
      <c r="BR303" s="10" t="s">
        <v>1105</v>
      </c>
      <c r="BS303" s="10" t="s">
        <v>1105</v>
      </c>
      <c r="BT303" s="10" t="s">
        <v>190</v>
      </c>
      <c r="BU303" s="10" t="s">
        <v>1105</v>
      </c>
      <c r="BV303" s="10" t="s">
        <v>190</v>
      </c>
      <c r="BW303" s="10" t="s">
        <v>1104</v>
      </c>
      <c r="BX303" s="10" t="s">
        <v>1104</v>
      </c>
      <c r="BY303" s="10" t="s">
        <v>1105</v>
      </c>
      <c r="BZ303" s="10" t="s">
        <v>1105</v>
      </c>
      <c r="CA303" s="10" t="s">
        <v>1104</v>
      </c>
      <c r="CB303" s="10" t="s">
        <v>1104</v>
      </c>
      <c r="CC303" s="10" t="s">
        <v>1105</v>
      </c>
      <c r="CD303" s="10" t="s">
        <v>1104</v>
      </c>
      <c r="CE303" s="10" t="s">
        <v>190</v>
      </c>
      <c r="CF303" s="10" t="s">
        <v>1104</v>
      </c>
      <c r="CG303" s="10" t="s">
        <v>1104</v>
      </c>
      <c r="CH303" s="10" t="s">
        <v>1104</v>
      </c>
      <c r="CI303" s="10" t="s">
        <v>1104</v>
      </c>
      <c r="CJ303" s="10" t="s">
        <v>1104</v>
      </c>
      <c r="CK303" s="10" t="s">
        <v>1104</v>
      </c>
      <c r="CL303" s="10" t="s">
        <v>1105</v>
      </c>
      <c r="CM303" s="10" t="s">
        <v>1105</v>
      </c>
      <c r="CN303" s="10" t="s">
        <v>1105</v>
      </c>
      <c r="CO303" s="10" t="s">
        <v>1105</v>
      </c>
      <c r="CP303" s="10" t="s">
        <v>1105</v>
      </c>
      <c r="CQ303" s="10" t="s">
        <v>1105</v>
      </c>
      <c r="CR303" s="10" t="s">
        <v>1105</v>
      </c>
      <c r="CS303" s="10" t="s">
        <v>1105</v>
      </c>
      <c r="CT303" s="10" t="s">
        <v>1105</v>
      </c>
      <c r="CU303" s="10" t="s">
        <v>1104</v>
      </c>
      <c r="CV303" s="10" t="s">
        <v>1104</v>
      </c>
      <c r="CW303" s="10" t="s">
        <v>1105</v>
      </c>
      <c r="CX303" s="10" t="s">
        <v>1104</v>
      </c>
      <c r="CY303" s="10" t="s">
        <v>1105</v>
      </c>
      <c r="CZ303" s="10" t="s">
        <v>1105</v>
      </c>
      <c r="DA303" s="10" t="s">
        <v>1104</v>
      </c>
      <c r="DB303" s="10" t="s">
        <v>1105</v>
      </c>
      <c r="DC303" s="96" t="s">
        <v>7186</v>
      </c>
      <c r="DD303" s="96" t="s">
        <v>7186</v>
      </c>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5"/>
    </row>
    <row r="304" spans="1:251" s="7" customFormat="1" ht="17.25" customHeight="1">
      <c r="A304" s="5" t="s">
        <v>902</v>
      </c>
      <c r="B304" s="9">
        <f>87</f>
        <v>87</v>
      </c>
      <c r="C304" s="5" t="s">
        <v>83</v>
      </c>
      <c r="D304" s="5" t="s">
        <v>96</v>
      </c>
      <c r="E304" s="9">
        <v>2419</v>
      </c>
      <c r="F304" s="9" t="s">
        <v>88</v>
      </c>
      <c r="G304" s="5"/>
      <c r="H304" s="5" t="s">
        <v>7</v>
      </c>
      <c r="I304" s="9">
        <v>1618</v>
      </c>
      <c r="J304" s="5" t="s">
        <v>4</v>
      </c>
      <c r="K304" s="9">
        <v>1625</v>
      </c>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v>1</v>
      </c>
      <c r="AK304" s="5"/>
      <c r="AL304" s="44" t="s">
        <v>612</v>
      </c>
      <c r="AM304" s="11">
        <f>VLOOKUP($AL304,'City Location'!$A$2:$C$69,2)</f>
        <v>48.148597000000002</v>
      </c>
      <c r="AN304" s="11">
        <f>VLOOKUP($AL304,'City Location'!$A$2:$C$69,3)</f>
        <v>17.107748000000001</v>
      </c>
      <c r="AO304" s="9" t="s">
        <v>621</v>
      </c>
      <c r="AP304" s="5">
        <v>1</v>
      </c>
      <c r="AQ304" s="5"/>
      <c r="AR304" s="4"/>
      <c r="AS304" s="4"/>
      <c r="AT304" s="10">
        <v>0</v>
      </c>
      <c r="AU304" s="10" t="s">
        <v>190</v>
      </c>
      <c r="AV304" s="10" t="s">
        <v>1105</v>
      </c>
      <c r="AW304" s="10" t="s">
        <v>1104</v>
      </c>
      <c r="AX304" s="10" t="s">
        <v>1105</v>
      </c>
      <c r="AY304" s="10" t="s">
        <v>1105</v>
      </c>
      <c r="AZ304" s="10" t="s">
        <v>1105</v>
      </c>
      <c r="BA304" s="10" t="s">
        <v>1105</v>
      </c>
      <c r="BB304" s="10" t="s">
        <v>1105</v>
      </c>
      <c r="BC304" s="10" t="s">
        <v>1105</v>
      </c>
      <c r="BD304" s="10" t="s">
        <v>1104</v>
      </c>
      <c r="BE304" s="10" t="s">
        <v>1104</v>
      </c>
      <c r="BF304" s="10" t="s">
        <v>1105</v>
      </c>
      <c r="BG304" s="10" t="s">
        <v>1105</v>
      </c>
      <c r="BH304" s="10" t="s">
        <v>1104</v>
      </c>
      <c r="BI304" s="10" t="s">
        <v>1105</v>
      </c>
      <c r="BJ304" s="10" t="s">
        <v>1105</v>
      </c>
      <c r="BK304" s="10" t="s">
        <v>1104</v>
      </c>
      <c r="BL304" s="10" t="s">
        <v>1105</v>
      </c>
      <c r="BM304" s="10" t="s">
        <v>1105</v>
      </c>
      <c r="BN304" s="10" t="s">
        <v>1105</v>
      </c>
      <c r="BO304" s="10" t="s">
        <v>1105</v>
      </c>
      <c r="BP304" s="10" t="s">
        <v>1105</v>
      </c>
      <c r="BQ304" s="10" t="s">
        <v>1105</v>
      </c>
      <c r="BR304" s="10" t="s">
        <v>1105</v>
      </c>
      <c r="BS304" s="10" t="s">
        <v>1105</v>
      </c>
      <c r="BT304" s="10" t="s">
        <v>190</v>
      </c>
      <c r="BU304" s="10" t="s">
        <v>1105</v>
      </c>
      <c r="BV304" s="10" t="s">
        <v>190</v>
      </c>
      <c r="BW304" s="10" t="s">
        <v>1104</v>
      </c>
      <c r="BX304" s="10" t="s">
        <v>1104</v>
      </c>
      <c r="BY304" s="10" t="s">
        <v>1105</v>
      </c>
      <c r="BZ304" s="10" t="s">
        <v>1105</v>
      </c>
      <c r="CA304" s="10" t="s">
        <v>1104</v>
      </c>
      <c r="CB304" s="10" t="s">
        <v>1104</v>
      </c>
      <c r="CC304" s="10" t="s">
        <v>1105</v>
      </c>
      <c r="CD304" s="10" t="s">
        <v>1104</v>
      </c>
      <c r="CE304" s="10" t="s">
        <v>190</v>
      </c>
      <c r="CF304" s="10" t="s">
        <v>1104</v>
      </c>
      <c r="CG304" s="10" t="s">
        <v>1104</v>
      </c>
      <c r="CH304" s="10" t="s">
        <v>1104</v>
      </c>
      <c r="CI304" s="10" t="s">
        <v>1104</v>
      </c>
      <c r="CJ304" s="10" t="s">
        <v>1104</v>
      </c>
      <c r="CK304" s="10" t="s">
        <v>1104</v>
      </c>
      <c r="CL304" s="10" t="s">
        <v>1105</v>
      </c>
      <c r="CM304" s="10" t="s">
        <v>1105</v>
      </c>
      <c r="CN304" s="10" t="s">
        <v>1105</v>
      </c>
      <c r="CO304" s="10" t="s">
        <v>1105</v>
      </c>
      <c r="CP304" s="10" t="s">
        <v>1105</v>
      </c>
      <c r="CQ304" s="10" t="s">
        <v>1105</v>
      </c>
      <c r="CR304" s="10" t="s">
        <v>1105</v>
      </c>
      <c r="CS304" s="10" t="s">
        <v>1105</v>
      </c>
      <c r="CT304" s="10" t="s">
        <v>1105</v>
      </c>
      <c r="CU304" s="10" t="s">
        <v>1104</v>
      </c>
      <c r="CV304" s="10" t="s">
        <v>1104</v>
      </c>
      <c r="CW304" s="10" t="s">
        <v>1105</v>
      </c>
      <c r="CX304" s="10" t="s">
        <v>1104</v>
      </c>
      <c r="CY304" s="10" t="s">
        <v>1105</v>
      </c>
      <c r="CZ304" s="10" t="s">
        <v>1105</v>
      </c>
      <c r="DA304" s="10" t="s">
        <v>1104</v>
      </c>
      <c r="DB304" s="10" t="s">
        <v>1105</v>
      </c>
      <c r="DC304" s="96" t="s">
        <v>7186</v>
      </c>
      <c r="DD304" s="96" t="s">
        <v>7186</v>
      </c>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5"/>
    </row>
    <row r="305" spans="1:251" s="7" customFormat="1" ht="17.25" customHeight="1">
      <c r="A305" s="5" t="s">
        <v>902</v>
      </c>
      <c r="B305" s="9">
        <f>87</f>
        <v>87</v>
      </c>
      <c r="C305" s="5" t="s">
        <v>83</v>
      </c>
      <c r="D305" s="5" t="s">
        <v>97</v>
      </c>
      <c r="E305" s="9">
        <v>2418</v>
      </c>
      <c r="F305" s="9" t="s">
        <v>88</v>
      </c>
      <c r="G305" s="5"/>
      <c r="H305" s="5" t="s">
        <v>4</v>
      </c>
      <c r="I305" s="9">
        <v>1625</v>
      </c>
      <c r="J305" s="5" t="s">
        <v>6</v>
      </c>
      <c r="K305" s="9">
        <v>1635</v>
      </c>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v>1</v>
      </c>
      <c r="AK305" s="5"/>
      <c r="AL305" s="44" t="s">
        <v>612</v>
      </c>
      <c r="AM305" s="11">
        <f>VLOOKUP($AL305,'City Location'!$A$2:$C$69,2)</f>
        <v>48.148597000000002</v>
      </c>
      <c r="AN305" s="11">
        <f>VLOOKUP($AL305,'City Location'!$A$2:$C$69,3)</f>
        <v>17.107748000000001</v>
      </c>
      <c r="AO305" s="9" t="s">
        <v>621</v>
      </c>
      <c r="AP305" s="5">
        <v>3</v>
      </c>
      <c r="AQ305" s="5" t="s">
        <v>650</v>
      </c>
      <c r="AR305" s="4"/>
      <c r="AS305" s="4"/>
      <c r="AT305" s="10">
        <v>0</v>
      </c>
      <c r="AU305" s="10" t="s">
        <v>190</v>
      </c>
      <c r="AV305" s="10" t="s">
        <v>1105</v>
      </c>
      <c r="AW305" s="10" t="s">
        <v>1104</v>
      </c>
      <c r="AX305" s="10" t="s">
        <v>1105</v>
      </c>
      <c r="AY305" s="10" t="s">
        <v>1105</v>
      </c>
      <c r="AZ305" s="10" t="s">
        <v>1105</v>
      </c>
      <c r="BA305" s="10" t="s">
        <v>1105</v>
      </c>
      <c r="BB305" s="10" t="s">
        <v>1105</v>
      </c>
      <c r="BC305" s="10" t="s">
        <v>1105</v>
      </c>
      <c r="BD305" s="10" t="s">
        <v>1104</v>
      </c>
      <c r="BE305" s="10" t="s">
        <v>1104</v>
      </c>
      <c r="BF305" s="10" t="s">
        <v>1105</v>
      </c>
      <c r="BG305" s="10" t="s">
        <v>1105</v>
      </c>
      <c r="BH305" s="10" t="s">
        <v>1104</v>
      </c>
      <c r="BI305" s="10" t="s">
        <v>1105</v>
      </c>
      <c r="BJ305" s="10" t="s">
        <v>1105</v>
      </c>
      <c r="BK305" s="10" t="s">
        <v>1104</v>
      </c>
      <c r="BL305" s="10" t="s">
        <v>1105</v>
      </c>
      <c r="BM305" s="10" t="s">
        <v>1105</v>
      </c>
      <c r="BN305" s="10" t="s">
        <v>1105</v>
      </c>
      <c r="BO305" s="10" t="s">
        <v>1105</v>
      </c>
      <c r="BP305" s="10" t="s">
        <v>1105</v>
      </c>
      <c r="BQ305" s="10" t="s">
        <v>1105</v>
      </c>
      <c r="BR305" s="10" t="s">
        <v>1105</v>
      </c>
      <c r="BS305" s="10" t="s">
        <v>1105</v>
      </c>
      <c r="BT305" s="10" t="s">
        <v>190</v>
      </c>
      <c r="BU305" s="10" t="s">
        <v>1105</v>
      </c>
      <c r="BV305" s="10" t="s">
        <v>190</v>
      </c>
      <c r="BW305" s="10" t="s">
        <v>1104</v>
      </c>
      <c r="BX305" s="10" t="s">
        <v>1104</v>
      </c>
      <c r="BY305" s="10" t="s">
        <v>1105</v>
      </c>
      <c r="BZ305" s="10" t="s">
        <v>1105</v>
      </c>
      <c r="CA305" s="10" t="s">
        <v>1104</v>
      </c>
      <c r="CB305" s="10" t="s">
        <v>1104</v>
      </c>
      <c r="CC305" s="10" t="s">
        <v>1105</v>
      </c>
      <c r="CD305" s="10" t="s">
        <v>1104</v>
      </c>
      <c r="CE305" s="10" t="s">
        <v>190</v>
      </c>
      <c r="CF305" s="10" t="s">
        <v>1104</v>
      </c>
      <c r="CG305" s="10" t="s">
        <v>1104</v>
      </c>
      <c r="CH305" s="10" t="s">
        <v>1104</v>
      </c>
      <c r="CI305" s="10" t="s">
        <v>1105</v>
      </c>
      <c r="CJ305" s="10" t="s">
        <v>1104</v>
      </c>
      <c r="CK305" s="10" t="s">
        <v>1104</v>
      </c>
      <c r="CL305" s="10" t="s">
        <v>1105</v>
      </c>
      <c r="CM305" s="10" t="s">
        <v>1105</v>
      </c>
      <c r="CN305" s="10" t="s">
        <v>1105</v>
      </c>
      <c r="CO305" s="10" t="s">
        <v>1105</v>
      </c>
      <c r="CP305" s="10" t="s">
        <v>1105</v>
      </c>
      <c r="CQ305" s="10" t="s">
        <v>1105</v>
      </c>
      <c r="CR305" s="10" t="s">
        <v>1105</v>
      </c>
      <c r="CS305" s="10" t="s">
        <v>1105</v>
      </c>
      <c r="CT305" s="10" t="s">
        <v>1105</v>
      </c>
      <c r="CU305" s="10" t="s">
        <v>1104</v>
      </c>
      <c r="CV305" s="10" t="s">
        <v>1104</v>
      </c>
      <c r="CW305" s="10" t="s">
        <v>1105</v>
      </c>
      <c r="CX305" s="10" t="s">
        <v>1104</v>
      </c>
      <c r="CY305" s="10" t="s">
        <v>1105</v>
      </c>
      <c r="CZ305" s="10" t="s">
        <v>1105</v>
      </c>
      <c r="DA305" s="10" t="s">
        <v>1104</v>
      </c>
      <c r="DB305" s="10" t="s">
        <v>1105</v>
      </c>
      <c r="DC305" s="96" t="s">
        <v>7186</v>
      </c>
      <c r="DD305" s="96" t="s">
        <v>7186</v>
      </c>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5"/>
    </row>
    <row r="306" spans="1:251" s="9" customFormat="1" ht="17.25" customHeight="1">
      <c r="A306" s="5" t="s">
        <v>902</v>
      </c>
      <c r="B306" s="9">
        <f>87</f>
        <v>87</v>
      </c>
      <c r="C306" s="5" t="s">
        <v>83</v>
      </c>
      <c r="D306" s="5" t="s">
        <v>97</v>
      </c>
      <c r="E306" s="9">
        <v>2418</v>
      </c>
      <c r="F306" s="9" t="s">
        <v>88</v>
      </c>
      <c r="G306" s="5"/>
      <c r="H306" s="5" t="s">
        <v>6</v>
      </c>
      <c r="I306" s="9">
        <v>1635</v>
      </c>
      <c r="J306" s="5" t="s">
        <v>8</v>
      </c>
      <c r="K306" s="9">
        <v>1655</v>
      </c>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v>1</v>
      </c>
      <c r="AK306" s="5"/>
      <c r="AL306" s="44" t="s">
        <v>612</v>
      </c>
      <c r="AM306" s="11">
        <f>VLOOKUP($AL306,'City Location'!$A$2:$C$69,2)</f>
        <v>48.148597000000002</v>
      </c>
      <c r="AN306" s="11">
        <f>VLOOKUP($AL306,'City Location'!$A$2:$C$69,3)</f>
        <v>17.107748000000001</v>
      </c>
      <c r="AO306" s="9" t="s">
        <v>621</v>
      </c>
      <c r="AP306" s="5">
        <v>3</v>
      </c>
      <c r="AQ306" s="5" t="s">
        <v>650</v>
      </c>
      <c r="AR306" s="4"/>
      <c r="AS306" s="4"/>
      <c r="AT306" s="10">
        <v>0</v>
      </c>
      <c r="AU306" s="10" t="s">
        <v>190</v>
      </c>
      <c r="AV306" s="10" t="s">
        <v>1105</v>
      </c>
      <c r="AW306" s="10" t="s">
        <v>1104</v>
      </c>
      <c r="AX306" s="10" t="s">
        <v>1105</v>
      </c>
      <c r="AY306" s="10" t="s">
        <v>1105</v>
      </c>
      <c r="AZ306" s="10" t="s">
        <v>1105</v>
      </c>
      <c r="BA306" s="10" t="s">
        <v>1105</v>
      </c>
      <c r="BB306" s="10" t="s">
        <v>1105</v>
      </c>
      <c r="BC306" s="10" t="s">
        <v>1105</v>
      </c>
      <c r="BD306" s="10" t="s">
        <v>1104</v>
      </c>
      <c r="BE306" s="10" t="s">
        <v>1104</v>
      </c>
      <c r="BF306" s="10" t="s">
        <v>1105</v>
      </c>
      <c r="BG306" s="10" t="s">
        <v>1105</v>
      </c>
      <c r="BH306" s="10" t="s">
        <v>1104</v>
      </c>
      <c r="BI306" s="10" t="s">
        <v>1105</v>
      </c>
      <c r="BJ306" s="10" t="s">
        <v>1105</v>
      </c>
      <c r="BK306" s="10" t="s">
        <v>1104</v>
      </c>
      <c r="BL306" s="10" t="s">
        <v>1105</v>
      </c>
      <c r="BM306" s="10" t="s">
        <v>1105</v>
      </c>
      <c r="BN306" s="10" t="s">
        <v>1105</v>
      </c>
      <c r="BO306" s="10" t="s">
        <v>1105</v>
      </c>
      <c r="BP306" s="10" t="s">
        <v>1105</v>
      </c>
      <c r="BQ306" s="10" t="s">
        <v>1105</v>
      </c>
      <c r="BR306" s="10" t="s">
        <v>1105</v>
      </c>
      <c r="BS306" s="10" t="s">
        <v>1105</v>
      </c>
      <c r="BT306" s="10" t="s">
        <v>374</v>
      </c>
      <c r="BU306" s="10" t="s">
        <v>1105</v>
      </c>
      <c r="BV306" s="10" t="s">
        <v>190</v>
      </c>
      <c r="BW306" s="10" t="s">
        <v>1104</v>
      </c>
      <c r="BX306" s="10" t="s">
        <v>1104</v>
      </c>
      <c r="BY306" s="10" t="s">
        <v>1105</v>
      </c>
      <c r="BZ306" s="10" t="s">
        <v>1105</v>
      </c>
      <c r="CA306" s="10" t="s">
        <v>1104</v>
      </c>
      <c r="CB306" s="10" t="s">
        <v>1104</v>
      </c>
      <c r="CC306" s="10" t="s">
        <v>1105</v>
      </c>
      <c r="CD306" s="10" t="s">
        <v>1104</v>
      </c>
      <c r="CE306" s="10" t="s">
        <v>190</v>
      </c>
      <c r="CF306" s="10" t="s">
        <v>1104</v>
      </c>
      <c r="CG306" s="10" t="s">
        <v>1104</v>
      </c>
      <c r="CH306" s="10" t="s">
        <v>1104</v>
      </c>
      <c r="CI306" s="10" t="s">
        <v>1105</v>
      </c>
      <c r="CJ306" s="10" t="s">
        <v>1104</v>
      </c>
      <c r="CK306" s="10" t="s">
        <v>1104</v>
      </c>
      <c r="CL306" s="10" t="s">
        <v>1105</v>
      </c>
      <c r="CM306" s="10" t="s">
        <v>1105</v>
      </c>
      <c r="CN306" s="10" t="s">
        <v>1105</v>
      </c>
      <c r="CO306" s="10" t="s">
        <v>1105</v>
      </c>
      <c r="CP306" s="10" t="s">
        <v>1105</v>
      </c>
      <c r="CQ306" s="10" t="s">
        <v>1105</v>
      </c>
      <c r="CR306" s="10" t="s">
        <v>1105</v>
      </c>
      <c r="CS306" s="10" t="s">
        <v>1105</v>
      </c>
      <c r="CT306" s="10" t="s">
        <v>1105</v>
      </c>
      <c r="CU306" s="10" t="s">
        <v>1104</v>
      </c>
      <c r="CV306" s="10" t="s">
        <v>1104</v>
      </c>
      <c r="CW306" s="10" t="s">
        <v>1105</v>
      </c>
      <c r="CX306" s="10" t="s">
        <v>1104</v>
      </c>
      <c r="CY306" s="10" t="s">
        <v>1105</v>
      </c>
      <c r="CZ306" s="10" t="s">
        <v>1105</v>
      </c>
      <c r="DA306" s="10" t="s">
        <v>1104</v>
      </c>
      <c r="DB306" s="10" t="s">
        <v>1105</v>
      </c>
      <c r="DC306" s="96" t="s">
        <v>7186</v>
      </c>
      <c r="DD306" s="96" t="s">
        <v>7186</v>
      </c>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5"/>
    </row>
    <row r="307" spans="1:251" s="9" customFormat="1" ht="17.25" customHeight="1">
      <c r="A307" s="5" t="s">
        <v>902</v>
      </c>
      <c r="B307" s="9">
        <f>87</f>
        <v>87</v>
      </c>
      <c r="C307" s="5" t="s">
        <v>83</v>
      </c>
      <c r="D307" s="5" t="s">
        <v>332</v>
      </c>
      <c r="E307" s="9">
        <v>2420</v>
      </c>
      <c r="F307" s="9" t="s">
        <v>88</v>
      </c>
      <c r="G307" s="5"/>
      <c r="H307" s="5" t="s">
        <v>8</v>
      </c>
      <c r="I307" s="9">
        <v>1655</v>
      </c>
      <c r="J307" s="5" t="s">
        <v>8</v>
      </c>
      <c r="K307" s="9">
        <v>1682</v>
      </c>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v>1</v>
      </c>
      <c r="AK307" s="5"/>
      <c r="AL307" s="44" t="s">
        <v>612</v>
      </c>
      <c r="AM307" s="11">
        <f>VLOOKUP($AL307,'City Location'!$A$2:$C$69,2)</f>
        <v>48.148597000000002</v>
      </c>
      <c r="AN307" s="11">
        <f>VLOOKUP($AL307,'City Location'!$A$2:$C$69,3)</f>
        <v>17.107748000000001</v>
      </c>
      <c r="AO307" s="9" t="s">
        <v>621</v>
      </c>
      <c r="AP307" s="5">
        <v>3</v>
      </c>
      <c r="AQ307" s="5" t="s">
        <v>1124</v>
      </c>
      <c r="AR307" s="4"/>
      <c r="AS307" s="4"/>
      <c r="AT307" s="10">
        <v>0</v>
      </c>
      <c r="AU307" s="10" t="s">
        <v>190</v>
      </c>
      <c r="AV307" s="10" t="s">
        <v>1105</v>
      </c>
      <c r="AW307" s="10" t="s">
        <v>1104</v>
      </c>
      <c r="AX307" s="10" t="s">
        <v>1105</v>
      </c>
      <c r="AY307" s="10" t="s">
        <v>1105</v>
      </c>
      <c r="AZ307" s="10" t="s">
        <v>1105</v>
      </c>
      <c r="BA307" s="10" t="s">
        <v>1105</v>
      </c>
      <c r="BB307" s="10" t="s">
        <v>1105</v>
      </c>
      <c r="BC307" s="10" t="s">
        <v>1105</v>
      </c>
      <c r="BD307" s="10" t="s">
        <v>1104</v>
      </c>
      <c r="BE307" s="10" t="s">
        <v>1104</v>
      </c>
      <c r="BF307" s="10" t="s">
        <v>1105</v>
      </c>
      <c r="BG307" s="10" t="s">
        <v>1105</v>
      </c>
      <c r="BH307" s="10" t="s">
        <v>1104</v>
      </c>
      <c r="BI307" s="10" t="s">
        <v>1105</v>
      </c>
      <c r="BJ307" s="10" t="s">
        <v>1105</v>
      </c>
      <c r="BK307" s="10" t="s">
        <v>1104</v>
      </c>
      <c r="BL307" s="10" t="s">
        <v>1105</v>
      </c>
      <c r="BM307" s="10" t="s">
        <v>1105</v>
      </c>
      <c r="BN307" s="10" t="s">
        <v>1105</v>
      </c>
      <c r="BO307" s="10" t="s">
        <v>1105</v>
      </c>
      <c r="BP307" s="10" t="s">
        <v>1105</v>
      </c>
      <c r="BQ307" s="10" t="s">
        <v>1105</v>
      </c>
      <c r="BR307" s="10" t="s">
        <v>1105</v>
      </c>
      <c r="BS307" s="10" t="s">
        <v>1105</v>
      </c>
      <c r="BT307" s="10" t="s">
        <v>374</v>
      </c>
      <c r="BU307" s="10" t="s">
        <v>1105</v>
      </c>
      <c r="BV307" s="10" t="s">
        <v>190</v>
      </c>
      <c r="BW307" s="10" t="s">
        <v>1104</v>
      </c>
      <c r="BX307" s="10" t="s">
        <v>1104</v>
      </c>
      <c r="BY307" s="10" t="s">
        <v>1105</v>
      </c>
      <c r="BZ307" s="10" t="s">
        <v>1105</v>
      </c>
      <c r="CA307" s="10" t="s">
        <v>1104</v>
      </c>
      <c r="CB307" s="10" t="s">
        <v>1104</v>
      </c>
      <c r="CC307" s="10" t="s">
        <v>1105</v>
      </c>
      <c r="CD307" s="10" t="s">
        <v>1104</v>
      </c>
      <c r="CE307" s="10" t="s">
        <v>190</v>
      </c>
      <c r="CF307" s="10" t="s">
        <v>1104</v>
      </c>
      <c r="CG307" s="10" t="s">
        <v>1104</v>
      </c>
      <c r="CH307" s="10" t="s">
        <v>1104</v>
      </c>
      <c r="CI307" s="10" t="s">
        <v>1105</v>
      </c>
      <c r="CJ307" s="10" t="s">
        <v>1104</v>
      </c>
      <c r="CK307" s="10" t="s">
        <v>1104</v>
      </c>
      <c r="CL307" s="10" t="s">
        <v>1105</v>
      </c>
      <c r="CM307" s="10" t="s">
        <v>1105</v>
      </c>
      <c r="CN307" s="10" t="s">
        <v>1105</v>
      </c>
      <c r="CO307" s="10" t="s">
        <v>1105</v>
      </c>
      <c r="CP307" s="10" t="s">
        <v>1105</v>
      </c>
      <c r="CQ307" s="10" t="s">
        <v>1105</v>
      </c>
      <c r="CR307" s="10" t="s">
        <v>1105</v>
      </c>
      <c r="CS307" s="10" t="s">
        <v>1105</v>
      </c>
      <c r="CT307" s="10" t="s">
        <v>1105</v>
      </c>
      <c r="CU307" s="10" t="s">
        <v>1104</v>
      </c>
      <c r="CV307" s="10" t="s">
        <v>1104</v>
      </c>
      <c r="CW307" s="10" t="s">
        <v>1105</v>
      </c>
      <c r="CX307" s="10" t="s">
        <v>1104</v>
      </c>
      <c r="CY307" s="10" t="s">
        <v>1105</v>
      </c>
      <c r="CZ307" s="10" t="s">
        <v>1105</v>
      </c>
      <c r="DA307" s="10" t="s">
        <v>1104</v>
      </c>
      <c r="DB307" s="10" t="s">
        <v>1105</v>
      </c>
      <c r="DC307" s="96" t="s">
        <v>7186</v>
      </c>
      <c r="DD307" s="96" t="s">
        <v>7186</v>
      </c>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5"/>
    </row>
    <row r="308" spans="1:251" s="9" customFormat="1" ht="17.25" customHeight="1">
      <c r="A308" s="5" t="s">
        <v>902</v>
      </c>
      <c r="B308" s="9">
        <f>87</f>
        <v>87</v>
      </c>
      <c r="C308" s="5" t="s">
        <v>83</v>
      </c>
      <c r="D308" s="5" t="s">
        <v>332</v>
      </c>
      <c r="E308" s="9">
        <v>2420</v>
      </c>
      <c r="F308" s="9" t="s">
        <v>88</v>
      </c>
      <c r="G308" s="5"/>
      <c r="H308" s="5" t="s">
        <v>8</v>
      </c>
      <c r="I308" s="9">
        <v>1682</v>
      </c>
      <c r="J308" s="5" t="s">
        <v>12</v>
      </c>
      <c r="K308" s="9">
        <v>1684</v>
      </c>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v>1</v>
      </c>
      <c r="AK308" s="5"/>
      <c r="AL308" s="44" t="s">
        <v>612</v>
      </c>
      <c r="AM308" s="11">
        <f>VLOOKUP($AL308,'City Location'!$A$2:$C$69,2)</f>
        <v>48.148597000000002</v>
      </c>
      <c r="AN308" s="11">
        <f>VLOOKUP($AL308,'City Location'!$A$2:$C$69,3)</f>
        <v>17.107748000000001</v>
      </c>
      <c r="AO308" s="9" t="s">
        <v>621</v>
      </c>
      <c r="AP308" s="5">
        <v>3</v>
      </c>
      <c r="AQ308" s="5" t="s">
        <v>1124</v>
      </c>
      <c r="AR308" s="4"/>
      <c r="AS308" s="4"/>
      <c r="AT308" s="10">
        <v>0</v>
      </c>
      <c r="AU308" s="10" t="s">
        <v>190</v>
      </c>
      <c r="AV308" s="10" t="s">
        <v>1105</v>
      </c>
      <c r="AW308" s="10" t="s">
        <v>1104</v>
      </c>
      <c r="AX308" s="10" t="s">
        <v>1105</v>
      </c>
      <c r="AY308" s="10" t="s">
        <v>1105</v>
      </c>
      <c r="AZ308" s="10" t="s">
        <v>1105</v>
      </c>
      <c r="BA308" s="10" t="s">
        <v>1105</v>
      </c>
      <c r="BB308" s="10" t="s">
        <v>1105</v>
      </c>
      <c r="BC308" s="10" t="s">
        <v>1105</v>
      </c>
      <c r="BD308" s="10" t="s">
        <v>1104</v>
      </c>
      <c r="BE308" s="10" t="s">
        <v>1104</v>
      </c>
      <c r="BF308" s="10" t="s">
        <v>1105</v>
      </c>
      <c r="BG308" s="10" t="s">
        <v>1105</v>
      </c>
      <c r="BH308" s="10" t="s">
        <v>1104</v>
      </c>
      <c r="BI308" s="10" t="s">
        <v>1105</v>
      </c>
      <c r="BJ308" s="10" t="s">
        <v>1105</v>
      </c>
      <c r="BK308" s="10" t="s">
        <v>1104</v>
      </c>
      <c r="BL308" s="10" t="s">
        <v>1105</v>
      </c>
      <c r="BM308" s="10" t="s">
        <v>1105</v>
      </c>
      <c r="BN308" s="10" t="s">
        <v>1105</v>
      </c>
      <c r="BO308" s="10" t="s">
        <v>1105</v>
      </c>
      <c r="BP308" s="10" t="s">
        <v>1105</v>
      </c>
      <c r="BQ308" s="10" t="s">
        <v>1105</v>
      </c>
      <c r="BR308" s="10" t="s">
        <v>1105</v>
      </c>
      <c r="BS308" s="10" t="s">
        <v>1105</v>
      </c>
      <c r="BT308" s="10" t="s">
        <v>190</v>
      </c>
      <c r="BU308" s="10" t="s">
        <v>1105</v>
      </c>
      <c r="BV308" s="10" t="s">
        <v>190</v>
      </c>
      <c r="BW308" s="10" t="s">
        <v>1104</v>
      </c>
      <c r="BX308" s="10" t="s">
        <v>1104</v>
      </c>
      <c r="BY308" s="10" t="s">
        <v>1105</v>
      </c>
      <c r="BZ308" s="10" t="s">
        <v>1105</v>
      </c>
      <c r="CA308" s="10" t="s">
        <v>1104</v>
      </c>
      <c r="CB308" s="10" t="s">
        <v>1104</v>
      </c>
      <c r="CC308" s="10" t="s">
        <v>1105</v>
      </c>
      <c r="CD308" s="10" t="s">
        <v>1104</v>
      </c>
      <c r="CE308" s="10" t="s">
        <v>190</v>
      </c>
      <c r="CF308" s="10" t="s">
        <v>1104</v>
      </c>
      <c r="CG308" s="10" t="s">
        <v>1104</v>
      </c>
      <c r="CH308" s="10" t="s">
        <v>1104</v>
      </c>
      <c r="CI308" s="10" t="s">
        <v>1105</v>
      </c>
      <c r="CJ308" s="10" t="s">
        <v>1104</v>
      </c>
      <c r="CK308" s="10" t="s">
        <v>1104</v>
      </c>
      <c r="CL308" s="10" t="s">
        <v>1105</v>
      </c>
      <c r="CM308" s="10" t="s">
        <v>1105</v>
      </c>
      <c r="CN308" s="10" t="s">
        <v>1105</v>
      </c>
      <c r="CO308" s="10" t="s">
        <v>1105</v>
      </c>
      <c r="CP308" s="10" t="s">
        <v>1105</v>
      </c>
      <c r="CQ308" s="10" t="s">
        <v>1105</v>
      </c>
      <c r="CR308" s="10" t="s">
        <v>1105</v>
      </c>
      <c r="CS308" s="10" t="s">
        <v>1105</v>
      </c>
      <c r="CT308" s="10" t="s">
        <v>1105</v>
      </c>
      <c r="CU308" s="10" t="s">
        <v>1104</v>
      </c>
      <c r="CV308" s="10" t="s">
        <v>1104</v>
      </c>
      <c r="CW308" s="10" t="s">
        <v>1105</v>
      </c>
      <c r="CX308" s="10" t="s">
        <v>1104</v>
      </c>
      <c r="CY308" s="10" t="s">
        <v>1105</v>
      </c>
      <c r="CZ308" s="10" t="s">
        <v>1105</v>
      </c>
      <c r="DA308" s="10" t="s">
        <v>1104</v>
      </c>
      <c r="DB308" s="10" t="s">
        <v>1105</v>
      </c>
      <c r="DC308" s="96" t="s">
        <v>7186</v>
      </c>
      <c r="DD308" s="96" t="s">
        <v>7186</v>
      </c>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5"/>
    </row>
    <row r="309" spans="1:251" s="9" customFormat="1" ht="17.25" customHeight="1">
      <c r="A309" s="5" t="s">
        <v>902</v>
      </c>
      <c r="B309" s="9">
        <f>87</f>
        <v>87</v>
      </c>
      <c r="C309" s="5" t="s">
        <v>83</v>
      </c>
      <c r="D309" s="5" t="s">
        <v>332</v>
      </c>
      <c r="E309" s="9">
        <v>2420</v>
      </c>
      <c r="F309" s="9" t="s">
        <v>88</v>
      </c>
      <c r="G309" s="5"/>
      <c r="H309" s="5" t="s">
        <v>12</v>
      </c>
      <c r="I309" s="9">
        <v>1684</v>
      </c>
      <c r="J309" s="5" t="s">
        <v>3</v>
      </c>
      <c r="K309" s="9">
        <v>1701</v>
      </c>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v>1</v>
      </c>
      <c r="AK309" s="5"/>
      <c r="AL309" s="44" t="s">
        <v>612</v>
      </c>
      <c r="AM309" s="11">
        <f>VLOOKUP($AL309,'City Location'!$A$2:$C$69,2)</f>
        <v>48.148597000000002</v>
      </c>
      <c r="AN309" s="11">
        <f>VLOOKUP($AL309,'City Location'!$A$2:$C$69,3)</f>
        <v>17.107748000000001</v>
      </c>
      <c r="AO309" s="9" t="s">
        <v>621</v>
      </c>
      <c r="AP309" s="5">
        <v>3</v>
      </c>
      <c r="AQ309" s="5" t="s">
        <v>1124</v>
      </c>
      <c r="AR309" s="4"/>
      <c r="AS309" s="4"/>
      <c r="AT309" s="10">
        <v>0</v>
      </c>
      <c r="AU309" s="10" t="s">
        <v>190</v>
      </c>
      <c r="AV309" s="10" t="s">
        <v>1105</v>
      </c>
      <c r="AW309" s="10" t="s">
        <v>1104</v>
      </c>
      <c r="AX309" s="10" t="s">
        <v>1105</v>
      </c>
      <c r="AY309" s="10" t="s">
        <v>1105</v>
      </c>
      <c r="AZ309" s="10" t="s">
        <v>1105</v>
      </c>
      <c r="BA309" s="10" t="s">
        <v>1105</v>
      </c>
      <c r="BB309" s="10" t="s">
        <v>1105</v>
      </c>
      <c r="BC309" s="10" t="s">
        <v>1105</v>
      </c>
      <c r="BD309" s="10" t="s">
        <v>1104</v>
      </c>
      <c r="BE309" s="10" t="s">
        <v>1104</v>
      </c>
      <c r="BF309" s="10" t="s">
        <v>1105</v>
      </c>
      <c r="BG309" s="10" t="s">
        <v>1105</v>
      </c>
      <c r="BH309" s="10" t="s">
        <v>1104</v>
      </c>
      <c r="BI309" s="10" t="s">
        <v>1105</v>
      </c>
      <c r="BJ309" s="10" t="s">
        <v>1105</v>
      </c>
      <c r="BK309" s="10" t="s">
        <v>1104</v>
      </c>
      <c r="BL309" s="10" t="s">
        <v>1105</v>
      </c>
      <c r="BM309" s="10" t="s">
        <v>1105</v>
      </c>
      <c r="BN309" s="10" t="s">
        <v>1105</v>
      </c>
      <c r="BO309" s="10" t="s">
        <v>1105</v>
      </c>
      <c r="BP309" s="10" t="s">
        <v>1105</v>
      </c>
      <c r="BQ309" s="10" t="s">
        <v>1105</v>
      </c>
      <c r="BR309" s="10" t="s">
        <v>1105</v>
      </c>
      <c r="BS309" s="10" t="s">
        <v>1105</v>
      </c>
      <c r="BT309" s="10" t="s">
        <v>190</v>
      </c>
      <c r="BU309" s="10" t="s">
        <v>1105</v>
      </c>
      <c r="BV309" s="10" t="s">
        <v>190</v>
      </c>
      <c r="BW309" s="10" t="s">
        <v>1104</v>
      </c>
      <c r="BX309" s="10" t="s">
        <v>1104</v>
      </c>
      <c r="BY309" s="10" t="s">
        <v>1105</v>
      </c>
      <c r="BZ309" s="10" t="s">
        <v>1104</v>
      </c>
      <c r="CA309" s="10" t="s">
        <v>1104</v>
      </c>
      <c r="CB309" s="10" t="s">
        <v>1104</v>
      </c>
      <c r="CC309" s="10" t="s">
        <v>1105</v>
      </c>
      <c r="CD309" s="10" t="s">
        <v>1104</v>
      </c>
      <c r="CE309" s="10" t="s">
        <v>190</v>
      </c>
      <c r="CF309" s="10" t="s">
        <v>1104</v>
      </c>
      <c r="CG309" s="10" t="s">
        <v>1104</v>
      </c>
      <c r="CH309" s="10" t="s">
        <v>1104</v>
      </c>
      <c r="CI309" s="10" t="s">
        <v>1105</v>
      </c>
      <c r="CJ309" s="10" t="s">
        <v>1104</v>
      </c>
      <c r="CK309" s="10" t="s">
        <v>1104</v>
      </c>
      <c r="CL309" s="10" t="s">
        <v>1105</v>
      </c>
      <c r="CM309" s="10" t="s">
        <v>1105</v>
      </c>
      <c r="CN309" s="10" t="s">
        <v>1105</v>
      </c>
      <c r="CO309" s="10" t="s">
        <v>1105</v>
      </c>
      <c r="CP309" s="10" t="s">
        <v>1105</v>
      </c>
      <c r="CQ309" s="10" t="s">
        <v>1105</v>
      </c>
      <c r="CR309" s="10" t="s">
        <v>1105</v>
      </c>
      <c r="CS309" s="10" t="s">
        <v>1105</v>
      </c>
      <c r="CT309" s="10" t="s">
        <v>1105</v>
      </c>
      <c r="CU309" s="10" t="s">
        <v>1104</v>
      </c>
      <c r="CV309" s="10" t="s">
        <v>1104</v>
      </c>
      <c r="CW309" s="10" t="s">
        <v>1105</v>
      </c>
      <c r="CX309" s="10" t="s">
        <v>1104</v>
      </c>
      <c r="CY309" s="10" t="s">
        <v>1105</v>
      </c>
      <c r="CZ309" s="10" t="s">
        <v>1105</v>
      </c>
      <c r="DA309" s="10" t="s">
        <v>1104</v>
      </c>
      <c r="DB309" s="10" t="s">
        <v>1105</v>
      </c>
      <c r="DC309" s="96" t="s">
        <v>7186</v>
      </c>
      <c r="DD309" s="96" t="s">
        <v>7186</v>
      </c>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5"/>
    </row>
    <row r="310" spans="1:251" s="9" customFormat="1" ht="17.25" customHeight="1">
      <c r="A310" s="5" t="s">
        <v>902</v>
      </c>
      <c r="B310" s="9">
        <f>87</f>
        <v>87</v>
      </c>
      <c r="C310" s="5" t="s">
        <v>83</v>
      </c>
      <c r="D310" s="5" t="s">
        <v>332</v>
      </c>
      <c r="E310" s="9">
        <v>2420</v>
      </c>
      <c r="F310" s="9" t="s">
        <v>88</v>
      </c>
      <c r="G310" s="5"/>
      <c r="H310" s="5" t="s">
        <v>3</v>
      </c>
      <c r="I310" s="9">
        <v>1701</v>
      </c>
      <c r="J310" s="5" t="s">
        <v>6</v>
      </c>
      <c r="K310" s="9">
        <v>1705</v>
      </c>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v>1</v>
      </c>
      <c r="AK310" s="5"/>
      <c r="AL310" s="44" t="s">
        <v>612</v>
      </c>
      <c r="AM310" s="11">
        <f>VLOOKUP($AL310,'City Location'!$A$2:$C$69,2)</f>
        <v>48.148597000000002</v>
      </c>
      <c r="AN310" s="11">
        <f>VLOOKUP($AL310,'City Location'!$A$2:$C$69,3)</f>
        <v>17.107748000000001</v>
      </c>
      <c r="AO310" s="9" t="s">
        <v>621</v>
      </c>
      <c r="AP310" s="5">
        <v>3</v>
      </c>
      <c r="AQ310" s="5" t="s">
        <v>1124</v>
      </c>
      <c r="AR310" s="4"/>
      <c r="AS310" s="4"/>
      <c r="AT310" s="10">
        <v>0</v>
      </c>
      <c r="AU310" s="10" t="s">
        <v>190</v>
      </c>
      <c r="AV310" s="10" t="s">
        <v>1105</v>
      </c>
      <c r="AW310" s="10" t="s">
        <v>1104</v>
      </c>
      <c r="AX310" s="10" t="s">
        <v>1105</v>
      </c>
      <c r="AY310" s="10" t="s">
        <v>1105</v>
      </c>
      <c r="AZ310" s="10" t="s">
        <v>1105</v>
      </c>
      <c r="BA310" s="10" t="s">
        <v>1105</v>
      </c>
      <c r="BB310" s="10" t="s">
        <v>1105</v>
      </c>
      <c r="BC310" s="10" t="s">
        <v>1105</v>
      </c>
      <c r="BD310" s="10" t="s">
        <v>1104</v>
      </c>
      <c r="BE310" s="10" t="s">
        <v>1104</v>
      </c>
      <c r="BF310" s="10" t="s">
        <v>1105</v>
      </c>
      <c r="BG310" s="10" t="s">
        <v>1105</v>
      </c>
      <c r="BH310" s="10" t="s">
        <v>1104</v>
      </c>
      <c r="BI310" s="10" t="s">
        <v>1105</v>
      </c>
      <c r="BJ310" s="10" t="s">
        <v>1105</v>
      </c>
      <c r="BK310" s="10" t="s">
        <v>1104</v>
      </c>
      <c r="BL310" s="10" t="s">
        <v>1105</v>
      </c>
      <c r="BM310" s="10" t="s">
        <v>1105</v>
      </c>
      <c r="BN310" s="10" t="s">
        <v>1105</v>
      </c>
      <c r="BO310" s="10" t="s">
        <v>1105</v>
      </c>
      <c r="BP310" s="10" t="s">
        <v>1105</v>
      </c>
      <c r="BQ310" s="10" t="s">
        <v>1105</v>
      </c>
      <c r="BR310" s="10" t="s">
        <v>1105</v>
      </c>
      <c r="BS310" s="10" t="s">
        <v>1105</v>
      </c>
      <c r="BT310" s="10" t="s">
        <v>190</v>
      </c>
      <c r="BU310" s="10" t="s">
        <v>1105</v>
      </c>
      <c r="BV310" s="10" t="s">
        <v>190</v>
      </c>
      <c r="BW310" s="10" t="s">
        <v>1104</v>
      </c>
      <c r="BX310" s="10" t="s">
        <v>1104</v>
      </c>
      <c r="BY310" s="10" t="s">
        <v>1105</v>
      </c>
      <c r="BZ310" s="10" t="s">
        <v>1104</v>
      </c>
      <c r="CA310" s="10" t="s">
        <v>1104</v>
      </c>
      <c r="CB310" s="10" t="s">
        <v>1104</v>
      </c>
      <c r="CC310" s="10" t="s">
        <v>1105</v>
      </c>
      <c r="CD310" s="10" t="s">
        <v>1104</v>
      </c>
      <c r="CE310" s="10" t="s">
        <v>190</v>
      </c>
      <c r="CF310" s="10" t="s">
        <v>1104</v>
      </c>
      <c r="CG310" s="10" t="s">
        <v>1104</v>
      </c>
      <c r="CH310" s="10" t="s">
        <v>1104</v>
      </c>
      <c r="CI310" s="10" t="s">
        <v>1105</v>
      </c>
      <c r="CJ310" s="10" t="s">
        <v>1104</v>
      </c>
      <c r="CK310" s="10" t="s">
        <v>190</v>
      </c>
      <c r="CL310" s="10" t="s">
        <v>1105</v>
      </c>
      <c r="CM310" s="10" t="s">
        <v>1105</v>
      </c>
      <c r="CN310" s="10" t="s">
        <v>1105</v>
      </c>
      <c r="CO310" s="10" t="s">
        <v>1105</v>
      </c>
      <c r="CP310" s="10" t="s">
        <v>1105</v>
      </c>
      <c r="CQ310" s="10" t="s">
        <v>1105</v>
      </c>
      <c r="CR310" s="10" t="s">
        <v>1105</v>
      </c>
      <c r="CS310" s="10" t="s">
        <v>1105</v>
      </c>
      <c r="CT310" s="10" t="s">
        <v>1105</v>
      </c>
      <c r="CU310" s="10" t="s">
        <v>1104</v>
      </c>
      <c r="CV310" s="10" t="s">
        <v>1104</v>
      </c>
      <c r="CW310" s="10" t="s">
        <v>1105</v>
      </c>
      <c r="CX310" s="10" t="s">
        <v>1104</v>
      </c>
      <c r="CY310" s="10" t="s">
        <v>1105</v>
      </c>
      <c r="CZ310" s="10" t="s">
        <v>1105</v>
      </c>
      <c r="DA310" s="10" t="s">
        <v>1105</v>
      </c>
      <c r="DB310" s="10" t="s">
        <v>1104</v>
      </c>
      <c r="DC310" s="96" t="s">
        <v>7186</v>
      </c>
      <c r="DD310" s="96" t="s">
        <v>7186</v>
      </c>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5"/>
    </row>
    <row r="311" spans="1:251" s="9" customFormat="1" ht="17.25" customHeight="1">
      <c r="A311" s="5" t="s">
        <v>339</v>
      </c>
      <c r="B311" s="9">
        <f>105</f>
        <v>105</v>
      </c>
      <c r="C311" s="5" t="s">
        <v>83</v>
      </c>
      <c r="D311" s="5" t="s">
        <v>221</v>
      </c>
      <c r="E311" s="9">
        <v>565</v>
      </c>
      <c r="F311" s="9" t="s">
        <v>272</v>
      </c>
      <c r="G311" s="5"/>
      <c r="H311" s="5"/>
      <c r="I311" s="9">
        <v>1839</v>
      </c>
      <c r="J311" s="5" t="s">
        <v>14</v>
      </c>
      <c r="K311" s="9">
        <v>1840</v>
      </c>
      <c r="L311" s="5"/>
      <c r="M311" s="5"/>
      <c r="N311" s="5"/>
      <c r="O311" s="5"/>
      <c r="P311" s="5"/>
      <c r="Q311" s="5"/>
      <c r="R311" s="5"/>
      <c r="S311" s="5"/>
      <c r="T311" s="5"/>
      <c r="U311" s="5"/>
      <c r="V311" s="5"/>
      <c r="W311" s="5"/>
      <c r="X311" s="5"/>
      <c r="Y311" s="5"/>
      <c r="Z311" s="5"/>
      <c r="AA311" s="5"/>
      <c r="AB311" s="5"/>
      <c r="AC311" s="5"/>
      <c r="AD311" s="5"/>
      <c r="AE311" s="5"/>
      <c r="AF311" s="5"/>
      <c r="AG311" s="5"/>
      <c r="AH311" s="5">
        <v>1</v>
      </c>
      <c r="AI311" s="5"/>
      <c r="AJ311" s="5"/>
      <c r="AK311" s="5"/>
      <c r="AL311" s="42" t="s">
        <v>638</v>
      </c>
      <c r="AM311" s="11">
        <f>VLOOKUP($AL311,'City Location'!$A$2:$C$69,2)</f>
        <v>50.620311999999998</v>
      </c>
      <c r="AN311" s="11">
        <f>VLOOKUP($AL311,'City Location'!$A$2:$C$69,3)</f>
        <v>5.9418930000000003</v>
      </c>
      <c r="AO311" s="11" t="s">
        <v>621</v>
      </c>
      <c r="AP311" s="5">
        <v>5</v>
      </c>
      <c r="AQ311" s="5" t="s">
        <v>1203</v>
      </c>
      <c r="AR311" s="4"/>
      <c r="AS311" s="4"/>
      <c r="AT311" s="10">
        <v>1</v>
      </c>
      <c r="AU311" s="10" t="s">
        <v>1104</v>
      </c>
      <c r="AV311" s="10" t="s">
        <v>190</v>
      </c>
      <c r="AW311" s="10" t="s">
        <v>1105</v>
      </c>
      <c r="AX311" s="10" t="s">
        <v>1105</v>
      </c>
      <c r="AY311" s="10" t="s">
        <v>1105</v>
      </c>
      <c r="AZ311" s="10" t="s">
        <v>1104</v>
      </c>
      <c r="BA311" s="10" t="s">
        <v>1104</v>
      </c>
      <c r="BB311" s="10" t="s">
        <v>1104</v>
      </c>
      <c r="BC311" s="10" t="s">
        <v>1104</v>
      </c>
      <c r="BD311" s="10" t="s">
        <v>1104</v>
      </c>
      <c r="BE311" s="10" t="s">
        <v>1104</v>
      </c>
      <c r="BF311" s="10" t="s">
        <v>1104</v>
      </c>
      <c r="BG311" s="10" t="s">
        <v>1104</v>
      </c>
      <c r="BH311" s="10" t="s">
        <v>190</v>
      </c>
      <c r="BI311" s="10" t="s">
        <v>1105</v>
      </c>
      <c r="BJ311" s="10" t="s">
        <v>1105</v>
      </c>
      <c r="BK311" s="10" t="s">
        <v>1104</v>
      </c>
      <c r="BL311" s="10" t="s">
        <v>1105</v>
      </c>
      <c r="BM311" s="10" t="s">
        <v>1105</v>
      </c>
      <c r="BN311" s="10" t="s">
        <v>1105</v>
      </c>
      <c r="BO311" s="19" t="s">
        <v>374</v>
      </c>
      <c r="BP311" s="10" t="s">
        <v>1105</v>
      </c>
      <c r="BQ311" s="10" t="s">
        <v>1105</v>
      </c>
      <c r="BR311" s="10" t="s">
        <v>1105</v>
      </c>
      <c r="BS311" s="10" t="s">
        <v>1104</v>
      </c>
      <c r="BT311" s="10" t="s">
        <v>1105</v>
      </c>
      <c r="BU311" s="10" t="s">
        <v>1105</v>
      </c>
      <c r="BV311" s="10" t="s">
        <v>1105</v>
      </c>
      <c r="BW311" s="10" t="s">
        <v>1104</v>
      </c>
      <c r="BX311" s="10" t="s">
        <v>1104</v>
      </c>
      <c r="BY311" s="10" t="s">
        <v>1105</v>
      </c>
      <c r="BZ311" s="10" t="s">
        <v>1104</v>
      </c>
      <c r="CA311" s="10" t="s">
        <v>1105</v>
      </c>
      <c r="CB311" s="10" t="s">
        <v>1105</v>
      </c>
      <c r="CC311" s="10" t="s">
        <v>1105</v>
      </c>
      <c r="CD311" s="10" t="s">
        <v>1104</v>
      </c>
      <c r="CE311" s="10" t="s">
        <v>1105</v>
      </c>
      <c r="CF311" s="10" t="s">
        <v>1104</v>
      </c>
      <c r="CG311" s="10" t="s">
        <v>1104</v>
      </c>
      <c r="CH311" s="10" t="s">
        <v>1104</v>
      </c>
      <c r="CI311" s="10" t="s">
        <v>1105</v>
      </c>
      <c r="CJ311" s="10" t="s">
        <v>1105</v>
      </c>
      <c r="CK311" s="10" t="s">
        <v>1104</v>
      </c>
      <c r="CL311" s="10" t="s">
        <v>1104</v>
      </c>
      <c r="CM311" s="10" t="s">
        <v>1104</v>
      </c>
      <c r="CN311" s="10" t="s">
        <v>1105</v>
      </c>
      <c r="CO311" s="10" t="s">
        <v>1105</v>
      </c>
      <c r="CP311" s="10" t="s">
        <v>1105</v>
      </c>
      <c r="CQ311" s="10" t="s">
        <v>1105</v>
      </c>
      <c r="CR311" s="10" t="s">
        <v>1104</v>
      </c>
      <c r="CS311" s="10" t="s">
        <v>1104</v>
      </c>
      <c r="CT311" s="10" t="s">
        <v>1104</v>
      </c>
      <c r="CU311" s="10" t="s">
        <v>1104</v>
      </c>
      <c r="CV311" s="10" t="s">
        <v>190</v>
      </c>
      <c r="CW311" s="10" t="s">
        <v>1105</v>
      </c>
      <c r="CX311" s="10" t="s">
        <v>1104</v>
      </c>
      <c r="CY311" s="10" t="s">
        <v>1105</v>
      </c>
      <c r="CZ311" s="10" t="s">
        <v>1105</v>
      </c>
      <c r="DA311" s="10" t="s">
        <v>1105</v>
      </c>
      <c r="DB311" s="10" t="s">
        <v>1104</v>
      </c>
      <c r="DC311" s="98" t="s">
        <v>7112</v>
      </c>
      <c r="DD311" s="98" t="s">
        <v>7112</v>
      </c>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5"/>
    </row>
    <row r="312" spans="1:251" s="9" customFormat="1" ht="17.25" customHeight="1">
      <c r="A312" s="17" t="s">
        <v>27</v>
      </c>
      <c r="B312" s="20">
        <f>106</f>
        <v>106</v>
      </c>
      <c r="C312" s="17" t="s">
        <v>83</v>
      </c>
      <c r="D312" s="17" t="s">
        <v>544</v>
      </c>
      <c r="E312" s="20">
        <v>565</v>
      </c>
      <c r="F312" s="20" t="s">
        <v>272</v>
      </c>
      <c r="G312" s="17"/>
      <c r="H312" s="17"/>
      <c r="I312" s="20">
        <v>1815</v>
      </c>
      <c r="J312" s="17" t="s">
        <v>8</v>
      </c>
      <c r="K312" s="20">
        <v>1830</v>
      </c>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v>1</v>
      </c>
      <c r="AI312" s="17"/>
      <c r="AJ312" s="17"/>
      <c r="AK312" s="17"/>
      <c r="AL312" s="46" t="s">
        <v>132</v>
      </c>
      <c r="AM312" s="11">
        <f>VLOOKUP($AL312,'City Location'!$A$2:$C$69,2)</f>
        <v>49.815272999999998</v>
      </c>
      <c r="AN312" s="11">
        <f>VLOOKUP($AL312,'City Location'!$A$2:$C$69,3)</f>
        <v>6.1295830000000002</v>
      </c>
      <c r="AO312" s="21" t="s">
        <v>621</v>
      </c>
      <c r="AP312" s="17">
        <v>1</v>
      </c>
      <c r="AQ312" s="17"/>
      <c r="AR312" s="16"/>
      <c r="AS312" s="16"/>
      <c r="AT312" s="15">
        <v>1</v>
      </c>
      <c r="AU312" s="15" t="s">
        <v>1104</v>
      </c>
      <c r="AV312" s="15" t="s">
        <v>374</v>
      </c>
      <c r="AW312" s="10" t="s">
        <v>1105</v>
      </c>
      <c r="AX312" s="10" t="s">
        <v>1105</v>
      </c>
      <c r="AY312" s="15" t="s">
        <v>1104</v>
      </c>
      <c r="AZ312" s="15" t="s">
        <v>1105</v>
      </c>
      <c r="BA312" s="15" t="s">
        <v>1104</v>
      </c>
      <c r="BB312" s="10" t="s">
        <v>1104</v>
      </c>
      <c r="BC312" s="10" t="s">
        <v>1104</v>
      </c>
      <c r="BD312" s="10" t="s">
        <v>1104</v>
      </c>
      <c r="BE312" s="10" t="s">
        <v>1104</v>
      </c>
      <c r="BF312" s="10" t="s">
        <v>1104</v>
      </c>
      <c r="BG312" s="10" t="s">
        <v>1104</v>
      </c>
      <c r="BH312" s="15" t="s">
        <v>190</v>
      </c>
      <c r="BI312" s="15" t="s">
        <v>1105</v>
      </c>
      <c r="BJ312" s="15" t="s">
        <v>1105</v>
      </c>
      <c r="BK312" s="15" t="s">
        <v>190</v>
      </c>
      <c r="BL312" s="15" t="s">
        <v>1105</v>
      </c>
      <c r="BM312" s="15" t="s">
        <v>1105</v>
      </c>
      <c r="BN312" s="15" t="s">
        <v>1105</v>
      </c>
      <c r="BO312" s="10" t="s">
        <v>1104</v>
      </c>
      <c r="BP312" s="15" t="s">
        <v>1105</v>
      </c>
      <c r="BQ312" s="15" t="s">
        <v>1104</v>
      </c>
      <c r="BR312" s="15" t="s">
        <v>1105</v>
      </c>
      <c r="BS312" s="15" t="s">
        <v>1104</v>
      </c>
      <c r="BT312" s="10" t="s">
        <v>1105</v>
      </c>
      <c r="BU312" s="15" t="s">
        <v>1105</v>
      </c>
      <c r="BV312" s="15" t="s">
        <v>1105</v>
      </c>
      <c r="BW312" s="10" t="s">
        <v>1104</v>
      </c>
      <c r="BX312" s="10" t="s">
        <v>1104</v>
      </c>
      <c r="BY312" s="15" t="s">
        <v>1105</v>
      </c>
      <c r="BZ312" s="15" t="s">
        <v>1104</v>
      </c>
      <c r="CA312" s="15" t="s">
        <v>1105</v>
      </c>
      <c r="CB312" s="15" t="s">
        <v>1104</v>
      </c>
      <c r="CC312" s="15" t="s">
        <v>1105</v>
      </c>
      <c r="CD312" s="10" t="s">
        <v>1104</v>
      </c>
      <c r="CE312" s="15" t="s">
        <v>1105</v>
      </c>
      <c r="CF312" s="10" t="s">
        <v>1104</v>
      </c>
      <c r="CG312" s="10" t="s">
        <v>1104</v>
      </c>
      <c r="CH312" s="10" t="s">
        <v>1104</v>
      </c>
      <c r="CI312" s="15" t="s">
        <v>1105</v>
      </c>
      <c r="CJ312" s="15" t="s">
        <v>1105</v>
      </c>
      <c r="CK312" s="10" t="s">
        <v>1104</v>
      </c>
      <c r="CL312" s="15" t="s">
        <v>1104</v>
      </c>
      <c r="CM312" s="10" t="s">
        <v>1104</v>
      </c>
      <c r="CN312" s="15" t="s">
        <v>1105</v>
      </c>
      <c r="CO312" s="15" t="s">
        <v>1105</v>
      </c>
      <c r="CP312" s="15" t="s">
        <v>1105</v>
      </c>
      <c r="CQ312" s="15" t="s">
        <v>1105</v>
      </c>
      <c r="CR312" s="10" t="s">
        <v>1104</v>
      </c>
      <c r="CS312" s="15" t="s">
        <v>1105</v>
      </c>
      <c r="CT312" s="10" t="s">
        <v>1104</v>
      </c>
      <c r="CU312" s="10" t="s">
        <v>1104</v>
      </c>
      <c r="CV312" s="15" t="s">
        <v>190</v>
      </c>
      <c r="CW312" s="15" t="s">
        <v>1105</v>
      </c>
      <c r="CX312" s="10" t="s">
        <v>1104</v>
      </c>
      <c r="CY312" s="15" t="s">
        <v>1105</v>
      </c>
      <c r="CZ312" s="15" t="s">
        <v>1105</v>
      </c>
      <c r="DA312" s="15" t="s">
        <v>1105</v>
      </c>
      <c r="DB312" s="10" t="s">
        <v>1104</v>
      </c>
      <c r="DC312" s="98" t="s">
        <v>7116</v>
      </c>
      <c r="DD312" s="98" t="s">
        <v>7116</v>
      </c>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5"/>
    </row>
    <row r="313" spans="1:251" s="9" customFormat="1" ht="17.25" customHeight="1">
      <c r="A313" s="17" t="s">
        <v>27</v>
      </c>
      <c r="B313" s="20">
        <f>106</f>
        <v>106</v>
      </c>
      <c r="C313" s="17" t="s">
        <v>83</v>
      </c>
      <c r="D313" s="17" t="s">
        <v>544</v>
      </c>
      <c r="E313" s="20">
        <v>565</v>
      </c>
      <c r="F313" s="20" t="s">
        <v>272</v>
      </c>
      <c r="G313" s="17"/>
      <c r="H313" s="17" t="s">
        <v>8</v>
      </c>
      <c r="I313" s="20">
        <v>1830</v>
      </c>
      <c r="J313" s="17"/>
      <c r="K313" s="20">
        <v>1839</v>
      </c>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v>1</v>
      </c>
      <c r="AI313" s="17"/>
      <c r="AJ313" s="17"/>
      <c r="AK313" s="17"/>
      <c r="AL313" s="46" t="s">
        <v>132</v>
      </c>
      <c r="AM313" s="11">
        <f>VLOOKUP($AL313,'City Location'!$A$2:$C$69,2)</f>
        <v>49.815272999999998</v>
      </c>
      <c r="AN313" s="11">
        <f>VLOOKUP($AL313,'City Location'!$A$2:$C$69,3)</f>
        <v>6.1295830000000002</v>
      </c>
      <c r="AO313" s="21" t="s">
        <v>621</v>
      </c>
      <c r="AP313" s="17">
        <v>1</v>
      </c>
      <c r="AQ313" s="17"/>
      <c r="AR313" s="16"/>
      <c r="AS313" s="16"/>
      <c r="AT313" s="15">
        <v>1</v>
      </c>
      <c r="AU313" s="15" t="s">
        <v>1104</v>
      </c>
      <c r="AV313" s="15" t="s">
        <v>190</v>
      </c>
      <c r="AW313" s="10" t="s">
        <v>1105</v>
      </c>
      <c r="AX313" s="10" t="s">
        <v>1105</v>
      </c>
      <c r="AY313" s="15" t="s">
        <v>1104</v>
      </c>
      <c r="AZ313" s="15" t="s">
        <v>1105</v>
      </c>
      <c r="BA313" s="15" t="s">
        <v>1104</v>
      </c>
      <c r="BB313" s="10" t="s">
        <v>1104</v>
      </c>
      <c r="BC313" s="10" t="s">
        <v>1104</v>
      </c>
      <c r="BD313" s="10" t="s">
        <v>1104</v>
      </c>
      <c r="BE313" s="10" t="s">
        <v>1104</v>
      </c>
      <c r="BF313" s="10" t="s">
        <v>1104</v>
      </c>
      <c r="BG313" s="10" t="s">
        <v>1104</v>
      </c>
      <c r="BH313" s="15" t="s">
        <v>190</v>
      </c>
      <c r="BI313" s="15" t="s">
        <v>1105</v>
      </c>
      <c r="BJ313" s="15" t="s">
        <v>1105</v>
      </c>
      <c r="BK313" s="15" t="s">
        <v>190</v>
      </c>
      <c r="BL313" s="15" t="s">
        <v>1105</v>
      </c>
      <c r="BM313" s="15" t="s">
        <v>1105</v>
      </c>
      <c r="BN313" s="15" t="s">
        <v>1105</v>
      </c>
      <c r="BO313" s="10" t="s">
        <v>1104</v>
      </c>
      <c r="BP313" s="15" t="s">
        <v>1105</v>
      </c>
      <c r="BQ313" s="15" t="s">
        <v>1104</v>
      </c>
      <c r="BR313" s="15" t="s">
        <v>1105</v>
      </c>
      <c r="BS313" s="15" t="s">
        <v>1104</v>
      </c>
      <c r="BT313" s="10" t="s">
        <v>1105</v>
      </c>
      <c r="BU313" s="15" t="s">
        <v>1105</v>
      </c>
      <c r="BV313" s="15" t="s">
        <v>1105</v>
      </c>
      <c r="BW313" s="10" t="s">
        <v>1104</v>
      </c>
      <c r="BX313" s="10" t="s">
        <v>1104</v>
      </c>
      <c r="BY313" s="15" t="s">
        <v>1104</v>
      </c>
      <c r="BZ313" s="15" t="s">
        <v>1104</v>
      </c>
      <c r="CA313" s="15" t="s">
        <v>1105</v>
      </c>
      <c r="CB313" s="15" t="s">
        <v>1105</v>
      </c>
      <c r="CC313" s="15" t="s">
        <v>1105</v>
      </c>
      <c r="CD313" s="10" t="s">
        <v>1104</v>
      </c>
      <c r="CE313" s="15" t="s">
        <v>1105</v>
      </c>
      <c r="CF313" s="10" t="s">
        <v>1104</v>
      </c>
      <c r="CG313" s="10" t="s">
        <v>1104</v>
      </c>
      <c r="CH313" s="10" t="s">
        <v>1104</v>
      </c>
      <c r="CI313" s="15" t="s">
        <v>1105</v>
      </c>
      <c r="CJ313" s="15" t="s">
        <v>1105</v>
      </c>
      <c r="CK313" s="10" t="s">
        <v>1104</v>
      </c>
      <c r="CL313" s="15" t="s">
        <v>1104</v>
      </c>
      <c r="CM313" s="10" t="s">
        <v>1104</v>
      </c>
      <c r="CN313" s="15" t="s">
        <v>1105</v>
      </c>
      <c r="CO313" s="15" t="s">
        <v>1105</v>
      </c>
      <c r="CP313" s="15" t="s">
        <v>1105</v>
      </c>
      <c r="CQ313" s="15" t="s">
        <v>1105</v>
      </c>
      <c r="CR313" s="10" t="s">
        <v>1104</v>
      </c>
      <c r="CS313" s="15" t="s">
        <v>1105</v>
      </c>
      <c r="CT313" s="10" t="s">
        <v>1104</v>
      </c>
      <c r="CU313" s="10" t="s">
        <v>1104</v>
      </c>
      <c r="CV313" s="15" t="s">
        <v>374</v>
      </c>
      <c r="CW313" s="15" t="s">
        <v>1105</v>
      </c>
      <c r="CX313" s="10" t="s">
        <v>1104</v>
      </c>
      <c r="CY313" s="15" t="s">
        <v>1105</v>
      </c>
      <c r="CZ313" s="15" t="s">
        <v>1105</v>
      </c>
      <c r="DA313" s="15" t="s">
        <v>1105</v>
      </c>
      <c r="DB313" s="10" t="s">
        <v>1104</v>
      </c>
      <c r="DC313" s="98" t="s">
        <v>7116</v>
      </c>
      <c r="DD313" s="98" t="s">
        <v>7116</v>
      </c>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5"/>
    </row>
    <row r="314" spans="1:251" s="9" customFormat="1" ht="17.25" customHeight="1">
      <c r="A314" s="17" t="s">
        <v>27</v>
      </c>
      <c r="B314" s="20">
        <f>106</f>
        <v>106</v>
      </c>
      <c r="C314" s="17" t="s">
        <v>83</v>
      </c>
      <c r="D314" s="17" t="s">
        <v>544</v>
      </c>
      <c r="E314" s="20">
        <v>565</v>
      </c>
      <c r="F314" s="20" t="s">
        <v>272</v>
      </c>
      <c r="G314" s="17"/>
      <c r="H314" s="17"/>
      <c r="I314" s="20">
        <v>1839</v>
      </c>
      <c r="J314" s="17" t="s">
        <v>14</v>
      </c>
      <c r="K314" s="20">
        <v>1840</v>
      </c>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46" t="s">
        <v>132</v>
      </c>
      <c r="AM314" s="11">
        <f>VLOOKUP($AL314,'City Location'!$A$2:$C$69,2)</f>
        <v>49.815272999999998</v>
      </c>
      <c r="AN314" s="11">
        <f>VLOOKUP($AL314,'City Location'!$A$2:$C$69,3)</f>
        <v>6.1295830000000002</v>
      </c>
      <c r="AO314" s="21" t="s">
        <v>621</v>
      </c>
      <c r="AP314" s="17">
        <v>1</v>
      </c>
      <c r="AQ314" s="17"/>
      <c r="AR314" s="16"/>
      <c r="AS314" s="16"/>
      <c r="AT314" s="15">
        <v>1</v>
      </c>
      <c r="AU314" s="15" t="s">
        <v>1104</v>
      </c>
      <c r="AV314" s="15" t="s">
        <v>190</v>
      </c>
      <c r="AW314" s="10" t="s">
        <v>1105</v>
      </c>
      <c r="AX314" s="10" t="s">
        <v>1105</v>
      </c>
      <c r="AY314" s="15" t="s">
        <v>1104</v>
      </c>
      <c r="AZ314" s="15" t="s">
        <v>1104</v>
      </c>
      <c r="BA314" s="15" t="s">
        <v>1104</v>
      </c>
      <c r="BB314" s="10" t="s">
        <v>1104</v>
      </c>
      <c r="BC314" s="10" t="s">
        <v>1104</v>
      </c>
      <c r="BD314" s="10" t="s">
        <v>1104</v>
      </c>
      <c r="BE314" s="10" t="s">
        <v>1104</v>
      </c>
      <c r="BF314" s="10" t="s">
        <v>1104</v>
      </c>
      <c r="BG314" s="10" t="s">
        <v>1104</v>
      </c>
      <c r="BH314" s="15" t="s">
        <v>190</v>
      </c>
      <c r="BI314" s="15" t="s">
        <v>1105</v>
      </c>
      <c r="BJ314" s="15" t="s">
        <v>1105</v>
      </c>
      <c r="BK314" s="15" t="s">
        <v>190</v>
      </c>
      <c r="BL314" s="15" t="s">
        <v>1105</v>
      </c>
      <c r="BM314" s="15" t="s">
        <v>1105</v>
      </c>
      <c r="BN314" s="15" t="s">
        <v>1105</v>
      </c>
      <c r="BO314" s="10" t="s">
        <v>1104</v>
      </c>
      <c r="BP314" s="15" t="s">
        <v>1105</v>
      </c>
      <c r="BQ314" s="15" t="s">
        <v>1104</v>
      </c>
      <c r="BR314" s="15" t="s">
        <v>1105</v>
      </c>
      <c r="BS314" s="15" t="s">
        <v>1104</v>
      </c>
      <c r="BT314" s="10" t="s">
        <v>1105</v>
      </c>
      <c r="BU314" s="15" t="s">
        <v>1105</v>
      </c>
      <c r="BV314" s="15" t="s">
        <v>1105</v>
      </c>
      <c r="BW314" s="10" t="s">
        <v>1104</v>
      </c>
      <c r="BX314" s="10" t="s">
        <v>1104</v>
      </c>
      <c r="BY314" s="15" t="s">
        <v>1104</v>
      </c>
      <c r="BZ314" s="15" t="s">
        <v>1104</v>
      </c>
      <c r="CA314" s="15" t="s">
        <v>1105</v>
      </c>
      <c r="CB314" s="15" t="s">
        <v>1105</v>
      </c>
      <c r="CC314" s="15" t="s">
        <v>1105</v>
      </c>
      <c r="CD314" s="10" t="s">
        <v>1104</v>
      </c>
      <c r="CE314" s="15" t="s">
        <v>1105</v>
      </c>
      <c r="CF314" s="10" t="s">
        <v>1104</v>
      </c>
      <c r="CG314" s="10" t="s">
        <v>1104</v>
      </c>
      <c r="CH314" s="10" t="s">
        <v>1104</v>
      </c>
      <c r="CI314" s="15" t="s">
        <v>1105</v>
      </c>
      <c r="CJ314" s="15" t="s">
        <v>1105</v>
      </c>
      <c r="CK314" s="10" t="s">
        <v>1104</v>
      </c>
      <c r="CL314" s="15" t="s">
        <v>1104</v>
      </c>
      <c r="CM314" s="10" t="s">
        <v>1104</v>
      </c>
      <c r="CN314" s="15" t="s">
        <v>1105</v>
      </c>
      <c r="CO314" s="15" t="s">
        <v>1105</v>
      </c>
      <c r="CP314" s="15" t="s">
        <v>1105</v>
      </c>
      <c r="CQ314" s="15" t="s">
        <v>1105</v>
      </c>
      <c r="CR314" s="10" t="s">
        <v>1104</v>
      </c>
      <c r="CS314" s="15" t="s">
        <v>1105</v>
      </c>
      <c r="CT314" s="10" t="s">
        <v>1104</v>
      </c>
      <c r="CU314" s="10" t="s">
        <v>1104</v>
      </c>
      <c r="CV314" s="15" t="s">
        <v>374</v>
      </c>
      <c r="CW314" s="15" t="s">
        <v>1105</v>
      </c>
      <c r="CX314" s="10" t="s">
        <v>1104</v>
      </c>
      <c r="CY314" s="15" t="s">
        <v>1105</v>
      </c>
      <c r="CZ314" s="15" t="s">
        <v>1105</v>
      </c>
      <c r="DA314" s="15" t="s">
        <v>1105</v>
      </c>
      <c r="DB314" s="10" t="s">
        <v>1104</v>
      </c>
      <c r="DC314" s="98" t="s">
        <v>7116</v>
      </c>
      <c r="DD314" s="98" t="s">
        <v>7116</v>
      </c>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5"/>
    </row>
    <row r="315" spans="1:251" s="9" customFormat="1" ht="17.25" customHeight="1">
      <c r="A315" s="5" t="s">
        <v>27</v>
      </c>
      <c r="B315" s="9">
        <f>106</f>
        <v>106</v>
      </c>
      <c r="C315" s="5" t="s">
        <v>83</v>
      </c>
      <c r="D315" s="5" t="s">
        <v>545</v>
      </c>
      <c r="E315" s="9">
        <v>652</v>
      </c>
      <c r="F315" s="9" t="s">
        <v>272</v>
      </c>
      <c r="G315" s="5"/>
      <c r="H315" s="5" t="s">
        <v>14</v>
      </c>
      <c r="I315" s="9">
        <v>1840</v>
      </c>
      <c r="J315" s="5" t="s">
        <v>16</v>
      </c>
      <c r="K315" s="9">
        <v>1849</v>
      </c>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42" t="s">
        <v>132</v>
      </c>
      <c r="AM315" s="11">
        <f>VLOOKUP($AL315,'City Location'!$A$2:$C$69,2)</f>
        <v>49.815272999999998</v>
      </c>
      <c r="AN315" s="11">
        <f>VLOOKUP($AL315,'City Location'!$A$2:$C$69,3)</f>
        <v>6.1295830000000002</v>
      </c>
      <c r="AO315" s="11" t="s">
        <v>621</v>
      </c>
      <c r="AP315" s="5">
        <v>1</v>
      </c>
      <c r="AQ315" s="5"/>
      <c r="AR315" s="4"/>
      <c r="AS315" s="4"/>
      <c r="AT315" s="10">
        <v>1</v>
      </c>
      <c r="AU315" s="15" t="s">
        <v>1104</v>
      </c>
      <c r="AV315" s="10" t="s">
        <v>190</v>
      </c>
      <c r="AW315" s="10" t="s">
        <v>1105</v>
      </c>
      <c r="AX315" s="10" t="s">
        <v>1105</v>
      </c>
      <c r="AY315" s="15" t="s">
        <v>1104</v>
      </c>
      <c r="AZ315" s="15" t="s">
        <v>1104</v>
      </c>
      <c r="BA315" s="10" t="s">
        <v>1104</v>
      </c>
      <c r="BB315" s="10" t="s">
        <v>1104</v>
      </c>
      <c r="BC315" s="10" t="s">
        <v>1104</v>
      </c>
      <c r="BD315" s="10" t="s">
        <v>1104</v>
      </c>
      <c r="BE315" s="10" t="s">
        <v>1104</v>
      </c>
      <c r="BF315" s="10" t="s">
        <v>1104</v>
      </c>
      <c r="BG315" s="10" t="s">
        <v>1104</v>
      </c>
      <c r="BH315" s="10" t="s">
        <v>190</v>
      </c>
      <c r="BI315" s="10" t="s">
        <v>1105</v>
      </c>
      <c r="BJ315" s="10" t="s">
        <v>1105</v>
      </c>
      <c r="BK315" s="10" t="s">
        <v>190</v>
      </c>
      <c r="BL315" s="10" t="s">
        <v>1105</v>
      </c>
      <c r="BM315" s="15" t="s">
        <v>1105</v>
      </c>
      <c r="BN315" s="10" t="s">
        <v>1105</v>
      </c>
      <c r="BO315" s="10" t="s">
        <v>1104</v>
      </c>
      <c r="BP315" s="10" t="s">
        <v>1105</v>
      </c>
      <c r="BQ315" s="15" t="s">
        <v>1104</v>
      </c>
      <c r="BR315" s="10" t="s">
        <v>1105</v>
      </c>
      <c r="BS315" s="15" t="s">
        <v>1104</v>
      </c>
      <c r="BT315" s="10" t="s">
        <v>1105</v>
      </c>
      <c r="BU315" s="10" t="s">
        <v>1105</v>
      </c>
      <c r="BV315" s="10" t="s">
        <v>1105</v>
      </c>
      <c r="BW315" s="10" t="s">
        <v>1104</v>
      </c>
      <c r="BX315" s="10" t="s">
        <v>1104</v>
      </c>
      <c r="BY315" s="15" t="s">
        <v>1104</v>
      </c>
      <c r="BZ315" s="15" t="s">
        <v>1104</v>
      </c>
      <c r="CA315" s="10" t="s">
        <v>1105</v>
      </c>
      <c r="CB315" s="10" t="s">
        <v>1105</v>
      </c>
      <c r="CC315" s="10" t="s">
        <v>1105</v>
      </c>
      <c r="CD315" s="10" t="s">
        <v>1104</v>
      </c>
      <c r="CE315" s="10" t="s">
        <v>1105</v>
      </c>
      <c r="CF315" s="10" t="s">
        <v>1104</v>
      </c>
      <c r="CG315" s="10" t="s">
        <v>1104</v>
      </c>
      <c r="CH315" s="10" t="s">
        <v>1104</v>
      </c>
      <c r="CI315" s="10" t="s">
        <v>1105</v>
      </c>
      <c r="CJ315" s="10" t="s">
        <v>1105</v>
      </c>
      <c r="CK315" s="10" t="s">
        <v>1104</v>
      </c>
      <c r="CL315" s="15" t="s">
        <v>1104</v>
      </c>
      <c r="CM315" s="10" t="s">
        <v>1104</v>
      </c>
      <c r="CN315" s="10" t="s">
        <v>1105</v>
      </c>
      <c r="CO315" s="10" t="s">
        <v>1105</v>
      </c>
      <c r="CP315" s="10" t="s">
        <v>1105</v>
      </c>
      <c r="CQ315" s="10" t="s">
        <v>1105</v>
      </c>
      <c r="CR315" s="10" t="s">
        <v>1104</v>
      </c>
      <c r="CS315" s="10" t="s">
        <v>1105</v>
      </c>
      <c r="CT315" s="10" t="s">
        <v>1104</v>
      </c>
      <c r="CU315" s="10" t="s">
        <v>1104</v>
      </c>
      <c r="CV315" s="10" t="s">
        <v>374</v>
      </c>
      <c r="CW315" s="10" t="s">
        <v>1105</v>
      </c>
      <c r="CX315" s="10" t="s">
        <v>1104</v>
      </c>
      <c r="CY315" s="10" t="s">
        <v>1105</v>
      </c>
      <c r="CZ315" s="10" t="s">
        <v>1105</v>
      </c>
      <c r="DA315" s="10" t="s">
        <v>1105</v>
      </c>
      <c r="DB315" s="10" t="s">
        <v>1104</v>
      </c>
      <c r="DC315" s="98" t="s">
        <v>7116</v>
      </c>
      <c r="DD315" s="98" t="s">
        <v>7116</v>
      </c>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5"/>
    </row>
    <row r="316" spans="1:251" s="9" customFormat="1" ht="17.25" customHeight="1">
      <c r="A316" s="5" t="s">
        <v>27</v>
      </c>
      <c r="B316" s="9">
        <f>106</f>
        <v>106</v>
      </c>
      <c r="C316" s="5" t="s">
        <v>83</v>
      </c>
      <c r="D316" s="5" t="s">
        <v>546</v>
      </c>
      <c r="E316" s="9">
        <v>655</v>
      </c>
      <c r="F316" s="9" t="s">
        <v>272</v>
      </c>
      <c r="G316" s="5"/>
      <c r="H316" s="5" t="s">
        <v>16</v>
      </c>
      <c r="I316" s="9">
        <v>1849</v>
      </c>
      <c r="J316" s="39" t="s">
        <v>4</v>
      </c>
      <c r="K316" s="9">
        <v>1852</v>
      </c>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42" t="s">
        <v>132</v>
      </c>
      <c r="AM316" s="11">
        <f>VLOOKUP($AL316,'City Location'!$A$2:$C$69,2)</f>
        <v>49.815272999999998</v>
      </c>
      <c r="AN316" s="11">
        <f>VLOOKUP($AL316,'City Location'!$A$2:$C$69,3)</f>
        <v>6.1295830000000002</v>
      </c>
      <c r="AO316" s="11" t="s">
        <v>621</v>
      </c>
      <c r="AP316" s="5">
        <v>1</v>
      </c>
      <c r="AQ316" s="5"/>
      <c r="AR316" s="4"/>
      <c r="AS316" s="4"/>
      <c r="AT316" s="10">
        <v>1</v>
      </c>
      <c r="AU316" s="15" t="s">
        <v>1104</v>
      </c>
      <c r="AV316" s="10" t="s">
        <v>190</v>
      </c>
      <c r="AW316" s="10" t="s">
        <v>1105</v>
      </c>
      <c r="AX316" s="10" t="s">
        <v>1105</v>
      </c>
      <c r="AY316" s="10" t="s">
        <v>1104</v>
      </c>
      <c r="AZ316" s="10" t="s">
        <v>1104</v>
      </c>
      <c r="BA316" s="10" t="s">
        <v>1105</v>
      </c>
      <c r="BB316" s="10" t="s">
        <v>1104</v>
      </c>
      <c r="BC316" s="10" t="s">
        <v>1104</v>
      </c>
      <c r="BD316" s="10" t="s">
        <v>1104</v>
      </c>
      <c r="BE316" s="10" t="s">
        <v>1104</v>
      </c>
      <c r="BF316" s="10" t="s">
        <v>1104</v>
      </c>
      <c r="BG316" s="10" t="s">
        <v>1104</v>
      </c>
      <c r="BH316" s="10" t="s">
        <v>190</v>
      </c>
      <c r="BI316" s="10" t="s">
        <v>1105</v>
      </c>
      <c r="BJ316" s="10" t="s">
        <v>1105</v>
      </c>
      <c r="BK316" s="19" t="s">
        <v>1105</v>
      </c>
      <c r="BL316" s="19" t="s">
        <v>190</v>
      </c>
      <c r="BM316" s="15" t="s">
        <v>1105</v>
      </c>
      <c r="BN316" s="10" t="s">
        <v>1105</v>
      </c>
      <c r="BO316" s="10" t="s">
        <v>1104</v>
      </c>
      <c r="BP316" s="10" t="s">
        <v>1105</v>
      </c>
      <c r="BQ316" s="15" t="s">
        <v>1104</v>
      </c>
      <c r="BR316" s="10" t="s">
        <v>1105</v>
      </c>
      <c r="BS316" s="10" t="s">
        <v>1104</v>
      </c>
      <c r="BT316" s="10" t="s">
        <v>1105</v>
      </c>
      <c r="BU316" s="10" t="s">
        <v>1104</v>
      </c>
      <c r="BV316" s="10" t="s">
        <v>1105</v>
      </c>
      <c r="BW316" s="10" t="s">
        <v>1104</v>
      </c>
      <c r="BX316" s="10" t="s">
        <v>1104</v>
      </c>
      <c r="BY316" s="15" t="s">
        <v>1104</v>
      </c>
      <c r="BZ316" s="10" t="s">
        <v>1104</v>
      </c>
      <c r="CA316" s="10" t="s">
        <v>1105</v>
      </c>
      <c r="CB316" s="10" t="s">
        <v>1105</v>
      </c>
      <c r="CC316" s="10" t="s">
        <v>1105</v>
      </c>
      <c r="CD316" s="10" t="s">
        <v>1104</v>
      </c>
      <c r="CE316" s="10" t="s">
        <v>1105</v>
      </c>
      <c r="CF316" s="10" t="s">
        <v>1104</v>
      </c>
      <c r="CG316" s="10" t="s">
        <v>1104</v>
      </c>
      <c r="CH316" s="10" t="s">
        <v>1104</v>
      </c>
      <c r="CI316" s="10" t="s">
        <v>1105</v>
      </c>
      <c r="CJ316" s="10" t="s">
        <v>1105</v>
      </c>
      <c r="CK316" s="10" t="s">
        <v>1104</v>
      </c>
      <c r="CL316" s="10" t="s">
        <v>1104</v>
      </c>
      <c r="CM316" s="10" t="s">
        <v>1104</v>
      </c>
      <c r="CN316" s="10" t="s">
        <v>1104</v>
      </c>
      <c r="CO316" s="10" t="s">
        <v>1104</v>
      </c>
      <c r="CP316" s="10" t="s">
        <v>1104</v>
      </c>
      <c r="CQ316" s="10" t="s">
        <v>1104</v>
      </c>
      <c r="CR316" s="10" t="s">
        <v>1104</v>
      </c>
      <c r="CS316" s="10" t="s">
        <v>1104</v>
      </c>
      <c r="CT316" s="10" t="s">
        <v>1104</v>
      </c>
      <c r="CU316" s="10" t="s">
        <v>1104</v>
      </c>
      <c r="CV316" s="10" t="s">
        <v>374</v>
      </c>
      <c r="CW316" s="10" t="s">
        <v>1105</v>
      </c>
      <c r="CX316" s="10" t="s">
        <v>1104</v>
      </c>
      <c r="CY316" s="10" t="s">
        <v>1104</v>
      </c>
      <c r="CZ316" s="10" t="s">
        <v>1105</v>
      </c>
      <c r="DA316" s="10" t="s">
        <v>1105</v>
      </c>
      <c r="DB316" s="10" t="s">
        <v>1104</v>
      </c>
      <c r="DC316" s="98" t="s">
        <v>7116</v>
      </c>
      <c r="DD316" s="98" t="s">
        <v>7116</v>
      </c>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5"/>
    </row>
    <row r="317" spans="1:251" s="9" customFormat="1" ht="17.25" customHeight="1">
      <c r="A317" s="5" t="s">
        <v>27</v>
      </c>
      <c r="B317" s="9">
        <f>106</f>
        <v>106</v>
      </c>
      <c r="C317" s="5" t="s">
        <v>83</v>
      </c>
      <c r="D317" s="5" t="s">
        <v>546</v>
      </c>
      <c r="E317" s="9">
        <v>655</v>
      </c>
      <c r="F317" s="9" t="s">
        <v>272</v>
      </c>
      <c r="G317" s="5"/>
      <c r="H317" s="39" t="s">
        <v>4</v>
      </c>
      <c r="I317" s="9">
        <v>1852</v>
      </c>
      <c r="J317" s="5" t="s">
        <v>7</v>
      </c>
      <c r="K317" s="9">
        <v>1870</v>
      </c>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42" t="s">
        <v>132</v>
      </c>
      <c r="AM317" s="11">
        <f>VLOOKUP($AL317,'City Location'!$A$2:$C$69,2)</f>
        <v>49.815272999999998</v>
      </c>
      <c r="AN317" s="11">
        <f>VLOOKUP($AL317,'City Location'!$A$2:$C$69,3)</f>
        <v>6.1295830000000002</v>
      </c>
      <c r="AO317" s="11" t="s">
        <v>621</v>
      </c>
      <c r="AP317" s="5">
        <v>1</v>
      </c>
      <c r="AQ317" s="5"/>
      <c r="AR317" s="4"/>
      <c r="AS317" s="4"/>
      <c r="AT317" s="10">
        <v>1</v>
      </c>
      <c r="AU317" s="15" t="s">
        <v>1104</v>
      </c>
      <c r="AV317" s="10" t="s">
        <v>190</v>
      </c>
      <c r="AW317" s="10" t="s">
        <v>1105</v>
      </c>
      <c r="AX317" s="10" t="s">
        <v>1105</v>
      </c>
      <c r="AY317" s="10" t="s">
        <v>1104</v>
      </c>
      <c r="AZ317" s="10" t="s">
        <v>1104</v>
      </c>
      <c r="BA317" s="10" t="s">
        <v>1105</v>
      </c>
      <c r="BB317" s="10" t="s">
        <v>1104</v>
      </c>
      <c r="BC317" s="10" t="s">
        <v>1104</v>
      </c>
      <c r="BD317" s="10" t="s">
        <v>1104</v>
      </c>
      <c r="BE317" s="10" t="s">
        <v>1104</v>
      </c>
      <c r="BF317" s="10" t="s">
        <v>1104</v>
      </c>
      <c r="BG317" s="10" t="s">
        <v>1104</v>
      </c>
      <c r="BH317" s="10" t="s">
        <v>190</v>
      </c>
      <c r="BI317" s="10" t="s">
        <v>1105</v>
      </c>
      <c r="BJ317" s="10" t="s">
        <v>1105</v>
      </c>
      <c r="BK317" s="19" t="s">
        <v>1105</v>
      </c>
      <c r="BL317" s="19" t="s">
        <v>1105</v>
      </c>
      <c r="BM317" s="19" t="s">
        <v>190</v>
      </c>
      <c r="BN317" s="10" t="s">
        <v>1105</v>
      </c>
      <c r="BO317" s="10" t="s">
        <v>1104</v>
      </c>
      <c r="BP317" s="10" t="s">
        <v>1105</v>
      </c>
      <c r="BQ317" s="15" t="s">
        <v>1104</v>
      </c>
      <c r="BR317" s="10" t="s">
        <v>1105</v>
      </c>
      <c r="BS317" s="10" t="s">
        <v>1104</v>
      </c>
      <c r="BT317" s="10" t="s">
        <v>1105</v>
      </c>
      <c r="BU317" s="10" t="s">
        <v>1104</v>
      </c>
      <c r="BV317" s="10" t="s">
        <v>1105</v>
      </c>
      <c r="BW317" s="10" t="s">
        <v>1104</v>
      </c>
      <c r="BX317" s="10" t="s">
        <v>1104</v>
      </c>
      <c r="BY317" s="15" t="s">
        <v>1104</v>
      </c>
      <c r="BZ317" s="10" t="s">
        <v>1104</v>
      </c>
      <c r="CA317" s="10" t="s">
        <v>1105</v>
      </c>
      <c r="CB317" s="10" t="s">
        <v>1105</v>
      </c>
      <c r="CC317" s="10" t="s">
        <v>1105</v>
      </c>
      <c r="CD317" s="10" t="s">
        <v>1104</v>
      </c>
      <c r="CE317" s="10" t="s">
        <v>1105</v>
      </c>
      <c r="CF317" s="10" t="s">
        <v>1104</v>
      </c>
      <c r="CG317" s="10" t="s">
        <v>1104</v>
      </c>
      <c r="CH317" s="10" t="s">
        <v>1104</v>
      </c>
      <c r="CI317" s="10" t="s">
        <v>1105</v>
      </c>
      <c r="CJ317" s="10" t="s">
        <v>1105</v>
      </c>
      <c r="CK317" s="10" t="s">
        <v>1104</v>
      </c>
      <c r="CL317" s="10" t="s">
        <v>1104</v>
      </c>
      <c r="CM317" s="10" t="s">
        <v>1104</v>
      </c>
      <c r="CN317" s="10" t="s">
        <v>1104</v>
      </c>
      <c r="CO317" s="10" t="s">
        <v>1104</v>
      </c>
      <c r="CP317" s="10" t="s">
        <v>1104</v>
      </c>
      <c r="CQ317" s="10" t="s">
        <v>1104</v>
      </c>
      <c r="CR317" s="10" t="s">
        <v>1104</v>
      </c>
      <c r="CS317" s="10" t="s">
        <v>1104</v>
      </c>
      <c r="CT317" s="10" t="s">
        <v>1104</v>
      </c>
      <c r="CU317" s="10" t="s">
        <v>1104</v>
      </c>
      <c r="CV317" s="10" t="s">
        <v>374</v>
      </c>
      <c r="CW317" s="10" t="s">
        <v>1105</v>
      </c>
      <c r="CX317" s="10" t="s">
        <v>1104</v>
      </c>
      <c r="CY317" s="10" t="s">
        <v>1104</v>
      </c>
      <c r="CZ317" s="10" t="s">
        <v>1105</v>
      </c>
      <c r="DA317" s="10" t="s">
        <v>1105</v>
      </c>
      <c r="DB317" s="10" t="s">
        <v>1104</v>
      </c>
      <c r="DC317" s="98" t="s">
        <v>7116</v>
      </c>
      <c r="DD317" s="98" t="s">
        <v>7116</v>
      </c>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5"/>
    </row>
    <row r="318" spans="1:251" s="9" customFormat="1" ht="17.25" customHeight="1">
      <c r="A318" s="5" t="s">
        <v>27</v>
      </c>
      <c r="B318" s="9">
        <f>106</f>
        <v>106</v>
      </c>
      <c r="C318" s="5" t="s">
        <v>83</v>
      </c>
      <c r="D318" s="5" t="s">
        <v>546</v>
      </c>
      <c r="E318" s="9">
        <v>655</v>
      </c>
      <c r="F318" s="9" t="s">
        <v>272</v>
      </c>
      <c r="G318" s="5"/>
      <c r="H318" s="5" t="s">
        <v>7</v>
      </c>
      <c r="I318" s="9">
        <v>1870</v>
      </c>
      <c r="J318" s="5" t="s">
        <v>5</v>
      </c>
      <c r="K318" s="9">
        <v>1871</v>
      </c>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42" t="s">
        <v>132</v>
      </c>
      <c r="AM318" s="11">
        <f>VLOOKUP($AL318,'City Location'!$A$2:$C$69,2)</f>
        <v>49.815272999999998</v>
      </c>
      <c r="AN318" s="11">
        <f>VLOOKUP($AL318,'City Location'!$A$2:$C$69,3)</f>
        <v>6.1295830000000002</v>
      </c>
      <c r="AO318" s="11" t="s">
        <v>621</v>
      </c>
      <c r="AP318" s="5">
        <v>1</v>
      </c>
      <c r="AQ318" s="5"/>
      <c r="AR318" s="4"/>
      <c r="AS318" s="4"/>
      <c r="AT318" s="10">
        <v>1</v>
      </c>
      <c r="AU318" s="15" t="s">
        <v>1104</v>
      </c>
      <c r="AV318" s="10" t="s">
        <v>190</v>
      </c>
      <c r="AW318" s="10" t="s">
        <v>1105</v>
      </c>
      <c r="AX318" s="10" t="s">
        <v>1105</v>
      </c>
      <c r="AY318" s="10" t="s">
        <v>1105</v>
      </c>
      <c r="AZ318" s="10" t="s">
        <v>1105</v>
      </c>
      <c r="BA318" s="10" t="s">
        <v>1105</v>
      </c>
      <c r="BB318" s="10" t="s">
        <v>1104</v>
      </c>
      <c r="BC318" s="10" t="s">
        <v>1105</v>
      </c>
      <c r="BD318" s="10" t="s">
        <v>1104</v>
      </c>
      <c r="BE318" s="10" t="s">
        <v>1104</v>
      </c>
      <c r="BF318" s="10" t="s">
        <v>1104</v>
      </c>
      <c r="BG318" s="10" t="s">
        <v>1104</v>
      </c>
      <c r="BH318" s="10" t="s">
        <v>190</v>
      </c>
      <c r="BI318" s="10" t="s">
        <v>1105</v>
      </c>
      <c r="BJ318" s="10" t="s">
        <v>1105</v>
      </c>
      <c r="BK318" s="19" t="s">
        <v>1105</v>
      </c>
      <c r="BL318" s="10" t="s">
        <v>1105</v>
      </c>
      <c r="BM318" s="10" t="s">
        <v>1105</v>
      </c>
      <c r="BN318" s="19" t="s">
        <v>374</v>
      </c>
      <c r="BO318" s="10" t="s">
        <v>1105</v>
      </c>
      <c r="BP318" s="10" t="s">
        <v>1105</v>
      </c>
      <c r="BQ318" s="10" t="s">
        <v>1104</v>
      </c>
      <c r="BR318" s="10" t="s">
        <v>1105</v>
      </c>
      <c r="BS318" s="10" t="s">
        <v>1105</v>
      </c>
      <c r="BT318" s="10" t="s">
        <v>1105</v>
      </c>
      <c r="BU318" s="10" t="s">
        <v>1104</v>
      </c>
      <c r="BV318" s="10" t="s">
        <v>1105</v>
      </c>
      <c r="BW318" s="10" t="s">
        <v>1104</v>
      </c>
      <c r="BX318" s="10" t="s">
        <v>1104</v>
      </c>
      <c r="BY318" s="15" t="s">
        <v>1104</v>
      </c>
      <c r="BZ318" s="10" t="s">
        <v>1105</v>
      </c>
      <c r="CA318" s="10" t="s">
        <v>1105</v>
      </c>
      <c r="CB318" s="10" t="s">
        <v>1105</v>
      </c>
      <c r="CC318" s="10" t="s">
        <v>1105</v>
      </c>
      <c r="CD318" s="10" t="s">
        <v>1104</v>
      </c>
      <c r="CE318" s="10" t="s">
        <v>1105</v>
      </c>
      <c r="CF318" s="10" t="s">
        <v>1104</v>
      </c>
      <c r="CG318" s="10" t="s">
        <v>1104</v>
      </c>
      <c r="CH318" s="10" t="s">
        <v>1104</v>
      </c>
      <c r="CI318" s="10" t="s">
        <v>1105</v>
      </c>
      <c r="CJ318" s="10" t="s">
        <v>1105</v>
      </c>
      <c r="CK318" s="10" t="s">
        <v>1104</v>
      </c>
      <c r="CL318" s="10" t="s">
        <v>1105</v>
      </c>
      <c r="CM318" s="10" t="s">
        <v>1104</v>
      </c>
      <c r="CN318" s="10" t="s">
        <v>1104</v>
      </c>
      <c r="CO318" s="10" t="s">
        <v>1104</v>
      </c>
      <c r="CP318" s="10" t="s">
        <v>1104</v>
      </c>
      <c r="CQ318" s="10" t="s">
        <v>1104</v>
      </c>
      <c r="CR318" s="10" t="s">
        <v>1104</v>
      </c>
      <c r="CS318" s="10" t="s">
        <v>1104</v>
      </c>
      <c r="CT318" s="10" t="s">
        <v>1104</v>
      </c>
      <c r="CU318" s="10" t="s">
        <v>1104</v>
      </c>
      <c r="CV318" s="10" t="s">
        <v>374</v>
      </c>
      <c r="CW318" s="10" t="s">
        <v>1105</v>
      </c>
      <c r="CX318" s="10" t="s">
        <v>1104</v>
      </c>
      <c r="CY318" s="10" t="s">
        <v>1104</v>
      </c>
      <c r="CZ318" s="10" t="s">
        <v>1105</v>
      </c>
      <c r="DA318" s="10" t="s">
        <v>1105</v>
      </c>
      <c r="DB318" s="10" t="s">
        <v>1104</v>
      </c>
      <c r="DC318" s="98" t="s">
        <v>7116</v>
      </c>
      <c r="DD318" s="98" t="s">
        <v>7116</v>
      </c>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5"/>
    </row>
    <row r="319" spans="1:251" s="9" customFormat="1" ht="17.25" customHeight="1">
      <c r="A319" s="5" t="s">
        <v>27</v>
      </c>
      <c r="B319" s="9">
        <f>106</f>
        <v>106</v>
      </c>
      <c r="C319" s="5" t="s">
        <v>83</v>
      </c>
      <c r="D319" s="5" t="s">
        <v>546</v>
      </c>
      <c r="E319" s="9">
        <v>655</v>
      </c>
      <c r="F319" s="9" t="s">
        <v>272</v>
      </c>
      <c r="G319" s="5"/>
      <c r="H319" s="5" t="s">
        <v>5</v>
      </c>
      <c r="I319" s="9">
        <v>1871</v>
      </c>
      <c r="J319" s="5" t="s">
        <v>8</v>
      </c>
      <c r="K319" s="9">
        <v>1873</v>
      </c>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42" t="s">
        <v>132</v>
      </c>
      <c r="AM319" s="11">
        <f>VLOOKUP($AL319,'City Location'!$A$2:$C$69,2)</f>
        <v>49.815272999999998</v>
      </c>
      <c r="AN319" s="11">
        <f>VLOOKUP($AL319,'City Location'!$A$2:$C$69,3)</f>
        <v>6.1295830000000002</v>
      </c>
      <c r="AO319" s="11" t="s">
        <v>621</v>
      </c>
      <c r="AP319" s="5">
        <v>1</v>
      </c>
      <c r="AQ319" s="5"/>
      <c r="AR319" s="4"/>
      <c r="AS319" s="4"/>
      <c r="AT319" s="10">
        <v>1</v>
      </c>
      <c r="AU319" s="15" t="s">
        <v>1104</v>
      </c>
      <c r="AV319" s="10" t="s">
        <v>190</v>
      </c>
      <c r="AW319" s="10" t="s">
        <v>1105</v>
      </c>
      <c r="AX319" s="10" t="s">
        <v>1105</v>
      </c>
      <c r="AY319" s="10" t="s">
        <v>1105</v>
      </c>
      <c r="AZ319" s="10" t="s">
        <v>1105</v>
      </c>
      <c r="BA319" s="10" t="s">
        <v>1105</v>
      </c>
      <c r="BB319" s="10" t="s">
        <v>1104</v>
      </c>
      <c r="BC319" s="10" t="s">
        <v>1105</v>
      </c>
      <c r="BD319" s="10" t="s">
        <v>1105</v>
      </c>
      <c r="BE319" s="10" t="s">
        <v>1105</v>
      </c>
      <c r="BF319" s="10" t="s">
        <v>1105</v>
      </c>
      <c r="BG319" s="10" t="s">
        <v>1105</v>
      </c>
      <c r="BH319" s="10" t="s">
        <v>374</v>
      </c>
      <c r="BI319" s="10" t="s">
        <v>1105</v>
      </c>
      <c r="BJ319" s="10" t="s">
        <v>1105</v>
      </c>
      <c r="BK319" s="19" t="s">
        <v>1105</v>
      </c>
      <c r="BL319" s="10" t="s">
        <v>1105</v>
      </c>
      <c r="BM319" s="10" t="s">
        <v>1105</v>
      </c>
      <c r="BN319" s="19" t="s">
        <v>374</v>
      </c>
      <c r="BO319" s="10" t="s">
        <v>1105</v>
      </c>
      <c r="BP319" s="10" t="s">
        <v>190</v>
      </c>
      <c r="BQ319" s="10" t="s">
        <v>1105</v>
      </c>
      <c r="BR319" s="10" t="s">
        <v>1105</v>
      </c>
      <c r="BS319" s="10" t="s">
        <v>1105</v>
      </c>
      <c r="BT319" s="10" t="s">
        <v>1105</v>
      </c>
      <c r="BU319" s="10" t="s">
        <v>1104</v>
      </c>
      <c r="BV319" s="10" t="s">
        <v>1105</v>
      </c>
      <c r="BW319" s="10" t="s">
        <v>1104</v>
      </c>
      <c r="BX319" s="10" t="s">
        <v>1104</v>
      </c>
      <c r="BY319" s="15" t="s">
        <v>1104</v>
      </c>
      <c r="BZ319" s="10" t="s">
        <v>1105</v>
      </c>
      <c r="CA319" s="10" t="s">
        <v>1105</v>
      </c>
      <c r="CB319" s="10" t="s">
        <v>1105</v>
      </c>
      <c r="CC319" s="10" t="s">
        <v>1105</v>
      </c>
      <c r="CD319" s="10" t="s">
        <v>1104</v>
      </c>
      <c r="CE319" s="10" t="s">
        <v>1105</v>
      </c>
      <c r="CF319" s="10" t="s">
        <v>1104</v>
      </c>
      <c r="CG319" s="10" t="s">
        <v>1104</v>
      </c>
      <c r="CH319" s="10" t="s">
        <v>1104</v>
      </c>
      <c r="CI319" s="10" t="s">
        <v>1105</v>
      </c>
      <c r="CJ319" s="10" t="s">
        <v>1105</v>
      </c>
      <c r="CK319" s="10" t="s">
        <v>1104</v>
      </c>
      <c r="CL319" s="10" t="s">
        <v>1105</v>
      </c>
      <c r="CM319" s="10" t="s">
        <v>1105</v>
      </c>
      <c r="CN319" s="10" t="s">
        <v>1105</v>
      </c>
      <c r="CO319" s="10" t="s">
        <v>1105</v>
      </c>
      <c r="CP319" s="10" t="s">
        <v>1105</v>
      </c>
      <c r="CQ319" s="10" t="s">
        <v>1105</v>
      </c>
      <c r="CR319" s="10" t="s">
        <v>1104</v>
      </c>
      <c r="CS319" s="10" t="s">
        <v>1104</v>
      </c>
      <c r="CT319" s="10" t="s">
        <v>1104</v>
      </c>
      <c r="CU319" s="10" t="s">
        <v>1104</v>
      </c>
      <c r="CV319" s="10" t="s">
        <v>374</v>
      </c>
      <c r="CW319" s="10" t="s">
        <v>1105</v>
      </c>
      <c r="CX319" s="10" t="s">
        <v>1104</v>
      </c>
      <c r="CY319" s="10" t="s">
        <v>1105</v>
      </c>
      <c r="CZ319" s="10" t="s">
        <v>1105</v>
      </c>
      <c r="DA319" s="10" t="s">
        <v>1105</v>
      </c>
      <c r="DB319" s="10" t="s">
        <v>1104</v>
      </c>
      <c r="DC319" s="98" t="s">
        <v>7116</v>
      </c>
      <c r="DD319" s="98" t="s">
        <v>7116</v>
      </c>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5"/>
    </row>
    <row r="320" spans="1:251" s="9" customFormat="1" ht="17.25" customHeight="1">
      <c r="A320" s="5" t="s">
        <v>27</v>
      </c>
      <c r="B320" s="9">
        <f>106</f>
        <v>106</v>
      </c>
      <c r="C320" s="5" t="s">
        <v>83</v>
      </c>
      <c r="D320" s="5" t="s">
        <v>546</v>
      </c>
      <c r="E320" s="9">
        <v>655</v>
      </c>
      <c r="F320" s="9" t="s">
        <v>272</v>
      </c>
      <c r="G320" s="5"/>
      <c r="H320" s="5" t="s">
        <v>8</v>
      </c>
      <c r="I320" s="9">
        <v>1873</v>
      </c>
      <c r="J320" s="5" t="s">
        <v>10</v>
      </c>
      <c r="K320" s="9">
        <v>1890</v>
      </c>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42" t="s">
        <v>132</v>
      </c>
      <c r="AM320" s="11">
        <f>VLOOKUP($AL320,'City Location'!$A$2:$C$69,2)</f>
        <v>49.815272999999998</v>
      </c>
      <c r="AN320" s="11">
        <f>VLOOKUP($AL320,'City Location'!$A$2:$C$69,3)</f>
        <v>6.1295830000000002</v>
      </c>
      <c r="AO320" s="11" t="s">
        <v>621</v>
      </c>
      <c r="AP320" s="5">
        <v>1</v>
      </c>
      <c r="AQ320" s="5"/>
      <c r="AR320" s="4"/>
      <c r="AS320" s="4"/>
      <c r="AT320" s="10">
        <v>1</v>
      </c>
      <c r="AU320" s="15" t="s">
        <v>1104</v>
      </c>
      <c r="AV320" s="10" t="s">
        <v>190</v>
      </c>
      <c r="AW320" s="10" t="s">
        <v>1105</v>
      </c>
      <c r="AX320" s="10" t="s">
        <v>1105</v>
      </c>
      <c r="AY320" s="10" t="s">
        <v>1105</v>
      </c>
      <c r="AZ320" s="10" t="s">
        <v>1105</v>
      </c>
      <c r="BA320" s="10" t="s">
        <v>1105</v>
      </c>
      <c r="BB320" s="10" t="s">
        <v>1104</v>
      </c>
      <c r="BC320" s="10" t="s">
        <v>1105</v>
      </c>
      <c r="BD320" s="10" t="s">
        <v>1105</v>
      </c>
      <c r="BE320" s="10" t="s">
        <v>1105</v>
      </c>
      <c r="BF320" s="10" t="s">
        <v>1105</v>
      </c>
      <c r="BG320" s="10" t="s">
        <v>1105</v>
      </c>
      <c r="BH320" s="10" t="s">
        <v>374</v>
      </c>
      <c r="BI320" s="10" t="s">
        <v>1105</v>
      </c>
      <c r="BJ320" s="10" t="s">
        <v>1105</v>
      </c>
      <c r="BK320" s="19" t="s">
        <v>1105</v>
      </c>
      <c r="BL320" s="10" t="s">
        <v>1105</v>
      </c>
      <c r="BM320" s="10" t="s">
        <v>1105</v>
      </c>
      <c r="BN320" s="10" t="s">
        <v>190</v>
      </c>
      <c r="BO320" s="10" t="s">
        <v>1105</v>
      </c>
      <c r="BP320" s="10" t="s">
        <v>190</v>
      </c>
      <c r="BQ320" s="10" t="s">
        <v>1105</v>
      </c>
      <c r="BR320" s="10" t="s">
        <v>1105</v>
      </c>
      <c r="BS320" s="10" t="s">
        <v>1105</v>
      </c>
      <c r="BT320" s="10" t="s">
        <v>1105</v>
      </c>
      <c r="BU320" s="10" t="s">
        <v>1104</v>
      </c>
      <c r="BV320" s="10" t="s">
        <v>1105</v>
      </c>
      <c r="BW320" s="10" t="s">
        <v>1104</v>
      </c>
      <c r="BX320" s="10" t="s">
        <v>1104</v>
      </c>
      <c r="BY320" s="15" t="s">
        <v>1104</v>
      </c>
      <c r="BZ320" s="10" t="s">
        <v>1105</v>
      </c>
      <c r="CA320" s="10" t="s">
        <v>1105</v>
      </c>
      <c r="CB320" s="10" t="s">
        <v>1105</v>
      </c>
      <c r="CC320" s="10" t="s">
        <v>1105</v>
      </c>
      <c r="CD320" s="10" t="s">
        <v>1104</v>
      </c>
      <c r="CE320" s="10" t="s">
        <v>1105</v>
      </c>
      <c r="CF320" s="10" t="s">
        <v>1104</v>
      </c>
      <c r="CG320" s="10" t="s">
        <v>1104</v>
      </c>
      <c r="CH320" s="10" t="s">
        <v>1104</v>
      </c>
      <c r="CI320" s="10" t="s">
        <v>1105</v>
      </c>
      <c r="CJ320" s="10" t="s">
        <v>1105</v>
      </c>
      <c r="CK320" s="10" t="s">
        <v>1104</v>
      </c>
      <c r="CL320" s="10" t="s">
        <v>1105</v>
      </c>
      <c r="CM320" s="10" t="s">
        <v>1105</v>
      </c>
      <c r="CN320" s="10" t="s">
        <v>1105</v>
      </c>
      <c r="CO320" s="10" t="s">
        <v>1105</v>
      </c>
      <c r="CP320" s="10" t="s">
        <v>1105</v>
      </c>
      <c r="CQ320" s="10" t="s">
        <v>1105</v>
      </c>
      <c r="CR320" s="10" t="s">
        <v>1104</v>
      </c>
      <c r="CS320" s="10" t="s">
        <v>1104</v>
      </c>
      <c r="CT320" s="10" t="s">
        <v>1104</v>
      </c>
      <c r="CU320" s="10" t="s">
        <v>1104</v>
      </c>
      <c r="CV320" s="10" t="s">
        <v>374</v>
      </c>
      <c r="CW320" s="10" t="s">
        <v>1105</v>
      </c>
      <c r="CX320" s="10" t="s">
        <v>1104</v>
      </c>
      <c r="CY320" s="10" t="s">
        <v>1105</v>
      </c>
      <c r="CZ320" s="10" t="s">
        <v>1105</v>
      </c>
      <c r="DA320" s="10" t="s">
        <v>1105</v>
      </c>
      <c r="DB320" s="10" t="s">
        <v>1104</v>
      </c>
      <c r="DC320" s="98" t="s">
        <v>7116</v>
      </c>
      <c r="DD320" s="98" t="s">
        <v>7116</v>
      </c>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5"/>
    </row>
    <row r="321" spans="1:251" s="9" customFormat="1" ht="17.25" customHeight="1">
      <c r="A321" s="5" t="s">
        <v>27</v>
      </c>
      <c r="B321" s="9">
        <f>106</f>
        <v>106</v>
      </c>
      <c r="C321" s="5" t="s">
        <v>83</v>
      </c>
      <c r="D321" s="5" t="s">
        <v>547</v>
      </c>
      <c r="E321" s="9">
        <v>580</v>
      </c>
      <c r="F321" s="9" t="s">
        <v>246</v>
      </c>
      <c r="G321" s="5"/>
      <c r="H321" s="5" t="s">
        <v>10</v>
      </c>
      <c r="I321" s="9">
        <v>1890</v>
      </c>
      <c r="J321" s="5" t="s">
        <v>10</v>
      </c>
      <c r="K321" s="9">
        <v>1905</v>
      </c>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42" t="s">
        <v>132</v>
      </c>
      <c r="AM321" s="11">
        <f>VLOOKUP($AL321,'City Location'!$A$2:$C$69,2)</f>
        <v>49.815272999999998</v>
      </c>
      <c r="AN321" s="11">
        <f>VLOOKUP($AL321,'City Location'!$A$2:$C$69,3)</f>
        <v>6.1295830000000002</v>
      </c>
      <c r="AO321" s="11" t="s">
        <v>621</v>
      </c>
      <c r="AP321" s="5">
        <v>1</v>
      </c>
      <c r="AQ321" s="5"/>
      <c r="AR321" s="4"/>
      <c r="AS321" s="4"/>
      <c r="AT321" s="10">
        <v>1</v>
      </c>
      <c r="AU321" s="15" t="s">
        <v>1104</v>
      </c>
      <c r="AV321" s="10" t="s">
        <v>190</v>
      </c>
      <c r="AW321" s="10" t="s">
        <v>1105</v>
      </c>
      <c r="AX321" s="10" t="s">
        <v>1105</v>
      </c>
      <c r="AY321" s="10" t="s">
        <v>1105</v>
      </c>
      <c r="AZ321" s="10" t="s">
        <v>1105</v>
      </c>
      <c r="BA321" s="10" t="s">
        <v>1105</v>
      </c>
      <c r="BB321" s="10" t="s">
        <v>1104</v>
      </c>
      <c r="BC321" s="10" t="s">
        <v>1105</v>
      </c>
      <c r="BD321" s="10" t="s">
        <v>1105</v>
      </c>
      <c r="BE321" s="10" t="s">
        <v>1105</v>
      </c>
      <c r="BF321" s="10" t="s">
        <v>1105</v>
      </c>
      <c r="BG321" s="10" t="s">
        <v>1105</v>
      </c>
      <c r="BH321" s="10" t="s">
        <v>374</v>
      </c>
      <c r="BI321" s="10" t="s">
        <v>1105</v>
      </c>
      <c r="BJ321" s="10" t="s">
        <v>1105</v>
      </c>
      <c r="BK321" s="19" t="s">
        <v>1105</v>
      </c>
      <c r="BL321" s="10" t="s">
        <v>1105</v>
      </c>
      <c r="BM321" s="10" t="s">
        <v>1105</v>
      </c>
      <c r="BN321" s="10" t="s">
        <v>190</v>
      </c>
      <c r="BO321" s="10" t="s">
        <v>1105</v>
      </c>
      <c r="BP321" s="10" t="s">
        <v>190</v>
      </c>
      <c r="BQ321" s="10" t="s">
        <v>1105</v>
      </c>
      <c r="BR321" s="10" t="s">
        <v>1105</v>
      </c>
      <c r="BS321" s="10" t="s">
        <v>1105</v>
      </c>
      <c r="BT321" s="10" t="s">
        <v>1105</v>
      </c>
      <c r="BU321" s="10" t="s">
        <v>1104</v>
      </c>
      <c r="BV321" s="10" t="s">
        <v>1105</v>
      </c>
      <c r="BW321" s="10" t="s">
        <v>1104</v>
      </c>
      <c r="BX321" s="10" t="s">
        <v>1104</v>
      </c>
      <c r="BY321" s="15" t="s">
        <v>1104</v>
      </c>
      <c r="BZ321" s="10" t="s">
        <v>1105</v>
      </c>
      <c r="CA321" s="10" t="s">
        <v>1105</v>
      </c>
      <c r="CB321" s="10" t="s">
        <v>1105</v>
      </c>
      <c r="CC321" s="10" t="s">
        <v>1105</v>
      </c>
      <c r="CD321" s="10" t="s">
        <v>1104</v>
      </c>
      <c r="CE321" s="10" t="s">
        <v>1105</v>
      </c>
      <c r="CF321" s="10" t="s">
        <v>1104</v>
      </c>
      <c r="CG321" s="10" t="s">
        <v>1104</v>
      </c>
      <c r="CH321" s="10" t="s">
        <v>1104</v>
      </c>
      <c r="CI321" s="10" t="s">
        <v>1105</v>
      </c>
      <c r="CJ321" s="10" t="s">
        <v>1105</v>
      </c>
      <c r="CK321" s="10" t="s">
        <v>1104</v>
      </c>
      <c r="CL321" s="10" t="s">
        <v>1105</v>
      </c>
      <c r="CM321" s="10" t="s">
        <v>1105</v>
      </c>
      <c r="CN321" s="10" t="s">
        <v>1105</v>
      </c>
      <c r="CO321" s="10" t="s">
        <v>1105</v>
      </c>
      <c r="CP321" s="10" t="s">
        <v>1105</v>
      </c>
      <c r="CQ321" s="10" t="s">
        <v>1105</v>
      </c>
      <c r="CR321" s="10" t="s">
        <v>1104</v>
      </c>
      <c r="CS321" s="10" t="s">
        <v>1104</v>
      </c>
      <c r="CT321" s="10" t="s">
        <v>1104</v>
      </c>
      <c r="CU321" s="10" t="s">
        <v>1104</v>
      </c>
      <c r="CV321" s="10" t="s">
        <v>374</v>
      </c>
      <c r="CW321" s="10" t="s">
        <v>1105</v>
      </c>
      <c r="CX321" s="10" t="s">
        <v>1104</v>
      </c>
      <c r="CY321" s="10" t="s">
        <v>1105</v>
      </c>
      <c r="CZ321" s="10" t="s">
        <v>1105</v>
      </c>
      <c r="DA321" s="10" t="s">
        <v>1105</v>
      </c>
      <c r="DB321" s="10" t="s">
        <v>1104</v>
      </c>
      <c r="DC321" s="98" t="s">
        <v>7116</v>
      </c>
      <c r="DD321" s="98" t="s">
        <v>7116</v>
      </c>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5"/>
    </row>
    <row r="322" spans="1:251" s="9" customFormat="1" ht="17.25" customHeight="1">
      <c r="A322" s="5" t="s">
        <v>27</v>
      </c>
      <c r="B322" s="9">
        <f>106</f>
        <v>106</v>
      </c>
      <c r="C322" s="5" t="s">
        <v>83</v>
      </c>
      <c r="D322" s="5" t="s">
        <v>548</v>
      </c>
      <c r="E322" s="9">
        <v>582</v>
      </c>
      <c r="F322" s="9" t="s">
        <v>246</v>
      </c>
      <c r="G322" s="5"/>
      <c r="H322" s="5" t="s">
        <v>10</v>
      </c>
      <c r="I322" s="9">
        <v>1905</v>
      </c>
      <c r="J322" s="5" t="s">
        <v>18</v>
      </c>
      <c r="K322" s="9">
        <v>1912</v>
      </c>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42" t="s">
        <v>132</v>
      </c>
      <c r="AM322" s="11">
        <f>VLOOKUP($AL322,'City Location'!$A$2:$C$69,2)</f>
        <v>49.815272999999998</v>
      </c>
      <c r="AN322" s="11">
        <f>VLOOKUP($AL322,'City Location'!$A$2:$C$69,3)</f>
        <v>6.1295830000000002</v>
      </c>
      <c r="AO322" s="11" t="s">
        <v>621</v>
      </c>
      <c r="AP322" s="5">
        <v>1</v>
      </c>
      <c r="AQ322" s="5"/>
      <c r="AR322" s="4"/>
      <c r="AS322" s="4"/>
      <c r="AT322" s="10">
        <v>1</v>
      </c>
      <c r="AU322" s="15" t="s">
        <v>1104</v>
      </c>
      <c r="AV322" s="10" t="s">
        <v>190</v>
      </c>
      <c r="AW322" s="10" t="s">
        <v>1105</v>
      </c>
      <c r="AX322" s="10" t="s">
        <v>1105</v>
      </c>
      <c r="AY322" s="10" t="s">
        <v>1105</v>
      </c>
      <c r="AZ322" s="10" t="s">
        <v>1105</v>
      </c>
      <c r="BA322" s="10" t="s">
        <v>1105</v>
      </c>
      <c r="BB322" s="10" t="s">
        <v>1104</v>
      </c>
      <c r="BC322" s="10" t="s">
        <v>1105</v>
      </c>
      <c r="BD322" s="10" t="s">
        <v>1105</v>
      </c>
      <c r="BE322" s="10" t="s">
        <v>1105</v>
      </c>
      <c r="BF322" s="10" t="s">
        <v>1105</v>
      </c>
      <c r="BG322" s="10" t="s">
        <v>1105</v>
      </c>
      <c r="BH322" s="10" t="s">
        <v>374</v>
      </c>
      <c r="BI322" s="10" t="s">
        <v>1105</v>
      </c>
      <c r="BJ322" s="10" t="s">
        <v>1105</v>
      </c>
      <c r="BK322" s="19" t="s">
        <v>1105</v>
      </c>
      <c r="BL322" s="10" t="s">
        <v>1105</v>
      </c>
      <c r="BM322" s="10" t="s">
        <v>1105</v>
      </c>
      <c r="BN322" s="10" t="s">
        <v>190</v>
      </c>
      <c r="BO322" s="10" t="s">
        <v>1105</v>
      </c>
      <c r="BP322" s="10" t="s">
        <v>190</v>
      </c>
      <c r="BQ322" s="10" t="s">
        <v>1105</v>
      </c>
      <c r="BR322" s="10" t="s">
        <v>1105</v>
      </c>
      <c r="BS322" s="10" t="s">
        <v>1105</v>
      </c>
      <c r="BT322" s="10" t="s">
        <v>1105</v>
      </c>
      <c r="BU322" s="10" t="s">
        <v>1104</v>
      </c>
      <c r="BV322" s="10" t="s">
        <v>1105</v>
      </c>
      <c r="BW322" s="10" t="s">
        <v>1104</v>
      </c>
      <c r="BX322" s="10" t="s">
        <v>1104</v>
      </c>
      <c r="BY322" s="15" t="s">
        <v>1104</v>
      </c>
      <c r="BZ322" s="10" t="s">
        <v>1105</v>
      </c>
      <c r="CA322" s="10" t="s">
        <v>1105</v>
      </c>
      <c r="CB322" s="10" t="s">
        <v>1105</v>
      </c>
      <c r="CC322" s="10" t="s">
        <v>1105</v>
      </c>
      <c r="CD322" s="10" t="s">
        <v>1104</v>
      </c>
      <c r="CE322" s="10" t="s">
        <v>1105</v>
      </c>
      <c r="CF322" s="10" t="s">
        <v>1104</v>
      </c>
      <c r="CG322" s="10" t="s">
        <v>1104</v>
      </c>
      <c r="CH322" s="10" t="s">
        <v>1104</v>
      </c>
      <c r="CI322" s="10" t="s">
        <v>1105</v>
      </c>
      <c r="CJ322" s="10" t="s">
        <v>1105</v>
      </c>
      <c r="CK322" s="10" t="s">
        <v>1104</v>
      </c>
      <c r="CL322" s="10" t="s">
        <v>1105</v>
      </c>
      <c r="CM322" s="10" t="s">
        <v>1105</v>
      </c>
      <c r="CN322" s="10" t="s">
        <v>1105</v>
      </c>
      <c r="CO322" s="10" t="s">
        <v>1105</v>
      </c>
      <c r="CP322" s="10" t="s">
        <v>1105</v>
      </c>
      <c r="CQ322" s="10" t="s">
        <v>1105</v>
      </c>
      <c r="CR322" s="10" t="s">
        <v>1104</v>
      </c>
      <c r="CS322" s="10" t="s">
        <v>1104</v>
      </c>
      <c r="CT322" s="10" t="s">
        <v>1104</v>
      </c>
      <c r="CU322" s="10" t="s">
        <v>1104</v>
      </c>
      <c r="CV322" s="10" t="s">
        <v>374</v>
      </c>
      <c r="CW322" s="10" t="s">
        <v>1105</v>
      </c>
      <c r="CX322" s="10" t="s">
        <v>1104</v>
      </c>
      <c r="CY322" s="10" t="s">
        <v>1105</v>
      </c>
      <c r="CZ322" s="10" t="s">
        <v>1105</v>
      </c>
      <c r="DA322" s="10" t="s">
        <v>1105</v>
      </c>
      <c r="DB322" s="10" t="s">
        <v>1104</v>
      </c>
      <c r="DC322" s="98" t="s">
        <v>7116</v>
      </c>
      <c r="DD322" s="98" t="s">
        <v>7116</v>
      </c>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5"/>
    </row>
    <row r="323" spans="1:251" s="9" customFormat="1" ht="17.25" customHeight="1">
      <c r="A323" s="5" t="s">
        <v>27</v>
      </c>
      <c r="B323" s="9">
        <f>106</f>
        <v>106</v>
      </c>
      <c r="C323" s="5" t="s">
        <v>87</v>
      </c>
      <c r="D323" s="5" t="s">
        <v>549</v>
      </c>
      <c r="E323" s="9">
        <v>7241</v>
      </c>
      <c r="F323" s="9" t="s">
        <v>246</v>
      </c>
      <c r="G323" s="5"/>
      <c r="H323" s="5" t="s">
        <v>18</v>
      </c>
      <c r="I323" s="9">
        <v>1912</v>
      </c>
      <c r="J323" s="5" t="s">
        <v>8</v>
      </c>
      <c r="K323" s="9">
        <v>1914</v>
      </c>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42" t="s">
        <v>132</v>
      </c>
      <c r="AM323" s="11">
        <f>VLOOKUP($AL323,'City Location'!$A$2:$C$69,2)</f>
        <v>49.815272999999998</v>
      </c>
      <c r="AN323" s="11">
        <f>VLOOKUP($AL323,'City Location'!$A$2:$C$69,3)</f>
        <v>6.1295830000000002</v>
      </c>
      <c r="AO323" s="11" t="s">
        <v>621</v>
      </c>
      <c r="AP323" s="5">
        <v>1</v>
      </c>
      <c r="AQ323" s="5"/>
      <c r="AR323" s="4"/>
      <c r="AS323" s="4"/>
      <c r="AT323" s="10">
        <v>1</v>
      </c>
      <c r="AU323" s="15" t="s">
        <v>1104</v>
      </c>
      <c r="AV323" s="10" t="s">
        <v>190</v>
      </c>
      <c r="AW323" s="10" t="s">
        <v>1105</v>
      </c>
      <c r="AX323" s="10" t="s">
        <v>1105</v>
      </c>
      <c r="AY323" s="10" t="s">
        <v>1105</v>
      </c>
      <c r="AZ323" s="10" t="s">
        <v>1105</v>
      </c>
      <c r="BA323" s="10" t="s">
        <v>1105</v>
      </c>
      <c r="BB323" s="10" t="s">
        <v>1104</v>
      </c>
      <c r="BC323" s="10" t="s">
        <v>1105</v>
      </c>
      <c r="BD323" s="10" t="s">
        <v>1105</v>
      </c>
      <c r="BE323" s="10" t="s">
        <v>1105</v>
      </c>
      <c r="BF323" s="10" t="s">
        <v>1105</v>
      </c>
      <c r="BG323" s="10" t="s">
        <v>1105</v>
      </c>
      <c r="BH323" s="10" t="s">
        <v>374</v>
      </c>
      <c r="BI323" s="10" t="s">
        <v>1105</v>
      </c>
      <c r="BJ323" s="10" t="s">
        <v>1105</v>
      </c>
      <c r="BK323" s="19" t="s">
        <v>1105</v>
      </c>
      <c r="BL323" s="10" t="s">
        <v>1105</v>
      </c>
      <c r="BM323" s="10" t="s">
        <v>1105</v>
      </c>
      <c r="BN323" s="10" t="s">
        <v>190</v>
      </c>
      <c r="BO323" s="10" t="s">
        <v>1105</v>
      </c>
      <c r="BP323" s="10" t="s">
        <v>190</v>
      </c>
      <c r="BQ323" s="10" t="s">
        <v>1105</v>
      </c>
      <c r="BR323" s="10" t="s">
        <v>1105</v>
      </c>
      <c r="BS323" s="10" t="s">
        <v>1105</v>
      </c>
      <c r="BT323" s="10" t="s">
        <v>1105</v>
      </c>
      <c r="BU323" s="10" t="s">
        <v>1104</v>
      </c>
      <c r="BV323" s="10" t="s">
        <v>1105</v>
      </c>
      <c r="BW323" s="10" t="s">
        <v>1104</v>
      </c>
      <c r="BX323" s="10" t="s">
        <v>1104</v>
      </c>
      <c r="BY323" s="15" t="s">
        <v>1104</v>
      </c>
      <c r="BZ323" s="10" t="s">
        <v>1105</v>
      </c>
      <c r="CA323" s="10" t="s">
        <v>1105</v>
      </c>
      <c r="CB323" s="10" t="s">
        <v>1105</v>
      </c>
      <c r="CC323" s="10" t="s">
        <v>1105</v>
      </c>
      <c r="CD323" s="10" t="s">
        <v>1104</v>
      </c>
      <c r="CE323" s="10" t="s">
        <v>1105</v>
      </c>
      <c r="CF323" s="10" t="s">
        <v>1105</v>
      </c>
      <c r="CG323" s="10" t="s">
        <v>1104</v>
      </c>
      <c r="CH323" s="10" t="s">
        <v>1104</v>
      </c>
      <c r="CI323" s="10" t="s">
        <v>1105</v>
      </c>
      <c r="CJ323" s="10" t="s">
        <v>1105</v>
      </c>
      <c r="CK323" s="10" t="s">
        <v>1104</v>
      </c>
      <c r="CL323" s="10" t="s">
        <v>1105</v>
      </c>
      <c r="CM323" s="10" t="s">
        <v>1105</v>
      </c>
      <c r="CN323" s="10" t="s">
        <v>1105</v>
      </c>
      <c r="CO323" s="10" t="s">
        <v>1105</v>
      </c>
      <c r="CP323" s="10" t="s">
        <v>1105</v>
      </c>
      <c r="CQ323" s="10" t="s">
        <v>1105</v>
      </c>
      <c r="CR323" s="10" t="s">
        <v>1104</v>
      </c>
      <c r="CS323" s="10" t="s">
        <v>1104</v>
      </c>
      <c r="CT323" s="10" t="s">
        <v>1104</v>
      </c>
      <c r="CU323" s="10" t="s">
        <v>1104</v>
      </c>
      <c r="CV323" s="10" t="s">
        <v>374</v>
      </c>
      <c r="CW323" s="10" t="s">
        <v>1105</v>
      </c>
      <c r="CX323" s="10" t="s">
        <v>1104</v>
      </c>
      <c r="CY323" s="10" t="s">
        <v>1105</v>
      </c>
      <c r="CZ323" s="10" t="s">
        <v>1105</v>
      </c>
      <c r="DA323" s="10" t="s">
        <v>1105</v>
      </c>
      <c r="DB323" s="10" t="s">
        <v>1104</v>
      </c>
      <c r="DC323" s="98" t="s">
        <v>7116</v>
      </c>
      <c r="DD323" s="98" t="s">
        <v>7116</v>
      </c>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5"/>
    </row>
    <row r="324" spans="1:251" s="9" customFormat="1" ht="17.25" customHeight="1">
      <c r="A324" s="5" t="s">
        <v>27</v>
      </c>
      <c r="B324" s="9">
        <f>106</f>
        <v>106</v>
      </c>
      <c r="C324" s="5" t="s">
        <v>87</v>
      </c>
      <c r="D324" s="5" t="s">
        <v>549</v>
      </c>
      <c r="E324" s="9">
        <v>7241</v>
      </c>
      <c r="F324" s="9" t="s">
        <v>246</v>
      </c>
      <c r="G324" s="5"/>
      <c r="H324" s="5" t="s">
        <v>8</v>
      </c>
      <c r="I324" s="9">
        <v>1914</v>
      </c>
      <c r="J324" s="5" t="s">
        <v>5</v>
      </c>
      <c r="K324" s="9">
        <v>1919</v>
      </c>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42" t="s">
        <v>132</v>
      </c>
      <c r="AM324" s="11">
        <f>VLOOKUP($AL324,'City Location'!$A$2:$C$69,2)</f>
        <v>49.815272999999998</v>
      </c>
      <c r="AN324" s="11">
        <f>VLOOKUP($AL324,'City Location'!$A$2:$C$69,3)</f>
        <v>6.1295830000000002</v>
      </c>
      <c r="AO324" s="11" t="s">
        <v>621</v>
      </c>
      <c r="AP324" s="5">
        <v>1</v>
      </c>
      <c r="AQ324" s="5"/>
      <c r="AR324" s="4"/>
      <c r="AS324" s="4"/>
      <c r="AT324" s="10">
        <v>1</v>
      </c>
      <c r="AU324" s="15" t="s">
        <v>1104</v>
      </c>
      <c r="AV324" s="19" t="s">
        <v>190</v>
      </c>
      <c r="AW324" s="10" t="s">
        <v>1105</v>
      </c>
      <c r="AX324" s="10" t="s">
        <v>1105</v>
      </c>
      <c r="AY324" s="10" t="s">
        <v>1105</v>
      </c>
      <c r="AZ324" s="10" t="s">
        <v>1104</v>
      </c>
      <c r="BA324" s="10" t="s">
        <v>1105</v>
      </c>
      <c r="BB324" s="10" t="s">
        <v>1104</v>
      </c>
      <c r="BC324" s="10" t="s">
        <v>1105</v>
      </c>
      <c r="BD324" s="10" t="s">
        <v>1105</v>
      </c>
      <c r="BE324" s="10" t="s">
        <v>1105</v>
      </c>
      <c r="BF324" s="10" t="s">
        <v>1105</v>
      </c>
      <c r="BG324" s="10" t="s">
        <v>1105</v>
      </c>
      <c r="BH324" s="19" t="s">
        <v>374</v>
      </c>
      <c r="BI324" s="10" t="s">
        <v>1105</v>
      </c>
      <c r="BJ324" s="10" t="s">
        <v>1105</v>
      </c>
      <c r="BK324" s="10" t="s">
        <v>1105</v>
      </c>
      <c r="BL324" s="10" t="s">
        <v>1105</v>
      </c>
      <c r="BM324" s="10" t="s">
        <v>1105</v>
      </c>
      <c r="BN324" s="10" t="s">
        <v>190</v>
      </c>
      <c r="BO324" s="10" t="s">
        <v>1105</v>
      </c>
      <c r="BP324" s="19" t="s">
        <v>190</v>
      </c>
      <c r="BQ324" s="10" t="s">
        <v>1105</v>
      </c>
      <c r="BR324" s="10" t="s">
        <v>1105</v>
      </c>
      <c r="BS324" s="10" t="s">
        <v>1105</v>
      </c>
      <c r="BT324" s="10" t="s">
        <v>1105</v>
      </c>
      <c r="BU324" s="10" t="s">
        <v>1104</v>
      </c>
      <c r="BV324" s="10" t="s">
        <v>1105</v>
      </c>
      <c r="BW324" s="10" t="s">
        <v>1104</v>
      </c>
      <c r="BX324" s="10" t="s">
        <v>1104</v>
      </c>
      <c r="BY324" s="10" t="s">
        <v>1104</v>
      </c>
      <c r="BZ324" s="10" t="s">
        <v>1105</v>
      </c>
      <c r="CA324" s="10" t="s">
        <v>1105</v>
      </c>
      <c r="CB324" s="10" t="s">
        <v>1105</v>
      </c>
      <c r="CC324" s="10" t="s">
        <v>1105</v>
      </c>
      <c r="CD324" s="10" t="s">
        <v>1104</v>
      </c>
      <c r="CE324" s="10" t="s">
        <v>1105</v>
      </c>
      <c r="CF324" s="10" t="s">
        <v>1105</v>
      </c>
      <c r="CG324" s="10" t="s">
        <v>1104</v>
      </c>
      <c r="CH324" s="10" t="s">
        <v>1104</v>
      </c>
      <c r="CI324" s="10" t="s">
        <v>1105</v>
      </c>
      <c r="CJ324" s="10" t="s">
        <v>1105</v>
      </c>
      <c r="CK324" s="10" t="s">
        <v>1104</v>
      </c>
      <c r="CL324" s="10" t="s">
        <v>1105</v>
      </c>
      <c r="CM324" s="10" t="s">
        <v>1105</v>
      </c>
      <c r="CN324" s="10" t="s">
        <v>1105</v>
      </c>
      <c r="CO324" s="10" t="s">
        <v>1105</v>
      </c>
      <c r="CP324" s="10" t="s">
        <v>1105</v>
      </c>
      <c r="CQ324" s="10" t="s">
        <v>1105</v>
      </c>
      <c r="CR324" s="10" t="s">
        <v>1104</v>
      </c>
      <c r="CS324" s="10" t="s">
        <v>1104</v>
      </c>
      <c r="CT324" s="10" t="s">
        <v>1104</v>
      </c>
      <c r="CU324" s="10" t="s">
        <v>1104</v>
      </c>
      <c r="CV324" s="10" t="s">
        <v>1104</v>
      </c>
      <c r="CW324" s="10" t="s">
        <v>1105</v>
      </c>
      <c r="CX324" s="10" t="s">
        <v>1104</v>
      </c>
      <c r="CY324" s="10" t="s">
        <v>1105</v>
      </c>
      <c r="CZ324" s="10" t="s">
        <v>1105</v>
      </c>
      <c r="DA324" s="10" t="s">
        <v>1105</v>
      </c>
      <c r="DB324" s="10" t="s">
        <v>1104</v>
      </c>
      <c r="DC324" s="98" t="s">
        <v>7116</v>
      </c>
      <c r="DD324" s="98" t="s">
        <v>7116</v>
      </c>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5"/>
    </row>
    <row r="325" spans="1:251" s="9" customFormat="1" ht="17.25" customHeight="1">
      <c r="A325" s="5" t="s">
        <v>651</v>
      </c>
      <c r="B325" s="9">
        <v>157</v>
      </c>
      <c r="C325" s="5" t="s">
        <v>83</v>
      </c>
      <c r="D325" s="5" t="s">
        <v>519</v>
      </c>
      <c r="E325" s="9">
        <v>11803</v>
      </c>
      <c r="F325" s="9" t="s">
        <v>187</v>
      </c>
      <c r="G325" s="5"/>
      <c r="H325" s="5" t="s">
        <v>4</v>
      </c>
      <c r="I325" s="9">
        <v>1476</v>
      </c>
      <c r="J325" s="5" t="s">
        <v>18</v>
      </c>
      <c r="K325" s="9">
        <v>1508</v>
      </c>
      <c r="L325" s="5"/>
      <c r="M325" s="5"/>
      <c r="N325" s="5"/>
      <c r="O325" s="5"/>
      <c r="P325" s="5"/>
      <c r="Q325" s="5"/>
      <c r="R325" s="5"/>
      <c r="S325" s="5"/>
      <c r="T325" s="5"/>
      <c r="U325" s="5"/>
      <c r="V325" s="5"/>
      <c r="W325" s="5"/>
      <c r="X325" s="5"/>
      <c r="Y325" s="5"/>
      <c r="Z325" s="5"/>
      <c r="AA325" s="5"/>
      <c r="AB325" s="5"/>
      <c r="AC325" s="5"/>
      <c r="AD325" s="5"/>
      <c r="AE325" s="5"/>
      <c r="AF325" s="5"/>
      <c r="AG325" s="5">
        <v>1</v>
      </c>
      <c r="AH325" s="5"/>
      <c r="AI325" s="5"/>
      <c r="AJ325" s="5"/>
      <c r="AK325" s="5"/>
      <c r="AL325" s="43" t="s">
        <v>635</v>
      </c>
      <c r="AM325" s="11">
        <f>VLOOKUP($AL325,'City Location'!$A$2:$C$69,2)</f>
        <v>49.398752000000002</v>
      </c>
      <c r="AN325" s="11">
        <f>VLOOKUP($AL325,'City Location'!$A$2:$C$69,3)</f>
        <v>8.6724340000000009</v>
      </c>
      <c r="AO325" s="9" t="s">
        <v>621</v>
      </c>
      <c r="AP325" s="5">
        <v>1</v>
      </c>
      <c r="AQ325" s="5"/>
      <c r="AR325" s="4"/>
      <c r="AS325" s="4"/>
      <c r="AT325" s="10">
        <v>1</v>
      </c>
      <c r="AU325" s="10" t="s">
        <v>1104</v>
      </c>
      <c r="AV325" s="10" t="s">
        <v>1105</v>
      </c>
      <c r="AW325" s="10" t="s">
        <v>1104</v>
      </c>
      <c r="AX325" s="10" t="s">
        <v>1104</v>
      </c>
      <c r="AY325" s="10" t="s">
        <v>1105</v>
      </c>
      <c r="AZ325" s="10" t="s">
        <v>1105</v>
      </c>
      <c r="BA325" s="10" t="s">
        <v>1105</v>
      </c>
      <c r="BB325" s="10" t="s">
        <v>1105</v>
      </c>
      <c r="BC325" s="10" t="s">
        <v>1105</v>
      </c>
      <c r="BD325" s="10" t="s">
        <v>374</v>
      </c>
      <c r="BE325" s="10" t="s">
        <v>190</v>
      </c>
      <c r="BF325" s="10" t="s">
        <v>1105</v>
      </c>
      <c r="BG325" s="10" t="s">
        <v>1105</v>
      </c>
      <c r="BH325" s="10" t="s">
        <v>374</v>
      </c>
      <c r="BI325" s="10" t="s">
        <v>1105</v>
      </c>
      <c r="BJ325" s="10" t="s">
        <v>1105</v>
      </c>
      <c r="BK325" s="10" t="s">
        <v>374</v>
      </c>
      <c r="BL325" s="10" t="s">
        <v>1105</v>
      </c>
      <c r="BM325" s="10" t="s">
        <v>1105</v>
      </c>
      <c r="BN325" s="10" t="s">
        <v>1105</v>
      </c>
      <c r="BO325" s="10" t="s">
        <v>1105</v>
      </c>
      <c r="BP325" s="10" t="s">
        <v>1105</v>
      </c>
      <c r="BQ325" s="10" t="s">
        <v>1105</v>
      </c>
      <c r="BR325" s="10" t="s">
        <v>1104</v>
      </c>
      <c r="BS325" s="10" t="s">
        <v>1105</v>
      </c>
      <c r="BT325" s="10" t="s">
        <v>190</v>
      </c>
      <c r="BU325" s="10" t="s">
        <v>1105</v>
      </c>
      <c r="BV325" s="10" t="s">
        <v>190</v>
      </c>
      <c r="BW325" s="10" t="s">
        <v>1104</v>
      </c>
      <c r="BX325" s="15" t="s">
        <v>374</v>
      </c>
      <c r="BY325" s="10" t="s">
        <v>1105</v>
      </c>
      <c r="BZ325" s="10" t="s">
        <v>1105</v>
      </c>
      <c r="CA325" s="10" t="s">
        <v>1104</v>
      </c>
      <c r="CB325" s="10" t="s">
        <v>1104</v>
      </c>
      <c r="CC325" s="10" t="s">
        <v>1104</v>
      </c>
      <c r="CD325" s="10" t="s">
        <v>1104</v>
      </c>
      <c r="CE325" s="10" t="s">
        <v>1104</v>
      </c>
      <c r="CF325" s="10" t="s">
        <v>1105</v>
      </c>
      <c r="CG325" s="10" t="s">
        <v>1104</v>
      </c>
      <c r="CH325" s="10" t="s">
        <v>1104</v>
      </c>
      <c r="CI325" s="10" t="s">
        <v>1104</v>
      </c>
      <c r="CJ325" s="10" t="s">
        <v>1104</v>
      </c>
      <c r="CK325" s="15" t="s">
        <v>374</v>
      </c>
      <c r="CL325" s="10" t="s">
        <v>1105</v>
      </c>
      <c r="CM325" s="10" t="s">
        <v>1105</v>
      </c>
      <c r="CN325" s="10" t="s">
        <v>1105</v>
      </c>
      <c r="CO325" s="10" t="s">
        <v>1105</v>
      </c>
      <c r="CP325" s="10" t="s">
        <v>1105</v>
      </c>
      <c r="CQ325" s="10" t="s">
        <v>1105</v>
      </c>
      <c r="CR325" s="10" t="s">
        <v>1105</v>
      </c>
      <c r="CS325" s="10" t="s">
        <v>1105</v>
      </c>
      <c r="CT325" s="10" t="s">
        <v>1105</v>
      </c>
      <c r="CU325" s="10" t="s">
        <v>1104</v>
      </c>
      <c r="CV325" s="10" t="s">
        <v>374</v>
      </c>
      <c r="CW325" s="10" t="s">
        <v>1104</v>
      </c>
      <c r="CX325" s="10" t="s">
        <v>1105</v>
      </c>
      <c r="CY325" s="10" t="s">
        <v>1105</v>
      </c>
      <c r="CZ325" s="10" t="s">
        <v>1104</v>
      </c>
      <c r="DA325" s="10" t="s">
        <v>1105</v>
      </c>
      <c r="DB325" s="10" t="s">
        <v>1105</v>
      </c>
      <c r="DC325" s="98" t="s">
        <v>7109</v>
      </c>
      <c r="DD325" s="98" t="s">
        <v>7109</v>
      </c>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5"/>
    </row>
    <row r="326" spans="1:251" s="9" customFormat="1" ht="17.25" customHeight="1">
      <c r="A326" s="5" t="s">
        <v>651</v>
      </c>
      <c r="B326" s="9">
        <v>157</v>
      </c>
      <c r="C326" s="5" t="s">
        <v>514</v>
      </c>
      <c r="D326" s="5" t="s">
        <v>408</v>
      </c>
      <c r="E326" s="9">
        <v>11804</v>
      </c>
      <c r="F326" s="9" t="s">
        <v>187</v>
      </c>
      <c r="G326" s="5"/>
      <c r="H326" s="5" t="s">
        <v>18</v>
      </c>
      <c r="I326" s="9">
        <v>1508</v>
      </c>
      <c r="J326" s="5" t="s">
        <v>513</v>
      </c>
      <c r="K326" s="9">
        <v>1544</v>
      </c>
      <c r="L326" s="5"/>
      <c r="M326" s="5"/>
      <c r="N326" s="5"/>
      <c r="O326" s="5"/>
      <c r="P326" s="5"/>
      <c r="Q326" s="5"/>
      <c r="R326" s="5"/>
      <c r="S326" s="5"/>
      <c r="T326" s="5"/>
      <c r="U326" s="5"/>
      <c r="V326" s="5"/>
      <c r="W326" s="5"/>
      <c r="X326" s="5"/>
      <c r="Y326" s="5"/>
      <c r="Z326" s="5"/>
      <c r="AA326" s="5"/>
      <c r="AB326" s="5"/>
      <c r="AC326" s="5"/>
      <c r="AD326" s="5"/>
      <c r="AE326" s="5"/>
      <c r="AF326" s="5"/>
      <c r="AG326" s="5">
        <v>1</v>
      </c>
      <c r="AH326" s="5"/>
      <c r="AI326" s="5"/>
      <c r="AJ326" s="5"/>
      <c r="AK326" s="5"/>
      <c r="AL326" s="43" t="s">
        <v>635</v>
      </c>
      <c r="AM326" s="11">
        <f>VLOOKUP($AL326,'City Location'!$A$2:$C$69,2)</f>
        <v>49.398752000000002</v>
      </c>
      <c r="AN326" s="11">
        <f>VLOOKUP($AL326,'City Location'!$A$2:$C$69,3)</f>
        <v>8.6724340000000009</v>
      </c>
      <c r="AO326" s="9" t="s">
        <v>621</v>
      </c>
      <c r="AP326" s="5">
        <v>1</v>
      </c>
      <c r="AQ326" s="5"/>
      <c r="AR326" s="4"/>
      <c r="AS326" s="4"/>
      <c r="AT326" s="10">
        <v>1</v>
      </c>
      <c r="AU326" s="10" t="s">
        <v>1104</v>
      </c>
      <c r="AV326" s="10" t="s">
        <v>1105</v>
      </c>
      <c r="AW326" s="10" t="s">
        <v>1104</v>
      </c>
      <c r="AX326" s="10" t="s">
        <v>1104</v>
      </c>
      <c r="AY326" s="10" t="s">
        <v>1105</v>
      </c>
      <c r="AZ326" s="10" t="s">
        <v>1105</v>
      </c>
      <c r="BA326" s="10" t="s">
        <v>1105</v>
      </c>
      <c r="BB326" s="10" t="s">
        <v>1105</v>
      </c>
      <c r="BC326" s="10" t="s">
        <v>1105</v>
      </c>
      <c r="BD326" s="10" t="s">
        <v>374</v>
      </c>
      <c r="BE326" s="10" t="s">
        <v>190</v>
      </c>
      <c r="BF326" s="10" t="s">
        <v>1105</v>
      </c>
      <c r="BG326" s="10" t="s">
        <v>1105</v>
      </c>
      <c r="BH326" s="10" t="s">
        <v>374</v>
      </c>
      <c r="BI326" s="10" t="s">
        <v>1105</v>
      </c>
      <c r="BJ326" s="10" t="s">
        <v>1105</v>
      </c>
      <c r="BK326" s="10" t="s">
        <v>374</v>
      </c>
      <c r="BL326" s="10" t="s">
        <v>1105</v>
      </c>
      <c r="BM326" s="10" t="s">
        <v>1105</v>
      </c>
      <c r="BN326" s="10" t="s">
        <v>1105</v>
      </c>
      <c r="BO326" s="10" t="s">
        <v>1105</v>
      </c>
      <c r="BP326" s="10" t="s">
        <v>1105</v>
      </c>
      <c r="BQ326" s="10" t="s">
        <v>1105</v>
      </c>
      <c r="BR326" s="10" t="s">
        <v>1105</v>
      </c>
      <c r="BS326" s="10" t="s">
        <v>1105</v>
      </c>
      <c r="BT326" s="10" t="s">
        <v>190</v>
      </c>
      <c r="BU326" s="10" t="s">
        <v>1105</v>
      </c>
      <c r="BV326" s="10" t="s">
        <v>190</v>
      </c>
      <c r="BW326" s="10" t="s">
        <v>1104</v>
      </c>
      <c r="BX326" s="15" t="s">
        <v>374</v>
      </c>
      <c r="BY326" s="10" t="s">
        <v>1105</v>
      </c>
      <c r="BZ326" s="10" t="s">
        <v>1105</v>
      </c>
      <c r="CA326" s="10" t="s">
        <v>1104</v>
      </c>
      <c r="CB326" s="10" t="s">
        <v>1104</v>
      </c>
      <c r="CC326" s="10" t="s">
        <v>1104</v>
      </c>
      <c r="CD326" s="10" t="s">
        <v>1104</v>
      </c>
      <c r="CE326" s="10" t="s">
        <v>1104</v>
      </c>
      <c r="CF326" s="10" t="s">
        <v>1104</v>
      </c>
      <c r="CG326" s="10" t="s">
        <v>1104</v>
      </c>
      <c r="CH326" s="10" t="s">
        <v>1104</v>
      </c>
      <c r="CI326" s="10" t="s">
        <v>1104</v>
      </c>
      <c r="CJ326" s="10" t="s">
        <v>1104</v>
      </c>
      <c r="CK326" s="15" t="s">
        <v>374</v>
      </c>
      <c r="CL326" s="10" t="s">
        <v>1105</v>
      </c>
      <c r="CM326" s="10" t="s">
        <v>1105</v>
      </c>
      <c r="CN326" s="10" t="s">
        <v>1105</v>
      </c>
      <c r="CO326" s="10" t="s">
        <v>1105</v>
      </c>
      <c r="CP326" s="10" t="s">
        <v>1105</v>
      </c>
      <c r="CQ326" s="10" t="s">
        <v>1105</v>
      </c>
      <c r="CR326" s="10" t="s">
        <v>1105</v>
      </c>
      <c r="CS326" s="10" t="s">
        <v>1105</v>
      </c>
      <c r="CT326" s="10" t="s">
        <v>1105</v>
      </c>
      <c r="CU326" s="10" t="s">
        <v>1104</v>
      </c>
      <c r="CV326" s="10" t="s">
        <v>374</v>
      </c>
      <c r="CW326" s="10" t="s">
        <v>1104</v>
      </c>
      <c r="CX326" s="10" t="s">
        <v>1105</v>
      </c>
      <c r="CY326" s="10" t="s">
        <v>1105</v>
      </c>
      <c r="CZ326" s="10" t="s">
        <v>1104</v>
      </c>
      <c r="DA326" s="10" t="s">
        <v>1105</v>
      </c>
      <c r="DB326" s="10" t="s">
        <v>1105</v>
      </c>
      <c r="DC326" s="98" t="s">
        <v>7109</v>
      </c>
      <c r="DD326" s="98" t="s">
        <v>7109</v>
      </c>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5"/>
    </row>
    <row r="327" spans="1:251" s="9" customFormat="1" ht="17.25" customHeight="1">
      <c r="A327" s="5" t="s">
        <v>651</v>
      </c>
      <c r="B327" s="9">
        <v>157</v>
      </c>
      <c r="C327" s="5" t="s">
        <v>514</v>
      </c>
      <c r="D327" s="5" t="s">
        <v>148</v>
      </c>
      <c r="E327" s="9">
        <v>11805</v>
      </c>
      <c r="F327" s="9" t="s">
        <v>187</v>
      </c>
      <c r="G327" s="5"/>
      <c r="H327" s="5" t="s">
        <v>16</v>
      </c>
      <c r="I327" s="9">
        <v>1544</v>
      </c>
      <c r="J327" s="5" t="s">
        <v>18</v>
      </c>
      <c r="K327" s="9">
        <v>1556</v>
      </c>
      <c r="L327" s="5"/>
      <c r="M327" s="5"/>
      <c r="N327" s="5"/>
      <c r="O327" s="5"/>
      <c r="P327" s="5"/>
      <c r="Q327" s="5"/>
      <c r="R327" s="5"/>
      <c r="S327" s="5"/>
      <c r="T327" s="5"/>
      <c r="U327" s="5"/>
      <c r="V327" s="5"/>
      <c r="W327" s="5"/>
      <c r="X327" s="5"/>
      <c r="Y327" s="5"/>
      <c r="Z327" s="5"/>
      <c r="AA327" s="5"/>
      <c r="AB327" s="5"/>
      <c r="AC327" s="5"/>
      <c r="AD327" s="5"/>
      <c r="AE327" s="5"/>
      <c r="AF327" s="5"/>
      <c r="AG327" s="5">
        <v>1</v>
      </c>
      <c r="AH327" s="5"/>
      <c r="AI327" s="5"/>
      <c r="AJ327" s="5"/>
      <c r="AK327" s="5"/>
      <c r="AL327" s="43" t="s">
        <v>635</v>
      </c>
      <c r="AM327" s="11">
        <f>VLOOKUP($AL327,'City Location'!$A$2:$C$69,2)</f>
        <v>49.398752000000002</v>
      </c>
      <c r="AN327" s="11">
        <f>VLOOKUP($AL327,'City Location'!$A$2:$C$69,3)</f>
        <v>8.6724340000000009</v>
      </c>
      <c r="AO327" s="9" t="s">
        <v>628</v>
      </c>
      <c r="AP327" s="5">
        <v>1</v>
      </c>
      <c r="AQ327" s="5"/>
      <c r="AR327" s="4"/>
      <c r="AS327" s="4" t="s">
        <v>911</v>
      </c>
      <c r="AT327" s="10">
        <v>1</v>
      </c>
      <c r="AU327" s="10" t="s">
        <v>1104</v>
      </c>
      <c r="AV327" s="10" t="s">
        <v>1105</v>
      </c>
      <c r="AW327" s="10" t="s">
        <v>1104</v>
      </c>
      <c r="AX327" s="10" t="s">
        <v>1105</v>
      </c>
      <c r="AY327" s="10" t="s">
        <v>1105</v>
      </c>
      <c r="AZ327" s="10" t="s">
        <v>1105</v>
      </c>
      <c r="BA327" s="10" t="s">
        <v>1105</v>
      </c>
      <c r="BB327" s="10" t="s">
        <v>1105</v>
      </c>
      <c r="BC327" s="10" t="s">
        <v>1105</v>
      </c>
      <c r="BD327" s="10" t="s">
        <v>374</v>
      </c>
      <c r="BE327" s="10" t="s">
        <v>190</v>
      </c>
      <c r="BF327" s="10" t="s">
        <v>1105</v>
      </c>
      <c r="BG327" s="10" t="s">
        <v>1105</v>
      </c>
      <c r="BH327" s="10" t="s">
        <v>374</v>
      </c>
      <c r="BI327" s="10" t="s">
        <v>1105</v>
      </c>
      <c r="BJ327" s="10" t="s">
        <v>1105</v>
      </c>
      <c r="BK327" s="10" t="s">
        <v>374</v>
      </c>
      <c r="BL327" s="10" t="s">
        <v>1105</v>
      </c>
      <c r="BM327" s="10" t="s">
        <v>1105</v>
      </c>
      <c r="BN327" s="10" t="s">
        <v>1105</v>
      </c>
      <c r="BO327" s="10" t="s">
        <v>1105</v>
      </c>
      <c r="BP327" s="10" t="s">
        <v>1105</v>
      </c>
      <c r="BQ327" s="10" t="s">
        <v>1105</v>
      </c>
      <c r="BR327" s="10" t="s">
        <v>1105</v>
      </c>
      <c r="BS327" s="10" t="s">
        <v>1105</v>
      </c>
      <c r="BT327" s="10" t="s">
        <v>190</v>
      </c>
      <c r="BU327" s="10" t="s">
        <v>1105</v>
      </c>
      <c r="BV327" s="10" t="s">
        <v>190</v>
      </c>
      <c r="BW327" s="10" t="s">
        <v>1104</v>
      </c>
      <c r="BX327" s="15" t="s">
        <v>374</v>
      </c>
      <c r="BY327" s="10" t="s">
        <v>1105</v>
      </c>
      <c r="BZ327" s="10" t="s">
        <v>1105</v>
      </c>
      <c r="CA327" s="10" t="s">
        <v>1104</v>
      </c>
      <c r="CB327" s="10" t="s">
        <v>1104</v>
      </c>
      <c r="CC327" s="10" t="s">
        <v>1105</v>
      </c>
      <c r="CD327" s="10" t="s">
        <v>1104</v>
      </c>
      <c r="CE327" s="10" t="s">
        <v>1104</v>
      </c>
      <c r="CF327" s="10" t="s">
        <v>1104</v>
      </c>
      <c r="CG327" s="10" t="s">
        <v>1104</v>
      </c>
      <c r="CH327" s="10" t="s">
        <v>1104</v>
      </c>
      <c r="CI327" s="10" t="s">
        <v>1104</v>
      </c>
      <c r="CJ327" s="10" t="s">
        <v>1104</v>
      </c>
      <c r="CK327" s="15" t="s">
        <v>374</v>
      </c>
      <c r="CL327" s="10" t="s">
        <v>1105</v>
      </c>
      <c r="CM327" s="10" t="s">
        <v>1105</v>
      </c>
      <c r="CN327" s="10" t="s">
        <v>1105</v>
      </c>
      <c r="CO327" s="10" t="s">
        <v>1105</v>
      </c>
      <c r="CP327" s="10" t="s">
        <v>1105</v>
      </c>
      <c r="CQ327" s="10" t="s">
        <v>1105</v>
      </c>
      <c r="CR327" s="10" t="s">
        <v>1105</v>
      </c>
      <c r="CS327" s="10" t="s">
        <v>1105</v>
      </c>
      <c r="CT327" s="10" t="s">
        <v>1105</v>
      </c>
      <c r="CU327" s="10" t="s">
        <v>1104</v>
      </c>
      <c r="CV327" s="10" t="s">
        <v>374</v>
      </c>
      <c r="CW327" s="10" t="s">
        <v>1104</v>
      </c>
      <c r="CX327" s="10" t="s">
        <v>1105</v>
      </c>
      <c r="CY327" s="10" t="s">
        <v>1105</v>
      </c>
      <c r="CZ327" s="10" t="s">
        <v>1104</v>
      </c>
      <c r="DA327" s="10" t="s">
        <v>1105</v>
      </c>
      <c r="DB327" s="10" t="s">
        <v>1105</v>
      </c>
      <c r="DC327" s="98" t="s">
        <v>7109</v>
      </c>
      <c r="DD327" s="98" t="s">
        <v>7109</v>
      </c>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5"/>
    </row>
    <row r="328" spans="1:251" ht="17.25" customHeight="1">
      <c r="A328" s="5" t="s">
        <v>651</v>
      </c>
      <c r="B328" s="9">
        <v>157</v>
      </c>
      <c r="C328" s="5" t="s">
        <v>83</v>
      </c>
      <c r="D328" s="5" t="s">
        <v>122</v>
      </c>
      <c r="E328" s="9">
        <v>11807</v>
      </c>
      <c r="F328" s="9" t="s">
        <v>187</v>
      </c>
      <c r="G328" s="5"/>
      <c r="H328" s="5" t="s">
        <v>18</v>
      </c>
      <c r="I328" s="9">
        <v>1556</v>
      </c>
      <c r="J328" s="5" t="s">
        <v>18</v>
      </c>
      <c r="K328" s="9">
        <v>1559</v>
      </c>
      <c r="L328" s="5"/>
      <c r="M328" s="5"/>
      <c r="N328" s="5"/>
      <c r="O328" s="5"/>
      <c r="P328" s="5"/>
      <c r="Q328" s="5"/>
      <c r="R328" s="5"/>
      <c r="S328" s="5"/>
      <c r="T328" s="5"/>
      <c r="U328" s="5"/>
      <c r="V328" s="5"/>
      <c r="W328" s="5"/>
      <c r="X328" s="5"/>
      <c r="Y328" s="5"/>
      <c r="Z328" s="5"/>
      <c r="AA328" s="5"/>
      <c r="AB328" s="5"/>
      <c r="AC328" s="5"/>
      <c r="AD328" s="5"/>
      <c r="AE328" s="5"/>
      <c r="AF328" s="5"/>
      <c r="AG328" s="5">
        <v>1</v>
      </c>
      <c r="AH328" s="5"/>
      <c r="AI328" s="5"/>
      <c r="AJ328" s="5"/>
      <c r="AK328" s="5"/>
      <c r="AL328" s="43" t="s">
        <v>635</v>
      </c>
      <c r="AM328" s="11">
        <f>VLOOKUP($AL328,'City Location'!$A$2:$C$69,2)</f>
        <v>49.398752000000002</v>
      </c>
      <c r="AN328" s="11">
        <f>VLOOKUP($AL328,'City Location'!$A$2:$C$69,3)</f>
        <v>8.6724340000000009</v>
      </c>
      <c r="AO328" s="9" t="s">
        <v>622</v>
      </c>
      <c r="AP328" s="5">
        <v>1</v>
      </c>
      <c r="AT328" s="10">
        <v>1</v>
      </c>
      <c r="AU328" s="10" t="s">
        <v>1104</v>
      </c>
      <c r="AV328" s="10" t="s">
        <v>1105</v>
      </c>
      <c r="AW328" s="10" t="s">
        <v>1104</v>
      </c>
      <c r="AX328" s="10" t="s">
        <v>1105</v>
      </c>
      <c r="AY328" s="10" t="s">
        <v>1105</v>
      </c>
      <c r="AZ328" s="10" t="s">
        <v>1105</v>
      </c>
      <c r="BA328" s="10" t="s">
        <v>1105</v>
      </c>
      <c r="BB328" s="10" t="s">
        <v>1105</v>
      </c>
      <c r="BC328" s="10" t="s">
        <v>1105</v>
      </c>
      <c r="BD328" s="10" t="s">
        <v>374</v>
      </c>
      <c r="BE328" s="10" t="s">
        <v>190</v>
      </c>
      <c r="BF328" s="10" t="s">
        <v>1105</v>
      </c>
      <c r="BG328" s="10" t="s">
        <v>1105</v>
      </c>
      <c r="BH328" s="10" t="s">
        <v>374</v>
      </c>
      <c r="BI328" s="10" t="s">
        <v>1105</v>
      </c>
      <c r="BJ328" s="10" t="s">
        <v>1105</v>
      </c>
      <c r="BK328" s="10" t="s">
        <v>374</v>
      </c>
      <c r="BL328" s="10" t="s">
        <v>1105</v>
      </c>
      <c r="BM328" s="10" t="s">
        <v>1105</v>
      </c>
      <c r="BN328" s="10" t="s">
        <v>1105</v>
      </c>
      <c r="BO328" s="10" t="s">
        <v>1105</v>
      </c>
      <c r="BP328" s="10" t="s">
        <v>1105</v>
      </c>
      <c r="BQ328" s="10" t="s">
        <v>1105</v>
      </c>
      <c r="BR328" s="10" t="s">
        <v>1105</v>
      </c>
      <c r="BS328" s="10" t="s">
        <v>1105</v>
      </c>
      <c r="BT328" s="10" t="s">
        <v>190</v>
      </c>
      <c r="BU328" s="10" t="s">
        <v>1105</v>
      </c>
      <c r="BV328" s="10" t="s">
        <v>190</v>
      </c>
      <c r="BW328" s="10" t="s">
        <v>1104</v>
      </c>
      <c r="BX328" s="15" t="s">
        <v>374</v>
      </c>
      <c r="BY328" s="10" t="s">
        <v>1105</v>
      </c>
      <c r="BZ328" s="10" t="s">
        <v>1105</v>
      </c>
      <c r="CA328" s="10" t="s">
        <v>1104</v>
      </c>
      <c r="CB328" s="10" t="s">
        <v>1104</v>
      </c>
      <c r="CC328" s="10" t="s">
        <v>1105</v>
      </c>
      <c r="CD328" s="10" t="s">
        <v>1104</v>
      </c>
      <c r="CE328" s="10" t="s">
        <v>1104</v>
      </c>
      <c r="CF328" s="10" t="s">
        <v>1104</v>
      </c>
      <c r="CG328" s="10" t="s">
        <v>1104</v>
      </c>
      <c r="CH328" s="10" t="s">
        <v>1104</v>
      </c>
      <c r="CI328" s="10" t="s">
        <v>1104</v>
      </c>
      <c r="CJ328" s="10" t="s">
        <v>1104</v>
      </c>
      <c r="CK328" s="15" t="s">
        <v>374</v>
      </c>
      <c r="CL328" s="10" t="s">
        <v>1105</v>
      </c>
      <c r="CM328" s="10" t="s">
        <v>1105</v>
      </c>
      <c r="CN328" s="10" t="s">
        <v>1105</v>
      </c>
      <c r="CO328" s="10" t="s">
        <v>1105</v>
      </c>
      <c r="CP328" s="10" t="s">
        <v>1105</v>
      </c>
      <c r="CQ328" s="10" t="s">
        <v>1105</v>
      </c>
      <c r="CR328" s="10" t="s">
        <v>1105</v>
      </c>
      <c r="CS328" s="10" t="s">
        <v>1105</v>
      </c>
      <c r="CT328" s="10" t="s">
        <v>1105</v>
      </c>
      <c r="CU328" s="10" t="s">
        <v>1104</v>
      </c>
      <c r="CV328" s="10" t="s">
        <v>374</v>
      </c>
      <c r="CW328" s="10" t="s">
        <v>1105</v>
      </c>
      <c r="CX328" s="10" t="s">
        <v>1104</v>
      </c>
      <c r="CY328" s="10" t="s">
        <v>1105</v>
      </c>
      <c r="CZ328" s="10" t="s">
        <v>1105</v>
      </c>
      <c r="DA328" s="10" t="s">
        <v>190</v>
      </c>
      <c r="DB328" s="10" t="s">
        <v>1105</v>
      </c>
      <c r="DC328" s="98" t="s">
        <v>7109</v>
      </c>
      <c r="DD328" s="98" t="s">
        <v>7109</v>
      </c>
    </row>
    <row r="329" spans="1:251" s="9" customFormat="1" ht="17.25" customHeight="1">
      <c r="A329" s="5" t="s">
        <v>651</v>
      </c>
      <c r="B329" s="9">
        <v>157</v>
      </c>
      <c r="C329" s="5" t="s">
        <v>83</v>
      </c>
      <c r="D329" s="5" t="s">
        <v>89</v>
      </c>
      <c r="E329" s="9">
        <v>11818</v>
      </c>
      <c r="F329" s="9" t="s">
        <v>518</v>
      </c>
      <c r="G329" s="5"/>
      <c r="H329" s="5" t="s">
        <v>18</v>
      </c>
      <c r="I329" s="9">
        <v>1559</v>
      </c>
      <c r="J329" s="5" t="s">
        <v>14</v>
      </c>
      <c r="K329" s="9">
        <v>1576</v>
      </c>
      <c r="L329" s="5"/>
      <c r="M329" s="5"/>
      <c r="N329" s="5"/>
      <c r="O329" s="5"/>
      <c r="P329" s="5"/>
      <c r="Q329" s="5"/>
      <c r="R329" s="5"/>
      <c r="S329" s="5"/>
      <c r="T329" s="5"/>
      <c r="U329" s="5"/>
      <c r="V329" s="5"/>
      <c r="W329" s="5"/>
      <c r="X329" s="5"/>
      <c r="Y329" s="5"/>
      <c r="Z329" s="5"/>
      <c r="AA329" s="5"/>
      <c r="AB329" s="5"/>
      <c r="AC329" s="5"/>
      <c r="AD329" s="5"/>
      <c r="AE329" s="5"/>
      <c r="AF329" s="5"/>
      <c r="AG329" s="5">
        <v>1</v>
      </c>
      <c r="AH329" s="5"/>
      <c r="AI329" s="5"/>
      <c r="AJ329" s="5"/>
      <c r="AK329" s="5"/>
      <c r="AL329" s="43" t="s">
        <v>635</v>
      </c>
      <c r="AM329" s="11">
        <f>VLOOKUP($AL329,'City Location'!$A$2:$C$69,2)</f>
        <v>49.398752000000002</v>
      </c>
      <c r="AN329" s="11">
        <f>VLOOKUP($AL329,'City Location'!$A$2:$C$69,3)</f>
        <v>8.6724340000000009</v>
      </c>
      <c r="AO329" s="11" t="s">
        <v>622</v>
      </c>
      <c r="AP329" s="5">
        <v>1</v>
      </c>
      <c r="AQ329" s="5"/>
      <c r="AR329" s="4"/>
      <c r="AS329" s="4"/>
      <c r="AT329" s="10">
        <v>1</v>
      </c>
      <c r="AU329" s="10" t="s">
        <v>1104</v>
      </c>
      <c r="AV329" s="10" t="s">
        <v>1105</v>
      </c>
      <c r="AW329" s="10" t="s">
        <v>1104</v>
      </c>
      <c r="AX329" s="10" t="s">
        <v>1105</v>
      </c>
      <c r="AY329" s="10" t="s">
        <v>1105</v>
      </c>
      <c r="AZ329" s="10" t="s">
        <v>1105</v>
      </c>
      <c r="BA329" s="10" t="s">
        <v>1105</v>
      </c>
      <c r="BB329" s="10" t="s">
        <v>1105</v>
      </c>
      <c r="BC329" s="10" t="s">
        <v>1105</v>
      </c>
      <c r="BD329" s="10" t="s">
        <v>374</v>
      </c>
      <c r="BE329" s="10" t="s">
        <v>190</v>
      </c>
      <c r="BF329" s="10" t="s">
        <v>1105</v>
      </c>
      <c r="BG329" s="10" t="s">
        <v>1105</v>
      </c>
      <c r="BH329" s="10" t="s">
        <v>374</v>
      </c>
      <c r="BI329" s="10" t="s">
        <v>1105</v>
      </c>
      <c r="BJ329" s="10" t="s">
        <v>1105</v>
      </c>
      <c r="BK329" s="10" t="s">
        <v>374</v>
      </c>
      <c r="BL329" s="10" t="s">
        <v>1105</v>
      </c>
      <c r="BM329" s="10" t="s">
        <v>1105</v>
      </c>
      <c r="BN329" s="10" t="s">
        <v>1105</v>
      </c>
      <c r="BO329" s="10" t="s">
        <v>1105</v>
      </c>
      <c r="BP329" s="10" t="s">
        <v>1105</v>
      </c>
      <c r="BQ329" s="10" t="s">
        <v>1105</v>
      </c>
      <c r="BR329" s="10" t="s">
        <v>1105</v>
      </c>
      <c r="BS329" s="10" t="s">
        <v>1105</v>
      </c>
      <c r="BT329" s="10" t="s">
        <v>190</v>
      </c>
      <c r="BU329" s="10" t="s">
        <v>1105</v>
      </c>
      <c r="BV329" s="10" t="s">
        <v>190</v>
      </c>
      <c r="BW329" s="10" t="s">
        <v>1104</v>
      </c>
      <c r="BX329" s="15" t="s">
        <v>374</v>
      </c>
      <c r="BY329" s="10" t="s">
        <v>1105</v>
      </c>
      <c r="BZ329" s="10" t="s">
        <v>1105</v>
      </c>
      <c r="CA329" s="10" t="s">
        <v>1104</v>
      </c>
      <c r="CB329" s="10" t="s">
        <v>1104</v>
      </c>
      <c r="CC329" s="10" t="s">
        <v>1105</v>
      </c>
      <c r="CD329" s="10" t="s">
        <v>1104</v>
      </c>
      <c r="CE329" s="10" t="s">
        <v>1104</v>
      </c>
      <c r="CF329" s="10" t="s">
        <v>1104</v>
      </c>
      <c r="CG329" s="10" t="s">
        <v>1104</v>
      </c>
      <c r="CH329" s="10" t="s">
        <v>1104</v>
      </c>
      <c r="CI329" s="10" t="s">
        <v>1104</v>
      </c>
      <c r="CJ329" s="10" t="s">
        <v>1104</v>
      </c>
      <c r="CK329" s="15" t="s">
        <v>374</v>
      </c>
      <c r="CL329" s="10" t="s">
        <v>1105</v>
      </c>
      <c r="CM329" s="10" t="s">
        <v>1105</v>
      </c>
      <c r="CN329" s="10" t="s">
        <v>1105</v>
      </c>
      <c r="CO329" s="10" t="s">
        <v>1105</v>
      </c>
      <c r="CP329" s="10" t="s">
        <v>1105</v>
      </c>
      <c r="CQ329" s="10" t="s">
        <v>1105</v>
      </c>
      <c r="CR329" s="10" t="s">
        <v>1105</v>
      </c>
      <c r="CS329" s="10" t="s">
        <v>1105</v>
      </c>
      <c r="CT329" s="10" t="s">
        <v>1105</v>
      </c>
      <c r="CU329" s="10" t="s">
        <v>1104</v>
      </c>
      <c r="CV329" s="10" t="s">
        <v>374</v>
      </c>
      <c r="CW329" s="10" t="s">
        <v>1105</v>
      </c>
      <c r="CX329" s="10" t="s">
        <v>1104</v>
      </c>
      <c r="CY329" s="10" t="s">
        <v>1105</v>
      </c>
      <c r="CZ329" s="10" t="s">
        <v>1105</v>
      </c>
      <c r="DA329" s="10" t="s">
        <v>190</v>
      </c>
      <c r="DB329" s="10" t="s">
        <v>1105</v>
      </c>
      <c r="DC329" s="98" t="s">
        <v>7109</v>
      </c>
      <c r="DD329" s="98" t="s">
        <v>7109</v>
      </c>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5"/>
    </row>
    <row r="330" spans="1:251" s="9" customFormat="1" ht="17.25" customHeight="1">
      <c r="A330" s="5" t="s">
        <v>651</v>
      </c>
      <c r="B330" s="9">
        <v>157</v>
      </c>
      <c r="C330" s="5" t="s">
        <v>83</v>
      </c>
      <c r="D330" s="5" t="s">
        <v>409</v>
      </c>
      <c r="E330" s="9">
        <v>11819</v>
      </c>
      <c r="F330" s="9" t="s">
        <v>518</v>
      </c>
      <c r="G330" s="5"/>
      <c r="H330" s="5" t="s">
        <v>14</v>
      </c>
      <c r="I330" s="9">
        <v>1576</v>
      </c>
      <c r="J330" s="5" t="s">
        <v>14</v>
      </c>
      <c r="K330" s="9">
        <v>1583</v>
      </c>
      <c r="L330" s="5"/>
      <c r="M330" s="5"/>
      <c r="N330" s="5"/>
      <c r="O330" s="5"/>
      <c r="P330" s="5"/>
      <c r="Q330" s="5"/>
      <c r="R330" s="5"/>
      <c r="S330" s="5"/>
      <c r="T330" s="5"/>
      <c r="U330" s="5"/>
      <c r="V330" s="5"/>
      <c r="W330" s="5"/>
      <c r="X330" s="5"/>
      <c r="Y330" s="5"/>
      <c r="Z330" s="5"/>
      <c r="AA330" s="5"/>
      <c r="AB330" s="5"/>
      <c r="AC330" s="5"/>
      <c r="AD330" s="5"/>
      <c r="AE330" s="5"/>
      <c r="AF330" s="5"/>
      <c r="AG330" s="5">
        <v>1</v>
      </c>
      <c r="AH330" s="5"/>
      <c r="AI330" s="5"/>
      <c r="AJ330" s="5"/>
      <c r="AK330" s="5"/>
      <c r="AL330" s="43" t="s">
        <v>635</v>
      </c>
      <c r="AM330" s="11">
        <f>VLOOKUP($AL330,'City Location'!$A$2:$C$69,2)</f>
        <v>49.398752000000002</v>
      </c>
      <c r="AN330" s="11">
        <f>VLOOKUP($AL330,'City Location'!$A$2:$C$69,3)</f>
        <v>8.6724340000000009</v>
      </c>
      <c r="AO330" s="11" t="s">
        <v>622</v>
      </c>
      <c r="AP330" s="5">
        <v>1</v>
      </c>
      <c r="AQ330" s="5"/>
      <c r="AR330" s="4"/>
      <c r="AS330" s="4"/>
      <c r="AT330" s="10">
        <v>1</v>
      </c>
      <c r="AU330" s="10" t="s">
        <v>1104</v>
      </c>
      <c r="AV330" s="10" t="s">
        <v>1105</v>
      </c>
      <c r="AW330" s="10" t="s">
        <v>1104</v>
      </c>
      <c r="AX330" s="10" t="s">
        <v>1105</v>
      </c>
      <c r="AY330" s="10" t="s">
        <v>1105</v>
      </c>
      <c r="AZ330" s="10" t="s">
        <v>1105</v>
      </c>
      <c r="BA330" s="10" t="s">
        <v>1105</v>
      </c>
      <c r="BB330" s="10" t="s">
        <v>1105</v>
      </c>
      <c r="BC330" s="10" t="s">
        <v>1105</v>
      </c>
      <c r="BD330" s="10" t="s">
        <v>374</v>
      </c>
      <c r="BE330" s="10" t="s">
        <v>190</v>
      </c>
      <c r="BF330" s="10" t="s">
        <v>1105</v>
      </c>
      <c r="BG330" s="10" t="s">
        <v>1105</v>
      </c>
      <c r="BH330" s="10" t="s">
        <v>374</v>
      </c>
      <c r="BI330" s="10" t="s">
        <v>1105</v>
      </c>
      <c r="BJ330" s="10" t="s">
        <v>1105</v>
      </c>
      <c r="BK330" s="10" t="s">
        <v>374</v>
      </c>
      <c r="BL330" s="10" t="s">
        <v>1105</v>
      </c>
      <c r="BM330" s="10" t="s">
        <v>1105</v>
      </c>
      <c r="BN330" s="10" t="s">
        <v>1105</v>
      </c>
      <c r="BO330" s="10" t="s">
        <v>1105</v>
      </c>
      <c r="BP330" s="10" t="s">
        <v>1105</v>
      </c>
      <c r="BQ330" s="10" t="s">
        <v>1105</v>
      </c>
      <c r="BR330" s="10" t="s">
        <v>1105</v>
      </c>
      <c r="BS330" s="10" t="s">
        <v>1105</v>
      </c>
      <c r="BT330" s="10" t="s">
        <v>190</v>
      </c>
      <c r="BU330" s="10" t="s">
        <v>1105</v>
      </c>
      <c r="BV330" s="10" t="s">
        <v>190</v>
      </c>
      <c r="BW330" s="10" t="s">
        <v>1104</v>
      </c>
      <c r="BX330" s="15" t="s">
        <v>374</v>
      </c>
      <c r="BY330" s="10" t="s">
        <v>1105</v>
      </c>
      <c r="BZ330" s="10" t="s">
        <v>1105</v>
      </c>
      <c r="CA330" s="10" t="s">
        <v>1104</v>
      </c>
      <c r="CB330" s="10" t="s">
        <v>1104</v>
      </c>
      <c r="CC330" s="10" t="s">
        <v>1105</v>
      </c>
      <c r="CD330" s="10" t="s">
        <v>1104</v>
      </c>
      <c r="CE330" s="10" t="s">
        <v>1104</v>
      </c>
      <c r="CF330" s="10" t="s">
        <v>1104</v>
      </c>
      <c r="CG330" s="10" t="s">
        <v>1104</v>
      </c>
      <c r="CH330" s="10" t="s">
        <v>1104</v>
      </c>
      <c r="CI330" s="10" t="s">
        <v>1104</v>
      </c>
      <c r="CJ330" s="10" t="s">
        <v>1104</v>
      </c>
      <c r="CK330" s="15" t="s">
        <v>374</v>
      </c>
      <c r="CL330" s="10" t="s">
        <v>1105</v>
      </c>
      <c r="CM330" s="10" t="s">
        <v>1105</v>
      </c>
      <c r="CN330" s="10" t="s">
        <v>1105</v>
      </c>
      <c r="CO330" s="10" t="s">
        <v>1105</v>
      </c>
      <c r="CP330" s="10" t="s">
        <v>1105</v>
      </c>
      <c r="CQ330" s="10" t="s">
        <v>1105</v>
      </c>
      <c r="CR330" s="10" t="s">
        <v>1105</v>
      </c>
      <c r="CS330" s="10" t="s">
        <v>1105</v>
      </c>
      <c r="CT330" s="10" t="s">
        <v>1105</v>
      </c>
      <c r="CU330" s="10" t="s">
        <v>1104</v>
      </c>
      <c r="CV330" s="10" t="s">
        <v>374</v>
      </c>
      <c r="CW330" s="10" t="s">
        <v>1105</v>
      </c>
      <c r="CX330" s="10" t="s">
        <v>1104</v>
      </c>
      <c r="CY330" s="10" t="s">
        <v>1105</v>
      </c>
      <c r="CZ330" s="10" t="s">
        <v>1105</v>
      </c>
      <c r="DA330" s="10" t="s">
        <v>190</v>
      </c>
      <c r="DB330" s="10" t="s">
        <v>1105</v>
      </c>
      <c r="DC330" s="98" t="s">
        <v>7109</v>
      </c>
      <c r="DD330" s="98" t="s">
        <v>7109</v>
      </c>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5"/>
    </row>
    <row r="331" spans="1:251" s="9" customFormat="1" ht="17.25" customHeight="1">
      <c r="A331" s="5" t="s">
        <v>651</v>
      </c>
      <c r="B331" s="9">
        <v>157</v>
      </c>
      <c r="C331" s="5" t="s">
        <v>83</v>
      </c>
      <c r="D331" s="5" t="s">
        <v>204</v>
      </c>
      <c r="E331" s="9">
        <v>11820</v>
      </c>
      <c r="F331" s="9" t="s">
        <v>518</v>
      </c>
      <c r="G331" s="5"/>
      <c r="H331" s="5" t="s">
        <v>14</v>
      </c>
      <c r="I331" s="9">
        <v>1583</v>
      </c>
      <c r="J331" s="5" t="s">
        <v>3</v>
      </c>
      <c r="K331" s="9">
        <v>1610</v>
      </c>
      <c r="L331" s="5"/>
      <c r="M331" s="5"/>
      <c r="N331" s="5"/>
      <c r="O331" s="5"/>
      <c r="P331" s="5"/>
      <c r="Q331" s="5"/>
      <c r="R331" s="5"/>
      <c r="S331" s="5"/>
      <c r="T331" s="5"/>
      <c r="U331" s="5"/>
      <c r="V331" s="5"/>
      <c r="W331" s="5"/>
      <c r="X331" s="5"/>
      <c r="Y331" s="5"/>
      <c r="Z331" s="5"/>
      <c r="AA331" s="5"/>
      <c r="AB331" s="5"/>
      <c r="AC331" s="5"/>
      <c r="AD331" s="5"/>
      <c r="AE331" s="5"/>
      <c r="AF331" s="5"/>
      <c r="AG331" s="5">
        <v>1</v>
      </c>
      <c r="AH331" s="5"/>
      <c r="AI331" s="5"/>
      <c r="AJ331" s="5"/>
      <c r="AK331" s="5"/>
      <c r="AL331" s="43" t="s">
        <v>635</v>
      </c>
      <c r="AM331" s="11">
        <f>VLOOKUP($AL331,'City Location'!$A$2:$C$69,2)</f>
        <v>49.398752000000002</v>
      </c>
      <c r="AN331" s="11">
        <f>VLOOKUP($AL331,'City Location'!$A$2:$C$69,3)</f>
        <v>8.6724340000000009</v>
      </c>
      <c r="AO331" s="11" t="s">
        <v>622</v>
      </c>
      <c r="AP331" s="5">
        <v>1</v>
      </c>
      <c r="AQ331" s="5"/>
      <c r="AR331" s="4"/>
      <c r="AS331" s="4"/>
      <c r="AT331" s="10">
        <v>1</v>
      </c>
      <c r="AU331" s="10" t="s">
        <v>1104</v>
      </c>
      <c r="AV331" s="10" t="s">
        <v>1105</v>
      </c>
      <c r="AW331" s="10" t="s">
        <v>1104</v>
      </c>
      <c r="AX331" s="10" t="s">
        <v>1105</v>
      </c>
      <c r="AY331" s="10" t="s">
        <v>1105</v>
      </c>
      <c r="AZ331" s="10" t="s">
        <v>1105</v>
      </c>
      <c r="BA331" s="10" t="s">
        <v>1105</v>
      </c>
      <c r="BB331" s="10" t="s">
        <v>1105</v>
      </c>
      <c r="BC331" s="10" t="s">
        <v>1105</v>
      </c>
      <c r="BD331" s="10" t="s">
        <v>374</v>
      </c>
      <c r="BE331" s="10" t="s">
        <v>190</v>
      </c>
      <c r="BF331" s="10" t="s">
        <v>1105</v>
      </c>
      <c r="BG331" s="10" t="s">
        <v>1105</v>
      </c>
      <c r="BH331" s="10" t="s">
        <v>374</v>
      </c>
      <c r="BI331" s="10" t="s">
        <v>1105</v>
      </c>
      <c r="BJ331" s="10" t="s">
        <v>1105</v>
      </c>
      <c r="BK331" s="10" t="s">
        <v>374</v>
      </c>
      <c r="BL331" s="10" t="s">
        <v>1105</v>
      </c>
      <c r="BM331" s="10" t="s">
        <v>1105</v>
      </c>
      <c r="BN331" s="10" t="s">
        <v>1105</v>
      </c>
      <c r="BO331" s="10" t="s">
        <v>1105</v>
      </c>
      <c r="BP331" s="10" t="s">
        <v>1105</v>
      </c>
      <c r="BQ331" s="10" t="s">
        <v>1105</v>
      </c>
      <c r="BR331" s="10" t="s">
        <v>1105</v>
      </c>
      <c r="BS331" s="10" t="s">
        <v>1105</v>
      </c>
      <c r="BT331" s="10" t="s">
        <v>190</v>
      </c>
      <c r="BU331" s="10" t="s">
        <v>1105</v>
      </c>
      <c r="BV331" s="10" t="s">
        <v>190</v>
      </c>
      <c r="BW331" s="10" t="s">
        <v>1104</v>
      </c>
      <c r="BX331" s="15" t="s">
        <v>374</v>
      </c>
      <c r="BY331" s="10" t="s">
        <v>1105</v>
      </c>
      <c r="BZ331" s="10" t="s">
        <v>1105</v>
      </c>
      <c r="CA331" s="10" t="s">
        <v>1104</v>
      </c>
      <c r="CB331" s="10" t="s">
        <v>1104</v>
      </c>
      <c r="CC331" s="10" t="s">
        <v>1105</v>
      </c>
      <c r="CD331" s="10" t="s">
        <v>1104</v>
      </c>
      <c r="CE331" s="10" t="s">
        <v>1104</v>
      </c>
      <c r="CF331" s="10" t="s">
        <v>1104</v>
      </c>
      <c r="CG331" s="10" t="s">
        <v>1104</v>
      </c>
      <c r="CH331" s="10" t="s">
        <v>1104</v>
      </c>
      <c r="CI331" s="10" t="s">
        <v>1104</v>
      </c>
      <c r="CJ331" s="10" t="s">
        <v>1104</v>
      </c>
      <c r="CK331" s="15" t="s">
        <v>374</v>
      </c>
      <c r="CL331" s="10" t="s">
        <v>1105</v>
      </c>
      <c r="CM331" s="10" t="s">
        <v>1105</v>
      </c>
      <c r="CN331" s="10" t="s">
        <v>1105</v>
      </c>
      <c r="CO331" s="10" t="s">
        <v>1105</v>
      </c>
      <c r="CP331" s="10" t="s">
        <v>1105</v>
      </c>
      <c r="CQ331" s="10" t="s">
        <v>1105</v>
      </c>
      <c r="CR331" s="10" t="s">
        <v>1105</v>
      </c>
      <c r="CS331" s="10" t="s">
        <v>1105</v>
      </c>
      <c r="CT331" s="10" t="s">
        <v>1105</v>
      </c>
      <c r="CU331" s="10" t="s">
        <v>1104</v>
      </c>
      <c r="CV331" s="10" t="s">
        <v>374</v>
      </c>
      <c r="CW331" s="10" t="s">
        <v>1105</v>
      </c>
      <c r="CX331" s="10" t="s">
        <v>1104</v>
      </c>
      <c r="CY331" s="10" t="s">
        <v>1105</v>
      </c>
      <c r="CZ331" s="10" t="s">
        <v>1105</v>
      </c>
      <c r="DA331" s="10" t="s">
        <v>190</v>
      </c>
      <c r="DB331" s="10" t="s">
        <v>1105</v>
      </c>
      <c r="DC331" s="98" t="s">
        <v>7109</v>
      </c>
      <c r="DD331" s="98" t="s">
        <v>7109</v>
      </c>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5"/>
    </row>
    <row r="332" spans="1:251" s="9" customFormat="1" ht="17.25" customHeight="1">
      <c r="A332" s="5" t="s">
        <v>651</v>
      </c>
      <c r="B332" s="9">
        <v>157</v>
      </c>
      <c r="C332" s="5" t="s">
        <v>83</v>
      </c>
      <c r="D332" s="5" t="s">
        <v>207</v>
      </c>
      <c r="E332" s="9">
        <v>735</v>
      </c>
      <c r="F332" s="9" t="s">
        <v>518</v>
      </c>
      <c r="G332" s="5" t="s">
        <v>187</v>
      </c>
      <c r="H332" s="5" t="s">
        <v>3</v>
      </c>
      <c r="I332" s="9">
        <v>1610</v>
      </c>
      <c r="J332" s="5" t="s">
        <v>3</v>
      </c>
      <c r="K332" s="9">
        <v>1614</v>
      </c>
      <c r="L332" s="5"/>
      <c r="M332" s="5"/>
      <c r="N332" s="5"/>
      <c r="O332" s="5"/>
      <c r="P332" s="5"/>
      <c r="Q332" s="5"/>
      <c r="R332" s="5"/>
      <c r="S332" s="5"/>
      <c r="T332" s="5"/>
      <c r="U332" s="5"/>
      <c r="V332" s="5"/>
      <c r="W332" s="5"/>
      <c r="X332" s="5"/>
      <c r="Y332" s="5"/>
      <c r="Z332" s="5"/>
      <c r="AA332" s="5"/>
      <c r="AB332" s="5"/>
      <c r="AC332" s="5"/>
      <c r="AD332" s="5"/>
      <c r="AE332" s="5"/>
      <c r="AF332" s="5"/>
      <c r="AG332" s="5">
        <v>1</v>
      </c>
      <c r="AH332" s="5"/>
      <c r="AI332" s="5"/>
      <c r="AJ332" s="5"/>
      <c r="AK332" s="5"/>
      <c r="AL332" s="43" t="s">
        <v>635</v>
      </c>
      <c r="AM332" s="11">
        <f>VLOOKUP($AL332,'City Location'!$A$2:$C$69,2)</f>
        <v>49.398752000000002</v>
      </c>
      <c r="AN332" s="11">
        <f>VLOOKUP($AL332,'City Location'!$A$2:$C$69,3)</f>
        <v>8.6724340000000009</v>
      </c>
      <c r="AO332" s="11" t="s">
        <v>622</v>
      </c>
      <c r="AP332" s="5">
        <v>1</v>
      </c>
      <c r="AQ332" s="5"/>
      <c r="AR332" s="4"/>
      <c r="AS332" s="4"/>
      <c r="AT332" s="10">
        <v>1</v>
      </c>
      <c r="AU332" s="10" t="s">
        <v>1104</v>
      </c>
      <c r="AV332" s="10" t="s">
        <v>1105</v>
      </c>
      <c r="AW332" s="10" t="s">
        <v>1104</v>
      </c>
      <c r="AX332" s="10" t="s">
        <v>1105</v>
      </c>
      <c r="AY332" s="10" t="s">
        <v>1105</v>
      </c>
      <c r="AZ332" s="10" t="s">
        <v>1105</v>
      </c>
      <c r="BA332" s="10" t="s">
        <v>1105</v>
      </c>
      <c r="BB332" s="10" t="s">
        <v>1105</v>
      </c>
      <c r="BC332" s="10" t="s">
        <v>1105</v>
      </c>
      <c r="BD332" s="10" t="s">
        <v>374</v>
      </c>
      <c r="BE332" s="10" t="s">
        <v>190</v>
      </c>
      <c r="BF332" s="10" t="s">
        <v>1105</v>
      </c>
      <c r="BG332" s="10" t="s">
        <v>1105</v>
      </c>
      <c r="BH332" s="10" t="s">
        <v>374</v>
      </c>
      <c r="BI332" s="10" t="s">
        <v>1105</v>
      </c>
      <c r="BJ332" s="10" t="s">
        <v>1105</v>
      </c>
      <c r="BK332" s="10" t="s">
        <v>374</v>
      </c>
      <c r="BL332" s="10" t="s">
        <v>1105</v>
      </c>
      <c r="BM332" s="10" t="s">
        <v>1105</v>
      </c>
      <c r="BN332" s="10" t="s">
        <v>1105</v>
      </c>
      <c r="BO332" s="10" t="s">
        <v>1105</v>
      </c>
      <c r="BP332" s="10" t="s">
        <v>1105</v>
      </c>
      <c r="BQ332" s="10" t="s">
        <v>1105</v>
      </c>
      <c r="BR332" s="10" t="s">
        <v>1105</v>
      </c>
      <c r="BS332" s="10" t="s">
        <v>1105</v>
      </c>
      <c r="BT332" s="10" t="s">
        <v>190</v>
      </c>
      <c r="BU332" s="10" t="s">
        <v>1105</v>
      </c>
      <c r="BV332" s="10" t="s">
        <v>190</v>
      </c>
      <c r="BW332" s="10" t="s">
        <v>1104</v>
      </c>
      <c r="BX332" s="15" t="s">
        <v>374</v>
      </c>
      <c r="BY332" s="10" t="s">
        <v>1105</v>
      </c>
      <c r="BZ332" s="10" t="s">
        <v>1105</v>
      </c>
      <c r="CA332" s="10" t="s">
        <v>1104</v>
      </c>
      <c r="CB332" s="10" t="s">
        <v>1104</v>
      </c>
      <c r="CC332" s="10" t="s">
        <v>1105</v>
      </c>
      <c r="CD332" s="10" t="s">
        <v>1104</v>
      </c>
      <c r="CE332" s="10" t="s">
        <v>1104</v>
      </c>
      <c r="CF332" s="10" t="s">
        <v>1104</v>
      </c>
      <c r="CG332" s="10" t="s">
        <v>1104</v>
      </c>
      <c r="CH332" s="10" t="s">
        <v>1104</v>
      </c>
      <c r="CI332" s="10" t="s">
        <v>1104</v>
      </c>
      <c r="CJ332" s="10" t="s">
        <v>1104</v>
      </c>
      <c r="CK332" s="15" t="s">
        <v>374</v>
      </c>
      <c r="CL332" s="10" t="s">
        <v>1105</v>
      </c>
      <c r="CM332" s="10" t="s">
        <v>1105</v>
      </c>
      <c r="CN332" s="10" t="s">
        <v>1105</v>
      </c>
      <c r="CO332" s="10" t="s">
        <v>1105</v>
      </c>
      <c r="CP332" s="10" t="s">
        <v>1105</v>
      </c>
      <c r="CQ332" s="10" t="s">
        <v>1105</v>
      </c>
      <c r="CR332" s="10" t="s">
        <v>1105</v>
      </c>
      <c r="CS332" s="10" t="s">
        <v>1105</v>
      </c>
      <c r="CT332" s="10" t="s">
        <v>1105</v>
      </c>
      <c r="CU332" s="10" t="s">
        <v>1104</v>
      </c>
      <c r="CV332" s="10" t="s">
        <v>374</v>
      </c>
      <c r="CW332" s="10" t="s">
        <v>1105</v>
      </c>
      <c r="CX332" s="10" t="s">
        <v>1104</v>
      </c>
      <c r="CY332" s="10" t="s">
        <v>1105</v>
      </c>
      <c r="CZ332" s="10" t="s">
        <v>1105</v>
      </c>
      <c r="DA332" s="10" t="s">
        <v>190</v>
      </c>
      <c r="DB332" s="10" t="s">
        <v>1105</v>
      </c>
      <c r="DC332" s="98" t="s">
        <v>7109</v>
      </c>
      <c r="DD332" s="98" t="s">
        <v>7109</v>
      </c>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5"/>
    </row>
    <row r="333" spans="1:251" s="9" customFormat="1" ht="17.25" customHeight="1">
      <c r="A333" s="5" t="s">
        <v>651</v>
      </c>
      <c r="B333" s="9">
        <v>157</v>
      </c>
      <c r="C333" s="5" t="s">
        <v>83</v>
      </c>
      <c r="D333" s="5" t="s">
        <v>207</v>
      </c>
      <c r="E333" s="9">
        <v>735</v>
      </c>
      <c r="F333" s="9" t="s">
        <v>518</v>
      </c>
      <c r="G333" s="5" t="s">
        <v>187</v>
      </c>
      <c r="H333" s="5" t="s">
        <v>3</v>
      </c>
      <c r="I333" s="9">
        <v>1614</v>
      </c>
      <c r="J333" s="5" t="s">
        <v>8</v>
      </c>
      <c r="K333" s="9">
        <v>1620</v>
      </c>
      <c r="L333" s="5"/>
      <c r="M333" s="5"/>
      <c r="N333" s="5"/>
      <c r="O333" s="5"/>
      <c r="P333" s="5"/>
      <c r="Q333" s="5"/>
      <c r="R333" s="5"/>
      <c r="S333" s="5"/>
      <c r="T333" s="5"/>
      <c r="U333" s="5"/>
      <c r="V333" s="5"/>
      <c r="W333" s="5"/>
      <c r="X333" s="5"/>
      <c r="Y333" s="5"/>
      <c r="Z333" s="5"/>
      <c r="AA333" s="5"/>
      <c r="AB333" s="5"/>
      <c r="AC333" s="5"/>
      <c r="AD333" s="5"/>
      <c r="AE333" s="5"/>
      <c r="AF333" s="5"/>
      <c r="AG333" s="5">
        <v>1</v>
      </c>
      <c r="AH333" s="5"/>
      <c r="AI333" s="5"/>
      <c r="AJ333" s="5"/>
      <c r="AK333" s="5"/>
      <c r="AL333" s="43" t="s">
        <v>635</v>
      </c>
      <c r="AM333" s="11">
        <f>VLOOKUP($AL333,'City Location'!$A$2:$C$69,2)</f>
        <v>49.398752000000002</v>
      </c>
      <c r="AN333" s="11">
        <f>VLOOKUP($AL333,'City Location'!$A$2:$C$69,3)</f>
        <v>8.6724340000000009</v>
      </c>
      <c r="AO333" s="11" t="s">
        <v>622</v>
      </c>
      <c r="AP333" s="5">
        <v>1</v>
      </c>
      <c r="AQ333" s="5"/>
      <c r="AR333" s="4"/>
      <c r="AS333" s="4"/>
      <c r="AT333" s="10">
        <v>1</v>
      </c>
      <c r="AU333" s="10" t="s">
        <v>1104</v>
      </c>
      <c r="AV333" s="10" t="s">
        <v>1105</v>
      </c>
      <c r="AW333" s="10" t="s">
        <v>1104</v>
      </c>
      <c r="AX333" s="10" t="s">
        <v>1105</v>
      </c>
      <c r="AY333" s="10" t="s">
        <v>1105</v>
      </c>
      <c r="AZ333" s="10" t="s">
        <v>1105</v>
      </c>
      <c r="BA333" s="10" t="s">
        <v>1105</v>
      </c>
      <c r="BB333" s="10" t="s">
        <v>1105</v>
      </c>
      <c r="BC333" s="10" t="s">
        <v>1105</v>
      </c>
      <c r="BD333" s="10" t="s">
        <v>374</v>
      </c>
      <c r="BE333" s="10" t="s">
        <v>190</v>
      </c>
      <c r="BF333" s="10" t="s">
        <v>1105</v>
      </c>
      <c r="BG333" s="10" t="s">
        <v>1105</v>
      </c>
      <c r="BH333" s="10" t="s">
        <v>374</v>
      </c>
      <c r="BI333" s="10" t="s">
        <v>1105</v>
      </c>
      <c r="BJ333" s="10" t="s">
        <v>1105</v>
      </c>
      <c r="BK333" s="10" t="s">
        <v>374</v>
      </c>
      <c r="BL333" s="10" t="s">
        <v>1105</v>
      </c>
      <c r="BM333" s="10" t="s">
        <v>1105</v>
      </c>
      <c r="BN333" s="10" t="s">
        <v>1105</v>
      </c>
      <c r="BO333" s="10" t="s">
        <v>1105</v>
      </c>
      <c r="BP333" s="10" t="s">
        <v>1105</v>
      </c>
      <c r="BQ333" s="10" t="s">
        <v>1105</v>
      </c>
      <c r="BR333" s="10" t="s">
        <v>1105</v>
      </c>
      <c r="BS333" s="10" t="s">
        <v>1105</v>
      </c>
      <c r="BT333" s="10" t="s">
        <v>190</v>
      </c>
      <c r="BU333" s="10" t="s">
        <v>1105</v>
      </c>
      <c r="BV333" s="10" t="s">
        <v>190</v>
      </c>
      <c r="BW333" s="10" t="s">
        <v>1104</v>
      </c>
      <c r="BX333" s="15" t="s">
        <v>374</v>
      </c>
      <c r="BY333" s="10" t="s">
        <v>1105</v>
      </c>
      <c r="BZ333" s="10" t="s">
        <v>1105</v>
      </c>
      <c r="CA333" s="10" t="s">
        <v>1104</v>
      </c>
      <c r="CB333" s="10" t="s">
        <v>1104</v>
      </c>
      <c r="CC333" s="10" t="s">
        <v>1105</v>
      </c>
      <c r="CD333" s="10" t="s">
        <v>1104</v>
      </c>
      <c r="CE333" s="10" t="s">
        <v>1104</v>
      </c>
      <c r="CF333" s="10" t="s">
        <v>1104</v>
      </c>
      <c r="CG333" s="10" t="s">
        <v>1104</v>
      </c>
      <c r="CH333" s="10" t="s">
        <v>1104</v>
      </c>
      <c r="CI333" s="10" t="s">
        <v>1104</v>
      </c>
      <c r="CJ333" s="10" t="s">
        <v>1104</v>
      </c>
      <c r="CK333" s="15" t="s">
        <v>374</v>
      </c>
      <c r="CL333" s="10" t="s">
        <v>1105</v>
      </c>
      <c r="CM333" s="10" t="s">
        <v>1105</v>
      </c>
      <c r="CN333" s="10" t="s">
        <v>1105</v>
      </c>
      <c r="CO333" s="10" t="s">
        <v>1105</v>
      </c>
      <c r="CP333" s="10" t="s">
        <v>1105</v>
      </c>
      <c r="CQ333" s="10" t="s">
        <v>1105</v>
      </c>
      <c r="CR333" s="10" t="s">
        <v>1105</v>
      </c>
      <c r="CS333" s="10" t="s">
        <v>1105</v>
      </c>
      <c r="CT333" s="10" t="s">
        <v>1105</v>
      </c>
      <c r="CU333" s="10" t="s">
        <v>1104</v>
      </c>
      <c r="CV333" s="10" t="s">
        <v>374</v>
      </c>
      <c r="CW333" s="10" t="s">
        <v>1105</v>
      </c>
      <c r="CX333" s="10" t="s">
        <v>1104</v>
      </c>
      <c r="CY333" s="10" t="s">
        <v>1105</v>
      </c>
      <c r="CZ333" s="10" t="s">
        <v>1105</v>
      </c>
      <c r="DA333" s="10" t="s">
        <v>190</v>
      </c>
      <c r="DB333" s="10" t="s">
        <v>1105</v>
      </c>
      <c r="DC333" s="98" t="s">
        <v>7109</v>
      </c>
      <c r="DD333" s="98" t="s">
        <v>7109</v>
      </c>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5"/>
    </row>
    <row r="334" spans="1:251" s="9" customFormat="1" ht="17.25" customHeight="1">
      <c r="A334" s="5" t="s">
        <v>651</v>
      </c>
      <c r="B334" s="9">
        <v>157</v>
      </c>
      <c r="C334" s="5" t="s">
        <v>83</v>
      </c>
      <c r="D334" s="5" t="s">
        <v>207</v>
      </c>
      <c r="E334" s="9">
        <v>735</v>
      </c>
      <c r="F334" s="9" t="s">
        <v>518</v>
      </c>
      <c r="G334" s="5" t="s">
        <v>187</v>
      </c>
      <c r="H334" s="5" t="s">
        <v>8</v>
      </c>
      <c r="I334" s="9">
        <v>1620</v>
      </c>
      <c r="J334" s="5" t="s">
        <v>18</v>
      </c>
      <c r="K334" s="9">
        <v>1623</v>
      </c>
      <c r="L334" s="5"/>
      <c r="M334" s="5"/>
      <c r="N334" s="5"/>
      <c r="O334" s="5"/>
      <c r="P334" s="5"/>
      <c r="Q334" s="5"/>
      <c r="R334" s="5"/>
      <c r="S334" s="5"/>
      <c r="T334" s="5"/>
      <c r="U334" s="5"/>
      <c r="V334" s="5"/>
      <c r="W334" s="5"/>
      <c r="X334" s="5"/>
      <c r="Y334" s="5"/>
      <c r="Z334" s="5"/>
      <c r="AA334" s="5"/>
      <c r="AB334" s="5"/>
      <c r="AC334" s="5"/>
      <c r="AD334" s="5"/>
      <c r="AE334" s="5"/>
      <c r="AF334" s="5"/>
      <c r="AG334" s="5">
        <v>1</v>
      </c>
      <c r="AH334" s="5"/>
      <c r="AI334" s="5"/>
      <c r="AJ334" s="5"/>
      <c r="AK334" s="5"/>
      <c r="AL334" s="43" t="s">
        <v>635</v>
      </c>
      <c r="AM334" s="11">
        <f>VLOOKUP($AL334,'City Location'!$A$2:$C$69,2)</f>
        <v>49.398752000000002</v>
      </c>
      <c r="AN334" s="11">
        <f>VLOOKUP($AL334,'City Location'!$A$2:$C$69,3)</f>
        <v>8.6724340000000009</v>
      </c>
      <c r="AO334" s="11" t="s">
        <v>622</v>
      </c>
      <c r="AP334" s="5">
        <v>1</v>
      </c>
      <c r="AQ334" s="5"/>
      <c r="AR334" s="4"/>
      <c r="AS334" s="4"/>
      <c r="AT334" s="10">
        <v>1</v>
      </c>
      <c r="AU334" s="10" t="s">
        <v>1104</v>
      </c>
      <c r="AV334" s="10" t="s">
        <v>1105</v>
      </c>
      <c r="AW334" s="10" t="s">
        <v>1104</v>
      </c>
      <c r="AX334" s="10" t="s">
        <v>1105</v>
      </c>
      <c r="AY334" s="10" t="s">
        <v>1105</v>
      </c>
      <c r="AZ334" s="10" t="s">
        <v>1105</v>
      </c>
      <c r="BA334" s="10" t="s">
        <v>1105</v>
      </c>
      <c r="BB334" s="10" t="s">
        <v>1105</v>
      </c>
      <c r="BC334" s="10" t="s">
        <v>1105</v>
      </c>
      <c r="BD334" s="10" t="s">
        <v>374</v>
      </c>
      <c r="BE334" s="10" t="s">
        <v>374</v>
      </c>
      <c r="BF334" s="10" t="s">
        <v>1105</v>
      </c>
      <c r="BG334" s="10" t="s">
        <v>1105</v>
      </c>
      <c r="BH334" s="10" t="s">
        <v>374</v>
      </c>
      <c r="BI334" s="10" t="s">
        <v>1105</v>
      </c>
      <c r="BJ334" s="10" t="s">
        <v>1105</v>
      </c>
      <c r="BK334" s="10" t="s">
        <v>374</v>
      </c>
      <c r="BL334" s="10" t="s">
        <v>1105</v>
      </c>
      <c r="BM334" s="10" t="s">
        <v>1105</v>
      </c>
      <c r="BN334" s="10" t="s">
        <v>1105</v>
      </c>
      <c r="BO334" s="10" t="s">
        <v>1105</v>
      </c>
      <c r="BP334" s="10" t="s">
        <v>1105</v>
      </c>
      <c r="BQ334" s="10" t="s">
        <v>1105</v>
      </c>
      <c r="BR334" s="10" t="s">
        <v>1105</v>
      </c>
      <c r="BS334" s="10" t="s">
        <v>1105</v>
      </c>
      <c r="BT334" s="10" t="s">
        <v>190</v>
      </c>
      <c r="BU334" s="10" t="s">
        <v>1105</v>
      </c>
      <c r="BV334" s="10" t="s">
        <v>374</v>
      </c>
      <c r="BW334" s="10" t="s">
        <v>1104</v>
      </c>
      <c r="BX334" s="15" t="s">
        <v>374</v>
      </c>
      <c r="BY334" s="10" t="s">
        <v>1105</v>
      </c>
      <c r="BZ334" s="10" t="s">
        <v>1105</v>
      </c>
      <c r="CA334" s="10" t="s">
        <v>1104</v>
      </c>
      <c r="CB334" s="10" t="s">
        <v>1104</v>
      </c>
      <c r="CC334" s="10" t="s">
        <v>1105</v>
      </c>
      <c r="CD334" s="10" t="s">
        <v>1104</v>
      </c>
      <c r="CE334" s="10" t="s">
        <v>1104</v>
      </c>
      <c r="CF334" s="10" t="s">
        <v>1104</v>
      </c>
      <c r="CG334" s="10" t="s">
        <v>1104</v>
      </c>
      <c r="CH334" s="10" t="s">
        <v>1104</v>
      </c>
      <c r="CI334" s="10" t="s">
        <v>1104</v>
      </c>
      <c r="CJ334" s="10" t="s">
        <v>1104</v>
      </c>
      <c r="CK334" s="15" t="s">
        <v>374</v>
      </c>
      <c r="CL334" s="10" t="s">
        <v>1105</v>
      </c>
      <c r="CM334" s="10" t="s">
        <v>1105</v>
      </c>
      <c r="CN334" s="10" t="s">
        <v>1105</v>
      </c>
      <c r="CO334" s="10" t="s">
        <v>1105</v>
      </c>
      <c r="CP334" s="10" t="s">
        <v>1105</v>
      </c>
      <c r="CQ334" s="10" t="s">
        <v>1105</v>
      </c>
      <c r="CR334" s="10" t="s">
        <v>1105</v>
      </c>
      <c r="CS334" s="10" t="s">
        <v>1105</v>
      </c>
      <c r="CT334" s="10" t="s">
        <v>1105</v>
      </c>
      <c r="CU334" s="10" t="s">
        <v>1104</v>
      </c>
      <c r="CV334" s="10" t="s">
        <v>374</v>
      </c>
      <c r="CW334" s="10" t="s">
        <v>1105</v>
      </c>
      <c r="CX334" s="10" t="s">
        <v>1104</v>
      </c>
      <c r="CY334" s="10" t="s">
        <v>1105</v>
      </c>
      <c r="CZ334" s="10" t="s">
        <v>1105</v>
      </c>
      <c r="DA334" s="10" t="s">
        <v>190</v>
      </c>
      <c r="DB334" s="10" t="s">
        <v>1105</v>
      </c>
      <c r="DC334" s="98" t="s">
        <v>7109</v>
      </c>
      <c r="DD334" s="98" t="s">
        <v>7109</v>
      </c>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5"/>
    </row>
    <row r="335" spans="1:251" s="29" customFormat="1" ht="17.25" customHeight="1">
      <c r="A335" s="35" t="s">
        <v>651</v>
      </c>
      <c r="B335" s="35">
        <v>157</v>
      </c>
      <c r="C335" s="35"/>
      <c r="D335" s="35" t="s">
        <v>520</v>
      </c>
      <c r="E335" s="35" t="s">
        <v>1074</v>
      </c>
      <c r="F335" s="35" t="s">
        <v>485</v>
      </c>
      <c r="G335" s="35" t="s">
        <v>187</v>
      </c>
      <c r="H335" s="35" t="s">
        <v>18</v>
      </c>
      <c r="I335" s="35">
        <v>1623</v>
      </c>
      <c r="J335" s="35" t="s">
        <v>3</v>
      </c>
      <c r="K335" s="35">
        <v>1631</v>
      </c>
      <c r="L335" s="35"/>
      <c r="M335" s="35"/>
      <c r="N335" s="35"/>
      <c r="O335" s="35"/>
      <c r="P335" s="35"/>
      <c r="Q335" s="35"/>
      <c r="R335" s="35"/>
      <c r="S335" s="35"/>
      <c r="T335" s="35"/>
      <c r="U335" s="35"/>
      <c r="V335" s="35"/>
      <c r="W335" s="35"/>
      <c r="X335" s="35"/>
      <c r="Y335" s="35"/>
      <c r="Z335" s="35"/>
      <c r="AA335" s="35"/>
      <c r="AB335" s="35"/>
      <c r="AC335" s="35"/>
      <c r="AD335" s="35"/>
      <c r="AE335" s="35"/>
      <c r="AF335" s="35"/>
      <c r="AG335" s="35">
        <v>1</v>
      </c>
      <c r="AH335" s="35"/>
      <c r="AI335" s="35"/>
      <c r="AJ335" s="35"/>
      <c r="AK335" s="35"/>
      <c r="AL335" s="36" t="s">
        <v>635</v>
      </c>
      <c r="AM335" s="31">
        <f>VLOOKUP($AL335,'City Location'!$A$2:$C$69,2)</f>
        <v>49.398752000000002</v>
      </c>
      <c r="AN335" s="31">
        <f>VLOOKUP($AL335,'City Location'!$A$2:$C$69,3)</f>
        <v>8.6724340000000009</v>
      </c>
      <c r="AO335" s="37" t="s">
        <v>622</v>
      </c>
      <c r="AP335" s="35">
        <v>3</v>
      </c>
      <c r="AQ335" s="35"/>
      <c r="AR335" s="38">
        <v>1</v>
      </c>
      <c r="AS335" s="38" t="s">
        <v>984</v>
      </c>
      <c r="AT335" s="32">
        <v>1</v>
      </c>
      <c r="AU335" s="32" t="s">
        <v>1104</v>
      </c>
      <c r="AV335" s="32" t="s">
        <v>1105</v>
      </c>
      <c r="AW335" s="32" t="s">
        <v>1104</v>
      </c>
      <c r="AX335" s="32" t="s">
        <v>1105</v>
      </c>
      <c r="AY335" s="38" t="s">
        <v>1105</v>
      </c>
      <c r="AZ335" s="38" t="s">
        <v>1105</v>
      </c>
      <c r="BA335" s="38" t="s">
        <v>1105</v>
      </c>
      <c r="BB335" s="38" t="s">
        <v>1105</v>
      </c>
      <c r="BC335" s="38" t="s">
        <v>1105</v>
      </c>
      <c r="BD335" s="32" t="s">
        <v>374</v>
      </c>
      <c r="BE335" s="32" t="s">
        <v>374</v>
      </c>
      <c r="BF335" s="32" t="s">
        <v>1105</v>
      </c>
      <c r="BG335" s="32" t="s">
        <v>1105</v>
      </c>
      <c r="BH335" s="32" t="s">
        <v>374</v>
      </c>
      <c r="BI335" s="32" t="s">
        <v>1105</v>
      </c>
      <c r="BJ335" s="32" t="s">
        <v>1105</v>
      </c>
      <c r="BK335" s="32" t="s">
        <v>374</v>
      </c>
      <c r="BL335" s="32" t="s">
        <v>1105</v>
      </c>
      <c r="BM335" s="32" t="s">
        <v>1105</v>
      </c>
      <c r="BN335" s="32" t="s">
        <v>1105</v>
      </c>
      <c r="BO335" s="32" t="s">
        <v>1105</v>
      </c>
      <c r="BP335" s="32" t="s">
        <v>1105</v>
      </c>
      <c r="BQ335" s="32" t="s">
        <v>1105</v>
      </c>
      <c r="BR335" s="32" t="s">
        <v>1105</v>
      </c>
      <c r="BS335" s="32" t="s">
        <v>1105</v>
      </c>
      <c r="BT335" s="32" t="s">
        <v>190</v>
      </c>
      <c r="BU335" s="32" t="s">
        <v>1105</v>
      </c>
      <c r="BV335" s="32" t="s">
        <v>374</v>
      </c>
      <c r="BW335" s="32" t="s">
        <v>1104</v>
      </c>
      <c r="BX335" s="38" t="s">
        <v>374</v>
      </c>
      <c r="BY335" s="38" t="s">
        <v>1105</v>
      </c>
      <c r="BZ335" s="38" t="s">
        <v>1105</v>
      </c>
      <c r="CA335" s="32" t="s">
        <v>1104</v>
      </c>
      <c r="CB335" s="38" t="s">
        <v>1104</v>
      </c>
      <c r="CC335" s="38" t="s">
        <v>1105</v>
      </c>
      <c r="CD335" s="32" t="s">
        <v>1104</v>
      </c>
      <c r="CE335" s="38" t="s">
        <v>1104</v>
      </c>
      <c r="CF335" s="32" t="s">
        <v>1104</v>
      </c>
      <c r="CG335" s="32" t="s">
        <v>1104</v>
      </c>
      <c r="CH335" s="32" t="s">
        <v>1104</v>
      </c>
      <c r="CI335" s="38" t="s">
        <v>1104</v>
      </c>
      <c r="CJ335" s="38" t="s">
        <v>1104</v>
      </c>
      <c r="CK335" s="38" t="s">
        <v>374</v>
      </c>
      <c r="CL335" s="38" t="s">
        <v>1105</v>
      </c>
      <c r="CM335" s="38" t="s">
        <v>1105</v>
      </c>
      <c r="CN335" s="38" t="s">
        <v>1105</v>
      </c>
      <c r="CO335" s="32" t="s">
        <v>1105</v>
      </c>
      <c r="CP335" s="38" t="s">
        <v>1105</v>
      </c>
      <c r="CQ335" s="38" t="s">
        <v>1105</v>
      </c>
      <c r="CR335" s="38" t="s">
        <v>1105</v>
      </c>
      <c r="CS335" s="38" t="s">
        <v>1105</v>
      </c>
      <c r="CT335" s="38" t="s">
        <v>1105</v>
      </c>
      <c r="CU335" s="32" t="s">
        <v>1104</v>
      </c>
      <c r="CV335" s="32" t="s">
        <v>374</v>
      </c>
      <c r="CW335" s="38" t="s">
        <v>1105</v>
      </c>
      <c r="CX335" s="32" t="s">
        <v>1104</v>
      </c>
      <c r="CY335" s="38" t="s">
        <v>1105</v>
      </c>
      <c r="CZ335" s="38" t="s">
        <v>1105</v>
      </c>
      <c r="DA335" s="32" t="s">
        <v>190</v>
      </c>
      <c r="DB335" s="38" t="s">
        <v>1105</v>
      </c>
      <c r="DC335" s="98" t="s">
        <v>7109</v>
      </c>
      <c r="DD335" s="98" t="s">
        <v>7109</v>
      </c>
      <c r="DE335" s="32"/>
      <c r="DF335" s="32"/>
      <c r="DG335" s="32"/>
      <c r="DH335" s="32"/>
      <c r="DI335" s="32"/>
      <c r="DJ335" s="32"/>
      <c r="DK335" s="32"/>
      <c r="DL335" s="32"/>
      <c r="DM335" s="32"/>
      <c r="DN335" s="32"/>
      <c r="DO335" s="32"/>
      <c r="DP335" s="32"/>
      <c r="DQ335" s="32"/>
      <c r="DR335" s="32"/>
      <c r="DS335" s="32"/>
      <c r="DT335" s="32"/>
      <c r="DU335" s="32"/>
      <c r="DV335" s="32"/>
      <c r="DW335" s="32"/>
      <c r="DX335" s="32"/>
      <c r="DY335" s="32"/>
      <c r="DZ335" s="32"/>
      <c r="EA335" s="32"/>
      <c r="EB335" s="32"/>
      <c r="EC335" s="32"/>
      <c r="ED335" s="32"/>
      <c r="EE335" s="32"/>
      <c r="EF335" s="32"/>
      <c r="EG335" s="32"/>
      <c r="EH335" s="32"/>
      <c r="EI335" s="32"/>
      <c r="EJ335" s="32"/>
      <c r="EK335" s="32"/>
      <c r="EL335" s="32"/>
      <c r="EM335" s="32"/>
      <c r="EN335" s="32"/>
      <c r="EO335" s="32"/>
      <c r="EP335" s="32"/>
      <c r="EQ335" s="32"/>
      <c r="ER335" s="32"/>
      <c r="ES335" s="32"/>
      <c r="ET335" s="32"/>
      <c r="EU335" s="32"/>
      <c r="EV335" s="32"/>
      <c r="EW335" s="32"/>
      <c r="EX335" s="32"/>
      <c r="EY335" s="32"/>
      <c r="EZ335" s="32"/>
      <c r="FA335" s="32"/>
      <c r="FB335" s="32"/>
      <c r="FC335" s="32"/>
      <c r="FD335" s="32"/>
      <c r="FE335" s="32"/>
      <c r="FF335" s="32"/>
      <c r="FG335" s="32"/>
      <c r="FH335" s="32"/>
      <c r="FI335" s="32"/>
      <c r="FJ335" s="32"/>
      <c r="FK335" s="32"/>
      <c r="FL335" s="32"/>
      <c r="FM335" s="32"/>
      <c r="FN335" s="32"/>
      <c r="FO335" s="32"/>
      <c r="FP335" s="32"/>
      <c r="FQ335" s="32"/>
      <c r="FR335" s="32"/>
      <c r="FS335" s="32"/>
      <c r="FT335" s="32"/>
      <c r="FU335" s="32"/>
      <c r="FV335" s="32"/>
      <c r="FW335" s="32"/>
      <c r="FX335" s="32"/>
      <c r="FY335" s="32"/>
      <c r="FZ335" s="32"/>
      <c r="GA335" s="32"/>
      <c r="GB335" s="32"/>
      <c r="GC335" s="32"/>
      <c r="GD335" s="32"/>
      <c r="GE335" s="32"/>
      <c r="GF335" s="32"/>
      <c r="GG335" s="32"/>
      <c r="GH335" s="32"/>
      <c r="GI335" s="32"/>
      <c r="GJ335" s="32"/>
      <c r="GK335" s="32"/>
      <c r="GL335" s="32"/>
      <c r="GM335" s="32"/>
      <c r="GN335" s="32"/>
      <c r="GO335" s="32"/>
      <c r="GP335" s="32"/>
      <c r="GQ335" s="32"/>
      <c r="GR335" s="32"/>
      <c r="GS335" s="32"/>
      <c r="GT335" s="32"/>
      <c r="GU335" s="32"/>
      <c r="GV335" s="32"/>
      <c r="GW335" s="32"/>
      <c r="GX335" s="32"/>
      <c r="GY335" s="32"/>
      <c r="GZ335" s="32"/>
      <c r="HA335" s="32"/>
      <c r="HB335" s="32"/>
      <c r="HC335" s="32"/>
      <c r="HD335" s="32"/>
      <c r="HE335" s="32"/>
      <c r="HF335" s="32"/>
      <c r="HG335" s="32"/>
      <c r="HH335" s="32"/>
      <c r="HI335" s="32"/>
      <c r="HJ335" s="32"/>
      <c r="HK335" s="32"/>
      <c r="HL335" s="32"/>
      <c r="HM335" s="32"/>
      <c r="HN335" s="32"/>
      <c r="HO335" s="32"/>
      <c r="HP335" s="32"/>
      <c r="HQ335" s="32"/>
      <c r="HR335" s="32"/>
      <c r="HS335" s="32"/>
      <c r="HT335" s="32"/>
      <c r="HU335" s="32"/>
      <c r="HV335" s="32"/>
      <c r="HW335" s="32"/>
      <c r="HX335" s="32"/>
      <c r="HY335" s="32"/>
      <c r="HZ335" s="32"/>
      <c r="IA335" s="32"/>
      <c r="IB335" s="32"/>
      <c r="IC335" s="32"/>
      <c r="ID335" s="32"/>
      <c r="IE335" s="32"/>
      <c r="IF335" s="32"/>
      <c r="IG335" s="32"/>
      <c r="IH335" s="32"/>
      <c r="II335" s="32"/>
      <c r="IJ335" s="32"/>
      <c r="IK335" s="32"/>
      <c r="IL335" s="32"/>
      <c r="IM335" s="32"/>
      <c r="IN335" s="32"/>
      <c r="IO335" s="32"/>
      <c r="IP335" s="32"/>
    </row>
    <row r="336" spans="1:251" s="29" customFormat="1" ht="17.25" customHeight="1">
      <c r="A336" s="35" t="s">
        <v>651</v>
      </c>
      <c r="B336" s="35">
        <v>157</v>
      </c>
      <c r="C336" s="35"/>
      <c r="D336" s="35" t="s">
        <v>520</v>
      </c>
      <c r="E336" s="35" t="s">
        <v>1074</v>
      </c>
      <c r="F336" s="35" t="s">
        <v>485</v>
      </c>
      <c r="G336" s="35" t="s">
        <v>187</v>
      </c>
      <c r="H336" s="35" t="s">
        <v>3</v>
      </c>
      <c r="I336" s="35">
        <v>1631</v>
      </c>
      <c r="J336" s="35" t="s">
        <v>6</v>
      </c>
      <c r="K336" s="35">
        <v>1633</v>
      </c>
      <c r="L336" s="35"/>
      <c r="M336" s="35"/>
      <c r="N336" s="35"/>
      <c r="O336" s="35"/>
      <c r="P336" s="35"/>
      <c r="Q336" s="35"/>
      <c r="R336" s="35"/>
      <c r="S336" s="35"/>
      <c r="T336" s="35"/>
      <c r="U336" s="35"/>
      <c r="V336" s="35"/>
      <c r="W336" s="35"/>
      <c r="X336" s="35"/>
      <c r="Y336" s="35"/>
      <c r="Z336" s="35"/>
      <c r="AA336" s="35"/>
      <c r="AB336" s="35"/>
      <c r="AC336" s="35"/>
      <c r="AD336" s="35"/>
      <c r="AE336" s="35"/>
      <c r="AF336" s="35"/>
      <c r="AG336" s="35">
        <v>1</v>
      </c>
      <c r="AH336" s="35"/>
      <c r="AI336" s="35"/>
      <c r="AJ336" s="35"/>
      <c r="AK336" s="35"/>
      <c r="AL336" s="36" t="s">
        <v>635</v>
      </c>
      <c r="AM336" s="31">
        <f>VLOOKUP($AL336,'City Location'!$A$2:$C$69,2)</f>
        <v>49.398752000000002</v>
      </c>
      <c r="AN336" s="31">
        <f>VLOOKUP($AL336,'City Location'!$A$2:$C$69,3)</f>
        <v>8.6724340000000009</v>
      </c>
      <c r="AO336" s="37" t="s">
        <v>622</v>
      </c>
      <c r="AP336" s="35">
        <v>3</v>
      </c>
      <c r="AQ336" s="35"/>
      <c r="AR336" s="38">
        <v>1</v>
      </c>
      <c r="AS336" s="38" t="s">
        <v>984</v>
      </c>
      <c r="AT336" s="32">
        <v>1</v>
      </c>
      <c r="AU336" s="32" t="s">
        <v>1104</v>
      </c>
      <c r="AV336" s="32" t="s">
        <v>1105</v>
      </c>
      <c r="AW336" s="32" t="s">
        <v>1104</v>
      </c>
      <c r="AX336" s="32" t="s">
        <v>1105</v>
      </c>
      <c r="AY336" s="38" t="s">
        <v>1105</v>
      </c>
      <c r="AZ336" s="38" t="s">
        <v>1105</v>
      </c>
      <c r="BA336" s="38" t="s">
        <v>1105</v>
      </c>
      <c r="BB336" s="38" t="s">
        <v>1105</v>
      </c>
      <c r="BC336" s="38" t="s">
        <v>1105</v>
      </c>
      <c r="BD336" s="32" t="s">
        <v>374</v>
      </c>
      <c r="BE336" s="32" t="s">
        <v>374</v>
      </c>
      <c r="BF336" s="32" t="s">
        <v>1105</v>
      </c>
      <c r="BG336" s="32" t="s">
        <v>1105</v>
      </c>
      <c r="BH336" s="32" t="s">
        <v>374</v>
      </c>
      <c r="BI336" s="32" t="s">
        <v>1105</v>
      </c>
      <c r="BJ336" s="32" t="s">
        <v>1105</v>
      </c>
      <c r="BK336" s="32" t="s">
        <v>374</v>
      </c>
      <c r="BL336" s="32" t="s">
        <v>1105</v>
      </c>
      <c r="BM336" s="32" t="s">
        <v>1105</v>
      </c>
      <c r="BN336" s="32" t="s">
        <v>1105</v>
      </c>
      <c r="BO336" s="32" t="s">
        <v>1105</v>
      </c>
      <c r="BP336" s="32" t="s">
        <v>1105</v>
      </c>
      <c r="BQ336" s="32" t="s">
        <v>1105</v>
      </c>
      <c r="BR336" s="32" t="s">
        <v>1105</v>
      </c>
      <c r="BS336" s="32" t="s">
        <v>1105</v>
      </c>
      <c r="BT336" s="32" t="s">
        <v>190</v>
      </c>
      <c r="BU336" s="32" t="s">
        <v>1105</v>
      </c>
      <c r="BV336" s="32" t="s">
        <v>374</v>
      </c>
      <c r="BW336" s="32" t="s">
        <v>1104</v>
      </c>
      <c r="BX336" s="38" t="s">
        <v>374</v>
      </c>
      <c r="BY336" s="38" t="s">
        <v>1105</v>
      </c>
      <c r="BZ336" s="38" t="s">
        <v>1105</v>
      </c>
      <c r="CA336" s="32" t="s">
        <v>1104</v>
      </c>
      <c r="CB336" s="38" t="s">
        <v>1104</v>
      </c>
      <c r="CC336" s="38" t="s">
        <v>1105</v>
      </c>
      <c r="CD336" s="32" t="s">
        <v>1104</v>
      </c>
      <c r="CE336" s="38" t="s">
        <v>1104</v>
      </c>
      <c r="CF336" s="32" t="s">
        <v>1104</v>
      </c>
      <c r="CG336" s="32" t="s">
        <v>1104</v>
      </c>
      <c r="CH336" s="32" t="s">
        <v>1104</v>
      </c>
      <c r="CI336" s="38" t="s">
        <v>1105</v>
      </c>
      <c r="CJ336" s="38" t="s">
        <v>1104</v>
      </c>
      <c r="CK336" s="38" t="s">
        <v>190</v>
      </c>
      <c r="CL336" s="38" t="s">
        <v>1105</v>
      </c>
      <c r="CM336" s="38" t="s">
        <v>1105</v>
      </c>
      <c r="CN336" s="38" t="s">
        <v>1105</v>
      </c>
      <c r="CO336" s="32" t="s">
        <v>1105</v>
      </c>
      <c r="CP336" s="38" t="s">
        <v>1105</v>
      </c>
      <c r="CQ336" s="38" t="s">
        <v>1105</v>
      </c>
      <c r="CR336" s="38" t="s">
        <v>1105</v>
      </c>
      <c r="CS336" s="38" t="s">
        <v>1105</v>
      </c>
      <c r="CT336" s="38" t="s">
        <v>1105</v>
      </c>
      <c r="CU336" s="32" t="s">
        <v>1104</v>
      </c>
      <c r="CV336" s="32" t="s">
        <v>374</v>
      </c>
      <c r="CW336" s="38" t="s">
        <v>1105</v>
      </c>
      <c r="CX336" s="32" t="s">
        <v>1104</v>
      </c>
      <c r="CY336" s="38" t="s">
        <v>1105</v>
      </c>
      <c r="CZ336" s="38" t="s">
        <v>1105</v>
      </c>
      <c r="DA336" s="32" t="s">
        <v>190</v>
      </c>
      <c r="DB336" s="38" t="s">
        <v>1105</v>
      </c>
      <c r="DC336" s="98" t="s">
        <v>7109</v>
      </c>
      <c r="DD336" s="98" t="s">
        <v>7109</v>
      </c>
      <c r="DE336" s="32"/>
      <c r="DF336" s="32"/>
      <c r="DG336" s="32"/>
      <c r="DH336" s="32"/>
      <c r="DI336" s="32"/>
      <c r="DJ336" s="32"/>
      <c r="DK336" s="32"/>
      <c r="DL336" s="32"/>
      <c r="DM336" s="32"/>
      <c r="DN336" s="32"/>
      <c r="DO336" s="32"/>
      <c r="DP336" s="32"/>
      <c r="DQ336" s="32"/>
      <c r="DR336" s="32"/>
      <c r="DS336" s="32"/>
      <c r="DT336" s="32"/>
      <c r="DU336" s="32"/>
      <c r="DV336" s="32"/>
      <c r="DW336" s="32"/>
      <c r="DX336" s="32"/>
      <c r="DY336" s="32"/>
      <c r="DZ336" s="32"/>
      <c r="EA336" s="32"/>
      <c r="EB336" s="32"/>
      <c r="EC336" s="32"/>
      <c r="ED336" s="32"/>
      <c r="EE336" s="32"/>
      <c r="EF336" s="32"/>
      <c r="EG336" s="32"/>
      <c r="EH336" s="32"/>
      <c r="EI336" s="32"/>
      <c r="EJ336" s="32"/>
      <c r="EK336" s="32"/>
      <c r="EL336" s="32"/>
      <c r="EM336" s="32"/>
      <c r="EN336" s="32"/>
      <c r="EO336" s="32"/>
      <c r="EP336" s="32"/>
      <c r="EQ336" s="32"/>
      <c r="ER336" s="32"/>
      <c r="ES336" s="32"/>
      <c r="ET336" s="32"/>
      <c r="EU336" s="32"/>
      <c r="EV336" s="32"/>
      <c r="EW336" s="32"/>
      <c r="EX336" s="32"/>
      <c r="EY336" s="32"/>
      <c r="EZ336" s="32"/>
      <c r="FA336" s="32"/>
      <c r="FB336" s="32"/>
      <c r="FC336" s="32"/>
      <c r="FD336" s="32"/>
      <c r="FE336" s="32"/>
      <c r="FF336" s="32"/>
      <c r="FG336" s="32"/>
      <c r="FH336" s="32"/>
      <c r="FI336" s="32"/>
      <c r="FJ336" s="32"/>
      <c r="FK336" s="32"/>
      <c r="FL336" s="32"/>
      <c r="FM336" s="32"/>
      <c r="FN336" s="32"/>
      <c r="FO336" s="32"/>
      <c r="FP336" s="32"/>
      <c r="FQ336" s="32"/>
      <c r="FR336" s="32"/>
      <c r="FS336" s="32"/>
      <c r="FT336" s="32"/>
      <c r="FU336" s="32"/>
      <c r="FV336" s="32"/>
      <c r="FW336" s="32"/>
      <c r="FX336" s="32"/>
      <c r="FY336" s="32"/>
      <c r="FZ336" s="32"/>
      <c r="GA336" s="32"/>
      <c r="GB336" s="32"/>
      <c r="GC336" s="32"/>
      <c r="GD336" s="32"/>
      <c r="GE336" s="32"/>
      <c r="GF336" s="32"/>
      <c r="GG336" s="32"/>
      <c r="GH336" s="32"/>
      <c r="GI336" s="32"/>
      <c r="GJ336" s="32"/>
      <c r="GK336" s="32"/>
      <c r="GL336" s="32"/>
      <c r="GM336" s="32"/>
      <c r="GN336" s="32"/>
      <c r="GO336" s="32"/>
      <c r="GP336" s="32"/>
      <c r="GQ336" s="32"/>
      <c r="GR336" s="32"/>
      <c r="GS336" s="32"/>
      <c r="GT336" s="32"/>
      <c r="GU336" s="32"/>
      <c r="GV336" s="32"/>
      <c r="GW336" s="32"/>
      <c r="GX336" s="32"/>
      <c r="GY336" s="32"/>
      <c r="GZ336" s="32"/>
      <c r="HA336" s="32"/>
      <c r="HB336" s="32"/>
      <c r="HC336" s="32"/>
      <c r="HD336" s="32"/>
      <c r="HE336" s="32"/>
      <c r="HF336" s="32"/>
      <c r="HG336" s="32"/>
      <c r="HH336" s="32"/>
      <c r="HI336" s="32"/>
      <c r="HJ336" s="32"/>
      <c r="HK336" s="32"/>
      <c r="HL336" s="32"/>
      <c r="HM336" s="32"/>
      <c r="HN336" s="32"/>
      <c r="HO336" s="32"/>
      <c r="HP336" s="32"/>
      <c r="HQ336" s="32"/>
      <c r="HR336" s="32"/>
      <c r="HS336" s="32"/>
      <c r="HT336" s="32"/>
      <c r="HU336" s="32"/>
      <c r="HV336" s="32"/>
      <c r="HW336" s="32"/>
      <c r="HX336" s="32"/>
      <c r="HY336" s="32"/>
      <c r="HZ336" s="32"/>
      <c r="IA336" s="32"/>
      <c r="IB336" s="32"/>
      <c r="IC336" s="32"/>
      <c r="ID336" s="32"/>
      <c r="IE336" s="32"/>
      <c r="IF336" s="32"/>
      <c r="IG336" s="32"/>
      <c r="IH336" s="32"/>
      <c r="II336" s="32"/>
      <c r="IJ336" s="32"/>
      <c r="IK336" s="32"/>
      <c r="IL336" s="32"/>
      <c r="IM336" s="32"/>
      <c r="IN336" s="32"/>
      <c r="IO336" s="32"/>
      <c r="IP336" s="32"/>
    </row>
    <row r="337" spans="1:251" s="29" customFormat="1" ht="17.25" customHeight="1">
      <c r="A337" s="35" t="s">
        <v>651</v>
      </c>
      <c r="B337" s="35">
        <v>157</v>
      </c>
      <c r="C337" s="35"/>
      <c r="D337" s="35" t="s">
        <v>520</v>
      </c>
      <c r="E337" s="35" t="s">
        <v>1074</v>
      </c>
      <c r="F337" s="35" t="s">
        <v>485</v>
      </c>
      <c r="G337" s="35" t="s">
        <v>187</v>
      </c>
      <c r="H337" s="35" t="s">
        <v>6</v>
      </c>
      <c r="I337" s="35">
        <v>1633</v>
      </c>
      <c r="J337" s="35" t="s">
        <v>5</v>
      </c>
      <c r="K337" s="35">
        <v>1636</v>
      </c>
      <c r="L337" s="35"/>
      <c r="M337" s="35"/>
      <c r="N337" s="35"/>
      <c r="O337" s="35"/>
      <c r="P337" s="35"/>
      <c r="Q337" s="35"/>
      <c r="R337" s="35"/>
      <c r="S337" s="35"/>
      <c r="T337" s="35"/>
      <c r="U337" s="35"/>
      <c r="V337" s="35"/>
      <c r="W337" s="35"/>
      <c r="X337" s="35"/>
      <c r="Y337" s="35"/>
      <c r="Z337" s="35"/>
      <c r="AA337" s="35"/>
      <c r="AB337" s="35"/>
      <c r="AC337" s="35"/>
      <c r="AD337" s="35"/>
      <c r="AE337" s="35"/>
      <c r="AF337" s="35"/>
      <c r="AG337" s="35">
        <v>1</v>
      </c>
      <c r="AH337" s="35"/>
      <c r="AI337" s="35"/>
      <c r="AJ337" s="35"/>
      <c r="AK337" s="35"/>
      <c r="AL337" s="36" t="s">
        <v>635</v>
      </c>
      <c r="AM337" s="31">
        <f>VLOOKUP($AL337,'City Location'!$A$2:$C$69,2)</f>
        <v>49.398752000000002</v>
      </c>
      <c r="AN337" s="31">
        <f>VLOOKUP($AL337,'City Location'!$A$2:$C$69,3)</f>
        <v>8.6724340000000009</v>
      </c>
      <c r="AO337" s="37" t="s">
        <v>622</v>
      </c>
      <c r="AP337" s="35">
        <v>3</v>
      </c>
      <c r="AQ337" s="35"/>
      <c r="AR337" s="38">
        <v>1</v>
      </c>
      <c r="AS337" s="38" t="s">
        <v>984</v>
      </c>
      <c r="AT337" s="32">
        <v>1</v>
      </c>
      <c r="AU337" s="38" t="s">
        <v>1104</v>
      </c>
      <c r="AV337" s="38" t="s">
        <v>1105</v>
      </c>
      <c r="AW337" s="32" t="s">
        <v>1104</v>
      </c>
      <c r="AX337" s="32" t="s">
        <v>1105</v>
      </c>
      <c r="AY337" s="38" t="s">
        <v>1105</v>
      </c>
      <c r="AZ337" s="38" t="s">
        <v>1105</v>
      </c>
      <c r="BA337" s="38" t="s">
        <v>1105</v>
      </c>
      <c r="BB337" s="38" t="s">
        <v>1105</v>
      </c>
      <c r="BC337" s="38" t="s">
        <v>1105</v>
      </c>
      <c r="BD337" s="32" t="s">
        <v>374</v>
      </c>
      <c r="BE337" s="32" t="s">
        <v>190</v>
      </c>
      <c r="BF337" s="32" t="s">
        <v>1105</v>
      </c>
      <c r="BG337" s="32" t="s">
        <v>1105</v>
      </c>
      <c r="BH337" s="32" t="s">
        <v>374</v>
      </c>
      <c r="BI337" s="32" t="s">
        <v>1105</v>
      </c>
      <c r="BJ337" s="32" t="s">
        <v>1105</v>
      </c>
      <c r="BK337" s="32" t="s">
        <v>190</v>
      </c>
      <c r="BL337" s="32" t="s">
        <v>1105</v>
      </c>
      <c r="BM337" s="32" t="s">
        <v>1105</v>
      </c>
      <c r="BN337" s="32" t="s">
        <v>1105</v>
      </c>
      <c r="BO337" s="32" t="s">
        <v>1105</v>
      </c>
      <c r="BP337" s="32" t="s">
        <v>1105</v>
      </c>
      <c r="BQ337" s="32" t="s">
        <v>1105</v>
      </c>
      <c r="BR337" s="32" t="s">
        <v>1105</v>
      </c>
      <c r="BS337" s="32" t="s">
        <v>1105</v>
      </c>
      <c r="BT337" s="32" t="s">
        <v>190</v>
      </c>
      <c r="BU337" s="32" t="s">
        <v>1105</v>
      </c>
      <c r="BV337" s="32" t="s">
        <v>374</v>
      </c>
      <c r="BW337" s="32" t="s">
        <v>1104</v>
      </c>
      <c r="BX337" s="38" t="s">
        <v>374</v>
      </c>
      <c r="BY337" s="38" t="s">
        <v>1105</v>
      </c>
      <c r="BZ337" s="38" t="s">
        <v>1105</v>
      </c>
      <c r="CA337" s="32" t="s">
        <v>1104</v>
      </c>
      <c r="CB337" s="38" t="s">
        <v>1104</v>
      </c>
      <c r="CC337" s="38" t="s">
        <v>1105</v>
      </c>
      <c r="CD337" s="32" t="s">
        <v>1104</v>
      </c>
      <c r="CE337" s="38" t="s">
        <v>1104</v>
      </c>
      <c r="CF337" s="32" t="s">
        <v>1104</v>
      </c>
      <c r="CG337" s="32" t="s">
        <v>1104</v>
      </c>
      <c r="CH337" s="32" t="s">
        <v>1104</v>
      </c>
      <c r="CI337" s="38" t="s">
        <v>1105</v>
      </c>
      <c r="CJ337" s="38" t="s">
        <v>1104</v>
      </c>
      <c r="CK337" s="38" t="s">
        <v>190</v>
      </c>
      <c r="CL337" s="38" t="s">
        <v>1105</v>
      </c>
      <c r="CM337" s="38" t="s">
        <v>1105</v>
      </c>
      <c r="CN337" s="38" t="s">
        <v>1105</v>
      </c>
      <c r="CO337" s="32" t="s">
        <v>1105</v>
      </c>
      <c r="CP337" s="38" t="s">
        <v>1105</v>
      </c>
      <c r="CQ337" s="38" t="s">
        <v>1105</v>
      </c>
      <c r="CR337" s="38" t="s">
        <v>1105</v>
      </c>
      <c r="CS337" s="38" t="s">
        <v>1105</v>
      </c>
      <c r="CT337" s="38" t="s">
        <v>1105</v>
      </c>
      <c r="CU337" s="32" t="s">
        <v>1104</v>
      </c>
      <c r="CV337" s="32" t="s">
        <v>374</v>
      </c>
      <c r="CW337" s="38" t="s">
        <v>1105</v>
      </c>
      <c r="CX337" s="32" t="s">
        <v>1104</v>
      </c>
      <c r="CY337" s="38" t="s">
        <v>1105</v>
      </c>
      <c r="CZ337" s="38" t="s">
        <v>1105</v>
      </c>
      <c r="DA337" s="32" t="s">
        <v>190</v>
      </c>
      <c r="DB337" s="38" t="s">
        <v>1105</v>
      </c>
      <c r="DC337" s="98" t="s">
        <v>7109</v>
      </c>
      <c r="DD337" s="98" t="s">
        <v>7109</v>
      </c>
      <c r="DE337" s="32"/>
      <c r="DF337" s="32"/>
      <c r="DG337" s="32"/>
      <c r="DH337" s="32"/>
      <c r="DI337" s="32"/>
      <c r="DJ337" s="32"/>
      <c r="DK337" s="32"/>
      <c r="DL337" s="32"/>
      <c r="DM337" s="32"/>
      <c r="DN337" s="32"/>
      <c r="DO337" s="32"/>
      <c r="DP337" s="32"/>
      <c r="DQ337" s="32"/>
      <c r="DR337" s="32"/>
      <c r="DS337" s="32"/>
      <c r="DT337" s="32"/>
      <c r="DU337" s="32"/>
      <c r="DV337" s="32"/>
      <c r="DW337" s="32"/>
      <c r="DX337" s="32"/>
      <c r="DY337" s="32"/>
      <c r="DZ337" s="32"/>
      <c r="EA337" s="32"/>
      <c r="EB337" s="32"/>
      <c r="EC337" s="32"/>
      <c r="ED337" s="32"/>
      <c r="EE337" s="32"/>
      <c r="EF337" s="32"/>
      <c r="EG337" s="32"/>
      <c r="EH337" s="32"/>
      <c r="EI337" s="32"/>
      <c r="EJ337" s="32"/>
      <c r="EK337" s="32"/>
      <c r="EL337" s="32"/>
      <c r="EM337" s="32"/>
      <c r="EN337" s="32"/>
      <c r="EO337" s="32"/>
      <c r="EP337" s="32"/>
      <c r="EQ337" s="32"/>
      <c r="ER337" s="32"/>
      <c r="ES337" s="32"/>
      <c r="ET337" s="32"/>
      <c r="EU337" s="32"/>
      <c r="EV337" s="32"/>
      <c r="EW337" s="32"/>
      <c r="EX337" s="32"/>
      <c r="EY337" s="32"/>
      <c r="EZ337" s="32"/>
      <c r="FA337" s="32"/>
      <c r="FB337" s="32"/>
      <c r="FC337" s="32"/>
      <c r="FD337" s="32"/>
      <c r="FE337" s="32"/>
      <c r="FF337" s="32"/>
      <c r="FG337" s="32"/>
      <c r="FH337" s="32"/>
      <c r="FI337" s="32"/>
      <c r="FJ337" s="32"/>
      <c r="FK337" s="32"/>
      <c r="FL337" s="32"/>
      <c r="FM337" s="32"/>
      <c r="FN337" s="32"/>
      <c r="FO337" s="32"/>
      <c r="FP337" s="32"/>
      <c r="FQ337" s="32"/>
      <c r="FR337" s="32"/>
      <c r="FS337" s="32"/>
      <c r="FT337" s="32"/>
      <c r="FU337" s="32"/>
      <c r="FV337" s="32"/>
      <c r="FW337" s="32"/>
      <c r="FX337" s="32"/>
      <c r="FY337" s="32"/>
      <c r="FZ337" s="32"/>
      <c r="GA337" s="32"/>
      <c r="GB337" s="32"/>
      <c r="GC337" s="32"/>
      <c r="GD337" s="32"/>
      <c r="GE337" s="32"/>
      <c r="GF337" s="32"/>
      <c r="GG337" s="32"/>
      <c r="GH337" s="32"/>
      <c r="GI337" s="32"/>
      <c r="GJ337" s="32"/>
      <c r="GK337" s="32"/>
      <c r="GL337" s="32"/>
      <c r="GM337" s="32"/>
      <c r="GN337" s="32"/>
      <c r="GO337" s="32"/>
      <c r="GP337" s="32"/>
      <c r="GQ337" s="32"/>
      <c r="GR337" s="32"/>
      <c r="GS337" s="32"/>
      <c r="GT337" s="32"/>
      <c r="GU337" s="32"/>
      <c r="GV337" s="32"/>
      <c r="GW337" s="32"/>
      <c r="GX337" s="32"/>
      <c r="GY337" s="32"/>
      <c r="GZ337" s="32"/>
      <c r="HA337" s="32"/>
      <c r="HB337" s="32"/>
      <c r="HC337" s="32"/>
      <c r="HD337" s="32"/>
      <c r="HE337" s="32"/>
      <c r="HF337" s="32"/>
      <c r="HG337" s="32"/>
      <c r="HH337" s="32"/>
      <c r="HI337" s="32"/>
      <c r="HJ337" s="32"/>
      <c r="HK337" s="32"/>
      <c r="HL337" s="32"/>
      <c r="HM337" s="32"/>
      <c r="HN337" s="32"/>
      <c r="HO337" s="32"/>
      <c r="HP337" s="32"/>
      <c r="HQ337" s="32"/>
      <c r="HR337" s="32"/>
      <c r="HS337" s="32"/>
      <c r="HT337" s="32"/>
      <c r="HU337" s="32"/>
      <c r="HV337" s="32"/>
      <c r="HW337" s="32"/>
      <c r="HX337" s="32"/>
      <c r="HY337" s="32"/>
      <c r="HZ337" s="32"/>
      <c r="IA337" s="32"/>
      <c r="IB337" s="32"/>
      <c r="IC337" s="32"/>
      <c r="ID337" s="32"/>
      <c r="IE337" s="32"/>
      <c r="IF337" s="32"/>
      <c r="IG337" s="32"/>
      <c r="IH337" s="32"/>
      <c r="II337" s="32"/>
      <c r="IJ337" s="32"/>
      <c r="IK337" s="32"/>
      <c r="IL337" s="32"/>
      <c r="IM337" s="32"/>
      <c r="IN337" s="32"/>
      <c r="IO337" s="32"/>
      <c r="IP337" s="32"/>
    </row>
    <row r="338" spans="1:251" s="29" customFormat="1" ht="17.25" customHeight="1">
      <c r="A338" s="35" t="s">
        <v>651</v>
      </c>
      <c r="B338" s="35">
        <v>157</v>
      </c>
      <c r="C338" s="35"/>
      <c r="D338" s="35" t="s">
        <v>520</v>
      </c>
      <c r="E338" s="35" t="s">
        <v>1074</v>
      </c>
      <c r="F338" s="35" t="s">
        <v>485</v>
      </c>
      <c r="G338" s="35" t="s">
        <v>187</v>
      </c>
      <c r="H338" s="35" t="s">
        <v>5</v>
      </c>
      <c r="I338" s="35">
        <v>1636</v>
      </c>
      <c r="J338" s="35" t="s">
        <v>8</v>
      </c>
      <c r="K338" s="35">
        <v>1646</v>
      </c>
      <c r="L338" s="35"/>
      <c r="M338" s="35"/>
      <c r="N338" s="35"/>
      <c r="O338" s="35"/>
      <c r="P338" s="35"/>
      <c r="Q338" s="35"/>
      <c r="R338" s="35"/>
      <c r="S338" s="35"/>
      <c r="T338" s="35"/>
      <c r="U338" s="35"/>
      <c r="V338" s="35"/>
      <c r="W338" s="35"/>
      <c r="X338" s="35"/>
      <c r="Y338" s="35"/>
      <c r="Z338" s="35"/>
      <c r="AA338" s="35"/>
      <c r="AB338" s="35"/>
      <c r="AC338" s="35"/>
      <c r="AD338" s="35"/>
      <c r="AE338" s="35"/>
      <c r="AF338" s="35"/>
      <c r="AG338" s="35">
        <v>1</v>
      </c>
      <c r="AH338" s="35"/>
      <c r="AI338" s="35"/>
      <c r="AJ338" s="35"/>
      <c r="AK338" s="35"/>
      <c r="AL338" s="36" t="s">
        <v>635</v>
      </c>
      <c r="AM338" s="31">
        <f>VLOOKUP($AL338,'City Location'!$A$2:$C$69,2)</f>
        <v>49.398752000000002</v>
      </c>
      <c r="AN338" s="31">
        <f>VLOOKUP($AL338,'City Location'!$A$2:$C$69,3)</f>
        <v>8.6724340000000009</v>
      </c>
      <c r="AO338" s="37" t="s">
        <v>622</v>
      </c>
      <c r="AP338" s="35">
        <v>3</v>
      </c>
      <c r="AQ338" s="35"/>
      <c r="AR338" s="38">
        <v>1</v>
      </c>
      <c r="AS338" s="38" t="s">
        <v>984</v>
      </c>
      <c r="AT338" s="32">
        <v>1</v>
      </c>
      <c r="AU338" s="38" t="s">
        <v>1104</v>
      </c>
      <c r="AV338" s="38" t="s">
        <v>1105</v>
      </c>
      <c r="AW338" s="32" t="s">
        <v>1104</v>
      </c>
      <c r="AX338" s="32" t="s">
        <v>1105</v>
      </c>
      <c r="AY338" s="38" t="s">
        <v>1105</v>
      </c>
      <c r="AZ338" s="38" t="s">
        <v>1105</v>
      </c>
      <c r="BA338" s="38" t="s">
        <v>1105</v>
      </c>
      <c r="BB338" s="38" t="s">
        <v>1105</v>
      </c>
      <c r="BC338" s="38" t="s">
        <v>1105</v>
      </c>
      <c r="BD338" s="32" t="s">
        <v>374</v>
      </c>
      <c r="BE338" s="32" t="s">
        <v>190</v>
      </c>
      <c r="BF338" s="32" t="s">
        <v>1105</v>
      </c>
      <c r="BG338" s="32" t="s">
        <v>1105</v>
      </c>
      <c r="BH338" s="32" t="s">
        <v>374</v>
      </c>
      <c r="BI338" s="32" t="s">
        <v>1105</v>
      </c>
      <c r="BJ338" s="32" t="s">
        <v>1105</v>
      </c>
      <c r="BK338" s="32" t="s">
        <v>190</v>
      </c>
      <c r="BL338" s="32" t="s">
        <v>1105</v>
      </c>
      <c r="BM338" s="32" t="s">
        <v>1105</v>
      </c>
      <c r="BN338" s="32" t="s">
        <v>1105</v>
      </c>
      <c r="BO338" s="32" t="s">
        <v>1105</v>
      </c>
      <c r="BP338" s="32" t="s">
        <v>1105</v>
      </c>
      <c r="BQ338" s="32" t="s">
        <v>1105</v>
      </c>
      <c r="BR338" s="32" t="s">
        <v>1105</v>
      </c>
      <c r="BS338" s="32" t="s">
        <v>1105</v>
      </c>
      <c r="BT338" s="32" t="s">
        <v>190</v>
      </c>
      <c r="BU338" s="32" t="s">
        <v>1105</v>
      </c>
      <c r="BV338" s="32" t="s">
        <v>374</v>
      </c>
      <c r="BW338" s="32" t="s">
        <v>1104</v>
      </c>
      <c r="BX338" s="38" t="s">
        <v>374</v>
      </c>
      <c r="BY338" s="38" t="s">
        <v>1105</v>
      </c>
      <c r="BZ338" s="38" t="s">
        <v>1105</v>
      </c>
      <c r="CA338" s="32" t="s">
        <v>1104</v>
      </c>
      <c r="CB338" s="38" t="s">
        <v>1104</v>
      </c>
      <c r="CC338" s="38" t="s">
        <v>1105</v>
      </c>
      <c r="CD338" s="32" t="s">
        <v>1104</v>
      </c>
      <c r="CE338" s="38" t="s">
        <v>1104</v>
      </c>
      <c r="CF338" s="32" t="s">
        <v>1104</v>
      </c>
      <c r="CG338" s="32" t="s">
        <v>1104</v>
      </c>
      <c r="CH338" s="32" t="s">
        <v>1104</v>
      </c>
      <c r="CI338" s="38" t="s">
        <v>1105</v>
      </c>
      <c r="CJ338" s="38" t="s">
        <v>1104</v>
      </c>
      <c r="CK338" s="38" t="s">
        <v>374</v>
      </c>
      <c r="CL338" s="38" t="s">
        <v>1105</v>
      </c>
      <c r="CM338" s="38" t="s">
        <v>1105</v>
      </c>
      <c r="CN338" s="38" t="s">
        <v>1105</v>
      </c>
      <c r="CO338" s="32" t="s">
        <v>1105</v>
      </c>
      <c r="CP338" s="38" t="s">
        <v>1105</v>
      </c>
      <c r="CQ338" s="38" t="s">
        <v>1105</v>
      </c>
      <c r="CR338" s="38" t="s">
        <v>1105</v>
      </c>
      <c r="CS338" s="38" t="s">
        <v>1105</v>
      </c>
      <c r="CT338" s="38" t="s">
        <v>1105</v>
      </c>
      <c r="CU338" s="32" t="s">
        <v>1104</v>
      </c>
      <c r="CV338" s="32" t="s">
        <v>374</v>
      </c>
      <c r="CW338" s="38" t="s">
        <v>1105</v>
      </c>
      <c r="CX338" s="32" t="s">
        <v>1104</v>
      </c>
      <c r="CY338" s="38" t="s">
        <v>1105</v>
      </c>
      <c r="CZ338" s="38" t="s">
        <v>1105</v>
      </c>
      <c r="DA338" s="32" t="s">
        <v>190</v>
      </c>
      <c r="DB338" s="38" t="s">
        <v>1105</v>
      </c>
      <c r="DC338" s="98" t="s">
        <v>7109</v>
      </c>
      <c r="DD338" s="98" t="s">
        <v>7109</v>
      </c>
      <c r="DE338" s="32"/>
      <c r="DF338" s="32"/>
      <c r="DG338" s="32"/>
      <c r="DH338" s="32"/>
      <c r="DI338" s="32"/>
      <c r="DJ338" s="32"/>
      <c r="DK338" s="32"/>
      <c r="DL338" s="32"/>
      <c r="DM338" s="32"/>
      <c r="DN338" s="32"/>
      <c r="DO338" s="32"/>
      <c r="DP338" s="32"/>
      <c r="DQ338" s="32"/>
      <c r="DR338" s="32"/>
      <c r="DS338" s="32"/>
      <c r="DT338" s="32"/>
      <c r="DU338" s="32"/>
      <c r="DV338" s="32"/>
      <c r="DW338" s="32"/>
      <c r="DX338" s="32"/>
      <c r="DY338" s="32"/>
      <c r="DZ338" s="32"/>
      <c r="EA338" s="32"/>
      <c r="EB338" s="32"/>
      <c r="EC338" s="32"/>
      <c r="ED338" s="32"/>
      <c r="EE338" s="32"/>
      <c r="EF338" s="32"/>
      <c r="EG338" s="32"/>
      <c r="EH338" s="32"/>
      <c r="EI338" s="32"/>
      <c r="EJ338" s="32"/>
      <c r="EK338" s="32"/>
      <c r="EL338" s="32"/>
      <c r="EM338" s="32"/>
      <c r="EN338" s="32"/>
      <c r="EO338" s="32"/>
      <c r="EP338" s="32"/>
      <c r="EQ338" s="32"/>
      <c r="ER338" s="32"/>
      <c r="ES338" s="32"/>
      <c r="ET338" s="32"/>
      <c r="EU338" s="32"/>
      <c r="EV338" s="32"/>
      <c r="EW338" s="32"/>
      <c r="EX338" s="32"/>
      <c r="EY338" s="32"/>
      <c r="EZ338" s="32"/>
      <c r="FA338" s="32"/>
      <c r="FB338" s="32"/>
      <c r="FC338" s="32"/>
      <c r="FD338" s="32"/>
      <c r="FE338" s="32"/>
      <c r="FF338" s="32"/>
      <c r="FG338" s="32"/>
      <c r="FH338" s="32"/>
      <c r="FI338" s="32"/>
      <c r="FJ338" s="32"/>
      <c r="FK338" s="32"/>
      <c r="FL338" s="32"/>
      <c r="FM338" s="32"/>
      <c r="FN338" s="32"/>
      <c r="FO338" s="32"/>
      <c r="FP338" s="32"/>
      <c r="FQ338" s="32"/>
      <c r="FR338" s="32"/>
      <c r="FS338" s="32"/>
      <c r="FT338" s="32"/>
      <c r="FU338" s="32"/>
      <c r="FV338" s="32"/>
      <c r="FW338" s="32"/>
      <c r="FX338" s="32"/>
      <c r="FY338" s="32"/>
      <c r="FZ338" s="32"/>
      <c r="GA338" s="32"/>
      <c r="GB338" s="32"/>
      <c r="GC338" s="32"/>
      <c r="GD338" s="32"/>
      <c r="GE338" s="32"/>
      <c r="GF338" s="32"/>
      <c r="GG338" s="32"/>
      <c r="GH338" s="32"/>
      <c r="GI338" s="32"/>
      <c r="GJ338" s="32"/>
      <c r="GK338" s="32"/>
      <c r="GL338" s="32"/>
      <c r="GM338" s="32"/>
      <c r="GN338" s="32"/>
      <c r="GO338" s="32"/>
      <c r="GP338" s="32"/>
      <c r="GQ338" s="32"/>
      <c r="GR338" s="32"/>
      <c r="GS338" s="32"/>
      <c r="GT338" s="32"/>
      <c r="GU338" s="32"/>
      <c r="GV338" s="32"/>
      <c r="GW338" s="32"/>
      <c r="GX338" s="32"/>
      <c r="GY338" s="32"/>
      <c r="GZ338" s="32"/>
      <c r="HA338" s="32"/>
      <c r="HB338" s="32"/>
      <c r="HC338" s="32"/>
      <c r="HD338" s="32"/>
      <c r="HE338" s="32"/>
      <c r="HF338" s="32"/>
      <c r="HG338" s="32"/>
      <c r="HH338" s="32"/>
      <c r="HI338" s="32"/>
      <c r="HJ338" s="32"/>
      <c r="HK338" s="32"/>
      <c r="HL338" s="32"/>
      <c r="HM338" s="32"/>
      <c r="HN338" s="32"/>
      <c r="HO338" s="32"/>
      <c r="HP338" s="32"/>
      <c r="HQ338" s="32"/>
      <c r="HR338" s="32"/>
      <c r="HS338" s="32"/>
      <c r="HT338" s="32"/>
      <c r="HU338" s="32"/>
      <c r="HV338" s="32"/>
      <c r="HW338" s="32"/>
      <c r="HX338" s="32"/>
      <c r="HY338" s="32"/>
      <c r="HZ338" s="32"/>
      <c r="IA338" s="32"/>
      <c r="IB338" s="32"/>
      <c r="IC338" s="32"/>
      <c r="ID338" s="32"/>
      <c r="IE338" s="32"/>
      <c r="IF338" s="32"/>
      <c r="IG338" s="32"/>
      <c r="IH338" s="32"/>
      <c r="II338" s="32"/>
      <c r="IJ338" s="32"/>
      <c r="IK338" s="32"/>
      <c r="IL338" s="32"/>
      <c r="IM338" s="32"/>
      <c r="IN338" s="32"/>
      <c r="IO338" s="32"/>
      <c r="IP338" s="32"/>
    </row>
    <row r="339" spans="1:251" s="29" customFormat="1" ht="17.25" customHeight="1">
      <c r="A339" s="35" t="s">
        <v>651</v>
      </c>
      <c r="B339" s="35">
        <v>157</v>
      </c>
      <c r="C339" s="35"/>
      <c r="D339" s="35" t="s">
        <v>520</v>
      </c>
      <c r="E339" s="35" t="s">
        <v>1074</v>
      </c>
      <c r="F339" s="35" t="s">
        <v>485</v>
      </c>
      <c r="G339" s="35" t="s">
        <v>187</v>
      </c>
      <c r="H339" s="35" t="s">
        <v>8</v>
      </c>
      <c r="I339" s="35">
        <v>1646</v>
      </c>
      <c r="J339" s="35" t="s">
        <v>14</v>
      </c>
      <c r="K339" s="35">
        <v>1648</v>
      </c>
      <c r="L339" s="35"/>
      <c r="M339" s="35"/>
      <c r="N339" s="35"/>
      <c r="O339" s="35"/>
      <c r="P339" s="35"/>
      <c r="Q339" s="35"/>
      <c r="R339" s="35"/>
      <c r="S339" s="35"/>
      <c r="T339" s="35"/>
      <c r="U339" s="35"/>
      <c r="V339" s="35"/>
      <c r="W339" s="35"/>
      <c r="X339" s="35"/>
      <c r="Y339" s="35"/>
      <c r="Z339" s="35"/>
      <c r="AA339" s="35"/>
      <c r="AB339" s="35"/>
      <c r="AC339" s="35"/>
      <c r="AD339" s="35"/>
      <c r="AE339" s="35"/>
      <c r="AF339" s="35"/>
      <c r="AG339" s="35">
        <v>1</v>
      </c>
      <c r="AH339" s="35"/>
      <c r="AI339" s="35"/>
      <c r="AJ339" s="35"/>
      <c r="AK339" s="35"/>
      <c r="AL339" s="36" t="s">
        <v>635</v>
      </c>
      <c r="AM339" s="31">
        <f>VLOOKUP($AL339,'City Location'!$A$2:$C$69,2)</f>
        <v>49.398752000000002</v>
      </c>
      <c r="AN339" s="31">
        <f>VLOOKUP($AL339,'City Location'!$A$2:$C$69,3)</f>
        <v>8.6724340000000009</v>
      </c>
      <c r="AO339" s="37" t="s">
        <v>622</v>
      </c>
      <c r="AP339" s="35">
        <v>3</v>
      </c>
      <c r="AQ339" s="35"/>
      <c r="AR339" s="38">
        <v>1</v>
      </c>
      <c r="AS339" s="38" t="s">
        <v>984</v>
      </c>
      <c r="AT339" s="32">
        <v>1</v>
      </c>
      <c r="AU339" s="38" t="s">
        <v>1104</v>
      </c>
      <c r="AV339" s="38" t="s">
        <v>1105</v>
      </c>
      <c r="AW339" s="32" t="s">
        <v>1104</v>
      </c>
      <c r="AX339" s="32" t="s">
        <v>1105</v>
      </c>
      <c r="AY339" s="38" t="s">
        <v>1105</v>
      </c>
      <c r="AZ339" s="38" t="s">
        <v>1105</v>
      </c>
      <c r="BA339" s="38" t="s">
        <v>1105</v>
      </c>
      <c r="BB339" s="38" t="s">
        <v>1105</v>
      </c>
      <c r="BC339" s="38" t="s">
        <v>1105</v>
      </c>
      <c r="BD339" s="32" t="s">
        <v>374</v>
      </c>
      <c r="BE339" s="32" t="s">
        <v>374</v>
      </c>
      <c r="BF339" s="32" t="s">
        <v>1105</v>
      </c>
      <c r="BG339" s="32" t="s">
        <v>1105</v>
      </c>
      <c r="BH339" s="32" t="s">
        <v>374</v>
      </c>
      <c r="BI339" s="32" t="s">
        <v>1105</v>
      </c>
      <c r="BJ339" s="32" t="s">
        <v>1105</v>
      </c>
      <c r="BK339" s="32" t="s">
        <v>190</v>
      </c>
      <c r="BL339" s="32" t="s">
        <v>1105</v>
      </c>
      <c r="BM339" s="32" t="s">
        <v>1105</v>
      </c>
      <c r="BN339" s="32" t="s">
        <v>1105</v>
      </c>
      <c r="BO339" s="32" t="s">
        <v>1105</v>
      </c>
      <c r="BP339" s="32" t="s">
        <v>1105</v>
      </c>
      <c r="BQ339" s="32" t="s">
        <v>1105</v>
      </c>
      <c r="BR339" s="32" t="s">
        <v>1105</v>
      </c>
      <c r="BS339" s="32" t="s">
        <v>1105</v>
      </c>
      <c r="BT339" s="32" t="s">
        <v>190</v>
      </c>
      <c r="BU339" s="32" t="s">
        <v>1105</v>
      </c>
      <c r="BV339" s="32" t="s">
        <v>374</v>
      </c>
      <c r="BW339" s="32" t="s">
        <v>1104</v>
      </c>
      <c r="BX339" s="38" t="s">
        <v>374</v>
      </c>
      <c r="BY339" s="38" t="s">
        <v>1105</v>
      </c>
      <c r="BZ339" s="38" t="s">
        <v>1105</v>
      </c>
      <c r="CA339" s="32" t="s">
        <v>1104</v>
      </c>
      <c r="CB339" s="38" t="s">
        <v>1104</v>
      </c>
      <c r="CC339" s="38" t="s">
        <v>1105</v>
      </c>
      <c r="CD339" s="32" t="s">
        <v>1104</v>
      </c>
      <c r="CE339" s="38" t="s">
        <v>1104</v>
      </c>
      <c r="CF339" s="32" t="s">
        <v>1104</v>
      </c>
      <c r="CG339" s="32" t="s">
        <v>1104</v>
      </c>
      <c r="CH339" s="32" t="s">
        <v>1104</v>
      </c>
      <c r="CI339" s="38" t="s">
        <v>1105</v>
      </c>
      <c r="CJ339" s="38" t="s">
        <v>1104</v>
      </c>
      <c r="CK339" s="38" t="s">
        <v>374</v>
      </c>
      <c r="CL339" s="38" t="s">
        <v>1105</v>
      </c>
      <c r="CM339" s="38" t="s">
        <v>1105</v>
      </c>
      <c r="CN339" s="38" t="s">
        <v>1105</v>
      </c>
      <c r="CO339" s="32" t="s">
        <v>1105</v>
      </c>
      <c r="CP339" s="38" t="s">
        <v>1105</v>
      </c>
      <c r="CQ339" s="38" t="s">
        <v>1105</v>
      </c>
      <c r="CR339" s="38" t="s">
        <v>1105</v>
      </c>
      <c r="CS339" s="38" t="s">
        <v>1105</v>
      </c>
      <c r="CT339" s="38" t="s">
        <v>1105</v>
      </c>
      <c r="CU339" s="32" t="s">
        <v>1104</v>
      </c>
      <c r="CV339" s="32" t="s">
        <v>374</v>
      </c>
      <c r="CW339" s="38" t="s">
        <v>1105</v>
      </c>
      <c r="CX339" s="32" t="s">
        <v>1104</v>
      </c>
      <c r="CY339" s="38" t="s">
        <v>1105</v>
      </c>
      <c r="CZ339" s="38" t="s">
        <v>1105</v>
      </c>
      <c r="DA339" s="32" t="s">
        <v>190</v>
      </c>
      <c r="DB339" s="38" t="s">
        <v>1105</v>
      </c>
      <c r="DC339" s="98" t="s">
        <v>7109</v>
      </c>
      <c r="DD339" s="98" t="s">
        <v>7109</v>
      </c>
      <c r="DE339" s="32"/>
      <c r="DF339" s="32"/>
      <c r="DG339" s="32"/>
      <c r="DH339" s="32"/>
      <c r="DI339" s="32"/>
      <c r="DJ339" s="32"/>
      <c r="DK339" s="32"/>
      <c r="DL339" s="32"/>
      <c r="DM339" s="32"/>
      <c r="DN339" s="32"/>
      <c r="DO339" s="32"/>
      <c r="DP339" s="32"/>
      <c r="DQ339" s="32"/>
      <c r="DR339" s="32"/>
      <c r="DS339" s="32"/>
      <c r="DT339" s="32"/>
      <c r="DU339" s="32"/>
      <c r="DV339" s="32"/>
      <c r="DW339" s="32"/>
      <c r="DX339" s="32"/>
      <c r="DY339" s="32"/>
      <c r="DZ339" s="32"/>
      <c r="EA339" s="32"/>
      <c r="EB339" s="32"/>
      <c r="EC339" s="32"/>
      <c r="ED339" s="32"/>
      <c r="EE339" s="32"/>
      <c r="EF339" s="32"/>
      <c r="EG339" s="32"/>
      <c r="EH339" s="32"/>
      <c r="EI339" s="32"/>
      <c r="EJ339" s="32"/>
      <c r="EK339" s="32"/>
      <c r="EL339" s="32"/>
      <c r="EM339" s="32"/>
      <c r="EN339" s="32"/>
      <c r="EO339" s="32"/>
      <c r="EP339" s="32"/>
      <c r="EQ339" s="32"/>
      <c r="ER339" s="32"/>
      <c r="ES339" s="32"/>
      <c r="ET339" s="32"/>
      <c r="EU339" s="32"/>
      <c r="EV339" s="32"/>
      <c r="EW339" s="32"/>
      <c r="EX339" s="32"/>
      <c r="EY339" s="32"/>
      <c r="EZ339" s="32"/>
      <c r="FA339" s="32"/>
      <c r="FB339" s="32"/>
      <c r="FC339" s="32"/>
      <c r="FD339" s="32"/>
      <c r="FE339" s="32"/>
      <c r="FF339" s="32"/>
      <c r="FG339" s="32"/>
      <c r="FH339" s="32"/>
      <c r="FI339" s="32"/>
      <c r="FJ339" s="32"/>
      <c r="FK339" s="32"/>
      <c r="FL339" s="32"/>
      <c r="FM339" s="32"/>
      <c r="FN339" s="32"/>
      <c r="FO339" s="32"/>
      <c r="FP339" s="32"/>
      <c r="FQ339" s="32"/>
      <c r="FR339" s="32"/>
      <c r="FS339" s="32"/>
      <c r="FT339" s="32"/>
      <c r="FU339" s="32"/>
      <c r="FV339" s="32"/>
      <c r="FW339" s="32"/>
      <c r="FX339" s="32"/>
      <c r="FY339" s="32"/>
      <c r="FZ339" s="32"/>
      <c r="GA339" s="32"/>
      <c r="GB339" s="32"/>
      <c r="GC339" s="32"/>
      <c r="GD339" s="32"/>
      <c r="GE339" s="32"/>
      <c r="GF339" s="32"/>
      <c r="GG339" s="32"/>
      <c r="GH339" s="32"/>
      <c r="GI339" s="32"/>
      <c r="GJ339" s="32"/>
      <c r="GK339" s="32"/>
      <c r="GL339" s="32"/>
      <c r="GM339" s="32"/>
      <c r="GN339" s="32"/>
      <c r="GO339" s="32"/>
      <c r="GP339" s="32"/>
      <c r="GQ339" s="32"/>
      <c r="GR339" s="32"/>
      <c r="GS339" s="32"/>
      <c r="GT339" s="32"/>
      <c r="GU339" s="32"/>
      <c r="GV339" s="32"/>
      <c r="GW339" s="32"/>
      <c r="GX339" s="32"/>
      <c r="GY339" s="32"/>
      <c r="GZ339" s="32"/>
      <c r="HA339" s="32"/>
      <c r="HB339" s="32"/>
      <c r="HC339" s="32"/>
      <c r="HD339" s="32"/>
      <c r="HE339" s="32"/>
      <c r="HF339" s="32"/>
      <c r="HG339" s="32"/>
      <c r="HH339" s="32"/>
      <c r="HI339" s="32"/>
      <c r="HJ339" s="32"/>
      <c r="HK339" s="32"/>
      <c r="HL339" s="32"/>
      <c r="HM339" s="32"/>
      <c r="HN339" s="32"/>
      <c r="HO339" s="32"/>
      <c r="HP339" s="32"/>
      <c r="HQ339" s="32"/>
      <c r="HR339" s="32"/>
      <c r="HS339" s="32"/>
      <c r="HT339" s="32"/>
      <c r="HU339" s="32"/>
      <c r="HV339" s="32"/>
      <c r="HW339" s="32"/>
      <c r="HX339" s="32"/>
      <c r="HY339" s="32"/>
      <c r="HZ339" s="32"/>
      <c r="IA339" s="32"/>
      <c r="IB339" s="32"/>
      <c r="IC339" s="32"/>
      <c r="ID339" s="32"/>
      <c r="IE339" s="32"/>
      <c r="IF339" s="32"/>
      <c r="IG339" s="32"/>
      <c r="IH339" s="32"/>
      <c r="II339" s="32"/>
      <c r="IJ339" s="32"/>
      <c r="IK339" s="32"/>
      <c r="IL339" s="32"/>
      <c r="IM339" s="32"/>
      <c r="IN339" s="32"/>
      <c r="IO339" s="32"/>
      <c r="IP339" s="32"/>
    </row>
    <row r="340" spans="1:251" s="9" customFormat="1" ht="17.25" customHeight="1">
      <c r="A340" s="5" t="s">
        <v>651</v>
      </c>
      <c r="B340" s="9">
        <v>157</v>
      </c>
      <c r="C340" s="5" t="s">
        <v>83</v>
      </c>
      <c r="D340" s="5" t="s">
        <v>521</v>
      </c>
      <c r="E340" s="9">
        <v>765</v>
      </c>
      <c r="F340" s="9" t="s">
        <v>518</v>
      </c>
      <c r="G340" s="5" t="s">
        <v>187</v>
      </c>
      <c r="H340" s="5" t="s">
        <v>14</v>
      </c>
      <c r="I340" s="9">
        <v>1648</v>
      </c>
      <c r="J340" s="5" t="s">
        <v>7</v>
      </c>
      <c r="K340" s="9">
        <v>1678</v>
      </c>
      <c r="L340" s="5"/>
      <c r="M340" s="5"/>
      <c r="N340" s="5"/>
      <c r="O340" s="5"/>
      <c r="P340" s="5"/>
      <c r="Q340" s="5"/>
      <c r="R340" s="5"/>
      <c r="S340" s="5"/>
      <c r="T340" s="5"/>
      <c r="U340" s="5"/>
      <c r="V340" s="5"/>
      <c r="W340" s="5"/>
      <c r="X340" s="5"/>
      <c r="Y340" s="5"/>
      <c r="Z340" s="5"/>
      <c r="AA340" s="5"/>
      <c r="AB340" s="5"/>
      <c r="AC340" s="5"/>
      <c r="AD340" s="5"/>
      <c r="AE340" s="5"/>
      <c r="AF340" s="5"/>
      <c r="AG340" s="5">
        <v>1</v>
      </c>
      <c r="AH340" s="5"/>
      <c r="AI340" s="5"/>
      <c r="AJ340" s="5"/>
      <c r="AK340" s="5"/>
      <c r="AL340" s="43" t="s">
        <v>635</v>
      </c>
      <c r="AM340" s="11">
        <f>VLOOKUP($AL340,'City Location'!$A$2:$C$69,2)</f>
        <v>49.398752000000002</v>
      </c>
      <c r="AN340" s="11">
        <f>VLOOKUP($AL340,'City Location'!$A$2:$C$69,3)</f>
        <v>8.6724340000000009</v>
      </c>
      <c r="AO340" s="11" t="s">
        <v>622</v>
      </c>
      <c r="AP340" s="5">
        <v>1</v>
      </c>
      <c r="AQ340" s="5"/>
      <c r="AR340" s="4">
        <v>1</v>
      </c>
      <c r="AS340" s="4" t="s">
        <v>962</v>
      </c>
      <c r="AT340" s="10">
        <v>1</v>
      </c>
      <c r="AU340" s="10" t="s">
        <v>1104</v>
      </c>
      <c r="AV340" s="10" t="s">
        <v>1105</v>
      </c>
      <c r="AW340" s="10" t="s">
        <v>1104</v>
      </c>
      <c r="AX340" s="10" t="s">
        <v>1105</v>
      </c>
      <c r="AY340" s="10" t="s">
        <v>1105</v>
      </c>
      <c r="AZ340" s="10" t="s">
        <v>1105</v>
      </c>
      <c r="BA340" s="10" t="s">
        <v>1105</v>
      </c>
      <c r="BB340" s="10" t="s">
        <v>1105</v>
      </c>
      <c r="BC340" s="10" t="s">
        <v>1105</v>
      </c>
      <c r="BD340" s="10" t="s">
        <v>374</v>
      </c>
      <c r="BE340" s="10" t="s">
        <v>374</v>
      </c>
      <c r="BF340" s="10" t="s">
        <v>1105</v>
      </c>
      <c r="BG340" s="10" t="s">
        <v>1105</v>
      </c>
      <c r="BH340" s="10" t="s">
        <v>374</v>
      </c>
      <c r="BI340" s="10" t="s">
        <v>1105</v>
      </c>
      <c r="BJ340" s="10" t="s">
        <v>1105</v>
      </c>
      <c r="BK340" s="10" t="s">
        <v>190</v>
      </c>
      <c r="BL340" s="10" t="s">
        <v>1105</v>
      </c>
      <c r="BM340" s="10" t="s">
        <v>1105</v>
      </c>
      <c r="BN340" s="10" t="s">
        <v>1105</v>
      </c>
      <c r="BO340" s="10" t="s">
        <v>1105</v>
      </c>
      <c r="BP340" s="10" t="s">
        <v>1105</v>
      </c>
      <c r="BQ340" s="10" t="s">
        <v>1105</v>
      </c>
      <c r="BR340" s="10" t="s">
        <v>1105</v>
      </c>
      <c r="BS340" s="10" t="s">
        <v>1105</v>
      </c>
      <c r="BT340" s="10" t="s">
        <v>190</v>
      </c>
      <c r="BU340" s="10" t="s">
        <v>1105</v>
      </c>
      <c r="BV340" s="10" t="s">
        <v>374</v>
      </c>
      <c r="BW340" s="10" t="s">
        <v>1104</v>
      </c>
      <c r="BX340" s="15" t="s">
        <v>374</v>
      </c>
      <c r="BY340" s="15" t="s">
        <v>1105</v>
      </c>
      <c r="BZ340" s="15" t="s">
        <v>1105</v>
      </c>
      <c r="CA340" s="10" t="s">
        <v>1104</v>
      </c>
      <c r="CB340" s="15" t="s">
        <v>1104</v>
      </c>
      <c r="CC340" s="15" t="s">
        <v>1105</v>
      </c>
      <c r="CD340" s="10" t="s">
        <v>1104</v>
      </c>
      <c r="CE340" s="15" t="s">
        <v>1107</v>
      </c>
      <c r="CF340" s="10" t="s">
        <v>1104</v>
      </c>
      <c r="CG340" s="10" t="s">
        <v>1104</v>
      </c>
      <c r="CH340" s="10" t="s">
        <v>1104</v>
      </c>
      <c r="CI340" s="15" t="s">
        <v>1105</v>
      </c>
      <c r="CJ340" s="15" t="s">
        <v>1104</v>
      </c>
      <c r="CK340" s="15" t="s">
        <v>374</v>
      </c>
      <c r="CL340" s="10" t="s">
        <v>1105</v>
      </c>
      <c r="CM340" s="10" t="s">
        <v>1105</v>
      </c>
      <c r="CN340" s="10" t="s">
        <v>1105</v>
      </c>
      <c r="CO340" s="10" t="s">
        <v>1105</v>
      </c>
      <c r="CP340" s="10" t="s">
        <v>1105</v>
      </c>
      <c r="CQ340" s="10" t="s">
        <v>1105</v>
      </c>
      <c r="CR340" s="10" t="s">
        <v>1105</v>
      </c>
      <c r="CS340" s="10" t="s">
        <v>1105</v>
      </c>
      <c r="CT340" s="10" t="s">
        <v>1105</v>
      </c>
      <c r="CU340" s="10" t="s">
        <v>1104</v>
      </c>
      <c r="CV340" s="10" t="s">
        <v>374</v>
      </c>
      <c r="CW340" s="10" t="s">
        <v>1105</v>
      </c>
      <c r="CX340" s="10" t="s">
        <v>1104</v>
      </c>
      <c r="CY340" s="10" t="s">
        <v>1105</v>
      </c>
      <c r="CZ340" s="10" t="s">
        <v>1105</v>
      </c>
      <c r="DA340" s="10" t="s">
        <v>190</v>
      </c>
      <c r="DB340" s="10" t="s">
        <v>1105</v>
      </c>
      <c r="DC340" s="98" t="s">
        <v>7109</v>
      </c>
      <c r="DD340" s="98" t="s">
        <v>7109</v>
      </c>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5"/>
    </row>
    <row r="341" spans="1:251" s="9" customFormat="1" ht="17.25" customHeight="1">
      <c r="A341" s="5" t="s">
        <v>651</v>
      </c>
      <c r="B341" s="9">
        <v>157</v>
      </c>
      <c r="C341" s="5" t="s">
        <v>83</v>
      </c>
      <c r="D341" s="5" t="s">
        <v>521</v>
      </c>
      <c r="E341" s="9">
        <v>765</v>
      </c>
      <c r="F341" s="9" t="s">
        <v>518</v>
      </c>
      <c r="G341" s="5" t="s">
        <v>187</v>
      </c>
      <c r="H341" s="5" t="s">
        <v>7</v>
      </c>
      <c r="I341" s="9">
        <v>1678</v>
      </c>
      <c r="J341" s="5" t="s">
        <v>9</v>
      </c>
      <c r="K341" s="9">
        <v>1680</v>
      </c>
      <c r="L341" s="5"/>
      <c r="M341" s="5"/>
      <c r="N341" s="5"/>
      <c r="O341" s="5"/>
      <c r="P341" s="5"/>
      <c r="Q341" s="5"/>
      <c r="R341" s="5"/>
      <c r="S341" s="5"/>
      <c r="T341" s="5"/>
      <c r="U341" s="5"/>
      <c r="V341" s="5"/>
      <c r="W341" s="5"/>
      <c r="X341" s="5"/>
      <c r="Y341" s="5"/>
      <c r="Z341" s="5"/>
      <c r="AA341" s="5"/>
      <c r="AB341" s="5"/>
      <c r="AC341" s="5"/>
      <c r="AD341" s="5"/>
      <c r="AE341" s="5"/>
      <c r="AF341" s="5"/>
      <c r="AG341" s="5">
        <v>1</v>
      </c>
      <c r="AH341" s="5"/>
      <c r="AI341" s="5"/>
      <c r="AJ341" s="5"/>
      <c r="AK341" s="5"/>
      <c r="AL341" s="43" t="s">
        <v>635</v>
      </c>
      <c r="AM341" s="11">
        <f>VLOOKUP($AL341,'City Location'!$A$2:$C$69,2)</f>
        <v>49.398752000000002</v>
      </c>
      <c r="AN341" s="11">
        <f>VLOOKUP($AL341,'City Location'!$A$2:$C$69,3)</f>
        <v>8.6724340000000009</v>
      </c>
      <c r="AO341" s="11" t="s">
        <v>622</v>
      </c>
      <c r="AP341" s="5">
        <v>1</v>
      </c>
      <c r="AQ341" s="5"/>
      <c r="AR341" s="4">
        <v>1</v>
      </c>
      <c r="AS341" s="4" t="s">
        <v>962</v>
      </c>
      <c r="AT341" s="10">
        <v>1</v>
      </c>
      <c r="AU341" s="10" t="s">
        <v>1104</v>
      </c>
      <c r="AV341" s="10" t="s">
        <v>1105</v>
      </c>
      <c r="AW341" s="10" t="s">
        <v>1104</v>
      </c>
      <c r="AX341" s="10" t="s">
        <v>1105</v>
      </c>
      <c r="AY341" s="10" t="s">
        <v>1105</v>
      </c>
      <c r="AZ341" s="10" t="s">
        <v>1105</v>
      </c>
      <c r="BA341" s="10" t="s">
        <v>1105</v>
      </c>
      <c r="BB341" s="10" t="s">
        <v>1105</v>
      </c>
      <c r="BC341" s="10" t="s">
        <v>1105</v>
      </c>
      <c r="BD341" s="10" t="s">
        <v>374</v>
      </c>
      <c r="BE341" s="10" t="s">
        <v>374</v>
      </c>
      <c r="BF341" s="10" t="s">
        <v>1105</v>
      </c>
      <c r="BG341" s="10" t="s">
        <v>1105</v>
      </c>
      <c r="BH341" s="10" t="s">
        <v>374</v>
      </c>
      <c r="BI341" s="10" t="s">
        <v>1105</v>
      </c>
      <c r="BJ341" s="10" t="s">
        <v>1105</v>
      </c>
      <c r="BK341" s="10" t="s">
        <v>190</v>
      </c>
      <c r="BL341" s="10" t="s">
        <v>1105</v>
      </c>
      <c r="BM341" s="10" t="s">
        <v>1105</v>
      </c>
      <c r="BN341" s="10" t="s">
        <v>1105</v>
      </c>
      <c r="BO341" s="10" t="s">
        <v>1105</v>
      </c>
      <c r="BP341" s="10" t="s">
        <v>1105</v>
      </c>
      <c r="BQ341" s="10" t="s">
        <v>1105</v>
      </c>
      <c r="BR341" s="10" t="s">
        <v>1105</v>
      </c>
      <c r="BS341" s="10" t="s">
        <v>1105</v>
      </c>
      <c r="BT341" s="10" t="s">
        <v>190</v>
      </c>
      <c r="BU341" s="10" t="s">
        <v>1105</v>
      </c>
      <c r="BV341" s="10" t="s">
        <v>374</v>
      </c>
      <c r="BW341" s="10" t="s">
        <v>1104</v>
      </c>
      <c r="BX341" s="15" t="s">
        <v>374</v>
      </c>
      <c r="BY341" s="15" t="s">
        <v>1105</v>
      </c>
      <c r="BZ341" s="15" t="s">
        <v>1105</v>
      </c>
      <c r="CA341" s="10" t="s">
        <v>1104</v>
      </c>
      <c r="CB341" s="15" t="s">
        <v>1104</v>
      </c>
      <c r="CC341" s="15" t="s">
        <v>1105</v>
      </c>
      <c r="CD341" s="10" t="s">
        <v>1104</v>
      </c>
      <c r="CE341" s="15" t="s">
        <v>1107</v>
      </c>
      <c r="CF341" s="10" t="s">
        <v>1104</v>
      </c>
      <c r="CG341" s="10" t="s">
        <v>1104</v>
      </c>
      <c r="CH341" s="10" t="s">
        <v>1104</v>
      </c>
      <c r="CI341" s="15" t="s">
        <v>1105</v>
      </c>
      <c r="CJ341" s="15" t="s">
        <v>1104</v>
      </c>
      <c r="CK341" s="15" t="s">
        <v>374</v>
      </c>
      <c r="CL341" s="10" t="s">
        <v>1105</v>
      </c>
      <c r="CM341" s="10" t="s">
        <v>1105</v>
      </c>
      <c r="CN341" s="10" t="s">
        <v>1105</v>
      </c>
      <c r="CO341" s="10" t="s">
        <v>1105</v>
      </c>
      <c r="CP341" s="10" t="s">
        <v>1105</v>
      </c>
      <c r="CQ341" s="10" t="s">
        <v>1105</v>
      </c>
      <c r="CR341" s="10" t="s">
        <v>1105</v>
      </c>
      <c r="CS341" s="10" t="s">
        <v>1105</v>
      </c>
      <c r="CT341" s="10" t="s">
        <v>1105</v>
      </c>
      <c r="CU341" s="10" t="s">
        <v>1104</v>
      </c>
      <c r="CV341" s="10" t="s">
        <v>190</v>
      </c>
      <c r="CW341" s="10" t="s">
        <v>1105</v>
      </c>
      <c r="CX341" s="10" t="s">
        <v>1104</v>
      </c>
      <c r="CY341" s="10" t="s">
        <v>1105</v>
      </c>
      <c r="CZ341" s="10" t="s">
        <v>1105</v>
      </c>
      <c r="DA341" s="10" t="s">
        <v>190</v>
      </c>
      <c r="DB341" s="10" t="s">
        <v>1105</v>
      </c>
      <c r="DC341" s="98" t="s">
        <v>7109</v>
      </c>
      <c r="DD341" s="98" t="s">
        <v>7109</v>
      </c>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5"/>
    </row>
    <row r="342" spans="1:251" s="9" customFormat="1" ht="17.25" customHeight="1">
      <c r="A342" s="5" t="s">
        <v>651</v>
      </c>
      <c r="B342" s="9">
        <v>157</v>
      </c>
      <c r="C342" s="5" t="s">
        <v>83</v>
      </c>
      <c r="D342" s="5" t="s">
        <v>235</v>
      </c>
      <c r="E342" s="9">
        <v>2415</v>
      </c>
      <c r="F342" s="9" t="s">
        <v>518</v>
      </c>
      <c r="G342" s="5" t="s">
        <v>187</v>
      </c>
      <c r="H342" s="5" t="s">
        <v>9</v>
      </c>
      <c r="I342" s="9">
        <v>1680</v>
      </c>
      <c r="J342" s="5" t="s">
        <v>6</v>
      </c>
      <c r="K342" s="9">
        <v>1685</v>
      </c>
      <c r="L342" s="5"/>
      <c r="M342" s="5"/>
      <c r="N342" s="5"/>
      <c r="O342" s="5"/>
      <c r="P342" s="5"/>
      <c r="Q342" s="5"/>
      <c r="R342" s="5"/>
      <c r="S342" s="5"/>
      <c r="T342" s="5"/>
      <c r="U342" s="5"/>
      <c r="V342" s="5"/>
      <c r="W342" s="5"/>
      <c r="X342" s="5"/>
      <c r="Y342" s="5"/>
      <c r="Z342" s="5"/>
      <c r="AA342" s="5"/>
      <c r="AB342" s="5"/>
      <c r="AC342" s="5"/>
      <c r="AD342" s="5"/>
      <c r="AE342" s="5"/>
      <c r="AF342" s="5"/>
      <c r="AG342" s="5">
        <v>1</v>
      </c>
      <c r="AH342" s="5"/>
      <c r="AI342" s="5"/>
      <c r="AJ342" s="5"/>
      <c r="AK342" s="5"/>
      <c r="AL342" s="43" t="s">
        <v>635</v>
      </c>
      <c r="AM342" s="11">
        <f>VLOOKUP($AL342,'City Location'!$A$2:$C$69,2)</f>
        <v>49.398752000000002</v>
      </c>
      <c r="AN342" s="11">
        <f>VLOOKUP($AL342,'City Location'!$A$2:$C$69,3)</f>
        <v>8.6724340000000009</v>
      </c>
      <c r="AO342" s="11" t="s">
        <v>622</v>
      </c>
      <c r="AP342" s="5">
        <v>1</v>
      </c>
      <c r="AQ342" s="5"/>
      <c r="AR342" s="4"/>
      <c r="AS342" s="4"/>
      <c r="AT342" s="10">
        <v>1</v>
      </c>
      <c r="AU342" s="10" t="s">
        <v>1104</v>
      </c>
      <c r="AV342" s="10" t="s">
        <v>1105</v>
      </c>
      <c r="AW342" s="10" t="s">
        <v>1104</v>
      </c>
      <c r="AX342" s="10" t="s">
        <v>1105</v>
      </c>
      <c r="AY342" s="10" t="s">
        <v>1105</v>
      </c>
      <c r="AZ342" s="10" t="s">
        <v>1105</v>
      </c>
      <c r="BA342" s="10" t="s">
        <v>1105</v>
      </c>
      <c r="BB342" s="10" t="s">
        <v>1105</v>
      </c>
      <c r="BC342" s="10" t="s">
        <v>1105</v>
      </c>
      <c r="BD342" s="10" t="s">
        <v>374</v>
      </c>
      <c r="BE342" s="10" t="s">
        <v>374</v>
      </c>
      <c r="BF342" s="10" t="s">
        <v>1105</v>
      </c>
      <c r="BG342" s="10" t="s">
        <v>1105</v>
      </c>
      <c r="BH342" s="10" t="s">
        <v>374</v>
      </c>
      <c r="BI342" s="10" t="s">
        <v>1105</v>
      </c>
      <c r="BJ342" s="10" t="s">
        <v>1105</v>
      </c>
      <c r="BK342" s="10" t="s">
        <v>190</v>
      </c>
      <c r="BL342" s="10" t="s">
        <v>1105</v>
      </c>
      <c r="BM342" s="10" t="s">
        <v>1105</v>
      </c>
      <c r="BN342" s="10" t="s">
        <v>1105</v>
      </c>
      <c r="BO342" s="10" t="s">
        <v>1105</v>
      </c>
      <c r="BP342" s="10" t="s">
        <v>1105</v>
      </c>
      <c r="BQ342" s="10" t="s">
        <v>1105</v>
      </c>
      <c r="BR342" s="10" t="s">
        <v>1105</v>
      </c>
      <c r="BS342" s="10" t="s">
        <v>1105</v>
      </c>
      <c r="BT342" s="10" t="s">
        <v>190</v>
      </c>
      <c r="BU342" s="10" t="s">
        <v>1105</v>
      </c>
      <c r="BV342" s="10" t="s">
        <v>374</v>
      </c>
      <c r="BW342" s="10" t="s">
        <v>1104</v>
      </c>
      <c r="BX342" s="15" t="s">
        <v>374</v>
      </c>
      <c r="BY342" s="15" t="s">
        <v>1105</v>
      </c>
      <c r="BZ342" s="15" t="s">
        <v>1105</v>
      </c>
      <c r="CA342" s="10" t="s">
        <v>1104</v>
      </c>
      <c r="CB342" s="15" t="s">
        <v>1104</v>
      </c>
      <c r="CC342" s="15" t="s">
        <v>1105</v>
      </c>
      <c r="CD342" s="10" t="s">
        <v>1104</v>
      </c>
      <c r="CE342" s="15" t="s">
        <v>1107</v>
      </c>
      <c r="CF342" s="10" t="s">
        <v>1104</v>
      </c>
      <c r="CG342" s="10" t="s">
        <v>1104</v>
      </c>
      <c r="CH342" s="10" t="s">
        <v>1104</v>
      </c>
      <c r="CI342" s="15" t="s">
        <v>1105</v>
      </c>
      <c r="CJ342" s="15" t="s">
        <v>1104</v>
      </c>
      <c r="CK342" s="15" t="s">
        <v>374</v>
      </c>
      <c r="CL342" s="10" t="s">
        <v>1105</v>
      </c>
      <c r="CM342" s="10" t="s">
        <v>1105</v>
      </c>
      <c r="CN342" s="10" t="s">
        <v>1105</v>
      </c>
      <c r="CO342" s="10" t="s">
        <v>1105</v>
      </c>
      <c r="CP342" s="10" t="s">
        <v>1105</v>
      </c>
      <c r="CQ342" s="10" t="s">
        <v>1105</v>
      </c>
      <c r="CR342" s="10" t="s">
        <v>1105</v>
      </c>
      <c r="CS342" s="10" t="s">
        <v>1105</v>
      </c>
      <c r="CT342" s="10" t="s">
        <v>1105</v>
      </c>
      <c r="CU342" s="10" t="s">
        <v>1104</v>
      </c>
      <c r="CV342" s="10" t="s">
        <v>190</v>
      </c>
      <c r="CW342" s="10" t="s">
        <v>1105</v>
      </c>
      <c r="CX342" s="10" t="s">
        <v>1104</v>
      </c>
      <c r="CY342" s="10" t="s">
        <v>1105</v>
      </c>
      <c r="CZ342" s="10" t="s">
        <v>1105</v>
      </c>
      <c r="DA342" s="10" t="s">
        <v>190</v>
      </c>
      <c r="DB342" s="10" t="s">
        <v>1105</v>
      </c>
      <c r="DC342" s="98" t="s">
        <v>7109</v>
      </c>
      <c r="DD342" s="98" t="s">
        <v>7109</v>
      </c>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5"/>
    </row>
    <row r="343" spans="1:251" s="9" customFormat="1" ht="17.25" customHeight="1">
      <c r="A343" s="5" t="s">
        <v>651</v>
      </c>
      <c r="B343" s="9">
        <v>157</v>
      </c>
      <c r="C343" s="5" t="s">
        <v>83</v>
      </c>
      <c r="D343" s="5" t="s">
        <v>123</v>
      </c>
      <c r="E343" s="9">
        <v>11815</v>
      </c>
      <c r="F343" s="9" t="s">
        <v>1154</v>
      </c>
      <c r="G343" s="5"/>
      <c r="H343" s="5" t="s">
        <v>515</v>
      </c>
      <c r="I343" s="9">
        <v>1685</v>
      </c>
      <c r="J343" s="5" t="s">
        <v>516</v>
      </c>
      <c r="K343" s="9">
        <v>1690</v>
      </c>
      <c r="L343" s="5"/>
      <c r="M343" s="5"/>
      <c r="N343" s="5"/>
      <c r="O343" s="5"/>
      <c r="P343" s="5"/>
      <c r="Q343" s="5"/>
      <c r="R343" s="5"/>
      <c r="S343" s="5"/>
      <c r="T343" s="5"/>
      <c r="U343" s="5"/>
      <c r="V343" s="5"/>
      <c r="W343" s="5"/>
      <c r="X343" s="5"/>
      <c r="Y343" s="5"/>
      <c r="Z343" s="5"/>
      <c r="AA343" s="5"/>
      <c r="AB343" s="5"/>
      <c r="AC343" s="5"/>
      <c r="AD343" s="5"/>
      <c r="AE343" s="5"/>
      <c r="AF343" s="5"/>
      <c r="AG343" s="5">
        <v>1</v>
      </c>
      <c r="AH343" s="5"/>
      <c r="AI343" s="5"/>
      <c r="AJ343" s="5"/>
      <c r="AK343" s="5"/>
      <c r="AL343" s="43" t="s">
        <v>635</v>
      </c>
      <c r="AM343" s="11">
        <f>VLOOKUP($AL343,'City Location'!$A$2:$C$69,2)</f>
        <v>49.398752000000002</v>
      </c>
      <c r="AN343" s="11">
        <f>VLOOKUP($AL343,'City Location'!$A$2:$C$69,3)</f>
        <v>8.6724340000000009</v>
      </c>
      <c r="AO343" s="11" t="s">
        <v>621</v>
      </c>
      <c r="AP343" s="5">
        <v>1</v>
      </c>
      <c r="AQ343" s="5"/>
      <c r="AR343" s="4"/>
      <c r="AS343" s="4"/>
      <c r="AT343" s="10">
        <v>1</v>
      </c>
      <c r="AU343" s="10" t="s">
        <v>1104</v>
      </c>
      <c r="AV343" s="10" t="s">
        <v>1105</v>
      </c>
      <c r="AW343" s="10" t="s">
        <v>1104</v>
      </c>
      <c r="AX343" s="10" t="s">
        <v>1105</v>
      </c>
      <c r="AY343" s="10" t="s">
        <v>1105</v>
      </c>
      <c r="AZ343" s="10" t="s">
        <v>1105</v>
      </c>
      <c r="BA343" s="10" t="s">
        <v>1105</v>
      </c>
      <c r="BB343" s="10" t="s">
        <v>1105</v>
      </c>
      <c r="BC343" s="10" t="s">
        <v>1105</v>
      </c>
      <c r="BD343" s="10" t="s">
        <v>374</v>
      </c>
      <c r="BE343" s="10" t="s">
        <v>374</v>
      </c>
      <c r="BF343" s="10" t="s">
        <v>1105</v>
      </c>
      <c r="BG343" s="10" t="s">
        <v>1105</v>
      </c>
      <c r="BH343" s="10" t="s">
        <v>190</v>
      </c>
      <c r="BI343" s="10" t="s">
        <v>1105</v>
      </c>
      <c r="BJ343" s="10" t="s">
        <v>1105</v>
      </c>
      <c r="BK343" s="10" t="s">
        <v>190</v>
      </c>
      <c r="BL343" s="10" t="s">
        <v>1105</v>
      </c>
      <c r="BM343" s="10" t="s">
        <v>1105</v>
      </c>
      <c r="BN343" s="10" t="s">
        <v>1105</v>
      </c>
      <c r="BO343" s="10" t="s">
        <v>1105</v>
      </c>
      <c r="BP343" s="10" t="s">
        <v>1105</v>
      </c>
      <c r="BQ343" s="10" t="s">
        <v>1105</v>
      </c>
      <c r="BR343" s="10" t="s">
        <v>1105</v>
      </c>
      <c r="BS343" s="10" t="s">
        <v>1105</v>
      </c>
      <c r="BT343" s="10" t="s">
        <v>190</v>
      </c>
      <c r="BU343" s="10" t="s">
        <v>1105</v>
      </c>
      <c r="BV343" s="10" t="s">
        <v>374</v>
      </c>
      <c r="BW343" s="10" t="s">
        <v>1104</v>
      </c>
      <c r="BX343" s="15" t="s">
        <v>374</v>
      </c>
      <c r="BY343" s="15" t="s">
        <v>1105</v>
      </c>
      <c r="BZ343" s="15" t="s">
        <v>1105</v>
      </c>
      <c r="CA343" s="10" t="s">
        <v>1104</v>
      </c>
      <c r="CB343" s="15" t="s">
        <v>1104</v>
      </c>
      <c r="CC343" s="15" t="s">
        <v>1105</v>
      </c>
      <c r="CD343" s="10" t="s">
        <v>1104</v>
      </c>
      <c r="CE343" s="15" t="s">
        <v>1107</v>
      </c>
      <c r="CF343" s="10" t="s">
        <v>1104</v>
      </c>
      <c r="CG343" s="10" t="s">
        <v>1104</v>
      </c>
      <c r="CH343" s="10" t="s">
        <v>1104</v>
      </c>
      <c r="CI343" s="15" t="s">
        <v>1105</v>
      </c>
      <c r="CJ343" s="15" t="s">
        <v>1104</v>
      </c>
      <c r="CK343" s="15" t="s">
        <v>374</v>
      </c>
      <c r="CL343" s="10" t="s">
        <v>1105</v>
      </c>
      <c r="CM343" s="10" t="s">
        <v>1105</v>
      </c>
      <c r="CN343" s="10" t="s">
        <v>1105</v>
      </c>
      <c r="CO343" s="10" t="s">
        <v>1105</v>
      </c>
      <c r="CP343" s="10" t="s">
        <v>1105</v>
      </c>
      <c r="CQ343" s="10" t="s">
        <v>1105</v>
      </c>
      <c r="CR343" s="10" t="s">
        <v>1105</v>
      </c>
      <c r="CS343" s="10" t="s">
        <v>1105</v>
      </c>
      <c r="CT343" s="10" t="s">
        <v>1105</v>
      </c>
      <c r="CU343" s="10" t="s">
        <v>1104</v>
      </c>
      <c r="CV343" s="10" t="s">
        <v>190</v>
      </c>
      <c r="CW343" s="10" t="s">
        <v>1105</v>
      </c>
      <c r="CX343" s="10" t="s">
        <v>1104</v>
      </c>
      <c r="CY343" s="10" t="s">
        <v>1105</v>
      </c>
      <c r="CZ343" s="10" t="s">
        <v>1105</v>
      </c>
      <c r="DA343" s="10" t="s">
        <v>190</v>
      </c>
      <c r="DB343" s="10" t="s">
        <v>1105</v>
      </c>
      <c r="DC343" s="98" t="s">
        <v>7109</v>
      </c>
      <c r="DD343" s="98" t="s">
        <v>7109</v>
      </c>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5"/>
    </row>
    <row r="344" spans="1:251" s="9" customFormat="1" ht="17.25" customHeight="1">
      <c r="A344" s="5" t="s">
        <v>651</v>
      </c>
      <c r="B344" s="9">
        <v>157</v>
      </c>
      <c r="C344" s="5" t="s">
        <v>83</v>
      </c>
      <c r="D344" s="5" t="s">
        <v>107</v>
      </c>
      <c r="E344" s="9">
        <v>11816</v>
      </c>
      <c r="F344" s="9" t="s">
        <v>1154</v>
      </c>
      <c r="G344" s="5"/>
      <c r="H344" s="5" t="s">
        <v>3</v>
      </c>
      <c r="I344" s="9">
        <v>1690</v>
      </c>
      <c r="J344" s="5" t="s">
        <v>5</v>
      </c>
      <c r="K344" s="9">
        <v>1701</v>
      </c>
      <c r="L344" s="5"/>
      <c r="M344" s="5"/>
      <c r="N344" s="5"/>
      <c r="O344" s="5"/>
      <c r="P344" s="5"/>
      <c r="Q344" s="5"/>
      <c r="R344" s="5"/>
      <c r="S344" s="5"/>
      <c r="T344" s="5"/>
      <c r="U344" s="5"/>
      <c r="V344" s="5"/>
      <c r="W344" s="5"/>
      <c r="X344" s="5"/>
      <c r="Y344" s="5"/>
      <c r="Z344" s="5"/>
      <c r="AA344" s="5"/>
      <c r="AB344" s="5"/>
      <c r="AC344" s="5"/>
      <c r="AD344" s="5"/>
      <c r="AE344" s="5"/>
      <c r="AF344" s="5"/>
      <c r="AG344" s="5">
        <v>1</v>
      </c>
      <c r="AH344" s="5"/>
      <c r="AI344" s="5"/>
      <c r="AJ344" s="5"/>
      <c r="AK344" s="5"/>
      <c r="AL344" s="43" t="s">
        <v>636</v>
      </c>
      <c r="AM344" s="11">
        <f>VLOOKUP($AL344,'City Location'!$A$2:$C$69,2)</f>
        <v>51.227741000000002</v>
      </c>
      <c r="AN344" s="11">
        <f>VLOOKUP($AL344,'City Location'!$A$2:$C$69,3)</f>
        <v>6.7734560000000004</v>
      </c>
      <c r="AO344" s="11" t="s">
        <v>621</v>
      </c>
      <c r="AP344" s="5">
        <v>1</v>
      </c>
      <c r="AQ344" s="5"/>
      <c r="AR344" s="4"/>
      <c r="AS344" s="4"/>
      <c r="AT344" s="10">
        <v>1</v>
      </c>
      <c r="AU344" s="10" t="s">
        <v>1104</v>
      </c>
      <c r="AV344" s="10" t="s">
        <v>1105</v>
      </c>
      <c r="AW344" s="10" t="s">
        <v>1104</v>
      </c>
      <c r="AX344" s="10" t="s">
        <v>1105</v>
      </c>
      <c r="AY344" s="10" t="s">
        <v>1105</v>
      </c>
      <c r="AZ344" s="10" t="s">
        <v>1105</v>
      </c>
      <c r="BA344" s="10" t="s">
        <v>1105</v>
      </c>
      <c r="BB344" s="10" t="s">
        <v>1105</v>
      </c>
      <c r="BC344" s="10" t="s">
        <v>1105</v>
      </c>
      <c r="BD344" s="10" t="s">
        <v>374</v>
      </c>
      <c r="BE344" s="10" t="s">
        <v>374</v>
      </c>
      <c r="BF344" s="10" t="s">
        <v>1105</v>
      </c>
      <c r="BG344" s="10" t="s">
        <v>1105</v>
      </c>
      <c r="BH344" s="10" t="s">
        <v>190</v>
      </c>
      <c r="BI344" s="10" t="s">
        <v>1105</v>
      </c>
      <c r="BJ344" s="10" t="s">
        <v>1105</v>
      </c>
      <c r="BK344" s="10" t="s">
        <v>190</v>
      </c>
      <c r="BL344" s="10" t="s">
        <v>1105</v>
      </c>
      <c r="BM344" s="10" t="s">
        <v>1105</v>
      </c>
      <c r="BN344" s="10" t="s">
        <v>1105</v>
      </c>
      <c r="BO344" s="10" t="s">
        <v>1105</v>
      </c>
      <c r="BP344" s="10" t="s">
        <v>1105</v>
      </c>
      <c r="BQ344" s="10" t="s">
        <v>1105</v>
      </c>
      <c r="BR344" s="10" t="s">
        <v>1105</v>
      </c>
      <c r="BS344" s="10" t="s">
        <v>1105</v>
      </c>
      <c r="BT344" s="10" t="s">
        <v>190</v>
      </c>
      <c r="BU344" s="10" t="s">
        <v>1105</v>
      </c>
      <c r="BV344" s="10" t="s">
        <v>374</v>
      </c>
      <c r="BW344" s="10" t="s">
        <v>1104</v>
      </c>
      <c r="BX344" s="15" t="s">
        <v>374</v>
      </c>
      <c r="BY344" s="15" t="s">
        <v>1105</v>
      </c>
      <c r="BZ344" s="15" t="s">
        <v>1104</v>
      </c>
      <c r="CA344" s="10" t="s">
        <v>1104</v>
      </c>
      <c r="CB344" s="15" t="s">
        <v>1104</v>
      </c>
      <c r="CC344" s="15" t="s">
        <v>1105</v>
      </c>
      <c r="CD344" s="10" t="s">
        <v>1104</v>
      </c>
      <c r="CE344" s="15" t="s">
        <v>1107</v>
      </c>
      <c r="CF344" s="10" t="s">
        <v>1104</v>
      </c>
      <c r="CG344" s="10" t="s">
        <v>1104</v>
      </c>
      <c r="CH344" s="10" t="s">
        <v>1104</v>
      </c>
      <c r="CI344" s="15" t="s">
        <v>1105</v>
      </c>
      <c r="CJ344" s="15" t="s">
        <v>1104</v>
      </c>
      <c r="CK344" s="15" t="s">
        <v>374</v>
      </c>
      <c r="CL344" s="10" t="s">
        <v>1105</v>
      </c>
      <c r="CM344" s="10" t="s">
        <v>1105</v>
      </c>
      <c r="CN344" s="10" t="s">
        <v>1105</v>
      </c>
      <c r="CO344" s="10" t="s">
        <v>1105</v>
      </c>
      <c r="CP344" s="10" t="s">
        <v>1105</v>
      </c>
      <c r="CQ344" s="10" t="s">
        <v>1105</v>
      </c>
      <c r="CR344" s="10" t="s">
        <v>1105</v>
      </c>
      <c r="CS344" s="10" t="s">
        <v>1105</v>
      </c>
      <c r="CT344" s="10" t="s">
        <v>1105</v>
      </c>
      <c r="CU344" s="10" t="s">
        <v>1104</v>
      </c>
      <c r="CV344" s="10" t="s">
        <v>190</v>
      </c>
      <c r="CW344" s="10" t="s">
        <v>1105</v>
      </c>
      <c r="CX344" s="10" t="s">
        <v>1104</v>
      </c>
      <c r="CY344" s="10" t="s">
        <v>1105</v>
      </c>
      <c r="CZ344" s="10" t="s">
        <v>1105</v>
      </c>
      <c r="DA344" s="10" t="s">
        <v>190</v>
      </c>
      <c r="DB344" s="10" t="s">
        <v>1105</v>
      </c>
      <c r="DC344" s="98" t="s">
        <v>7109</v>
      </c>
      <c r="DD344" s="98" t="s">
        <v>7109</v>
      </c>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5"/>
    </row>
    <row r="345" spans="1:251" s="9" customFormat="1" ht="17.25" customHeight="1">
      <c r="A345" s="5" t="s">
        <v>651</v>
      </c>
      <c r="B345" s="9">
        <v>157</v>
      </c>
      <c r="C345" s="5" t="s">
        <v>83</v>
      </c>
      <c r="D345" s="5" t="s">
        <v>107</v>
      </c>
      <c r="E345" s="9">
        <v>11816</v>
      </c>
      <c r="F345" s="9" t="s">
        <v>1154</v>
      </c>
      <c r="G345" s="5"/>
      <c r="H345" s="5" t="s">
        <v>5</v>
      </c>
      <c r="I345" s="9">
        <v>1701</v>
      </c>
      <c r="J345" s="5" t="s">
        <v>16</v>
      </c>
      <c r="K345" s="9">
        <v>1714</v>
      </c>
      <c r="L345" s="5"/>
      <c r="M345" s="5"/>
      <c r="N345" s="5"/>
      <c r="O345" s="5"/>
      <c r="P345" s="5"/>
      <c r="Q345" s="5"/>
      <c r="R345" s="5"/>
      <c r="S345" s="5"/>
      <c r="T345" s="5"/>
      <c r="U345" s="5"/>
      <c r="V345" s="5"/>
      <c r="W345" s="5"/>
      <c r="X345" s="5"/>
      <c r="Y345" s="5"/>
      <c r="Z345" s="5"/>
      <c r="AA345" s="5"/>
      <c r="AB345" s="5"/>
      <c r="AC345" s="5"/>
      <c r="AD345" s="5"/>
      <c r="AE345" s="5"/>
      <c r="AF345" s="5"/>
      <c r="AG345" s="5">
        <v>1</v>
      </c>
      <c r="AH345" s="5"/>
      <c r="AI345" s="5"/>
      <c r="AJ345" s="5"/>
      <c r="AK345" s="5"/>
      <c r="AL345" s="43" t="s">
        <v>636</v>
      </c>
      <c r="AM345" s="11">
        <f>VLOOKUP($AL345,'City Location'!$A$2:$C$69,2)</f>
        <v>51.227741000000002</v>
      </c>
      <c r="AN345" s="11">
        <f>VLOOKUP($AL345,'City Location'!$A$2:$C$69,3)</f>
        <v>6.7734560000000004</v>
      </c>
      <c r="AO345" s="11" t="s">
        <v>621</v>
      </c>
      <c r="AP345" s="5">
        <v>1</v>
      </c>
      <c r="AQ345" s="5"/>
      <c r="AR345" s="4"/>
      <c r="AS345" s="4"/>
      <c r="AT345" s="10">
        <v>1</v>
      </c>
      <c r="AU345" s="10" t="s">
        <v>1104</v>
      </c>
      <c r="AV345" s="10" t="s">
        <v>1105</v>
      </c>
      <c r="AW345" s="10" t="s">
        <v>1104</v>
      </c>
      <c r="AX345" s="10" t="s">
        <v>1105</v>
      </c>
      <c r="AY345" s="10" t="s">
        <v>1105</v>
      </c>
      <c r="AZ345" s="10" t="s">
        <v>1105</v>
      </c>
      <c r="BA345" s="10" t="s">
        <v>1105</v>
      </c>
      <c r="BB345" s="10" t="s">
        <v>1105</v>
      </c>
      <c r="BC345" s="10" t="s">
        <v>1105</v>
      </c>
      <c r="BD345" s="10" t="s">
        <v>374</v>
      </c>
      <c r="BE345" s="10" t="s">
        <v>374</v>
      </c>
      <c r="BF345" s="10" t="s">
        <v>1105</v>
      </c>
      <c r="BG345" s="10" t="s">
        <v>1105</v>
      </c>
      <c r="BH345" s="10" t="s">
        <v>190</v>
      </c>
      <c r="BI345" s="10" t="s">
        <v>1105</v>
      </c>
      <c r="BJ345" s="10" t="s">
        <v>1105</v>
      </c>
      <c r="BK345" s="10" t="s">
        <v>190</v>
      </c>
      <c r="BL345" s="10" t="s">
        <v>1105</v>
      </c>
      <c r="BM345" s="10" t="s">
        <v>1105</v>
      </c>
      <c r="BN345" s="10" t="s">
        <v>1105</v>
      </c>
      <c r="BO345" s="10" t="s">
        <v>1105</v>
      </c>
      <c r="BP345" s="10" t="s">
        <v>1105</v>
      </c>
      <c r="BQ345" s="10" t="s">
        <v>1105</v>
      </c>
      <c r="BR345" s="10" t="s">
        <v>1105</v>
      </c>
      <c r="BS345" s="10" t="s">
        <v>1105</v>
      </c>
      <c r="BT345" s="10" t="s">
        <v>190</v>
      </c>
      <c r="BU345" s="10" t="s">
        <v>1105</v>
      </c>
      <c r="BV345" s="10" t="s">
        <v>374</v>
      </c>
      <c r="BW345" s="10" t="s">
        <v>1104</v>
      </c>
      <c r="BX345" s="15" t="s">
        <v>374</v>
      </c>
      <c r="BY345" s="15" t="s">
        <v>1105</v>
      </c>
      <c r="BZ345" s="15" t="s">
        <v>1104</v>
      </c>
      <c r="CA345" s="10" t="s">
        <v>1104</v>
      </c>
      <c r="CB345" s="15" t="s">
        <v>1104</v>
      </c>
      <c r="CC345" s="15" t="s">
        <v>1105</v>
      </c>
      <c r="CD345" s="10" t="s">
        <v>1104</v>
      </c>
      <c r="CE345" s="15" t="s">
        <v>1104</v>
      </c>
      <c r="CF345" s="10" t="s">
        <v>1104</v>
      </c>
      <c r="CG345" s="10" t="s">
        <v>1104</v>
      </c>
      <c r="CH345" s="10" t="s">
        <v>1104</v>
      </c>
      <c r="CI345" s="15" t="s">
        <v>1105</v>
      </c>
      <c r="CJ345" s="15" t="s">
        <v>1104</v>
      </c>
      <c r="CK345" s="15" t="s">
        <v>374</v>
      </c>
      <c r="CL345" s="10" t="s">
        <v>1105</v>
      </c>
      <c r="CM345" s="10" t="s">
        <v>1105</v>
      </c>
      <c r="CN345" s="10" t="s">
        <v>1105</v>
      </c>
      <c r="CO345" s="10" t="s">
        <v>1105</v>
      </c>
      <c r="CP345" s="10" t="s">
        <v>1105</v>
      </c>
      <c r="CQ345" s="10" t="s">
        <v>1105</v>
      </c>
      <c r="CR345" s="10" t="s">
        <v>1105</v>
      </c>
      <c r="CS345" s="10" t="s">
        <v>1105</v>
      </c>
      <c r="CT345" s="10" t="s">
        <v>1105</v>
      </c>
      <c r="CU345" s="10" t="s">
        <v>1104</v>
      </c>
      <c r="CV345" s="10" t="s">
        <v>190</v>
      </c>
      <c r="CW345" s="10" t="s">
        <v>1105</v>
      </c>
      <c r="CX345" s="10" t="s">
        <v>1104</v>
      </c>
      <c r="CY345" s="10" t="s">
        <v>1105</v>
      </c>
      <c r="CZ345" s="10" t="s">
        <v>1105</v>
      </c>
      <c r="DA345" s="10" t="s">
        <v>1105</v>
      </c>
      <c r="DB345" s="10" t="s">
        <v>1104</v>
      </c>
      <c r="DC345" s="98" t="s">
        <v>7109</v>
      </c>
      <c r="DD345" s="98" t="s">
        <v>7109</v>
      </c>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5"/>
    </row>
    <row r="346" spans="1:251" s="9" customFormat="1" ht="17.25" customHeight="1">
      <c r="A346" s="5" t="s">
        <v>651</v>
      </c>
      <c r="B346" s="9">
        <v>157</v>
      </c>
      <c r="C346" s="5" t="s">
        <v>83</v>
      </c>
      <c r="D346" s="5" t="s">
        <v>107</v>
      </c>
      <c r="E346" s="9">
        <v>11816</v>
      </c>
      <c r="F346" s="9" t="s">
        <v>1154</v>
      </c>
      <c r="G346" s="5"/>
      <c r="H346" s="5" t="s">
        <v>16</v>
      </c>
      <c r="I346" s="9">
        <v>1714</v>
      </c>
      <c r="J346" s="5" t="s">
        <v>8</v>
      </c>
      <c r="K346" s="9">
        <v>1716</v>
      </c>
      <c r="L346" s="5"/>
      <c r="M346" s="5"/>
      <c r="N346" s="5"/>
      <c r="O346" s="5"/>
      <c r="P346" s="5"/>
      <c r="Q346" s="5"/>
      <c r="R346" s="5"/>
      <c r="S346" s="5"/>
      <c r="T346" s="5"/>
      <c r="U346" s="5"/>
      <c r="V346" s="5"/>
      <c r="W346" s="5"/>
      <c r="X346" s="5"/>
      <c r="Y346" s="5"/>
      <c r="Z346" s="5"/>
      <c r="AA346" s="5"/>
      <c r="AB346" s="5"/>
      <c r="AC346" s="5"/>
      <c r="AD346" s="5"/>
      <c r="AE346" s="5"/>
      <c r="AF346" s="5"/>
      <c r="AG346" s="5">
        <v>1</v>
      </c>
      <c r="AH346" s="5"/>
      <c r="AI346" s="5"/>
      <c r="AJ346" s="5"/>
      <c r="AK346" s="5"/>
      <c r="AL346" s="43" t="s">
        <v>636</v>
      </c>
      <c r="AM346" s="11">
        <f>VLOOKUP($AL346,'City Location'!$A$2:$C$69,2)</f>
        <v>51.227741000000002</v>
      </c>
      <c r="AN346" s="11">
        <f>VLOOKUP($AL346,'City Location'!$A$2:$C$69,3)</f>
        <v>6.7734560000000004</v>
      </c>
      <c r="AO346" s="11" t="s">
        <v>621</v>
      </c>
      <c r="AP346" s="5">
        <v>1</v>
      </c>
      <c r="AQ346" s="5"/>
      <c r="AR346" s="4"/>
      <c r="AS346" s="4"/>
      <c r="AT346" s="10">
        <v>1</v>
      </c>
      <c r="AU346" s="10" t="s">
        <v>1104</v>
      </c>
      <c r="AV346" s="10" t="s">
        <v>1105</v>
      </c>
      <c r="AW346" s="10" t="s">
        <v>1104</v>
      </c>
      <c r="AX346" s="10" t="s">
        <v>1105</v>
      </c>
      <c r="AY346" s="10" t="s">
        <v>1105</v>
      </c>
      <c r="AZ346" s="10" t="s">
        <v>1105</v>
      </c>
      <c r="BA346" s="10" t="s">
        <v>1105</v>
      </c>
      <c r="BB346" s="10" t="s">
        <v>1105</v>
      </c>
      <c r="BC346" s="10" t="s">
        <v>1105</v>
      </c>
      <c r="BD346" s="10" t="s">
        <v>374</v>
      </c>
      <c r="BE346" s="10" t="s">
        <v>190</v>
      </c>
      <c r="BF346" s="10" t="s">
        <v>1105</v>
      </c>
      <c r="BG346" s="10" t="s">
        <v>1105</v>
      </c>
      <c r="BH346" s="10" t="s">
        <v>190</v>
      </c>
      <c r="BI346" s="10" t="s">
        <v>1105</v>
      </c>
      <c r="BJ346" s="10" t="s">
        <v>1105</v>
      </c>
      <c r="BK346" s="10" t="s">
        <v>190</v>
      </c>
      <c r="BL346" s="10" t="s">
        <v>1105</v>
      </c>
      <c r="BM346" s="10" t="s">
        <v>1105</v>
      </c>
      <c r="BN346" s="10" t="s">
        <v>1105</v>
      </c>
      <c r="BO346" s="10" t="s">
        <v>1105</v>
      </c>
      <c r="BP346" s="10" t="s">
        <v>1105</v>
      </c>
      <c r="BQ346" s="10" t="s">
        <v>1105</v>
      </c>
      <c r="BR346" s="10" t="s">
        <v>1105</v>
      </c>
      <c r="BS346" s="10" t="s">
        <v>1105</v>
      </c>
      <c r="BT346" s="10" t="s">
        <v>190</v>
      </c>
      <c r="BU346" s="10" t="s">
        <v>1105</v>
      </c>
      <c r="BV346" s="10" t="s">
        <v>374</v>
      </c>
      <c r="BW346" s="10" t="s">
        <v>1104</v>
      </c>
      <c r="BX346" s="15" t="s">
        <v>374</v>
      </c>
      <c r="BY346" s="15" t="s">
        <v>1105</v>
      </c>
      <c r="BZ346" s="15" t="s">
        <v>1104</v>
      </c>
      <c r="CA346" s="10" t="s">
        <v>1105</v>
      </c>
      <c r="CB346" s="15" t="s">
        <v>1104</v>
      </c>
      <c r="CC346" s="15" t="s">
        <v>1105</v>
      </c>
      <c r="CD346" s="10" t="s">
        <v>1104</v>
      </c>
      <c r="CE346" s="15" t="s">
        <v>1105</v>
      </c>
      <c r="CF346" s="10" t="s">
        <v>1104</v>
      </c>
      <c r="CG346" s="10" t="s">
        <v>1104</v>
      </c>
      <c r="CH346" s="10" t="s">
        <v>1104</v>
      </c>
      <c r="CI346" s="15" t="s">
        <v>1105</v>
      </c>
      <c r="CJ346" s="15" t="s">
        <v>1104</v>
      </c>
      <c r="CK346" s="15" t="s">
        <v>374</v>
      </c>
      <c r="CL346" s="10" t="s">
        <v>1105</v>
      </c>
      <c r="CM346" s="10" t="s">
        <v>1105</v>
      </c>
      <c r="CN346" s="10" t="s">
        <v>1105</v>
      </c>
      <c r="CO346" s="10" t="s">
        <v>1105</v>
      </c>
      <c r="CP346" s="10" t="s">
        <v>1105</v>
      </c>
      <c r="CQ346" s="10" t="s">
        <v>1105</v>
      </c>
      <c r="CR346" s="10" t="s">
        <v>1105</v>
      </c>
      <c r="CS346" s="10" t="s">
        <v>1105</v>
      </c>
      <c r="CT346" s="10" t="s">
        <v>1105</v>
      </c>
      <c r="CU346" s="10" t="s">
        <v>1104</v>
      </c>
      <c r="CV346" s="10" t="s">
        <v>190</v>
      </c>
      <c r="CW346" s="10" t="s">
        <v>1105</v>
      </c>
      <c r="CX346" s="10" t="s">
        <v>1104</v>
      </c>
      <c r="CY346" s="10" t="s">
        <v>1105</v>
      </c>
      <c r="CZ346" s="10" t="s">
        <v>1105</v>
      </c>
      <c r="DA346" s="10" t="s">
        <v>1105</v>
      </c>
      <c r="DB346" s="10" t="s">
        <v>1104</v>
      </c>
      <c r="DC346" s="98" t="s">
        <v>7109</v>
      </c>
      <c r="DD346" s="98" t="s">
        <v>7109</v>
      </c>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5"/>
    </row>
    <row r="347" spans="1:251" s="9" customFormat="1" ht="17.25" customHeight="1">
      <c r="A347" s="5" t="s">
        <v>651</v>
      </c>
      <c r="B347" s="9">
        <v>157</v>
      </c>
      <c r="C347" s="5" t="s">
        <v>83</v>
      </c>
      <c r="D347" s="5" t="s">
        <v>108</v>
      </c>
      <c r="E347" s="9">
        <v>11817</v>
      </c>
      <c r="F347" s="9" t="s">
        <v>1154</v>
      </c>
      <c r="G347" s="5"/>
      <c r="H347" s="5" t="s">
        <v>8</v>
      </c>
      <c r="I347" s="9">
        <v>1716</v>
      </c>
      <c r="J347" s="5"/>
      <c r="K347" s="9">
        <v>1718</v>
      </c>
      <c r="L347" s="5"/>
      <c r="M347" s="5"/>
      <c r="N347" s="5"/>
      <c r="O347" s="5"/>
      <c r="P347" s="5"/>
      <c r="Q347" s="5"/>
      <c r="R347" s="5"/>
      <c r="S347" s="5"/>
      <c r="T347" s="5"/>
      <c r="U347" s="5"/>
      <c r="V347" s="5"/>
      <c r="W347" s="5"/>
      <c r="X347" s="5"/>
      <c r="Y347" s="5"/>
      <c r="Z347" s="5"/>
      <c r="AA347" s="5"/>
      <c r="AB347" s="5"/>
      <c r="AC347" s="5"/>
      <c r="AD347" s="5"/>
      <c r="AE347" s="5"/>
      <c r="AF347" s="5"/>
      <c r="AG347" s="5">
        <v>1</v>
      </c>
      <c r="AH347" s="5"/>
      <c r="AI347" s="5"/>
      <c r="AJ347" s="5"/>
      <c r="AK347" s="5"/>
      <c r="AL347" s="43" t="s">
        <v>636</v>
      </c>
      <c r="AM347" s="11">
        <f>VLOOKUP($AL347,'City Location'!$A$2:$C$69,2)</f>
        <v>51.227741000000002</v>
      </c>
      <c r="AN347" s="11">
        <f>VLOOKUP($AL347,'City Location'!$A$2:$C$69,3)</f>
        <v>6.7734560000000004</v>
      </c>
      <c r="AO347" s="11" t="s">
        <v>621</v>
      </c>
      <c r="AP347" s="5">
        <v>1</v>
      </c>
      <c r="AQ347" s="5"/>
      <c r="AR347" s="4"/>
      <c r="AS347" s="4"/>
      <c r="AT347" s="10">
        <v>1</v>
      </c>
      <c r="AU347" s="10" t="s">
        <v>1104</v>
      </c>
      <c r="AV347" s="10" t="s">
        <v>1105</v>
      </c>
      <c r="AW347" s="10" t="s">
        <v>1104</v>
      </c>
      <c r="AX347" s="10" t="s">
        <v>1105</v>
      </c>
      <c r="AY347" s="10" t="s">
        <v>1105</v>
      </c>
      <c r="AZ347" s="10" t="s">
        <v>1105</v>
      </c>
      <c r="BA347" s="10" t="s">
        <v>1105</v>
      </c>
      <c r="BB347" s="10" t="s">
        <v>1105</v>
      </c>
      <c r="BC347" s="10" t="s">
        <v>1105</v>
      </c>
      <c r="BD347" s="10" t="s">
        <v>374</v>
      </c>
      <c r="BE347" s="10" t="s">
        <v>190</v>
      </c>
      <c r="BF347" s="10" t="s">
        <v>1105</v>
      </c>
      <c r="BG347" s="10" t="s">
        <v>1105</v>
      </c>
      <c r="BH347" s="10" t="s">
        <v>190</v>
      </c>
      <c r="BI347" s="10" t="s">
        <v>1105</v>
      </c>
      <c r="BJ347" s="10" t="s">
        <v>1105</v>
      </c>
      <c r="BK347" s="10" t="s">
        <v>190</v>
      </c>
      <c r="BL347" s="10" t="s">
        <v>1105</v>
      </c>
      <c r="BM347" s="10" t="s">
        <v>1105</v>
      </c>
      <c r="BN347" s="10" t="s">
        <v>1105</v>
      </c>
      <c r="BO347" s="10" t="s">
        <v>1105</v>
      </c>
      <c r="BP347" s="10" t="s">
        <v>1105</v>
      </c>
      <c r="BQ347" s="10" t="s">
        <v>1105</v>
      </c>
      <c r="BR347" s="10" t="s">
        <v>1105</v>
      </c>
      <c r="BS347" s="10" t="s">
        <v>1105</v>
      </c>
      <c r="BT347" s="10" t="s">
        <v>190</v>
      </c>
      <c r="BU347" s="10" t="s">
        <v>1105</v>
      </c>
      <c r="BV347" s="10" t="s">
        <v>374</v>
      </c>
      <c r="BW347" s="10" t="s">
        <v>1104</v>
      </c>
      <c r="BX347" s="15" t="s">
        <v>374</v>
      </c>
      <c r="BY347" s="15" t="s">
        <v>1105</v>
      </c>
      <c r="BZ347" s="15" t="s">
        <v>1104</v>
      </c>
      <c r="CA347" s="10" t="s">
        <v>1105</v>
      </c>
      <c r="CB347" s="15" t="s">
        <v>1104</v>
      </c>
      <c r="CC347" s="15" t="s">
        <v>1105</v>
      </c>
      <c r="CD347" s="10" t="s">
        <v>1104</v>
      </c>
      <c r="CE347" s="15" t="s">
        <v>1105</v>
      </c>
      <c r="CF347" s="10" t="s">
        <v>1104</v>
      </c>
      <c r="CG347" s="10" t="s">
        <v>1104</v>
      </c>
      <c r="CH347" s="10" t="s">
        <v>1104</v>
      </c>
      <c r="CI347" s="15" t="s">
        <v>1105</v>
      </c>
      <c r="CJ347" s="15" t="s">
        <v>1104</v>
      </c>
      <c r="CK347" s="15" t="s">
        <v>374</v>
      </c>
      <c r="CL347" s="10" t="s">
        <v>1105</v>
      </c>
      <c r="CM347" s="10" t="s">
        <v>1105</v>
      </c>
      <c r="CN347" s="10" t="s">
        <v>1105</v>
      </c>
      <c r="CO347" s="10" t="s">
        <v>1105</v>
      </c>
      <c r="CP347" s="10" t="s">
        <v>1105</v>
      </c>
      <c r="CQ347" s="10" t="s">
        <v>1105</v>
      </c>
      <c r="CR347" s="10" t="s">
        <v>1105</v>
      </c>
      <c r="CS347" s="10" t="s">
        <v>1105</v>
      </c>
      <c r="CT347" s="10" t="s">
        <v>1105</v>
      </c>
      <c r="CU347" s="10" t="s">
        <v>1104</v>
      </c>
      <c r="CV347" s="10" t="s">
        <v>190</v>
      </c>
      <c r="CW347" s="10" t="s">
        <v>1105</v>
      </c>
      <c r="CX347" s="10" t="s">
        <v>1104</v>
      </c>
      <c r="CY347" s="10" t="s">
        <v>1105</v>
      </c>
      <c r="CZ347" s="10" t="s">
        <v>1105</v>
      </c>
      <c r="DA347" s="10" t="s">
        <v>1105</v>
      </c>
      <c r="DB347" s="10" t="s">
        <v>1104</v>
      </c>
      <c r="DC347" s="98" t="s">
        <v>7109</v>
      </c>
      <c r="DD347" s="98" t="s">
        <v>7109</v>
      </c>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5"/>
    </row>
    <row r="348" spans="1:251" s="9" customFormat="1" ht="17.25" customHeight="1">
      <c r="A348" s="5" t="s">
        <v>651</v>
      </c>
      <c r="B348" s="9">
        <v>157</v>
      </c>
      <c r="C348" s="5" t="s">
        <v>83</v>
      </c>
      <c r="D348" s="5" t="s">
        <v>108</v>
      </c>
      <c r="E348" s="9">
        <v>11817</v>
      </c>
      <c r="F348" s="9" t="s">
        <v>1154</v>
      </c>
      <c r="G348" s="5"/>
      <c r="H348" s="5"/>
      <c r="I348" s="9">
        <v>1718</v>
      </c>
      <c r="J348" s="5"/>
      <c r="K348" s="9">
        <v>1720</v>
      </c>
      <c r="L348" s="5"/>
      <c r="M348" s="5"/>
      <c r="N348" s="5"/>
      <c r="O348" s="5"/>
      <c r="P348" s="5"/>
      <c r="Q348" s="5"/>
      <c r="R348" s="5"/>
      <c r="S348" s="5"/>
      <c r="T348" s="5"/>
      <c r="U348" s="5"/>
      <c r="V348" s="5"/>
      <c r="W348" s="5"/>
      <c r="X348" s="5"/>
      <c r="Y348" s="5"/>
      <c r="Z348" s="5"/>
      <c r="AA348" s="5"/>
      <c r="AB348" s="5"/>
      <c r="AC348" s="5"/>
      <c r="AD348" s="5"/>
      <c r="AE348" s="5"/>
      <c r="AF348" s="5"/>
      <c r="AG348" s="5">
        <v>1</v>
      </c>
      <c r="AH348" s="5"/>
      <c r="AI348" s="5"/>
      <c r="AJ348" s="5"/>
      <c r="AK348" s="5"/>
      <c r="AL348" s="43" t="s">
        <v>635</v>
      </c>
      <c r="AM348" s="11">
        <f>VLOOKUP($AL348,'City Location'!$A$2:$C$69,2)</f>
        <v>49.398752000000002</v>
      </c>
      <c r="AN348" s="11">
        <f>VLOOKUP($AL348,'City Location'!$A$2:$C$69,3)</f>
        <v>8.6724340000000009</v>
      </c>
      <c r="AO348" s="11" t="s">
        <v>621</v>
      </c>
      <c r="AP348" s="5">
        <v>1</v>
      </c>
      <c r="AQ348" s="5"/>
      <c r="AR348" s="4"/>
      <c r="AS348" s="4"/>
      <c r="AT348" s="10">
        <v>1</v>
      </c>
      <c r="AU348" s="10" t="s">
        <v>1104</v>
      </c>
      <c r="AV348" s="10" t="s">
        <v>1105</v>
      </c>
      <c r="AW348" s="10" t="s">
        <v>1104</v>
      </c>
      <c r="AX348" s="10" t="s">
        <v>1105</v>
      </c>
      <c r="AY348" s="10" t="s">
        <v>1105</v>
      </c>
      <c r="AZ348" s="10" t="s">
        <v>1105</v>
      </c>
      <c r="BA348" s="10" t="s">
        <v>1105</v>
      </c>
      <c r="BB348" s="10" t="s">
        <v>1105</v>
      </c>
      <c r="BC348" s="10" t="s">
        <v>1105</v>
      </c>
      <c r="BD348" s="10" t="s">
        <v>374</v>
      </c>
      <c r="BE348" s="10" t="s">
        <v>190</v>
      </c>
      <c r="BF348" s="10" t="s">
        <v>1105</v>
      </c>
      <c r="BG348" s="10" t="s">
        <v>1105</v>
      </c>
      <c r="BH348" s="10" t="s">
        <v>190</v>
      </c>
      <c r="BI348" s="10" t="s">
        <v>1105</v>
      </c>
      <c r="BJ348" s="10" t="s">
        <v>1105</v>
      </c>
      <c r="BK348" s="10" t="s">
        <v>190</v>
      </c>
      <c r="BL348" s="10" t="s">
        <v>1105</v>
      </c>
      <c r="BM348" s="10" t="s">
        <v>1105</v>
      </c>
      <c r="BN348" s="10" t="s">
        <v>1105</v>
      </c>
      <c r="BO348" s="10" t="s">
        <v>1105</v>
      </c>
      <c r="BP348" s="10" t="s">
        <v>1105</v>
      </c>
      <c r="BQ348" s="10" t="s">
        <v>1105</v>
      </c>
      <c r="BR348" s="10" t="s">
        <v>1105</v>
      </c>
      <c r="BS348" s="10" t="s">
        <v>1105</v>
      </c>
      <c r="BT348" s="10" t="s">
        <v>190</v>
      </c>
      <c r="BU348" s="10" t="s">
        <v>1105</v>
      </c>
      <c r="BV348" s="10" t="s">
        <v>374</v>
      </c>
      <c r="BW348" s="10" t="s">
        <v>1104</v>
      </c>
      <c r="BX348" s="15" t="s">
        <v>374</v>
      </c>
      <c r="BY348" s="15" t="s">
        <v>1105</v>
      </c>
      <c r="BZ348" s="15" t="s">
        <v>1104</v>
      </c>
      <c r="CA348" s="10" t="s">
        <v>1105</v>
      </c>
      <c r="CB348" s="15" t="s">
        <v>1104</v>
      </c>
      <c r="CC348" s="15" t="s">
        <v>1105</v>
      </c>
      <c r="CD348" s="10" t="s">
        <v>1104</v>
      </c>
      <c r="CE348" s="15" t="s">
        <v>1105</v>
      </c>
      <c r="CF348" s="10" t="s">
        <v>1104</v>
      </c>
      <c r="CG348" s="10" t="s">
        <v>1104</v>
      </c>
      <c r="CH348" s="10" t="s">
        <v>1104</v>
      </c>
      <c r="CI348" s="15" t="s">
        <v>1105</v>
      </c>
      <c r="CJ348" s="15" t="s">
        <v>1104</v>
      </c>
      <c r="CK348" s="15" t="s">
        <v>374</v>
      </c>
      <c r="CL348" s="10" t="s">
        <v>1105</v>
      </c>
      <c r="CM348" s="10" t="s">
        <v>1105</v>
      </c>
      <c r="CN348" s="10" t="s">
        <v>1105</v>
      </c>
      <c r="CO348" s="10" t="s">
        <v>1105</v>
      </c>
      <c r="CP348" s="10" t="s">
        <v>1105</v>
      </c>
      <c r="CQ348" s="10" t="s">
        <v>1105</v>
      </c>
      <c r="CR348" s="10" t="s">
        <v>1105</v>
      </c>
      <c r="CS348" s="10" t="s">
        <v>1105</v>
      </c>
      <c r="CT348" s="10" t="s">
        <v>1105</v>
      </c>
      <c r="CU348" s="10" t="s">
        <v>1104</v>
      </c>
      <c r="CV348" s="10" t="s">
        <v>190</v>
      </c>
      <c r="CW348" s="10" t="s">
        <v>1105</v>
      </c>
      <c r="CX348" s="10" t="s">
        <v>1104</v>
      </c>
      <c r="CY348" s="10" t="s">
        <v>1105</v>
      </c>
      <c r="CZ348" s="10" t="s">
        <v>1105</v>
      </c>
      <c r="DA348" s="10" t="s">
        <v>1105</v>
      </c>
      <c r="DB348" s="10" t="s">
        <v>1104</v>
      </c>
      <c r="DC348" s="98" t="s">
        <v>7109</v>
      </c>
      <c r="DD348" s="98" t="s">
        <v>7109</v>
      </c>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5"/>
    </row>
    <row r="349" spans="1:251" s="9" customFormat="1" ht="17.25" customHeight="1">
      <c r="A349" s="5" t="s">
        <v>651</v>
      </c>
      <c r="B349" s="9">
        <v>157</v>
      </c>
      <c r="C349" s="5" t="s">
        <v>83</v>
      </c>
      <c r="D349" s="5" t="s">
        <v>108</v>
      </c>
      <c r="E349" s="9">
        <v>11817</v>
      </c>
      <c r="F349" s="9" t="s">
        <v>1154</v>
      </c>
      <c r="G349" s="5"/>
      <c r="H349" s="5"/>
      <c r="I349" s="9">
        <v>1720</v>
      </c>
      <c r="J349" s="5" t="s">
        <v>4</v>
      </c>
      <c r="K349" s="9">
        <v>1742</v>
      </c>
      <c r="L349" s="5"/>
      <c r="M349" s="5"/>
      <c r="N349" s="5"/>
      <c r="O349" s="5"/>
      <c r="P349" s="5"/>
      <c r="Q349" s="5"/>
      <c r="R349" s="5"/>
      <c r="S349" s="5"/>
      <c r="T349" s="5"/>
      <c r="U349" s="5"/>
      <c r="V349" s="5"/>
      <c r="W349" s="5"/>
      <c r="X349" s="5"/>
      <c r="Y349" s="5"/>
      <c r="Z349" s="5"/>
      <c r="AA349" s="5"/>
      <c r="AB349" s="5"/>
      <c r="AC349" s="5"/>
      <c r="AD349" s="5"/>
      <c r="AE349" s="5"/>
      <c r="AF349" s="5"/>
      <c r="AG349" s="5">
        <v>1</v>
      </c>
      <c r="AH349" s="5"/>
      <c r="AI349" s="5"/>
      <c r="AJ349" s="5"/>
      <c r="AK349" s="5"/>
      <c r="AL349" s="43" t="s">
        <v>637</v>
      </c>
      <c r="AM349" s="11">
        <f>VLOOKUP($AL349,'City Location'!$A$2:$C$69,2)</f>
        <v>49.487459000000001</v>
      </c>
      <c r="AN349" s="11">
        <f>VLOOKUP($AL349,'City Location'!$A$2:$C$69,3)</f>
        <v>8.4660390000000003</v>
      </c>
      <c r="AO349" s="11" t="s">
        <v>621</v>
      </c>
      <c r="AP349" s="5">
        <v>1</v>
      </c>
      <c r="AQ349" s="5"/>
      <c r="AR349" s="4"/>
      <c r="AS349" s="4"/>
      <c r="AT349" s="10">
        <v>1</v>
      </c>
      <c r="AU349" s="10" t="s">
        <v>1104</v>
      </c>
      <c r="AV349" s="10" t="s">
        <v>1105</v>
      </c>
      <c r="AW349" s="10" t="s">
        <v>1104</v>
      </c>
      <c r="AX349" s="10" t="s">
        <v>1105</v>
      </c>
      <c r="AY349" s="10" t="s">
        <v>1105</v>
      </c>
      <c r="AZ349" s="10" t="s">
        <v>1105</v>
      </c>
      <c r="BA349" s="10" t="s">
        <v>1105</v>
      </c>
      <c r="BB349" s="10" t="s">
        <v>1105</v>
      </c>
      <c r="BC349" s="10" t="s">
        <v>1105</v>
      </c>
      <c r="BD349" s="10" t="s">
        <v>374</v>
      </c>
      <c r="BE349" s="10" t="s">
        <v>190</v>
      </c>
      <c r="BF349" s="10" t="s">
        <v>1105</v>
      </c>
      <c r="BG349" s="10" t="s">
        <v>1105</v>
      </c>
      <c r="BH349" s="10" t="s">
        <v>190</v>
      </c>
      <c r="BI349" s="10" t="s">
        <v>1105</v>
      </c>
      <c r="BJ349" s="10" t="s">
        <v>1105</v>
      </c>
      <c r="BK349" s="10" t="s">
        <v>190</v>
      </c>
      <c r="BL349" s="10" t="s">
        <v>1105</v>
      </c>
      <c r="BM349" s="10" t="s">
        <v>1105</v>
      </c>
      <c r="BN349" s="10" t="s">
        <v>1105</v>
      </c>
      <c r="BO349" s="10" t="s">
        <v>1105</v>
      </c>
      <c r="BP349" s="10" t="s">
        <v>1105</v>
      </c>
      <c r="BQ349" s="10" t="s">
        <v>1105</v>
      </c>
      <c r="BR349" s="10" t="s">
        <v>1105</v>
      </c>
      <c r="BS349" s="10" t="s">
        <v>1105</v>
      </c>
      <c r="BT349" s="10" t="s">
        <v>190</v>
      </c>
      <c r="BU349" s="10" t="s">
        <v>1105</v>
      </c>
      <c r="BV349" s="10" t="s">
        <v>374</v>
      </c>
      <c r="BW349" s="10" t="s">
        <v>1104</v>
      </c>
      <c r="BX349" s="15" t="s">
        <v>374</v>
      </c>
      <c r="BY349" s="15" t="s">
        <v>1105</v>
      </c>
      <c r="BZ349" s="15" t="s">
        <v>1104</v>
      </c>
      <c r="CA349" s="10" t="s">
        <v>1105</v>
      </c>
      <c r="CB349" s="15" t="s">
        <v>1104</v>
      </c>
      <c r="CC349" s="15" t="s">
        <v>1105</v>
      </c>
      <c r="CD349" s="10" t="s">
        <v>1104</v>
      </c>
      <c r="CE349" s="15" t="s">
        <v>1105</v>
      </c>
      <c r="CF349" s="10" t="s">
        <v>1104</v>
      </c>
      <c r="CG349" s="10" t="s">
        <v>1104</v>
      </c>
      <c r="CH349" s="10" t="s">
        <v>1104</v>
      </c>
      <c r="CI349" s="15" t="s">
        <v>1105</v>
      </c>
      <c r="CJ349" s="15" t="s">
        <v>1104</v>
      </c>
      <c r="CK349" s="15" t="s">
        <v>374</v>
      </c>
      <c r="CL349" s="10" t="s">
        <v>1105</v>
      </c>
      <c r="CM349" s="10" t="s">
        <v>1105</v>
      </c>
      <c r="CN349" s="10" t="s">
        <v>1105</v>
      </c>
      <c r="CO349" s="10" t="s">
        <v>1105</v>
      </c>
      <c r="CP349" s="10" t="s">
        <v>1105</v>
      </c>
      <c r="CQ349" s="10" t="s">
        <v>1105</v>
      </c>
      <c r="CR349" s="10" t="s">
        <v>1105</v>
      </c>
      <c r="CS349" s="10" t="s">
        <v>1105</v>
      </c>
      <c r="CT349" s="10" t="s">
        <v>1105</v>
      </c>
      <c r="CU349" s="10" t="s">
        <v>1104</v>
      </c>
      <c r="CV349" s="10" t="s">
        <v>190</v>
      </c>
      <c r="CW349" s="10" t="s">
        <v>1105</v>
      </c>
      <c r="CX349" s="10" t="s">
        <v>1104</v>
      </c>
      <c r="CY349" s="10" t="s">
        <v>1105</v>
      </c>
      <c r="CZ349" s="10" t="s">
        <v>1105</v>
      </c>
      <c r="DA349" s="10" t="s">
        <v>1105</v>
      </c>
      <c r="DB349" s="10" t="s">
        <v>1104</v>
      </c>
      <c r="DC349" s="98" t="s">
        <v>7109</v>
      </c>
      <c r="DD349" s="98" t="s">
        <v>7109</v>
      </c>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5"/>
    </row>
    <row r="350" spans="1:251" s="9" customFormat="1" ht="17.25" customHeight="1">
      <c r="A350" s="5" t="s">
        <v>651</v>
      </c>
      <c r="B350" s="9">
        <v>157</v>
      </c>
      <c r="C350" s="5" t="s">
        <v>83</v>
      </c>
      <c r="D350" s="5" t="s">
        <v>522</v>
      </c>
      <c r="E350" s="9">
        <v>11824</v>
      </c>
      <c r="F350" s="9" t="s">
        <v>1155</v>
      </c>
      <c r="G350" s="5"/>
      <c r="H350" s="5" t="s">
        <v>4</v>
      </c>
      <c r="I350" s="9">
        <v>1742</v>
      </c>
      <c r="J350" s="5" t="s">
        <v>12</v>
      </c>
      <c r="K350" s="9">
        <v>1758</v>
      </c>
      <c r="L350" s="5"/>
      <c r="M350" s="5"/>
      <c r="N350" s="5"/>
      <c r="O350" s="5"/>
      <c r="P350" s="5"/>
      <c r="Q350" s="5"/>
      <c r="R350" s="5"/>
      <c r="S350" s="5"/>
      <c r="T350" s="5"/>
      <c r="U350" s="5"/>
      <c r="V350" s="5"/>
      <c r="W350" s="5"/>
      <c r="X350" s="5"/>
      <c r="Y350" s="5"/>
      <c r="Z350" s="5"/>
      <c r="AA350" s="5"/>
      <c r="AB350" s="5"/>
      <c r="AC350" s="5"/>
      <c r="AD350" s="5"/>
      <c r="AE350" s="5"/>
      <c r="AF350" s="5"/>
      <c r="AG350" s="5">
        <v>1</v>
      </c>
      <c r="AH350" s="5"/>
      <c r="AI350" s="5"/>
      <c r="AJ350" s="5"/>
      <c r="AK350" s="5"/>
      <c r="AL350" s="43" t="s">
        <v>637</v>
      </c>
      <c r="AM350" s="11">
        <f>VLOOKUP($AL350,'City Location'!$A$2:$C$69,2)</f>
        <v>49.487459000000001</v>
      </c>
      <c r="AN350" s="11">
        <f>VLOOKUP($AL350,'City Location'!$A$2:$C$69,3)</f>
        <v>8.4660390000000003</v>
      </c>
      <c r="AO350" s="11" t="s">
        <v>621</v>
      </c>
      <c r="AP350" s="5">
        <v>1</v>
      </c>
      <c r="AQ350" s="5"/>
      <c r="AR350" s="4"/>
      <c r="AS350" s="4"/>
      <c r="AT350" s="10">
        <v>1</v>
      </c>
      <c r="AU350" s="10" t="s">
        <v>1104</v>
      </c>
      <c r="AV350" s="10" t="s">
        <v>1105</v>
      </c>
      <c r="AW350" s="10" t="s">
        <v>1104</v>
      </c>
      <c r="AX350" s="10" t="s">
        <v>1105</v>
      </c>
      <c r="AY350" s="10" t="s">
        <v>1105</v>
      </c>
      <c r="AZ350" s="10" t="s">
        <v>1105</v>
      </c>
      <c r="BA350" s="10" t="s">
        <v>1105</v>
      </c>
      <c r="BB350" s="10" t="s">
        <v>1105</v>
      </c>
      <c r="BC350" s="10" t="s">
        <v>1105</v>
      </c>
      <c r="BD350" s="10" t="s">
        <v>374</v>
      </c>
      <c r="BE350" s="10" t="s">
        <v>190</v>
      </c>
      <c r="BF350" s="10" t="s">
        <v>1105</v>
      </c>
      <c r="BG350" s="10" t="s">
        <v>1105</v>
      </c>
      <c r="BH350" s="10" t="s">
        <v>190</v>
      </c>
      <c r="BI350" s="10" t="s">
        <v>1105</v>
      </c>
      <c r="BJ350" s="10" t="s">
        <v>1105</v>
      </c>
      <c r="BK350" s="10" t="s">
        <v>190</v>
      </c>
      <c r="BL350" s="10" t="s">
        <v>1105</v>
      </c>
      <c r="BM350" s="10" t="s">
        <v>1105</v>
      </c>
      <c r="BN350" s="10" t="s">
        <v>1105</v>
      </c>
      <c r="BO350" s="10" t="s">
        <v>1105</v>
      </c>
      <c r="BP350" s="10" t="s">
        <v>1105</v>
      </c>
      <c r="BQ350" s="10" t="s">
        <v>1105</v>
      </c>
      <c r="BR350" s="10" t="s">
        <v>1105</v>
      </c>
      <c r="BS350" s="10" t="s">
        <v>1105</v>
      </c>
      <c r="BT350" s="10" t="s">
        <v>190</v>
      </c>
      <c r="BU350" s="10" t="s">
        <v>1105</v>
      </c>
      <c r="BV350" s="10" t="s">
        <v>374</v>
      </c>
      <c r="BW350" s="10" t="s">
        <v>1104</v>
      </c>
      <c r="BX350" s="15" t="s">
        <v>374</v>
      </c>
      <c r="BY350" s="15" t="s">
        <v>1105</v>
      </c>
      <c r="BZ350" s="15" t="s">
        <v>1104</v>
      </c>
      <c r="CA350" s="10" t="s">
        <v>1105</v>
      </c>
      <c r="CB350" s="15" t="s">
        <v>1104</v>
      </c>
      <c r="CC350" s="15" t="s">
        <v>1105</v>
      </c>
      <c r="CD350" s="10" t="s">
        <v>1104</v>
      </c>
      <c r="CE350" s="15" t="s">
        <v>1105</v>
      </c>
      <c r="CF350" s="10" t="s">
        <v>1104</v>
      </c>
      <c r="CG350" s="10" t="s">
        <v>1104</v>
      </c>
      <c r="CH350" s="10" t="s">
        <v>1104</v>
      </c>
      <c r="CI350" s="15" t="s">
        <v>1105</v>
      </c>
      <c r="CJ350" s="15" t="s">
        <v>1104</v>
      </c>
      <c r="CK350" s="15" t="s">
        <v>374</v>
      </c>
      <c r="CL350" s="10" t="s">
        <v>1105</v>
      </c>
      <c r="CM350" s="10" t="s">
        <v>1105</v>
      </c>
      <c r="CN350" s="10" t="s">
        <v>1105</v>
      </c>
      <c r="CO350" s="10" t="s">
        <v>1105</v>
      </c>
      <c r="CP350" s="10" t="s">
        <v>1105</v>
      </c>
      <c r="CQ350" s="10" t="s">
        <v>1105</v>
      </c>
      <c r="CR350" s="10" t="s">
        <v>1105</v>
      </c>
      <c r="CS350" s="10" t="s">
        <v>1105</v>
      </c>
      <c r="CT350" s="10" t="s">
        <v>1105</v>
      </c>
      <c r="CU350" s="10" t="s">
        <v>1104</v>
      </c>
      <c r="CV350" s="10" t="s">
        <v>190</v>
      </c>
      <c r="CW350" s="10" t="s">
        <v>1105</v>
      </c>
      <c r="CX350" s="10" t="s">
        <v>1104</v>
      </c>
      <c r="CY350" s="10" t="s">
        <v>1105</v>
      </c>
      <c r="CZ350" s="10" t="s">
        <v>1105</v>
      </c>
      <c r="DA350" s="10" t="s">
        <v>1105</v>
      </c>
      <c r="DB350" s="10" t="s">
        <v>1104</v>
      </c>
      <c r="DC350" s="98" t="s">
        <v>7109</v>
      </c>
      <c r="DD350" s="98" t="s">
        <v>7109</v>
      </c>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5"/>
    </row>
    <row r="351" spans="1:251" s="9" customFormat="1" ht="17.25" customHeight="1">
      <c r="A351" s="5" t="s">
        <v>651</v>
      </c>
      <c r="B351" s="9">
        <v>157</v>
      </c>
      <c r="C351" s="5" t="s">
        <v>83</v>
      </c>
      <c r="D351" s="5" t="s">
        <v>522</v>
      </c>
      <c r="E351" s="9">
        <v>11824</v>
      </c>
      <c r="F351" s="9" t="s">
        <v>1155</v>
      </c>
      <c r="G351" s="5"/>
      <c r="H351" s="5" t="s">
        <v>12</v>
      </c>
      <c r="I351" s="9">
        <v>1758</v>
      </c>
      <c r="J351" s="5" t="s">
        <v>12</v>
      </c>
      <c r="K351" s="9">
        <v>1759</v>
      </c>
      <c r="L351" s="5"/>
      <c r="M351" s="5"/>
      <c r="N351" s="5"/>
      <c r="O351" s="5"/>
      <c r="P351" s="5"/>
      <c r="Q351" s="5"/>
      <c r="R351" s="5"/>
      <c r="S351" s="5"/>
      <c r="T351" s="5"/>
      <c r="U351" s="5"/>
      <c r="V351" s="5"/>
      <c r="W351" s="5"/>
      <c r="X351" s="5"/>
      <c r="Y351" s="5"/>
      <c r="Z351" s="5"/>
      <c r="AA351" s="5"/>
      <c r="AB351" s="5"/>
      <c r="AC351" s="5"/>
      <c r="AD351" s="5"/>
      <c r="AE351" s="5"/>
      <c r="AF351" s="5"/>
      <c r="AG351" s="5">
        <v>1</v>
      </c>
      <c r="AH351" s="5"/>
      <c r="AI351" s="5"/>
      <c r="AJ351" s="5"/>
      <c r="AK351" s="5"/>
      <c r="AL351" s="43" t="s">
        <v>637</v>
      </c>
      <c r="AM351" s="11">
        <f>VLOOKUP($AL351,'City Location'!$A$2:$C$69,2)</f>
        <v>49.487459000000001</v>
      </c>
      <c r="AN351" s="11">
        <f>VLOOKUP($AL351,'City Location'!$A$2:$C$69,3)</f>
        <v>8.4660390000000003</v>
      </c>
      <c r="AO351" s="13" t="s">
        <v>621</v>
      </c>
      <c r="AP351" s="5">
        <v>1</v>
      </c>
      <c r="AQ351" s="5"/>
      <c r="AR351" s="4"/>
      <c r="AS351" s="4"/>
      <c r="AT351" s="10">
        <v>1</v>
      </c>
      <c r="AU351" s="10" t="s">
        <v>1104</v>
      </c>
      <c r="AV351" s="10" t="s">
        <v>1105</v>
      </c>
      <c r="AW351" s="10" t="s">
        <v>1104</v>
      </c>
      <c r="AX351" s="10" t="s">
        <v>1105</v>
      </c>
      <c r="AY351" s="10" t="s">
        <v>1105</v>
      </c>
      <c r="AZ351" s="10" t="s">
        <v>1105</v>
      </c>
      <c r="BA351" s="10" t="s">
        <v>1105</v>
      </c>
      <c r="BB351" s="10" t="s">
        <v>1105</v>
      </c>
      <c r="BC351" s="10" t="s">
        <v>1105</v>
      </c>
      <c r="BD351" s="10" t="s">
        <v>374</v>
      </c>
      <c r="BE351" s="10" t="s">
        <v>190</v>
      </c>
      <c r="BF351" s="10" t="s">
        <v>1105</v>
      </c>
      <c r="BG351" s="10" t="s">
        <v>1105</v>
      </c>
      <c r="BH351" s="10" t="s">
        <v>190</v>
      </c>
      <c r="BI351" s="10" t="s">
        <v>1105</v>
      </c>
      <c r="BJ351" s="10" t="s">
        <v>1105</v>
      </c>
      <c r="BK351" s="10" t="s">
        <v>190</v>
      </c>
      <c r="BL351" s="10" t="s">
        <v>1105</v>
      </c>
      <c r="BM351" s="10" t="s">
        <v>1105</v>
      </c>
      <c r="BN351" s="10" t="s">
        <v>1105</v>
      </c>
      <c r="BO351" s="10" t="s">
        <v>1105</v>
      </c>
      <c r="BP351" s="10" t="s">
        <v>1105</v>
      </c>
      <c r="BQ351" s="10" t="s">
        <v>1105</v>
      </c>
      <c r="BR351" s="10" t="s">
        <v>1105</v>
      </c>
      <c r="BS351" s="10" t="s">
        <v>1105</v>
      </c>
      <c r="BT351" s="10" t="s">
        <v>190</v>
      </c>
      <c r="BU351" s="10" t="s">
        <v>1105</v>
      </c>
      <c r="BV351" s="10" t="s">
        <v>374</v>
      </c>
      <c r="BW351" s="10" t="s">
        <v>1104</v>
      </c>
      <c r="BX351" s="15" t="s">
        <v>190</v>
      </c>
      <c r="BY351" s="15" t="s">
        <v>1105</v>
      </c>
      <c r="BZ351" s="15" t="s">
        <v>1104</v>
      </c>
      <c r="CA351" s="10" t="s">
        <v>1105</v>
      </c>
      <c r="CB351" s="15" t="s">
        <v>1104</v>
      </c>
      <c r="CC351" s="15" t="s">
        <v>1105</v>
      </c>
      <c r="CD351" s="10" t="s">
        <v>1104</v>
      </c>
      <c r="CE351" s="15" t="s">
        <v>1105</v>
      </c>
      <c r="CF351" s="10" t="s">
        <v>1104</v>
      </c>
      <c r="CG351" s="10" t="s">
        <v>1104</v>
      </c>
      <c r="CH351" s="10" t="s">
        <v>1104</v>
      </c>
      <c r="CI351" s="15" t="s">
        <v>1105</v>
      </c>
      <c r="CJ351" s="15" t="s">
        <v>1104</v>
      </c>
      <c r="CK351" s="15" t="s">
        <v>374</v>
      </c>
      <c r="CL351" s="10" t="s">
        <v>1105</v>
      </c>
      <c r="CM351" s="10" t="s">
        <v>1105</v>
      </c>
      <c r="CN351" s="10" t="s">
        <v>1105</v>
      </c>
      <c r="CO351" s="10" t="s">
        <v>1105</v>
      </c>
      <c r="CP351" s="10" t="s">
        <v>1105</v>
      </c>
      <c r="CQ351" s="10" t="s">
        <v>1105</v>
      </c>
      <c r="CR351" s="10" t="s">
        <v>1105</v>
      </c>
      <c r="CS351" s="10" t="s">
        <v>1105</v>
      </c>
      <c r="CT351" s="10" t="s">
        <v>1105</v>
      </c>
      <c r="CU351" s="10" t="s">
        <v>1104</v>
      </c>
      <c r="CV351" s="10" t="s">
        <v>190</v>
      </c>
      <c r="CW351" s="10" t="s">
        <v>1105</v>
      </c>
      <c r="CX351" s="10" t="s">
        <v>1104</v>
      </c>
      <c r="CY351" s="10" t="s">
        <v>1105</v>
      </c>
      <c r="CZ351" s="10" t="s">
        <v>1105</v>
      </c>
      <c r="DA351" s="10" t="s">
        <v>1105</v>
      </c>
      <c r="DB351" s="10" t="s">
        <v>1104</v>
      </c>
      <c r="DC351" s="98" t="s">
        <v>7109</v>
      </c>
      <c r="DD351" s="98" t="s">
        <v>7109</v>
      </c>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5"/>
    </row>
    <row r="352" spans="1:251" s="9" customFormat="1" ht="17.25" customHeight="1">
      <c r="A352" s="5" t="s">
        <v>651</v>
      </c>
      <c r="B352" s="9">
        <v>157</v>
      </c>
      <c r="C352" s="5" t="s">
        <v>83</v>
      </c>
      <c r="D352" s="5" t="s">
        <v>522</v>
      </c>
      <c r="E352" s="9">
        <v>11824</v>
      </c>
      <c r="F352" s="9" t="s">
        <v>1155</v>
      </c>
      <c r="G352" s="5"/>
      <c r="H352" s="5" t="s">
        <v>12</v>
      </c>
      <c r="I352" s="9">
        <v>1759</v>
      </c>
      <c r="J352" s="5" t="s">
        <v>6</v>
      </c>
      <c r="K352" s="9">
        <v>1763</v>
      </c>
      <c r="L352" s="5"/>
      <c r="M352" s="5"/>
      <c r="N352" s="5"/>
      <c r="O352" s="5"/>
      <c r="P352" s="5"/>
      <c r="Q352" s="5"/>
      <c r="R352" s="5"/>
      <c r="S352" s="5"/>
      <c r="T352" s="5"/>
      <c r="U352" s="5"/>
      <c r="V352" s="5"/>
      <c r="W352" s="5"/>
      <c r="X352" s="5"/>
      <c r="Y352" s="5"/>
      <c r="Z352" s="5"/>
      <c r="AA352" s="5"/>
      <c r="AB352" s="5"/>
      <c r="AC352" s="5"/>
      <c r="AD352" s="5"/>
      <c r="AE352" s="5"/>
      <c r="AF352" s="5"/>
      <c r="AG352" s="5">
        <v>1</v>
      </c>
      <c r="AH352" s="5"/>
      <c r="AI352" s="5"/>
      <c r="AJ352" s="5"/>
      <c r="AK352" s="5"/>
      <c r="AL352" s="43" t="s">
        <v>637</v>
      </c>
      <c r="AM352" s="11">
        <f>VLOOKUP($AL352,'City Location'!$A$2:$C$69,2)</f>
        <v>49.487459000000001</v>
      </c>
      <c r="AN352" s="11">
        <f>VLOOKUP($AL352,'City Location'!$A$2:$C$69,3)</f>
        <v>8.4660390000000003</v>
      </c>
      <c r="AO352" s="13" t="s">
        <v>621</v>
      </c>
      <c r="AP352" s="5">
        <v>1</v>
      </c>
      <c r="AQ352" s="5"/>
      <c r="AR352" s="4"/>
      <c r="AS352" s="4"/>
      <c r="AT352" s="10">
        <v>1</v>
      </c>
      <c r="AU352" s="10" t="s">
        <v>1104</v>
      </c>
      <c r="AV352" s="10" t="s">
        <v>1105</v>
      </c>
      <c r="AW352" s="10" t="s">
        <v>1104</v>
      </c>
      <c r="AX352" s="10" t="s">
        <v>1105</v>
      </c>
      <c r="AY352" s="10" t="s">
        <v>1105</v>
      </c>
      <c r="AZ352" s="10" t="s">
        <v>1105</v>
      </c>
      <c r="BA352" s="10" t="s">
        <v>1105</v>
      </c>
      <c r="BB352" s="10" t="s">
        <v>1105</v>
      </c>
      <c r="BC352" s="10" t="s">
        <v>1105</v>
      </c>
      <c r="BD352" s="10" t="s">
        <v>374</v>
      </c>
      <c r="BE352" s="10" t="s">
        <v>190</v>
      </c>
      <c r="BF352" s="10" t="s">
        <v>1105</v>
      </c>
      <c r="BG352" s="10" t="s">
        <v>1105</v>
      </c>
      <c r="BH352" s="10" t="s">
        <v>190</v>
      </c>
      <c r="BI352" s="10" t="s">
        <v>1105</v>
      </c>
      <c r="BJ352" s="10" t="s">
        <v>1105</v>
      </c>
      <c r="BK352" s="10" t="s">
        <v>190</v>
      </c>
      <c r="BL352" s="10" t="s">
        <v>1105</v>
      </c>
      <c r="BM352" s="10" t="s">
        <v>1105</v>
      </c>
      <c r="BN352" s="10" t="s">
        <v>1105</v>
      </c>
      <c r="BO352" s="10" t="s">
        <v>1105</v>
      </c>
      <c r="BP352" s="10" t="s">
        <v>1105</v>
      </c>
      <c r="BQ352" s="10" t="s">
        <v>1105</v>
      </c>
      <c r="BR352" s="10" t="s">
        <v>1105</v>
      </c>
      <c r="BS352" s="10" t="s">
        <v>1105</v>
      </c>
      <c r="BT352" s="10" t="s">
        <v>190</v>
      </c>
      <c r="BU352" s="10" t="s">
        <v>1105</v>
      </c>
      <c r="BV352" s="10" t="s">
        <v>374</v>
      </c>
      <c r="BW352" s="10" t="s">
        <v>1104</v>
      </c>
      <c r="BX352" s="15" t="s">
        <v>374</v>
      </c>
      <c r="BY352" s="15" t="s">
        <v>1105</v>
      </c>
      <c r="BZ352" s="15" t="s">
        <v>1104</v>
      </c>
      <c r="CA352" s="10" t="s">
        <v>1105</v>
      </c>
      <c r="CB352" s="15" t="s">
        <v>1104</v>
      </c>
      <c r="CC352" s="15" t="s">
        <v>1105</v>
      </c>
      <c r="CD352" s="10" t="s">
        <v>1104</v>
      </c>
      <c r="CE352" s="15" t="s">
        <v>1105</v>
      </c>
      <c r="CF352" s="10" t="s">
        <v>1104</v>
      </c>
      <c r="CG352" s="10" t="s">
        <v>1104</v>
      </c>
      <c r="CH352" s="10" t="s">
        <v>1104</v>
      </c>
      <c r="CI352" s="15" t="s">
        <v>1105</v>
      </c>
      <c r="CJ352" s="15" t="s">
        <v>1104</v>
      </c>
      <c r="CK352" s="15" t="s">
        <v>374</v>
      </c>
      <c r="CL352" s="10" t="s">
        <v>1105</v>
      </c>
      <c r="CM352" s="10" t="s">
        <v>1105</v>
      </c>
      <c r="CN352" s="10" t="s">
        <v>1105</v>
      </c>
      <c r="CO352" s="10" t="s">
        <v>1105</v>
      </c>
      <c r="CP352" s="10" t="s">
        <v>1105</v>
      </c>
      <c r="CQ352" s="10" t="s">
        <v>1105</v>
      </c>
      <c r="CR352" s="10" t="s">
        <v>1105</v>
      </c>
      <c r="CS352" s="10" t="s">
        <v>1105</v>
      </c>
      <c r="CT352" s="10" t="s">
        <v>1105</v>
      </c>
      <c r="CU352" s="10" t="s">
        <v>1104</v>
      </c>
      <c r="CV352" s="10" t="s">
        <v>190</v>
      </c>
      <c r="CW352" s="10" t="s">
        <v>1105</v>
      </c>
      <c r="CX352" s="10" t="s">
        <v>1104</v>
      </c>
      <c r="CY352" s="10" t="s">
        <v>1105</v>
      </c>
      <c r="CZ352" s="10" t="s">
        <v>1105</v>
      </c>
      <c r="DA352" s="10" t="s">
        <v>1105</v>
      </c>
      <c r="DB352" s="10" t="s">
        <v>1104</v>
      </c>
      <c r="DC352" s="98" t="s">
        <v>7109</v>
      </c>
      <c r="DD352" s="98" t="s">
        <v>7109</v>
      </c>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5"/>
    </row>
    <row r="353" spans="1:251" s="9" customFormat="1" ht="17.25" customHeight="1">
      <c r="A353" s="5" t="s">
        <v>651</v>
      </c>
      <c r="B353" s="9">
        <v>157</v>
      </c>
      <c r="C353" s="5" t="s">
        <v>83</v>
      </c>
      <c r="D353" s="5" t="s">
        <v>522</v>
      </c>
      <c r="E353" s="9">
        <v>11824</v>
      </c>
      <c r="F353" s="9" t="s">
        <v>1155</v>
      </c>
      <c r="G353" s="5"/>
      <c r="H353" s="5" t="s">
        <v>6</v>
      </c>
      <c r="I353" s="9">
        <v>1763</v>
      </c>
      <c r="J353" s="5" t="s">
        <v>6</v>
      </c>
      <c r="K353" s="9">
        <v>1768</v>
      </c>
      <c r="L353" s="5"/>
      <c r="M353" s="5"/>
      <c r="N353" s="5"/>
      <c r="O353" s="5"/>
      <c r="P353" s="5"/>
      <c r="Q353" s="5"/>
      <c r="R353" s="5"/>
      <c r="S353" s="5"/>
      <c r="T353" s="5"/>
      <c r="U353" s="5"/>
      <c r="V353" s="5"/>
      <c r="W353" s="5"/>
      <c r="X353" s="5"/>
      <c r="Y353" s="5"/>
      <c r="Z353" s="5"/>
      <c r="AA353" s="5"/>
      <c r="AB353" s="5"/>
      <c r="AC353" s="5"/>
      <c r="AD353" s="5"/>
      <c r="AE353" s="5"/>
      <c r="AF353" s="5"/>
      <c r="AG353" s="5">
        <v>1</v>
      </c>
      <c r="AH353" s="5"/>
      <c r="AI353" s="5"/>
      <c r="AJ353" s="5"/>
      <c r="AK353" s="5"/>
      <c r="AL353" s="43" t="s">
        <v>637</v>
      </c>
      <c r="AM353" s="11">
        <f>VLOOKUP($AL353,'City Location'!$A$2:$C$69,2)</f>
        <v>49.487459000000001</v>
      </c>
      <c r="AN353" s="11">
        <f>VLOOKUP($AL353,'City Location'!$A$2:$C$69,3)</f>
        <v>8.4660390000000003</v>
      </c>
      <c r="AO353" s="13" t="s">
        <v>621</v>
      </c>
      <c r="AP353" s="5">
        <v>1</v>
      </c>
      <c r="AQ353" s="5"/>
      <c r="AR353" s="4"/>
      <c r="AS353" s="4"/>
      <c r="AT353" s="10">
        <v>1</v>
      </c>
      <c r="AU353" s="10" t="s">
        <v>1104</v>
      </c>
      <c r="AV353" s="10" t="s">
        <v>1105</v>
      </c>
      <c r="AW353" s="10" t="s">
        <v>1104</v>
      </c>
      <c r="AX353" s="10" t="s">
        <v>1105</v>
      </c>
      <c r="AY353" s="10" t="s">
        <v>1105</v>
      </c>
      <c r="AZ353" s="10" t="s">
        <v>1105</v>
      </c>
      <c r="BA353" s="10" t="s">
        <v>1105</v>
      </c>
      <c r="BB353" s="10" t="s">
        <v>1105</v>
      </c>
      <c r="BC353" s="10" t="s">
        <v>1105</v>
      </c>
      <c r="BD353" s="10" t="s">
        <v>374</v>
      </c>
      <c r="BE353" s="10" t="s">
        <v>374</v>
      </c>
      <c r="BF353" s="10" t="s">
        <v>1105</v>
      </c>
      <c r="BG353" s="10" t="s">
        <v>1105</v>
      </c>
      <c r="BH353" s="10" t="s">
        <v>190</v>
      </c>
      <c r="BI353" s="10" t="s">
        <v>1105</v>
      </c>
      <c r="BJ353" s="10" t="s">
        <v>1105</v>
      </c>
      <c r="BK353" s="10" t="s">
        <v>190</v>
      </c>
      <c r="BL353" s="10" t="s">
        <v>1105</v>
      </c>
      <c r="BM353" s="10" t="s">
        <v>1105</v>
      </c>
      <c r="BN353" s="10" t="s">
        <v>1105</v>
      </c>
      <c r="BO353" s="10" t="s">
        <v>1105</v>
      </c>
      <c r="BP353" s="10" t="s">
        <v>1105</v>
      </c>
      <c r="BQ353" s="10" t="s">
        <v>1105</v>
      </c>
      <c r="BR353" s="10" t="s">
        <v>1105</v>
      </c>
      <c r="BS353" s="10" t="s">
        <v>1105</v>
      </c>
      <c r="BT353" s="10" t="s">
        <v>190</v>
      </c>
      <c r="BU353" s="10" t="s">
        <v>1105</v>
      </c>
      <c r="BV353" s="10" t="s">
        <v>374</v>
      </c>
      <c r="BW353" s="10" t="s">
        <v>1104</v>
      </c>
      <c r="BX353" s="15" t="s">
        <v>374</v>
      </c>
      <c r="BY353" s="15" t="s">
        <v>1105</v>
      </c>
      <c r="BZ353" s="15" t="s">
        <v>1104</v>
      </c>
      <c r="CA353" s="10" t="s">
        <v>1105</v>
      </c>
      <c r="CB353" s="15" t="s">
        <v>1104</v>
      </c>
      <c r="CC353" s="15" t="s">
        <v>1105</v>
      </c>
      <c r="CD353" s="10" t="s">
        <v>1104</v>
      </c>
      <c r="CE353" s="15" t="s">
        <v>1105</v>
      </c>
      <c r="CF353" s="10" t="s">
        <v>1104</v>
      </c>
      <c r="CG353" s="10" t="s">
        <v>1104</v>
      </c>
      <c r="CH353" s="10" t="s">
        <v>1104</v>
      </c>
      <c r="CI353" s="15" t="s">
        <v>1105</v>
      </c>
      <c r="CJ353" s="15" t="s">
        <v>1104</v>
      </c>
      <c r="CK353" s="15" t="s">
        <v>374</v>
      </c>
      <c r="CL353" s="10" t="s">
        <v>1105</v>
      </c>
      <c r="CM353" s="10" t="s">
        <v>1105</v>
      </c>
      <c r="CN353" s="10" t="s">
        <v>1105</v>
      </c>
      <c r="CO353" s="10" t="s">
        <v>1105</v>
      </c>
      <c r="CP353" s="10" t="s">
        <v>1105</v>
      </c>
      <c r="CQ353" s="10" t="s">
        <v>1105</v>
      </c>
      <c r="CR353" s="10" t="s">
        <v>1105</v>
      </c>
      <c r="CS353" s="10" t="s">
        <v>1105</v>
      </c>
      <c r="CT353" s="10" t="s">
        <v>1105</v>
      </c>
      <c r="CU353" s="10" t="s">
        <v>1104</v>
      </c>
      <c r="CV353" s="10" t="s">
        <v>190</v>
      </c>
      <c r="CW353" s="10" t="s">
        <v>1105</v>
      </c>
      <c r="CX353" s="10" t="s">
        <v>1104</v>
      </c>
      <c r="CY353" s="10" t="s">
        <v>1105</v>
      </c>
      <c r="CZ353" s="10" t="s">
        <v>1105</v>
      </c>
      <c r="DA353" s="10" t="s">
        <v>1105</v>
      </c>
      <c r="DB353" s="10" t="s">
        <v>1104</v>
      </c>
      <c r="DC353" s="98" t="s">
        <v>7109</v>
      </c>
      <c r="DD353" s="98" t="s">
        <v>7109</v>
      </c>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5"/>
    </row>
    <row r="354" spans="1:251" s="9" customFormat="1" ht="17.25" customHeight="1">
      <c r="A354" s="5" t="s">
        <v>651</v>
      </c>
      <c r="B354" s="9">
        <v>157</v>
      </c>
      <c r="C354" s="5" t="s">
        <v>83</v>
      </c>
      <c r="D354" s="5" t="s">
        <v>522</v>
      </c>
      <c r="E354" s="9">
        <v>11824</v>
      </c>
      <c r="F354" s="9" t="s">
        <v>1155</v>
      </c>
      <c r="G354" s="5"/>
      <c r="H354" s="5" t="s">
        <v>6</v>
      </c>
      <c r="I354" s="9">
        <v>1768</v>
      </c>
      <c r="J354" s="5" t="s">
        <v>5</v>
      </c>
      <c r="K354" s="9">
        <v>1793</v>
      </c>
      <c r="L354" s="5"/>
      <c r="M354" s="5"/>
      <c r="N354" s="5"/>
      <c r="O354" s="5"/>
      <c r="P354" s="5"/>
      <c r="Q354" s="5"/>
      <c r="R354" s="5"/>
      <c r="S354" s="5"/>
      <c r="T354" s="5"/>
      <c r="U354" s="5"/>
      <c r="V354" s="5"/>
      <c r="W354" s="5"/>
      <c r="X354" s="5"/>
      <c r="Y354" s="5"/>
      <c r="Z354" s="5"/>
      <c r="AA354" s="5"/>
      <c r="AB354" s="5"/>
      <c r="AC354" s="5"/>
      <c r="AD354" s="5"/>
      <c r="AE354" s="5"/>
      <c r="AF354" s="5"/>
      <c r="AG354" s="5">
        <v>1</v>
      </c>
      <c r="AH354" s="5"/>
      <c r="AI354" s="5"/>
      <c r="AJ354" s="5"/>
      <c r="AK354" s="5"/>
      <c r="AL354" s="43" t="s">
        <v>637</v>
      </c>
      <c r="AM354" s="11">
        <f>VLOOKUP($AL354,'City Location'!$A$2:$C$69,2)</f>
        <v>49.487459000000001</v>
      </c>
      <c r="AN354" s="11">
        <f>VLOOKUP($AL354,'City Location'!$A$2:$C$69,3)</f>
        <v>8.4660390000000003</v>
      </c>
      <c r="AO354" s="13" t="s">
        <v>621</v>
      </c>
      <c r="AP354" s="5">
        <v>1</v>
      </c>
      <c r="AQ354" s="5"/>
      <c r="AR354" s="4"/>
      <c r="AS354" s="4"/>
      <c r="AT354" s="10">
        <v>1</v>
      </c>
      <c r="AU354" s="10" t="s">
        <v>1104</v>
      </c>
      <c r="AV354" s="10" t="s">
        <v>1105</v>
      </c>
      <c r="AW354" s="10" t="s">
        <v>1104</v>
      </c>
      <c r="AX354" s="10" t="s">
        <v>1105</v>
      </c>
      <c r="AY354" s="10" t="s">
        <v>1105</v>
      </c>
      <c r="AZ354" s="10" t="s">
        <v>1105</v>
      </c>
      <c r="BA354" s="10" t="s">
        <v>1105</v>
      </c>
      <c r="BB354" s="10" t="s">
        <v>1105</v>
      </c>
      <c r="BC354" s="10" t="s">
        <v>1105</v>
      </c>
      <c r="BD354" s="10" t="s">
        <v>190</v>
      </c>
      <c r="BE354" s="10" t="s">
        <v>374</v>
      </c>
      <c r="BF354" s="10" t="s">
        <v>1105</v>
      </c>
      <c r="BG354" s="10" t="s">
        <v>1105</v>
      </c>
      <c r="BH354" s="10" t="s">
        <v>190</v>
      </c>
      <c r="BI354" s="10" t="s">
        <v>1105</v>
      </c>
      <c r="BJ354" s="10" t="s">
        <v>1105</v>
      </c>
      <c r="BK354" s="10" t="s">
        <v>190</v>
      </c>
      <c r="BL354" s="10" t="s">
        <v>1105</v>
      </c>
      <c r="BM354" s="10" t="s">
        <v>1105</v>
      </c>
      <c r="BN354" s="10" t="s">
        <v>1105</v>
      </c>
      <c r="BO354" s="10" t="s">
        <v>1105</v>
      </c>
      <c r="BP354" s="10" t="s">
        <v>1105</v>
      </c>
      <c r="BQ354" s="10" t="s">
        <v>1105</v>
      </c>
      <c r="BR354" s="10" t="s">
        <v>1105</v>
      </c>
      <c r="BS354" s="10" t="s">
        <v>1105</v>
      </c>
      <c r="BT354" s="10" t="s">
        <v>190</v>
      </c>
      <c r="BU354" s="10" t="s">
        <v>1105</v>
      </c>
      <c r="BV354" s="10" t="s">
        <v>374</v>
      </c>
      <c r="BW354" s="10" t="s">
        <v>1104</v>
      </c>
      <c r="BX354" s="15" t="s">
        <v>374</v>
      </c>
      <c r="BY354" s="15" t="s">
        <v>1105</v>
      </c>
      <c r="BZ354" s="15" t="s">
        <v>1104</v>
      </c>
      <c r="CA354" s="10" t="s">
        <v>1105</v>
      </c>
      <c r="CB354" s="15" t="s">
        <v>1104</v>
      </c>
      <c r="CC354" s="15" t="s">
        <v>1105</v>
      </c>
      <c r="CD354" s="10" t="s">
        <v>1104</v>
      </c>
      <c r="CE354" s="15" t="s">
        <v>1105</v>
      </c>
      <c r="CF354" s="10" t="s">
        <v>1104</v>
      </c>
      <c r="CG354" s="10" t="s">
        <v>1104</v>
      </c>
      <c r="CH354" s="10" t="s">
        <v>1104</v>
      </c>
      <c r="CI354" s="15" t="s">
        <v>1105</v>
      </c>
      <c r="CJ354" s="15" t="s">
        <v>1104</v>
      </c>
      <c r="CK354" s="15" t="s">
        <v>374</v>
      </c>
      <c r="CL354" s="10" t="s">
        <v>1105</v>
      </c>
      <c r="CM354" s="10" t="s">
        <v>1105</v>
      </c>
      <c r="CN354" s="10" t="s">
        <v>1105</v>
      </c>
      <c r="CO354" s="10" t="s">
        <v>1105</v>
      </c>
      <c r="CP354" s="10" t="s">
        <v>1105</v>
      </c>
      <c r="CQ354" s="10" t="s">
        <v>1105</v>
      </c>
      <c r="CR354" s="10" t="s">
        <v>1105</v>
      </c>
      <c r="CS354" s="10" t="s">
        <v>1105</v>
      </c>
      <c r="CT354" s="10" t="s">
        <v>1105</v>
      </c>
      <c r="CU354" s="10" t="s">
        <v>1104</v>
      </c>
      <c r="CV354" s="10" t="s">
        <v>190</v>
      </c>
      <c r="CW354" s="10" t="s">
        <v>1105</v>
      </c>
      <c r="CX354" s="10" t="s">
        <v>1104</v>
      </c>
      <c r="CY354" s="10" t="s">
        <v>1105</v>
      </c>
      <c r="CZ354" s="10" t="s">
        <v>1105</v>
      </c>
      <c r="DA354" s="10" t="s">
        <v>1105</v>
      </c>
      <c r="DB354" s="10" t="s">
        <v>1104</v>
      </c>
      <c r="DC354" s="98" t="s">
        <v>7109</v>
      </c>
      <c r="DD354" s="98" t="s">
        <v>7109</v>
      </c>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5"/>
    </row>
    <row r="355" spans="1:251" s="9" customFormat="1" ht="17.25" customHeight="1">
      <c r="A355" s="5" t="s">
        <v>651</v>
      </c>
      <c r="B355" s="9">
        <v>157</v>
      </c>
      <c r="C355" s="5" t="s">
        <v>83</v>
      </c>
      <c r="D355" s="5" t="s">
        <v>522</v>
      </c>
      <c r="E355" s="9">
        <v>11824</v>
      </c>
      <c r="F355" s="9" t="s">
        <v>1155</v>
      </c>
      <c r="G355" s="5"/>
      <c r="H355" s="5" t="s">
        <v>5</v>
      </c>
      <c r="I355" s="9">
        <v>1793</v>
      </c>
      <c r="J355" s="5" t="s">
        <v>7</v>
      </c>
      <c r="K355" s="9">
        <v>1794</v>
      </c>
      <c r="L355" s="5"/>
      <c r="M355" s="5"/>
      <c r="N355" s="5"/>
      <c r="O355" s="5"/>
      <c r="P355" s="5"/>
      <c r="Q355" s="5"/>
      <c r="R355" s="5"/>
      <c r="S355" s="5"/>
      <c r="T355" s="5"/>
      <c r="U355" s="5"/>
      <c r="V355" s="5"/>
      <c r="W355" s="5"/>
      <c r="X355" s="5"/>
      <c r="Y355" s="5"/>
      <c r="Z355" s="5"/>
      <c r="AA355" s="5"/>
      <c r="AB355" s="5"/>
      <c r="AC355" s="5"/>
      <c r="AD355" s="5"/>
      <c r="AE355" s="5"/>
      <c r="AF355" s="5"/>
      <c r="AG355" s="5">
        <v>1</v>
      </c>
      <c r="AH355" s="5"/>
      <c r="AI355" s="5"/>
      <c r="AJ355" s="5"/>
      <c r="AK355" s="5"/>
      <c r="AL355" s="43" t="s">
        <v>637</v>
      </c>
      <c r="AM355" s="11">
        <f>VLOOKUP($AL355,'City Location'!$A$2:$C$69,2)</f>
        <v>49.487459000000001</v>
      </c>
      <c r="AN355" s="11">
        <f>VLOOKUP($AL355,'City Location'!$A$2:$C$69,3)</f>
        <v>8.4660390000000003</v>
      </c>
      <c r="AO355" s="13" t="s">
        <v>621</v>
      </c>
      <c r="AP355" s="5">
        <v>1</v>
      </c>
      <c r="AQ355" s="5"/>
      <c r="AR355" s="4"/>
      <c r="AS355" s="4"/>
      <c r="AT355" s="10">
        <v>1</v>
      </c>
      <c r="AU355" s="10" t="s">
        <v>1104</v>
      </c>
      <c r="AV355" s="10" t="s">
        <v>1105</v>
      </c>
      <c r="AW355" s="10" t="s">
        <v>1104</v>
      </c>
      <c r="AX355" s="10" t="s">
        <v>1105</v>
      </c>
      <c r="AY355" s="10" t="s">
        <v>1105</v>
      </c>
      <c r="AZ355" s="10" t="s">
        <v>1105</v>
      </c>
      <c r="BA355" s="10" t="s">
        <v>1105</v>
      </c>
      <c r="BB355" s="10" t="s">
        <v>1105</v>
      </c>
      <c r="BC355" s="10" t="s">
        <v>1105</v>
      </c>
      <c r="BD355" s="10" t="s">
        <v>374</v>
      </c>
      <c r="BE355" s="10" t="s">
        <v>374</v>
      </c>
      <c r="BF355" s="10" t="s">
        <v>1105</v>
      </c>
      <c r="BG355" s="10" t="s">
        <v>1105</v>
      </c>
      <c r="BH355" s="10" t="s">
        <v>190</v>
      </c>
      <c r="BI355" s="10" t="s">
        <v>1105</v>
      </c>
      <c r="BJ355" s="10" t="s">
        <v>1105</v>
      </c>
      <c r="BK355" s="10" t="s">
        <v>190</v>
      </c>
      <c r="BL355" s="10" t="s">
        <v>1105</v>
      </c>
      <c r="BM355" s="10" t="s">
        <v>1105</v>
      </c>
      <c r="BN355" s="10" t="s">
        <v>1105</v>
      </c>
      <c r="BO355" s="10" t="s">
        <v>1105</v>
      </c>
      <c r="BP355" s="10" t="s">
        <v>1105</v>
      </c>
      <c r="BQ355" s="10" t="s">
        <v>1105</v>
      </c>
      <c r="BR355" s="10" t="s">
        <v>1105</v>
      </c>
      <c r="BS355" s="10" t="s">
        <v>1105</v>
      </c>
      <c r="BT355" s="10" t="s">
        <v>190</v>
      </c>
      <c r="BU355" s="10" t="s">
        <v>1105</v>
      </c>
      <c r="BV355" s="10" t="s">
        <v>374</v>
      </c>
      <c r="BW355" s="10" t="s">
        <v>1104</v>
      </c>
      <c r="BX355" s="15" t="s">
        <v>374</v>
      </c>
      <c r="BY355" s="15" t="s">
        <v>1105</v>
      </c>
      <c r="BZ355" s="15" t="s">
        <v>1104</v>
      </c>
      <c r="CA355" s="10" t="s">
        <v>1105</v>
      </c>
      <c r="CB355" s="15" t="s">
        <v>1104</v>
      </c>
      <c r="CC355" s="15" t="s">
        <v>1105</v>
      </c>
      <c r="CD355" s="10" t="s">
        <v>1104</v>
      </c>
      <c r="CE355" s="15" t="s">
        <v>1105</v>
      </c>
      <c r="CF355" s="10" t="s">
        <v>1104</v>
      </c>
      <c r="CG355" s="10" t="s">
        <v>1104</v>
      </c>
      <c r="CH355" s="10" t="s">
        <v>1104</v>
      </c>
      <c r="CI355" s="15" t="s">
        <v>1105</v>
      </c>
      <c r="CJ355" s="15" t="s">
        <v>1104</v>
      </c>
      <c r="CK355" s="15" t="s">
        <v>374</v>
      </c>
      <c r="CL355" s="10" t="s">
        <v>1105</v>
      </c>
      <c r="CM355" s="10" t="s">
        <v>1105</v>
      </c>
      <c r="CN355" s="10" t="s">
        <v>1105</v>
      </c>
      <c r="CO355" s="10" t="s">
        <v>1105</v>
      </c>
      <c r="CP355" s="10" t="s">
        <v>1105</v>
      </c>
      <c r="CQ355" s="10" t="s">
        <v>1105</v>
      </c>
      <c r="CR355" s="10" t="s">
        <v>1105</v>
      </c>
      <c r="CS355" s="10" t="s">
        <v>1105</v>
      </c>
      <c r="CT355" s="10" t="s">
        <v>1105</v>
      </c>
      <c r="CU355" s="10" t="s">
        <v>1104</v>
      </c>
      <c r="CV355" s="10" t="s">
        <v>190</v>
      </c>
      <c r="CW355" s="10" t="s">
        <v>1105</v>
      </c>
      <c r="CX355" s="10" t="s">
        <v>1104</v>
      </c>
      <c r="CY355" s="10" t="s">
        <v>1105</v>
      </c>
      <c r="CZ355" s="10" t="s">
        <v>1105</v>
      </c>
      <c r="DA355" s="10" t="s">
        <v>1105</v>
      </c>
      <c r="DB355" s="10" t="s">
        <v>1104</v>
      </c>
      <c r="DC355" s="98" t="s">
        <v>7109</v>
      </c>
      <c r="DD355" s="98" t="s">
        <v>7109</v>
      </c>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5"/>
    </row>
    <row r="356" spans="1:251" s="9" customFormat="1" ht="17.25" customHeight="1">
      <c r="A356" s="5" t="s">
        <v>651</v>
      </c>
      <c r="B356" s="9">
        <v>157</v>
      </c>
      <c r="C356" s="5" t="s">
        <v>83</v>
      </c>
      <c r="D356" s="5" t="s">
        <v>522</v>
      </c>
      <c r="E356" s="9">
        <v>11824</v>
      </c>
      <c r="F356" s="9" t="s">
        <v>1155</v>
      </c>
      <c r="G356" s="5"/>
      <c r="H356" s="5" t="s">
        <v>7</v>
      </c>
      <c r="I356" s="9">
        <v>1794</v>
      </c>
      <c r="J356" s="5" t="s">
        <v>18</v>
      </c>
      <c r="K356" s="9">
        <v>1799</v>
      </c>
      <c r="L356" s="5"/>
      <c r="M356" s="5"/>
      <c r="N356" s="5"/>
      <c r="O356" s="5"/>
      <c r="P356" s="5"/>
      <c r="Q356" s="5"/>
      <c r="R356" s="5"/>
      <c r="S356" s="5"/>
      <c r="T356" s="5"/>
      <c r="U356" s="5"/>
      <c r="V356" s="5"/>
      <c r="W356" s="5"/>
      <c r="X356" s="5"/>
      <c r="Y356" s="5"/>
      <c r="Z356" s="5"/>
      <c r="AA356" s="5"/>
      <c r="AB356" s="5"/>
      <c r="AC356" s="5"/>
      <c r="AD356" s="5"/>
      <c r="AE356" s="5"/>
      <c r="AF356" s="5"/>
      <c r="AG356" s="5">
        <v>1</v>
      </c>
      <c r="AH356" s="5"/>
      <c r="AI356" s="5"/>
      <c r="AJ356" s="5"/>
      <c r="AK356" s="5"/>
      <c r="AL356" s="43" t="s">
        <v>637</v>
      </c>
      <c r="AM356" s="11">
        <f>VLOOKUP($AL356,'City Location'!$A$2:$C$69,2)</f>
        <v>49.487459000000001</v>
      </c>
      <c r="AN356" s="11">
        <f>VLOOKUP($AL356,'City Location'!$A$2:$C$69,3)</f>
        <v>8.4660390000000003</v>
      </c>
      <c r="AO356" s="13" t="s">
        <v>621</v>
      </c>
      <c r="AP356" s="5">
        <v>1</v>
      </c>
      <c r="AQ356" s="5"/>
      <c r="AR356" s="4"/>
      <c r="AS356" s="4"/>
      <c r="AT356" s="10">
        <v>1</v>
      </c>
      <c r="AU356" s="10" t="s">
        <v>1104</v>
      </c>
      <c r="AV356" s="10" t="s">
        <v>1105</v>
      </c>
      <c r="AW356" s="10" t="s">
        <v>1104</v>
      </c>
      <c r="AX356" s="10" t="s">
        <v>1105</v>
      </c>
      <c r="AY356" s="10" t="s">
        <v>1105</v>
      </c>
      <c r="AZ356" s="10" t="s">
        <v>1105</v>
      </c>
      <c r="BA356" s="10" t="s">
        <v>1105</v>
      </c>
      <c r="BB356" s="10" t="s">
        <v>1105</v>
      </c>
      <c r="BC356" s="10" t="s">
        <v>1105</v>
      </c>
      <c r="BD356" s="10" t="s">
        <v>374</v>
      </c>
      <c r="BE356" s="10" t="s">
        <v>374</v>
      </c>
      <c r="BF356" s="10" t="s">
        <v>1105</v>
      </c>
      <c r="BG356" s="10" t="s">
        <v>1105</v>
      </c>
      <c r="BH356" s="10" t="s">
        <v>190</v>
      </c>
      <c r="BI356" s="10" t="s">
        <v>1105</v>
      </c>
      <c r="BJ356" s="10" t="s">
        <v>1104</v>
      </c>
      <c r="BK356" s="10" t="s">
        <v>190</v>
      </c>
      <c r="BL356" s="10" t="s">
        <v>1105</v>
      </c>
      <c r="BM356" s="10" t="s">
        <v>1105</v>
      </c>
      <c r="BN356" s="10" t="s">
        <v>1105</v>
      </c>
      <c r="BO356" s="10" t="s">
        <v>1105</v>
      </c>
      <c r="BP356" s="10" t="s">
        <v>1105</v>
      </c>
      <c r="BQ356" s="10" t="s">
        <v>1105</v>
      </c>
      <c r="BR356" s="10" t="s">
        <v>1105</v>
      </c>
      <c r="BS356" s="10" t="s">
        <v>1104</v>
      </c>
      <c r="BT356" s="10" t="s">
        <v>190</v>
      </c>
      <c r="BU356" s="10" t="s">
        <v>1105</v>
      </c>
      <c r="BV356" s="10" t="s">
        <v>374</v>
      </c>
      <c r="BW356" s="10" t="s">
        <v>1104</v>
      </c>
      <c r="BX356" s="15" t="s">
        <v>374</v>
      </c>
      <c r="BY356" s="15" t="s">
        <v>1105</v>
      </c>
      <c r="BZ356" s="15" t="s">
        <v>1104</v>
      </c>
      <c r="CA356" s="10" t="s">
        <v>1105</v>
      </c>
      <c r="CB356" s="15" t="s">
        <v>1104</v>
      </c>
      <c r="CC356" s="15" t="s">
        <v>1105</v>
      </c>
      <c r="CD356" s="10" t="s">
        <v>1104</v>
      </c>
      <c r="CE356" s="15" t="s">
        <v>1105</v>
      </c>
      <c r="CF356" s="10" t="s">
        <v>1104</v>
      </c>
      <c r="CG356" s="10" t="s">
        <v>1104</v>
      </c>
      <c r="CH356" s="10" t="s">
        <v>1104</v>
      </c>
      <c r="CI356" s="15" t="s">
        <v>1105</v>
      </c>
      <c r="CJ356" s="15" t="s">
        <v>1104</v>
      </c>
      <c r="CK356" s="15" t="s">
        <v>374</v>
      </c>
      <c r="CL356" s="10" t="s">
        <v>1105</v>
      </c>
      <c r="CM356" s="10" t="s">
        <v>1105</v>
      </c>
      <c r="CN356" s="10" t="s">
        <v>1105</v>
      </c>
      <c r="CO356" s="10" t="s">
        <v>1105</v>
      </c>
      <c r="CP356" s="10" t="s">
        <v>1105</v>
      </c>
      <c r="CQ356" s="10" t="s">
        <v>1105</v>
      </c>
      <c r="CR356" s="10" t="s">
        <v>1105</v>
      </c>
      <c r="CS356" s="10" t="s">
        <v>1105</v>
      </c>
      <c r="CT356" s="10" t="s">
        <v>1105</v>
      </c>
      <c r="CU356" s="10" t="s">
        <v>1104</v>
      </c>
      <c r="CV356" s="10" t="s">
        <v>374</v>
      </c>
      <c r="CW356" s="10" t="s">
        <v>1105</v>
      </c>
      <c r="CX356" s="10" t="s">
        <v>1104</v>
      </c>
      <c r="CY356" s="10" t="s">
        <v>1105</v>
      </c>
      <c r="CZ356" s="10" t="s">
        <v>1105</v>
      </c>
      <c r="DA356" s="10" t="s">
        <v>1105</v>
      </c>
      <c r="DB356" s="10" t="s">
        <v>1104</v>
      </c>
      <c r="DC356" s="98" t="s">
        <v>7109</v>
      </c>
      <c r="DD356" s="98" t="s">
        <v>7109</v>
      </c>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5"/>
    </row>
    <row r="357" spans="1:251" s="9" customFormat="1" ht="17.25" customHeight="1">
      <c r="A357" s="5" t="s">
        <v>651</v>
      </c>
      <c r="B357" s="9">
        <v>157</v>
      </c>
      <c r="C357" s="5" t="s">
        <v>83</v>
      </c>
      <c r="D357" s="5" t="s">
        <v>109</v>
      </c>
      <c r="E357" s="9">
        <v>637</v>
      </c>
      <c r="F357" s="9" t="s">
        <v>187</v>
      </c>
      <c r="G357" s="5"/>
      <c r="H357" s="5" t="s">
        <v>18</v>
      </c>
      <c r="I357" s="9">
        <v>1799</v>
      </c>
      <c r="J357" s="5"/>
      <c r="K357" s="9">
        <v>1803</v>
      </c>
      <c r="L357" s="5"/>
      <c r="M357" s="5"/>
      <c r="N357" s="5"/>
      <c r="O357" s="5"/>
      <c r="P357" s="5"/>
      <c r="Q357" s="5"/>
      <c r="R357" s="5"/>
      <c r="S357" s="5"/>
      <c r="T357" s="5"/>
      <c r="U357" s="5"/>
      <c r="V357" s="5"/>
      <c r="W357" s="5"/>
      <c r="X357" s="5"/>
      <c r="Y357" s="5"/>
      <c r="Z357" s="5"/>
      <c r="AA357" s="5"/>
      <c r="AB357" s="5"/>
      <c r="AC357" s="5"/>
      <c r="AD357" s="5"/>
      <c r="AE357" s="5"/>
      <c r="AF357" s="5"/>
      <c r="AG357" s="5">
        <v>1</v>
      </c>
      <c r="AH357" s="5"/>
      <c r="AI357" s="5"/>
      <c r="AJ357" s="5"/>
      <c r="AK357" s="5"/>
      <c r="AL357" s="43" t="s">
        <v>637</v>
      </c>
      <c r="AM357" s="11">
        <f>VLOOKUP($AL357,'City Location'!$A$2:$C$69,2)</f>
        <v>49.487459000000001</v>
      </c>
      <c r="AN357" s="11">
        <f>VLOOKUP($AL357,'City Location'!$A$2:$C$69,3)</f>
        <v>8.4660390000000003</v>
      </c>
      <c r="AO357" s="13" t="s">
        <v>621</v>
      </c>
      <c r="AP357" s="5">
        <v>3</v>
      </c>
      <c r="AQ357" s="5" t="s">
        <v>1204</v>
      </c>
      <c r="AR357" s="4"/>
      <c r="AS357" s="4"/>
      <c r="AT357" s="10">
        <v>1</v>
      </c>
      <c r="AU357" s="10" t="s">
        <v>1104</v>
      </c>
      <c r="AV357" s="10" t="s">
        <v>1105</v>
      </c>
      <c r="AW357" s="10" t="s">
        <v>1104</v>
      </c>
      <c r="AX357" s="10" t="s">
        <v>1105</v>
      </c>
      <c r="AY357" s="10" t="s">
        <v>1105</v>
      </c>
      <c r="AZ357" s="10" t="s">
        <v>1105</v>
      </c>
      <c r="BA357" s="10" t="s">
        <v>1105</v>
      </c>
      <c r="BB357" s="10" t="s">
        <v>1105</v>
      </c>
      <c r="BC357" s="10" t="s">
        <v>1105</v>
      </c>
      <c r="BD357" s="10" t="s">
        <v>374</v>
      </c>
      <c r="BE357" s="10" t="s">
        <v>374</v>
      </c>
      <c r="BF357" s="10" t="s">
        <v>1105</v>
      </c>
      <c r="BG357" s="10" t="s">
        <v>1105</v>
      </c>
      <c r="BH357" s="10" t="s">
        <v>190</v>
      </c>
      <c r="BI357" s="10" t="s">
        <v>1105</v>
      </c>
      <c r="BJ357" s="10" t="s">
        <v>1104</v>
      </c>
      <c r="BK357" s="10" t="s">
        <v>190</v>
      </c>
      <c r="BL357" s="10" t="s">
        <v>1105</v>
      </c>
      <c r="BM357" s="10" t="s">
        <v>1105</v>
      </c>
      <c r="BN357" s="10" t="s">
        <v>1105</v>
      </c>
      <c r="BO357" s="10" t="s">
        <v>1105</v>
      </c>
      <c r="BP357" s="10" t="s">
        <v>1105</v>
      </c>
      <c r="BQ357" s="10" t="s">
        <v>1105</v>
      </c>
      <c r="BR357" s="10" t="s">
        <v>1105</v>
      </c>
      <c r="BS357" s="10" t="s">
        <v>1104</v>
      </c>
      <c r="BT357" s="10" t="s">
        <v>190</v>
      </c>
      <c r="BU357" s="10" t="s">
        <v>1105</v>
      </c>
      <c r="BV357" s="10" t="s">
        <v>374</v>
      </c>
      <c r="BW357" s="10" t="s">
        <v>1104</v>
      </c>
      <c r="BX357" s="15" t="s">
        <v>374</v>
      </c>
      <c r="BY357" s="15" t="s">
        <v>1105</v>
      </c>
      <c r="BZ357" s="15" t="s">
        <v>1104</v>
      </c>
      <c r="CA357" s="10" t="s">
        <v>1105</v>
      </c>
      <c r="CB357" s="15" t="s">
        <v>1104</v>
      </c>
      <c r="CC357" s="15" t="s">
        <v>1105</v>
      </c>
      <c r="CD357" s="10" t="s">
        <v>1104</v>
      </c>
      <c r="CE357" s="15" t="s">
        <v>1105</v>
      </c>
      <c r="CF357" s="10" t="s">
        <v>1104</v>
      </c>
      <c r="CG357" s="10" t="s">
        <v>1104</v>
      </c>
      <c r="CH357" s="10" t="s">
        <v>1104</v>
      </c>
      <c r="CI357" s="15" t="s">
        <v>1105</v>
      </c>
      <c r="CJ357" s="15" t="s">
        <v>1104</v>
      </c>
      <c r="CK357" s="15" t="s">
        <v>374</v>
      </c>
      <c r="CL357" s="10" t="s">
        <v>1105</v>
      </c>
      <c r="CM357" s="10" t="s">
        <v>1105</v>
      </c>
      <c r="CN357" s="10" t="s">
        <v>1105</v>
      </c>
      <c r="CO357" s="10" t="s">
        <v>1105</v>
      </c>
      <c r="CP357" s="10" t="s">
        <v>1105</v>
      </c>
      <c r="CQ357" s="10" t="s">
        <v>1105</v>
      </c>
      <c r="CR357" s="10" t="s">
        <v>1105</v>
      </c>
      <c r="CS357" s="10" t="s">
        <v>1105</v>
      </c>
      <c r="CT357" s="10" t="s">
        <v>1105</v>
      </c>
      <c r="CU357" s="10" t="s">
        <v>1104</v>
      </c>
      <c r="CV357" s="10" t="s">
        <v>374</v>
      </c>
      <c r="CW357" s="10" t="s">
        <v>1105</v>
      </c>
      <c r="CX357" s="10" t="s">
        <v>1104</v>
      </c>
      <c r="CY357" s="10" t="s">
        <v>1105</v>
      </c>
      <c r="CZ357" s="10" t="s">
        <v>1105</v>
      </c>
      <c r="DA357" s="10" t="s">
        <v>1105</v>
      </c>
      <c r="DB357" s="10" t="s">
        <v>1104</v>
      </c>
      <c r="DC357" s="98" t="s">
        <v>7109</v>
      </c>
      <c r="DD357" s="98" t="s">
        <v>7109</v>
      </c>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5"/>
    </row>
    <row r="358" spans="1:251" s="9" customFormat="1" ht="17.25" customHeight="1">
      <c r="A358" s="5" t="s">
        <v>29</v>
      </c>
      <c r="B358" s="9">
        <v>170</v>
      </c>
      <c r="C358" s="5" t="s">
        <v>83</v>
      </c>
      <c r="D358" s="5" t="s">
        <v>133</v>
      </c>
      <c r="E358" s="9">
        <v>6365</v>
      </c>
      <c r="F358" s="9" t="s">
        <v>134</v>
      </c>
      <c r="G358" s="5"/>
      <c r="H358" s="5"/>
      <c r="I358" s="9">
        <v>1471</v>
      </c>
      <c r="J358" s="5" t="s">
        <v>16</v>
      </c>
      <c r="K358" s="9">
        <v>1516</v>
      </c>
      <c r="L358" s="5"/>
      <c r="M358" s="5"/>
      <c r="N358" s="5"/>
      <c r="O358" s="5"/>
      <c r="P358" s="5"/>
      <c r="Q358" s="5"/>
      <c r="R358" s="5"/>
      <c r="S358" s="5"/>
      <c r="T358" s="5"/>
      <c r="U358" s="5"/>
      <c r="V358" s="5"/>
      <c r="W358" s="5"/>
      <c r="X358" s="5"/>
      <c r="Y358" s="5"/>
      <c r="Z358" s="5"/>
      <c r="AA358" s="5"/>
      <c r="AB358" s="5"/>
      <c r="AC358" s="5"/>
      <c r="AD358" s="5"/>
      <c r="AE358" s="5"/>
      <c r="AF358" s="5"/>
      <c r="AG358" s="5">
        <v>1</v>
      </c>
      <c r="AH358" s="5"/>
      <c r="AI358" s="5"/>
      <c r="AJ358" s="5"/>
      <c r="AK358" s="5"/>
      <c r="AL358" s="42" t="s">
        <v>572</v>
      </c>
      <c r="AM358" s="11">
        <f>VLOOKUP($AL358,'City Location'!$A$2:$C$69,2)</f>
        <v>50.075538000000002</v>
      </c>
      <c r="AN358" s="11">
        <f>VLOOKUP($AL358,'City Location'!$A$2:$C$69,3)</f>
        <v>14.437799999999999</v>
      </c>
      <c r="AO358" s="13" t="s">
        <v>621</v>
      </c>
      <c r="AP358" s="5">
        <v>1</v>
      </c>
      <c r="AQ358" s="5"/>
      <c r="AR358" s="4"/>
      <c r="AS358" s="4"/>
      <c r="AT358" s="10">
        <v>1</v>
      </c>
      <c r="AU358" s="10" t="s">
        <v>190</v>
      </c>
      <c r="AV358" s="10" t="s">
        <v>1105</v>
      </c>
      <c r="AW358" s="10" t="s">
        <v>190</v>
      </c>
      <c r="AX358" s="10" t="s">
        <v>1104</v>
      </c>
      <c r="AY358" s="10" t="s">
        <v>1105</v>
      </c>
      <c r="AZ358" s="10" t="s">
        <v>1105</v>
      </c>
      <c r="BA358" s="10" t="s">
        <v>1105</v>
      </c>
      <c r="BB358" s="10" t="s">
        <v>1105</v>
      </c>
      <c r="BC358" s="10" t="s">
        <v>1105</v>
      </c>
      <c r="BD358" s="10" t="s">
        <v>190</v>
      </c>
      <c r="BE358" s="10" t="s">
        <v>1105</v>
      </c>
      <c r="BF358" s="10" t="s">
        <v>1105</v>
      </c>
      <c r="BG358" s="10" t="s">
        <v>1105</v>
      </c>
      <c r="BH358" s="10" t="s">
        <v>190</v>
      </c>
      <c r="BI358" s="10" t="s">
        <v>1105</v>
      </c>
      <c r="BJ358" s="10" t="s">
        <v>1105</v>
      </c>
      <c r="BK358" s="10" t="s">
        <v>1104</v>
      </c>
      <c r="BL358" s="10" t="s">
        <v>1105</v>
      </c>
      <c r="BM358" s="10" t="s">
        <v>1105</v>
      </c>
      <c r="BN358" s="10" t="s">
        <v>1105</v>
      </c>
      <c r="BO358" s="10" t="s">
        <v>1105</v>
      </c>
      <c r="BP358" s="10" t="s">
        <v>1105</v>
      </c>
      <c r="BQ358" s="10" t="s">
        <v>190</v>
      </c>
      <c r="BR358" s="10" t="s">
        <v>1104</v>
      </c>
      <c r="BS358" s="10" t="s">
        <v>1105</v>
      </c>
      <c r="BT358" s="10" t="s">
        <v>190</v>
      </c>
      <c r="BU358" s="10" t="s">
        <v>1105</v>
      </c>
      <c r="BV358" s="10" t="s">
        <v>1104</v>
      </c>
      <c r="BW358" s="10" t="s">
        <v>1104</v>
      </c>
      <c r="BX358" s="10" t="s">
        <v>1104</v>
      </c>
      <c r="BY358" s="10" t="s">
        <v>1105</v>
      </c>
      <c r="BZ358" s="10" t="s">
        <v>1105</v>
      </c>
      <c r="CA358" s="10" t="s">
        <v>190</v>
      </c>
      <c r="CB358" s="10" t="s">
        <v>1104</v>
      </c>
      <c r="CC358" s="10" t="s">
        <v>1104</v>
      </c>
      <c r="CD358" s="10" t="s">
        <v>1104</v>
      </c>
      <c r="CE358" s="10" t="s">
        <v>190</v>
      </c>
      <c r="CF358" s="10" t="s">
        <v>1104</v>
      </c>
      <c r="CG358" s="10" t="s">
        <v>1104</v>
      </c>
      <c r="CH358" s="10" t="s">
        <v>1104</v>
      </c>
      <c r="CI358" s="10" t="s">
        <v>1104</v>
      </c>
      <c r="CJ358" s="10" t="s">
        <v>1104</v>
      </c>
      <c r="CK358" s="10" t="s">
        <v>374</v>
      </c>
      <c r="CL358" s="10" t="s">
        <v>1105</v>
      </c>
      <c r="CM358" s="10" t="s">
        <v>1105</v>
      </c>
      <c r="CN358" s="10" t="s">
        <v>1105</v>
      </c>
      <c r="CO358" s="10" t="s">
        <v>1105</v>
      </c>
      <c r="CP358" s="10" t="s">
        <v>1105</v>
      </c>
      <c r="CQ358" s="10" t="s">
        <v>1105</v>
      </c>
      <c r="CR358" s="10" t="s">
        <v>1105</v>
      </c>
      <c r="CS358" s="10" t="s">
        <v>1105</v>
      </c>
      <c r="CT358" s="10" t="s">
        <v>1105</v>
      </c>
      <c r="CU358" s="10" t="s">
        <v>1104</v>
      </c>
      <c r="CV358" s="10" t="s">
        <v>1105</v>
      </c>
      <c r="CW358" s="10" t="s">
        <v>1104</v>
      </c>
      <c r="CX358" s="10" t="s">
        <v>1105</v>
      </c>
      <c r="CY358" s="10" t="s">
        <v>1105</v>
      </c>
      <c r="CZ358" s="10" t="s">
        <v>1104</v>
      </c>
      <c r="DA358" s="10" t="s">
        <v>1105</v>
      </c>
      <c r="DB358" s="10" t="s">
        <v>1105</v>
      </c>
      <c r="DC358" s="5"/>
      <c r="DD358" s="5"/>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5"/>
    </row>
    <row r="359" spans="1:251" s="9" customFormat="1" ht="17.25" customHeight="1">
      <c r="A359" s="5" t="s">
        <v>29</v>
      </c>
      <c r="B359" s="9">
        <v>170</v>
      </c>
      <c r="C359" s="5" t="s">
        <v>83</v>
      </c>
      <c r="D359" s="5" t="s">
        <v>135</v>
      </c>
      <c r="E359" s="9">
        <v>6366</v>
      </c>
      <c r="F359" s="9" t="s">
        <v>134</v>
      </c>
      <c r="G359" s="5"/>
      <c r="H359" s="5" t="s">
        <v>16</v>
      </c>
      <c r="I359" s="9">
        <v>1516</v>
      </c>
      <c r="J359" s="5" t="s">
        <v>9</v>
      </c>
      <c r="K359" s="9">
        <v>1526</v>
      </c>
      <c r="L359" s="5"/>
      <c r="M359" s="5"/>
      <c r="N359" s="5"/>
      <c r="O359" s="5"/>
      <c r="P359" s="5"/>
      <c r="Q359" s="5"/>
      <c r="R359" s="5"/>
      <c r="S359" s="5"/>
      <c r="T359" s="5"/>
      <c r="U359" s="5"/>
      <c r="V359" s="5"/>
      <c r="W359" s="5"/>
      <c r="X359" s="5"/>
      <c r="Y359" s="5"/>
      <c r="Z359" s="5"/>
      <c r="AA359" s="5"/>
      <c r="AB359" s="5"/>
      <c r="AC359" s="5"/>
      <c r="AD359" s="5"/>
      <c r="AE359" s="5"/>
      <c r="AF359" s="5"/>
      <c r="AG359" s="5">
        <v>1</v>
      </c>
      <c r="AH359" s="5"/>
      <c r="AI359" s="5"/>
      <c r="AJ359" s="5"/>
      <c r="AK359" s="5"/>
      <c r="AL359" s="42" t="s">
        <v>572</v>
      </c>
      <c r="AM359" s="11">
        <f>VLOOKUP($AL359,'City Location'!$A$2:$C$69,2)</f>
        <v>50.075538000000002</v>
      </c>
      <c r="AN359" s="11">
        <f>VLOOKUP($AL359,'City Location'!$A$2:$C$69,3)</f>
        <v>14.437799999999999</v>
      </c>
      <c r="AO359" s="13" t="s">
        <v>621</v>
      </c>
      <c r="AP359" s="5">
        <v>1</v>
      </c>
      <c r="AQ359" s="5"/>
      <c r="AR359" s="4"/>
      <c r="AS359" s="4"/>
      <c r="AT359" s="10">
        <v>1</v>
      </c>
      <c r="AU359" s="10" t="s">
        <v>190</v>
      </c>
      <c r="AV359" s="10" t="s">
        <v>1105</v>
      </c>
      <c r="AW359" s="10" t="s">
        <v>190</v>
      </c>
      <c r="AX359" s="10" t="s">
        <v>1105</v>
      </c>
      <c r="AY359" s="10" t="s">
        <v>1105</v>
      </c>
      <c r="AZ359" s="10" t="s">
        <v>1105</v>
      </c>
      <c r="BA359" s="10" t="s">
        <v>1105</v>
      </c>
      <c r="BB359" s="10" t="s">
        <v>1105</v>
      </c>
      <c r="BC359" s="10" t="s">
        <v>1105</v>
      </c>
      <c r="BD359" s="10" t="s">
        <v>190</v>
      </c>
      <c r="BE359" s="10" t="s">
        <v>1105</v>
      </c>
      <c r="BF359" s="10" t="s">
        <v>1105</v>
      </c>
      <c r="BG359" s="10" t="s">
        <v>1105</v>
      </c>
      <c r="BH359" s="10" t="s">
        <v>190</v>
      </c>
      <c r="BI359" s="10" t="s">
        <v>1105</v>
      </c>
      <c r="BJ359" s="10" t="s">
        <v>1105</v>
      </c>
      <c r="BK359" s="10" t="s">
        <v>1104</v>
      </c>
      <c r="BL359" s="10" t="s">
        <v>1105</v>
      </c>
      <c r="BM359" s="10" t="s">
        <v>1105</v>
      </c>
      <c r="BN359" s="10" t="s">
        <v>1105</v>
      </c>
      <c r="BO359" s="10" t="s">
        <v>1105</v>
      </c>
      <c r="BP359" s="10" t="s">
        <v>1105</v>
      </c>
      <c r="BQ359" s="10" t="s">
        <v>1105</v>
      </c>
      <c r="BR359" s="10" t="s">
        <v>1105</v>
      </c>
      <c r="BS359" s="10" t="s">
        <v>1105</v>
      </c>
      <c r="BT359" s="10" t="s">
        <v>190</v>
      </c>
      <c r="BU359" s="10" t="s">
        <v>1105</v>
      </c>
      <c r="BV359" s="10" t="s">
        <v>1104</v>
      </c>
      <c r="BW359" s="10" t="s">
        <v>1104</v>
      </c>
      <c r="BX359" s="10" t="s">
        <v>1104</v>
      </c>
      <c r="BY359" s="10" t="s">
        <v>1105</v>
      </c>
      <c r="BZ359" s="10" t="s">
        <v>1105</v>
      </c>
      <c r="CA359" s="10" t="s">
        <v>190</v>
      </c>
      <c r="CB359" s="10" t="s">
        <v>1104</v>
      </c>
      <c r="CC359" s="10" t="s">
        <v>1104</v>
      </c>
      <c r="CD359" s="10" t="s">
        <v>1104</v>
      </c>
      <c r="CE359" s="10" t="s">
        <v>190</v>
      </c>
      <c r="CF359" s="10" t="s">
        <v>1104</v>
      </c>
      <c r="CG359" s="10" t="s">
        <v>1104</v>
      </c>
      <c r="CH359" s="10" t="s">
        <v>1104</v>
      </c>
      <c r="CI359" s="10" t="s">
        <v>1104</v>
      </c>
      <c r="CJ359" s="10" t="s">
        <v>1104</v>
      </c>
      <c r="CK359" s="10" t="s">
        <v>374</v>
      </c>
      <c r="CL359" s="10" t="s">
        <v>1105</v>
      </c>
      <c r="CM359" s="10" t="s">
        <v>1105</v>
      </c>
      <c r="CN359" s="10" t="s">
        <v>1105</v>
      </c>
      <c r="CO359" s="10" t="s">
        <v>1105</v>
      </c>
      <c r="CP359" s="10" t="s">
        <v>1105</v>
      </c>
      <c r="CQ359" s="10" t="s">
        <v>1105</v>
      </c>
      <c r="CR359" s="10" t="s">
        <v>1105</v>
      </c>
      <c r="CS359" s="10" t="s">
        <v>1105</v>
      </c>
      <c r="CT359" s="10" t="s">
        <v>1105</v>
      </c>
      <c r="CU359" s="10" t="s">
        <v>1104</v>
      </c>
      <c r="CV359" s="10" t="s">
        <v>1105</v>
      </c>
      <c r="CW359" s="10" t="s">
        <v>1104</v>
      </c>
      <c r="CX359" s="10" t="s">
        <v>1105</v>
      </c>
      <c r="CY359" s="10" t="s">
        <v>1105</v>
      </c>
      <c r="CZ359" s="10" t="s">
        <v>1104</v>
      </c>
      <c r="DA359" s="10" t="s">
        <v>1105</v>
      </c>
      <c r="DB359" s="10" t="s">
        <v>1105</v>
      </c>
      <c r="DC359" s="5"/>
      <c r="DD359" s="5"/>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5"/>
    </row>
    <row r="360" spans="1:251" s="9" customFormat="1" ht="17.25" customHeight="1">
      <c r="A360" s="5" t="s">
        <v>29</v>
      </c>
      <c r="B360" s="9">
        <v>170</v>
      </c>
      <c r="C360" s="5" t="s">
        <v>83</v>
      </c>
      <c r="D360" s="5" t="s">
        <v>92</v>
      </c>
      <c r="E360" s="9">
        <v>6368</v>
      </c>
      <c r="F360" s="9" t="s">
        <v>88</v>
      </c>
      <c r="G360" s="5"/>
      <c r="H360" s="5" t="s">
        <v>14</v>
      </c>
      <c r="I360" s="9">
        <v>1526</v>
      </c>
      <c r="J360" s="5" t="s">
        <v>7</v>
      </c>
      <c r="K360" s="9">
        <v>1562</v>
      </c>
      <c r="L360" s="5"/>
      <c r="M360" s="5"/>
      <c r="N360" s="5"/>
      <c r="O360" s="5"/>
      <c r="P360" s="5"/>
      <c r="Q360" s="5"/>
      <c r="R360" s="5"/>
      <c r="S360" s="5"/>
      <c r="T360" s="5"/>
      <c r="U360" s="5"/>
      <c r="V360" s="5"/>
      <c r="W360" s="5"/>
      <c r="X360" s="5"/>
      <c r="Y360" s="5"/>
      <c r="Z360" s="5"/>
      <c r="AA360" s="5"/>
      <c r="AB360" s="5"/>
      <c r="AC360" s="5"/>
      <c r="AD360" s="5"/>
      <c r="AE360" s="5"/>
      <c r="AF360" s="5"/>
      <c r="AG360" s="5">
        <v>1</v>
      </c>
      <c r="AH360" s="5"/>
      <c r="AI360" s="5"/>
      <c r="AJ360" s="5">
        <v>1</v>
      </c>
      <c r="AK360" s="5"/>
      <c r="AL360" s="42" t="s">
        <v>572</v>
      </c>
      <c r="AM360" s="11">
        <f>VLOOKUP($AL360,'City Location'!$A$2:$C$69,2)</f>
        <v>50.075538000000002</v>
      </c>
      <c r="AN360" s="11">
        <f>VLOOKUP($AL360,'City Location'!$A$2:$C$69,3)</f>
        <v>14.437799999999999</v>
      </c>
      <c r="AO360" s="13" t="s">
        <v>621</v>
      </c>
      <c r="AP360" s="5">
        <v>1</v>
      </c>
      <c r="AQ360" s="5"/>
      <c r="AR360" s="4"/>
      <c r="AS360" s="4"/>
      <c r="AT360" s="10">
        <v>1</v>
      </c>
      <c r="AU360" s="10" t="s">
        <v>190</v>
      </c>
      <c r="AV360" s="10" t="s">
        <v>1105</v>
      </c>
      <c r="AW360" s="10" t="s">
        <v>190</v>
      </c>
      <c r="AX360" s="10" t="s">
        <v>1105</v>
      </c>
      <c r="AY360" s="10" t="s">
        <v>1105</v>
      </c>
      <c r="AZ360" s="10" t="s">
        <v>1105</v>
      </c>
      <c r="BA360" s="10" t="s">
        <v>1105</v>
      </c>
      <c r="BB360" s="10" t="s">
        <v>1105</v>
      </c>
      <c r="BC360" s="10" t="s">
        <v>1105</v>
      </c>
      <c r="BD360" s="10" t="s">
        <v>190</v>
      </c>
      <c r="BE360" s="10" t="s">
        <v>1105</v>
      </c>
      <c r="BF360" s="10" t="s">
        <v>1105</v>
      </c>
      <c r="BG360" s="10" t="s">
        <v>1105</v>
      </c>
      <c r="BH360" s="10" t="s">
        <v>190</v>
      </c>
      <c r="BI360" s="10" t="s">
        <v>1105</v>
      </c>
      <c r="BJ360" s="10" t="s">
        <v>1105</v>
      </c>
      <c r="BK360" s="10" t="s">
        <v>1104</v>
      </c>
      <c r="BL360" s="10" t="s">
        <v>1105</v>
      </c>
      <c r="BM360" s="10" t="s">
        <v>1105</v>
      </c>
      <c r="BN360" s="10" t="s">
        <v>1105</v>
      </c>
      <c r="BO360" s="10" t="s">
        <v>1105</v>
      </c>
      <c r="BP360" s="10" t="s">
        <v>1105</v>
      </c>
      <c r="BQ360" s="10" t="s">
        <v>1105</v>
      </c>
      <c r="BR360" s="10" t="s">
        <v>1105</v>
      </c>
      <c r="BS360" s="10" t="s">
        <v>1105</v>
      </c>
      <c r="BT360" s="10" t="s">
        <v>190</v>
      </c>
      <c r="BU360" s="10" t="s">
        <v>1105</v>
      </c>
      <c r="BV360" s="10" t="s">
        <v>1104</v>
      </c>
      <c r="BW360" s="10" t="s">
        <v>1104</v>
      </c>
      <c r="BX360" s="10" t="s">
        <v>1104</v>
      </c>
      <c r="BY360" s="10" t="s">
        <v>1105</v>
      </c>
      <c r="BZ360" s="10" t="s">
        <v>1105</v>
      </c>
      <c r="CA360" s="10" t="s">
        <v>374</v>
      </c>
      <c r="CB360" s="10" t="s">
        <v>1104</v>
      </c>
      <c r="CC360" s="10" t="s">
        <v>1105</v>
      </c>
      <c r="CD360" s="10" t="s">
        <v>1104</v>
      </c>
      <c r="CE360" s="10" t="s">
        <v>190</v>
      </c>
      <c r="CF360" s="10" t="s">
        <v>1104</v>
      </c>
      <c r="CG360" s="10" t="s">
        <v>1104</v>
      </c>
      <c r="CH360" s="10" t="s">
        <v>1104</v>
      </c>
      <c r="CI360" s="10" t="s">
        <v>1104</v>
      </c>
      <c r="CJ360" s="10" t="s">
        <v>1104</v>
      </c>
      <c r="CK360" s="10" t="s">
        <v>374</v>
      </c>
      <c r="CL360" s="10" t="s">
        <v>1105</v>
      </c>
      <c r="CM360" s="10" t="s">
        <v>1105</v>
      </c>
      <c r="CN360" s="10" t="s">
        <v>1105</v>
      </c>
      <c r="CO360" s="10" t="s">
        <v>1105</v>
      </c>
      <c r="CP360" s="10" t="s">
        <v>1105</v>
      </c>
      <c r="CQ360" s="10" t="s">
        <v>1105</v>
      </c>
      <c r="CR360" s="10" t="s">
        <v>1105</v>
      </c>
      <c r="CS360" s="10" t="s">
        <v>1105</v>
      </c>
      <c r="CT360" s="10" t="s">
        <v>1105</v>
      </c>
      <c r="CU360" s="10" t="s">
        <v>1104</v>
      </c>
      <c r="CV360" s="10" t="s">
        <v>1105</v>
      </c>
      <c r="CW360" s="10" t="s">
        <v>1104</v>
      </c>
      <c r="CX360" s="10" t="s">
        <v>1105</v>
      </c>
      <c r="CY360" s="10" t="s">
        <v>1105</v>
      </c>
      <c r="CZ360" s="10" t="s">
        <v>1104</v>
      </c>
      <c r="DA360" s="10" t="s">
        <v>1105</v>
      </c>
      <c r="DB360" s="10" t="s">
        <v>1105</v>
      </c>
      <c r="DC360" s="5"/>
      <c r="DD360" s="5"/>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5"/>
    </row>
    <row r="361" spans="1:251" s="9" customFormat="1" ht="17.25" customHeight="1">
      <c r="A361" s="5" t="s">
        <v>29</v>
      </c>
      <c r="B361" s="9">
        <v>170</v>
      </c>
      <c r="C361" s="5" t="s">
        <v>83</v>
      </c>
      <c r="D361" s="5" t="s">
        <v>93</v>
      </c>
      <c r="E361" s="9">
        <v>7237</v>
      </c>
      <c r="F361" s="9" t="s">
        <v>88</v>
      </c>
      <c r="G361" s="5"/>
      <c r="H361" s="5"/>
      <c r="I361" s="9">
        <v>1562</v>
      </c>
      <c r="J361" s="5"/>
      <c r="K361" s="9">
        <v>1575</v>
      </c>
      <c r="L361" s="5"/>
      <c r="M361" s="5"/>
      <c r="N361" s="5"/>
      <c r="O361" s="5"/>
      <c r="P361" s="5"/>
      <c r="Q361" s="5"/>
      <c r="R361" s="5"/>
      <c r="S361" s="5"/>
      <c r="T361" s="5"/>
      <c r="U361" s="5"/>
      <c r="V361" s="5"/>
      <c r="W361" s="5"/>
      <c r="X361" s="5"/>
      <c r="Y361" s="5"/>
      <c r="Z361" s="5"/>
      <c r="AA361" s="5"/>
      <c r="AB361" s="5"/>
      <c r="AC361" s="5"/>
      <c r="AD361" s="5"/>
      <c r="AE361" s="5"/>
      <c r="AF361" s="5"/>
      <c r="AG361" s="5">
        <v>1</v>
      </c>
      <c r="AH361" s="5"/>
      <c r="AI361" s="5"/>
      <c r="AJ361" s="5">
        <v>1</v>
      </c>
      <c r="AK361" s="5"/>
      <c r="AL361" s="42" t="s">
        <v>572</v>
      </c>
      <c r="AM361" s="11">
        <f>VLOOKUP($AL361,'City Location'!$A$2:$C$69,2)</f>
        <v>50.075538000000002</v>
      </c>
      <c r="AN361" s="11">
        <f>VLOOKUP($AL361,'City Location'!$A$2:$C$69,3)</f>
        <v>14.437799999999999</v>
      </c>
      <c r="AO361" s="13" t="s">
        <v>621</v>
      </c>
      <c r="AP361" s="5">
        <v>1</v>
      </c>
      <c r="AQ361" s="5"/>
      <c r="AR361" s="4"/>
      <c r="AS361" s="4"/>
      <c r="AT361" s="10">
        <v>1</v>
      </c>
      <c r="AU361" s="10" t="s">
        <v>190</v>
      </c>
      <c r="AV361" s="10" t="s">
        <v>1105</v>
      </c>
      <c r="AW361" s="10" t="s">
        <v>190</v>
      </c>
      <c r="AX361" s="10" t="s">
        <v>1105</v>
      </c>
      <c r="AY361" s="10" t="s">
        <v>1105</v>
      </c>
      <c r="AZ361" s="10" t="s">
        <v>1105</v>
      </c>
      <c r="BA361" s="10" t="s">
        <v>1105</v>
      </c>
      <c r="BB361" s="10" t="s">
        <v>1105</v>
      </c>
      <c r="BC361" s="10" t="s">
        <v>1105</v>
      </c>
      <c r="BD361" s="10" t="s">
        <v>190</v>
      </c>
      <c r="BE361" s="10" t="s">
        <v>1105</v>
      </c>
      <c r="BF361" s="10" t="s">
        <v>1105</v>
      </c>
      <c r="BG361" s="10" t="s">
        <v>1105</v>
      </c>
      <c r="BH361" s="10" t="s">
        <v>190</v>
      </c>
      <c r="BI361" s="10" t="s">
        <v>1105</v>
      </c>
      <c r="BJ361" s="10" t="s">
        <v>1105</v>
      </c>
      <c r="BK361" s="10" t="s">
        <v>1104</v>
      </c>
      <c r="BL361" s="10" t="s">
        <v>1105</v>
      </c>
      <c r="BM361" s="10" t="s">
        <v>1105</v>
      </c>
      <c r="BN361" s="10" t="s">
        <v>1105</v>
      </c>
      <c r="BO361" s="10" t="s">
        <v>1105</v>
      </c>
      <c r="BP361" s="10" t="s">
        <v>1105</v>
      </c>
      <c r="BQ361" s="10" t="s">
        <v>1105</v>
      </c>
      <c r="BR361" s="10" t="s">
        <v>1105</v>
      </c>
      <c r="BS361" s="10" t="s">
        <v>1105</v>
      </c>
      <c r="BT361" s="10" t="s">
        <v>190</v>
      </c>
      <c r="BU361" s="10" t="s">
        <v>1105</v>
      </c>
      <c r="BV361" s="10" t="s">
        <v>1104</v>
      </c>
      <c r="BW361" s="10" t="s">
        <v>1104</v>
      </c>
      <c r="BX361" s="10" t="s">
        <v>1104</v>
      </c>
      <c r="BY361" s="10" t="s">
        <v>1105</v>
      </c>
      <c r="BZ361" s="10" t="s">
        <v>1105</v>
      </c>
      <c r="CA361" s="10" t="s">
        <v>374</v>
      </c>
      <c r="CB361" s="10" t="s">
        <v>1104</v>
      </c>
      <c r="CC361" s="10" t="s">
        <v>1105</v>
      </c>
      <c r="CD361" s="10" t="s">
        <v>1104</v>
      </c>
      <c r="CE361" s="10" t="s">
        <v>190</v>
      </c>
      <c r="CF361" s="10" t="s">
        <v>1104</v>
      </c>
      <c r="CG361" s="10" t="s">
        <v>1104</v>
      </c>
      <c r="CH361" s="10" t="s">
        <v>1104</v>
      </c>
      <c r="CI361" s="10" t="s">
        <v>1104</v>
      </c>
      <c r="CJ361" s="10" t="s">
        <v>1104</v>
      </c>
      <c r="CK361" s="10" t="s">
        <v>374</v>
      </c>
      <c r="CL361" s="10" t="s">
        <v>1105</v>
      </c>
      <c r="CM361" s="10" t="s">
        <v>1105</v>
      </c>
      <c r="CN361" s="10" t="s">
        <v>1105</v>
      </c>
      <c r="CO361" s="10" t="s">
        <v>1105</v>
      </c>
      <c r="CP361" s="10" t="s">
        <v>1105</v>
      </c>
      <c r="CQ361" s="10" t="s">
        <v>1105</v>
      </c>
      <c r="CR361" s="10" t="s">
        <v>1105</v>
      </c>
      <c r="CS361" s="10" t="s">
        <v>1105</v>
      </c>
      <c r="CT361" s="10" t="s">
        <v>1105</v>
      </c>
      <c r="CU361" s="10" t="s">
        <v>1104</v>
      </c>
      <c r="CV361" s="10" t="s">
        <v>1105</v>
      </c>
      <c r="CW361" s="10" t="s">
        <v>1105</v>
      </c>
      <c r="CX361" s="10" t="s">
        <v>1104</v>
      </c>
      <c r="CY361" s="10" t="s">
        <v>1105</v>
      </c>
      <c r="CZ361" s="10" t="s">
        <v>1104</v>
      </c>
      <c r="DA361" s="10" t="s">
        <v>1105</v>
      </c>
      <c r="DB361" s="10" t="s">
        <v>1105</v>
      </c>
      <c r="DC361" s="5"/>
      <c r="DD361" s="5"/>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5"/>
    </row>
    <row r="362" spans="1:251" s="9" customFormat="1" ht="17.25" customHeight="1">
      <c r="A362" s="5" t="s">
        <v>29</v>
      </c>
      <c r="B362" s="9">
        <v>170</v>
      </c>
      <c r="C362" s="5" t="s">
        <v>83</v>
      </c>
      <c r="D362" s="5" t="s">
        <v>94</v>
      </c>
      <c r="E362" s="9">
        <v>7238</v>
      </c>
      <c r="F362" s="9" t="s">
        <v>88</v>
      </c>
      <c r="G362" s="5"/>
      <c r="H362" s="5"/>
      <c r="I362" s="9">
        <v>1575</v>
      </c>
      <c r="J362" s="5" t="s">
        <v>515</v>
      </c>
      <c r="K362" s="9">
        <v>1611</v>
      </c>
      <c r="L362" s="5"/>
      <c r="M362" s="5"/>
      <c r="N362" s="5"/>
      <c r="O362" s="5"/>
      <c r="P362" s="5"/>
      <c r="Q362" s="5"/>
      <c r="R362" s="5"/>
      <c r="S362" s="5"/>
      <c r="T362" s="5"/>
      <c r="U362" s="5"/>
      <c r="V362" s="5"/>
      <c r="W362" s="5"/>
      <c r="X362" s="5"/>
      <c r="Y362" s="5"/>
      <c r="Z362" s="5"/>
      <c r="AA362" s="5"/>
      <c r="AB362" s="5"/>
      <c r="AC362" s="5"/>
      <c r="AD362" s="5"/>
      <c r="AE362" s="5"/>
      <c r="AF362" s="5"/>
      <c r="AG362" s="5">
        <v>1</v>
      </c>
      <c r="AH362" s="5"/>
      <c r="AI362" s="5"/>
      <c r="AJ362" s="5">
        <v>1</v>
      </c>
      <c r="AK362" s="5"/>
      <c r="AL362" s="42" t="s">
        <v>572</v>
      </c>
      <c r="AM362" s="11">
        <f>VLOOKUP($AL362,'City Location'!$A$2:$C$69,2)</f>
        <v>50.075538000000002</v>
      </c>
      <c r="AN362" s="11">
        <f>VLOOKUP($AL362,'City Location'!$A$2:$C$69,3)</f>
        <v>14.437799999999999</v>
      </c>
      <c r="AO362" s="13" t="s">
        <v>621</v>
      </c>
      <c r="AP362" s="5">
        <v>1</v>
      </c>
      <c r="AQ362" s="5"/>
      <c r="AR362" s="4"/>
      <c r="AS362" s="4"/>
      <c r="AT362" s="10">
        <v>1</v>
      </c>
      <c r="AU362" s="10" t="s">
        <v>190</v>
      </c>
      <c r="AV362" s="10" t="s">
        <v>1105</v>
      </c>
      <c r="AW362" s="10" t="s">
        <v>190</v>
      </c>
      <c r="AX362" s="10" t="s">
        <v>1105</v>
      </c>
      <c r="AY362" s="10" t="s">
        <v>1105</v>
      </c>
      <c r="AZ362" s="10" t="s">
        <v>1105</v>
      </c>
      <c r="BA362" s="10" t="s">
        <v>1105</v>
      </c>
      <c r="BB362" s="10" t="s">
        <v>1105</v>
      </c>
      <c r="BC362" s="10" t="s">
        <v>1105</v>
      </c>
      <c r="BD362" s="10" t="s">
        <v>190</v>
      </c>
      <c r="BE362" s="10" t="s">
        <v>1105</v>
      </c>
      <c r="BF362" s="10" t="s">
        <v>1105</v>
      </c>
      <c r="BG362" s="10" t="s">
        <v>1105</v>
      </c>
      <c r="BH362" s="10" t="s">
        <v>190</v>
      </c>
      <c r="BI362" s="10" t="s">
        <v>1105</v>
      </c>
      <c r="BJ362" s="10" t="s">
        <v>1105</v>
      </c>
      <c r="BK362" s="10" t="s">
        <v>1104</v>
      </c>
      <c r="BL362" s="10" t="s">
        <v>1105</v>
      </c>
      <c r="BM362" s="10" t="s">
        <v>1105</v>
      </c>
      <c r="BN362" s="10" t="s">
        <v>1105</v>
      </c>
      <c r="BO362" s="10" t="s">
        <v>1105</v>
      </c>
      <c r="BP362" s="10" t="s">
        <v>1105</v>
      </c>
      <c r="BQ362" s="10" t="s">
        <v>1105</v>
      </c>
      <c r="BR362" s="10" t="s">
        <v>1105</v>
      </c>
      <c r="BS362" s="10" t="s">
        <v>1105</v>
      </c>
      <c r="BT362" s="10" t="s">
        <v>190</v>
      </c>
      <c r="BU362" s="10" t="s">
        <v>1105</v>
      </c>
      <c r="BV362" s="10" t="s">
        <v>1104</v>
      </c>
      <c r="BW362" s="10" t="s">
        <v>1104</v>
      </c>
      <c r="BX362" s="10" t="s">
        <v>1104</v>
      </c>
      <c r="BY362" s="10" t="s">
        <v>1105</v>
      </c>
      <c r="BZ362" s="10" t="s">
        <v>1105</v>
      </c>
      <c r="CA362" s="10" t="s">
        <v>374</v>
      </c>
      <c r="CB362" s="10" t="s">
        <v>1104</v>
      </c>
      <c r="CC362" s="10" t="s">
        <v>1105</v>
      </c>
      <c r="CD362" s="10" t="s">
        <v>1104</v>
      </c>
      <c r="CE362" s="10" t="s">
        <v>190</v>
      </c>
      <c r="CF362" s="10" t="s">
        <v>1104</v>
      </c>
      <c r="CG362" s="10" t="s">
        <v>1104</v>
      </c>
      <c r="CH362" s="10" t="s">
        <v>1104</v>
      </c>
      <c r="CI362" s="10" t="s">
        <v>1104</v>
      </c>
      <c r="CJ362" s="10" t="s">
        <v>1104</v>
      </c>
      <c r="CK362" s="10" t="s">
        <v>374</v>
      </c>
      <c r="CL362" s="10" t="s">
        <v>1105</v>
      </c>
      <c r="CM362" s="10" t="s">
        <v>1105</v>
      </c>
      <c r="CN362" s="10" t="s">
        <v>1105</v>
      </c>
      <c r="CO362" s="10" t="s">
        <v>1105</v>
      </c>
      <c r="CP362" s="10" t="s">
        <v>1105</v>
      </c>
      <c r="CQ362" s="10" t="s">
        <v>1105</v>
      </c>
      <c r="CR362" s="10" t="s">
        <v>1105</v>
      </c>
      <c r="CS362" s="10" t="s">
        <v>1105</v>
      </c>
      <c r="CT362" s="10" t="s">
        <v>1105</v>
      </c>
      <c r="CU362" s="10" t="s">
        <v>1104</v>
      </c>
      <c r="CV362" s="10" t="s">
        <v>1104</v>
      </c>
      <c r="CW362" s="10" t="s">
        <v>1105</v>
      </c>
      <c r="CX362" s="10" t="s">
        <v>1104</v>
      </c>
      <c r="CY362" s="10" t="s">
        <v>1105</v>
      </c>
      <c r="CZ362" s="10" t="s">
        <v>1105</v>
      </c>
      <c r="DA362" s="10" t="s">
        <v>1104</v>
      </c>
      <c r="DB362" s="10" t="s">
        <v>1105</v>
      </c>
      <c r="DC362" s="5"/>
      <c r="DD362" s="5"/>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5"/>
    </row>
    <row r="363" spans="1:251" s="9" customFormat="1" ht="17.25" customHeight="1">
      <c r="A363" s="5" t="s">
        <v>29</v>
      </c>
      <c r="B363" s="9">
        <v>170</v>
      </c>
      <c r="C363" s="5" t="s">
        <v>83</v>
      </c>
      <c r="D363" s="5" t="s">
        <v>95</v>
      </c>
      <c r="E363" s="9">
        <v>7239</v>
      </c>
      <c r="F363" s="9" t="s">
        <v>88</v>
      </c>
      <c r="G363" s="5"/>
      <c r="H363" s="5" t="s">
        <v>515</v>
      </c>
      <c r="I363" s="9">
        <v>1611</v>
      </c>
      <c r="J363" s="5" t="s">
        <v>517</v>
      </c>
      <c r="K363" s="9">
        <v>1617</v>
      </c>
      <c r="L363" s="5"/>
      <c r="M363" s="5"/>
      <c r="N363" s="5"/>
      <c r="O363" s="5"/>
      <c r="P363" s="5"/>
      <c r="Q363" s="5"/>
      <c r="R363" s="5"/>
      <c r="S363" s="5"/>
      <c r="T363" s="5"/>
      <c r="U363" s="5"/>
      <c r="V363" s="5"/>
      <c r="W363" s="5"/>
      <c r="X363" s="5"/>
      <c r="Y363" s="5"/>
      <c r="Z363" s="5"/>
      <c r="AA363" s="5"/>
      <c r="AB363" s="5"/>
      <c r="AC363" s="5"/>
      <c r="AD363" s="5"/>
      <c r="AE363" s="5"/>
      <c r="AF363" s="5"/>
      <c r="AG363" s="5">
        <v>1</v>
      </c>
      <c r="AH363" s="5"/>
      <c r="AI363" s="5"/>
      <c r="AJ363" s="5">
        <v>1</v>
      </c>
      <c r="AK363" s="5"/>
      <c r="AL363" s="42" t="s">
        <v>572</v>
      </c>
      <c r="AM363" s="11">
        <f>VLOOKUP($AL363,'City Location'!$A$2:$C$69,2)</f>
        <v>50.075538000000002</v>
      </c>
      <c r="AN363" s="11">
        <f>VLOOKUP($AL363,'City Location'!$A$2:$C$69,3)</f>
        <v>14.437799999999999</v>
      </c>
      <c r="AO363" s="13" t="s">
        <v>621</v>
      </c>
      <c r="AP363" s="5">
        <v>1</v>
      </c>
      <c r="AQ363" s="5"/>
      <c r="AR363" s="4">
        <v>1</v>
      </c>
      <c r="AS363" s="4" t="s">
        <v>997</v>
      </c>
      <c r="AT363" s="10">
        <v>1</v>
      </c>
      <c r="AU363" s="10" t="s">
        <v>190</v>
      </c>
      <c r="AV363" s="10" t="s">
        <v>1105</v>
      </c>
      <c r="AW363" s="10" t="s">
        <v>190</v>
      </c>
      <c r="AX363" s="10" t="s">
        <v>1105</v>
      </c>
      <c r="AY363" s="10" t="s">
        <v>1105</v>
      </c>
      <c r="AZ363" s="10" t="s">
        <v>1105</v>
      </c>
      <c r="BA363" s="10" t="s">
        <v>1105</v>
      </c>
      <c r="BB363" s="10" t="s">
        <v>1105</v>
      </c>
      <c r="BC363" s="10" t="s">
        <v>1105</v>
      </c>
      <c r="BD363" s="10" t="s">
        <v>190</v>
      </c>
      <c r="BE363" s="10" t="s">
        <v>1105</v>
      </c>
      <c r="BF363" s="10" t="s">
        <v>1105</v>
      </c>
      <c r="BG363" s="10" t="s">
        <v>1105</v>
      </c>
      <c r="BH363" s="10" t="s">
        <v>190</v>
      </c>
      <c r="BI363" s="10" t="s">
        <v>1105</v>
      </c>
      <c r="BJ363" s="10" t="s">
        <v>1105</v>
      </c>
      <c r="BK363" s="10" t="s">
        <v>1104</v>
      </c>
      <c r="BL363" s="10" t="s">
        <v>1105</v>
      </c>
      <c r="BM363" s="10" t="s">
        <v>1105</v>
      </c>
      <c r="BN363" s="10" t="s">
        <v>1105</v>
      </c>
      <c r="BO363" s="10" t="s">
        <v>1105</v>
      </c>
      <c r="BP363" s="10" t="s">
        <v>1105</v>
      </c>
      <c r="BQ363" s="10" t="s">
        <v>1105</v>
      </c>
      <c r="BR363" s="10" t="s">
        <v>1105</v>
      </c>
      <c r="BS363" s="10" t="s">
        <v>1105</v>
      </c>
      <c r="BT363" s="10" t="s">
        <v>190</v>
      </c>
      <c r="BU363" s="10" t="s">
        <v>1105</v>
      </c>
      <c r="BV363" s="10" t="s">
        <v>1104</v>
      </c>
      <c r="BW363" s="10" t="s">
        <v>1104</v>
      </c>
      <c r="BX363" s="10" t="s">
        <v>1104</v>
      </c>
      <c r="BY363" s="10" t="s">
        <v>1105</v>
      </c>
      <c r="BZ363" s="10" t="s">
        <v>1105</v>
      </c>
      <c r="CA363" s="10" t="s">
        <v>374</v>
      </c>
      <c r="CB363" s="10" t="s">
        <v>1104</v>
      </c>
      <c r="CC363" s="10" t="s">
        <v>1105</v>
      </c>
      <c r="CD363" s="10" t="s">
        <v>1104</v>
      </c>
      <c r="CE363" s="10" t="s">
        <v>190</v>
      </c>
      <c r="CF363" s="10" t="s">
        <v>1104</v>
      </c>
      <c r="CG363" s="10" t="s">
        <v>1104</v>
      </c>
      <c r="CH363" s="10" t="s">
        <v>1104</v>
      </c>
      <c r="CI363" s="10" t="s">
        <v>1104</v>
      </c>
      <c r="CJ363" s="10" t="s">
        <v>1104</v>
      </c>
      <c r="CK363" s="10" t="s">
        <v>374</v>
      </c>
      <c r="CL363" s="10" t="s">
        <v>1105</v>
      </c>
      <c r="CM363" s="10" t="s">
        <v>1105</v>
      </c>
      <c r="CN363" s="10" t="s">
        <v>1105</v>
      </c>
      <c r="CO363" s="10" t="s">
        <v>1105</v>
      </c>
      <c r="CP363" s="10" t="s">
        <v>1105</v>
      </c>
      <c r="CQ363" s="10" t="s">
        <v>1105</v>
      </c>
      <c r="CR363" s="10" t="s">
        <v>1105</v>
      </c>
      <c r="CS363" s="10" t="s">
        <v>1105</v>
      </c>
      <c r="CT363" s="10" t="s">
        <v>1105</v>
      </c>
      <c r="CU363" s="10" t="s">
        <v>1104</v>
      </c>
      <c r="CV363" s="10" t="s">
        <v>1104</v>
      </c>
      <c r="CW363" s="10" t="s">
        <v>1105</v>
      </c>
      <c r="CX363" s="10" t="s">
        <v>1104</v>
      </c>
      <c r="CY363" s="10" t="s">
        <v>1105</v>
      </c>
      <c r="CZ363" s="10" t="s">
        <v>1105</v>
      </c>
      <c r="DA363" s="10" t="s">
        <v>1104</v>
      </c>
      <c r="DB363" s="10" t="s">
        <v>1105</v>
      </c>
      <c r="DC363" s="5"/>
      <c r="DD363" s="5"/>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5"/>
    </row>
    <row r="364" spans="1:251" s="9" customFormat="1" ht="17.25" customHeight="1">
      <c r="A364" s="5" t="s">
        <v>29</v>
      </c>
      <c r="B364" s="9">
        <v>170</v>
      </c>
      <c r="C364" s="5" t="s">
        <v>83</v>
      </c>
      <c r="D364" s="5" t="s">
        <v>97</v>
      </c>
      <c r="E364" s="9">
        <v>2418</v>
      </c>
      <c r="F364" s="9" t="s">
        <v>88</v>
      </c>
      <c r="G364" s="5"/>
      <c r="H364" s="5" t="s">
        <v>8</v>
      </c>
      <c r="I364" s="9">
        <v>1617</v>
      </c>
      <c r="J364" s="5" t="s">
        <v>515</v>
      </c>
      <c r="K364" s="9">
        <v>1617</v>
      </c>
      <c r="L364" s="5"/>
      <c r="M364" s="5"/>
      <c r="N364" s="5"/>
      <c r="O364" s="5"/>
      <c r="P364" s="5"/>
      <c r="Q364" s="5"/>
      <c r="R364" s="5"/>
      <c r="S364" s="5"/>
      <c r="T364" s="5"/>
      <c r="U364" s="5"/>
      <c r="V364" s="5"/>
      <c r="W364" s="5"/>
      <c r="X364" s="5"/>
      <c r="Y364" s="5"/>
      <c r="Z364" s="5"/>
      <c r="AA364" s="5"/>
      <c r="AB364" s="5"/>
      <c r="AC364" s="5"/>
      <c r="AD364" s="5"/>
      <c r="AE364" s="5"/>
      <c r="AF364" s="5"/>
      <c r="AG364" s="5">
        <v>1</v>
      </c>
      <c r="AH364" s="5"/>
      <c r="AI364" s="5"/>
      <c r="AJ364" s="5">
        <v>1</v>
      </c>
      <c r="AK364" s="5"/>
      <c r="AL364" s="42" t="s">
        <v>572</v>
      </c>
      <c r="AM364" s="11">
        <f>VLOOKUP($AL364,'City Location'!$A$2:$C$69,2)</f>
        <v>50.075538000000002</v>
      </c>
      <c r="AN364" s="11">
        <f>VLOOKUP($AL364,'City Location'!$A$2:$C$69,3)</f>
        <v>14.437799999999999</v>
      </c>
      <c r="AO364" s="13" t="s">
        <v>621</v>
      </c>
      <c r="AP364" s="5">
        <v>3</v>
      </c>
      <c r="AQ364" s="5" t="s">
        <v>1148</v>
      </c>
      <c r="AR364" s="4">
        <v>1</v>
      </c>
      <c r="AS364" s="4" t="s">
        <v>997</v>
      </c>
      <c r="AT364" s="10">
        <v>1</v>
      </c>
      <c r="AU364" s="10" t="s">
        <v>190</v>
      </c>
      <c r="AV364" s="10" t="s">
        <v>1105</v>
      </c>
      <c r="AW364" s="10" t="s">
        <v>190</v>
      </c>
      <c r="AX364" s="10" t="s">
        <v>1105</v>
      </c>
      <c r="AY364" s="10" t="s">
        <v>1105</v>
      </c>
      <c r="AZ364" s="10" t="s">
        <v>1105</v>
      </c>
      <c r="BA364" s="10" t="s">
        <v>1105</v>
      </c>
      <c r="BB364" s="10" t="s">
        <v>1105</v>
      </c>
      <c r="BC364" s="10" t="s">
        <v>1105</v>
      </c>
      <c r="BD364" s="10" t="s">
        <v>190</v>
      </c>
      <c r="BE364" s="10" t="s">
        <v>1105</v>
      </c>
      <c r="BF364" s="10" t="s">
        <v>1105</v>
      </c>
      <c r="BG364" s="10" t="s">
        <v>1105</v>
      </c>
      <c r="BH364" s="10" t="s">
        <v>190</v>
      </c>
      <c r="BI364" s="10" t="s">
        <v>1105</v>
      </c>
      <c r="BJ364" s="10" t="s">
        <v>1105</v>
      </c>
      <c r="BK364" s="10" t="s">
        <v>1104</v>
      </c>
      <c r="BL364" s="10" t="s">
        <v>1105</v>
      </c>
      <c r="BM364" s="10" t="s">
        <v>1105</v>
      </c>
      <c r="BN364" s="10" t="s">
        <v>1105</v>
      </c>
      <c r="BO364" s="10" t="s">
        <v>1105</v>
      </c>
      <c r="BP364" s="10" t="s">
        <v>1105</v>
      </c>
      <c r="BQ364" s="10" t="s">
        <v>1105</v>
      </c>
      <c r="BR364" s="10" t="s">
        <v>1105</v>
      </c>
      <c r="BS364" s="10" t="s">
        <v>1105</v>
      </c>
      <c r="BT364" s="10" t="s">
        <v>190</v>
      </c>
      <c r="BU364" s="10" t="s">
        <v>1105</v>
      </c>
      <c r="BV364" s="10" t="s">
        <v>1104</v>
      </c>
      <c r="BW364" s="10" t="s">
        <v>1104</v>
      </c>
      <c r="BX364" s="10" t="s">
        <v>1104</v>
      </c>
      <c r="BY364" s="10" t="s">
        <v>1105</v>
      </c>
      <c r="BZ364" s="10" t="s">
        <v>1105</v>
      </c>
      <c r="CA364" s="10" t="s">
        <v>374</v>
      </c>
      <c r="CB364" s="10" t="s">
        <v>1104</v>
      </c>
      <c r="CC364" s="10" t="s">
        <v>1105</v>
      </c>
      <c r="CD364" s="10" t="s">
        <v>1104</v>
      </c>
      <c r="CE364" s="10" t="s">
        <v>190</v>
      </c>
      <c r="CF364" s="10" t="s">
        <v>1104</v>
      </c>
      <c r="CG364" s="10" t="s">
        <v>1104</v>
      </c>
      <c r="CH364" s="10" t="s">
        <v>1104</v>
      </c>
      <c r="CI364" s="10" t="s">
        <v>1104</v>
      </c>
      <c r="CJ364" s="10" t="s">
        <v>1104</v>
      </c>
      <c r="CK364" s="10" t="s">
        <v>374</v>
      </c>
      <c r="CL364" s="10" t="s">
        <v>1105</v>
      </c>
      <c r="CM364" s="10" t="s">
        <v>1105</v>
      </c>
      <c r="CN364" s="10" t="s">
        <v>1105</v>
      </c>
      <c r="CO364" s="10" t="s">
        <v>1105</v>
      </c>
      <c r="CP364" s="10" t="s">
        <v>1105</v>
      </c>
      <c r="CQ364" s="10" t="s">
        <v>1105</v>
      </c>
      <c r="CR364" s="10" t="s">
        <v>1105</v>
      </c>
      <c r="CS364" s="10" t="s">
        <v>1105</v>
      </c>
      <c r="CT364" s="10" t="s">
        <v>1105</v>
      </c>
      <c r="CU364" s="10" t="s">
        <v>1104</v>
      </c>
      <c r="CV364" s="10" t="s">
        <v>1104</v>
      </c>
      <c r="CW364" s="10" t="s">
        <v>1105</v>
      </c>
      <c r="CX364" s="10" t="s">
        <v>1104</v>
      </c>
      <c r="CY364" s="10" t="s">
        <v>1105</v>
      </c>
      <c r="CZ364" s="10" t="s">
        <v>1105</v>
      </c>
      <c r="DA364" s="10" t="s">
        <v>1104</v>
      </c>
      <c r="DB364" s="10" t="s">
        <v>1105</v>
      </c>
      <c r="DC364" s="5"/>
      <c r="DD364" s="5"/>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5"/>
    </row>
    <row r="365" spans="1:251" s="9" customFormat="1" ht="17.25" customHeight="1">
      <c r="A365" s="5" t="s">
        <v>29</v>
      </c>
      <c r="B365" s="9">
        <v>170</v>
      </c>
      <c r="C365" s="5" t="s">
        <v>83</v>
      </c>
      <c r="D365" s="5" t="s">
        <v>96</v>
      </c>
      <c r="E365" s="9">
        <v>2419</v>
      </c>
      <c r="F365" s="9" t="s">
        <v>88</v>
      </c>
      <c r="G365" s="5"/>
      <c r="H365" s="5" t="s">
        <v>8</v>
      </c>
      <c r="I365" s="9">
        <v>1617</v>
      </c>
      <c r="J365" s="5" t="s">
        <v>8</v>
      </c>
      <c r="K365" s="9">
        <v>1619</v>
      </c>
      <c r="L365" s="5"/>
      <c r="M365" s="5"/>
      <c r="N365" s="5"/>
      <c r="O365" s="5"/>
      <c r="P365" s="5"/>
      <c r="Q365" s="5"/>
      <c r="R365" s="5"/>
      <c r="S365" s="5"/>
      <c r="T365" s="5"/>
      <c r="U365" s="5"/>
      <c r="V365" s="5"/>
      <c r="W365" s="5"/>
      <c r="X365" s="5"/>
      <c r="Y365" s="5"/>
      <c r="Z365" s="5"/>
      <c r="AA365" s="5"/>
      <c r="AB365" s="5"/>
      <c r="AC365" s="5"/>
      <c r="AD365" s="5"/>
      <c r="AE365" s="5"/>
      <c r="AF365" s="5"/>
      <c r="AG365" s="5">
        <v>1</v>
      </c>
      <c r="AH365" s="5"/>
      <c r="AI365" s="5"/>
      <c r="AJ365" s="5">
        <v>1</v>
      </c>
      <c r="AK365" s="5"/>
      <c r="AL365" s="42" t="s">
        <v>572</v>
      </c>
      <c r="AM365" s="11">
        <f>VLOOKUP($AL365,'City Location'!$A$2:$C$69,2)</f>
        <v>50.075538000000002</v>
      </c>
      <c r="AN365" s="11">
        <f>VLOOKUP($AL365,'City Location'!$A$2:$C$69,3)</f>
        <v>14.437799999999999</v>
      </c>
      <c r="AO365" s="13" t="s">
        <v>621</v>
      </c>
      <c r="AP365" s="5">
        <v>3</v>
      </c>
      <c r="AQ365" s="5" t="s">
        <v>1205</v>
      </c>
      <c r="AR365" s="4"/>
      <c r="AS365" s="4"/>
      <c r="AT365" s="10">
        <v>1</v>
      </c>
      <c r="AU365" s="10" t="s">
        <v>190</v>
      </c>
      <c r="AV365" s="10" t="s">
        <v>1105</v>
      </c>
      <c r="AW365" s="10" t="s">
        <v>190</v>
      </c>
      <c r="AX365" s="10" t="s">
        <v>1105</v>
      </c>
      <c r="AY365" s="10" t="s">
        <v>1105</v>
      </c>
      <c r="AZ365" s="10" t="s">
        <v>1105</v>
      </c>
      <c r="BA365" s="10" t="s">
        <v>1105</v>
      </c>
      <c r="BB365" s="10" t="s">
        <v>1105</v>
      </c>
      <c r="BC365" s="10" t="s">
        <v>1105</v>
      </c>
      <c r="BD365" s="10" t="s">
        <v>190</v>
      </c>
      <c r="BE365" s="10" t="s">
        <v>1105</v>
      </c>
      <c r="BF365" s="10" t="s">
        <v>1105</v>
      </c>
      <c r="BG365" s="10" t="s">
        <v>1105</v>
      </c>
      <c r="BH365" s="10" t="s">
        <v>190</v>
      </c>
      <c r="BI365" s="10" t="s">
        <v>1105</v>
      </c>
      <c r="BJ365" s="10" t="s">
        <v>1105</v>
      </c>
      <c r="BK365" s="10" t="s">
        <v>1104</v>
      </c>
      <c r="BL365" s="10" t="s">
        <v>1105</v>
      </c>
      <c r="BM365" s="10" t="s">
        <v>1105</v>
      </c>
      <c r="BN365" s="10" t="s">
        <v>1105</v>
      </c>
      <c r="BO365" s="10" t="s">
        <v>1105</v>
      </c>
      <c r="BP365" s="10" t="s">
        <v>1105</v>
      </c>
      <c r="BQ365" s="10" t="s">
        <v>1105</v>
      </c>
      <c r="BR365" s="10" t="s">
        <v>1105</v>
      </c>
      <c r="BS365" s="10" t="s">
        <v>1105</v>
      </c>
      <c r="BT365" s="10" t="s">
        <v>190</v>
      </c>
      <c r="BU365" s="10" t="s">
        <v>1105</v>
      </c>
      <c r="BV365" s="10" t="s">
        <v>1104</v>
      </c>
      <c r="BW365" s="10" t="s">
        <v>1104</v>
      </c>
      <c r="BX365" s="10" t="s">
        <v>1104</v>
      </c>
      <c r="BY365" s="10" t="s">
        <v>1105</v>
      </c>
      <c r="BZ365" s="10" t="s">
        <v>1105</v>
      </c>
      <c r="CA365" s="10" t="s">
        <v>374</v>
      </c>
      <c r="CB365" s="10" t="s">
        <v>1104</v>
      </c>
      <c r="CC365" s="10" t="s">
        <v>1105</v>
      </c>
      <c r="CD365" s="10" t="s">
        <v>1104</v>
      </c>
      <c r="CE365" s="10" t="s">
        <v>190</v>
      </c>
      <c r="CF365" s="10" t="s">
        <v>1104</v>
      </c>
      <c r="CG365" s="10" t="s">
        <v>1104</v>
      </c>
      <c r="CH365" s="10" t="s">
        <v>1104</v>
      </c>
      <c r="CI365" s="10" t="s">
        <v>1104</v>
      </c>
      <c r="CJ365" s="10" t="s">
        <v>1104</v>
      </c>
      <c r="CK365" s="10" t="s">
        <v>374</v>
      </c>
      <c r="CL365" s="10" t="s">
        <v>1105</v>
      </c>
      <c r="CM365" s="10" t="s">
        <v>1105</v>
      </c>
      <c r="CN365" s="10" t="s">
        <v>1105</v>
      </c>
      <c r="CO365" s="10" t="s">
        <v>1105</v>
      </c>
      <c r="CP365" s="10" t="s">
        <v>1105</v>
      </c>
      <c r="CQ365" s="10" t="s">
        <v>1105</v>
      </c>
      <c r="CR365" s="10" t="s">
        <v>1105</v>
      </c>
      <c r="CS365" s="10" t="s">
        <v>1105</v>
      </c>
      <c r="CT365" s="10" t="s">
        <v>1105</v>
      </c>
      <c r="CU365" s="10" t="s">
        <v>1104</v>
      </c>
      <c r="CV365" s="10" t="s">
        <v>1104</v>
      </c>
      <c r="CW365" s="10" t="s">
        <v>1105</v>
      </c>
      <c r="CX365" s="10" t="s">
        <v>1104</v>
      </c>
      <c r="CY365" s="10" t="s">
        <v>1105</v>
      </c>
      <c r="CZ365" s="10" t="s">
        <v>1105</v>
      </c>
      <c r="DA365" s="10" t="s">
        <v>1104</v>
      </c>
      <c r="DB365" s="10" t="s">
        <v>1105</v>
      </c>
      <c r="DC365" s="5"/>
      <c r="DD365" s="5"/>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5"/>
    </row>
    <row r="366" spans="1:251" s="9" customFormat="1" ht="17.25" customHeight="1">
      <c r="A366" s="5" t="s">
        <v>29</v>
      </c>
      <c r="B366" s="9">
        <v>170</v>
      </c>
      <c r="C366" s="5" t="s">
        <v>83</v>
      </c>
      <c r="D366" s="5" t="s">
        <v>1147</v>
      </c>
      <c r="E366" s="9">
        <v>735</v>
      </c>
      <c r="F366" s="27" t="s">
        <v>1179</v>
      </c>
      <c r="G366" s="5" t="s">
        <v>518</v>
      </c>
      <c r="H366" s="5" t="s">
        <v>9</v>
      </c>
      <c r="I366" s="9">
        <v>1619</v>
      </c>
      <c r="J366" s="5"/>
      <c r="K366" s="9">
        <v>1620</v>
      </c>
      <c r="L366" s="5"/>
      <c r="M366" s="5"/>
      <c r="N366" s="5"/>
      <c r="O366" s="5"/>
      <c r="P366" s="5"/>
      <c r="Q366" s="5"/>
      <c r="R366" s="5"/>
      <c r="S366" s="5"/>
      <c r="T366" s="5"/>
      <c r="U366" s="5"/>
      <c r="V366" s="5"/>
      <c r="W366" s="5"/>
      <c r="X366" s="5"/>
      <c r="Y366" s="5"/>
      <c r="Z366" s="5"/>
      <c r="AA366" s="5"/>
      <c r="AB366" s="5"/>
      <c r="AC366" s="5"/>
      <c r="AD366" s="5"/>
      <c r="AE366" s="5"/>
      <c r="AF366" s="5"/>
      <c r="AG366" s="5">
        <v>1</v>
      </c>
      <c r="AH366" s="5"/>
      <c r="AI366" s="5"/>
      <c r="AJ366" s="5"/>
      <c r="AK366" s="5"/>
      <c r="AL366" s="42" t="s">
        <v>572</v>
      </c>
      <c r="AM366" s="11">
        <f>VLOOKUP($AL366,'City Location'!$A$2:$C$69,2)</f>
        <v>50.075538000000002</v>
      </c>
      <c r="AN366" s="11">
        <f>VLOOKUP($AL366,'City Location'!$A$2:$C$69,3)</f>
        <v>14.437799999999999</v>
      </c>
      <c r="AO366" s="13" t="s">
        <v>622</v>
      </c>
      <c r="AP366" s="5">
        <v>1</v>
      </c>
      <c r="AQ366" s="5"/>
      <c r="AR366" s="4"/>
      <c r="AS366" s="4"/>
      <c r="AT366" s="10">
        <v>1</v>
      </c>
      <c r="AU366" s="10" t="s">
        <v>190</v>
      </c>
      <c r="AV366" s="10" t="s">
        <v>1105</v>
      </c>
      <c r="AW366" s="10" t="s">
        <v>374</v>
      </c>
      <c r="AX366" s="10" t="s">
        <v>1105</v>
      </c>
      <c r="AY366" s="10" t="s">
        <v>1105</v>
      </c>
      <c r="AZ366" s="10" t="s">
        <v>1105</v>
      </c>
      <c r="BA366" s="10" t="s">
        <v>1105</v>
      </c>
      <c r="BB366" s="10" t="s">
        <v>1105</v>
      </c>
      <c r="BC366" s="10" t="s">
        <v>1105</v>
      </c>
      <c r="BD366" s="10" t="s">
        <v>190</v>
      </c>
      <c r="BE366" s="10" t="s">
        <v>190</v>
      </c>
      <c r="BF366" s="10" t="s">
        <v>1105</v>
      </c>
      <c r="BG366" s="10" t="s">
        <v>1105</v>
      </c>
      <c r="BH366" s="10" t="s">
        <v>190</v>
      </c>
      <c r="BI366" s="10" t="s">
        <v>1105</v>
      </c>
      <c r="BJ366" s="10" t="s">
        <v>1105</v>
      </c>
      <c r="BK366" s="10" t="s">
        <v>1104</v>
      </c>
      <c r="BL366" s="10" t="s">
        <v>1105</v>
      </c>
      <c r="BM366" s="10" t="s">
        <v>1105</v>
      </c>
      <c r="BN366" s="10" t="s">
        <v>1105</v>
      </c>
      <c r="BO366" s="10" t="s">
        <v>1105</v>
      </c>
      <c r="BP366" s="10" t="s">
        <v>1105</v>
      </c>
      <c r="BQ366" s="10" t="s">
        <v>1105</v>
      </c>
      <c r="BR366" s="10" t="s">
        <v>1105</v>
      </c>
      <c r="BS366" s="10" t="s">
        <v>1105</v>
      </c>
      <c r="BT366" s="10" t="s">
        <v>190</v>
      </c>
      <c r="BU366" s="10" t="s">
        <v>1105</v>
      </c>
      <c r="BV366" s="10" t="s">
        <v>1104</v>
      </c>
      <c r="BW366" s="10" t="s">
        <v>1104</v>
      </c>
      <c r="BX366" s="10" t="s">
        <v>1104</v>
      </c>
      <c r="BY366" s="10" t="s">
        <v>1105</v>
      </c>
      <c r="BZ366" s="10" t="s">
        <v>1105</v>
      </c>
      <c r="CA366" s="10" t="s">
        <v>374</v>
      </c>
      <c r="CB366" s="10" t="s">
        <v>1104</v>
      </c>
      <c r="CC366" s="10" t="s">
        <v>1105</v>
      </c>
      <c r="CD366" s="10" t="s">
        <v>1104</v>
      </c>
      <c r="CE366" s="10" t="s">
        <v>190</v>
      </c>
      <c r="CF366" s="10" t="s">
        <v>1104</v>
      </c>
      <c r="CG366" s="10" t="s">
        <v>1104</v>
      </c>
      <c r="CH366" s="10" t="s">
        <v>1104</v>
      </c>
      <c r="CI366" s="10" t="s">
        <v>1105</v>
      </c>
      <c r="CJ366" s="10" t="s">
        <v>1104</v>
      </c>
      <c r="CK366" s="10" t="s">
        <v>374</v>
      </c>
      <c r="CL366" s="10" t="s">
        <v>1105</v>
      </c>
      <c r="CM366" s="10" t="s">
        <v>1105</v>
      </c>
      <c r="CN366" s="10" t="s">
        <v>1105</v>
      </c>
      <c r="CO366" s="10" t="s">
        <v>1105</v>
      </c>
      <c r="CP366" s="10" t="s">
        <v>1105</v>
      </c>
      <c r="CQ366" s="10" t="s">
        <v>1105</v>
      </c>
      <c r="CR366" s="10" t="s">
        <v>1105</v>
      </c>
      <c r="CS366" s="10" t="s">
        <v>1105</v>
      </c>
      <c r="CT366" s="10" t="s">
        <v>1105</v>
      </c>
      <c r="CU366" s="10" t="s">
        <v>1104</v>
      </c>
      <c r="CV366" s="10" t="s">
        <v>1104</v>
      </c>
      <c r="CW366" s="10" t="s">
        <v>1105</v>
      </c>
      <c r="CX366" s="10" t="s">
        <v>1104</v>
      </c>
      <c r="CY366" s="10" t="s">
        <v>1105</v>
      </c>
      <c r="CZ366" s="10" t="s">
        <v>1105</v>
      </c>
      <c r="DA366" s="10" t="s">
        <v>1104</v>
      </c>
      <c r="DB366" s="10" t="s">
        <v>1105</v>
      </c>
      <c r="DC366" s="5"/>
      <c r="DD366" s="5"/>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5"/>
    </row>
    <row r="367" spans="1:251" s="9" customFormat="1" ht="17.25" customHeight="1">
      <c r="A367" s="5" t="s">
        <v>29</v>
      </c>
      <c r="B367" s="9">
        <v>170</v>
      </c>
      <c r="C367" s="5" t="s">
        <v>83</v>
      </c>
      <c r="D367" s="5" t="s">
        <v>96</v>
      </c>
      <c r="E367" s="9">
        <v>2419</v>
      </c>
      <c r="F367" s="9" t="s">
        <v>88</v>
      </c>
      <c r="G367" s="5"/>
      <c r="H367" s="5"/>
      <c r="I367" s="9">
        <v>1620</v>
      </c>
      <c r="J367" s="5" t="s">
        <v>18</v>
      </c>
      <c r="K367" s="9">
        <v>1623</v>
      </c>
      <c r="L367" s="5"/>
      <c r="M367" s="5"/>
      <c r="N367" s="5"/>
      <c r="O367" s="5"/>
      <c r="P367" s="5"/>
      <c r="Q367" s="5"/>
      <c r="R367" s="5"/>
      <c r="S367" s="5"/>
      <c r="T367" s="5"/>
      <c r="U367" s="5"/>
      <c r="V367" s="5"/>
      <c r="W367" s="5"/>
      <c r="X367" s="5"/>
      <c r="Y367" s="5"/>
      <c r="Z367" s="5"/>
      <c r="AA367" s="5"/>
      <c r="AB367" s="5"/>
      <c r="AC367" s="5"/>
      <c r="AD367" s="5"/>
      <c r="AE367" s="5"/>
      <c r="AF367" s="5"/>
      <c r="AG367" s="5">
        <v>1</v>
      </c>
      <c r="AH367" s="5"/>
      <c r="AI367" s="5"/>
      <c r="AJ367" s="5">
        <v>1</v>
      </c>
      <c r="AK367" s="5"/>
      <c r="AL367" s="42" t="s">
        <v>572</v>
      </c>
      <c r="AM367" s="11">
        <f>VLOOKUP($AL367,'City Location'!$A$2:$C$69,2)</f>
        <v>50.075538000000002</v>
      </c>
      <c r="AN367" s="11">
        <f>VLOOKUP($AL367,'City Location'!$A$2:$C$69,3)</f>
        <v>14.437799999999999</v>
      </c>
      <c r="AO367" s="13" t="s">
        <v>621</v>
      </c>
      <c r="AP367" s="5">
        <v>3</v>
      </c>
      <c r="AQ367" s="5" t="s">
        <v>652</v>
      </c>
      <c r="AR367" s="4"/>
      <c r="AS367" s="4"/>
      <c r="AT367" s="10">
        <v>1</v>
      </c>
      <c r="AU367" s="10" t="s">
        <v>190</v>
      </c>
      <c r="AV367" s="10" t="s">
        <v>1105</v>
      </c>
      <c r="AW367" s="10" t="s">
        <v>374</v>
      </c>
      <c r="AX367" s="10" t="s">
        <v>1105</v>
      </c>
      <c r="AY367" s="10" t="s">
        <v>1105</v>
      </c>
      <c r="AZ367" s="10" t="s">
        <v>1105</v>
      </c>
      <c r="BA367" s="10" t="s">
        <v>1105</v>
      </c>
      <c r="BB367" s="10" t="s">
        <v>1105</v>
      </c>
      <c r="BC367" s="10" t="s">
        <v>1105</v>
      </c>
      <c r="BD367" s="10" t="s">
        <v>190</v>
      </c>
      <c r="BE367" s="10" t="s">
        <v>190</v>
      </c>
      <c r="BF367" s="10" t="s">
        <v>1105</v>
      </c>
      <c r="BG367" s="10" t="s">
        <v>1105</v>
      </c>
      <c r="BH367" s="10" t="s">
        <v>190</v>
      </c>
      <c r="BI367" s="10" t="s">
        <v>1105</v>
      </c>
      <c r="BJ367" s="10" t="s">
        <v>1105</v>
      </c>
      <c r="BK367" s="10" t="s">
        <v>1104</v>
      </c>
      <c r="BL367" s="10" t="s">
        <v>1105</v>
      </c>
      <c r="BM367" s="10" t="s">
        <v>1105</v>
      </c>
      <c r="BN367" s="10" t="s">
        <v>1105</v>
      </c>
      <c r="BO367" s="10" t="s">
        <v>1105</v>
      </c>
      <c r="BP367" s="10" t="s">
        <v>1105</v>
      </c>
      <c r="BQ367" s="10" t="s">
        <v>1105</v>
      </c>
      <c r="BR367" s="10" t="s">
        <v>1105</v>
      </c>
      <c r="BS367" s="10" t="s">
        <v>1105</v>
      </c>
      <c r="BT367" s="10" t="s">
        <v>190</v>
      </c>
      <c r="BU367" s="10" t="s">
        <v>1105</v>
      </c>
      <c r="BV367" s="10" t="s">
        <v>1104</v>
      </c>
      <c r="BW367" s="10" t="s">
        <v>1104</v>
      </c>
      <c r="BX367" s="10" t="s">
        <v>1104</v>
      </c>
      <c r="BY367" s="10" t="s">
        <v>1105</v>
      </c>
      <c r="BZ367" s="10" t="s">
        <v>1105</v>
      </c>
      <c r="CA367" s="10" t="s">
        <v>190</v>
      </c>
      <c r="CB367" s="10" t="s">
        <v>1104</v>
      </c>
      <c r="CC367" s="10" t="s">
        <v>1105</v>
      </c>
      <c r="CD367" s="10" t="s">
        <v>1104</v>
      </c>
      <c r="CE367" s="10" t="s">
        <v>190</v>
      </c>
      <c r="CF367" s="10" t="s">
        <v>1104</v>
      </c>
      <c r="CG367" s="10" t="s">
        <v>1104</v>
      </c>
      <c r="CH367" s="10" t="s">
        <v>1104</v>
      </c>
      <c r="CI367" s="10" t="s">
        <v>1104</v>
      </c>
      <c r="CJ367" s="10" t="s">
        <v>1104</v>
      </c>
      <c r="CK367" s="10" t="s">
        <v>374</v>
      </c>
      <c r="CL367" s="10" t="s">
        <v>1105</v>
      </c>
      <c r="CM367" s="10" t="s">
        <v>1105</v>
      </c>
      <c r="CN367" s="10" t="s">
        <v>1105</v>
      </c>
      <c r="CO367" s="10" t="s">
        <v>1105</v>
      </c>
      <c r="CP367" s="10" t="s">
        <v>1105</v>
      </c>
      <c r="CQ367" s="10" t="s">
        <v>1105</v>
      </c>
      <c r="CR367" s="10" t="s">
        <v>1105</v>
      </c>
      <c r="CS367" s="10" t="s">
        <v>1105</v>
      </c>
      <c r="CT367" s="10" t="s">
        <v>1105</v>
      </c>
      <c r="CU367" s="10" t="s">
        <v>1104</v>
      </c>
      <c r="CV367" s="10" t="s">
        <v>1104</v>
      </c>
      <c r="CW367" s="10" t="s">
        <v>1105</v>
      </c>
      <c r="CX367" s="10" t="s">
        <v>1104</v>
      </c>
      <c r="CY367" s="10" t="s">
        <v>1105</v>
      </c>
      <c r="CZ367" s="10" t="s">
        <v>1105</v>
      </c>
      <c r="DA367" s="10" t="s">
        <v>1104</v>
      </c>
      <c r="DB367" s="10" t="s">
        <v>1105</v>
      </c>
      <c r="DC367" s="5"/>
      <c r="DD367" s="5"/>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5"/>
    </row>
    <row r="368" spans="1:251" s="9" customFormat="1" ht="17.25" customHeight="1">
      <c r="A368" s="5" t="s">
        <v>29</v>
      </c>
      <c r="B368" s="9">
        <v>170</v>
      </c>
      <c r="C368" s="5" t="s">
        <v>83</v>
      </c>
      <c r="D368" s="5" t="s">
        <v>96</v>
      </c>
      <c r="E368" s="9">
        <v>2419</v>
      </c>
      <c r="F368" s="9" t="s">
        <v>88</v>
      </c>
      <c r="G368" s="5"/>
      <c r="H368" s="5" t="s">
        <v>18</v>
      </c>
      <c r="I368" s="9">
        <v>1623</v>
      </c>
      <c r="J368" s="5" t="s">
        <v>10</v>
      </c>
      <c r="K368" s="9">
        <v>1627</v>
      </c>
      <c r="L368" s="5"/>
      <c r="M368" s="5"/>
      <c r="N368" s="5"/>
      <c r="O368" s="5"/>
      <c r="P368" s="5"/>
      <c r="Q368" s="5"/>
      <c r="R368" s="5"/>
      <c r="S368" s="5"/>
      <c r="T368" s="5"/>
      <c r="U368" s="5"/>
      <c r="V368" s="5"/>
      <c r="W368" s="5"/>
      <c r="X368" s="5"/>
      <c r="Y368" s="5"/>
      <c r="Z368" s="5"/>
      <c r="AA368" s="5"/>
      <c r="AB368" s="5"/>
      <c r="AC368" s="5"/>
      <c r="AD368" s="5"/>
      <c r="AE368" s="5"/>
      <c r="AF368" s="5"/>
      <c r="AG368" s="5">
        <v>1</v>
      </c>
      <c r="AH368" s="5"/>
      <c r="AI368" s="5"/>
      <c r="AJ368" s="5">
        <v>1</v>
      </c>
      <c r="AK368" s="5"/>
      <c r="AL368" s="42" t="s">
        <v>572</v>
      </c>
      <c r="AM368" s="11">
        <f>VLOOKUP($AL368,'City Location'!$A$2:$C$69,2)</f>
        <v>50.075538000000002</v>
      </c>
      <c r="AN368" s="11">
        <f>VLOOKUP($AL368,'City Location'!$A$2:$C$69,3)</f>
        <v>14.437799999999999</v>
      </c>
      <c r="AO368" s="13" t="s">
        <v>621</v>
      </c>
      <c r="AP368" s="5">
        <v>3</v>
      </c>
      <c r="AQ368" s="5" t="s">
        <v>652</v>
      </c>
      <c r="AR368" s="4"/>
      <c r="AS368" s="4"/>
      <c r="AT368" s="10">
        <v>1</v>
      </c>
      <c r="AU368" s="10" t="s">
        <v>190</v>
      </c>
      <c r="AV368" s="10" t="s">
        <v>1105</v>
      </c>
      <c r="AW368" s="10" t="s">
        <v>374</v>
      </c>
      <c r="AX368" s="10" t="s">
        <v>1105</v>
      </c>
      <c r="AY368" s="10" t="s">
        <v>1105</v>
      </c>
      <c r="AZ368" s="10" t="s">
        <v>1105</v>
      </c>
      <c r="BA368" s="10" t="s">
        <v>1105</v>
      </c>
      <c r="BB368" s="10" t="s">
        <v>1105</v>
      </c>
      <c r="BC368" s="10" t="s">
        <v>1105</v>
      </c>
      <c r="BD368" s="10" t="s">
        <v>190</v>
      </c>
      <c r="BE368" s="10" t="s">
        <v>190</v>
      </c>
      <c r="BF368" s="10" t="s">
        <v>1105</v>
      </c>
      <c r="BG368" s="10" t="s">
        <v>1105</v>
      </c>
      <c r="BH368" s="10" t="s">
        <v>190</v>
      </c>
      <c r="BI368" s="10" t="s">
        <v>1105</v>
      </c>
      <c r="BJ368" s="10" t="s">
        <v>1105</v>
      </c>
      <c r="BK368" s="10" t="s">
        <v>1104</v>
      </c>
      <c r="BL368" s="10" t="s">
        <v>1105</v>
      </c>
      <c r="BM368" s="10" t="s">
        <v>1105</v>
      </c>
      <c r="BN368" s="10" t="s">
        <v>1105</v>
      </c>
      <c r="BO368" s="10" t="s">
        <v>1105</v>
      </c>
      <c r="BP368" s="10" t="s">
        <v>1105</v>
      </c>
      <c r="BQ368" s="10" t="s">
        <v>1105</v>
      </c>
      <c r="BR368" s="10" t="s">
        <v>1105</v>
      </c>
      <c r="BS368" s="10" t="s">
        <v>1105</v>
      </c>
      <c r="BT368" s="10" t="s">
        <v>190</v>
      </c>
      <c r="BU368" s="10" t="s">
        <v>1105</v>
      </c>
      <c r="BV368" s="10" t="s">
        <v>1104</v>
      </c>
      <c r="BW368" s="10" t="s">
        <v>1104</v>
      </c>
      <c r="BX368" s="10" t="s">
        <v>1104</v>
      </c>
      <c r="BY368" s="10" t="s">
        <v>1105</v>
      </c>
      <c r="BZ368" s="10" t="s">
        <v>1105</v>
      </c>
      <c r="CA368" s="10" t="s">
        <v>190</v>
      </c>
      <c r="CB368" s="10" t="s">
        <v>1104</v>
      </c>
      <c r="CC368" s="10" t="s">
        <v>1105</v>
      </c>
      <c r="CD368" s="10" t="s">
        <v>1104</v>
      </c>
      <c r="CE368" s="10" t="s">
        <v>190</v>
      </c>
      <c r="CF368" s="10" t="s">
        <v>1104</v>
      </c>
      <c r="CG368" s="10" t="s">
        <v>1104</v>
      </c>
      <c r="CH368" s="10" t="s">
        <v>1104</v>
      </c>
      <c r="CI368" s="10" t="s">
        <v>1104</v>
      </c>
      <c r="CJ368" s="10" t="s">
        <v>1104</v>
      </c>
      <c r="CK368" s="10" t="s">
        <v>374</v>
      </c>
      <c r="CL368" s="10" t="s">
        <v>1105</v>
      </c>
      <c r="CM368" s="10" t="s">
        <v>1105</v>
      </c>
      <c r="CN368" s="10" t="s">
        <v>1105</v>
      </c>
      <c r="CO368" s="10" t="s">
        <v>1105</v>
      </c>
      <c r="CP368" s="10" t="s">
        <v>1105</v>
      </c>
      <c r="CQ368" s="10" t="s">
        <v>1105</v>
      </c>
      <c r="CR368" s="10" t="s">
        <v>1105</v>
      </c>
      <c r="CS368" s="10" t="s">
        <v>1105</v>
      </c>
      <c r="CT368" s="10" t="s">
        <v>1105</v>
      </c>
      <c r="CU368" s="10" t="s">
        <v>1104</v>
      </c>
      <c r="CV368" s="10" t="s">
        <v>1104</v>
      </c>
      <c r="CW368" s="10" t="s">
        <v>1105</v>
      </c>
      <c r="CX368" s="10" t="s">
        <v>1104</v>
      </c>
      <c r="CY368" s="10" t="s">
        <v>1105</v>
      </c>
      <c r="CZ368" s="10" t="s">
        <v>1105</v>
      </c>
      <c r="DA368" s="10" t="s">
        <v>1104</v>
      </c>
      <c r="DB368" s="10" t="s">
        <v>1105</v>
      </c>
      <c r="DC368" s="5"/>
      <c r="DD368" s="5"/>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5"/>
    </row>
    <row r="369" spans="1:251" s="9" customFormat="1" ht="17.25" customHeight="1">
      <c r="A369" s="5" t="s">
        <v>29</v>
      </c>
      <c r="B369" s="9">
        <v>170</v>
      </c>
      <c r="C369" s="5" t="s">
        <v>83</v>
      </c>
      <c r="D369" s="5" t="s">
        <v>97</v>
      </c>
      <c r="E369" s="9">
        <v>2418</v>
      </c>
      <c r="F369" s="9" t="s">
        <v>88</v>
      </c>
      <c r="G369" s="5"/>
      <c r="H369" s="5" t="s">
        <v>8</v>
      </c>
      <c r="I369" s="9">
        <v>1631</v>
      </c>
      <c r="J369" s="5" t="s">
        <v>8</v>
      </c>
      <c r="K369" s="9">
        <v>1635</v>
      </c>
      <c r="L369" s="5"/>
      <c r="M369" s="5"/>
      <c r="N369" s="5"/>
      <c r="O369" s="5"/>
      <c r="P369" s="5"/>
      <c r="Q369" s="5"/>
      <c r="R369" s="5"/>
      <c r="S369" s="5"/>
      <c r="T369" s="5"/>
      <c r="U369" s="5"/>
      <c r="V369" s="5"/>
      <c r="W369" s="5"/>
      <c r="X369" s="5"/>
      <c r="Y369" s="5"/>
      <c r="Z369" s="5"/>
      <c r="AA369" s="5"/>
      <c r="AB369" s="5"/>
      <c r="AC369" s="5"/>
      <c r="AD369" s="5"/>
      <c r="AE369" s="5"/>
      <c r="AF369" s="5"/>
      <c r="AG369" s="5">
        <v>1</v>
      </c>
      <c r="AH369" s="5"/>
      <c r="AI369" s="5"/>
      <c r="AJ369" s="5">
        <v>1</v>
      </c>
      <c r="AK369" s="5"/>
      <c r="AL369" s="42" t="s">
        <v>572</v>
      </c>
      <c r="AM369" s="11">
        <f>VLOOKUP($AL369,'City Location'!$A$2:$C$69,2)</f>
        <v>50.075538000000002</v>
      </c>
      <c r="AN369" s="11">
        <f>VLOOKUP($AL369,'City Location'!$A$2:$C$69,3)</f>
        <v>14.437799999999999</v>
      </c>
      <c r="AO369" s="13" t="s">
        <v>621</v>
      </c>
      <c r="AP369" s="5">
        <v>1</v>
      </c>
      <c r="AQ369" s="5"/>
      <c r="AR369" s="4"/>
      <c r="AS369" s="4"/>
      <c r="AT369" s="10">
        <v>1</v>
      </c>
      <c r="AU369" s="10" t="s">
        <v>190</v>
      </c>
      <c r="AV369" s="10" t="s">
        <v>1105</v>
      </c>
      <c r="AW369" s="10" t="s">
        <v>374</v>
      </c>
      <c r="AX369" s="10" t="s">
        <v>1105</v>
      </c>
      <c r="AY369" s="10" t="s">
        <v>1105</v>
      </c>
      <c r="AZ369" s="10" t="s">
        <v>1105</v>
      </c>
      <c r="BA369" s="10" t="s">
        <v>1105</v>
      </c>
      <c r="BB369" s="10" t="s">
        <v>1105</v>
      </c>
      <c r="BC369" s="10" t="s">
        <v>1105</v>
      </c>
      <c r="BD369" s="10" t="s">
        <v>190</v>
      </c>
      <c r="BE369" s="10" t="s">
        <v>190</v>
      </c>
      <c r="BF369" s="10" t="s">
        <v>1105</v>
      </c>
      <c r="BG369" s="10" t="s">
        <v>1105</v>
      </c>
      <c r="BH369" s="10" t="s">
        <v>190</v>
      </c>
      <c r="BI369" s="10" t="s">
        <v>1105</v>
      </c>
      <c r="BJ369" s="10" t="s">
        <v>1105</v>
      </c>
      <c r="BK369" s="10" t="s">
        <v>1104</v>
      </c>
      <c r="BL369" s="10" t="s">
        <v>1105</v>
      </c>
      <c r="BM369" s="10" t="s">
        <v>1105</v>
      </c>
      <c r="BN369" s="10" t="s">
        <v>1105</v>
      </c>
      <c r="BO369" s="10" t="s">
        <v>1105</v>
      </c>
      <c r="BP369" s="10" t="s">
        <v>1105</v>
      </c>
      <c r="BQ369" s="10" t="s">
        <v>1105</v>
      </c>
      <c r="BR369" s="10" t="s">
        <v>1105</v>
      </c>
      <c r="BS369" s="10" t="s">
        <v>1105</v>
      </c>
      <c r="BT369" s="10" t="s">
        <v>190</v>
      </c>
      <c r="BU369" s="10" t="s">
        <v>1105</v>
      </c>
      <c r="BV369" s="10" t="s">
        <v>1104</v>
      </c>
      <c r="BW369" s="10" t="s">
        <v>1104</v>
      </c>
      <c r="BX369" s="10" t="s">
        <v>1104</v>
      </c>
      <c r="BY369" s="10" t="s">
        <v>1105</v>
      </c>
      <c r="BZ369" s="10" t="s">
        <v>1105</v>
      </c>
      <c r="CA369" s="10" t="s">
        <v>374</v>
      </c>
      <c r="CB369" s="10" t="s">
        <v>1104</v>
      </c>
      <c r="CC369" s="10" t="s">
        <v>1105</v>
      </c>
      <c r="CD369" s="10" t="s">
        <v>1104</v>
      </c>
      <c r="CE369" s="10" t="s">
        <v>190</v>
      </c>
      <c r="CF369" s="10" t="s">
        <v>1104</v>
      </c>
      <c r="CG369" s="10" t="s">
        <v>1104</v>
      </c>
      <c r="CH369" s="10" t="s">
        <v>1104</v>
      </c>
      <c r="CI369" s="10" t="s">
        <v>1105</v>
      </c>
      <c r="CJ369" s="10" t="s">
        <v>1104</v>
      </c>
      <c r="CK369" s="10" t="s">
        <v>190</v>
      </c>
      <c r="CL369" s="10" t="s">
        <v>1105</v>
      </c>
      <c r="CM369" s="10" t="s">
        <v>1105</v>
      </c>
      <c r="CN369" s="10" t="s">
        <v>1105</v>
      </c>
      <c r="CO369" s="10" t="s">
        <v>1105</v>
      </c>
      <c r="CP369" s="10" t="s">
        <v>1105</v>
      </c>
      <c r="CQ369" s="10" t="s">
        <v>1105</v>
      </c>
      <c r="CR369" s="10" t="s">
        <v>1105</v>
      </c>
      <c r="CS369" s="10" t="s">
        <v>1105</v>
      </c>
      <c r="CT369" s="10" t="s">
        <v>1105</v>
      </c>
      <c r="CU369" s="10" t="s">
        <v>1104</v>
      </c>
      <c r="CV369" s="10" t="s">
        <v>1104</v>
      </c>
      <c r="CW369" s="10" t="s">
        <v>1105</v>
      </c>
      <c r="CX369" s="10" t="s">
        <v>1104</v>
      </c>
      <c r="CY369" s="10" t="s">
        <v>1105</v>
      </c>
      <c r="CZ369" s="10" t="s">
        <v>1105</v>
      </c>
      <c r="DA369" s="10" t="s">
        <v>1104</v>
      </c>
      <c r="DB369" s="10" t="s">
        <v>1105</v>
      </c>
      <c r="DC369" s="5"/>
      <c r="DD369" s="5"/>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5"/>
    </row>
    <row r="370" spans="1:251" s="9" customFormat="1" ht="17.25" customHeight="1">
      <c r="A370" s="5" t="s">
        <v>29</v>
      </c>
      <c r="B370" s="9">
        <v>170</v>
      </c>
      <c r="C370" s="5" t="s">
        <v>83</v>
      </c>
      <c r="D370" s="5" t="s">
        <v>97</v>
      </c>
      <c r="E370" s="9">
        <v>2418</v>
      </c>
      <c r="F370" s="9" t="s">
        <v>88</v>
      </c>
      <c r="G370" s="5"/>
      <c r="H370" s="5" t="s">
        <v>8</v>
      </c>
      <c r="I370" s="9">
        <v>1635</v>
      </c>
      <c r="J370" s="5" t="s">
        <v>12</v>
      </c>
      <c r="K370" s="9">
        <v>1638</v>
      </c>
      <c r="L370" s="5"/>
      <c r="M370" s="5"/>
      <c r="N370" s="5"/>
      <c r="O370" s="5"/>
      <c r="P370" s="5"/>
      <c r="Q370" s="5"/>
      <c r="R370" s="5"/>
      <c r="S370" s="5"/>
      <c r="T370" s="5"/>
      <c r="U370" s="5"/>
      <c r="V370" s="5"/>
      <c r="W370" s="5"/>
      <c r="X370" s="5"/>
      <c r="Y370" s="5"/>
      <c r="Z370" s="5"/>
      <c r="AA370" s="5"/>
      <c r="AB370" s="5"/>
      <c r="AC370" s="5"/>
      <c r="AD370" s="5"/>
      <c r="AE370" s="5"/>
      <c r="AF370" s="5"/>
      <c r="AG370" s="5">
        <v>1</v>
      </c>
      <c r="AH370" s="5"/>
      <c r="AI370" s="5"/>
      <c r="AJ370" s="5">
        <v>1</v>
      </c>
      <c r="AK370" s="5"/>
      <c r="AL370" s="42" t="s">
        <v>572</v>
      </c>
      <c r="AM370" s="11">
        <f>VLOOKUP($AL370,'City Location'!$A$2:$C$69,2)</f>
        <v>50.075538000000002</v>
      </c>
      <c r="AN370" s="11">
        <f>VLOOKUP($AL370,'City Location'!$A$2:$C$69,3)</f>
        <v>14.437799999999999</v>
      </c>
      <c r="AO370" s="13" t="s">
        <v>621</v>
      </c>
      <c r="AP370" s="5">
        <v>1</v>
      </c>
      <c r="AQ370" s="5"/>
      <c r="AR370" s="4"/>
      <c r="AS370" s="4"/>
      <c r="AT370" s="10">
        <v>1</v>
      </c>
      <c r="AU370" s="10" t="s">
        <v>190</v>
      </c>
      <c r="AV370" s="10" t="s">
        <v>1105</v>
      </c>
      <c r="AW370" s="10" t="s">
        <v>374</v>
      </c>
      <c r="AX370" s="10" t="s">
        <v>1105</v>
      </c>
      <c r="AY370" s="10" t="s">
        <v>1105</v>
      </c>
      <c r="AZ370" s="10" t="s">
        <v>1105</v>
      </c>
      <c r="BA370" s="10" t="s">
        <v>1105</v>
      </c>
      <c r="BB370" s="10" t="s">
        <v>1105</v>
      </c>
      <c r="BC370" s="10" t="s">
        <v>1105</v>
      </c>
      <c r="BD370" s="10" t="s">
        <v>190</v>
      </c>
      <c r="BE370" s="10" t="s">
        <v>190</v>
      </c>
      <c r="BF370" s="10" t="s">
        <v>1105</v>
      </c>
      <c r="BG370" s="10" t="s">
        <v>1105</v>
      </c>
      <c r="BH370" s="10" t="s">
        <v>190</v>
      </c>
      <c r="BI370" s="10" t="s">
        <v>1105</v>
      </c>
      <c r="BJ370" s="10" t="s">
        <v>1105</v>
      </c>
      <c r="BK370" s="10" t="s">
        <v>1104</v>
      </c>
      <c r="BL370" s="10" t="s">
        <v>1105</v>
      </c>
      <c r="BM370" s="10" t="s">
        <v>1105</v>
      </c>
      <c r="BN370" s="10" t="s">
        <v>1105</v>
      </c>
      <c r="BO370" s="10" t="s">
        <v>1105</v>
      </c>
      <c r="BP370" s="10" t="s">
        <v>1105</v>
      </c>
      <c r="BQ370" s="10" t="s">
        <v>1105</v>
      </c>
      <c r="BR370" s="10" t="s">
        <v>1105</v>
      </c>
      <c r="BS370" s="10" t="s">
        <v>1105</v>
      </c>
      <c r="BT370" s="10" t="s">
        <v>190</v>
      </c>
      <c r="BU370" s="10" t="s">
        <v>1105</v>
      </c>
      <c r="BV370" s="10" t="s">
        <v>1104</v>
      </c>
      <c r="BW370" s="10" t="s">
        <v>1104</v>
      </c>
      <c r="BX370" s="10" t="s">
        <v>1104</v>
      </c>
      <c r="BY370" s="10" t="s">
        <v>1105</v>
      </c>
      <c r="BZ370" s="10" t="s">
        <v>1105</v>
      </c>
      <c r="CA370" s="10" t="s">
        <v>374</v>
      </c>
      <c r="CB370" s="10" t="s">
        <v>1104</v>
      </c>
      <c r="CC370" s="10" t="s">
        <v>1105</v>
      </c>
      <c r="CD370" s="10" t="s">
        <v>1104</v>
      </c>
      <c r="CE370" s="10" t="s">
        <v>190</v>
      </c>
      <c r="CF370" s="10" t="s">
        <v>1104</v>
      </c>
      <c r="CG370" s="10" t="s">
        <v>1104</v>
      </c>
      <c r="CH370" s="10" t="s">
        <v>1104</v>
      </c>
      <c r="CI370" s="10" t="s">
        <v>1105</v>
      </c>
      <c r="CJ370" s="10" t="s">
        <v>1104</v>
      </c>
      <c r="CK370" s="19" t="s">
        <v>190</v>
      </c>
      <c r="CL370" s="10" t="s">
        <v>1105</v>
      </c>
      <c r="CM370" s="10" t="s">
        <v>1105</v>
      </c>
      <c r="CN370" s="10" t="s">
        <v>1105</v>
      </c>
      <c r="CO370" s="10" t="s">
        <v>1105</v>
      </c>
      <c r="CP370" s="10" t="s">
        <v>1105</v>
      </c>
      <c r="CQ370" s="10" t="s">
        <v>1105</v>
      </c>
      <c r="CR370" s="10" t="s">
        <v>1105</v>
      </c>
      <c r="CS370" s="10" t="s">
        <v>1105</v>
      </c>
      <c r="CT370" s="10" t="s">
        <v>1105</v>
      </c>
      <c r="CU370" s="10" t="s">
        <v>1104</v>
      </c>
      <c r="CV370" s="10" t="s">
        <v>1104</v>
      </c>
      <c r="CW370" s="10" t="s">
        <v>1105</v>
      </c>
      <c r="CX370" s="10" t="s">
        <v>1104</v>
      </c>
      <c r="CY370" s="10" t="s">
        <v>1105</v>
      </c>
      <c r="CZ370" s="10" t="s">
        <v>1105</v>
      </c>
      <c r="DA370" s="10" t="s">
        <v>1104</v>
      </c>
      <c r="DB370" s="10" t="s">
        <v>1105</v>
      </c>
      <c r="DC370" s="5"/>
      <c r="DD370" s="5"/>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5"/>
    </row>
    <row r="371" spans="1:251" s="9" customFormat="1" ht="17.25" customHeight="1">
      <c r="A371" s="5" t="s">
        <v>29</v>
      </c>
      <c r="B371" s="9">
        <v>170</v>
      </c>
      <c r="C371" s="5" t="s">
        <v>83</v>
      </c>
      <c r="D371" s="5" t="s">
        <v>97</v>
      </c>
      <c r="E371" s="9">
        <v>2418</v>
      </c>
      <c r="F371" s="9" t="s">
        <v>88</v>
      </c>
      <c r="G371" s="5"/>
      <c r="H371" s="5" t="s">
        <v>12</v>
      </c>
      <c r="I371" s="9">
        <v>1638</v>
      </c>
      <c r="J371" s="5" t="s">
        <v>5</v>
      </c>
      <c r="K371" s="9">
        <v>1649</v>
      </c>
      <c r="L371" s="5"/>
      <c r="M371" s="5"/>
      <c r="N371" s="5"/>
      <c r="O371" s="5"/>
      <c r="P371" s="5"/>
      <c r="Q371" s="5"/>
      <c r="R371" s="5"/>
      <c r="S371" s="5"/>
      <c r="T371" s="5"/>
      <c r="U371" s="5"/>
      <c r="V371" s="5"/>
      <c r="W371" s="5"/>
      <c r="X371" s="5"/>
      <c r="Y371" s="5"/>
      <c r="Z371" s="5"/>
      <c r="AA371" s="5"/>
      <c r="AB371" s="5"/>
      <c r="AC371" s="5"/>
      <c r="AD371" s="5"/>
      <c r="AE371" s="5"/>
      <c r="AF371" s="5"/>
      <c r="AG371" s="5">
        <v>1</v>
      </c>
      <c r="AH371" s="5"/>
      <c r="AI371" s="5"/>
      <c r="AJ371" s="5">
        <v>1</v>
      </c>
      <c r="AK371" s="5"/>
      <c r="AL371" s="42" t="s">
        <v>572</v>
      </c>
      <c r="AM371" s="11">
        <f>VLOOKUP($AL371,'City Location'!$A$2:$C$69,2)</f>
        <v>50.075538000000002</v>
      </c>
      <c r="AN371" s="11">
        <f>VLOOKUP($AL371,'City Location'!$A$2:$C$69,3)</f>
        <v>14.437799999999999</v>
      </c>
      <c r="AO371" s="13" t="s">
        <v>621</v>
      </c>
      <c r="AP371" s="5">
        <v>1</v>
      </c>
      <c r="AQ371" s="5"/>
      <c r="AR371" s="4"/>
      <c r="AS371" s="4"/>
      <c r="AT371" s="10">
        <v>1</v>
      </c>
      <c r="AU371" s="10" t="s">
        <v>190</v>
      </c>
      <c r="AV371" s="10" t="s">
        <v>1105</v>
      </c>
      <c r="AW371" s="10" t="s">
        <v>374</v>
      </c>
      <c r="AX371" s="10" t="s">
        <v>1105</v>
      </c>
      <c r="AY371" s="10" t="s">
        <v>1105</v>
      </c>
      <c r="AZ371" s="10" t="s">
        <v>1105</v>
      </c>
      <c r="BA371" s="10" t="s">
        <v>1105</v>
      </c>
      <c r="BB371" s="10" t="s">
        <v>1105</v>
      </c>
      <c r="BC371" s="10" t="s">
        <v>1105</v>
      </c>
      <c r="BD371" s="10" t="s">
        <v>190</v>
      </c>
      <c r="BE371" s="10" t="s">
        <v>190</v>
      </c>
      <c r="BF371" s="10" t="s">
        <v>1105</v>
      </c>
      <c r="BG371" s="10" t="s">
        <v>1105</v>
      </c>
      <c r="BH371" s="10" t="s">
        <v>190</v>
      </c>
      <c r="BI371" s="10" t="s">
        <v>1105</v>
      </c>
      <c r="BJ371" s="10" t="s">
        <v>1105</v>
      </c>
      <c r="BK371" s="10" t="s">
        <v>1104</v>
      </c>
      <c r="BL371" s="10" t="s">
        <v>1105</v>
      </c>
      <c r="BM371" s="10" t="s">
        <v>1105</v>
      </c>
      <c r="BN371" s="10" t="s">
        <v>1105</v>
      </c>
      <c r="BO371" s="10" t="s">
        <v>1105</v>
      </c>
      <c r="BP371" s="10" t="s">
        <v>1105</v>
      </c>
      <c r="BQ371" s="10" t="s">
        <v>1105</v>
      </c>
      <c r="BR371" s="10" t="s">
        <v>1105</v>
      </c>
      <c r="BS371" s="10" t="s">
        <v>1105</v>
      </c>
      <c r="BT371" s="10" t="s">
        <v>190</v>
      </c>
      <c r="BU371" s="10" t="s">
        <v>1105</v>
      </c>
      <c r="BV371" s="10" t="s">
        <v>1104</v>
      </c>
      <c r="BW371" s="10" t="s">
        <v>1104</v>
      </c>
      <c r="BX371" s="10" t="s">
        <v>1104</v>
      </c>
      <c r="BY371" s="10" t="s">
        <v>1105</v>
      </c>
      <c r="BZ371" s="10" t="s">
        <v>1105</v>
      </c>
      <c r="CA371" s="10" t="s">
        <v>374</v>
      </c>
      <c r="CB371" s="10" t="s">
        <v>1104</v>
      </c>
      <c r="CC371" s="10" t="s">
        <v>1105</v>
      </c>
      <c r="CD371" s="10" t="s">
        <v>1104</v>
      </c>
      <c r="CE371" s="10" t="s">
        <v>190</v>
      </c>
      <c r="CF371" s="10" t="s">
        <v>1104</v>
      </c>
      <c r="CG371" s="10" t="s">
        <v>1104</v>
      </c>
      <c r="CH371" s="10" t="s">
        <v>1104</v>
      </c>
      <c r="CI371" s="10" t="s">
        <v>1105</v>
      </c>
      <c r="CJ371" s="10" t="s">
        <v>1104</v>
      </c>
      <c r="CK371" s="19" t="s">
        <v>190</v>
      </c>
      <c r="CL371" s="10" t="s">
        <v>1105</v>
      </c>
      <c r="CM371" s="10" t="s">
        <v>1105</v>
      </c>
      <c r="CN371" s="10" t="s">
        <v>1105</v>
      </c>
      <c r="CO371" s="10" t="s">
        <v>1105</v>
      </c>
      <c r="CP371" s="10" t="s">
        <v>1105</v>
      </c>
      <c r="CQ371" s="10" t="s">
        <v>1105</v>
      </c>
      <c r="CR371" s="10" t="s">
        <v>1105</v>
      </c>
      <c r="CS371" s="10" t="s">
        <v>1105</v>
      </c>
      <c r="CT371" s="10" t="s">
        <v>1105</v>
      </c>
      <c r="CU371" s="10" t="s">
        <v>1104</v>
      </c>
      <c r="CV371" s="10" t="s">
        <v>1104</v>
      </c>
      <c r="CW371" s="10" t="s">
        <v>1105</v>
      </c>
      <c r="CX371" s="10" t="s">
        <v>1104</v>
      </c>
      <c r="CY371" s="10" t="s">
        <v>1105</v>
      </c>
      <c r="CZ371" s="10" t="s">
        <v>1105</v>
      </c>
      <c r="DA371" s="10" t="s">
        <v>1104</v>
      </c>
      <c r="DB371" s="10" t="s">
        <v>1105</v>
      </c>
      <c r="DC371" s="5"/>
      <c r="DD371" s="5"/>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5"/>
    </row>
    <row r="372" spans="1:251" s="9" customFormat="1" ht="16.5" customHeight="1">
      <c r="A372" s="5" t="s">
        <v>29</v>
      </c>
      <c r="B372" s="9">
        <v>170</v>
      </c>
      <c r="C372" s="5" t="s">
        <v>83</v>
      </c>
      <c r="D372" s="5" t="s">
        <v>97</v>
      </c>
      <c r="E372" s="9">
        <v>2418</v>
      </c>
      <c r="F372" s="9" t="s">
        <v>88</v>
      </c>
      <c r="G372" s="5"/>
      <c r="H372" s="5" t="s">
        <v>5</v>
      </c>
      <c r="I372" s="9">
        <v>1649</v>
      </c>
      <c r="J372" s="5"/>
      <c r="K372" s="9">
        <v>1654</v>
      </c>
      <c r="L372" s="5"/>
      <c r="M372" s="5"/>
      <c r="N372" s="5"/>
      <c r="O372" s="5"/>
      <c r="P372" s="5"/>
      <c r="Q372" s="5"/>
      <c r="R372" s="5"/>
      <c r="S372" s="5"/>
      <c r="T372" s="5"/>
      <c r="U372" s="5"/>
      <c r="V372" s="5"/>
      <c r="W372" s="5"/>
      <c r="X372" s="5"/>
      <c r="Y372" s="5"/>
      <c r="Z372" s="5"/>
      <c r="AA372" s="5"/>
      <c r="AB372" s="5"/>
      <c r="AC372" s="5"/>
      <c r="AD372" s="5"/>
      <c r="AE372" s="5"/>
      <c r="AF372" s="5"/>
      <c r="AG372" s="5">
        <v>1</v>
      </c>
      <c r="AH372" s="5"/>
      <c r="AI372" s="5"/>
      <c r="AJ372" s="5">
        <v>1</v>
      </c>
      <c r="AK372" s="5"/>
      <c r="AL372" s="42" t="s">
        <v>572</v>
      </c>
      <c r="AM372" s="11">
        <f>VLOOKUP($AL372,'City Location'!$A$2:$C$69,2)</f>
        <v>50.075538000000002</v>
      </c>
      <c r="AN372" s="11">
        <f>VLOOKUP($AL372,'City Location'!$A$2:$C$69,3)</f>
        <v>14.437799999999999</v>
      </c>
      <c r="AO372" s="13" t="s">
        <v>621</v>
      </c>
      <c r="AP372" s="5">
        <v>1</v>
      </c>
      <c r="AQ372" s="5"/>
      <c r="AR372" s="4"/>
      <c r="AS372" s="4"/>
      <c r="AT372" s="10">
        <v>1</v>
      </c>
      <c r="AU372" s="10" t="s">
        <v>190</v>
      </c>
      <c r="AV372" s="10" t="s">
        <v>1105</v>
      </c>
      <c r="AW372" s="10" t="s">
        <v>374</v>
      </c>
      <c r="AX372" s="10" t="s">
        <v>1105</v>
      </c>
      <c r="AY372" s="10" t="s">
        <v>1105</v>
      </c>
      <c r="AZ372" s="10" t="s">
        <v>1105</v>
      </c>
      <c r="BA372" s="10" t="s">
        <v>1105</v>
      </c>
      <c r="BB372" s="10" t="s">
        <v>1105</v>
      </c>
      <c r="BC372" s="10" t="s">
        <v>1105</v>
      </c>
      <c r="BD372" s="10" t="s">
        <v>190</v>
      </c>
      <c r="BE372" s="10" t="s">
        <v>190</v>
      </c>
      <c r="BF372" s="10" t="s">
        <v>1105</v>
      </c>
      <c r="BG372" s="10" t="s">
        <v>1105</v>
      </c>
      <c r="BH372" s="10" t="s">
        <v>190</v>
      </c>
      <c r="BI372" s="10" t="s">
        <v>1105</v>
      </c>
      <c r="BJ372" s="10" t="s">
        <v>1105</v>
      </c>
      <c r="BK372" s="10" t="s">
        <v>1104</v>
      </c>
      <c r="BL372" s="10" t="s">
        <v>1105</v>
      </c>
      <c r="BM372" s="10" t="s">
        <v>1105</v>
      </c>
      <c r="BN372" s="10" t="s">
        <v>1105</v>
      </c>
      <c r="BO372" s="10" t="s">
        <v>1105</v>
      </c>
      <c r="BP372" s="10" t="s">
        <v>1105</v>
      </c>
      <c r="BQ372" s="10" t="s">
        <v>1105</v>
      </c>
      <c r="BR372" s="10" t="s">
        <v>1105</v>
      </c>
      <c r="BS372" s="10" t="s">
        <v>1105</v>
      </c>
      <c r="BT372" s="10" t="s">
        <v>190</v>
      </c>
      <c r="BU372" s="10" t="s">
        <v>1105</v>
      </c>
      <c r="BV372" s="10" t="s">
        <v>1104</v>
      </c>
      <c r="BW372" s="10" t="s">
        <v>1104</v>
      </c>
      <c r="BX372" s="10" t="s">
        <v>1104</v>
      </c>
      <c r="BY372" s="10" t="s">
        <v>1105</v>
      </c>
      <c r="BZ372" s="10" t="s">
        <v>1105</v>
      </c>
      <c r="CA372" s="10" t="s">
        <v>374</v>
      </c>
      <c r="CB372" s="10" t="s">
        <v>1104</v>
      </c>
      <c r="CC372" s="10" t="s">
        <v>1105</v>
      </c>
      <c r="CD372" s="10" t="s">
        <v>1104</v>
      </c>
      <c r="CE372" s="10" t="s">
        <v>190</v>
      </c>
      <c r="CF372" s="10" t="s">
        <v>1104</v>
      </c>
      <c r="CG372" s="10" t="s">
        <v>1104</v>
      </c>
      <c r="CH372" s="10" t="s">
        <v>1104</v>
      </c>
      <c r="CI372" s="10" t="s">
        <v>1105</v>
      </c>
      <c r="CJ372" s="10" t="s">
        <v>1104</v>
      </c>
      <c r="CK372" s="10" t="s">
        <v>374</v>
      </c>
      <c r="CL372" s="10" t="s">
        <v>1105</v>
      </c>
      <c r="CM372" s="10" t="s">
        <v>1105</v>
      </c>
      <c r="CN372" s="10" t="s">
        <v>1105</v>
      </c>
      <c r="CO372" s="10" t="s">
        <v>1105</v>
      </c>
      <c r="CP372" s="10" t="s">
        <v>1105</v>
      </c>
      <c r="CQ372" s="10" t="s">
        <v>1105</v>
      </c>
      <c r="CR372" s="10" t="s">
        <v>1105</v>
      </c>
      <c r="CS372" s="10" t="s">
        <v>1105</v>
      </c>
      <c r="CT372" s="10" t="s">
        <v>1105</v>
      </c>
      <c r="CU372" s="10" t="s">
        <v>1104</v>
      </c>
      <c r="CV372" s="10" t="s">
        <v>1104</v>
      </c>
      <c r="CW372" s="10" t="s">
        <v>1105</v>
      </c>
      <c r="CX372" s="10" t="s">
        <v>1104</v>
      </c>
      <c r="CY372" s="10" t="s">
        <v>1105</v>
      </c>
      <c r="CZ372" s="10" t="s">
        <v>1105</v>
      </c>
      <c r="DA372" s="10" t="s">
        <v>1104</v>
      </c>
      <c r="DB372" s="10" t="s">
        <v>1105</v>
      </c>
      <c r="DC372" s="5"/>
      <c r="DD372" s="5"/>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5"/>
    </row>
    <row r="373" spans="1:251" s="9" customFormat="1" ht="17.25" customHeight="1">
      <c r="A373" s="5" t="s">
        <v>29</v>
      </c>
      <c r="B373" s="9">
        <v>170</v>
      </c>
      <c r="C373" s="5" t="s">
        <v>83</v>
      </c>
      <c r="D373" s="5" t="s">
        <v>98</v>
      </c>
      <c r="E373" s="9">
        <v>2420</v>
      </c>
      <c r="F373" s="9" t="s">
        <v>88</v>
      </c>
      <c r="G373" s="5"/>
      <c r="H373" s="5"/>
      <c r="I373" s="9">
        <v>1654</v>
      </c>
      <c r="J373" s="5" t="s">
        <v>7</v>
      </c>
      <c r="K373" s="9">
        <v>1655</v>
      </c>
      <c r="L373" s="5"/>
      <c r="M373" s="5"/>
      <c r="N373" s="5"/>
      <c r="O373" s="5"/>
      <c r="P373" s="5"/>
      <c r="Q373" s="5"/>
      <c r="R373" s="5"/>
      <c r="S373" s="5"/>
      <c r="T373" s="5"/>
      <c r="U373" s="5"/>
      <c r="V373" s="5"/>
      <c r="W373" s="5"/>
      <c r="X373" s="5"/>
      <c r="Y373" s="5"/>
      <c r="Z373" s="5"/>
      <c r="AA373" s="5"/>
      <c r="AB373" s="5"/>
      <c r="AC373" s="5"/>
      <c r="AD373" s="5"/>
      <c r="AE373" s="5"/>
      <c r="AF373" s="5"/>
      <c r="AG373" s="5">
        <v>1</v>
      </c>
      <c r="AH373" s="5"/>
      <c r="AI373" s="5"/>
      <c r="AJ373" s="5">
        <v>1</v>
      </c>
      <c r="AK373" s="5"/>
      <c r="AL373" s="42" t="s">
        <v>572</v>
      </c>
      <c r="AM373" s="11">
        <f>VLOOKUP($AL373,'City Location'!$A$2:$C$69,2)</f>
        <v>50.075538000000002</v>
      </c>
      <c r="AN373" s="11">
        <f>VLOOKUP($AL373,'City Location'!$A$2:$C$69,3)</f>
        <v>14.437799999999999</v>
      </c>
      <c r="AO373" s="13" t="s">
        <v>621</v>
      </c>
      <c r="AP373" s="5">
        <v>1</v>
      </c>
      <c r="AQ373" s="5"/>
      <c r="AR373" s="4"/>
      <c r="AS373" s="4"/>
      <c r="AT373" s="10">
        <v>1</v>
      </c>
      <c r="AU373" s="10" t="s">
        <v>190</v>
      </c>
      <c r="AV373" s="10" t="s">
        <v>1105</v>
      </c>
      <c r="AW373" s="10" t="s">
        <v>374</v>
      </c>
      <c r="AX373" s="10" t="s">
        <v>1105</v>
      </c>
      <c r="AY373" s="10" t="s">
        <v>1105</v>
      </c>
      <c r="AZ373" s="10" t="s">
        <v>1105</v>
      </c>
      <c r="BA373" s="10" t="s">
        <v>1105</v>
      </c>
      <c r="BB373" s="10" t="s">
        <v>1105</v>
      </c>
      <c r="BC373" s="10" t="s">
        <v>1105</v>
      </c>
      <c r="BD373" s="10" t="s">
        <v>190</v>
      </c>
      <c r="BE373" s="10" t="s">
        <v>190</v>
      </c>
      <c r="BF373" s="10" t="s">
        <v>1105</v>
      </c>
      <c r="BG373" s="10" t="s">
        <v>1105</v>
      </c>
      <c r="BH373" s="10" t="s">
        <v>190</v>
      </c>
      <c r="BI373" s="10" t="s">
        <v>1105</v>
      </c>
      <c r="BJ373" s="10" t="s">
        <v>1105</v>
      </c>
      <c r="BK373" s="10" t="s">
        <v>1104</v>
      </c>
      <c r="BL373" s="10" t="s">
        <v>1105</v>
      </c>
      <c r="BM373" s="10" t="s">
        <v>1105</v>
      </c>
      <c r="BN373" s="10" t="s">
        <v>1105</v>
      </c>
      <c r="BO373" s="10" t="s">
        <v>1105</v>
      </c>
      <c r="BP373" s="10" t="s">
        <v>1105</v>
      </c>
      <c r="BQ373" s="10" t="s">
        <v>1105</v>
      </c>
      <c r="BR373" s="10" t="s">
        <v>1105</v>
      </c>
      <c r="BS373" s="10" t="s">
        <v>1105</v>
      </c>
      <c r="BT373" s="10" t="s">
        <v>190</v>
      </c>
      <c r="BU373" s="10" t="s">
        <v>1105</v>
      </c>
      <c r="BV373" s="10" t="s">
        <v>1104</v>
      </c>
      <c r="BW373" s="10" t="s">
        <v>1104</v>
      </c>
      <c r="BX373" s="10" t="s">
        <v>1104</v>
      </c>
      <c r="BY373" s="10" t="s">
        <v>1105</v>
      </c>
      <c r="BZ373" s="10" t="s">
        <v>1105</v>
      </c>
      <c r="CA373" s="10" t="s">
        <v>374</v>
      </c>
      <c r="CB373" s="10" t="s">
        <v>1104</v>
      </c>
      <c r="CC373" s="10" t="s">
        <v>1105</v>
      </c>
      <c r="CD373" s="10" t="s">
        <v>1104</v>
      </c>
      <c r="CE373" s="10" t="s">
        <v>190</v>
      </c>
      <c r="CF373" s="10" t="s">
        <v>1104</v>
      </c>
      <c r="CG373" s="10" t="s">
        <v>1104</v>
      </c>
      <c r="CH373" s="10" t="s">
        <v>1104</v>
      </c>
      <c r="CI373" s="10" t="s">
        <v>1105</v>
      </c>
      <c r="CJ373" s="10" t="s">
        <v>1104</v>
      </c>
      <c r="CK373" s="10" t="s">
        <v>374</v>
      </c>
      <c r="CL373" s="10" t="s">
        <v>1105</v>
      </c>
      <c r="CM373" s="10" t="s">
        <v>1105</v>
      </c>
      <c r="CN373" s="10" t="s">
        <v>1105</v>
      </c>
      <c r="CO373" s="10" t="s">
        <v>1105</v>
      </c>
      <c r="CP373" s="10" t="s">
        <v>1105</v>
      </c>
      <c r="CQ373" s="10" t="s">
        <v>1105</v>
      </c>
      <c r="CR373" s="10" t="s">
        <v>1105</v>
      </c>
      <c r="CS373" s="10" t="s">
        <v>1105</v>
      </c>
      <c r="CT373" s="10" t="s">
        <v>1105</v>
      </c>
      <c r="CU373" s="10" t="s">
        <v>1104</v>
      </c>
      <c r="CV373" s="10" t="s">
        <v>1104</v>
      </c>
      <c r="CW373" s="10" t="s">
        <v>1105</v>
      </c>
      <c r="CX373" s="10" t="s">
        <v>1104</v>
      </c>
      <c r="CY373" s="10" t="s">
        <v>1105</v>
      </c>
      <c r="CZ373" s="10" t="s">
        <v>1105</v>
      </c>
      <c r="DA373" s="10" t="s">
        <v>1104</v>
      </c>
      <c r="DB373" s="10" t="s">
        <v>1105</v>
      </c>
      <c r="DC373" s="5"/>
      <c r="DD373" s="5"/>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5"/>
    </row>
    <row r="374" spans="1:251" s="9" customFormat="1" ht="17.25" customHeight="1">
      <c r="A374" s="5" t="s">
        <v>29</v>
      </c>
      <c r="B374" s="9">
        <v>170</v>
      </c>
      <c r="C374" s="5" t="s">
        <v>83</v>
      </c>
      <c r="D374" s="5" t="s">
        <v>98</v>
      </c>
      <c r="E374" s="9">
        <v>2420</v>
      </c>
      <c r="F374" s="9" t="s">
        <v>88</v>
      </c>
      <c r="G374" s="5"/>
      <c r="H374" s="5" t="s">
        <v>7</v>
      </c>
      <c r="I374" s="9">
        <v>1655</v>
      </c>
      <c r="J374" s="39" t="s">
        <v>3</v>
      </c>
      <c r="K374" s="9">
        <v>1655</v>
      </c>
      <c r="L374" s="5"/>
      <c r="M374" s="5"/>
      <c r="N374" s="5"/>
      <c r="O374" s="5"/>
      <c r="P374" s="5"/>
      <c r="Q374" s="5"/>
      <c r="R374" s="5"/>
      <c r="S374" s="5"/>
      <c r="T374" s="5"/>
      <c r="U374" s="5"/>
      <c r="V374" s="5"/>
      <c r="W374" s="5"/>
      <c r="X374" s="5"/>
      <c r="Y374" s="5"/>
      <c r="Z374" s="5"/>
      <c r="AA374" s="5"/>
      <c r="AB374" s="5"/>
      <c r="AC374" s="5"/>
      <c r="AD374" s="5"/>
      <c r="AE374" s="5"/>
      <c r="AF374" s="5"/>
      <c r="AG374" s="5">
        <v>1</v>
      </c>
      <c r="AH374" s="5"/>
      <c r="AI374" s="5"/>
      <c r="AJ374" s="5">
        <v>1</v>
      </c>
      <c r="AK374" s="5"/>
      <c r="AL374" s="42" t="s">
        <v>572</v>
      </c>
      <c r="AM374" s="11">
        <f>VLOOKUP($AL374,'City Location'!$A$2:$C$69,2)</f>
        <v>50.075538000000002</v>
      </c>
      <c r="AN374" s="11">
        <f>VLOOKUP($AL374,'City Location'!$A$2:$C$69,3)</f>
        <v>14.437799999999999</v>
      </c>
      <c r="AO374" s="13" t="s">
        <v>621</v>
      </c>
      <c r="AP374" s="5">
        <v>1</v>
      </c>
      <c r="AQ374" s="5"/>
      <c r="AR374" s="4"/>
      <c r="AS374" s="4"/>
      <c r="AT374" s="10">
        <v>1</v>
      </c>
      <c r="AU374" s="10" t="s">
        <v>190</v>
      </c>
      <c r="AV374" s="10" t="s">
        <v>1105</v>
      </c>
      <c r="AW374" s="10" t="s">
        <v>374</v>
      </c>
      <c r="AX374" s="10" t="s">
        <v>1105</v>
      </c>
      <c r="AY374" s="10" t="s">
        <v>1105</v>
      </c>
      <c r="AZ374" s="10" t="s">
        <v>1105</v>
      </c>
      <c r="BA374" s="10" t="s">
        <v>1105</v>
      </c>
      <c r="BB374" s="10" t="s">
        <v>1105</v>
      </c>
      <c r="BC374" s="10" t="s">
        <v>1105</v>
      </c>
      <c r="BD374" s="10" t="s">
        <v>190</v>
      </c>
      <c r="BE374" s="10" t="s">
        <v>190</v>
      </c>
      <c r="BF374" s="10" t="s">
        <v>1105</v>
      </c>
      <c r="BG374" s="10" t="s">
        <v>1105</v>
      </c>
      <c r="BH374" s="10" t="s">
        <v>190</v>
      </c>
      <c r="BI374" s="10" t="s">
        <v>1105</v>
      </c>
      <c r="BJ374" s="10" t="s">
        <v>1105</v>
      </c>
      <c r="BK374" s="10" t="s">
        <v>1104</v>
      </c>
      <c r="BL374" s="10" t="s">
        <v>1105</v>
      </c>
      <c r="BM374" s="10" t="s">
        <v>1105</v>
      </c>
      <c r="BN374" s="10" t="s">
        <v>1105</v>
      </c>
      <c r="BO374" s="10" t="s">
        <v>1105</v>
      </c>
      <c r="BP374" s="10" t="s">
        <v>1105</v>
      </c>
      <c r="BQ374" s="10" t="s">
        <v>1105</v>
      </c>
      <c r="BR374" s="10" t="s">
        <v>1105</v>
      </c>
      <c r="BS374" s="10" t="s">
        <v>1105</v>
      </c>
      <c r="BT374" s="10" t="s">
        <v>190</v>
      </c>
      <c r="BU374" s="10" t="s">
        <v>1105</v>
      </c>
      <c r="BV374" s="10" t="s">
        <v>1104</v>
      </c>
      <c r="BW374" s="10" t="s">
        <v>1104</v>
      </c>
      <c r="BX374" s="10" t="s">
        <v>1104</v>
      </c>
      <c r="BY374" s="10" t="s">
        <v>1105</v>
      </c>
      <c r="BZ374" s="10" t="s">
        <v>1105</v>
      </c>
      <c r="CA374" s="10" t="s">
        <v>374</v>
      </c>
      <c r="CB374" s="10" t="s">
        <v>1104</v>
      </c>
      <c r="CC374" s="10" t="s">
        <v>1105</v>
      </c>
      <c r="CD374" s="10" t="s">
        <v>1104</v>
      </c>
      <c r="CE374" s="10" t="s">
        <v>190</v>
      </c>
      <c r="CF374" s="10" t="s">
        <v>1104</v>
      </c>
      <c r="CG374" s="10" t="s">
        <v>1104</v>
      </c>
      <c r="CH374" s="10" t="s">
        <v>1104</v>
      </c>
      <c r="CI374" s="10" t="s">
        <v>1105</v>
      </c>
      <c r="CJ374" s="10" t="s">
        <v>1104</v>
      </c>
      <c r="CK374" s="19" t="s">
        <v>190</v>
      </c>
      <c r="CL374" s="10" t="s">
        <v>1105</v>
      </c>
      <c r="CM374" s="10" t="s">
        <v>1105</v>
      </c>
      <c r="CN374" s="10" t="s">
        <v>1105</v>
      </c>
      <c r="CO374" s="10" t="s">
        <v>1105</v>
      </c>
      <c r="CP374" s="10" t="s">
        <v>1105</v>
      </c>
      <c r="CQ374" s="10" t="s">
        <v>1105</v>
      </c>
      <c r="CR374" s="10" t="s">
        <v>1105</v>
      </c>
      <c r="CS374" s="10" t="s">
        <v>1105</v>
      </c>
      <c r="CT374" s="10" t="s">
        <v>1105</v>
      </c>
      <c r="CU374" s="10" t="s">
        <v>1104</v>
      </c>
      <c r="CV374" s="10" t="s">
        <v>1104</v>
      </c>
      <c r="CW374" s="10" t="s">
        <v>1105</v>
      </c>
      <c r="CX374" s="10" t="s">
        <v>1104</v>
      </c>
      <c r="CY374" s="10" t="s">
        <v>1105</v>
      </c>
      <c r="CZ374" s="10" t="s">
        <v>1105</v>
      </c>
      <c r="DA374" s="10" t="s">
        <v>1104</v>
      </c>
      <c r="DB374" s="10" t="s">
        <v>1105</v>
      </c>
      <c r="DC374" s="5"/>
      <c r="DD374" s="5"/>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5"/>
    </row>
    <row r="375" spans="1:251" s="9" customFormat="1" ht="17.25" customHeight="1">
      <c r="A375" s="5" t="s">
        <v>29</v>
      </c>
      <c r="B375" s="9">
        <v>170</v>
      </c>
      <c r="C375" s="5" t="s">
        <v>83</v>
      </c>
      <c r="D375" s="5" t="s">
        <v>98</v>
      </c>
      <c r="E375" s="9">
        <v>2420</v>
      </c>
      <c r="F375" s="9" t="s">
        <v>88</v>
      </c>
      <c r="G375" s="5"/>
      <c r="H375" s="39" t="s">
        <v>3</v>
      </c>
      <c r="I375" s="9">
        <v>1655</v>
      </c>
      <c r="J375" s="5" t="s">
        <v>16</v>
      </c>
      <c r="K375" s="9">
        <v>1656</v>
      </c>
      <c r="L375" s="5"/>
      <c r="M375" s="5"/>
      <c r="N375" s="5"/>
      <c r="O375" s="5"/>
      <c r="P375" s="5"/>
      <c r="Q375" s="5"/>
      <c r="R375" s="5"/>
      <c r="S375" s="5"/>
      <c r="T375" s="5"/>
      <c r="U375" s="5"/>
      <c r="V375" s="5"/>
      <c r="W375" s="5"/>
      <c r="X375" s="5"/>
      <c r="Y375" s="5"/>
      <c r="Z375" s="5"/>
      <c r="AA375" s="5"/>
      <c r="AB375" s="5"/>
      <c r="AC375" s="5"/>
      <c r="AD375" s="5"/>
      <c r="AE375" s="5"/>
      <c r="AF375" s="5"/>
      <c r="AG375" s="5">
        <v>1</v>
      </c>
      <c r="AH375" s="5"/>
      <c r="AI375" s="5"/>
      <c r="AJ375" s="5">
        <v>1</v>
      </c>
      <c r="AK375" s="5"/>
      <c r="AL375" s="42" t="s">
        <v>572</v>
      </c>
      <c r="AM375" s="11">
        <f>VLOOKUP($AL375,'City Location'!$A$2:$C$69,2)</f>
        <v>50.075538000000002</v>
      </c>
      <c r="AN375" s="11">
        <f>VLOOKUP($AL375,'City Location'!$A$2:$C$69,3)</f>
        <v>14.437799999999999</v>
      </c>
      <c r="AO375" s="13" t="s">
        <v>621</v>
      </c>
      <c r="AP375" s="5">
        <v>1</v>
      </c>
      <c r="AQ375" s="5"/>
      <c r="AR375" s="4"/>
      <c r="AS375" s="4"/>
      <c r="AT375" s="10">
        <v>1</v>
      </c>
      <c r="AU375" s="10" t="s">
        <v>190</v>
      </c>
      <c r="AV375" s="10" t="s">
        <v>1105</v>
      </c>
      <c r="AW375" s="10" t="s">
        <v>374</v>
      </c>
      <c r="AX375" s="10" t="s">
        <v>1105</v>
      </c>
      <c r="AY375" s="10" t="s">
        <v>1105</v>
      </c>
      <c r="AZ375" s="10" t="s">
        <v>1105</v>
      </c>
      <c r="BA375" s="10" t="s">
        <v>1105</v>
      </c>
      <c r="BB375" s="10" t="s">
        <v>1105</v>
      </c>
      <c r="BC375" s="10" t="s">
        <v>1105</v>
      </c>
      <c r="BD375" s="10" t="s">
        <v>190</v>
      </c>
      <c r="BE375" s="10" t="s">
        <v>190</v>
      </c>
      <c r="BF375" s="10" t="s">
        <v>1105</v>
      </c>
      <c r="BG375" s="10" t="s">
        <v>1105</v>
      </c>
      <c r="BH375" s="10" t="s">
        <v>190</v>
      </c>
      <c r="BI375" s="10" t="s">
        <v>1105</v>
      </c>
      <c r="BJ375" s="10" t="s">
        <v>1105</v>
      </c>
      <c r="BK375" s="10" t="s">
        <v>1104</v>
      </c>
      <c r="BL375" s="10" t="s">
        <v>1105</v>
      </c>
      <c r="BM375" s="10" t="s">
        <v>1105</v>
      </c>
      <c r="BN375" s="10" t="s">
        <v>1105</v>
      </c>
      <c r="BO375" s="10" t="s">
        <v>1105</v>
      </c>
      <c r="BP375" s="10" t="s">
        <v>1105</v>
      </c>
      <c r="BQ375" s="10" t="s">
        <v>1105</v>
      </c>
      <c r="BR375" s="10" t="s">
        <v>1105</v>
      </c>
      <c r="BS375" s="10" t="s">
        <v>1105</v>
      </c>
      <c r="BT375" s="10" t="s">
        <v>190</v>
      </c>
      <c r="BU375" s="10" t="s">
        <v>1105</v>
      </c>
      <c r="BV375" s="10" t="s">
        <v>1104</v>
      </c>
      <c r="BW375" s="10" t="s">
        <v>1104</v>
      </c>
      <c r="BX375" s="10" t="s">
        <v>1104</v>
      </c>
      <c r="BY375" s="10" t="s">
        <v>1105</v>
      </c>
      <c r="BZ375" s="10" t="s">
        <v>1105</v>
      </c>
      <c r="CA375" s="10" t="s">
        <v>374</v>
      </c>
      <c r="CB375" s="10" t="s">
        <v>1104</v>
      </c>
      <c r="CC375" s="10" t="s">
        <v>1105</v>
      </c>
      <c r="CD375" s="10" t="s">
        <v>1104</v>
      </c>
      <c r="CE375" s="19" t="s">
        <v>374</v>
      </c>
      <c r="CF375" s="10" t="s">
        <v>1104</v>
      </c>
      <c r="CG375" s="10" t="s">
        <v>1104</v>
      </c>
      <c r="CH375" s="10" t="s">
        <v>1104</v>
      </c>
      <c r="CI375" s="10" t="s">
        <v>1105</v>
      </c>
      <c r="CJ375" s="10" t="s">
        <v>1104</v>
      </c>
      <c r="CK375" s="19" t="s">
        <v>190</v>
      </c>
      <c r="CL375" s="10" t="s">
        <v>1105</v>
      </c>
      <c r="CM375" s="10" t="s">
        <v>1105</v>
      </c>
      <c r="CN375" s="10" t="s">
        <v>1105</v>
      </c>
      <c r="CO375" s="10" t="s">
        <v>1105</v>
      </c>
      <c r="CP375" s="10" t="s">
        <v>1105</v>
      </c>
      <c r="CQ375" s="10" t="s">
        <v>1105</v>
      </c>
      <c r="CR375" s="10" t="s">
        <v>1105</v>
      </c>
      <c r="CS375" s="10" t="s">
        <v>1105</v>
      </c>
      <c r="CT375" s="10" t="s">
        <v>1105</v>
      </c>
      <c r="CU375" s="10" t="s">
        <v>1104</v>
      </c>
      <c r="CV375" s="10" t="s">
        <v>1104</v>
      </c>
      <c r="CW375" s="10" t="s">
        <v>1105</v>
      </c>
      <c r="CX375" s="10" t="s">
        <v>1104</v>
      </c>
      <c r="CY375" s="10" t="s">
        <v>1105</v>
      </c>
      <c r="CZ375" s="10" t="s">
        <v>1105</v>
      </c>
      <c r="DA375" s="10" t="s">
        <v>1104</v>
      </c>
      <c r="DB375" s="10" t="s">
        <v>1105</v>
      </c>
      <c r="DC375" s="5"/>
      <c r="DD375" s="5"/>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5"/>
    </row>
    <row r="376" spans="1:251" s="9" customFormat="1" ht="17.25" customHeight="1">
      <c r="A376" s="5" t="s">
        <v>29</v>
      </c>
      <c r="B376" s="9">
        <v>170</v>
      </c>
      <c r="C376" s="5" t="s">
        <v>83</v>
      </c>
      <c r="D376" s="5" t="s">
        <v>98</v>
      </c>
      <c r="E376" s="9">
        <v>2420</v>
      </c>
      <c r="F376" s="9" t="s">
        <v>88</v>
      </c>
      <c r="G376" s="5"/>
      <c r="H376" s="5" t="s">
        <v>16</v>
      </c>
      <c r="I376" s="9">
        <v>1656</v>
      </c>
      <c r="J376" s="5" t="s">
        <v>8</v>
      </c>
      <c r="K376" s="9">
        <v>1657</v>
      </c>
      <c r="L376" s="5"/>
      <c r="M376" s="5"/>
      <c r="N376" s="5"/>
      <c r="O376" s="5"/>
      <c r="P376" s="5"/>
      <c r="Q376" s="5"/>
      <c r="R376" s="5"/>
      <c r="S376" s="5"/>
      <c r="T376" s="5"/>
      <c r="U376" s="5"/>
      <c r="V376" s="5"/>
      <c r="W376" s="5"/>
      <c r="X376" s="5"/>
      <c r="Y376" s="5"/>
      <c r="Z376" s="5"/>
      <c r="AA376" s="5"/>
      <c r="AB376" s="5"/>
      <c r="AC376" s="5"/>
      <c r="AD376" s="5"/>
      <c r="AE376" s="5"/>
      <c r="AF376" s="5"/>
      <c r="AG376" s="5">
        <v>1</v>
      </c>
      <c r="AH376" s="5"/>
      <c r="AI376" s="5"/>
      <c r="AJ376" s="5">
        <v>1</v>
      </c>
      <c r="AK376" s="5"/>
      <c r="AL376" s="42" t="s">
        <v>572</v>
      </c>
      <c r="AM376" s="11">
        <f>VLOOKUP($AL376,'City Location'!$A$2:$C$69,2)</f>
        <v>50.075538000000002</v>
      </c>
      <c r="AN376" s="11">
        <f>VLOOKUP($AL376,'City Location'!$A$2:$C$69,3)</f>
        <v>14.437799999999999</v>
      </c>
      <c r="AO376" s="13" t="s">
        <v>621</v>
      </c>
      <c r="AP376" s="5">
        <v>1</v>
      </c>
      <c r="AQ376" s="5"/>
      <c r="AR376" s="4"/>
      <c r="AS376" s="4"/>
      <c r="AT376" s="10">
        <v>1</v>
      </c>
      <c r="AU376" s="10" t="s">
        <v>190</v>
      </c>
      <c r="AV376" s="10" t="s">
        <v>1105</v>
      </c>
      <c r="AW376" s="10" t="s">
        <v>374</v>
      </c>
      <c r="AX376" s="10" t="s">
        <v>1105</v>
      </c>
      <c r="AY376" s="10" t="s">
        <v>1105</v>
      </c>
      <c r="AZ376" s="10" t="s">
        <v>1105</v>
      </c>
      <c r="BA376" s="10" t="s">
        <v>1105</v>
      </c>
      <c r="BB376" s="10" t="s">
        <v>1105</v>
      </c>
      <c r="BC376" s="10" t="s">
        <v>1105</v>
      </c>
      <c r="BD376" s="10" t="s">
        <v>190</v>
      </c>
      <c r="BE376" s="10" t="s">
        <v>190</v>
      </c>
      <c r="BF376" s="10" t="s">
        <v>1105</v>
      </c>
      <c r="BG376" s="10" t="s">
        <v>1105</v>
      </c>
      <c r="BH376" s="10" t="s">
        <v>190</v>
      </c>
      <c r="BI376" s="10" t="s">
        <v>1105</v>
      </c>
      <c r="BJ376" s="10" t="s">
        <v>1105</v>
      </c>
      <c r="BK376" s="10" t="s">
        <v>1104</v>
      </c>
      <c r="BL376" s="10" t="s">
        <v>1105</v>
      </c>
      <c r="BM376" s="10" t="s">
        <v>1105</v>
      </c>
      <c r="BN376" s="10" t="s">
        <v>1105</v>
      </c>
      <c r="BO376" s="10" t="s">
        <v>1105</v>
      </c>
      <c r="BP376" s="10" t="s">
        <v>1105</v>
      </c>
      <c r="BQ376" s="10" t="s">
        <v>1105</v>
      </c>
      <c r="BR376" s="10" t="s">
        <v>1105</v>
      </c>
      <c r="BS376" s="10" t="s">
        <v>1105</v>
      </c>
      <c r="BT376" s="10" t="s">
        <v>190</v>
      </c>
      <c r="BU376" s="10" t="s">
        <v>1105</v>
      </c>
      <c r="BV376" s="10" t="s">
        <v>1104</v>
      </c>
      <c r="BW376" s="10" t="s">
        <v>1104</v>
      </c>
      <c r="BX376" s="10" t="s">
        <v>1104</v>
      </c>
      <c r="BY376" s="10" t="s">
        <v>1105</v>
      </c>
      <c r="BZ376" s="10" t="s">
        <v>1105</v>
      </c>
      <c r="CA376" s="10" t="s">
        <v>374</v>
      </c>
      <c r="CB376" s="10" t="s">
        <v>1104</v>
      </c>
      <c r="CC376" s="10" t="s">
        <v>1105</v>
      </c>
      <c r="CD376" s="10" t="s">
        <v>1104</v>
      </c>
      <c r="CE376" s="10" t="s">
        <v>190</v>
      </c>
      <c r="CF376" s="10" t="s">
        <v>1104</v>
      </c>
      <c r="CG376" s="10" t="s">
        <v>1104</v>
      </c>
      <c r="CH376" s="10" t="s">
        <v>1104</v>
      </c>
      <c r="CI376" s="10" t="s">
        <v>1105</v>
      </c>
      <c r="CJ376" s="10" t="s">
        <v>1104</v>
      </c>
      <c r="CK376" s="10" t="s">
        <v>374</v>
      </c>
      <c r="CL376" s="10" t="s">
        <v>1105</v>
      </c>
      <c r="CM376" s="10" t="s">
        <v>1105</v>
      </c>
      <c r="CN376" s="10" t="s">
        <v>1105</v>
      </c>
      <c r="CO376" s="10" t="s">
        <v>1105</v>
      </c>
      <c r="CP376" s="10" t="s">
        <v>1105</v>
      </c>
      <c r="CQ376" s="10" t="s">
        <v>1105</v>
      </c>
      <c r="CR376" s="10" t="s">
        <v>1105</v>
      </c>
      <c r="CS376" s="10" t="s">
        <v>1105</v>
      </c>
      <c r="CT376" s="10" t="s">
        <v>1105</v>
      </c>
      <c r="CU376" s="10" t="s">
        <v>1104</v>
      </c>
      <c r="CV376" s="10" t="s">
        <v>1104</v>
      </c>
      <c r="CW376" s="10" t="s">
        <v>1105</v>
      </c>
      <c r="CX376" s="10" t="s">
        <v>1104</v>
      </c>
      <c r="CY376" s="10" t="s">
        <v>1105</v>
      </c>
      <c r="CZ376" s="10" t="s">
        <v>1105</v>
      </c>
      <c r="DA376" s="10" t="s">
        <v>1104</v>
      </c>
      <c r="DB376" s="10" t="s">
        <v>1105</v>
      </c>
      <c r="DC376" s="5"/>
      <c r="DD376" s="5"/>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5"/>
    </row>
    <row r="377" spans="1:251" s="9" customFormat="1" ht="17.25" customHeight="1">
      <c r="A377" s="5" t="s">
        <v>29</v>
      </c>
      <c r="B377" s="9">
        <v>170</v>
      </c>
      <c r="C377" s="5" t="s">
        <v>83</v>
      </c>
      <c r="D377" s="5" t="s">
        <v>98</v>
      </c>
      <c r="E377" s="9">
        <v>2420</v>
      </c>
      <c r="F377" s="9" t="s">
        <v>88</v>
      </c>
      <c r="G377" s="5"/>
      <c r="H377" s="5" t="s">
        <v>8</v>
      </c>
      <c r="I377" s="9">
        <v>1657</v>
      </c>
      <c r="J377" s="5" t="s">
        <v>7</v>
      </c>
      <c r="K377" s="9">
        <v>1682</v>
      </c>
      <c r="L377" s="5"/>
      <c r="M377" s="5"/>
      <c r="N377" s="5"/>
      <c r="O377" s="5"/>
      <c r="P377" s="5"/>
      <c r="Q377" s="5"/>
      <c r="R377" s="5"/>
      <c r="S377" s="5"/>
      <c r="T377" s="5"/>
      <c r="U377" s="5"/>
      <c r="V377" s="5"/>
      <c r="W377" s="5"/>
      <c r="X377" s="5"/>
      <c r="Y377" s="5"/>
      <c r="Z377" s="5"/>
      <c r="AA377" s="5"/>
      <c r="AB377" s="5"/>
      <c r="AC377" s="5"/>
      <c r="AD377" s="5"/>
      <c r="AE377" s="5"/>
      <c r="AF377" s="5"/>
      <c r="AG377" s="5">
        <v>1</v>
      </c>
      <c r="AH377" s="5"/>
      <c r="AI377" s="5"/>
      <c r="AJ377" s="5">
        <v>1</v>
      </c>
      <c r="AK377" s="5"/>
      <c r="AL377" s="42" t="s">
        <v>572</v>
      </c>
      <c r="AM377" s="11">
        <f>VLOOKUP($AL377,'City Location'!$A$2:$C$69,2)</f>
        <v>50.075538000000002</v>
      </c>
      <c r="AN377" s="11">
        <f>VLOOKUP($AL377,'City Location'!$A$2:$C$69,3)</f>
        <v>14.437799999999999</v>
      </c>
      <c r="AO377" s="13" t="s">
        <v>621</v>
      </c>
      <c r="AP377" s="5">
        <v>1</v>
      </c>
      <c r="AQ377" s="5"/>
      <c r="AR377" s="4"/>
      <c r="AS377" s="4"/>
      <c r="AT377" s="10">
        <v>1</v>
      </c>
      <c r="AU377" s="10" t="s">
        <v>190</v>
      </c>
      <c r="AV377" s="10" t="s">
        <v>1105</v>
      </c>
      <c r="AW377" s="10" t="s">
        <v>374</v>
      </c>
      <c r="AX377" s="10" t="s">
        <v>1105</v>
      </c>
      <c r="AY377" s="10" t="s">
        <v>1105</v>
      </c>
      <c r="AZ377" s="10" t="s">
        <v>1105</v>
      </c>
      <c r="BA377" s="10" t="s">
        <v>1105</v>
      </c>
      <c r="BB377" s="10" t="s">
        <v>1105</v>
      </c>
      <c r="BC377" s="10" t="s">
        <v>1105</v>
      </c>
      <c r="BD377" s="10" t="s">
        <v>190</v>
      </c>
      <c r="BE377" s="10" t="s">
        <v>190</v>
      </c>
      <c r="BF377" s="10" t="s">
        <v>1105</v>
      </c>
      <c r="BG377" s="10" t="s">
        <v>1105</v>
      </c>
      <c r="BH377" s="10" t="s">
        <v>190</v>
      </c>
      <c r="BI377" s="10" t="s">
        <v>1105</v>
      </c>
      <c r="BJ377" s="10" t="s">
        <v>1105</v>
      </c>
      <c r="BK377" s="10" t="s">
        <v>1104</v>
      </c>
      <c r="BL377" s="10" t="s">
        <v>1105</v>
      </c>
      <c r="BM377" s="10" t="s">
        <v>1105</v>
      </c>
      <c r="BN377" s="10" t="s">
        <v>1105</v>
      </c>
      <c r="BO377" s="10" t="s">
        <v>1105</v>
      </c>
      <c r="BP377" s="10" t="s">
        <v>1105</v>
      </c>
      <c r="BQ377" s="10" t="s">
        <v>1105</v>
      </c>
      <c r="BR377" s="10" t="s">
        <v>1105</v>
      </c>
      <c r="BS377" s="10" t="s">
        <v>1105</v>
      </c>
      <c r="BT377" s="10" t="s">
        <v>190</v>
      </c>
      <c r="BU377" s="10" t="s">
        <v>1105</v>
      </c>
      <c r="BV377" s="10" t="s">
        <v>1104</v>
      </c>
      <c r="BW377" s="10" t="s">
        <v>1104</v>
      </c>
      <c r="BX377" s="10" t="s">
        <v>1104</v>
      </c>
      <c r="BY377" s="10" t="s">
        <v>1105</v>
      </c>
      <c r="BZ377" s="10" t="s">
        <v>1105</v>
      </c>
      <c r="CA377" s="10" t="s">
        <v>374</v>
      </c>
      <c r="CB377" s="10" t="s">
        <v>1104</v>
      </c>
      <c r="CC377" s="10" t="s">
        <v>1105</v>
      </c>
      <c r="CD377" s="10" t="s">
        <v>1104</v>
      </c>
      <c r="CE377" s="10" t="s">
        <v>190</v>
      </c>
      <c r="CF377" s="10" t="s">
        <v>1104</v>
      </c>
      <c r="CG377" s="10" t="s">
        <v>1104</v>
      </c>
      <c r="CH377" s="10" t="s">
        <v>1104</v>
      </c>
      <c r="CI377" s="10" t="s">
        <v>1105</v>
      </c>
      <c r="CJ377" s="10" t="s">
        <v>1104</v>
      </c>
      <c r="CK377" s="10" t="s">
        <v>374</v>
      </c>
      <c r="CL377" s="10" t="s">
        <v>1105</v>
      </c>
      <c r="CM377" s="10" t="s">
        <v>1105</v>
      </c>
      <c r="CN377" s="10" t="s">
        <v>1105</v>
      </c>
      <c r="CO377" s="10" t="s">
        <v>1105</v>
      </c>
      <c r="CP377" s="10" t="s">
        <v>1105</v>
      </c>
      <c r="CQ377" s="10" t="s">
        <v>1105</v>
      </c>
      <c r="CR377" s="10" t="s">
        <v>1105</v>
      </c>
      <c r="CS377" s="10" t="s">
        <v>1105</v>
      </c>
      <c r="CT377" s="10" t="s">
        <v>1105</v>
      </c>
      <c r="CU377" s="10" t="s">
        <v>1104</v>
      </c>
      <c r="CV377" s="10" t="s">
        <v>1104</v>
      </c>
      <c r="CW377" s="10" t="s">
        <v>1105</v>
      </c>
      <c r="CX377" s="10" t="s">
        <v>1104</v>
      </c>
      <c r="CY377" s="10" t="s">
        <v>1105</v>
      </c>
      <c r="CZ377" s="10" t="s">
        <v>1105</v>
      </c>
      <c r="DA377" s="10" t="s">
        <v>1104</v>
      </c>
      <c r="DB377" s="10" t="s">
        <v>1105</v>
      </c>
      <c r="DC377" s="5"/>
      <c r="DD377" s="5"/>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5"/>
    </row>
    <row r="378" spans="1:251" s="9" customFormat="1" ht="17.25" customHeight="1">
      <c r="A378" s="5" t="s">
        <v>29</v>
      </c>
      <c r="B378" s="9">
        <v>170</v>
      </c>
      <c r="C378" s="5" t="s">
        <v>83</v>
      </c>
      <c r="D378" s="5" t="s">
        <v>98</v>
      </c>
      <c r="E378" s="9">
        <v>2420</v>
      </c>
      <c r="F378" s="9" t="s">
        <v>88</v>
      </c>
      <c r="G378" s="5"/>
      <c r="H378" s="5" t="s">
        <v>7</v>
      </c>
      <c r="I378" s="9">
        <v>1682</v>
      </c>
      <c r="J378" s="5" t="s">
        <v>3</v>
      </c>
      <c r="K378" s="9">
        <v>1683</v>
      </c>
      <c r="L378" s="5"/>
      <c r="M378" s="5"/>
      <c r="N378" s="5"/>
      <c r="O378" s="5"/>
      <c r="P378" s="5"/>
      <c r="Q378" s="5"/>
      <c r="R378" s="5"/>
      <c r="S378" s="5"/>
      <c r="T378" s="5"/>
      <c r="U378" s="5"/>
      <c r="V378" s="5"/>
      <c r="W378" s="5"/>
      <c r="X378" s="5"/>
      <c r="Y378" s="5"/>
      <c r="Z378" s="5"/>
      <c r="AA378" s="5"/>
      <c r="AB378" s="5"/>
      <c r="AC378" s="5"/>
      <c r="AD378" s="5"/>
      <c r="AE378" s="5"/>
      <c r="AF378" s="5"/>
      <c r="AG378" s="5">
        <v>1</v>
      </c>
      <c r="AH378" s="5"/>
      <c r="AI378" s="5"/>
      <c r="AJ378" s="5">
        <v>1</v>
      </c>
      <c r="AK378" s="5"/>
      <c r="AL378" s="42" t="s">
        <v>572</v>
      </c>
      <c r="AM378" s="11">
        <f>VLOOKUP($AL378,'City Location'!$A$2:$C$69,2)</f>
        <v>50.075538000000002</v>
      </c>
      <c r="AN378" s="11">
        <f>VLOOKUP($AL378,'City Location'!$A$2:$C$69,3)</f>
        <v>14.437799999999999</v>
      </c>
      <c r="AO378" s="13" t="s">
        <v>621</v>
      </c>
      <c r="AP378" s="5">
        <v>1</v>
      </c>
      <c r="AQ378" s="5"/>
      <c r="AR378" s="4"/>
      <c r="AS378" s="4"/>
      <c r="AT378" s="10">
        <v>1</v>
      </c>
      <c r="AU378" s="10" t="s">
        <v>190</v>
      </c>
      <c r="AV378" s="10" t="s">
        <v>1105</v>
      </c>
      <c r="AW378" s="10" t="s">
        <v>374</v>
      </c>
      <c r="AX378" s="10" t="s">
        <v>1105</v>
      </c>
      <c r="AY378" s="10" t="s">
        <v>1105</v>
      </c>
      <c r="AZ378" s="10" t="s">
        <v>1105</v>
      </c>
      <c r="BA378" s="10" t="s">
        <v>1105</v>
      </c>
      <c r="BB378" s="10" t="s">
        <v>1105</v>
      </c>
      <c r="BC378" s="10" t="s">
        <v>1105</v>
      </c>
      <c r="BD378" s="10" t="s">
        <v>190</v>
      </c>
      <c r="BE378" s="10" t="s">
        <v>190</v>
      </c>
      <c r="BF378" s="10" t="s">
        <v>1105</v>
      </c>
      <c r="BG378" s="10" t="s">
        <v>1105</v>
      </c>
      <c r="BH378" s="10" t="s">
        <v>190</v>
      </c>
      <c r="BI378" s="10" t="s">
        <v>1105</v>
      </c>
      <c r="BJ378" s="10" t="s">
        <v>1105</v>
      </c>
      <c r="BK378" s="10" t="s">
        <v>1104</v>
      </c>
      <c r="BL378" s="10" t="s">
        <v>1105</v>
      </c>
      <c r="BM378" s="10" t="s">
        <v>1105</v>
      </c>
      <c r="BN378" s="10" t="s">
        <v>1105</v>
      </c>
      <c r="BO378" s="10" t="s">
        <v>1105</v>
      </c>
      <c r="BP378" s="10" t="s">
        <v>1105</v>
      </c>
      <c r="BQ378" s="10" t="s">
        <v>1105</v>
      </c>
      <c r="BR378" s="10" t="s">
        <v>1105</v>
      </c>
      <c r="BS378" s="10" t="s">
        <v>1105</v>
      </c>
      <c r="BT378" s="10" t="s">
        <v>190</v>
      </c>
      <c r="BU378" s="10" t="s">
        <v>1105</v>
      </c>
      <c r="BV378" s="10" t="s">
        <v>1104</v>
      </c>
      <c r="BW378" s="10" t="s">
        <v>1104</v>
      </c>
      <c r="BX378" s="10" t="s">
        <v>1104</v>
      </c>
      <c r="BY378" s="10" t="s">
        <v>1105</v>
      </c>
      <c r="BZ378" s="10" t="s">
        <v>1105</v>
      </c>
      <c r="CA378" s="10" t="s">
        <v>190</v>
      </c>
      <c r="CB378" s="10" t="s">
        <v>1104</v>
      </c>
      <c r="CC378" s="10" t="s">
        <v>1105</v>
      </c>
      <c r="CD378" s="10" t="s">
        <v>1104</v>
      </c>
      <c r="CE378" s="10" t="s">
        <v>190</v>
      </c>
      <c r="CF378" s="10" t="s">
        <v>1104</v>
      </c>
      <c r="CG378" s="10" t="s">
        <v>1104</v>
      </c>
      <c r="CH378" s="10" t="s">
        <v>1104</v>
      </c>
      <c r="CI378" s="10" t="s">
        <v>1105</v>
      </c>
      <c r="CJ378" s="10" t="s">
        <v>1104</v>
      </c>
      <c r="CK378" s="10" t="s">
        <v>374</v>
      </c>
      <c r="CL378" s="10" t="s">
        <v>1105</v>
      </c>
      <c r="CM378" s="10" t="s">
        <v>1105</v>
      </c>
      <c r="CN378" s="10" t="s">
        <v>1105</v>
      </c>
      <c r="CO378" s="10" t="s">
        <v>1105</v>
      </c>
      <c r="CP378" s="10" t="s">
        <v>1105</v>
      </c>
      <c r="CQ378" s="10" t="s">
        <v>1105</v>
      </c>
      <c r="CR378" s="10" t="s">
        <v>1105</v>
      </c>
      <c r="CS378" s="10" t="s">
        <v>1105</v>
      </c>
      <c r="CT378" s="10" t="s">
        <v>1105</v>
      </c>
      <c r="CU378" s="10" t="s">
        <v>1104</v>
      </c>
      <c r="CV378" s="10" t="s">
        <v>1104</v>
      </c>
      <c r="CW378" s="10" t="s">
        <v>1105</v>
      </c>
      <c r="CX378" s="10" t="s">
        <v>1104</v>
      </c>
      <c r="CY378" s="10" t="s">
        <v>1105</v>
      </c>
      <c r="CZ378" s="10" t="s">
        <v>1105</v>
      </c>
      <c r="DA378" s="10" t="s">
        <v>1104</v>
      </c>
      <c r="DB378" s="10" t="s">
        <v>1105</v>
      </c>
      <c r="DC378" s="5"/>
      <c r="DD378" s="5"/>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5"/>
    </row>
    <row r="379" spans="1:251" s="9" customFormat="1" ht="17.25" customHeight="1">
      <c r="A379" s="5" t="s">
        <v>29</v>
      </c>
      <c r="B379" s="9">
        <v>170</v>
      </c>
      <c r="C379" s="5" t="s">
        <v>83</v>
      </c>
      <c r="D379" s="5" t="s">
        <v>98</v>
      </c>
      <c r="E379" s="9">
        <v>2420</v>
      </c>
      <c r="F379" s="9" t="s">
        <v>88</v>
      </c>
      <c r="G379" s="5"/>
      <c r="H379" s="5" t="s">
        <v>3</v>
      </c>
      <c r="I379" s="9">
        <v>1683</v>
      </c>
      <c r="J379" s="39" t="s">
        <v>6</v>
      </c>
      <c r="K379" s="9">
        <v>1697</v>
      </c>
      <c r="L379" s="5"/>
      <c r="M379" s="5"/>
      <c r="N379" s="5"/>
      <c r="O379" s="5"/>
      <c r="P379" s="5"/>
      <c r="Q379" s="5"/>
      <c r="R379" s="5"/>
      <c r="S379" s="5"/>
      <c r="T379" s="5"/>
      <c r="U379" s="5"/>
      <c r="V379" s="5"/>
      <c r="W379" s="5"/>
      <c r="X379" s="5"/>
      <c r="Y379" s="5"/>
      <c r="Z379" s="5"/>
      <c r="AA379" s="5"/>
      <c r="AB379" s="5"/>
      <c r="AC379" s="5"/>
      <c r="AD379" s="5"/>
      <c r="AE379" s="5"/>
      <c r="AF379" s="5"/>
      <c r="AG379" s="5">
        <v>1</v>
      </c>
      <c r="AH379" s="5"/>
      <c r="AI379" s="5"/>
      <c r="AJ379" s="5">
        <v>1</v>
      </c>
      <c r="AK379" s="5"/>
      <c r="AL379" s="42" t="s">
        <v>572</v>
      </c>
      <c r="AM379" s="11">
        <f>VLOOKUP($AL379,'City Location'!$A$2:$C$69,2)</f>
        <v>50.075538000000002</v>
      </c>
      <c r="AN379" s="11">
        <f>VLOOKUP($AL379,'City Location'!$A$2:$C$69,3)</f>
        <v>14.437799999999999</v>
      </c>
      <c r="AO379" s="13" t="s">
        <v>621</v>
      </c>
      <c r="AP379" s="5">
        <v>1</v>
      </c>
      <c r="AQ379" s="5"/>
      <c r="AR379" s="4"/>
      <c r="AS379" s="4"/>
      <c r="AT379" s="10">
        <v>1</v>
      </c>
      <c r="AU379" s="10" t="s">
        <v>190</v>
      </c>
      <c r="AV379" s="10" t="s">
        <v>1105</v>
      </c>
      <c r="AW379" s="10" t="s">
        <v>374</v>
      </c>
      <c r="AX379" s="10" t="s">
        <v>1105</v>
      </c>
      <c r="AY379" s="10" t="s">
        <v>1105</v>
      </c>
      <c r="AZ379" s="10" t="s">
        <v>1105</v>
      </c>
      <c r="BA379" s="10" t="s">
        <v>1105</v>
      </c>
      <c r="BB379" s="10" t="s">
        <v>1105</v>
      </c>
      <c r="BC379" s="10" t="s">
        <v>1105</v>
      </c>
      <c r="BD379" s="10" t="s">
        <v>190</v>
      </c>
      <c r="BE379" s="10" t="s">
        <v>190</v>
      </c>
      <c r="BF379" s="10" t="s">
        <v>1105</v>
      </c>
      <c r="BG379" s="10" t="s">
        <v>1105</v>
      </c>
      <c r="BH379" s="10" t="s">
        <v>190</v>
      </c>
      <c r="BI379" s="10" t="s">
        <v>1105</v>
      </c>
      <c r="BJ379" s="10" t="s">
        <v>1105</v>
      </c>
      <c r="BK379" s="10" t="s">
        <v>1104</v>
      </c>
      <c r="BL379" s="10" t="s">
        <v>1105</v>
      </c>
      <c r="BM379" s="10" t="s">
        <v>1105</v>
      </c>
      <c r="BN379" s="10" t="s">
        <v>1105</v>
      </c>
      <c r="BO379" s="10" t="s">
        <v>1105</v>
      </c>
      <c r="BP379" s="10" t="s">
        <v>1105</v>
      </c>
      <c r="BQ379" s="10" t="s">
        <v>1105</v>
      </c>
      <c r="BR379" s="10" t="s">
        <v>1105</v>
      </c>
      <c r="BS379" s="10" t="s">
        <v>1105</v>
      </c>
      <c r="BT379" s="10" t="s">
        <v>190</v>
      </c>
      <c r="BU379" s="10" t="s">
        <v>1105</v>
      </c>
      <c r="BV379" s="10" t="s">
        <v>1104</v>
      </c>
      <c r="BW379" s="10" t="s">
        <v>1104</v>
      </c>
      <c r="BX379" s="10" t="s">
        <v>1104</v>
      </c>
      <c r="BY379" s="10" t="s">
        <v>1105</v>
      </c>
      <c r="BZ379" s="10" t="s">
        <v>1104</v>
      </c>
      <c r="CA379" s="10" t="s">
        <v>190</v>
      </c>
      <c r="CB379" s="10" t="s">
        <v>1104</v>
      </c>
      <c r="CC379" s="10" t="s">
        <v>1105</v>
      </c>
      <c r="CD379" s="10" t="s">
        <v>1104</v>
      </c>
      <c r="CE379" s="19" t="s">
        <v>190</v>
      </c>
      <c r="CF379" s="10" t="s">
        <v>1104</v>
      </c>
      <c r="CG379" s="10" t="s">
        <v>1104</v>
      </c>
      <c r="CH379" s="10" t="s">
        <v>1104</v>
      </c>
      <c r="CI379" s="10" t="s">
        <v>1105</v>
      </c>
      <c r="CJ379" s="10" t="s">
        <v>1104</v>
      </c>
      <c r="CK379" s="10" t="s">
        <v>190</v>
      </c>
      <c r="CL379" s="10" t="s">
        <v>1105</v>
      </c>
      <c r="CM379" s="10" t="s">
        <v>1105</v>
      </c>
      <c r="CN379" s="10" t="s">
        <v>1105</v>
      </c>
      <c r="CO379" s="10" t="s">
        <v>1105</v>
      </c>
      <c r="CP379" s="10" t="s">
        <v>1105</v>
      </c>
      <c r="CQ379" s="10" t="s">
        <v>1105</v>
      </c>
      <c r="CR379" s="10" t="s">
        <v>1105</v>
      </c>
      <c r="CS379" s="10" t="s">
        <v>1105</v>
      </c>
      <c r="CT379" s="10" t="s">
        <v>1105</v>
      </c>
      <c r="CU379" s="10" t="s">
        <v>1104</v>
      </c>
      <c r="CV379" s="10" t="s">
        <v>1104</v>
      </c>
      <c r="CW379" s="10" t="s">
        <v>1105</v>
      </c>
      <c r="CX379" s="10" t="s">
        <v>1104</v>
      </c>
      <c r="CY379" s="10" t="s">
        <v>1105</v>
      </c>
      <c r="CZ379" s="10" t="s">
        <v>1105</v>
      </c>
      <c r="DA379" s="10" t="s">
        <v>1105</v>
      </c>
      <c r="DB379" s="10" t="s">
        <v>1104</v>
      </c>
      <c r="DC379" s="5"/>
      <c r="DD379" s="5"/>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5"/>
    </row>
    <row r="380" spans="1:251" s="9" customFormat="1" ht="17.25" customHeight="1">
      <c r="A380" s="5" t="s">
        <v>29</v>
      </c>
      <c r="B380" s="9">
        <v>170</v>
      </c>
      <c r="C380" s="5" t="s">
        <v>83</v>
      </c>
      <c r="D380" s="5" t="s">
        <v>98</v>
      </c>
      <c r="E380" s="9">
        <v>2420</v>
      </c>
      <c r="F380" s="9" t="s">
        <v>88</v>
      </c>
      <c r="G380" s="5"/>
      <c r="H380" s="39" t="s">
        <v>6</v>
      </c>
      <c r="I380" s="9">
        <v>1697</v>
      </c>
      <c r="J380" s="5"/>
      <c r="K380" s="9">
        <v>1705</v>
      </c>
      <c r="L380" s="5"/>
      <c r="M380" s="5"/>
      <c r="N380" s="5"/>
      <c r="O380" s="5"/>
      <c r="P380" s="5"/>
      <c r="Q380" s="5"/>
      <c r="R380" s="5"/>
      <c r="S380" s="5"/>
      <c r="T380" s="5"/>
      <c r="U380" s="5"/>
      <c r="V380" s="5"/>
      <c r="W380" s="5"/>
      <c r="X380" s="5"/>
      <c r="Y380" s="5"/>
      <c r="Z380" s="5"/>
      <c r="AA380" s="5"/>
      <c r="AB380" s="5"/>
      <c r="AC380" s="5"/>
      <c r="AD380" s="5"/>
      <c r="AE380" s="5"/>
      <c r="AF380" s="5"/>
      <c r="AG380" s="5">
        <v>1</v>
      </c>
      <c r="AH380" s="5"/>
      <c r="AI380" s="5"/>
      <c r="AJ380" s="5">
        <v>1</v>
      </c>
      <c r="AK380" s="5"/>
      <c r="AL380" s="42" t="s">
        <v>572</v>
      </c>
      <c r="AM380" s="11">
        <f>VLOOKUP($AL380,'City Location'!$A$2:$C$69,2)</f>
        <v>50.075538000000002</v>
      </c>
      <c r="AN380" s="11">
        <f>VLOOKUP($AL380,'City Location'!$A$2:$C$69,3)</f>
        <v>14.437799999999999</v>
      </c>
      <c r="AO380" s="13" t="s">
        <v>621</v>
      </c>
      <c r="AP380" s="5">
        <v>1</v>
      </c>
      <c r="AQ380" s="5"/>
      <c r="AR380" s="4"/>
      <c r="AS380" s="4"/>
      <c r="AT380" s="10">
        <v>1</v>
      </c>
      <c r="AU380" s="10" t="s">
        <v>190</v>
      </c>
      <c r="AV380" s="10" t="s">
        <v>1105</v>
      </c>
      <c r="AW380" s="10" t="s">
        <v>374</v>
      </c>
      <c r="AX380" s="10" t="s">
        <v>1105</v>
      </c>
      <c r="AY380" s="10" t="s">
        <v>1105</v>
      </c>
      <c r="AZ380" s="10" t="s">
        <v>1105</v>
      </c>
      <c r="BA380" s="10" t="s">
        <v>1105</v>
      </c>
      <c r="BB380" s="10" t="s">
        <v>1105</v>
      </c>
      <c r="BC380" s="10" t="s">
        <v>1105</v>
      </c>
      <c r="BD380" s="10" t="s">
        <v>190</v>
      </c>
      <c r="BE380" s="10" t="s">
        <v>190</v>
      </c>
      <c r="BF380" s="10" t="s">
        <v>1105</v>
      </c>
      <c r="BG380" s="10" t="s">
        <v>1105</v>
      </c>
      <c r="BH380" s="10" t="s">
        <v>190</v>
      </c>
      <c r="BI380" s="10" t="s">
        <v>1105</v>
      </c>
      <c r="BJ380" s="10" t="s">
        <v>1105</v>
      </c>
      <c r="BK380" s="10" t="s">
        <v>1104</v>
      </c>
      <c r="BL380" s="10" t="s">
        <v>1105</v>
      </c>
      <c r="BM380" s="10" t="s">
        <v>1105</v>
      </c>
      <c r="BN380" s="10" t="s">
        <v>1105</v>
      </c>
      <c r="BO380" s="10" t="s">
        <v>1105</v>
      </c>
      <c r="BP380" s="10" t="s">
        <v>1105</v>
      </c>
      <c r="BQ380" s="10" t="s">
        <v>1105</v>
      </c>
      <c r="BR380" s="10" t="s">
        <v>1105</v>
      </c>
      <c r="BS380" s="10" t="s">
        <v>1105</v>
      </c>
      <c r="BT380" s="10" t="s">
        <v>190</v>
      </c>
      <c r="BU380" s="10" t="s">
        <v>1105</v>
      </c>
      <c r="BV380" s="10" t="s">
        <v>1104</v>
      </c>
      <c r="BW380" s="10" t="s">
        <v>1104</v>
      </c>
      <c r="BX380" s="10" t="s">
        <v>1104</v>
      </c>
      <c r="BY380" s="10" t="s">
        <v>1105</v>
      </c>
      <c r="BZ380" s="10" t="s">
        <v>1104</v>
      </c>
      <c r="CA380" s="10" t="s">
        <v>190</v>
      </c>
      <c r="CB380" s="10" t="s">
        <v>1104</v>
      </c>
      <c r="CC380" s="10" t="s">
        <v>1105</v>
      </c>
      <c r="CD380" s="10" t="s">
        <v>1104</v>
      </c>
      <c r="CE380" s="19" t="s">
        <v>374</v>
      </c>
      <c r="CF380" s="10" t="s">
        <v>1104</v>
      </c>
      <c r="CG380" s="10" t="s">
        <v>1104</v>
      </c>
      <c r="CH380" s="10" t="s">
        <v>1104</v>
      </c>
      <c r="CI380" s="10" t="s">
        <v>1105</v>
      </c>
      <c r="CJ380" s="10" t="s">
        <v>1104</v>
      </c>
      <c r="CK380" s="10" t="s">
        <v>190</v>
      </c>
      <c r="CL380" s="10" t="s">
        <v>1105</v>
      </c>
      <c r="CM380" s="10" t="s">
        <v>1105</v>
      </c>
      <c r="CN380" s="10" t="s">
        <v>1105</v>
      </c>
      <c r="CO380" s="10" t="s">
        <v>1105</v>
      </c>
      <c r="CP380" s="10" t="s">
        <v>1105</v>
      </c>
      <c r="CQ380" s="10" t="s">
        <v>1105</v>
      </c>
      <c r="CR380" s="10" t="s">
        <v>1105</v>
      </c>
      <c r="CS380" s="10" t="s">
        <v>1105</v>
      </c>
      <c r="CT380" s="10" t="s">
        <v>1105</v>
      </c>
      <c r="CU380" s="10" t="s">
        <v>1104</v>
      </c>
      <c r="CV380" s="10" t="s">
        <v>1104</v>
      </c>
      <c r="CW380" s="10" t="s">
        <v>1105</v>
      </c>
      <c r="CX380" s="10" t="s">
        <v>1104</v>
      </c>
      <c r="CY380" s="10" t="s">
        <v>1105</v>
      </c>
      <c r="CZ380" s="10" t="s">
        <v>1105</v>
      </c>
      <c r="DA380" s="10" t="s">
        <v>1105</v>
      </c>
      <c r="DB380" s="10" t="s">
        <v>1104</v>
      </c>
      <c r="DC380" s="5"/>
      <c r="DD380" s="5"/>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5"/>
    </row>
    <row r="381" spans="1:251" s="9" customFormat="1" ht="17.25" customHeight="1">
      <c r="A381" s="5" t="s">
        <v>524</v>
      </c>
      <c r="B381" s="9">
        <v>172</v>
      </c>
      <c r="C381" s="5" t="s">
        <v>83</v>
      </c>
      <c r="D381" s="5" t="s">
        <v>138</v>
      </c>
      <c r="E381" s="9">
        <v>11724</v>
      </c>
      <c r="F381" s="9" t="s">
        <v>137</v>
      </c>
      <c r="G381" s="5"/>
      <c r="H381" s="5" t="s">
        <v>16</v>
      </c>
      <c r="I381" s="9">
        <v>1486</v>
      </c>
      <c r="J381" s="5" t="s">
        <v>5</v>
      </c>
      <c r="K381" s="9">
        <v>1499</v>
      </c>
      <c r="L381" s="5"/>
      <c r="M381" s="5"/>
      <c r="N381" s="5"/>
      <c r="O381" s="5"/>
      <c r="P381" s="5"/>
      <c r="Q381" s="5"/>
      <c r="R381" s="5"/>
      <c r="S381" s="5"/>
      <c r="T381" s="5"/>
      <c r="U381" s="5"/>
      <c r="V381" s="5"/>
      <c r="W381" s="5"/>
      <c r="X381" s="5"/>
      <c r="Y381" s="5"/>
      <c r="Z381" s="5"/>
      <c r="AA381" s="5"/>
      <c r="AB381" s="5"/>
      <c r="AC381" s="5"/>
      <c r="AD381" s="5"/>
      <c r="AE381" s="5"/>
      <c r="AF381" s="5"/>
      <c r="AG381" s="5">
        <v>1</v>
      </c>
      <c r="AH381" s="5"/>
      <c r="AI381" s="5"/>
      <c r="AJ381" s="5"/>
      <c r="AK381" s="5"/>
      <c r="AL381" s="5" t="s">
        <v>599</v>
      </c>
      <c r="AM381" s="11">
        <f>VLOOKUP($AL381,'City Location'!$A$2:$C$69,2)</f>
        <v>52.520007</v>
      </c>
      <c r="AN381" s="11">
        <f>VLOOKUP($AL381,'City Location'!$A$2:$C$69,3)</f>
        <v>13.404954</v>
      </c>
      <c r="AO381" s="12" t="s">
        <v>621</v>
      </c>
      <c r="AP381" s="5">
        <v>1</v>
      </c>
      <c r="AQ381" s="5"/>
      <c r="AR381" s="4"/>
      <c r="AS381" s="4"/>
      <c r="AT381" s="10">
        <v>0</v>
      </c>
      <c r="AU381" s="10" t="s">
        <v>1104</v>
      </c>
      <c r="AV381" s="19" t="s">
        <v>1105</v>
      </c>
      <c r="AW381" s="10" t="s">
        <v>1104</v>
      </c>
      <c r="AX381" s="10" t="s">
        <v>1104</v>
      </c>
      <c r="AY381" s="10" t="s">
        <v>1105</v>
      </c>
      <c r="AZ381" s="10" t="s">
        <v>1105</v>
      </c>
      <c r="BA381" s="10" t="s">
        <v>1105</v>
      </c>
      <c r="BB381" s="10" t="s">
        <v>1105</v>
      </c>
      <c r="BC381" s="10" t="s">
        <v>1105</v>
      </c>
      <c r="BD381" s="10" t="s">
        <v>190</v>
      </c>
      <c r="BE381" s="10" t="s">
        <v>1105</v>
      </c>
      <c r="BF381" s="10" t="s">
        <v>1105</v>
      </c>
      <c r="BG381" s="10" t="s">
        <v>1105</v>
      </c>
      <c r="BH381" s="10" t="s">
        <v>1104</v>
      </c>
      <c r="BI381" s="10" t="s">
        <v>1105</v>
      </c>
      <c r="BJ381" s="10" t="s">
        <v>1105</v>
      </c>
      <c r="BK381" s="10" t="s">
        <v>374</v>
      </c>
      <c r="BL381" s="10" t="s">
        <v>1105</v>
      </c>
      <c r="BM381" s="10" t="s">
        <v>1105</v>
      </c>
      <c r="BN381" s="10" t="s">
        <v>1105</v>
      </c>
      <c r="BO381" s="10" t="s">
        <v>1105</v>
      </c>
      <c r="BP381" s="10" t="s">
        <v>1105</v>
      </c>
      <c r="BQ381" s="9" t="s">
        <v>1105</v>
      </c>
      <c r="BR381" s="10" t="s">
        <v>190</v>
      </c>
      <c r="BS381" s="10" t="s">
        <v>1105</v>
      </c>
      <c r="BT381" s="10" t="s">
        <v>190</v>
      </c>
      <c r="BU381" s="10" t="s">
        <v>1105</v>
      </c>
      <c r="BV381" s="10" t="s">
        <v>190</v>
      </c>
      <c r="BW381" s="10" t="s">
        <v>374</v>
      </c>
      <c r="BX381" s="10" t="s">
        <v>374</v>
      </c>
      <c r="BY381" s="10" t="s">
        <v>1105</v>
      </c>
      <c r="BZ381" s="10" t="s">
        <v>1105</v>
      </c>
      <c r="CA381" s="10" t="s">
        <v>374</v>
      </c>
      <c r="CB381" s="10" t="s">
        <v>1104</v>
      </c>
      <c r="CC381" s="10" t="s">
        <v>1104</v>
      </c>
      <c r="CD381" s="10" t="s">
        <v>1104</v>
      </c>
      <c r="CE381" s="10" t="s">
        <v>190</v>
      </c>
      <c r="CF381" s="10" t="s">
        <v>1104</v>
      </c>
      <c r="CG381" s="10" t="s">
        <v>1104</v>
      </c>
      <c r="CH381" s="10" t="s">
        <v>1104</v>
      </c>
      <c r="CI381" s="10" t="s">
        <v>1104</v>
      </c>
      <c r="CJ381" s="10" t="s">
        <v>1104</v>
      </c>
      <c r="CK381" s="10" t="s">
        <v>374</v>
      </c>
      <c r="CL381" s="10" t="s">
        <v>1105</v>
      </c>
      <c r="CM381" s="10" t="s">
        <v>1105</v>
      </c>
      <c r="CN381" s="10" t="s">
        <v>1105</v>
      </c>
      <c r="CO381" s="10" t="s">
        <v>1105</v>
      </c>
      <c r="CP381" s="10" t="s">
        <v>1105</v>
      </c>
      <c r="CQ381" s="10" t="s">
        <v>1105</v>
      </c>
      <c r="CR381" s="10" t="s">
        <v>1105</v>
      </c>
      <c r="CS381" s="10" t="s">
        <v>1105</v>
      </c>
      <c r="CT381" s="10" t="s">
        <v>1105</v>
      </c>
      <c r="CU381" s="10" t="s">
        <v>1104</v>
      </c>
      <c r="CV381" s="10" t="s">
        <v>1105</v>
      </c>
      <c r="CW381" s="10" t="s">
        <v>374</v>
      </c>
      <c r="CX381" s="9" t="s">
        <v>1105</v>
      </c>
      <c r="CY381" s="10" t="s">
        <v>1105</v>
      </c>
      <c r="CZ381" s="10" t="s">
        <v>1105</v>
      </c>
      <c r="DA381" s="10" t="s">
        <v>374</v>
      </c>
      <c r="DB381" s="10" t="s">
        <v>1105</v>
      </c>
      <c r="DC381" s="98" t="s">
        <v>7124</v>
      </c>
      <c r="DD381" s="98" t="s">
        <v>7124</v>
      </c>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5"/>
    </row>
    <row r="382" spans="1:251" s="9" customFormat="1" ht="17.25" customHeight="1">
      <c r="A382" s="5" t="s">
        <v>524</v>
      </c>
      <c r="B382" s="9">
        <v>172</v>
      </c>
      <c r="C382" s="5" t="s">
        <v>83</v>
      </c>
      <c r="D382" s="5" t="s">
        <v>139</v>
      </c>
      <c r="E382" s="9">
        <v>11728</v>
      </c>
      <c r="F382" s="9" t="s">
        <v>137</v>
      </c>
      <c r="G382" s="5"/>
      <c r="H382" s="5" t="s">
        <v>5</v>
      </c>
      <c r="I382" s="9">
        <v>1499</v>
      </c>
      <c r="J382" s="5" t="s">
        <v>4</v>
      </c>
      <c r="K382" s="9">
        <v>1506</v>
      </c>
      <c r="L382" s="5"/>
      <c r="M382" s="5"/>
      <c r="N382" s="5"/>
      <c r="O382" s="5"/>
      <c r="P382" s="5"/>
      <c r="Q382" s="5"/>
      <c r="R382" s="5"/>
      <c r="S382" s="5"/>
      <c r="T382" s="5"/>
      <c r="U382" s="5"/>
      <c r="V382" s="5"/>
      <c r="W382" s="5"/>
      <c r="X382" s="5"/>
      <c r="Y382" s="5"/>
      <c r="Z382" s="5"/>
      <c r="AA382" s="5"/>
      <c r="AB382" s="5"/>
      <c r="AC382" s="5"/>
      <c r="AD382" s="5"/>
      <c r="AE382" s="5"/>
      <c r="AF382" s="5"/>
      <c r="AG382" s="5">
        <v>1</v>
      </c>
      <c r="AH382" s="5"/>
      <c r="AI382" s="5"/>
      <c r="AJ382" s="5"/>
      <c r="AK382" s="5"/>
      <c r="AL382" s="5" t="s">
        <v>599</v>
      </c>
      <c r="AM382" s="11">
        <f>VLOOKUP($AL382,'City Location'!$A$2:$C$69,2)</f>
        <v>52.520007</v>
      </c>
      <c r="AN382" s="11">
        <f>VLOOKUP($AL382,'City Location'!$A$2:$C$69,3)</f>
        <v>13.404954</v>
      </c>
      <c r="AO382" s="12" t="s">
        <v>621</v>
      </c>
      <c r="AP382" s="5">
        <v>1</v>
      </c>
      <c r="AQ382" s="5"/>
      <c r="AR382" s="4"/>
      <c r="AS382" s="4"/>
      <c r="AT382" s="10">
        <v>0</v>
      </c>
      <c r="AU382" s="10" t="s">
        <v>1104</v>
      </c>
      <c r="AV382" s="19" t="s">
        <v>1105</v>
      </c>
      <c r="AW382" s="10" t="s">
        <v>1104</v>
      </c>
      <c r="AX382" s="10" t="s">
        <v>1104</v>
      </c>
      <c r="AY382" s="10" t="s">
        <v>1105</v>
      </c>
      <c r="AZ382" s="10" t="s">
        <v>1105</v>
      </c>
      <c r="BA382" s="10" t="s">
        <v>1105</v>
      </c>
      <c r="BB382" s="10" t="s">
        <v>1105</v>
      </c>
      <c r="BC382" s="10" t="s">
        <v>1105</v>
      </c>
      <c r="BD382" s="10" t="s">
        <v>190</v>
      </c>
      <c r="BE382" s="10" t="s">
        <v>1105</v>
      </c>
      <c r="BF382" s="10" t="s">
        <v>1105</v>
      </c>
      <c r="BG382" s="10" t="s">
        <v>1105</v>
      </c>
      <c r="BH382" s="10" t="s">
        <v>1104</v>
      </c>
      <c r="BI382" s="10" t="s">
        <v>1105</v>
      </c>
      <c r="BJ382" s="10" t="s">
        <v>1105</v>
      </c>
      <c r="BK382" s="10" t="s">
        <v>374</v>
      </c>
      <c r="BL382" s="10" t="s">
        <v>1105</v>
      </c>
      <c r="BM382" s="10" t="s">
        <v>1105</v>
      </c>
      <c r="BN382" s="10" t="s">
        <v>1105</v>
      </c>
      <c r="BO382" s="10" t="s">
        <v>1105</v>
      </c>
      <c r="BP382" s="10" t="s">
        <v>1105</v>
      </c>
      <c r="BQ382" s="10" t="s">
        <v>1105</v>
      </c>
      <c r="BR382" s="10" t="s">
        <v>1104</v>
      </c>
      <c r="BS382" s="10" t="s">
        <v>1105</v>
      </c>
      <c r="BT382" s="10" t="s">
        <v>190</v>
      </c>
      <c r="BU382" s="10" t="s">
        <v>1105</v>
      </c>
      <c r="BV382" s="10" t="s">
        <v>190</v>
      </c>
      <c r="BW382" s="10" t="s">
        <v>374</v>
      </c>
      <c r="BX382" s="10" t="s">
        <v>374</v>
      </c>
      <c r="BY382" s="10" t="s">
        <v>1105</v>
      </c>
      <c r="BZ382" s="10" t="s">
        <v>1105</v>
      </c>
      <c r="CA382" s="10" t="s">
        <v>374</v>
      </c>
      <c r="CB382" s="10" t="s">
        <v>1104</v>
      </c>
      <c r="CC382" s="10" t="s">
        <v>1104</v>
      </c>
      <c r="CD382" s="10" t="s">
        <v>1104</v>
      </c>
      <c r="CE382" s="10" t="s">
        <v>190</v>
      </c>
      <c r="CF382" s="10" t="s">
        <v>1104</v>
      </c>
      <c r="CG382" s="10" t="s">
        <v>1104</v>
      </c>
      <c r="CH382" s="10" t="s">
        <v>1104</v>
      </c>
      <c r="CI382" s="10" t="s">
        <v>1104</v>
      </c>
      <c r="CJ382" s="10" t="s">
        <v>1104</v>
      </c>
      <c r="CK382" s="10" t="s">
        <v>374</v>
      </c>
      <c r="CL382" s="10" t="s">
        <v>1105</v>
      </c>
      <c r="CM382" s="10" t="s">
        <v>1105</v>
      </c>
      <c r="CN382" s="10" t="s">
        <v>1105</v>
      </c>
      <c r="CO382" s="10" t="s">
        <v>1105</v>
      </c>
      <c r="CP382" s="10" t="s">
        <v>1105</v>
      </c>
      <c r="CQ382" s="10" t="s">
        <v>1105</v>
      </c>
      <c r="CR382" s="10" t="s">
        <v>1105</v>
      </c>
      <c r="CS382" s="10" t="s">
        <v>1105</v>
      </c>
      <c r="CT382" s="10" t="s">
        <v>1105</v>
      </c>
      <c r="CU382" s="10" t="s">
        <v>1104</v>
      </c>
      <c r="CV382" s="10" t="s">
        <v>1105</v>
      </c>
      <c r="CW382" s="10" t="s">
        <v>374</v>
      </c>
      <c r="CX382" s="9" t="s">
        <v>1105</v>
      </c>
      <c r="CY382" s="10" t="s">
        <v>1105</v>
      </c>
      <c r="CZ382" s="10" t="s">
        <v>1105</v>
      </c>
      <c r="DA382" s="10" t="s">
        <v>374</v>
      </c>
      <c r="DB382" s="10" t="s">
        <v>1105</v>
      </c>
      <c r="DC382" s="98" t="s">
        <v>7124</v>
      </c>
      <c r="DD382" s="98" t="s">
        <v>7124</v>
      </c>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5"/>
    </row>
    <row r="383" spans="1:251" s="9" customFormat="1" ht="17.25" customHeight="1">
      <c r="A383" s="5" t="s">
        <v>524</v>
      </c>
      <c r="B383" s="9">
        <v>172</v>
      </c>
      <c r="C383" s="5" t="s">
        <v>83</v>
      </c>
      <c r="D383" s="5" t="s">
        <v>139</v>
      </c>
      <c r="E383" s="9">
        <v>11728</v>
      </c>
      <c r="F383" s="9" t="s">
        <v>137</v>
      </c>
      <c r="G383" s="5"/>
      <c r="H383" s="5" t="s">
        <v>4</v>
      </c>
      <c r="I383" s="9">
        <v>1506</v>
      </c>
      <c r="J383" s="5" t="s">
        <v>7</v>
      </c>
      <c r="K383" s="9">
        <v>1535</v>
      </c>
      <c r="L383" s="5"/>
      <c r="M383" s="5"/>
      <c r="N383" s="5"/>
      <c r="O383" s="5"/>
      <c r="P383" s="5"/>
      <c r="Q383" s="5"/>
      <c r="R383" s="5"/>
      <c r="S383" s="5"/>
      <c r="T383" s="5"/>
      <c r="U383" s="5"/>
      <c r="V383" s="5"/>
      <c r="W383" s="5"/>
      <c r="X383" s="5"/>
      <c r="Y383" s="5"/>
      <c r="Z383" s="5"/>
      <c r="AA383" s="5"/>
      <c r="AB383" s="5"/>
      <c r="AC383" s="5"/>
      <c r="AD383" s="5"/>
      <c r="AE383" s="5"/>
      <c r="AF383" s="5"/>
      <c r="AG383" s="5">
        <v>1</v>
      </c>
      <c r="AH383" s="5"/>
      <c r="AI383" s="5"/>
      <c r="AJ383" s="5"/>
      <c r="AK383" s="5"/>
      <c r="AL383" s="5" t="s">
        <v>599</v>
      </c>
      <c r="AM383" s="11">
        <f>VLOOKUP($AL383,'City Location'!$A$2:$C$69,2)</f>
        <v>52.520007</v>
      </c>
      <c r="AN383" s="11">
        <f>VLOOKUP($AL383,'City Location'!$A$2:$C$69,3)</f>
        <v>13.404954</v>
      </c>
      <c r="AO383" s="12" t="s">
        <v>621</v>
      </c>
      <c r="AP383" s="5">
        <v>1</v>
      </c>
      <c r="AQ383" s="5"/>
      <c r="AR383" s="4"/>
      <c r="AS383" s="4"/>
      <c r="AT383" s="10">
        <v>0</v>
      </c>
      <c r="AU383" s="10" t="s">
        <v>1104</v>
      </c>
      <c r="AV383" s="19" t="s">
        <v>1105</v>
      </c>
      <c r="AW383" s="10" t="s">
        <v>1104</v>
      </c>
      <c r="AX383" s="10" t="s">
        <v>1104</v>
      </c>
      <c r="AY383" s="10" t="s">
        <v>1105</v>
      </c>
      <c r="AZ383" s="10" t="s">
        <v>1105</v>
      </c>
      <c r="BA383" s="10" t="s">
        <v>1105</v>
      </c>
      <c r="BB383" s="10" t="s">
        <v>1105</v>
      </c>
      <c r="BC383" s="10" t="s">
        <v>1105</v>
      </c>
      <c r="BD383" s="10" t="s">
        <v>190</v>
      </c>
      <c r="BE383" s="10" t="s">
        <v>1105</v>
      </c>
      <c r="BF383" s="10" t="s">
        <v>1105</v>
      </c>
      <c r="BG383" s="10" t="s">
        <v>1105</v>
      </c>
      <c r="BH383" s="10" t="s">
        <v>1104</v>
      </c>
      <c r="BI383" s="10" t="s">
        <v>1105</v>
      </c>
      <c r="BJ383" s="10" t="s">
        <v>1105</v>
      </c>
      <c r="BK383" s="10" t="s">
        <v>374</v>
      </c>
      <c r="BL383" s="10" t="s">
        <v>1105</v>
      </c>
      <c r="BM383" s="10" t="s">
        <v>1105</v>
      </c>
      <c r="BN383" s="10" t="s">
        <v>1105</v>
      </c>
      <c r="BO383" s="10" t="s">
        <v>1105</v>
      </c>
      <c r="BP383" s="10" t="s">
        <v>1105</v>
      </c>
      <c r="BQ383" s="10" t="s">
        <v>1105</v>
      </c>
      <c r="BR383" s="10" t="s">
        <v>1105</v>
      </c>
      <c r="BS383" s="10" t="s">
        <v>1105</v>
      </c>
      <c r="BT383" s="10" t="s">
        <v>190</v>
      </c>
      <c r="BU383" s="10" t="s">
        <v>1105</v>
      </c>
      <c r="BV383" s="10" t="s">
        <v>190</v>
      </c>
      <c r="BW383" s="10" t="s">
        <v>374</v>
      </c>
      <c r="BX383" s="10" t="s">
        <v>374</v>
      </c>
      <c r="BY383" s="10" t="s">
        <v>1105</v>
      </c>
      <c r="BZ383" s="10" t="s">
        <v>1105</v>
      </c>
      <c r="CA383" s="10" t="s">
        <v>374</v>
      </c>
      <c r="CB383" s="10" t="s">
        <v>1104</v>
      </c>
      <c r="CC383" s="10" t="s">
        <v>1104</v>
      </c>
      <c r="CD383" s="10" t="s">
        <v>1104</v>
      </c>
      <c r="CE383" s="10" t="s">
        <v>190</v>
      </c>
      <c r="CF383" s="10" t="s">
        <v>1104</v>
      </c>
      <c r="CG383" s="10" t="s">
        <v>1104</v>
      </c>
      <c r="CH383" s="10" t="s">
        <v>1104</v>
      </c>
      <c r="CI383" s="10" t="s">
        <v>1104</v>
      </c>
      <c r="CJ383" s="10" t="s">
        <v>1104</v>
      </c>
      <c r="CK383" s="10" t="s">
        <v>374</v>
      </c>
      <c r="CL383" s="10" t="s">
        <v>1105</v>
      </c>
      <c r="CM383" s="10" t="s">
        <v>1105</v>
      </c>
      <c r="CN383" s="10" t="s">
        <v>1105</v>
      </c>
      <c r="CO383" s="10" t="s">
        <v>1105</v>
      </c>
      <c r="CP383" s="10" t="s">
        <v>1105</v>
      </c>
      <c r="CQ383" s="10" t="s">
        <v>1105</v>
      </c>
      <c r="CR383" s="10" t="s">
        <v>1105</v>
      </c>
      <c r="CS383" s="10" t="s">
        <v>1105</v>
      </c>
      <c r="CT383" s="10" t="s">
        <v>1105</v>
      </c>
      <c r="CU383" s="10" t="s">
        <v>1104</v>
      </c>
      <c r="CV383" s="10" t="s">
        <v>1105</v>
      </c>
      <c r="CW383" s="10" t="s">
        <v>374</v>
      </c>
      <c r="CX383" s="9" t="s">
        <v>1105</v>
      </c>
      <c r="CY383" s="10" t="s">
        <v>1105</v>
      </c>
      <c r="CZ383" s="10" t="s">
        <v>1105</v>
      </c>
      <c r="DA383" s="10" t="s">
        <v>374</v>
      </c>
      <c r="DB383" s="10" t="s">
        <v>1105</v>
      </c>
      <c r="DC383" s="98" t="s">
        <v>7124</v>
      </c>
      <c r="DD383" s="98" t="s">
        <v>7124</v>
      </c>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5"/>
    </row>
    <row r="384" spans="1:251" s="9" customFormat="1" ht="17.25" customHeight="1">
      <c r="A384" s="5" t="s">
        <v>524</v>
      </c>
      <c r="B384" s="9">
        <v>172</v>
      </c>
      <c r="C384" s="5" t="s">
        <v>83</v>
      </c>
      <c r="D384" s="5" t="s">
        <v>140</v>
      </c>
      <c r="E384" s="9">
        <v>11730</v>
      </c>
      <c r="F384" s="9" t="s">
        <v>137</v>
      </c>
      <c r="G384" s="5"/>
      <c r="H384" s="5" t="s">
        <v>7</v>
      </c>
      <c r="I384" s="9">
        <v>1535</v>
      </c>
      <c r="J384" s="5"/>
      <c r="K384" s="9">
        <v>1539</v>
      </c>
      <c r="L384" s="5"/>
      <c r="M384" s="5"/>
      <c r="N384" s="5"/>
      <c r="O384" s="5"/>
      <c r="P384" s="5"/>
      <c r="Q384" s="5"/>
      <c r="R384" s="5"/>
      <c r="S384" s="5"/>
      <c r="T384" s="5"/>
      <c r="U384" s="5"/>
      <c r="V384" s="5"/>
      <c r="W384" s="5"/>
      <c r="X384" s="5"/>
      <c r="Y384" s="5"/>
      <c r="Z384" s="5"/>
      <c r="AA384" s="5"/>
      <c r="AB384" s="5"/>
      <c r="AC384" s="5"/>
      <c r="AD384" s="5"/>
      <c r="AE384" s="5"/>
      <c r="AF384" s="5"/>
      <c r="AG384" s="5">
        <v>1</v>
      </c>
      <c r="AH384" s="5"/>
      <c r="AI384" s="5"/>
      <c r="AJ384" s="5"/>
      <c r="AK384" s="5"/>
      <c r="AL384" s="5" t="s">
        <v>599</v>
      </c>
      <c r="AM384" s="11">
        <f>VLOOKUP($AL384,'City Location'!$A$2:$C$69,2)</f>
        <v>52.520007</v>
      </c>
      <c r="AN384" s="11">
        <f>VLOOKUP($AL384,'City Location'!$A$2:$C$69,3)</f>
        <v>13.404954</v>
      </c>
      <c r="AO384" s="12" t="s">
        <v>621</v>
      </c>
      <c r="AP384" s="5">
        <v>1</v>
      </c>
      <c r="AQ384" s="5"/>
      <c r="AR384" s="4"/>
      <c r="AS384" s="4"/>
      <c r="AT384" s="10">
        <v>0</v>
      </c>
      <c r="AU384" s="10" t="s">
        <v>1104</v>
      </c>
      <c r="AV384" s="19" t="s">
        <v>1105</v>
      </c>
      <c r="AW384" s="10" t="s">
        <v>1104</v>
      </c>
      <c r="AX384" s="10" t="s">
        <v>1105</v>
      </c>
      <c r="AY384" s="10" t="s">
        <v>1105</v>
      </c>
      <c r="AZ384" s="10" t="s">
        <v>1105</v>
      </c>
      <c r="BA384" s="10" t="s">
        <v>1105</v>
      </c>
      <c r="BB384" s="10" t="s">
        <v>1105</v>
      </c>
      <c r="BC384" s="10" t="s">
        <v>1105</v>
      </c>
      <c r="BD384" s="10" t="s">
        <v>190</v>
      </c>
      <c r="BE384" s="10" t="s">
        <v>1105</v>
      </c>
      <c r="BF384" s="10" t="s">
        <v>1105</v>
      </c>
      <c r="BG384" s="10" t="s">
        <v>1105</v>
      </c>
      <c r="BH384" s="10" t="s">
        <v>1104</v>
      </c>
      <c r="BI384" s="10" t="s">
        <v>1105</v>
      </c>
      <c r="BJ384" s="10" t="s">
        <v>1105</v>
      </c>
      <c r="BK384" s="10" t="s">
        <v>374</v>
      </c>
      <c r="BL384" s="10" t="s">
        <v>1105</v>
      </c>
      <c r="BM384" s="10" t="s">
        <v>1105</v>
      </c>
      <c r="BN384" s="10" t="s">
        <v>1105</v>
      </c>
      <c r="BO384" s="10" t="s">
        <v>1105</v>
      </c>
      <c r="BP384" s="10" t="s">
        <v>1105</v>
      </c>
      <c r="BQ384" s="10" t="s">
        <v>1105</v>
      </c>
      <c r="BR384" s="10" t="s">
        <v>1105</v>
      </c>
      <c r="BS384" s="10" t="s">
        <v>1105</v>
      </c>
      <c r="BT384" s="10" t="s">
        <v>190</v>
      </c>
      <c r="BU384" s="10" t="s">
        <v>1105</v>
      </c>
      <c r="BV384" s="10" t="s">
        <v>190</v>
      </c>
      <c r="BW384" s="10" t="s">
        <v>374</v>
      </c>
      <c r="BX384" s="10" t="s">
        <v>374</v>
      </c>
      <c r="BY384" s="10" t="s">
        <v>1105</v>
      </c>
      <c r="BZ384" s="10" t="s">
        <v>1105</v>
      </c>
      <c r="CA384" s="10" t="s">
        <v>374</v>
      </c>
      <c r="CB384" s="10" t="s">
        <v>1104</v>
      </c>
      <c r="CC384" s="10" t="s">
        <v>1105</v>
      </c>
      <c r="CD384" s="10" t="s">
        <v>1104</v>
      </c>
      <c r="CE384" s="10" t="s">
        <v>190</v>
      </c>
      <c r="CF384" s="10" t="s">
        <v>1104</v>
      </c>
      <c r="CG384" s="10" t="s">
        <v>1104</v>
      </c>
      <c r="CH384" s="10" t="s">
        <v>1104</v>
      </c>
      <c r="CI384" s="10" t="s">
        <v>1104</v>
      </c>
      <c r="CJ384" s="10" t="s">
        <v>1104</v>
      </c>
      <c r="CK384" s="10" t="s">
        <v>374</v>
      </c>
      <c r="CL384" s="10" t="s">
        <v>1105</v>
      </c>
      <c r="CM384" s="10" t="s">
        <v>1105</v>
      </c>
      <c r="CN384" s="10" t="s">
        <v>1105</v>
      </c>
      <c r="CO384" s="10" t="s">
        <v>1105</v>
      </c>
      <c r="CP384" s="10" t="s">
        <v>1105</v>
      </c>
      <c r="CQ384" s="10" t="s">
        <v>1105</v>
      </c>
      <c r="CR384" s="10" t="s">
        <v>1105</v>
      </c>
      <c r="CS384" s="10" t="s">
        <v>1105</v>
      </c>
      <c r="CT384" s="10" t="s">
        <v>1105</v>
      </c>
      <c r="CU384" s="10" t="s">
        <v>1104</v>
      </c>
      <c r="CV384" s="10" t="s">
        <v>1105</v>
      </c>
      <c r="CW384" s="10" t="s">
        <v>374</v>
      </c>
      <c r="CX384" s="9" t="s">
        <v>1105</v>
      </c>
      <c r="CY384" s="10" t="s">
        <v>1105</v>
      </c>
      <c r="CZ384" s="10" t="s">
        <v>1105</v>
      </c>
      <c r="DA384" s="10" t="s">
        <v>374</v>
      </c>
      <c r="DB384" s="10" t="s">
        <v>1105</v>
      </c>
      <c r="DC384" s="98" t="s">
        <v>7124</v>
      </c>
      <c r="DD384" s="98" t="s">
        <v>7124</v>
      </c>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5"/>
    </row>
    <row r="385" spans="1:251" s="9" customFormat="1" ht="17.25" customHeight="1">
      <c r="A385" s="5" t="s">
        <v>524</v>
      </c>
      <c r="B385" s="9">
        <v>172</v>
      </c>
      <c r="C385" s="5" t="s">
        <v>83</v>
      </c>
      <c r="D385" s="5" t="s">
        <v>140</v>
      </c>
      <c r="E385" s="9">
        <v>11730</v>
      </c>
      <c r="F385" s="9" t="s">
        <v>137</v>
      </c>
      <c r="G385" s="5"/>
      <c r="H385" s="5"/>
      <c r="I385" s="9">
        <v>1539</v>
      </c>
      <c r="J385" s="5" t="s">
        <v>5</v>
      </c>
      <c r="K385" s="9">
        <v>1547</v>
      </c>
      <c r="L385" s="5"/>
      <c r="M385" s="5"/>
      <c r="N385" s="5"/>
      <c r="O385" s="5"/>
      <c r="P385" s="5"/>
      <c r="Q385" s="5"/>
      <c r="R385" s="5"/>
      <c r="S385" s="5"/>
      <c r="T385" s="5"/>
      <c r="U385" s="5"/>
      <c r="V385" s="5"/>
      <c r="W385" s="5"/>
      <c r="X385" s="5"/>
      <c r="Y385" s="5"/>
      <c r="Z385" s="5"/>
      <c r="AA385" s="5"/>
      <c r="AB385" s="5"/>
      <c r="AC385" s="5"/>
      <c r="AD385" s="5"/>
      <c r="AE385" s="5"/>
      <c r="AF385" s="5"/>
      <c r="AG385" s="5">
        <v>1</v>
      </c>
      <c r="AH385" s="5"/>
      <c r="AI385" s="5"/>
      <c r="AJ385" s="5"/>
      <c r="AK385" s="5"/>
      <c r="AL385" s="5" t="s">
        <v>599</v>
      </c>
      <c r="AM385" s="11">
        <f>VLOOKUP($AL385,'City Location'!$A$2:$C$69,2)</f>
        <v>52.520007</v>
      </c>
      <c r="AN385" s="11">
        <f>VLOOKUP($AL385,'City Location'!$A$2:$C$69,3)</f>
        <v>13.404954</v>
      </c>
      <c r="AO385" s="12" t="s">
        <v>623</v>
      </c>
      <c r="AP385" s="5">
        <v>1</v>
      </c>
      <c r="AQ385" s="5" t="s">
        <v>908</v>
      </c>
      <c r="AR385" s="4"/>
      <c r="AS385" s="4"/>
      <c r="AT385" s="10">
        <v>0</v>
      </c>
      <c r="AU385" s="10" t="s">
        <v>1104</v>
      </c>
      <c r="AV385" s="19" t="s">
        <v>1105</v>
      </c>
      <c r="AW385" s="10" t="s">
        <v>1104</v>
      </c>
      <c r="AX385" s="10" t="s">
        <v>1105</v>
      </c>
      <c r="AY385" s="10" t="s">
        <v>1105</v>
      </c>
      <c r="AZ385" s="10" t="s">
        <v>1105</v>
      </c>
      <c r="BA385" s="10" t="s">
        <v>1105</v>
      </c>
      <c r="BB385" s="10" t="s">
        <v>1105</v>
      </c>
      <c r="BC385" s="10" t="s">
        <v>1105</v>
      </c>
      <c r="BD385" s="10" t="s">
        <v>190</v>
      </c>
      <c r="BE385" s="10" t="s">
        <v>1105</v>
      </c>
      <c r="BF385" s="10" t="s">
        <v>1105</v>
      </c>
      <c r="BG385" s="10" t="s">
        <v>1105</v>
      </c>
      <c r="BH385" s="10" t="s">
        <v>1104</v>
      </c>
      <c r="BI385" s="10" t="s">
        <v>1105</v>
      </c>
      <c r="BJ385" s="10" t="s">
        <v>1105</v>
      </c>
      <c r="BK385" s="10" t="s">
        <v>374</v>
      </c>
      <c r="BL385" s="10" t="s">
        <v>1105</v>
      </c>
      <c r="BM385" s="10" t="s">
        <v>1105</v>
      </c>
      <c r="BN385" s="10" t="s">
        <v>1105</v>
      </c>
      <c r="BO385" s="10" t="s">
        <v>1105</v>
      </c>
      <c r="BP385" s="10" t="s">
        <v>1105</v>
      </c>
      <c r="BQ385" s="10" t="s">
        <v>1105</v>
      </c>
      <c r="BR385" s="10" t="s">
        <v>1105</v>
      </c>
      <c r="BS385" s="10" t="s">
        <v>1105</v>
      </c>
      <c r="BT385" s="10" t="s">
        <v>190</v>
      </c>
      <c r="BU385" s="10" t="s">
        <v>1105</v>
      </c>
      <c r="BV385" s="10" t="s">
        <v>190</v>
      </c>
      <c r="BW385" s="10" t="s">
        <v>374</v>
      </c>
      <c r="BX385" s="10" t="s">
        <v>374</v>
      </c>
      <c r="BY385" s="10" t="s">
        <v>1105</v>
      </c>
      <c r="BZ385" s="10" t="s">
        <v>1105</v>
      </c>
      <c r="CA385" s="10" t="s">
        <v>374</v>
      </c>
      <c r="CB385" s="10" t="s">
        <v>1104</v>
      </c>
      <c r="CC385" s="10" t="s">
        <v>1105</v>
      </c>
      <c r="CD385" s="10" t="s">
        <v>1104</v>
      </c>
      <c r="CE385" s="10" t="s">
        <v>190</v>
      </c>
      <c r="CF385" s="10" t="s">
        <v>1104</v>
      </c>
      <c r="CG385" s="10" t="s">
        <v>1104</v>
      </c>
      <c r="CH385" s="10" t="s">
        <v>1104</v>
      </c>
      <c r="CI385" s="10" t="s">
        <v>1104</v>
      </c>
      <c r="CJ385" s="10" t="s">
        <v>1104</v>
      </c>
      <c r="CK385" s="10" t="s">
        <v>374</v>
      </c>
      <c r="CL385" s="10" t="s">
        <v>1105</v>
      </c>
      <c r="CM385" s="10" t="s">
        <v>1105</v>
      </c>
      <c r="CN385" s="10" t="s">
        <v>1105</v>
      </c>
      <c r="CO385" s="10" t="s">
        <v>1105</v>
      </c>
      <c r="CP385" s="10" t="s">
        <v>1105</v>
      </c>
      <c r="CQ385" s="10" t="s">
        <v>1105</v>
      </c>
      <c r="CR385" s="10" t="s">
        <v>1105</v>
      </c>
      <c r="CS385" s="10" t="s">
        <v>1105</v>
      </c>
      <c r="CT385" s="10" t="s">
        <v>1105</v>
      </c>
      <c r="CU385" s="10" t="s">
        <v>1104</v>
      </c>
      <c r="CV385" s="10" t="s">
        <v>1105</v>
      </c>
      <c r="CW385" s="10" t="s">
        <v>374</v>
      </c>
      <c r="CX385" s="9" t="s">
        <v>1105</v>
      </c>
      <c r="CY385" s="10" t="s">
        <v>1105</v>
      </c>
      <c r="CZ385" s="10" t="s">
        <v>1105</v>
      </c>
      <c r="DA385" s="10" t="s">
        <v>374</v>
      </c>
      <c r="DB385" s="10" t="s">
        <v>1105</v>
      </c>
      <c r="DC385" s="98" t="s">
        <v>7124</v>
      </c>
      <c r="DD385" s="98" t="s">
        <v>7124</v>
      </c>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5"/>
    </row>
    <row r="386" spans="1:251" s="9" customFormat="1" ht="17.25" customHeight="1">
      <c r="A386" s="5" t="s">
        <v>524</v>
      </c>
      <c r="B386" s="9">
        <v>172</v>
      </c>
      <c r="C386" s="5" t="s">
        <v>83</v>
      </c>
      <c r="D386" s="5" t="s">
        <v>140</v>
      </c>
      <c r="E386" s="9">
        <v>11730</v>
      </c>
      <c r="F386" s="9" t="s">
        <v>137</v>
      </c>
      <c r="G386" s="5"/>
      <c r="H386" s="5" t="s">
        <v>5</v>
      </c>
      <c r="I386" s="9">
        <v>1547</v>
      </c>
      <c r="J386" s="5" t="s">
        <v>5</v>
      </c>
      <c r="K386" s="9">
        <v>1571</v>
      </c>
      <c r="L386" s="5"/>
      <c r="M386" s="5"/>
      <c r="N386" s="5"/>
      <c r="O386" s="5"/>
      <c r="P386" s="5"/>
      <c r="Q386" s="5"/>
      <c r="R386" s="5"/>
      <c r="S386" s="5"/>
      <c r="T386" s="5"/>
      <c r="U386" s="5"/>
      <c r="V386" s="5"/>
      <c r="W386" s="5"/>
      <c r="X386" s="5"/>
      <c r="Y386" s="5"/>
      <c r="Z386" s="5"/>
      <c r="AA386" s="5"/>
      <c r="AB386" s="5"/>
      <c r="AC386" s="5"/>
      <c r="AD386" s="5"/>
      <c r="AE386" s="5"/>
      <c r="AF386" s="5"/>
      <c r="AG386" s="5">
        <v>1</v>
      </c>
      <c r="AH386" s="5"/>
      <c r="AI386" s="5"/>
      <c r="AJ386" s="5"/>
      <c r="AK386" s="5"/>
      <c r="AL386" s="5" t="s">
        <v>599</v>
      </c>
      <c r="AM386" s="11">
        <f>VLOOKUP($AL386,'City Location'!$A$2:$C$69,2)</f>
        <v>52.520007</v>
      </c>
      <c r="AN386" s="11">
        <f>VLOOKUP($AL386,'City Location'!$A$2:$C$69,3)</f>
        <v>13.404954</v>
      </c>
      <c r="AO386" s="12" t="s">
        <v>623</v>
      </c>
      <c r="AP386" s="5">
        <v>1</v>
      </c>
      <c r="AQ386" s="5" t="s">
        <v>908</v>
      </c>
      <c r="AR386" s="4"/>
      <c r="AS386" s="4"/>
      <c r="AT386" s="10">
        <v>0</v>
      </c>
      <c r="AU386" s="10" t="s">
        <v>1104</v>
      </c>
      <c r="AV386" s="19" t="s">
        <v>1105</v>
      </c>
      <c r="AW386" s="10" t="s">
        <v>1104</v>
      </c>
      <c r="AX386" s="10" t="s">
        <v>1105</v>
      </c>
      <c r="AY386" s="10" t="s">
        <v>1105</v>
      </c>
      <c r="AZ386" s="10" t="s">
        <v>1105</v>
      </c>
      <c r="BA386" s="10" t="s">
        <v>1105</v>
      </c>
      <c r="BB386" s="10" t="s">
        <v>1105</v>
      </c>
      <c r="BC386" s="10" t="s">
        <v>1105</v>
      </c>
      <c r="BD386" s="10" t="s">
        <v>190</v>
      </c>
      <c r="BE386" s="10" t="s">
        <v>1105</v>
      </c>
      <c r="BF386" s="10" t="s">
        <v>1105</v>
      </c>
      <c r="BG386" s="10" t="s">
        <v>1105</v>
      </c>
      <c r="BH386" s="10" t="s">
        <v>1104</v>
      </c>
      <c r="BI386" s="10" t="s">
        <v>1105</v>
      </c>
      <c r="BJ386" s="10" t="s">
        <v>1105</v>
      </c>
      <c r="BK386" s="10" t="s">
        <v>374</v>
      </c>
      <c r="BL386" s="10" t="s">
        <v>1105</v>
      </c>
      <c r="BM386" s="10" t="s">
        <v>1105</v>
      </c>
      <c r="BN386" s="10" t="s">
        <v>1105</v>
      </c>
      <c r="BO386" s="10" t="s">
        <v>1105</v>
      </c>
      <c r="BP386" s="10" t="s">
        <v>1105</v>
      </c>
      <c r="BQ386" s="10" t="s">
        <v>1105</v>
      </c>
      <c r="BR386" s="10" t="s">
        <v>1105</v>
      </c>
      <c r="BS386" s="10" t="s">
        <v>1105</v>
      </c>
      <c r="BT386" s="10" t="s">
        <v>190</v>
      </c>
      <c r="BU386" s="10" t="s">
        <v>1105</v>
      </c>
      <c r="BV386" s="10" t="s">
        <v>190</v>
      </c>
      <c r="BW386" s="10" t="s">
        <v>374</v>
      </c>
      <c r="BX386" s="10" t="s">
        <v>374</v>
      </c>
      <c r="BY386" s="10" t="s">
        <v>1105</v>
      </c>
      <c r="BZ386" s="10" t="s">
        <v>1105</v>
      </c>
      <c r="CA386" s="10" t="s">
        <v>374</v>
      </c>
      <c r="CB386" s="10" t="s">
        <v>1104</v>
      </c>
      <c r="CC386" s="10" t="s">
        <v>1105</v>
      </c>
      <c r="CD386" s="10" t="s">
        <v>1104</v>
      </c>
      <c r="CE386" s="10" t="s">
        <v>190</v>
      </c>
      <c r="CF386" s="10" t="s">
        <v>1104</v>
      </c>
      <c r="CG386" s="10" t="s">
        <v>1104</v>
      </c>
      <c r="CH386" s="10" t="s">
        <v>1104</v>
      </c>
      <c r="CI386" s="10" t="s">
        <v>1104</v>
      </c>
      <c r="CJ386" s="10" t="s">
        <v>1104</v>
      </c>
      <c r="CK386" s="10" t="s">
        <v>374</v>
      </c>
      <c r="CL386" s="10" t="s">
        <v>1105</v>
      </c>
      <c r="CM386" s="10" t="s">
        <v>1105</v>
      </c>
      <c r="CN386" s="10" t="s">
        <v>1105</v>
      </c>
      <c r="CO386" s="10" t="s">
        <v>1105</v>
      </c>
      <c r="CP386" s="10" t="s">
        <v>1105</v>
      </c>
      <c r="CQ386" s="10" t="s">
        <v>1105</v>
      </c>
      <c r="CR386" s="10" t="s">
        <v>1105</v>
      </c>
      <c r="CS386" s="10" t="s">
        <v>1105</v>
      </c>
      <c r="CT386" s="10" t="s">
        <v>1105</v>
      </c>
      <c r="CU386" s="10" t="s">
        <v>1104</v>
      </c>
      <c r="CV386" s="10" t="s">
        <v>1105</v>
      </c>
      <c r="CW386" s="10" t="s">
        <v>1105</v>
      </c>
      <c r="CX386" s="10" t="s">
        <v>374</v>
      </c>
      <c r="CY386" s="10" t="s">
        <v>1105</v>
      </c>
      <c r="CZ386" s="10" t="s">
        <v>1105</v>
      </c>
      <c r="DA386" s="10" t="s">
        <v>374</v>
      </c>
      <c r="DB386" s="10" t="s">
        <v>1105</v>
      </c>
      <c r="DC386" s="98" t="s">
        <v>7124</v>
      </c>
      <c r="DD386" s="98" t="s">
        <v>7124</v>
      </c>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5"/>
    </row>
    <row r="387" spans="1:251" s="9" customFormat="1" ht="17.25" customHeight="1">
      <c r="A387" s="5" t="s">
        <v>524</v>
      </c>
      <c r="B387" s="9">
        <v>172</v>
      </c>
      <c r="C387" s="5" t="s">
        <v>83</v>
      </c>
      <c r="D387" s="5" t="s">
        <v>141</v>
      </c>
      <c r="E387" s="9">
        <v>11731</v>
      </c>
      <c r="F387" s="9" t="s">
        <v>137</v>
      </c>
      <c r="G387" s="5"/>
      <c r="H387" s="5" t="s">
        <v>5</v>
      </c>
      <c r="I387" s="9">
        <v>1571</v>
      </c>
      <c r="J387" s="5" t="s">
        <v>5</v>
      </c>
      <c r="K387" s="9">
        <v>1598</v>
      </c>
      <c r="L387" s="5"/>
      <c r="M387" s="5"/>
      <c r="N387" s="5"/>
      <c r="O387" s="5"/>
      <c r="P387" s="5"/>
      <c r="Q387" s="5"/>
      <c r="R387" s="5"/>
      <c r="S387" s="5"/>
      <c r="T387" s="5"/>
      <c r="U387" s="5"/>
      <c r="V387" s="5"/>
      <c r="W387" s="5"/>
      <c r="X387" s="5"/>
      <c r="Y387" s="5"/>
      <c r="Z387" s="5"/>
      <c r="AA387" s="5"/>
      <c r="AB387" s="5"/>
      <c r="AC387" s="5"/>
      <c r="AD387" s="5"/>
      <c r="AE387" s="5"/>
      <c r="AF387" s="5"/>
      <c r="AG387" s="5">
        <v>1</v>
      </c>
      <c r="AH387" s="5"/>
      <c r="AI387" s="5"/>
      <c r="AJ387" s="5"/>
      <c r="AK387" s="5"/>
      <c r="AL387" s="5" t="s">
        <v>599</v>
      </c>
      <c r="AM387" s="11">
        <f>VLOOKUP($AL387,'City Location'!$A$2:$C$69,2)</f>
        <v>52.520007</v>
      </c>
      <c r="AN387" s="11">
        <f>VLOOKUP($AL387,'City Location'!$A$2:$C$69,3)</f>
        <v>13.404954</v>
      </c>
      <c r="AO387" s="12" t="s">
        <v>623</v>
      </c>
      <c r="AP387" s="5">
        <v>1</v>
      </c>
      <c r="AQ387" s="5"/>
      <c r="AR387" s="4"/>
      <c r="AS387" s="4"/>
      <c r="AT387" s="10">
        <v>0</v>
      </c>
      <c r="AU387" s="10" t="s">
        <v>1104</v>
      </c>
      <c r="AV387" s="19" t="s">
        <v>1105</v>
      </c>
      <c r="AW387" s="10" t="s">
        <v>1104</v>
      </c>
      <c r="AX387" s="10" t="s">
        <v>1105</v>
      </c>
      <c r="AY387" s="10" t="s">
        <v>1105</v>
      </c>
      <c r="AZ387" s="10" t="s">
        <v>1105</v>
      </c>
      <c r="BA387" s="10" t="s">
        <v>1105</v>
      </c>
      <c r="BB387" s="10" t="s">
        <v>1105</v>
      </c>
      <c r="BC387" s="10" t="s">
        <v>1105</v>
      </c>
      <c r="BD387" s="10" t="s">
        <v>190</v>
      </c>
      <c r="BE387" s="10" t="s">
        <v>1105</v>
      </c>
      <c r="BF387" s="10" t="s">
        <v>1105</v>
      </c>
      <c r="BG387" s="10" t="s">
        <v>1105</v>
      </c>
      <c r="BH387" s="10" t="s">
        <v>1104</v>
      </c>
      <c r="BI387" s="10" t="s">
        <v>1105</v>
      </c>
      <c r="BJ387" s="10" t="s">
        <v>1105</v>
      </c>
      <c r="BK387" s="10" t="s">
        <v>374</v>
      </c>
      <c r="BL387" s="10" t="s">
        <v>1105</v>
      </c>
      <c r="BM387" s="10" t="s">
        <v>1105</v>
      </c>
      <c r="BN387" s="10" t="s">
        <v>1105</v>
      </c>
      <c r="BO387" s="10" t="s">
        <v>1105</v>
      </c>
      <c r="BP387" s="10" t="s">
        <v>1105</v>
      </c>
      <c r="BQ387" s="10" t="s">
        <v>1105</v>
      </c>
      <c r="BR387" s="10" t="s">
        <v>1105</v>
      </c>
      <c r="BS387" s="10" t="s">
        <v>1105</v>
      </c>
      <c r="BT387" s="10" t="s">
        <v>190</v>
      </c>
      <c r="BU387" s="10" t="s">
        <v>1105</v>
      </c>
      <c r="BV387" s="10" t="s">
        <v>190</v>
      </c>
      <c r="BW387" s="10" t="s">
        <v>374</v>
      </c>
      <c r="BX387" s="10" t="s">
        <v>374</v>
      </c>
      <c r="BY387" s="10" t="s">
        <v>1105</v>
      </c>
      <c r="BZ387" s="10" t="s">
        <v>1105</v>
      </c>
      <c r="CA387" s="10" t="s">
        <v>374</v>
      </c>
      <c r="CB387" s="10" t="s">
        <v>1104</v>
      </c>
      <c r="CC387" s="10" t="s">
        <v>1105</v>
      </c>
      <c r="CD387" s="10" t="s">
        <v>1104</v>
      </c>
      <c r="CE387" s="10" t="s">
        <v>190</v>
      </c>
      <c r="CF387" s="10" t="s">
        <v>1104</v>
      </c>
      <c r="CG387" s="10" t="s">
        <v>1104</v>
      </c>
      <c r="CH387" s="10" t="s">
        <v>1104</v>
      </c>
      <c r="CI387" s="10" t="s">
        <v>1104</v>
      </c>
      <c r="CJ387" s="10" t="s">
        <v>1104</v>
      </c>
      <c r="CK387" s="10" t="s">
        <v>374</v>
      </c>
      <c r="CL387" s="10" t="s">
        <v>1105</v>
      </c>
      <c r="CM387" s="10" t="s">
        <v>1105</v>
      </c>
      <c r="CN387" s="10" t="s">
        <v>1105</v>
      </c>
      <c r="CO387" s="10" t="s">
        <v>1105</v>
      </c>
      <c r="CP387" s="10" t="s">
        <v>1105</v>
      </c>
      <c r="CQ387" s="10" t="s">
        <v>1105</v>
      </c>
      <c r="CR387" s="10" t="s">
        <v>1105</v>
      </c>
      <c r="CS387" s="10" t="s">
        <v>1105</v>
      </c>
      <c r="CT387" s="10" t="s">
        <v>1105</v>
      </c>
      <c r="CU387" s="10" t="s">
        <v>1104</v>
      </c>
      <c r="CV387" s="10" t="s">
        <v>374</v>
      </c>
      <c r="CW387" s="10" t="s">
        <v>1105</v>
      </c>
      <c r="CX387" s="10" t="s">
        <v>374</v>
      </c>
      <c r="CY387" s="10" t="s">
        <v>1105</v>
      </c>
      <c r="CZ387" s="10" t="s">
        <v>1105</v>
      </c>
      <c r="DA387" s="10" t="s">
        <v>374</v>
      </c>
      <c r="DB387" s="10" t="s">
        <v>1105</v>
      </c>
      <c r="DC387" s="98" t="s">
        <v>7124</v>
      </c>
      <c r="DD387" s="98" t="s">
        <v>7124</v>
      </c>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5"/>
    </row>
    <row r="388" spans="1:251" s="9" customFormat="1" ht="17.25" customHeight="1">
      <c r="A388" s="5" t="s">
        <v>524</v>
      </c>
      <c r="B388" s="9">
        <v>172</v>
      </c>
      <c r="C388" s="5" t="s">
        <v>83</v>
      </c>
      <c r="D388" s="5" t="s">
        <v>142</v>
      </c>
      <c r="E388" s="9">
        <v>2274</v>
      </c>
      <c r="F388" s="9" t="s">
        <v>137</v>
      </c>
      <c r="G388" s="5"/>
      <c r="H388" s="5" t="s">
        <v>5</v>
      </c>
      <c r="I388" s="9">
        <v>1598</v>
      </c>
      <c r="J388" s="5" t="s">
        <v>7</v>
      </c>
      <c r="K388" s="9">
        <v>1608</v>
      </c>
      <c r="L388" s="5"/>
      <c r="M388" s="5"/>
      <c r="N388" s="5"/>
      <c r="O388" s="5"/>
      <c r="P388" s="5"/>
      <c r="Q388" s="5"/>
      <c r="R388" s="5"/>
      <c r="S388" s="5"/>
      <c r="T388" s="5"/>
      <c r="U388" s="5"/>
      <c r="V388" s="5"/>
      <c r="W388" s="5"/>
      <c r="X388" s="5"/>
      <c r="Y388" s="5"/>
      <c r="Z388" s="5"/>
      <c r="AA388" s="5"/>
      <c r="AB388" s="5"/>
      <c r="AC388" s="5"/>
      <c r="AD388" s="5"/>
      <c r="AE388" s="5"/>
      <c r="AF388" s="5"/>
      <c r="AG388" s="5">
        <v>1</v>
      </c>
      <c r="AH388" s="5"/>
      <c r="AI388" s="5"/>
      <c r="AJ388" s="5"/>
      <c r="AK388" s="5"/>
      <c r="AL388" s="5" t="s">
        <v>599</v>
      </c>
      <c r="AM388" s="11">
        <f>VLOOKUP($AL388,'City Location'!$A$2:$C$69,2)</f>
        <v>52.520007</v>
      </c>
      <c r="AN388" s="11">
        <f>VLOOKUP($AL388,'City Location'!$A$2:$C$69,3)</f>
        <v>13.404954</v>
      </c>
      <c r="AO388" s="12" t="s">
        <v>623</v>
      </c>
      <c r="AP388" s="5">
        <v>1</v>
      </c>
      <c r="AQ388" s="5"/>
      <c r="AR388" s="4"/>
      <c r="AS388" s="4"/>
      <c r="AT388" s="10">
        <v>0</v>
      </c>
      <c r="AU388" s="10" t="s">
        <v>1104</v>
      </c>
      <c r="AV388" s="19" t="s">
        <v>1105</v>
      </c>
      <c r="AW388" s="10" t="s">
        <v>1104</v>
      </c>
      <c r="AX388" s="10" t="s">
        <v>1105</v>
      </c>
      <c r="AY388" s="10" t="s">
        <v>1105</v>
      </c>
      <c r="AZ388" s="10" t="s">
        <v>1105</v>
      </c>
      <c r="BA388" s="10" t="s">
        <v>1105</v>
      </c>
      <c r="BB388" s="10" t="s">
        <v>1105</v>
      </c>
      <c r="BC388" s="10" t="s">
        <v>1105</v>
      </c>
      <c r="BD388" s="10" t="s">
        <v>190</v>
      </c>
      <c r="BE388" s="10" t="s">
        <v>1105</v>
      </c>
      <c r="BF388" s="10" t="s">
        <v>1105</v>
      </c>
      <c r="BG388" s="10" t="s">
        <v>1105</v>
      </c>
      <c r="BH388" s="10" t="s">
        <v>1104</v>
      </c>
      <c r="BI388" s="10" t="s">
        <v>1105</v>
      </c>
      <c r="BJ388" s="10" t="s">
        <v>1105</v>
      </c>
      <c r="BK388" s="10" t="s">
        <v>374</v>
      </c>
      <c r="BL388" s="10" t="s">
        <v>1105</v>
      </c>
      <c r="BM388" s="10" t="s">
        <v>1105</v>
      </c>
      <c r="BN388" s="10" t="s">
        <v>1105</v>
      </c>
      <c r="BO388" s="10" t="s">
        <v>1105</v>
      </c>
      <c r="BP388" s="10" t="s">
        <v>1105</v>
      </c>
      <c r="BQ388" s="10" t="s">
        <v>1105</v>
      </c>
      <c r="BR388" s="10" t="s">
        <v>1105</v>
      </c>
      <c r="BS388" s="10" t="s">
        <v>1105</v>
      </c>
      <c r="BT388" s="10" t="s">
        <v>190</v>
      </c>
      <c r="BU388" s="10" t="s">
        <v>1105</v>
      </c>
      <c r="BV388" s="10" t="s">
        <v>190</v>
      </c>
      <c r="BW388" s="10" t="s">
        <v>374</v>
      </c>
      <c r="BX388" s="10" t="s">
        <v>374</v>
      </c>
      <c r="BY388" s="10" t="s">
        <v>1105</v>
      </c>
      <c r="BZ388" s="10" t="s">
        <v>1105</v>
      </c>
      <c r="CA388" s="10" t="s">
        <v>374</v>
      </c>
      <c r="CB388" s="10" t="s">
        <v>1104</v>
      </c>
      <c r="CC388" s="10" t="s">
        <v>1105</v>
      </c>
      <c r="CD388" s="10" t="s">
        <v>1104</v>
      </c>
      <c r="CE388" s="10" t="s">
        <v>190</v>
      </c>
      <c r="CF388" s="10" t="s">
        <v>1104</v>
      </c>
      <c r="CG388" s="10" t="s">
        <v>1104</v>
      </c>
      <c r="CH388" s="10" t="s">
        <v>1104</v>
      </c>
      <c r="CI388" s="10" t="s">
        <v>1104</v>
      </c>
      <c r="CJ388" s="10" t="s">
        <v>1104</v>
      </c>
      <c r="CK388" s="10" t="s">
        <v>374</v>
      </c>
      <c r="CL388" s="10" t="s">
        <v>1105</v>
      </c>
      <c r="CM388" s="10" t="s">
        <v>1105</v>
      </c>
      <c r="CN388" s="10" t="s">
        <v>1105</v>
      </c>
      <c r="CO388" s="10" t="s">
        <v>1105</v>
      </c>
      <c r="CP388" s="10" t="s">
        <v>1105</v>
      </c>
      <c r="CQ388" s="10" t="s">
        <v>1105</v>
      </c>
      <c r="CR388" s="10" t="s">
        <v>1105</v>
      </c>
      <c r="CS388" s="10" t="s">
        <v>1105</v>
      </c>
      <c r="CT388" s="10" t="s">
        <v>1105</v>
      </c>
      <c r="CU388" s="10" t="s">
        <v>1104</v>
      </c>
      <c r="CV388" s="10" t="s">
        <v>374</v>
      </c>
      <c r="CW388" s="10" t="s">
        <v>1105</v>
      </c>
      <c r="CX388" s="10" t="s">
        <v>374</v>
      </c>
      <c r="CY388" s="10" t="s">
        <v>1105</v>
      </c>
      <c r="CZ388" s="10" t="s">
        <v>1105</v>
      </c>
      <c r="DA388" s="10" t="s">
        <v>374</v>
      </c>
      <c r="DB388" s="10" t="s">
        <v>1105</v>
      </c>
      <c r="DC388" s="98" t="s">
        <v>7124</v>
      </c>
      <c r="DD388" s="98" t="s">
        <v>7124</v>
      </c>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5"/>
    </row>
    <row r="389" spans="1:251" s="9" customFormat="1" ht="17.25" customHeight="1">
      <c r="A389" s="5" t="s">
        <v>524</v>
      </c>
      <c r="B389" s="9">
        <v>172</v>
      </c>
      <c r="C389" s="5" t="s">
        <v>83</v>
      </c>
      <c r="D389" s="5" t="s">
        <v>143</v>
      </c>
      <c r="E389" s="9">
        <v>11732</v>
      </c>
      <c r="F389" s="9" t="s">
        <v>137</v>
      </c>
      <c r="G389" s="5"/>
      <c r="H389" s="5" t="s">
        <v>7</v>
      </c>
      <c r="I389" s="9">
        <v>1608</v>
      </c>
      <c r="J389" s="5"/>
      <c r="K389" s="9">
        <v>1614</v>
      </c>
      <c r="L389" s="5"/>
      <c r="M389" s="5"/>
      <c r="N389" s="5"/>
      <c r="O389" s="5"/>
      <c r="P389" s="5"/>
      <c r="Q389" s="5"/>
      <c r="R389" s="5"/>
      <c r="S389" s="5"/>
      <c r="T389" s="5"/>
      <c r="U389" s="5"/>
      <c r="V389" s="5"/>
      <c r="W389" s="5"/>
      <c r="X389" s="5"/>
      <c r="Y389" s="5"/>
      <c r="Z389" s="5"/>
      <c r="AA389" s="5"/>
      <c r="AB389" s="5"/>
      <c r="AC389" s="5"/>
      <c r="AD389" s="5"/>
      <c r="AE389" s="5"/>
      <c r="AF389" s="5"/>
      <c r="AG389" s="5">
        <v>1</v>
      </c>
      <c r="AH389" s="5"/>
      <c r="AI389" s="5"/>
      <c r="AJ389" s="5"/>
      <c r="AK389" s="5"/>
      <c r="AL389" s="5" t="s">
        <v>599</v>
      </c>
      <c r="AM389" s="11">
        <f>VLOOKUP($AL389,'City Location'!$A$2:$C$69,2)</f>
        <v>52.520007</v>
      </c>
      <c r="AN389" s="11">
        <f>VLOOKUP($AL389,'City Location'!$A$2:$C$69,3)</f>
        <v>13.404954</v>
      </c>
      <c r="AO389" s="12" t="s">
        <v>623</v>
      </c>
      <c r="AP389" s="5">
        <v>1</v>
      </c>
      <c r="AQ389" s="5"/>
      <c r="AR389" s="4"/>
      <c r="AS389" s="4"/>
      <c r="AT389" s="10">
        <v>0</v>
      </c>
      <c r="AU389" s="10" t="s">
        <v>1104</v>
      </c>
      <c r="AV389" s="19" t="s">
        <v>1105</v>
      </c>
      <c r="AW389" s="10" t="s">
        <v>1104</v>
      </c>
      <c r="AX389" s="10" t="s">
        <v>1105</v>
      </c>
      <c r="AY389" s="10" t="s">
        <v>1105</v>
      </c>
      <c r="AZ389" s="10" t="s">
        <v>1105</v>
      </c>
      <c r="BA389" s="10" t="s">
        <v>1105</v>
      </c>
      <c r="BB389" s="10" t="s">
        <v>1105</v>
      </c>
      <c r="BC389" s="10" t="s">
        <v>1105</v>
      </c>
      <c r="BD389" s="10" t="s">
        <v>190</v>
      </c>
      <c r="BE389" s="10" t="s">
        <v>1105</v>
      </c>
      <c r="BF389" s="10" t="s">
        <v>1105</v>
      </c>
      <c r="BG389" s="10" t="s">
        <v>1105</v>
      </c>
      <c r="BH389" s="10" t="s">
        <v>1104</v>
      </c>
      <c r="BI389" s="10" t="s">
        <v>1105</v>
      </c>
      <c r="BJ389" s="10" t="s">
        <v>1105</v>
      </c>
      <c r="BK389" s="10" t="s">
        <v>374</v>
      </c>
      <c r="BL389" s="10" t="s">
        <v>1105</v>
      </c>
      <c r="BM389" s="10" t="s">
        <v>1105</v>
      </c>
      <c r="BN389" s="10" t="s">
        <v>1105</v>
      </c>
      <c r="BO389" s="10" t="s">
        <v>1105</v>
      </c>
      <c r="BP389" s="10" t="s">
        <v>1105</v>
      </c>
      <c r="BQ389" s="10" t="s">
        <v>1105</v>
      </c>
      <c r="BR389" s="10" t="s">
        <v>1105</v>
      </c>
      <c r="BS389" s="10" t="s">
        <v>1105</v>
      </c>
      <c r="BT389" s="10" t="s">
        <v>190</v>
      </c>
      <c r="BU389" s="10" t="s">
        <v>1105</v>
      </c>
      <c r="BV389" s="10" t="s">
        <v>190</v>
      </c>
      <c r="BW389" s="10" t="s">
        <v>374</v>
      </c>
      <c r="BX389" s="10" t="s">
        <v>374</v>
      </c>
      <c r="BY389" s="10" t="s">
        <v>1105</v>
      </c>
      <c r="BZ389" s="10" t="s">
        <v>1105</v>
      </c>
      <c r="CA389" s="10" t="s">
        <v>374</v>
      </c>
      <c r="CB389" s="10" t="s">
        <v>1104</v>
      </c>
      <c r="CC389" s="10" t="s">
        <v>1105</v>
      </c>
      <c r="CD389" s="10" t="s">
        <v>1104</v>
      </c>
      <c r="CE389" s="10" t="s">
        <v>190</v>
      </c>
      <c r="CF389" s="10" t="s">
        <v>1104</v>
      </c>
      <c r="CG389" s="10" t="s">
        <v>1104</v>
      </c>
      <c r="CH389" s="10" t="s">
        <v>1104</v>
      </c>
      <c r="CI389" s="10" t="s">
        <v>1104</v>
      </c>
      <c r="CJ389" s="10" t="s">
        <v>1104</v>
      </c>
      <c r="CK389" s="10" t="s">
        <v>374</v>
      </c>
      <c r="CL389" s="10" t="s">
        <v>1105</v>
      </c>
      <c r="CM389" s="10" t="s">
        <v>1105</v>
      </c>
      <c r="CN389" s="10" t="s">
        <v>1105</v>
      </c>
      <c r="CO389" s="10" t="s">
        <v>1105</v>
      </c>
      <c r="CP389" s="10" t="s">
        <v>1105</v>
      </c>
      <c r="CQ389" s="10" t="s">
        <v>1105</v>
      </c>
      <c r="CR389" s="10" t="s">
        <v>1105</v>
      </c>
      <c r="CS389" s="10" t="s">
        <v>1105</v>
      </c>
      <c r="CT389" s="10" t="s">
        <v>1105</v>
      </c>
      <c r="CU389" s="10" t="s">
        <v>1104</v>
      </c>
      <c r="CV389" s="10" t="s">
        <v>374</v>
      </c>
      <c r="CW389" s="10" t="s">
        <v>1105</v>
      </c>
      <c r="CX389" s="10" t="s">
        <v>374</v>
      </c>
      <c r="CY389" s="10" t="s">
        <v>1105</v>
      </c>
      <c r="CZ389" s="10" t="s">
        <v>1105</v>
      </c>
      <c r="DA389" s="10" t="s">
        <v>374</v>
      </c>
      <c r="DB389" s="10" t="s">
        <v>1105</v>
      </c>
      <c r="DC389" s="98" t="s">
        <v>7124</v>
      </c>
      <c r="DD389" s="98" t="s">
        <v>7124</v>
      </c>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5"/>
    </row>
    <row r="390" spans="1:251" s="9" customFormat="1" ht="17.25" customHeight="1">
      <c r="A390" s="5" t="s">
        <v>524</v>
      </c>
      <c r="B390" s="9">
        <v>172</v>
      </c>
      <c r="C390" s="5" t="s">
        <v>83</v>
      </c>
      <c r="D390" s="5" t="s">
        <v>143</v>
      </c>
      <c r="E390" s="9">
        <v>11732</v>
      </c>
      <c r="F390" s="9" t="s">
        <v>137</v>
      </c>
      <c r="G390" s="5"/>
      <c r="H390" s="5"/>
      <c r="I390" s="9">
        <v>1614</v>
      </c>
      <c r="J390" s="5" t="s">
        <v>10</v>
      </c>
      <c r="K390" s="9">
        <v>1619</v>
      </c>
      <c r="L390" s="5"/>
      <c r="M390" s="5"/>
      <c r="N390" s="5"/>
      <c r="O390" s="5"/>
      <c r="P390" s="5"/>
      <c r="Q390" s="5"/>
      <c r="R390" s="5"/>
      <c r="S390" s="5"/>
      <c r="T390" s="5"/>
      <c r="U390" s="5"/>
      <c r="V390" s="5"/>
      <c r="W390" s="5"/>
      <c r="X390" s="5"/>
      <c r="Y390" s="5"/>
      <c r="Z390" s="5"/>
      <c r="AA390" s="5"/>
      <c r="AB390" s="5"/>
      <c r="AC390" s="5"/>
      <c r="AD390" s="5"/>
      <c r="AE390" s="5"/>
      <c r="AF390" s="5"/>
      <c r="AG390" s="5">
        <v>1</v>
      </c>
      <c r="AH390" s="5"/>
      <c r="AI390" s="5"/>
      <c r="AJ390" s="5"/>
      <c r="AK390" s="5"/>
      <c r="AL390" s="5" t="s">
        <v>599</v>
      </c>
      <c r="AM390" s="11">
        <f>VLOOKUP($AL390,'City Location'!$A$2:$C$69,2)</f>
        <v>52.520007</v>
      </c>
      <c r="AN390" s="11">
        <f>VLOOKUP($AL390,'City Location'!$A$2:$C$69,3)</f>
        <v>13.404954</v>
      </c>
      <c r="AO390" s="12" t="s">
        <v>622</v>
      </c>
      <c r="AP390" s="5">
        <v>1</v>
      </c>
      <c r="AQ390" s="5"/>
      <c r="AR390" s="4"/>
      <c r="AS390" s="4"/>
      <c r="AT390" s="10">
        <v>0</v>
      </c>
      <c r="AU390" s="10" t="s">
        <v>1104</v>
      </c>
      <c r="AV390" s="19" t="s">
        <v>1105</v>
      </c>
      <c r="AW390" s="10" t="s">
        <v>1104</v>
      </c>
      <c r="AX390" s="10" t="s">
        <v>1105</v>
      </c>
      <c r="AY390" s="10" t="s">
        <v>1105</v>
      </c>
      <c r="AZ390" s="10" t="s">
        <v>1105</v>
      </c>
      <c r="BA390" s="10" t="s">
        <v>1105</v>
      </c>
      <c r="BB390" s="10" t="s">
        <v>1105</v>
      </c>
      <c r="BC390" s="10" t="s">
        <v>1105</v>
      </c>
      <c r="BD390" s="10" t="s">
        <v>190</v>
      </c>
      <c r="BE390" s="10" t="s">
        <v>1105</v>
      </c>
      <c r="BF390" s="10" t="s">
        <v>1105</v>
      </c>
      <c r="BG390" s="10" t="s">
        <v>1105</v>
      </c>
      <c r="BH390" s="10" t="s">
        <v>1104</v>
      </c>
      <c r="BI390" s="10" t="s">
        <v>1105</v>
      </c>
      <c r="BJ390" s="10" t="s">
        <v>1105</v>
      </c>
      <c r="BK390" s="10" t="s">
        <v>374</v>
      </c>
      <c r="BL390" s="10" t="s">
        <v>1105</v>
      </c>
      <c r="BM390" s="10" t="s">
        <v>1105</v>
      </c>
      <c r="BN390" s="10" t="s">
        <v>1105</v>
      </c>
      <c r="BO390" s="10" t="s">
        <v>1105</v>
      </c>
      <c r="BP390" s="10" t="s">
        <v>1105</v>
      </c>
      <c r="BQ390" s="10" t="s">
        <v>1105</v>
      </c>
      <c r="BR390" s="10" t="s">
        <v>1105</v>
      </c>
      <c r="BS390" s="10" t="s">
        <v>1105</v>
      </c>
      <c r="BT390" s="10" t="s">
        <v>190</v>
      </c>
      <c r="BU390" s="10" t="s">
        <v>1105</v>
      </c>
      <c r="BV390" s="10" t="s">
        <v>190</v>
      </c>
      <c r="BW390" s="10" t="s">
        <v>374</v>
      </c>
      <c r="BX390" s="10" t="s">
        <v>374</v>
      </c>
      <c r="BY390" s="10" t="s">
        <v>1105</v>
      </c>
      <c r="BZ390" s="10" t="s">
        <v>1105</v>
      </c>
      <c r="CA390" s="10" t="s">
        <v>374</v>
      </c>
      <c r="CB390" s="10" t="s">
        <v>1104</v>
      </c>
      <c r="CC390" s="10" t="s">
        <v>1105</v>
      </c>
      <c r="CD390" s="10" t="s">
        <v>1104</v>
      </c>
      <c r="CE390" s="10" t="s">
        <v>190</v>
      </c>
      <c r="CF390" s="10" t="s">
        <v>1104</v>
      </c>
      <c r="CG390" s="10" t="s">
        <v>1104</v>
      </c>
      <c r="CH390" s="10" t="s">
        <v>1104</v>
      </c>
      <c r="CI390" s="10" t="s">
        <v>1104</v>
      </c>
      <c r="CJ390" s="10" t="s">
        <v>1104</v>
      </c>
      <c r="CK390" s="10" t="s">
        <v>374</v>
      </c>
      <c r="CL390" s="10" t="s">
        <v>1105</v>
      </c>
      <c r="CM390" s="10" t="s">
        <v>1105</v>
      </c>
      <c r="CN390" s="10" t="s">
        <v>1105</v>
      </c>
      <c r="CO390" s="10" t="s">
        <v>1105</v>
      </c>
      <c r="CP390" s="10" t="s">
        <v>1105</v>
      </c>
      <c r="CQ390" s="10" t="s">
        <v>1105</v>
      </c>
      <c r="CR390" s="10" t="s">
        <v>1105</v>
      </c>
      <c r="CS390" s="10" t="s">
        <v>1105</v>
      </c>
      <c r="CT390" s="10" t="s">
        <v>1105</v>
      </c>
      <c r="CU390" s="10" t="s">
        <v>1104</v>
      </c>
      <c r="CV390" s="10" t="s">
        <v>190</v>
      </c>
      <c r="CW390" s="10" t="s">
        <v>1105</v>
      </c>
      <c r="CX390" s="10" t="s">
        <v>374</v>
      </c>
      <c r="CY390" s="10" t="s">
        <v>1105</v>
      </c>
      <c r="CZ390" s="10" t="s">
        <v>1105</v>
      </c>
      <c r="DA390" s="10" t="s">
        <v>190</v>
      </c>
      <c r="DB390" s="10" t="s">
        <v>1105</v>
      </c>
      <c r="DC390" s="98" t="s">
        <v>7124</v>
      </c>
      <c r="DD390" s="98" t="s">
        <v>7124</v>
      </c>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5"/>
    </row>
    <row r="391" spans="1:251" s="9" customFormat="1" ht="17.25" customHeight="1">
      <c r="A391" s="5" t="s">
        <v>524</v>
      </c>
      <c r="B391" s="9">
        <v>172</v>
      </c>
      <c r="C391" s="5" t="s">
        <v>83</v>
      </c>
      <c r="D391" s="5" t="s">
        <v>144</v>
      </c>
      <c r="E391" s="9">
        <v>11733</v>
      </c>
      <c r="F391" s="9" t="s">
        <v>137</v>
      </c>
      <c r="G391" s="5"/>
      <c r="H391" s="5" t="s">
        <v>10</v>
      </c>
      <c r="I391" s="9">
        <v>1619</v>
      </c>
      <c r="J391" s="5" t="s">
        <v>9</v>
      </c>
      <c r="K391" s="9">
        <v>1622</v>
      </c>
      <c r="L391" s="5"/>
      <c r="M391" s="5"/>
      <c r="N391" s="5"/>
      <c r="O391" s="5"/>
      <c r="P391" s="5"/>
      <c r="Q391" s="5"/>
      <c r="R391" s="5"/>
      <c r="S391" s="5"/>
      <c r="T391" s="5"/>
      <c r="U391" s="5"/>
      <c r="V391" s="5"/>
      <c r="W391" s="5"/>
      <c r="X391" s="5"/>
      <c r="Y391" s="5"/>
      <c r="Z391" s="5"/>
      <c r="AA391" s="5"/>
      <c r="AB391" s="5"/>
      <c r="AC391" s="5"/>
      <c r="AD391" s="5"/>
      <c r="AE391" s="5"/>
      <c r="AF391" s="5"/>
      <c r="AG391" s="5">
        <v>1</v>
      </c>
      <c r="AH391" s="5"/>
      <c r="AI391" s="5"/>
      <c r="AJ391" s="5"/>
      <c r="AK391" s="5"/>
      <c r="AL391" s="5" t="s">
        <v>599</v>
      </c>
      <c r="AM391" s="11">
        <f>VLOOKUP($AL391,'City Location'!$A$2:$C$69,2)</f>
        <v>52.520007</v>
      </c>
      <c r="AN391" s="11">
        <f>VLOOKUP($AL391,'City Location'!$A$2:$C$69,3)</f>
        <v>13.404954</v>
      </c>
      <c r="AO391" s="12" t="s">
        <v>622</v>
      </c>
      <c r="AP391" s="5">
        <v>1</v>
      </c>
      <c r="AQ391" s="5"/>
      <c r="AR391" s="4"/>
      <c r="AS391" s="4"/>
      <c r="AT391" s="10">
        <v>0</v>
      </c>
      <c r="AU391" s="10" t="s">
        <v>1104</v>
      </c>
      <c r="AV391" s="19" t="s">
        <v>1105</v>
      </c>
      <c r="AW391" s="10" t="s">
        <v>1104</v>
      </c>
      <c r="AX391" s="10" t="s">
        <v>1105</v>
      </c>
      <c r="AY391" s="10" t="s">
        <v>1105</v>
      </c>
      <c r="AZ391" s="10" t="s">
        <v>1105</v>
      </c>
      <c r="BA391" s="10" t="s">
        <v>1105</v>
      </c>
      <c r="BB391" s="10" t="s">
        <v>1105</v>
      </c>
      <c r="BC391" s="10" t="s">
        <v>1105</v>
      </c>
      <c r="BD391" s="10" t="s">
        <v>190</v>
      </c>
      <c r="BE391" s="10" t="s">
        <v>1105</v>
      </c>
      <c r="BF391" s="10" t="s">
        <v>1105</v>
      </c>
      <c r="BG391" s="10" t="s">
        <v>1105</v>
      </c>
      <c r="BH391" s="10" t="s">
        <v>1104</v>
      </c>
      <c r="BI391" s="10" t="s">
        <v>1105</v>
      </c>
      <c r="BJ391" s="10" t="s">
        <v>1105</v>
      </c>
      <c r="BK391" s="10" t="s">
        <v>374</v>
      </c>
      <c r="BL391" s="10" t="s">
        <v>1105</v>
      </c>
      <c r="BM391" s="10" t="s">
        <v>1105</v>
      </c>
      <c r="BN391" s="10" t="s">
        <v>1105</v>
      </c>
      <c r="BO391" s="10" t="s">
        <v>1105</v>
      </c>
      <c r="BP391" s="10" t="s">
        <v>1105</v>
      </c>
      <c r="BQ391" s="10" t="s">
        <v>1105</v>
      </c>
      <c r="BR391" s="10" t="s">
        <v>1105</v>
      </c>
      <c r="BS391" s="10" t="s">
        <v>1105</v>
      </c>
      <c r="BT391" s="10" t="s">
        <v>190</v>
      </c>
      <c r="BU391" s="10" t="s">
        <v>1105</v>
      </c>
      <c r="BV391" s="10" t="s">
        <v>190</v>
      </c>
      <c r="BW391" s="10" t="s">
        <v>374</v>
      </c>
      <c r="BX391" s="10" t="s">
        <v>374</v>
      </c>
      <c r="BY391" s="10" t="s">
        <v>1105</v>
      </c>
      <c r="BZ391" s="10" t="s">
        <v>1105</v>
      </c>
      <c r="CA391" s="10" t="s">
        <v>374</v>
      </c>
      <c r="CB391" s="10" t="s">
        <v>1104</v>
      </c>
      <c r="CC391" s="10" t="s">
        <v>1105</v>
      </c>
      <c r="CD391" s="10" t="s">
        <v>1104</v>
      </c>
      <c r="CE391" s="10" t="s">
        <v>190</v>
      </c>
      <c r="CF391" s="10" t="s">
        <v>1104</v>
      </c>
      <c r="CG391" s="10" t="s">
        <v>1104</v>
      </c>
      <c r="CH391" s="10" t="s">
        <v>1104</v>
      </c>
      <c r="CI391" s="10" t="s">
        <v>1104</v>
      </c>
      <c r="CJ391" s="10" t="s">
        <v>1104</v>
      </c>
      <c r="CK391" s="10" t="s">
        <v>374</v>
      </c>
      <c r="CL391" s="10" t="s">
        <v>1105</v>
      </c>
      <c r="CM391" s="10" t="s">
        <v>1105</v>
      </c>
      <c r="CN391" s="10" t="s">
        <v>1105</v>
      </c>
      <c r="CO391" s="10" t="s">
        <v>1105</v>
      </c>
      <c r="CP391" s="10" t="s">
        <v>1105</v>
      </c>
      <c r="CQ391" s="10" t="s">
        <v>1105</v>
      </c>
      <c r="CR391" s="10" t="s">
        <v>1105</v>
      </c>
      <c r="CS391" s="10" t="s">
        <v>1105</v>
      </c>
      <c r="CT391" s="10" t="s">
        <v>1105</v>
      </c>
      <c r="CU391" s="10" t="s">
        <v>1104</v>
      </c>
      <c r="CV391" s="10" t="s">
        <v>190</v>
      </c>
      <c r="CW391" s="10" t="s">
        <v>1105</v>
      </c>
      <c r="CX391" s="10" t="s">
        <v>374</v>
      </c>
      <c r="CY391" s="10" t="s">
        <v>1105</v>
      </c>
      <c r="CZ391" s="10" t="s">
        <v>1105</v>
      </c>
      <c r="DA391" s="10" t="s">
        <v>190</v>
      </c>
      <c r="DB391" s="10" t="s">
        <v>1105</v>
      </c>
      <c r="DC391" s="98" t="s">
        <v>7123</v>
      </c>
      <c r="DD391" s="98" t="s">
        <v>7123</v>
      </c>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5"/>
    </row>
    <row r="392" spans="1:251" s="9" customFormat="1" ht="17.25" customHeight="1">
      <c r="A392" s="5" t="s">
        <v>524</v>
      </c>
      <c r="B392" s="9">
        <v>172</v>
      </c>
      <c r="C392" s="5" t="s">
        <v>83</v>
      </c>
      <c r="D392" s="5" t="s">
        <v>144</v>
      </c>
      <c r="E392" s="9">
        <v>11733</v>
      </c>
      <c r="F392" s="9" t="s">
        <v>137</v>
      </c>
      <c r="G392" s="5"/>
      <c r="H392" s="5" t="s">
        <v>9</v>
      </c>
      <c r="I392" s="9">
        <v>1622</v>
      </c>
      <c r="J392" s="5" t="s">
        <v>16</v>
      </c>
      <c r="K392" s="9">
        <v>1625</v>
      </c>
      <c r="L392" s="5"/>
      <c r="M392" s="5"/>
      <c r="N392" s="5"/>
      <c r="O392" s="5"/>
      <c r="P392" s="5"/>
      <c r="Q392" s="5"/>
      <c r="R392" s="5"/>
      <c r="S392" s="5"/>
      <c r="T392" s="5"/>
      <c r="U392" s="5"/>
      <c r="V392" s="5"/>
      <c r="W392" s="5"/>
      <c r="X392" s="5"/>
      <c r="Y392" s="5"/>
      <c r="Z392" s="5"/>
      <c r="AA392" s="5"/>
      <c r="AB392" s="5"/>
      <c r="AC392" s="5"/>
      <c r="AD392" s="5"/>
      <c r="AE392" s="5"/>
      <c r="AF392" s="5"/>
      <c r="AG392" s="5">
        <v>1</v>
      </c>
      <c r="AH392" s="5"/>
      <c r="AI392" s="5"/>
      <c r="AJ392" s="5"/>
      <c r="AK392" s="5"/>
      <c r="AL392" s="5" t="s">
        <v>599</v>
      </c>
      <c r="AM392" s="11">
        <f>VLOOKUP($AL392,'City Location'!$A$2:$C$69,2)</f>
        <v>52.520007</v>
      </c>
      <c r="AN392" s="11">
        <f>VLOOKUP($AL392,'City Location'!$A$2:$C$69,3)</f>
        <v>13.404954</v>
      </c>
      <c r="AO392" s="12" t="s">
        <v>622</v>
      </c>
      <c r="AP392" s="5">
        <v>1</v>
      </c>
      <c r="AQ392" s="5"/>
      <c r="AR392" s="4"/>
      <c r="AS392" s="4"/>
      <c r="AT392" s="10">
        <v>0</v>
      </c>
      <c r="AU392" s="10" t="s">
        <v>1104</v>
      </c>
      <c r="AV392" s="19" t="s">
        <v>1105</v>
      </c>
      <c r="AW392" s="10" t="s">
        <v>1104</v>
      </c>
      <c r="AX392" s="10" t="s">
        <v>1105</v>
      </c>
      <c r="AY392" s="10" t="s">
        <v>1105</v>
      </c>
      <c r="AZ392" s="10" t="s">
        <v>1105</v>
      </c>
      <c r="BA392" s="10" t="s">
        <v>1105</v>
      </c>
      <c r="BB392" s="10" t="s">
        <v>1105</v>
      </c>
      <c r="BC392" s="10" t="s">
        <v>1105</v>
      </c>
      <c r="BD392" s="10" t="s">
        <v>190</v>
      </c>
      <c r="BE392" s="10" t="s">
        <v>374</v>
      </c>
      <c r="BF392" s="10" t="s">
        <v>1105</v>
      </c>
      <c r="BG392" s="10" t="s">
        <v>1105</v>
      </c>
      <c r="BH392" s="10" t="s">
        <v>1104</v>
      </c>
      <c r="BI392" s="10" t="s">
        <v>1105</v>
      </c>
      <c r="BJ392" s="10" t="s">
        <v>1105</v>
      </c>
      <c r="BK392" s="10" t="s">
        <v>374</v>
      </c>
      <c r="BL392" s="10" t="s">
        <v>1105</v>
      </c>
      <c r="BM392" s="10" t="s">
        <v>1105</v>
      </c>
      <c r="BN392" s="10" t="s">
        <v>1105</v>
      </c>
      <c r="BO392" s="10" t="s">
        <v>1105</v>
      </c>
      <c r="BP392" s="10" t="s">
        <v>1105</v>
      </c>
      <c r="BQ392" s="10" t="s">
        <v>1105</v>
      </c>
      <c r="BR392" s="10" t="s">
        <v>1105</v>
      </c>
      <c r="BS392" s="10" t="s">
        <v>1105</v>
      </c>
      <c r="BT392" s="10" t="s">
        <v>190</v>
      </c>
      <c r="BU392" s="10" t="s">
        <v>1105</v>
      </c>
      <c r="BV392" s="10" t="s">
        <v>190</v>
      </c>
      <c r="BW392" s="10" t="s">
        <v>374</v>
      </c>
      <c r="BX392" s="10" t="s">
        <v>374</v>
      </c>
      <c r="BY392" s="10" t="s">
        <v>1105</v>
      </c>
      <c r="BZ392" s="10" t="s">
        <v>1105</v>
      </c>
      <c r="CA392" s="10" t="s">
        <v>374</v>
      </c>
      <c r="CB392" s="10" t="s">
        <v>1104</v>
      </c>
      <c r="CC392" s="10" t="s">
        <v>1105</v>
      </c>
      <c r="CD392" s="10" t="s">
        <v>1104</v>
      </c>
      <c r="CE392" s="10" t="s">
        <v>190</v>
      </c>
      <c r="CF392" s="10" t="s">
        <v>1104</v>
      </c>
      <c r="CG392" s="10" t="s">
        <v>1104</v>
      </c>
      <c r="CH392" s="10" t="s">
        <v>1104</v>
      </c>
      <c r="CI392" s="10" t="s">
        <v>1104</v>
      </c>
      <c r="CJ392" s="10" t="s">
        <v>1104</v>
      </c>
      <c r="CK392" s="10" t="s">
        <v>374</v>
      </c>
      <c r="CL392" s="10" t="s">
        <v>1105</v>
      </c>
      <c r="CM392" s="10" t="s">
        <v>1105</v>
      </c>
      <c r="CN392" s="10" t="s">
        <v>1105</v>
      </c>
      <c r="CO392" s="10" t="s">
        <v>1105</v>
      </c>
      <c r="CP392" s="10" t="s">
        <v>1105</v>
      </c>
      <c r="CQ392" s="10" t="s">
        <v>1105</v>
      </c>
      <c r="CR392" s="10" t="s">
        <v>1105</v>
      </c>
      <c r="CS392" s="10" t="s">
        <v>1105</v>
      </c>
      <c r="CT392" s="10" t="s">
        <v>1105</v>
      </c>
      <c r="CU392" s="10" t="s">
        <v>1104</v>
      </c>
      <c r="CV392" s="10" t="s">
        <v>374</v>
      </c>
      <c r="CW392" s="10" t="s">
        <v>1105</v>
      </c>
      <c r="CX392" s="10" t="s">
        <v>374</v>
      </c>
      <c r="CY392" s="10" t="s">
        <v>1105</v>
      </c>
      <c r="CZ392" s="10" t="s">
        <v>1105</v>
      </c>
      <c r="DA392" s="10" t="s">
        <v>374</v>
      </c>
      <c r="DB392" s="10" t="s">
        <v>1105</v>
      </c>
      <c r="DC392" s="98" t="s">
        <v>7123</v>
      </c>
      <c r="DD392" s="98" t="s">
        <v>7123</v>
      </c>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5"/>
    </row>
    <row r="393" spans="1:251" s="9" customFormat="1" ht="17.25" customHeight="1">
      <c r="A393" s="5" t="s">
        <v>524</v>
      </c>
      <c r="B393" s="9">
        <v>172</v>
      </c>
      <c r="C393" s="5" t="s">
        <v>83</v>
      </c>
      <c r="D393" s="5" t="s">
        <v>144</v>
      </c>
      <c r="E393" s="9">
        <v>11733</v>
      </c>
      <c r="F393" s="9" t="s">
        <v>137</v>
      </c>
      <c r="G393" s="5"/>
      <c r="H393" s="5" t="s">
        <v>16</v>
      </c>
      <c r="I393" s="9">
        <v>1625</v>
      </c>
      <c r="J393" s="5" t="s">
        <v>6</v>
      </c>
      <c r="K393" s="9">
        <v>1627</v>
      </c>
      <c r="L393" s="5"/>
      <c r="M393" s="5"/>
      <c r="N393" s="5"/>
      <c r="O393" s="5"/>
      <c r="P393" s="5"/>
      <c r="Q393" s="5"/>
      <c r="R393" s="5"/>
      <c r="S393" s="5"/>
      <c r="T393" s="5"/>
      <c r="U393" s="5"/>
      <c r="V393" s="5"/>
      <c r="W393" s="5"/>
      <c r="X393" s="5"/>
      <c r="Y393" s="5"/>
      <c r="Z393" s="5"/>
      <c r="AA393" s="5"/>
      <c r="AB393" s="5"/>
      <c r="AC393" s="5"/>
      <c r="AD393" s="5"/>
      <c r="AE393" s="5"/>
      <c r="AF393" s="5"/>
      <c r="AG393" s="5">
        <v>1</v>
      </c>
      <c r="AH393" s="5"/>
      <c r="AI393" s="5"/>
      <c r="AJ393" s="5"/>
      <c r="AK393" s="5"/>
      <c r="AL393" s="5" t="s">
        <v>599</v>
      </c>
      <c r="AM393" s="11">
        <f>VLOOKUP($AL393,'City Location'!$A$2:$C$69,2)</f>
        <v>52.520007</v>
      </c>
      <c r="AN393" s="11">
        <f>VLOOKUP($AL393,'City Location'!$A$2:$C$69,3)</f>
        <v>13.404954</v>
      </c>
      <c r="AO393" s="12" t="s">
        <v>622</v>
      </c>
      <c r="AP393" s="5">
        <v>1</v>
      </c>
      <c r="AQ393" s="5"/>
      <c r="AR393" s="4"/>
      <c r="AS393" s="4"/>
      <c r="AT393" s="10">
        <v>0</v>
      </c>
      <c r="AU393" s="10" t="s">
        <v>1104</v>
      </c>
      <c r="AV393" s="19" t="s">
        <v>1105</v>
      </c>
      <c r="AW393" s="10" t="s">
        <v>1104</v>
      </c>
      <c r="AX393" s="10" t="s">
        <v>1105</v>
      </c>
      <c r="AY393" s="10" t="s">
        <v>1105</v>
      </c>
      <c r="AZ393" s="10" t="s">
        <v>1105</v>
      </c>
      <c r="BA393" s="10" t="s">
        <v>1105</v>
      </c>
      <c r="BB393" s="10" t="s">
        <v>1105</v>
      </c>
      <c r="BC393" s="10" t="s">
        <v>1105</v>
      </c>
      <c r="BD393" s="10" t="s">
        <v>190</v>
      </c>
      <c r="BE393" s="10" t="s">
        <v>374</v>
      </c>
      <c r="BF393" s="10" t="s">
        <v>1105</v>
      </c>
      <c r="BG393" s="10" t="s">
        <v>1105</v>
      </c>
      <c r="BH393" s="10" t="s">
        <v>1104</v>
      </c>
      <c r="BI393" s="10" t="s">
        <v>1105</v>
      </c>
      <c r="BJ393" s="10" t="s">
        <v>1105</v>
      </c>
      <c r="BK393" s="10" t="s">
        <v>374</v>
      </c>
      <c r="BL393" s="10" t="s">
        <v>1105</v>
      </c>
      <c r="BM393" s="10" t="s">
        <v>1105</v>
      </c>
      <c r="BN393" s="10" t="s">
        <v>1105</v>
      </c>
      <c r="BO393" s="10" t="s">
        <v>1105</v>
      </c>
      <c r="BP393" s="10" t="s">
        <v>1105</v>
      </c>
      <c r="BQ393" s="10" t="s">
        <v>1105</v>
      </c>
      <c r="BR393" s="10" t="s">
        <v>1105</v>
      </c>
      <c r="BS393" s="10" t="s">
        <v>1105</v>
      </c>
      <c r="BT393" s="10" t="s">
        <v>190</v>
      </c>
      <c r="BU393" s="10" t="s">
        <v>1105</v>
      </c>
      <c r="BV393" s="10" t="s">
        <v>190</v>
      </c>
      <c r="BW393" s="10" t="s">
        <v>190</v>
      </c>
      <c r="BX393" s="10" t="s">
        <v>374</v>
      </c>
      <c r="BY393" s="10" t="s">
        <v>1105</v>
      </c>
      <c r="BZ393" s="10" t="s">
        <v>1105</v>
      </c>
      <c r="CA393" s="10" t="s">
        <v>374</v>
      </c>
      <c r="CB393" s="10" t="s">
        <v>1104</v>
      </c>
      <c r="CC393" s="10" t="s">
        <v>1105</v>
      </c>
      <c r="CD393" s="10" t="s">
        <v>1104</v>
      </c>
      <c r="CE393" s="10" t="s">
        <v>190</v>
      </c>
      <c r="CF393" s="10" t="s">
        <v>1104</v>
      </c>
      <c r="CG393" s="10" t="s">
        <v>1104</v>
      </c>
      <c r="CH393" s="10" t="s">
        <v>1104</v>
      </c>
      <c r="CI393" s="10" t="s">
        <v>1105</v>
      </c>
      <c r="CJ393" s="10" t="s">
        <v>1104</v>
      </c>
      <c r="CK393" s="10" t="s">
        <v>374</v>
      </c>
      <c r="CL393" s="10" t="s">
        <v>1105</v>
      </c>
      <c r="CM393" s="10" t="s">
        <v>1105</v>
      </c>
      <c r="CN393" s="10" t="s">
        <v>1105</v>
      </c>
      <c r="CO393" s="10" t="s">
        <v>1105</v>
      </c>
      <c r="CP393" s="10" t="s">
        <v>1105</v>
      </c>
      <c r="CQ393" s="10" t="s">
        <v>1105</v>
      </c>
      <c r="CR393" s="10" t="s">
        <v>1105</v>
      </c>
      <c r="CS393" s="10" t="s">
        <v>1105</v>
      </c>
      <c r="CT393" s="10" t="s">
        <v>1105</v>
      </c>
      <c r="CU393" s="10" t="s">
        <v>1104</v>
      </c>
      <c r="CV393" s="10" t="s">
        <v>374</v>
      </c>
      <c r="CW393" s="10" t="s">
        <v>1105</v>
      </c>
      <c r="CX393" s="10" t="s">
        <v>374</v>
      </c>
      <c r="CY393" s="10" t="s">
        <v>1105</v>
      </c>
      <c r="CZ393" s="10" t="s">
        <v>1105</v>
      </c>
      <c r="DA393" s="10" t="s">
        <v>374</v>
      </c>
      <c r="DB393" s="10" t="s">
        <v>1105</v>
      </c>
      <c r="DC393" s="98" t="s">
        <v>7123</v>
      </c>
      <c r="DD393" s="98" t="s">
        <v>7123</v>
      </c>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5"/>
    </row>
    <row r="394" spans="1:251" s="9" customFormat="1" ht="16.5" customHeight="1">
      <c r="A394" s="5" t="s">
        <v>524</v>
      </c>
      <c r="B394" s="9">
        <v>172</v>
      </c>
      <c r="C394" s="5" t="s">
        <v>83</v>
      </c>
      <c r="D394" s="5" t="s">
        <v>144</v>
      </c>
      <c r="E394" s="9">
        <v>11733</v>
      </c>
      <c r="F394" s="9" t="s">
        <v>137</v>
      </c>
      <c r="G394" s="5"/>
      <c r="H394" s="5" t="s">
        <v>6</v>
      </c>
      <c r="I394" s="9">
        <v>1627</v>
      </c>
      <c r="J394" s="5" t="s">
        <v>6</v>
      </c>
      <c r="K394" s="9">
        <v>1630</v>
      </c>
      <c r="L394" s="5"/>
      <c r="M394" s="5"/>
      <c r="N394" s="5"/>
      <c r="O394" s="5"/>
      <c r="P394" s="5"/>
      <c r="Q394" s="5"/>
      <c r="R394" s="5"/>
      <c r="S394" s="5"/>
      <c r="T394" s="5"/>
      <c r="U394" s="5"/>
      <c r="V394" s="5"/>
      <c r="W394" s="5"/>
      <c r="X394" s="5"/>
      <c r="Y394" s="5"/>
      <c r="Z394" s="5"/>
      <c r="AA394" s="5"/>
      <c r="AB394" s="5"/>
      <c r="AC394" s="5"/>
      <c r="AD394" s="5"/>
      <c r="AE394" s="5"/>
      <c r="AF394" s="5"/>
      <c r="AG394" s="5">
        <v>1</v>
      </c>
      <c r="AH394" s="5"/>
      <c r="AI394" s="5"/>
      <c r="AJ394" s="5"/>
      <c r="AK394" s="5"/>
      <c r="AL394" s="5" t="s">
        <v>599</v>
      </c>
      <c r="AM394" s="11">
        <f>VLOOKUP($AL394,'City Location'!$A$2:$C$69,2)</f>
        <v>52.520007</v>
      </c>
      <c r="AN394" s="11">
        <f>VLOOKUP($AL394,'City Location'!$A$2:$C$69,3)</f>
        <v>13.404954</v>
      </c>
      <c r="AO394" s="12" t="s">
        <v>622</v>
      </c>
      <c r="AP394" s="5">
        <v>1</v>
      </c>
      <c r="AQ394" s="5"/>
      <c r="AR394" s="4"/>
      <c r="AS394" s="4"/>
      <c r="AT394" s="10">
        <v>0</v>
      </c>
      <c r="AU394" s="10" t="s">
        <v>1104</v>
      </c>
      <c r="AV394" s="19" t="s">
        <v>1105</v>
      </c>
      <c r="AW394" s="10" t="s">
        <v>1104</v>
      </c>
      <c r="AX394" s="10" t="s">
        <v>1105</v>
      </c>
      <c r="AY394" s="10" t="s">
        <v>1105</v>
      </c>
      <c r="AZ394" s="10" t="s">
        <v>1105</v>
      </c>
      <c r="BA394" s="10" t="s">
        <v>1105</v>
      </c>
      <c r="BB394" s="10" t="s">
        <v>1105</v>
      </c>
      <c r="BC394" s="10" t="s">
        <v>1105</v>
      </c>
      <c r="BD394" s="10" t="s">
        <v>190</v>
      </c>
      <c r="BE394" s="10" t="s">
        <v>374</v>
      </c>
      <c r="BF394" s="10" t="s">
        <v>1105</v>
      </c>
      <c r="BG394" s="10" t="s">
        <v>1105</v>
      </c>
      <c r="BH394" s="10" t="s">
        <v>1104</v>
      </c>
      <c r="BI394" s="10" t="s">
        <v>1105</v>
      </c>
      <c r="BJ394" s="10" t="s">
        <v>1105</v>
      </c>
      <c r="BK394" s="10" t="s">
        <v>374</v>
      </c>
      <c r="BL394" s="10" t="s">
        <v>1105</v>
      </c>
      <c r="BM394" s="10" t="s">
        <v>1105</v>
      </c>
      <c r="BN394" s="10" t="s">
        <v>1105</v>
      </c>
      <c r="BO394" s="10" t="s">
        <v>1105</v>
      </c>
      <c r="BP394" s="10" t="s">
        <v>1105</v>
      </c>
      <c r="BQ394" s="10" t="s">
        <v>1105</v>
      </c>
      <c r="BR394" s="10" t="s">
        <v>1105</v>
      </c>
      <c r="BS394" s="10" t="s">
        <v>1105</v>
      </c>
      <c r="BT394" s="10" t="s">
        <v>190</v>
      </c>
      <c r="BU394" s="10" t="s">
        <v>1105</v>
      </c>
      <c r="BV394" s="10" t="s">
        <v>190</v>
      </c>
      <c r="BW394" s="10" t="s">
        <v>374</v>
      </c>
      <c r="BX394" s="10" t="s">
        <v>374</v>
      </c>
      <c r="BY394" s="10" t="s">
        <v>1105</v>
      </c>
      <c r="BZ394" s="10" t="s">
        <v>1105</v>
      </c>
      <c r="CA394" s="10" t="s">
        <v>374</v>
      </c>
      <c r="CB394" s="10" t="s">
        <v>1104</v>
      </c>
      <c r="CC394" s="10" t="s">
        <v>1105</v>
      </c>
      <c r="CD394" s="10" t="s">
        <v>1104</v>
      </c>
      <c r="CE394" s="10" t="s">
        <v>190</v>
      </c>
      <c r="CF394" s="10" t="s">
        <v>1104</v>
      </c>
      <c r="CG394" s="10" t="s">
        <v>1104</v>
      </c>
      <c r="CH394" s="10" t="s">
        <v>1104</v>
      </c>
      <c r="CI394" s="10" t="s">
        <v>1105</v>
      </c>
      <c r="CJ394" s="10" t="s">
        <v>1104</v>
      </c>
      <c r="CK394" s="10" t="s">
        <v>374</v>
      </c>
      <c r="CL394" s="10" t="s">
        <v>1105</v>
      </c>
      <c r="CM394" s="10" t="s">
        <v>1105</v>
      </c>
      <c r="CN394" s="10" t="s">
        <v>1105</v>
      </c>
      <c r="CO394" s="10" t="s">
        <v>1105</v>
      </c>
      <c r="CP394" s="10" t="s">
        <v>1105</v>
      </c>
      <c r="CQ394" s="10" t="s">
        <v>1105</v>
      </c>
      <c r="CR394" s="10" t="s">
        <v>1105</v>
      </c>
      <c r="CS394" s="10" t="s">
        <v>1105</v>
      </c>
      <c r="CT394" s="10" t="s">
        <v>1105</v>
      </c>
      <c r="CU394" s="10" t="s">
        <v>1104</v>
      </c>
      <c r="CV394" s="10" t="s">
        <v>374</v>
      </c>
      <c r="CW394" s="10" t="s">
        <v>1105</v>
      </c>
      <c r="CX394" s="10" t="s">
        <v>374</v>
      </c>
      <c r="CY394" s="10" t="s">
        <v>1105</v>
      </c>
      <c r="CZ394" s="10" t="s">
        <v>1105</v>
      </c>
      <c r="DA394" s="10" t="s">
        <v>374</v>
      </c>
      <c r="DB394" s="10" t="s">
        <v>1105</v>
      </c>
      <c r="DC394" s="98" t="s">
        <v>7123</v>
      </c>
      <c r="DD394" s="98" t="s">
        <v>7123</v>
      </c>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5"/>
    </row>
    <row r="395" spans="1:251" s="9" customFormat="1" ht="17.25" customHeight="1">
      <c r="A395" s="5" t="s">
        <v>524</v>
      </c>
      <c r="B395" s="9">
        <v>172</v>
      </c>
      <c r="C395" s="5" t="s">
        <v>83</v>
      </c>
      <c r="D395" s="5" t="s">
        <v>144</v>
      </c>
      <c r="E395" s="9">
        <v>11733</v>
      </c>
      <c r="F395" s="9" t="s">
        <v>137</v>
      </c>
      <c r="G395" s="5"/>
      <c r="H395" s="5" t="s">
        <v>6</v>
      </c>
      <c r="I395" s="9">
        <v>1630</v>
      </c>
      <c r="J395" s="39" t="s">
        <v>3</v>
      </c>
      <c r="K395" s="9">
        <v>1637</v>
      </c>
      <c r="L395" s="5"/>
      <c r="M395" s="5"/>
      <c r="N395" s="5"/>
      <c r="O395" s="5"/>
      <c r="P395" s="5"/>
      <c r="Q395" s="5"/>
      <c r="R395" s="5"/>
      <c r="S395" s="5"/>
      <c r="T395" s="5"/>
      <c r="U395" s="5"/>
      <c r="V395" s="5"/>
      <c r="W395" s="5"/>
      <c r="X395" s="5"/>
      <c r="Y395" s="5"/>
      <c r="Z395" s="5"/>
      <c r="AA395" s="5"/>
      <c r="AB395" s="5"/>
      <c r="AC395" s="5"/>
      <c r="AD395" s="5"/>
      <c r="AE395" s="5"/>
      <c r="AF395" s="5"/>
      <c r="AG395" s="5">
        <v>1</v>
      </c>
      <c r="AH395" s="5"/>
      <c r="AI395" s="5"/>
      <c r="AJ395" s="5"/>
      <c r="AK395" s="5"/>
      <c r="AL395" s="5" t="s">
        <v>599</v>
      </c>
      <c r="AM395" s="11">
        <f>VLOOKUP($AL395,'City Location'!$A$2:$C$69,2)</f>
        <v>52.520007</v>
      </c>
      <c r="AN395" s="11">
        <f>VLOOKUP($AL395,'City Location'!$A$2:$C$69,3)</f>
        <v>13.404954</v>
      </c>
      <c r="AO395" s="12" t="s">
        <v>622</v>
      </c>
      <c r="AP395" s="5">
        <v>1</v>
      </c>
      <c r="AQ395" s="5"/>
      <c r="AR395" s="4"/>
      <c r="AS395" s="4"/>
      <c r="AT395" s="10">
        <v>0</v>
      </c>
      <c r="AU395" s="10" t="s">
        <v>1104</v>
      </c>
      <c r="AV395" s="19" t="s">
        <v>1105</v>
      </c>
      <c r="AW395" s="10" t="s">
        <v>1104</v>
      </c>
      <c r="AX395" s="10" t="s">
        <v>1105</v>
      </c>
      <c r="AY395" s="10" t="s">
        <v>1105</v>
      </c>
      <c r="AZ395" s="10" t="s">
        <v>1105</v>
      </c>
      <c r="BA395" s="10" t="s">
        <v>1105</v>
      </c>
      <c r="BB395" s="10" t="s">
        <v>1105</v>
      </c>
      <c r="BC395" s="10" t="s">
        <v>1105</v>
      </c>
      <c r="BD395" s="19" t="s">
        <v>374</v>
      </c>
      <c r="BE395" s="10" t="s">
        <v>374</v>
      </c>
      <c r="BF395" s="10" t="s">
        <v>1105</v>
      </c>
      <c r="BG395" s="10" t="s">
        <v>1105</v>
      </c>
      <c r="BH395" s="10" t="s">
        <v>1104</v>
      </c>
      <c r="BI395" s="10" t="s">
        <v>1105</v>
      </c>
      <c r="BJ395" s="10" t="s">
        <v>1105</v>
      </c>
      <c r="BK395" s="10" t="s">
        <v>374</v>
      </c>
      <c r="BL395" s="10" t="s">
        <v>1105</v>
      </c>
      <c r="BM395" s="10" t="s">
        <v>1105</v>
      </c>
      <c r="BN395" s="10" t="s">
        <v>1105</v>
      </c>
      <c r="BO395" s="10" t="s">
        <v>1105</v>
      </c>
      <c r="BP395" s="10" t="s">
        <v>1105</v>
      </c>
      <c r="BQ395" s="10" t="s">
        <v>1105</v>
      </c>
      <c r="BR395" s="10" t="s">
        <v>1105</v>
      </c>
      <c r="BS395" s="10" t="s">
        <v>1105</v>
      </c>
      <c r="BT395" s="10" t="s">
        <v>190</v>
      </c>
      <c r="BU395" s="10" t="s">
        <v>1105</v>
      </c>
      <c r="BV395" s="19" t="s">
        <v>374</v>
      </c>
      <c r="BW395" s="10" t="s">
        <v>374</v>
      </c>
      <c r="BX395" s="10" t="s">
        <v>374</v>
      </c>
      <c r="BY395" s="10" t="s">
        <v>1105</v>
      </c>
      <c r="BZ395" s="10" t="s">
        <v>1105</v>
      </c>
      <c r="CA395" s="10" t="s">
        <v>374</v>
      </c>
      <c r="CB395" s="10" t="s">
        <v>1104</v>
      </c>
      <c r="CC395" s="10" t="s">
        <v>1105</v>
      </c>
      <c r="CD395" s="10" t="s">
        <v>1104</v>
      </c>
      <c r="CE395" s="19" t="s">
        <v>374</v>
      </c>
      <c r="CF395" s="10" t="s">
        <v>1104</v>
      </c>
      <c r="CG395" s="10" t="s">
        <v>1104</v>
      </c>
      <c r="CH395" s="10" t="s">
        <v>1104</v>
      </c>
      <c r="CI395" s="10" t="s">
        <v>1105</v>
      </c>
      <c r="CJ395" s="10" t="s">
        <v>1104</v>
      </c>
      <c r="CK395" s="19" t="s">
        <v>190</v>
      </c>
      <c r="CL395" s="10" t="s">
        <v>1105</v>
      </c>
      <c r="CM395" s="10" t="s">
        <v>1105</v>
      </c>
      <c r="CN395" s="10" t="s">
        <v>1105</v>
      </c>
      <c r="CO395" s="10" t="s">
        <v>1105</v>
      </c>
      <c r="CP395" s="10" t="s">
        <v>1105</v>
      </c>
      <c r="CQ395" s="10" t="s">
        <v>1105</v>
      </c>
      <c r="CR395" s="10" t="s">
        <v>1105</v>
      </c>
      <c r="CS395" s="10" t="s">
        <v>1105</v>
      </c>
      <c r="CT395" s="10" t="s">
        <v>1105</v>
      </c>
      <c r="CU395" s="10" t="s">
        <v>1104</v>
      </c>
      <c r="CV395" s="10" t="s">
        <v>374</v>
      </c>
      <c r="CW395" s="10" t="s">
        <v>1105</v>
      </c>
      <c r="CX395" s="10" t="s">
        <v>374</v>
      </c>
      <c r="CY395" s="10" t="s">
        <v>1105</v>
      </c>
      <c r="CZ395" s="10" t="s">
        <v>1105</v>
      </c>
      <c r="DA395" s="10" t="s">
        <v>374</v>
      </c>
      <c r="DB395" s="10" t="s">
        <v>1105</v>
      </c>
      <c r="DC395" s="98" t="s">
        <v>7123</v>
      </c>
      <c r="DD395" s="98" t="s">
        <v>7123</v>
      </c>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5"/>
    </row>
    <row r="396" spans="1:251" s="9" customFormat="1" ht="17.25" customHeight="1">
      <c r="A396" s="5" t="s">
        <v>524</v>
      </c>
      <c r="B396" s="9">
        <v>172</v>
      </c>
      <c r="C396" s="5" t="s">
        <v>83</v>
      </c>
      <c r="D396" s="5" t="s">
        <v>144</v>
      </c>
      <c r="E396" s="9">
        <v>11733</v>
      </c>
      <c r="F396" s="9" t="s">
        <v>137</v>
      </c>
      <c r="G396" s="5"/>
      <c r="H396" s="39" t="s">
        <v>3</v>
      </c>
      <c r="I396" s="9">
        <v>1637</v>
      </c>
      <c r="J396" s="5" t="s">
        <v>4</v>
      </c>
      <c r="K396" s="9">
        <v>1640</v>
      </c>
      <c r="L396" s="5"/>
      <c r="M396" s="5"/>
      <c r="N396" s="5"/>
      <c r="O396" s="5"/>
      <c r="P396" s="5"/>
      <c r="Q396" s="5"/>
      <c r="R396" s="5"/>
      <c r="S396" s="5"/>
      <c r="T396" s="5"/>
      <c r="U396" s="5"/>
      <c r="V396" s="5"/>
      <c r="W396" s="5"/>
      <c r="X396" s="5"/>
      <c r="Y396" s="5"/>
      <c r="Z396" s="5"/>
      <c r="AA396" s="5"/>
      <c r="AB396" s="5"/>
      <c r="AC396" s="5"/>
      <c r="AD396" s="5"/>
      <c r="AE396" s="5"/>
      <c r="AF396" s="5"/>
      <c r="AG396" s="5">
        <v>1</v>
      </c>
      <c r="AH396" s="5"/>
      <c r="AI396" s="5"/>
      <c r="AJ396" s="5"/>
      <c r="AK396" s="5"/>
      <c r="AL396" s="5" t="s">
        <v>599</v>
      </c>
      <c r="AM396" s="11">
        <f>VLOOKUP($AL396,'City Location'!$A$2:$C$69,2)</f>
        <v>52.520007</v>
      </c>
      <c r="AN396" s="11">
        <f>VLOOKUP($AL396,'City Location'!$A$2:$C$69,3)</f>
        <v>13.404954</v>
      </c>
      <c r="AO396" s="12" t="s">
        <v>622</v>
      </c>
      <c r="AP396" s="5">
        <v>1</v>
      </c>
      <c r="AQ396" s="5"/>
      <c r="AR396" s="4"/>
      <c r="AS396" s="4"/>
      <c r="AT396" s="10">
        <v>0</v>
      </c>
      <c r="AU396" s="10" t="s">
        <v>1104</v>
      </c>
      <c r="AV396" s="19" t="s">
        <v>1105</v>
      </c>
      <c r="AW396" s="10" t="s">
        <v>1104</v>
      </c>
      <c r="AX396" s="10" t="s">
        <v>1105</v>
      </c>
      <c r="AY396" s="10" t="s">
        <v>1105</v>
      </c>
      <c r="AZ396" s="10" t="s">
        <v>1105</v>
      </c>
      <c r="BA396" s="10" t="s">
        <v>1105</v>
      </c>
      <c r="BB396" s="10" t="s">
        <v>1105</v>
      </c>
      <c r="BC396" s="10" t="s">
        <v>1105</v>
      </c>
      <c r="BD396" s="19" t="s">
        <v>374</v>
      </c>
      <c r="BE396" s="10" t="s">
        <v>374</v>
      </c>
      <c r="BF396" s="10" t="s">
        <v>1105</v>
      </c>
      <c r="BG396" s="10" t="s">
        <v>1105</v>
      </c>
      <c r="BH396" s="10" t="s">
        <v>1104</v>
      </c>
      <c r="BI396" s="10" t="s">
        <v>1105</v>
      </c>
      <c r="BJ396" s="10" t="s">
        <v>1105</v>
      </c>
      <c r="BK396" s="10" t="s">
        <v>374</v>
      </c>
      <c r="BL396" s="10" t="s">
        <v>1105</v>
      </c>
      <c r="BM396" s="10" t="s">
        <v>1105</v>
      </c>
      <c r="BN396" s="10" t="s">
        <v>1105</v>
      </c>
      <c r="BO396" s="10" t="s">
        <v>1105</v>
      </c>
      <c r="BP396" s="10" t="s">
        <v>1105</v>
      </c>
      <c r="BQ396" s="10" t="s">
        <v>1105</v>
      </c>
      <c r="BR396" s="10" t="s">
        <v>1105</v>
      </c>
      <c r="BS396" s="10" t="s">
        <v>1105</v>
      </c>
      <c r="BT396" s="10" t="s">
        <v>190</v>
      </c>
      <c r="BU396" s="10" t="s">
        <v>1105</v>
      </c>
      <c r="BV396" s="10" t="s">
        <v>190</v>
      </c>
      <c r="BW396" s="10" t="s">
        <v>374</v>
      </c>
      <c r="BX396" s="10" t="s">
        <v>374</v>
      </c>
      <c r="BY396" s="10" t="s">
        <v>1105</v>
      </c>
      <c r="BZ396" s="10" t="s">
        <v>1105</v>
      </c>
      <c r="CA396" s="10" t="s">
        <v>374</v>
      </c>
      <c r="CB396" s="10" t="s">
        <v>1104</v>
      </c>
      <c r="CC396" s="10" t="s">
        <v>1105</v>
      </c>
      <c r="CD396" s="10" t="s">
        <v>1104</v>
      </c>
      <c r="CE396" s="10" t="s">
        <v>190</v>
      </c>
      <c r="CF396" s="10" t="s">
        <v>1104</v>
      </c>
      <c r="CG396" s="10" t="s">
        <v>1104</v>
      </c>
      <c r="CH396" s="10" t="s">
        <v>1104</v>
      </c>
      <c r="CI396" s="10" t="s">
        <v>1105</v>
      </c>
      <c r="CJ396" s="10" t="s">
        <v>1104</v>
      </c>
      <c r="CK396" s="19" t="s">
        <v>190</v>
      </c>
      <c r="CL396" s="10" t="s">
        <v>1105</v>
      </c>
      <c r="CM396" s="10" t="s">
        <v>1105</v>
      </c>
      <c r="CN396" s="10" t="s">
        <v>1105</v>
      </c>
      <c r="CO396" s="10" t="s">
        <v>1105</v>
      </c>
      <c r="CP396" s="10" t="s">
        <v>1105</v>
      </c>
      <c r="CQ396" s="10" t="s">
        <v>1105</v>
      </c>
      <c r="CR396" s="10" t="s">
        <v>1105</v>
      </c>
      <c r="CS396" s="10" t="s">
        <v>1105</v>
      </c>
      <c r="CT396" s="10" t="s">
        <v>1105</v>
      </c>
      <c r="CU396" s="10" t="s">
        <v>1104</v>
      </c>
      <c r="CV396" s="10" t="s">
        <v>374</v>
      </c>
      <c r="CW396" s="10" t="s">
        <v>1105</v>
      </c>
      <c r="CX396" s="10" t="s">
        <v>374</v>
      </c>
      <c r="CY396" s="10" t="s">
        <v>1105</v>
      </c>
      <c r="CZ396" s="10" t="s">
        <v>1105</v>
      </c>
      <c r="DA396" s="10" t="s">
        <v>374</v>
      </c>
      <c r="DB396" s="10" t="s">
        <v>1105</v>
      </c>
      <c r="DC396" s="98" t="s">
        <v>7123</v>
      </c>
      <c r="DD396" s="98" t="s">
        <v>7123</v>
      </c>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5"/>
    </row>
    <row r="397" spans="1:251" s="9" customFormat="1" ht="17.25" customHeight="1">
      <c r="A397" s="5" t="s">
        <v>524</v>
      </c>
      <c r="B397" s="9">
        <v>172</v>
      </c>
      <c r="C397" s="5" t="s">
        <v>83</v>
      </c>
      <c r="D397" s="5" t="s">
        <v>145</v>
      </c>
      <c r="E397" s="9">
        <v>11734</v>
      </c>
      <c r="F397" s="9" t="s">
        <v>137</v>
      </c>
      <c r="G397" s="5"/>
      <c r="H397" s="5" t="s">
        <v>4</v>
      </c>
      <c r="I397" s="9">
        <v>1640</v>
      </c>
      <c r="J397" s="5" t="s">
        <v>3</v>
      </c>
      <c r="K397" s="9">
        <v>1648</v>
      </c>
      <c r="L397" s="5"/>
      <c r="M397" s="5"/>
      <c r="N397" s="5"/>
      <c r="O397" s="5"/>
      <c r="P397" s="5"/>
      <c r="Q397" s="5"/>
      <c r="R397" s="5"/>
      <c r="S397" s="5"/>
      <c r="T397" s="5"/>
      <c r="U397" s="5"/>
      <c r="V397" s="5"/>
      <c r="W397" s="5"/>
      <c r="X397" s="5"/>
      <c r="Y397" s="5"/>
      <c r="Z397" s="5"/>
      <c r="AA397" s="5"/>
      <c r="AB397" s="5"/>
      <c r="AC397" s="5"/>
      <c r="AD397" s="5"/>
      <c r="AE397" s="5"/>
      <c r="AF397" s="5"/>
      <c r="AG397" s="5">
        <v>1</v>
      </c>
      <c r="AH397" s="5"/>
      <c r="AI397" s="5"/>
      <c r="AJ397" s="5"/>
      <c r="AK397" s="5"/>
      <c r="AL397" s="5" t="s">
        <v>599</v>
      </c>
      <c r="AM397" s="11">
        <f>VLOOKUP($AL397,'City Location'!$A$2:$C$69,2)</f>
        <v>52.520007</v>
      </c>
      <c r="AN397" s="11">
        <f>VLOOKUP($AL397,'City Location'!$A$2:$C$69,3)</f>
        <v>13.404954</v>
      </c>
      <c r="AO397" s="12" t="s">
        <v>622</v>
      </c>
      <c r="AP397" s="5">
        <v>1</v>
      </c>
      <c r="AQ397" s="5"/>
      <c r="AR397" s="4"/>
      <c r="AS397" s="4"/>
      <c r="AT397" s="10">
        <v>0</v>
      </c>
      <c r="AU397" s="10" t="s">
        <v>1104</v>
      </c>
      <c r="AV397" s="19" t="s">
        <v>1105</v>
      </c>
      <c r="AW397" s="10" t="s">
        <v>1104</v>
      </c>
      <c r="AX397" s="10" t="s">
        <v>1105</v>
      </c>
      <c r="AY397" s="10" t="s">
        <v>1105</v>
      </c>
      <c r="AZ397" s="10" t="s">
        <v>1105</v>
      </c>
      <c r="BA397" s="10" t="s">
        <v>1105</v>
      </c>
      <c r="BB397" s="10" t="s">
        <v>1105</v>
      </c>
      <c r="BC397" s="10" t="s">
        <v>1105</v>
      </c>
      <c r="BD397" s="19" t="s">
        <v>374</v>
      </c>
      <c r="BE397" s="10" t="s">
        <v>374</v>
      </c>
      <c r="BF397" s="10" t="s">
        <v>1105</v>
      </c>
      <c r="BG397" s="10" t="s">
        <v>1105</v>
      </c>
      <c r="BH397" s="10" t="s">
        <v>1104</v>
      </c>
      <c r="BI397" s="10" t="s">
        <v>1105</v>
      </c>
      <c r="BJ397" s="10" t="s">
        <v>1105</v>
      </c>
      <c r="BK397" s="10" t="s">
        <v>374</v>
      </c>
      <c r="BL397" s="10" t="s">
        <v>1105</v>
      </c>
      <c r="BM397" s="10" t="s">
        <v>1105</v>
      </c>
      <c r="BN397" s="10" t="s">
        <v>1105</v>
      </c>
      <c r="BO397" s="10" t="s">
        <v>1105</v>
      </c>
      <c r="BP397" s="10" t="s">
        <v>1105</v>
      </c>
      <c r="BQ397" s="10" t="s">
        <v>1105</v>
      </c>
      <c r="BR397" s="10" t="s">
        <v>1105</v>
      </c>
      <c r="BS397" s="10" t="s">
        <v>1105</v>
      </c>
      <c r="BT397" s="10" t="s">
        <v>190</v>
      </c>
      <c r="BU397" s="10" t="s">
        <v>1105</v>
      </c>
      <c r="BV397" s="10" t="s">
        <v>190</v>
      </c>
      <c r="BW397" s="10" t="s">
        <v>374</v>
      </c>
      <c r="BX397" s="10" t="s">
        <v>374</v>
      </c>
      <c r="BY397" s="10" t="s">
        <v>1105</v>
      </c>
      <c r="BZ397" s="10" t="s">
        <v>1105</v>
      </c>
      <c r="CA397" s="10" t="s">
        <v>374</v>
      </c>
      <c r="CB397" s="10" t="s">
        <v>1104</v>
      </c>
      <c r="CC397" s="10" t="s">
        <v>1105</v>
      </c>
      <c r="CD397" s="10" t="s">
        <v>1104</v>
      </c>
      <c r="CE397" s="10" t="s">
        <v>190</v>
      </c>
      <c r="CF397" s="10" t="s">
        <v>1104</v>
      </c>
      <c r="CG397" s="10" t="s">
        <v>1104</v>
      </c>
      <c r="CH397" s="10" t="s">
        <v>1104</v>
      </c>
      <c r="CI397" s="10" t="s">
        <v>1105</v>
      </c>
      <c r="CJ397" s="10" t="s">
        <v>1104</v>
      </c>
      <c r="CK397" s="10" t="s">
        <v>190</v>
      </c>
      <c r="CL397" s="10" t="s">
        <v>1105</v>
      </c>
      <c r="CM397" s="10" t="s">
        <v>1105</v>
      </c>
      <c r="CN397" s="10" t="s">
        <v>1105</v>
      </c>
      <c r="CO397" s="10" t="s">
        <v>1105</v>
      </c>
      <c r="CP397" s="10" t="s">
        <v>1105</v>
      </c>
      <c r="CQ397" s="10" t="s">
        <v>1105</v>
      </c>
      <c r="CR397" s="10" t="s">
        <v>1105</v>
      </c>
      <c r="CS397" s="10" t="s">
        <v>1105</v>
      </c>
      <c r="CT397" s="10" t="s">
        <v>1105</v>
      </c>
      <c r="CU397" s="10" t="s">
        <v>1104</v>
      </c>
      <c r="CV397" s="19" t="s">
        <v>374</v>
      </c>
      <c r="CW397" s="10" t="s">
        <v>1105</v>
      </c>
      <c r="CX397" s="10" t="s">
        <v>374</v>
      </c>
      <c r="CY397" s="10" t="s">
        <v>1105</v>
      </c>
      <c r="CZ397" s="10" t="s">
        <v>1105</v>
      </c>
      <c r="DA397" s="10" t="s">
        <v>190</v>
      </c>
      <c r="DB397" s="10" t="s">
        <v>1105</v>
      </c>
      <c r="DC397" s="98" t="s">
        <v>7123</v>
      </c>
      <c r="DD397" s="98" t="s">
        <v>7123</v>
      </c>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5"/>
    </row>
    <row r="398" spans="1:251" s="9" customFormat="1" ht="17.25" customHeight="1">
      <c r="A398" s="5" t="s">
        <v>524</v>
      </c>
      <c r="B398" s="9">
        <v>172</v>
      </c>
      <c r="C398" s="5" t="s">
        <v>83</v>
      </c>
      <c r="D398" s="5" t="s">
        <v>145</v>
      </c>
      <c r="E398" s="9">
        <v>11734</v>
      </c>
      <c r="F398" s="9" t="s">
        <v>137</v>
      </c>
      <c r="G398" s="5"/>
      <c r="H398" s="5" t="s">
        <v>3</v>
      </c>
      <c r="I398" s="9">
        <v>1648</v>
      </c>
      <c r="J398" s="5" t="s">
        <v>16</v>
      </c>
      <c r="K398" s="9">
        <v>1659</v>
      </c>
      <c r="L398" s="5"/>
      <c r="M398" s="5"/>
      <c r="N398" s="5"/>
      <c r="O398" s="5"/>
      <c r="P398" s="5"/>
      <c r="Q398" s="5"/>
      <c r="R398" s="5"/>
      <c r="S398" s="5"/>
      <c r="T398" s="5"/>
      <c r="U398" s="5"/>
      <c r="V398" s="5"/>
      <c r="W398" s="5"/>
      <c r="X398" s="5"/>
      <c r="Y398" s="5"/>
      <c r="Z398" s="5"/>
      <c r="AA398" s="5"/>
      <c r="AB398" s="5"/>
      <c r="AC398" s="5"/>
      <c r="AD398" s="5"/>
      <c r="AE398" s="5"/>
      <c r="AF398" s="5"/>
      <c r="AG398" s="5">
        <v>1</v>
      </c>
      <c r="AH398" s="5"/>
      <c r="AI398" s="5"/>
      <c r="AJ398" s="5"/>
      <c r="AK398" s="5"/>
      <c r="AL398" s="5" t="s">
        <v>599</v>
      </c>
      <c r="AM398" s="11">
        <f>VLOOKUP($AL398,'City Location'!$A$2:$C$69,2)</f>
        <v>52.520007</v>
      </c>
      <c r="AN398" s="11">
        <f>VLOOKUP($AL398,'City Location'!$A$2:$C$69,3)</f>
        <v>13.404954</v>
      </c>
      <c r="AO398" s="12" t="s">
        <v>622</v>
      </c>
      <c r="AP398" s="5">
        <v>1</v>
      </c>
      <c r="AQ398" s="5"/>
      <c r="AR398" s="4"/>
      <c r="AS398" s="4"/>
      <c r="AT398" s="10">
        <v>0</v>
      </c>
      <c r="AU398" s="10" t="s">
        <v>1104</v>
      </c>
      <c r="AV398" s="19" t="s">
        <v>1105</v>
      </c>
      <c r="AW398" s="10" t="s">
        <v>1104</v>
      </c>
      <c r="AX398" s="10" t="s">
        <v>1105</v>
      </c>
      <c r="AY398" s="10" t="s">
        <v>1105</v>
      </c>
      <c r="AZ398" s="10" t="s">
        <v>1105</v>
      </c>
      <c r="BA398" s="10" t="s">
        <v>1105</v>
      </c>
      <c r="BB398" s="10" t="s">
        <v>1105</v>
      </c>
      <c r="BC398" s="10" t="s">
        <v>1105</v>
      </c>
      <c r="BD398" s="10" t="s">
        <v>190</v>
      </c>
      <c r="BE398" s="10" t="s">
        <v>374</v>
      </c>
      <c r="BF398" s="10" t="s">
        <v>1105</v>
      </c>
      <c r="BG398" s="10" t="s">
        <v>1105</v>
      </c>
      <c r="BH398" s="10" t="s">
        <v>1104</v>
      </c>
      <c r="BI398" s="10" t="s">
        <v>1105</v>
      </c>
      <c r="BJ398" s="10" t="s">
        <v>1105</v>
      </c>
      <c r="BK398" s="10" t="s">
        <v>374</v>
      </c>
      <c r="BL398" s="10" t="s">
        <v>1105</v>
      </c>
      <c r="BM398" s="10" t="s">
        <v>1105</v>
      </c>
      <c r="BN398" s="10" t="s">
        <v>1105</v>
      </c>
      <c r="BO398" s="10" t="s">
        <v>1105</v>
      </c>
      <c r="BP398" s="10" t="s">
        <v>1105</v>
      </c>
      <c r="BQ398" s="10" t="s">
        <v>1105</v>
      </c>
      <c r="BR398" s="10" t="s">
        <v>1105</v>
      </c>
      <c r="BS398" s="10" t="s">
        <v>1105</v>
      </c>
      <c r="BT398" s="10" t="s">
        <v>190</v>
      </c>
      <c r="BU398" s="10" t="s">
        <v>1105</v>
      </c>
      <c r="BV398" s="10" t="s">
        <v>190</v>
      </c>
      <c r="BW398" s="10" t="s">
        <v>374</v>
      </c>
      <c r="BX398" s="10" t="s">
        <v>374</v>
      </c>
      <c r="BY398" s="10" t="s">
        <v>1105</v>
      </c>
      <c r="BZ398" s="10" t="s">
        <v>1105</v>
      </c>
      <c r="CA398" s="10" t="s">
        <v>374</v>
      </c>
      <c r="CB398" s="10" t="s">
        <v>1104</v>
      </c>
      <c r="CC398" s="10" t="s">
        <v>1105</v>
      </c>
      <c r="CD398" s="10" t="s">
        <v>1104</v>
      </c>
      <c r="CE398" s="10" t="s">
        <v>190</v>
      </c>
      <c r="CF398" s="10" t="s">
        <v>1104</v>
      </c>
      <c r="CG398" s="10" t="s">
        <v>1104</v>
      </c>
      <c r="CH398" s="10" t="s">
        <v>1104</v>
      </c>
      <c r="CI398" s="10" t="s">
        <v>1105</v>
      </c>
      <c r="CJ398" s="10" t="s">
        <v>1104</v>
      </c>
      <c r="CK398" s="10" t="s">
        <v>190</v>
      </c>
      <c r="CL398" s="10" t="s">
        <v>1105</v>
      </c>
      <c r="CM398" s="10" t="s">
        <v>1105</v>
      </c>
      <c r="CN398" s="10" t="s">
        <v>1105</v>
      </c>
      <c r="CO398" s="10" t="s">
        <v>1105</v>
      </c>
      <c r="CP398" s="10" t="s">
        <v>1105</v>
      </c>
      <c r="CQ398" s="10" t="s">
        <v>1105</v>
      </c>
      <c r="CR398" s="10" t="s">
        <v>1105</v>
      </c>
      <c r="CS398" s="10" t="s">
        <v>1105</v>
      </c>
      <c r="CT398" s="10" t="s">
        <v>1105</v>
      </c>
      <c r="CU398" s="10" t="s">
        <v>1104</v>
      </c>
      <c r="CV398" s="10" t="s">
        <v>190</v>
      </c>
      <c r="CW398" s="10" t="s">
        <v>1105</v>
      </c>
      <c r="CX398" s="10" t="s">
        <v>374</v>
      </c>
      <c r="CY398" s="10" t="s">
        <v>1105</v>
      </c>
      <c r="CZ398" s="10" t="s">
        <v>1105</v>
      </c>
      <c r="DA398" s="10" t="s">
        <v>190</v>
      </c>
      <c r="DB398" s="10" t="s">
        <v>1105</v>
      </c>
      <c r="DC398" s="98" t="s">
        <v>7123</v>
      </c>
      <c r="DD398" s="98" t="s">
        <v>7123</v>
      </c>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5"/>
    </row>
    <row r="399" spans="1:251" s="9" customFormat="1" ht="17.25" customHeight="1">
      <c r="A399" s="5" t="s">
        <v>524</v>
      </c>
      <c r="B399" s="9">
        <v>172</v>
      </c>
      <c r="C399" s="5" t="s">
        <v>83</v>
      </c>
      <c r="D399" s="5" t="s">
        <v>145</v>
      </c>
      <c r="E399" s="9">
        <v>11734</v>
      </c>
      <c r="F399" s="9" t="s">
        <v>137</v>
      </c>
      <c r="G399" s="5"/>
      <c r="H399" s="5" t="s">
        <v>16</v>
      </c>
      <c r="I399" s="9">
        <v>1659</v>
      </c>
      <c r="J399" s="5" t="s">
        <v>16</v>
      </c>
      <c r="K399" s="9">
        <v>1672</v>
      </c>
      <c r="L399" s="5"/>
      <c r="M399" s="5"/>
      <c r="N399" s="5"/>
      <c r="O399" s="5"/>
      <c r="P399" s="5"/>
      <c r="Q399" s="5"/>
      <c r="R399" s="5"/>
      <c r="S399" s="5"/>
      <c r="T399" s="5"/>
      <c r="U399" s="5"/>
      <c r="V399" s="5"/>
      <c r="W399" s="5"/>
      <c r="X399" s="5"/>
      <c r="Y399" s="5"/>
      <c r="Z399" s="5"/>
      <c r="AA399" s="5"/>
      <c r="AB399" s="5"/>
      <c r="AC399" s="5"/>
      <c r="AD399" s="5"/>
      <c r="AE399" s="5"/>
      <c r="AF399" s="5"/>
      <c r="AG399" s="5">
        <v>1</v>
      </c>
      <c r="AH399" s="5"/>
      <c r="AI399" s="5"/>
      <c r="AJ399" s="5"/>
      <c r="AK399" s="5"/>
      <c r="AL399" s="5" t="s">
        <v>599</v>
      </c>
      <c r="AM399" s="11">
        <f>VLOOKUP($AL399,'City Location'!$A$2:$C$69,2)</f>
        <v>52.520007</v>
      </c>
      <c r="AN399" s="11">
        <f>VLOOKUP($AL399,'City Location'!$A$2:$C$69,3)</f>
        <v>13.404954</v>
      </c>
      <c r="AO399" s="12" t="s">
        <v>622</v>
      </c>
      <c r="AP399" s="5">
        <v>1</v>
      </c>
      <c r="AQ399" s="5"/>
      <c r="AR399" s="4"/>
      <c r="AS399" s="4"/>
      <c r="AT399" s="10">
        <v>0</v>
      </c>
      <c r="AU399" s="10" t="s">
        <v>1104</v>
      </c>
      <c r="AV399" s="19" t="s">
        <v>1105</v>
      </c>
      <c r="AW399" s="10" t="s">
        <v>1104</v>
      </c>
      <c r="AX399" s="10" t="s">
        <v>1105</v>
      </c>
      <c r="AY399" s="10" t="s">
        <v>1105</v>
      </c>
      <c r="AZ399" s="10" t="s">
        <v>1105</v>
      </c>
      <c r="BA399" s="10" t="s">
        <v>1105</v>
      </c>
      <c r="BB399" s="10" t="s">
        <v>1105</v>
      </c>
      <c r="BC399" s="10" t="s">
        <v>1105</v>
      </c>
      <c r="BD399" s="10" t="s">
        <v>190</v>
      </c>
      <c r="BE399" s="10" t="s">
        <v>374</v>
      </c>
      <c r="BF399" s="10" t="s">
        <v>1105</v>
      </c>
      <c r="BG399" s="10" t="s">
        <v>1105</v>
      </c>
      <c r="BH399" s="10" t="s">
        <v>1104</v>
      </c>
      <c r="BI399" s="10" t="s">
        <v>1105</v>
      </c>
      <c r="BJ399" s="10" t="s">
        <v>1105</v>
      </c>
      <c r="BK399" s="10" t="s">
        <v>374</v>
      </c>
      <c r="BL399" s="10" t="s">
        <v>1105</v>
      </c>
      <c r="BM399" s="10" t="s">
        <v>1105</v>
      </c>
      <c r="BN399" s="10" t="s">
        <v>1105</v>
      </c>
      <c r="BO399" s="10" t="s">
        <v>1105</v>
      </c>
      <c r="BP399" s="10" t="s">
        <v>1105</v>
      </c>
      <c r="BQ399" s="10" t="s">
        <v>1105</v>
      </c>
      <c r="BR399" s="10" t="s">
        <v>1105</v>
      </c>
      <c r="BS399" s="10" t="s">
        <v>1105</v>
      </c>
      <c r="BT399" s="10" t="s">
        <v>190</v>
      </c>
      <c r="BU399" s="10" t="s">
        <v>1105</v>
      </c>
      <c r="BV399" s="10" t="s">
        <v>190</v>
      </c>
      <c r="BW399" s="10" t="s">
        <v>374</v>
      </c>
      <c r="BX399" s="10" t="s">
        <v>374</v>
      </c>
      <c r="BY399" s="10" t="s">
        <v>1105</v>
      </c>
      <c r="BZ399" s="10" t="s">
        <v>1105</v>
      </c>
      <c r="CA399" s="10" t="s">
        <v>374</v>
      </c>
      <c r="CB399" s="10" t="s">
        <v>1104</v>
      </c>
      <c r="CC399" s="10" t="s">
        <v>1105</v>
      </c>
      <c r="CD399" s="10" t="s">
        <v>1104</v>
      </c>
      <c r="CE399" s="10" t="s">
        <v>190</v>
      </c>
      <c r="CF399" s="10" t="s">
        <v>1104</v>
      </c>
      <c r="CG399" s="10" t="s">
        <v>1104</v>
      </c>
      <c r="CH399" s="10" t="s">
        <v>1104</v>
      </c>
      <c r="CI399" s="10" t="s">
        <v>1105</v>
      </c>
      <c r="CJ399" s="10" t="s">
        <v>1104</v>
      </c>
      <c r="CK399" s="10" t="s">
        <v>190</v>
      </c>
      <c r="CL399" s="10" t="s">
        <v>1105</v>
      </c>
      <c r="CM399" s="10" t="s">
        <v>1105</v>
      </c>
      <c r="CN399" s="10" t="s">
        <v>1105</v>
      </c>
      <c r="CO399" s="10" t="s">
        <v>1105</v>
      </c>
      <c r="CP399" s="10" t="s">
        <v>1105</v>
      </c>
      <c r="CQ399" s="10" t="s">
        <v>1105</v>
      </c>
      <c r="CR399" s="10" t="s">
        <v>1105</v>
      </c>
      <c r="CS399" s="10" t="s">
        <v>1105</v>
      </c>
      <c r="CT399" s="10" t="s">
        <v>1105</v>
      </c>
      <c r="CU399" s="10" t="s">
        <v>1104</v>
      </c>
      <c r="CV399" s="10" t="s">
        <v>190</v>
      </c>
      <c r="CW399" s="10" t="s">
        <v>1105</v>
      </c>
      <c r="CX399" s="10" t="s">
        <v>374</v>
      </c>
      <c r="CY399" s="10" t="s">
        <v>1105</v>
      </c>
      <c r="CZ399" s="10" t="s">
        <v>1105</v>
      </c>
      <c r="DA399" s="10" t="s">
        <v>190</v>
      </c>
      <c r="DB399" s="10" t="s">
        <v>1105</v>
      </c>
      <c r="DC399" s="98" t="s">
        <v>7123</v>
      </c>
      <c r="DD399" s="98" t="s">
        <v>7123</v>
      </c>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5"/>
    </row>
    <row r="400" spans="1:251" s="20" customFormat="1" ht="17.25" customHeight="1">
      <c r="A400" s="5" t="s">
        <v>524</v>
      </c>
      <c r="B400" s="9">
        <v>172</v>
      </c>
      <c r="C400" s="5" t="s">
        <v>83</v>
      </c>
      <c r="D400" s="5" t="s">
        <v>145</v>
      </c>
      <c r="E400" s="9">
        <v>11734</v>
      </c>
      <c r="F400" s="9" t="s">
        <v>137</v>
      </c>
      <c r="G400" s="5"/>
      <c r="H400" s="5" t="s">
        <v>16</v>
      </c>
      <c r="I400" s="9">
        <v>1672</v>
      </c>
      <c r="J400" s="5" t="s">
        <v>12</v>
      </c>
      <c r="K400" s="9">
        <v>1672</v>
      </c>
      <c r="L400" s="5"/>
      <c r="M400" s="5"/>
      <c r="N400" s="5"/>
      <c r="O400" s="5"/>
      <c r="P400" s="5"/>
      <c r="Q400" s="5"/>
      <c r="R400" s="5"/>
      <c r="S400" s="5"/>
      <c r="T400" s="5"/>
      <c r="U400" s="5"/>
      <c r="V400" s="5"/>
      <c r="W400" s="5"/>
      <c r="X400" s="5"/>
      <c r="Y400" s="5"/>
      <c r="Z400" s="5"/>
      <c r="AA400" s="5"/>
      <c r="AB400" s="5"/>
      <c r="AC400" s="5"/>
      <c r="AD400" s="5"/>
      <c r="AE400" s="5"/>
      <c r="AF400" s="5"/>
      <c r="AG400" s="5">
        <v>1</v>
      </c>
      <c r="AH400" s="5"/>
      <c r="AI400" s="5"/>
      <c r="AJ400" s="5"/>
      <c r="AK400" s="5"/>
      <c r="AL400" s="5" t="s">
        <v>599</v>
      </c>
      <c r="AM400" s="11">
        <f>VLOOKUP($AL400,'City Location'!$A$2:$C$69,2)</f>
        <v>52.520007</v>
      </c>
      <c r="AN400" s="11">
        <f>VLOOKUP($AL400,'City Location'!$A$2:$C$69,3)</f>
        <v>13.404954</v>
      </c>
      <c r="AO400" s="12" t="s">
        <v>622</v>
      </c>
      <c r="AP400" s="5">
        <v>1</v>
      </c>
      <c r="AQ400" s="5"/>
      <c r="AR400" s="4"/>
      <c r="AS400" s="4"/>
      <c r="AT400" s="10">
        <v>0</v>
      </c>
      <c r="AU400" s="10" t="s">
        <v>1104</v>
      </c>
      <c r="AV400" s="19" t="s">
        <v>1105</v>
      </c>
      <c r="AW400" s="10" t="s">
        <v>1104</v>
      </c>
      <c r="AX400" s="10" t="s">
        <v>1105</v>
      </c>
      <c r="AY400" s="10" t="s">
        <v>1105</v>
      </c>
      <c r="AZ400" s="10" t="s">
        <v>1105</v>
      </c>
      <c r="BA400" s="10" t="s">
        <v>1105</v>
      </c>
      <c r="BB400" s="10" t="s">
        <v>1105</v>
      </c>
      <c r="BC400" s="10" t="s">
        <v>1105</v>
      </c>
      <c r="BD400" s="10" t="s">
        <v>190</v>
      </c>
      <c r="BE400" s="10" t="s">
        <v>374</v>
      </c>
      <c r="BF400" s="10" t="s">
        <v>1105</v>
      </c>
      <c r="BG400" s="10" t="s">
        <v>1105</v>
      </c>
      <c r="BH400" s="10" t="s">
        <v>1104</v>
      </c>
      <c r="BI400" s="10" t="s">
        <v>1105</v>
      </c>
      <c r="BJ400" s="10" t="s">
        <v>1105</v>
      </c>
      <c r="BK400" s="10" t="s">
        <v>190</v>
      </c>
      <c r="BL400" s="10" t="s">
        <v>1105</v>
      </c>
      <c r="BM400" s="10" t="s">
        <v>1105</v>
      </c>
      <c r="BN400" s="10" t="s">
        <v>1105</v>
      </c>
      <c r="BO400" s="10" t="s">
        <v>1105</v>
      </c>
      <c r="BP400" s="10" t="s">
        <v>1105</v>
      </c>
      <c r="BQ400" s="10" t="s">
        <v>1105</v>
      </c>
      <c r="BR400" s="10" t="s">
        <v>1105</v>
      </c>
      <c r="BS400" s="10" t="s">
        <v>1105</v>
      </c>
      <c r="BT400" s="10" t="s">
        <v>190</v>
      </c>
      <c r="BU400" s="10" t="s">
        <v>1105</v>
      </c>
      <c r="BV400" s="10" t="s">
        <v>190</v>
      </c>
      <c r="BW400" s="10" t="s">
        <v>374</v>
      </c>
      <c r="BX400" s="10" t="s">
        <v>374</v>
      </c>
      <c r="BY400" s="10" t="s">
        <v>1105</v>
      </c>
      <c r="BZ400" s="10" t="s">
        <v>1105</v>
      </c>
      <c r="CA400" s="10" t="s">
        <v>374</v>
      </c>
      <c r="CB400" s="10" t="s">
        <v>1104</v>
      </c>
      <c r="CC400" s="10" t="s">
        <v>1105</v>
      </c>
      <c r="CD400" s="10" t="s">
        <v>1104</v>
      </c>
      <c r="CE400" s="10" t="s">
        <v>190</v>
      </c>
      <c r="CF400" s="10" t="s">
        <v>1104</v>
      </c>
      <c r="CG400" s="10" t="s">
        <v>1104</v>
      </c>
      <c r="CH400" s="10" t="s">
        <v>1104</v>
      </c>
      <c r="CI400" s="10" t="s">
        <v>1105</v>
      </c>
      <c r="CJ400" s="10" t="s">
        <v>1104</v>
      </c>
      <c r="CK400" s="10" t="s">
        <v>190</v>
      </c>
      <c r="CL400" s="10" t="s">
        <v>1105</v>
      </c>
      <c r="CM400" s="10" t="s">
        <v>1105</v>
      </c>
      <c r="CN400" s="10" t="s">
        <v>1105</v>
      </c>
      <c r="CO400" s="10" t="s">
        <v>1105</v>
      </c>
      <c r="CP400" s="10" t="s">
        <v>1105</v>
      </c>
      <c r="CQ400" s="10" t="s">
        <v>1105</v>
      </c>
      <c r="CR400" s="10" t="s">
        <v>1105</v>
      </c>
      <c r="CS400" s="10" t="s">
        <v>1105</v>
      </c>
      <c r="CT400" s="10" t="s">
        <v>1105</v>
      </c>
      <c r="CU400" s="10" t="s">
        <v>1104</v>
      </c>
      <c r="CV400" s="10" t="s">
        <v>190</v>
      </c>
      <c r="CW400" s="10" t="s">
        <v>1105</v>
      </c>
      <c r="CX400" s="10" t="s">
        <v>374</v>
      </c>
      <c r="CY400" s="10" t="s">
        <v>1105</v>
      </c>
      <c r="CZ400" s="10" t="s">
        <v>1105</v>
      </c>
      <c r="DA400" s="10" t="s">
        <v>190</v>
      </c>
      <c r="DB400" s="10" t="s">
        <v>1105</v>
      </c>
      <c r="DC400" s="98" t="s">
        <v>7123</v>
      </c>
      <c r="DD400" s="98" t="s">
        <v>7123</v>
      </c>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17"/>
    </row>
    <row r="401" spans="1:251" s="9" customFormat="1" ht="17.25" customHeight="1">
      <c r="A401" s="5" t="s">
        <v>524</v>
      </c>
      <c r="B401" s="9">
        <v>172</v>
      </c>
      <c r="C401" s="5" t="s">
        <v>83</v>
      </c>
      <c r="D401" s="5" t="s">
        <v>145</v>
      </c>
      <c r="E401" s="9">
        <v>11734</v>
      </c>
      <c r="F401" s="9" t="s">
        <v>137</v>
      </c>
      <c r="G401" s="5"/>
      <c r="H401" s="5" t="s">
        <v>12</v>
      </c>
      <c r="I401" s="9">
        <v>1672</v>
      </c>
      <c r="J401" s="5" t="s">
        <v>6</v>
      </c>
      <c r="K401" s="9">
        <v>1688</v>
      </c>
      <c r="L401" s="5"/>
      <c r="M401" s="5"/>
      <c r="N401" s="5"/>
      <c r="O401" s="5"/>
      <c r="P401" s="5"/>
      <c r="Q401" s="5"/>
      <c r="R401" s="5"/>
      <c r="S401" s="5"/>
      <c r="T401" s="5"/>
      <c r="U401" s="5"/>
      <c r="V401" s="5"/>
      <c r="W401" s="5"/>
      <c r="X401" s="5"/>
      <c r="Y401" s="5"/>
      <c r="Z401" s="5"/>
      <c r="AA401" s="5"/>
      <c r="AB401" s="5"/>
      <c r="AC401" s="5"/>
      <c r="AD401" s="5"/>
      <c r="AE401" s="5"/>
      <c r="AF401" s="5"/>
      <c r="AG401" s="5">
        <v>1</v>
      </c>
      <c r="AH401" s="5"/>
      <c r="AI401" s="5"/>
      <c r="AJ401" s="5"/>
      <c r="AK401" s="5"/>
      <c r="AL401" s="5" t="s">
        <v>599</v>
      </c>
      <c r="AM401" s="11">
        <f>VLOOKUP($AL401,'City Location'!$A$2:$C$69,2)</f>
        <v>52.520007</v>
      </c>
      <c r="AN401" s="11">
        <f>VLOOKUP($AL401,'City Location'!$A$2:$C$69,3)</f>
        <v>13.404954</v>
      </c>
      <c r="AO401" s="12" t="s">
        <v>622</v>
      </c>
      <c r="AP401" s="5">
        <v>1</v>
      </c>
      <c r="AQ401" s="5"/>
      <c r="AR401" s="4"/>
      <c r="AS401" s="4"/>
      <c r="AT401" s="10">
        <v>0</v>
      </c>
      <c r="AU401" s="10" t="s">
        <v>1104</v>
      </c>
      <c r="AV401" s="19" t="s">
        <v>1105</v>
      </c>
      <c r="AW401" s="10" t="s">
        <v>1104</v>
      </c>
      <c r="AX401" s="10" t="s">
        <v>1105</v>
      </c>
      <c r="AY401" s="10" t="s">
        <v>1105</v>
      </c>
      <c r="AZ401" s="10" t="s">
        <v>1105</v>
      </c>
      <c r="BA401" s="10" t="s">
        <v>1105</v>
      </c>
      <c r="BB401" s="10" t="s">
        <v>1105</v>
      </c>
      <c r="BC401" s="10" t="s">
        <v>1105</v>
      </c>
      <c r="BD401" s="10" t="s">
        <v>190</v>
      </c>
      <c r="BE401" s="10" t="s">
        <v>374</v>
      </c>
      <c r="BF401" s="10" t="s">
        <v>1105</v>
      </c>
      <c r="BG401" s="10" t="s">
        <v>1105</v>
      </c>
      <c r="BH401" s="10" t="s">
        <v>1104</v>
      </c>
      <c r="BI401" s="10" t="s">
        <v>1105</v>
      </c>
      <c r="BJ401" s="10" t="s">
        <v>1105</v>
      </c>
      <c r="BK401" s="10" t="s">
        <v>374</v>
      </c>
      <c r="BL401" s="10" t="s">
        <v>1105</v>
      </c>
      <c r="BM401" s="10" t="s">
        <v>1105</v>
      </c>
      <c r="BN401" s="10" t="s">
        <v>1105</v>
      </c>
      <c r="BO401" s="10" t="s">
        <v>1105</v>
      </c>
      <c r="BP401" s="10" t="s">
        <v>1105</v>
      </c>
      <c r="BQ401" s="10" t="s">
        <v>1105</v>
      </c>
      <c r="BR401" s="10" t="s">
        <v>1105</v>
      </c>
      <c r="BS401" s="10" t="s">
        <v>1105</v>
      </c>
      <c r="BT401" s="10" t="s">
        <v>190</v>
      </c>
      <c r="BU401" s="10" t="s">
        <v>1105</v>
      </c>
      <c r="BV401" s="10" t="s">
        <v>190</v>
      </c>
      <c r="BW401" s="10" t="s">
        <v>374</v>
      </c>
      <c r="BX401" s="10" t="s">
        <v>374</v>
      </c>
      <c r="BY401" s="10" t="s">
        <v>1105</v>
      </c>
      <c r="BZ401" s="10" t="s">
        <v>1105</v>
      </c>
      <c r="CA401" s="10" t="s">
        <v>374</v>
      </c>
      <c r="CB401" s="10" t="s">
        <v>1104</v>
      </c>
      <c r="CC401" s="10" t="s">
        <v>1105</v>
      </c>
      <c r="CD401" s="10" t="s">
        <v>1104</v>
      </c>
      <c r="CE401" s="10" t="s">
        <v>190</v>
      </c>
      <c r="CF401" s="10" t="s">
        <v>1104</v>
      </c>
      <c r="CG401" s="10" t="s">
        <v>1104</v>
      </c>
      <c r="CH401" s="10" t="s">
        <v>1104</v>
      </c>
      <c r="CI401" s="10" t="s">
        <v>1105</v>
      </c>
      <c r="CJ401" s="10" t="s">
        <v>1104</v>
      </c>
      <c r="CK401" s="10" t="s">
        <v>190</v>
      </c>
      <c r="CL401" s="10" t="s">
        <v>1105</v>
      </c>
      <c r="CM401" s="10" t="s">
        <v>1105</v>
      </c>
      <c r="CN401" s="10" t="s">
        <v>1105</v>
      </c>
      <c r="CO401" s="10" t="s">
        <v>1105</v>
      </c>
      <c r="CP401" s="10" t="s">
        <v>1105</v>
      </c>
      <c r="CQ401" s="10" t="s">
        <v>1105</v>
      </c>
      <c r="CR401" s="10" t="s">
        <v>1105</v>
      </c>
      <c r="CS401" s="10" t="s">
        <v>1105</v>
      </c>
      <c r="CT401" s="10" t="s">
        <v>1105</v>
      </c>
      <c r="CU401" s="10" t="s">
        <v>1104</v>
      </c>
      <c r="CV401" s="10" t="s">
        <v>190</v>
      </c>
      <c r="CW401" s="10" t="s">
        <v>1105</v>
      </c>
      <c r="CX401" s="10" t="s">
        <v>374</v>
      </c>
      <c r="CY401" s="10" t="s">
        <v>1105</v>
      </c>
      <c r="CZ401" s="10" t="s">
        <v>1105</v>
      </c>
      <c r="DA401" s="10" t="s">
        <v>190</v>
      </c>
      <c r="DB401" s="10" t="s">
        <v>1105</v>
      </c>
      <c r="DC401" s="98" t="s">
        <v>7123</v>
      </c>
      <c r="DD401" s="98" t="s">
        <v>7123</v>
      </c>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5"/>
    </row>
    <row r="402" spans="1:251" s="9" customFormat="1" ht="17.25" customHeight="1">
      <c r="A402" s="5" t="s">
        <v>524</v>
      </c>
      <c r="B402" s="9">
        <v>172</v>
      </c>
      <c r="C402" s="5" t="s">
        <v>83</v>
      </c>
      <c r="D402" s="5" t="s">
        <v>146</v>
      </c>
      <c r="E402" s="9">
        <v>772</v>
      </c>
      <c r="F402" s="9" t="s">
        <v>137</v>
      </c>
      <c r="G402" s="5"/>
      <c r="H402" s="5" t="s">
        <v>6</v>
      </c>
      <c r="I402" s="9">
        <v>1688</v>
      </c>
      <c r="J402" s="5" t="s">
        <v>3</v>
      </c>
      <c r="K402" s="9">
        <v>1688</v>
      </c>
      <c r="L402" s="5"/>
      <c r="M402" s="5"/>
      <c r="N402" s="5"/>
      <c r="O402" s="5"/>
      <c r="P402" s="5"/>
      <c r="Q402" s="5"/>
      <c r="R402" s="5"/>
      <c r="S402" s="5"/>
      <c r="T402" s="5"/>
      <c r="U402" s="5"/>
      <c r="V402" s="5"/>
      <c r="W402" s="5"/>
      <c r="X402" s="5"/>
      <c r="Y402" s="5"/>
      <c r="Z402" s="5"/>
      <c r="AA402" s="5"/>
      <c r="AB402" s="5"/>
      <c r="AC402" s="5"/>
      <c r="AD402" s="5"/>
      <c r="AE402" s="5"/>
      <c r="AF402" s="5"/>
      <c r="AG402" s="5">
        <v>1</v>
      </c>
      <c r="AH402" s="5"/>
      <c r="AI402" s="5"/>
      <c r="AJ402" s="5"/>
      <c r="AK402" s="5"/>
      <c r="AL402" s="5" t="s">
        <v>599</v>
      </c>
      <c r="AM402" s="11">
        <f>VLOOKUP($AL402,'City Location'!$A$2:$C$69,2)</f>
        <v>52.520007</v>
      </c>
      <c r="AN402" s="11">
        <f>VLOOKUP($AL402,'City Location'!$A$2:$C$69,3)</f>
        <v>13.404954</v>
      </c>
      <c r="AO402" s="12" t="s">
        <v>622</v>
      </c>
      <c r="AP402" s="5">
        <v>1</v>
      </c>
      <c r="AQ402" s="5"/>
      <c r="AR402" s="4"/>
      <c r="AS402" s="4"/>
      <c r="AT402" s="10">
        <v>0</v>
      </c>
      <c r="AU402" s="10" t="s">
        <v>1104</v>
      </c>
      <c r="AV402" s="19" t="s">
        <v>1105</v>
      </c>
      <c r="AW402" s="10" t="s">
        <v>1104</v>
      </c>
      <c r="AX402" s="10" t="s">
        <v>1105</v>
      </c>
      <c r="AY402" s="10" t="s">
        <v>1105</v>
      </c>
      <c r="AZ402" s="10" t="s">
        <v>1105</v>
      </c>
      <c r="BA402" s="10" t="s">
        <v>1105</v>
      </c>
      <c r="BB402" s="10" t="s">
        <v>1105</v>
      </c>
      <c r="BC402" s="10" t="s">
        <v>1105</v>
      </c>
      <c r="BD402" s="10" t="s">
        <v>190</v>
      </c>
      <c r="BE402" s="10" t="s">
        <v>374</v>
      </c>
      <c r="BF402" s="10" t="s">
        <v>1105</v>
      </c>
      <c r="BG402" s="10" t="s">
        <v>1105</v>
      </c>
      <c r="BH402" s="10" t="s">
        <v>1104</v>
      </c>
      <c r="BI402" s="10" t="s">
        <v>1105</v>
      </c>
      <c r="BJ402" s="10" t="s">
        <v>1105</v>
      </c>
      <c r="BK402" s="10" t="s">
        <v>190</v>
      </c>
      <c r="BL402" s="10" t="s">
        <v>1105</v>
      </c>
      <c r="BM402" s="10" t="s">
        <v>1105</v>
      </c>
      <c r="BN402" s="10" t="s">
        <v>1105</v>
      </c>
      <c r="BO402" s="10" t="s">
        <v>1105</v>
      </c>
      <c r="BP402" s="10" t="s">
        <v>1105</v>
      </c>
      <c r="BQ402" s="10" t="s">
        <v>1105</v>
      </c>
      <c r="BR402" s="10" t="s">
        <v>1105</v>
      </c>
      <c r="BS402" s="10" t="s">
        <v>1105</v>
      </c>
      <c r="BT402" s="10" t="s">
        <v>190</v>
      </c>
      <c r="BU402" s="10" t="s">
        <v>1105</v>
      </c>
      <c r="BV402" s="10" t="s">
        <v>190</v>
      </c>
      <c r="BW402" s="10" t="s">
        <v>374</v>
      </c>
      <c r="BX402" s="10" t="s">
        <v>374</v>
      </c>
      <c r="BY402" s="10" t="s">
        <v>1105</v>
      </c>
      <c r="BZ402" s="10" t="s">
        <v>1105</v>
      </c>
      <c r="CA402" s="10" t="s">
        <v>374</v>
      </c>
      <c r="CB402" s="10" t="s">
        <v>1104</v>
      </c>
      <c r="CC402" s="10" t="s">
        <v>1105</v>
      </c>
      <c r="CD402" s="10" t="s">
        <v>1104</v>
      </c>
      <c r="CE402" s="10" t="s">
        <v>190</v>
      </c>
      <c r="CF402" s="10" t="s">
        <v>1104</v>
      </c>
      <c r="CG402" s="10" t="s">
        <v>1104</v>
      </c>
      <c r="CH402" s="10" t="s">
        <v>1104</v>
      </c>
      <c r="CI402" s="10" t="s">
        <v>1105</v>
      </c>
      <c r="CJ402" s="10" t="s">
        <v>1104</v>
      </c>
      <c r="CK402" s="10" t="s">
        <v>190</v>
      </c>
      <c r="CL402" s="10" t="s">
        <v>1105</v>
      </c>
      <c r="CM402" s="10" t="s">
        <v>1105</v>
      </c>
      <c r="CN402" s="10" t="s">
        <v>1105</v>
      </c>
      <c r="CO402" s="10" t="s">
        <v>1105</v>
      </c>
      <c r="CP402" s="10" t="s">
        <v>1105</v>
      </c>
      <c r="CQ402" s="10" t="s">
        <v>1105</v>
      </c>
      <c r="CR402" s="10" t="s">
        <v>1105</v>
      </c>
      <c r="CS402" s="10" t="s">
        <v>1105</v>
      </c>
      <c r="CT402" s="10" t="s">
        <v>1105</v>
      </c>
      <c r="CU402" s="10" t="s">
        <v>1104</v>
      </c>
      <c r="CV402" s="10" t="s">
        <v>190</v>
      </c>
      <c r="CW402" s="10" t="s">
        <v>1105</v>
      </c>
      <c r="CX402" s="10" t="s">
        <v>374</v>
      </c>
      <c r="CY402" s="10" t="s">
        <v>1105</v>
      </c>
      <c r="CZ402" s="10" t="s">
        <v>1105</v>
      </c>
      <c r="DA402" s="10" t="s">
        <v>374</v>
      </c>
      <c r="DB402" s="10" t="s">
        <v>1105</v>
      </c>
      <c r="DC402" s="98" t="s">
        <v>7123</v>
      </c>
      <c r="DD402" s="98" t="s">
        <v>7123</v>
      </c>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5"/>
    </row>
    <row r="403" spans="1:251" s="9" customFormat="1" ht="17.25" customHeight="1">
      <c r="A403" s="5" t="s">
        <v>524</v>
      </c>
      <c r="B403" s="9">
        <v>172</v>
      </c>
      <c r="C403" s="5" t="s">
        <v>83</v>
      </c>
      <c r="D403" s="5" t="s">
        <v>146</v>
      </c>
      <c r="E403" s="9">
        <v>772</v>
      </c>
      <c r="F403" s="9" t="s">
        <v>137</v>
      </c>
      <c r="G403" s="5"/>
      <c r="H403" s="5" t="s">
        <v>3</v>
      </c>
      <c r="I403" s="9">
        <v>1688</v>
      </c>
      <c r="J403" s="5" t="s">
        <v>5</v>
      </c>
      <c r="K403" s="9">
        <v>1692</v>
      </c>
      <c r="L403" s="5"/>
      <c r="M403" s="5"/>
      <c r="N403" s="5"/>
      <c r="O403" s="5"/>
      <c r="P403" s="5"/>
      <c r="Q403" s="5"/>
      <c r="R403" s="5"/>
      <c r="S403" s="5"/>
      <c r="T403" s="5"/>
      <c r="U403" s="5"/>
      <c r="V403" s="5"/>
      <c r="W403" s="5"/>
      <c r="X403" s="5"/>
      <c r="Y403" s="5"/>
      <c r="Z403" s="5"/>
      <c r="AA403" s="5"/>
      <c r="AB403" s="5"/>
      <c r="AC403" s="5"/>
      <c r="AD403" s="5"/>
      <c r="AE403" s="5"/>
      <c r="AF403" s="5"/>
      <c r="AG403" s="5">
        <v>1</v>
      </c>
      <c r="AH403" s="5"/>
      <c r="AI403" s="5"/>
      <c r="AJ403" s="5"/>
      <c r="AK403" s="5"/>
      <c r="AL403" s="5" t="s">
        <v>599</v>
      </c>
      <c r="AM403" s="11">
        <f>VLOOKUP($AL403,'City Location'!$A$2:$C$69,2)</f>
        <v>52.520007</v>
      </c>
      <c r="AN403" s="11">
        <f>VLOOKUP($AL403,'City Location'!$A$2:$C$69,3)</f>
        <v>13.404954</v>
      </c>
      <c r="AO403" s="12" t="s">
        <v>622</v>
      </c>
      <c r="AP403" s="5">
        <v>1</v>
      </c>
      <c r="AQ403" s="5"/>
      <c r="AR403" s="4"/>
      <c r="AS403" s="4"/>
      <c r="AT403" s="10">
        <v>0</v>
      </c>
      <c r="AU403" s="10" t="s">
        <v>1104</v>
      </c>
      <c r="AV403" s="19" t="s">
        <v>1105</v>
      </c>
      <c r="AW403" s="10" t="s">
        <v>1104</v>
      </c>
      <c r="AX403" s="10" t="s">
        <v>1105</v>
      </c>
      <c r="AY403" s="10" t="s">
        <v>1105</v>
      </c>
      <c r="AZ403" s="10" t="s">
        <v>1105</v>
      </c>
      <c r="BA403" s="10" t="s">
        <v>1105</v>
      </c>
      <c r="BB403" s="10" t="s">
        <v>1105</v>
      </c>
      <c r="BC403" s="10" t="s">
        <v>1105</v>
      </c>
      <c r="BD403" s="10" t="s">
        <v>190</v>
      </c>
      <c r="BE403" s="10" t="s">
        <v>374</v>
      </c>
      <c r="BF403" s="10" t="s">
        <v>1105</v>
      </c>
      <c r="BG403" s="10" t="s">
        <v>1105</v>
      </c>
      <c r="BH403" s="10" t="s">
        <v>1104</v>
      </c>
      <c r="BI403" s="10" t="s">
        <v>1105</v>
      </c>
      <c r="BJ403" s="10" t="s">
        <v>1105</v>
      </c>
      <c r="BK403" s="10" t="s">
        <v>190</v>
      </c>
      <c r="BL403" s="10" t="s">
        <v>1105</v>
      </c>
      <c r="BM403" s="10" t="s">
        <v>1105</v>
      </c>
      <c r="BN403" s="10" t="s">
        <v>1105</v>
      </c>
      <c r="BO403" s="10" t="s">
        <v>1105</v>
      </c>
      <c r="BP403" s="10" t="s">
        <v>1105</v>
      </c>
      <c r="BQ403" s="10" t="s">
        <v>1105</v>
      </c>
      <c r="BR403" s="10" t="s">
        <v>1105</v>
      </c>
      <c r="BS403" s="10" t="s">
        <v>1105</v>
      </c>
      <c r="BT403" s="10" t="s">
        <v>190</v>
      </c>
      <c r="BU403" s="10" t="s">
        <v>1105</v>
      </c>
      <c r="BV403" s="10" t="s">
        <v>190</v>
      </c>
      <c r="BW403" s="10" t="s">
        <v>374</v>
      </c>
      <c r="BX403" s="10" t="s">
        <v>374</v>
      </c>
      <c r="BY403" s="10" t="s">
        <v>1105</v>
      </c>
      <c r="BZ403" s="10" t="s">
        <v>1105</v>
      </c>
      <c r="CA403" s="10" t="s">
        <v>374</v>
      </c>
      <c r="CB403" s="10" t="s">
        <v>1104</v>
      </c>
      <c r="CC403" s="10" t="s">
        <v>1105</v>
      </c>
      <c r="CD403" s="10" t="s">
        <v>1104</v>
      </c>
      <c r="CE403" s="10" t="s">
        <v>190</v>
      </c>
      <c r="CF403" s="10" t="s">
        <v>1104</v>
      </c>
      <c r="CG403" s="10" t="s">
        <v>1104</v>
      </c>
      <c r="CH403" s="10" t="s">
        <v>1104</v>
      </c>
      <c r="CI403" s="10" t="s">
        <v>1105</v>
      </c>
      <c r="CJ403" s="10" t="s">
        <v>1104</v>
      </c>
      <c r="CK403" s="10" t="s">
        <v>190</v>
      </c>
      <c r="CL403" s="10" t="s">
        <v>1105</v>
      </c>
      <c r="CM403" s="10" t="s">
        <v>1105</v>
      </c>
      <c r="CN403" s="10" t="s">
        <v>1105</v>
      </c>
      <c r="CO403" s="10" t="s">
        <v>1105</v>
      </c>
      <c r="CP403" s="10" t="s">
        <v>1105</v>
      </c>
      <c r="CQ403" s="10" t="s">
        <v>1105</v>
      </c>
      <c r="CR403" s="10" t="s">
        <v>1105</v>
      </c>
      <c r="CS403" s="10" t="s">
        <v>1105</v>
      </c>
      <c r="CT403" s="10" t="s">
        <v>1105</v>
      </c>
      <c r="CU403" s="10" t="s">
        <v>1104</v>
      </c>
      <c r="CV403" s="10" t="s">
        <v>190</v>
      </c>
      <c r="CW403" s="10" t="s">
        <v>1105</v>
      </c>
      <c r="CX403" s="10" t="s">
        <v>374</v>
      </c>
      <c r="CY403" s="10" t="s">
        <v>1105</v>
      </c>
      <c r="CZ403" s="10" t="s">
        <v>1105</v>
      </c>
      <c r="DA403" s="10" t="s">
        <v>374</v>
      </c>
      <c r="DB403" s="10" t="s">
        <v>1105</v>
      </c>
      <c r="DC403" s="98" t="s">
        <v>7123</v>
      </c>
      <c r="DD403" s="98" t="s">
        <v>7123</v>
      </c>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5"/>
    </row>
    <row r="404" spans="1:251" s="9" customFormat="1" ht="17.25" customHeight="1">
      <c r="A404" s="5" t="s">
        <v>524</v>
      </c>
      <c r="B404" s="9">
        <v>172</v>
      </c>
      <c r="C404" s="5" t="s">
        <v>83</v>
      </c>
      <c r="D404" s="5" t="s">
        <v>146</v>
      </c>
      <c r="E404" s="9">
        <v>772</v>
      </c>
      <c r="F404" s="9" t="s">
        <v>137</v>
      </c>
      <c r="G404" s="5"/>
      <c r="H404" s="5" t="s">
        <v>5</v>
      </c>
      <c r="I404" s="9">
        <v>1692</v>
      </c>
      <c r="J404" s="5" t="s">
        <v>7</v>
      </c>
      <c r="K404" s="9">
        <v>1697</v>
      </c>
      <c r="L404" s="5"/>
      <c r="M404" s="5"/>
      <c r="N404" s="5"/>
      <c r="O404" s="5"/>
      <c r="P404" s="5"/>
      <c r="Q404" s="5"/>
      <c r="R404" s="5"/>
      <c r="S404" s="5"/>
      <c r="T404" s="5"/>
      <c r="U404" s="5"/>
      <c r="V404" s="5"/>
      <c r="W404" s="5"/>
      <c r="X404" s="5"/>
      <c r="Y404" s="5"/>
      <c r="Z404" s="5"/>
      <c r="AA404" s="5"/>
      <c r="AB404" s="5"/>
      <c r="AC404" s="5"/>
      <c r="AD404" s="5"/>
      <c r="AE404" s="5"/>
      <c r="AF404" s="5"/>
      <c r="AG404" s="5">
        <v>1</v>
      </c>
      <c r="AH404" s="5"/>
      <c r="AI404" s="5"/>
      <c r="AJ404" s="5"/>
      <c r="AK404" s="5"/>
      <c r="AL404" s="5" t="s">
        <v>599</v>
      </c>
      <c r="AM404" s="11">
        <f>VLOOKUP($AL404,'City Location'!$A$2:$C$69,2)</f>
        <v>52.520007</v>
      </c>
      <c r="AN404" s="11">
        <f>VLOOKUP($AL404,'City Location'!$A$2:$C$69,3)</f>
        <v>13.404954</v>
      </c>
      <c r="AO404" s="12" t="s">
        <v>622</v>
      </c>
      <c r="AP404" s="5">
        <v>1</v>
      </c>
      <c r="AQ404" s="5"/>
      <c r="AR404" s="4"/>
      <c r="AS404" s="4"/>
      <c r="AT404" s="10">
        <v>0</v>
      </c>
      <c r="AU404" s="10" t="s">
        <v>1104</v>
      </c>
      <c r="AV404" s="19" t="s">
        <v>1105</v>
      </c>
      <c r="AW404" s="10" t="s">
        <v>1104</v>
      </c>
      <c r="AX404" s="10" t="s">
        <v>1105</v>
      </c>
      <c r="AY404" s="10" t="s">
        <v>1105</v>
      </c>
      <c r="AZ404" s="10" t="s">
        <v>1105</v>
      </c>
      <c r="BA404" s="10" t="s">
        <v>1105</v>
      </c>
      <c r="BB404" s="10" t="s">
        <v>1105</v>
      </c>
      <c r="BC404" s="10" t="s">
        <v>1105</v>
      </c>
      <c r="BD404" s="10" t="s">
        <v>190</v>
      </c>
      <c r="BE404" s="10" t="s">
        <v>374</v>
      </c>
      <c r="BF404" s="10" t="s">
        <v>1105</v>
      </c>
      <c r="BG404" s="10" t="s">
        <v>1105</v>
      </c>
      <c r="BH404" s="10" t="s">
        <v>1104</v>
      </c>
      <c r="BI404" s="10" t="s">
        <v>1105</v>
      </c>
      <c r="BJ404" s="10" t="s">
        <v>1105</v>
      </c>
      <c r="BK404" s="10" t="s">
        <v>190</v>
      </c>
      <c r="BL404" s="10" t="s">
        <v>1105</v>
      </c>
      <c r="BM404" s="10" t="s">
        <v>1105</v>
      </c>
      <c r="BN404" s="10" t="s">
        <v>1105</v>
      </c>
      <c r="BO404" s="10" t="s">
        <v>1105</v>
      </c>
      <c r="BP404" s="10" t="s">
        <v>1105</v>
      </c>
      <c r="BQ404" s="10" t="s">
        <v>1105</v>
      </c>
      <c r="BR404" s="10" t="s">
        <v>1105</v>
      </c>
      <c r="BS404" s="10" t="s">
        <v>1105</v>
      </c>
      <c r="BT404" s="10" t="s">
        <v>190</v>
      </c>
      <c r="BU404" s="10" t="s">
        <v>1105</v>
      </c>
      <c r="BV404" s="10" t="s">
        <v>190</v>
      </c>
      <c r="BW404" s="10" t="s">
        <v>374</v>
      </c>
      <c r="BX404" s="10" t="s">
        <v>374</v>
      </c>
      <c r="BY404" s="10" t="s">
        <v>1105</v>
      </c>
      <c r="BZ404" s="10" t="s">
        <v>190</v>
      </c>
      <c r="CA404" s="10" t="s">
        <v>374</v>
      </c>
      <c r="CB404" s="10" t="s">
        <v>1104</v>
      </c>
      <c r="CC404" s="10" t="s">
        <v>1105</v>
      </c>
      <c r="CD404" s="10" t="s">
        <v>1104</v>
      </c>
      <c r="CE404" s="10" t="s">
        <v>190</v>
      </c>
      <c r="CF404" s="10" t="s">
        <v>1104</v>
      </c>
      <c r="CG404" s="10" t="s">
        <v>1104</v>
      </c>
      <c r="CH404" s="10" t="s">
        <v>1104</v>
      </c>
      <c r="CI404" s="10" t="s">
        <v>1105</v>
      </c>
      <c r="CJ404" s="10" t="s">
        <v>1104</v>
      </c>
      <c r="CK404" s="10" t="s">
        <v>190</v>
      </c>
      <c r="CL404" s="10" t="s">
        <v>1105</v>
      </c>
      <c r="CM404" s="10" t="s">
        <v>1105</v>
      </c>
      <c r="CN404" s="10" t="s">
        <v>1105</v>
      </c>
      <c r="CO404" s="10" t="s">
        <v>1105</v>
      </c>
      <c r="CP404" s="10" t="s">
        <v>1105</v>
      </c>
      <c r="CQ404" s="10" t="s">
        <v>1105</v>
      </c>
      <c r="CR404" s="10" t="s">
        <v>1105</v>
      </c>
      <c r="CS404" s="10" t="s">
        <v>1105</v>
      </c>
      <c r="CT404" s="10" t="s">
        <v>1105</v>
      </c>
      <c r="CU404" s="10" t="s">
        <v>1104</v>
      </c>
      <c r="CV404" s="10" t="s">
        <v>190</v>
      </c>
      <c r="CW404" s="10" t="s">
        <v>1105</v>
      </c>
      <c r="CX404" s="10" t="s">
        <v>374</v>
      </c>
      <c r="CY404" s="10" t="s">
        <v>1105</v>
      </c>
      <c r="CZ404" s="10" t="s">
        <v>1105</v>
      </c>
      <c r="DA404" s="10" t="s">
        <v>374</v>
      </c>
      <c r="DB404" s="10" t="s">
        <v>1105</v>
      </c>
      <c r="DC404" s="98" t="s">
        <v>7123</v>
      </c>
      <c r="DD404" s="98" t="s">
        <v>7123</v>
      </c>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5"/>
    </row>
    <row r="405" spans="1:251" s="9" customFormat="1" ht="17.25" customHeight="1">
      <c r="A405" s="5" t="s">
        <v>524</v>
      </c>
      <c r="B405" s="9">
        <v>172</v>
      </c>
      <c r="C405" s="5" t="s">
        <v>83</v>
      </c>
      <c r="D405" s="5" t="s">
        <v>146</v>
      </c>
      <c r="E405" s="9">
        <v>772</v>
      </c>
      <c r="F405" s="9" t="s">
        <v>137</v>
      </c>
      <c r="G405" s="5"/>
      <c r="H405" s="5" t="s">
        <v>7</v>
      </c>
      <c r="I405" s="9">
        <v>1697</v>
      </c>
      <c r="J405" s="5" t="s">
        <v>5</v>
      </c>
      <c r="K405" s="9">
        <v>1701</v>
      </c>
      <c r="L405" s="5"/>
      <c r="M405" s="5"/>
      <c r="N405" s="5"/>
      <c r="O405" s="5"/>
      <c r="P405" s="5"/>
      <c r="Q405" s="5"/>
      <c r="R405" s="5"/>
      <c r="S405" s="5"/>
      <c r="T405" s="5"/>
      <c r="U405" s="5"/>
      <c r="V405" s="5"/>
      <c r="W405" s="5"/>
      <c r="X405" s="5"/>
      <c r="Y405" s="5"/>
      <c r="Z405" s="5"/>
      <c r="AA405" s="5"/>
      <c r="AB405" s="5"/>
      <c r="AC405" s="5"/>
      <c r="AD405" s="5"/>
      <c r="AE405" s="5"/>
      <c r="AF405" s="5"/>
      <c r="AG405" s="5">
        <v>1</v>
      </c>
      <c r="AH405" s="5"/>
      <c r="AI405" s="5"/>
      <c r="AJ405" s="5"/>
      <c r="AK405" s="5"/>
      <c r="AL405" s="5" t="s">
        <v>599</v>
      </c>
      <c r="AM405" s="11">
        <f>VLOOKUP($AL405,'City Location'!$A$2:$C$69,2)</f>
        <v>52.520007</v>
      </c>
      <c r="AN405" s="11">
        <f>VLOOKUP($AL405,'City Location'!$A$2:$C$69,3)</f>
        <v>13.404954</v>
      </c>
      <c r="AO405" s="12" t="s">
        <v>622</v>
      </c>
      <c r="AP405" s="5">
        <v>1</v>
      </c>
      <c r="AQ405" s="5"/>
      <c r="AR405" s="4"/>
      <c r="AS405" s="4"/>
      <c r="AT405" s="10">
        <v>0</v>
      </c>
      <c r="AU405" s="10" t="s">
        <v>1104</v>
      </c>
      <c r="AV405" s="19" t="s">
        <v>1105</v>
      </c>
      <c r="AW405" s="10" t="s">
        <v>1104</v>
      </c>
      <c r="AX405" s="10" t="s">
        <v>1105</v>
      </c>
      <c r="AY405" s="10" t="s">
        <v>1105</v>
      </c>
      <c r="AZ405" s="10" t="s">
        <v>1105</v>
      </c>
      <c r="BA405" s="10" t="s">
        <v>1105</v>
      </c>
      <c r="BB405" s="10" t="s">
        <v>1105</v>
      </c>
      <c r="BC405" s="10" t="s">
        <v>1105</v>
      </c>
      <c r="BD405" s="10" t="s">
        <v>190</v>
      </c>
      <c r="BE405" s="10" t="s">
        <v>374</v>
      </c>
      <c r="BF405" s="10" t="s">
        <v>1105</v>
      </c>
      <c r="BG405" s="10" t="s">
        <v>1105</v>
      </c>
      <c r="BH405" s="10" t="s">
        <v>1104</v>
      </c>
      <c r="BI405" s="10" t="s">
        <v>1105</v>
      </c>
      <c r="BJ405" s="10" t="s">
        <v>1105</v>
      </c>
      <c r="BK405" s="10" t="s">
        <v>190</v>
      </c>
      <c r="BL405" s="10" t="s">
        <v>1105</v>
      </c>
      <c r="BM405" s="10" t="s">
        <v>1105</v>
      </c>
      <c r="BN405" s="10" t="s">
        <v>1105</v>
      </c>
      <c r="BO405" s="10" t="s">
        <v>1105</v>
      </c>
      <c r="BP405" s="10" t="s">
        <v>1105</v>
      </c>
      <c r="BQ405" s="10" t="s">
        <v>1105</v>
      </c>
      <c r="BR405" s="10" t="s">
        <v>1105</v>
      </c>
      <c r="BS405" s="10" t="s">
        <v>1105</v>
      </c>
      <c r="BT405" s="10" t="s">
        <v>190</v>
      </c>
      <c r="BU405" s="10" t="s">
        <v>1105</v>
      </c>
      <c r="BV405" s="10" t="s">
        <v>190</v>
      </c>
      <c r="BW405" s="10" t="s">
        <v>374</v>
      </c>
      <c r="BX405" s="10" t="s">
        <v>374</v>
      </c>
      <c r="BY405" s="10" t="s">
        <v>1105</v>
      </c>
      <c r="BZ405" s="10" t="s">
        <v>190</v>
      </c>
      <c r="CA405" s="10" t="s">
        <v>374</v>
      </c>
      <c r="CB405" s="10" t="s">
        <v>1104</v>
      </c>
      <c r="CC405" s="10" t="s">
        <v>1105</v>
      </c>
      <c r="CD405" s="10" t="s">
        <v>1104</v>
      </c>
      <c r="CE405" s="19" t="s">
        <v>374</v>
      </c>
      <c r="CF405" s="10" t="s">
        <v>1104</v>
      </c>
      <c r="CG405" s="10" t="s">
        <v>1104</v>
      </c>
      <c r="CH405" s="10" t="s">
        <v>1104</v>
      </c>
      <c r="CI405" s="10" t="s">
        <v>1105</v>
      </c>
      <c r="CJ405" s="10" t="s">
        <v>1104</v>
      </c>
      <c r="CK405" s="10" t="s">
        <v>190</v>
      </c>
      <c r="CL405" s="10" t="s">
        <v>1105</v>
      </c>
      <c r="CM405" s="10" t="s">
        <v>1105</v>
      </c>
      <c r="CN405" s="10" t="s">
        <v>1105</v>
      </c>
      <c r="CO405" s="10" t="s">
        <v>1105</v>
      </c>
      <c r="CP405" s="10" t="s">
        <v>1105</v>
      </c>
      <c r="CQ405" s="10" t="s">
        <v>1105</v>
      </c>
      <c r="CR405" s="10" t="s">
        <v>1105</v>
      </c>
      <c r="CS405" s="10" t="s">
        <v>1105</v>
      </c>
      <c r="CT405" s="10" t="s">
        <v>1105</v>
      </c>
      <c r="CU405" s="10" t="s">
        <v>1104</v>
      </c>
      <c r="CV405" s="10" t="s">
        <v>190</v>
      </c>
      <c r="CW405" s="10" t="s">
        <v>1105</v>
      </c>
      <c r="CX405" s="10" t="s">
        <v>374</v>
      </c>
      <c r="CY405" s="10" t="s">
        <v>1105</v>
      </c>
      <c r="CZ405" s="10" t="s">
        <v>1105</v>
      </c>
      <c r="DA405" s="10" t="s">
        <v>190</v>
      </c>
      <c r="DB405" s="10" t="s">
        <v>1105</v>
      </c>
      <c r="DC405" s="98" t="s">
        <v>7123</v>
      </c>
      <c r="DD405" s="98" t="s">
        <v>7123</v>
      </c>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5"/>
    </row>
    <row r="406" spans="1:251" s="9" customFormat="1" ht="17.25" customHeight="1">
      <c r="A406" s="5" t="s">
        <v>524</v>
      </c>
      <c r="B406" s="9">
        <v>172</v>
      </c>
      <c r="C406" s="5" t="s">
        <v>83</v>
      </c>
      <c r="D406" s="5" t="s">
        <v>146</v>
      </c>
      <c r="E406" s="9">
        <v>772</v>
      </c>
      <c r="F406" s="9" t="s">
        <v>137</v>
      </c>
      <c r="G406" s="5"/>
      <c r="H406" s="5" t="s">
        <v>5</v>
      </c>
      <c r="I406" s="9">
        <v>1701</v>
      </c>
      <c r="J406" s="5" t="s">
        <v>8</v>
      </c>
      <c r="K406" s="9">
        <v>1703</v>
      </c>
      <c r="L406" s="5"/>
      <c r="M406" s="5"/>
      <c r="N406" s="5"/>
      <c r="O406" s="5"/>
      <c r="P406" s="5"/>
      <c r="Q406" s="5"/>
      <c r="R406" s="5"/>
      <c r="S406" s="5"/>
      <c r="T406" s="5"/>
      <c r="U406" s="5"/>
      <c r="V406" s="5"/>
      <c r="W406" s="5"/>
      <c r="X406" s="5"/>
      <c r="Y406" s="5"/>
      <c r="Z406" s="5"/>
      <c r="AA406" s="5"/>
      <c r="AB406" s="5"/>
      <c r="AC406" s="5"/>
      <c r="AD406" s="5"/>
      <c r="AE406" s="5"/>
      <c r="AF406" s="5"/>
      <c r="AG406" s="5">
        <v>1</v>
      </c>
      <c r="AH406" s="5"/>
      <c r="AI406" s="5"/>
      <c r="AJ406" s="5"/>
      <c r="AK406" s="5"/>
      <c r="AL406" s="5" t="s">
        <v>599</v>
      </c>
      <c r="AM406" s="11">
        <f>VLOOKUP($AL406,'City Location'!$A$2:$C$69,2)</f>
        <v>52.520007</v>
      </c>
      <c r="AN406" s="11">
        <f>VLOOKUP($AL406,'City Location'!$A$2:$C$69,3)</f>
        <v>13.404954</v>
      </c>
      <c r="AO406" s="12" t="s">
        <v>622</v>
      </c>
      <c r="AP406" s="5">
        <v>1</v>
      </c>
      <c r="AQ406" s="5"/>
      <c r="AR406" s="4"/>
      <c r="AS406" s="4"/>
      <c r="AT406" s="10">
        <v>0</v>
      </c>
      <c r="AU406" s="10" t="s">
        <v>1104</v>
      </c>
      <c r="AV406" s="19" t="s">
        <v>1105</v>
      </c>
      <c r="AW406" s="10" t="s">
        <v>1104</v>
      </c>
      <c r="AX406" s="10" t="s">
        <v>1105</v>
      </c>
      <c r="AY406" s="10" t="s">
        <v>1105</v>
      </c>
      <c r="AZ406" s="10" t="s">
        <v>1105</v>
      </c>
      <c r="BA406" s="10" t="s">
        <v>1105</v>
      </c>
      <c r="BB406" s="10" t="s">
        <v>1105</v>
      </c>
      <c r="BC406" s="10" t="s">
        <v>1105</v>
      </c>
      <c r="BD406" s="10" t="s">
        <v>190</v>
      </c>
      <c r="BE406" s="10" t="s">
        <v>374</v>
      </c>
      <c r="BF406" s="10" t="s">
        <v>1105</v>
      </c>
      <c r="BG406" s="10" t="s">
        <v>1105</v>
      </c>
      <c r="BH406" s="10" t="s">
        <v>1104</v>
      </c>
      <c r="BI406" s="10" t="s">
        <v>1105</v>
      </c>
      <c r="BJ406" s="10" t="s">
        <v>1105</v>
      </c>
      <c r="BK406" s="10" t="s">
        <v>374</v>
      </c>
      <c r="BL406" s="10" t="s">
        <v>1105</v>
      </c>
      <c r="BM406" s="10" t="s">
        <v>1105</v>
      </c>
      <c r="BN406" s="10" t="s">
        <v>1105</v>
      </c>
      <c r="BO406" s="10" t="s">
        <v>1105</v>
      </c>
      <c r="BP406" s="10" t="s">
        <v>1105</v>
      </c>
      <c r="BQ406" s="10" t="s">
        <v>1105</v>
      </c>
      <c r="BR406" s="10" t="s">
        <v>1105</v>
      </c>
      <c r="BS406" s="10" t="s">
        <v>1105</v>
      </c>
      <c r="BT406" s="10" t="s">
        <v>190</v>
      </c>
      <c r="BU406" s="10" t="s">
        <v>1105</v>
      </c>
      <c r="BV406" s="10" t="s">
        <v>190</v>
      </c>
      <c r="BW406" s="10" t="s">
        <v>374</v>
      </c>
      <c r="BX406" s="10" t="s">
        <v>374</v>
      </c>
      <c r="BY406" s="10" t="s">
        <v>1105</v>
      </c>
      <c r="BZ406" s="10" t="s">
        <v>190</v>
      </c>
      <c r="CA406" s="10" t="s">
        <v>374</v>
      </c>
      <c r="CB406" s="10" t="s">
        <v>1104</v>
      </c>
      <c r="CC406" s="10" t="s">
        <v>1105</v>
      </c>
      <c r="CD406" s="10" t="s">
        <v>1104</v>
      </c>
      <c r="CE406" s="19" t="s">
        <v>374</v>
      </c>
      <c r="CF406" s="10" t="s">
        <v>1104</v>
      </c>
      <c r="CG406" s="10" t="s">
        <v>1104</v>
      </c>
      <c r="CH406" s="10" t="s">
        <v>1104</v>
      </c>
      <c r="CI406" s="10" t="s">
        <v>1105</v>
      </c>
      <c r="CJ406" s="10" t="s">
        <v>1104</v>
      </c>
      <c r="CK406" s="10" t="s">
        <v>190</v>
      </c>
      <c r="CL406" s="10" t="s">
        <v>1105</v>
      </c>
      <c r="CM406" s="10" t="s">
        <v>1105</v>
      </c>
      <c r="CN406" s="10" t="s">
        <v>1105</v>
      </c>
      <c r="CO406" s="10" t="s">
        <v>1105</v>
      </c>
      <c r="CP406" s="10" t="s">
        <v>1105</v>
      </c>
      <c r="CQ406" s="10" t="s">
        <v>1105</v>
      </c>
      <c r="CR406" s="10" t="s">
        <v>1105</v>
      </c>
      <c r="CS406" s="10" t="s">
        <v>1105</v>
      </c>
      <c r="CT406" s="10" t="s">
        <v>1105</v>
      </c>
      <c r="CU406" s="10" t="s">
        <v>1104</v>
      </c>
      <c r="CV406" s="10" t="s">
        <v>190</v>
      </c>
      <c r="CW406" s="10" t="s">
        <v>1105</v>
      </c>
      <c r="CX406" s="10" t="s">
        <v>374</v>
      </c>
      <c r="CY406" s="10" t="s">
        <v>1105</v>
      </c>
      <c r="CZ406" s="10" t="s">
        <v>1105</v>
      </c>
      <c r="DA406" s="10" t="s">
        <v>1105</v>
      </c>
      <c r="DB406" s="10" t="s">
        <v>1104</v>
      </c>
      <c r="DC406" s="98" t="s">
        <v>7123</v>
      </c>
      <c r="DD406" s="98" t="s">
        <v>7123</v>
      </c>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5"/>
    </row>
    <row r="407" spans="1:251" s="9" customFormat="1" ht="17.25" customHeight="1">
      <c r="A407" s="5" t="s">
        <v>524</v>
      </c>
      <c r="B407" s="9">
        <v>172</v>
      </c>
      <c r="C407" s="5" t="s">
        <v>83</v>
      </c>
      <c r="D407" s="5" t="s">
        <v>146</v>
      </c>
      <c r="E407" s="9">
        <v>772</v>
      </c>
      <c r="F407" s="9" t="s">
        <v>137</v>
      </c>
      <c r="G407" s="5"/>
      <c r="H407" s="5" t="s">
        <v>8</v>
      </c>
      <c r="I407" s="9">
        <v>1703</v>
      </c>
      <c r="J407" s="5" t="s">
        <v>7</v>
      </c>
      <c r="K407" s="9">
        <v>1711</v>
      </c>
      <c r="L407" s="5"/>
      <c r="M407" s="5"/>
      <c r="N407" s="5"/>
      <c r="O407" s="5"/>
      <c r="P407" s="5"/>
      <c r="Q407" s="5"/>
      <c r="R407" s="5"/>
      <c r="S407" s="5"/>
      <c r="T407" s="5"/>
      <c r="U407" s="5"/>
      <c r="V407" s="5"/>
      <c r="W407" s="5"/>
      <c r="X407" s="5"/>
      <c r="Y407" s="5"/>
      <c r="Z407" s="5"/>
      <c r="AA407" s="5"/>
      <c r="AB407" s="5"/>
      <c r="AC407" s="5"/>
      <c r="AD407" s="5"/>
      <c r="AE407" s="5"/>
      <c r="AF407" s="5"/>
      <c r="AG407" s="5">
        <v>1</v>
      </c>
      <c r="AH407" s="5"/>
      <c r="AI407" s="5"/>
      <c r="AJ407" s="5"/>
      <c r="AK407" s="5"/>
      <c r="AL407" s="5" t="s">
        <v>599</v>
      </c>
      <c r="AM407" s="11">
        <f>VLOOKUP($AL407,'City Location'!$A$2:$C$69,2)</f>
        <v>52.520007</v>
      </c>
      <c r="AN407" s="11">
        <f>VLOOKUP($AL407,'City Location'!$A$2:$C$69,3)</f>
        <v>13.404954</v>
      </c>
      <c r="AO407" s="12" t="s">
        <v>622</v>
      </c>
      <c r="AP407" s="5">
        <v>1</v>
      </c>
      <c r="AQ407" s="5"/>
      <c r="AR407" s="4"/>
      <c r="AS407" s="4"/>
      <c r="AT407" s="10">
        <v>0</v>
      </c>
      <c r="AU407" s="10" t="s">
        <v>1104</v>
      </c>
      <c r="AV407" s="19" t="s">
        <v>1105</v>
      </c>
      <c r="AW407" s="10" t="s">
        <v>190</v>
      </c>
      <c r="AX407" s="10" t="s">
        <v>1105</v>
      </c>
      <c r="AY407" s="10" t="s">
        <v>1105</v>
      </c>
      <c r="AZ407" s="10" t="s">
        <v>1105</v>
      </c>
      <c r="BA407" s="10" t="s">
        <v>1105</v>
      </c>
      <c r="BB407" s="10" t="s">
        <v>1105</v>
      </c>
      <c r="BC407" s="10" t="s">
        <v>1105</v>
      </c>
      <c r="BD407" s="10" t="s">
        <v>190</v>
      </c>
      <c r="BE407" s="10" t="s">
        <v>374</v>
      </c>
      <c r="BF407" s="10" t="s">
        <v>1105</v>
      </c>
      <c r="BG407" s="10" t="s">
        <v>1105</v>
      </c>
      <c r="BH407" s="10" t="s">
        <v>1104</v>
      </c>
      <c r="BI407" s="10" t="s">
        <v>1105</v>
      </c>
      <c r="BJ407" s="10" t="s">
        <v>1105</v>
      </c>
      <c r="BK407" s="10" t="s">
        <v>374</v>
      </c>
      <c r="BL407" s="10" t="s">
        <v>1105</v>
      </c>
      <c r="BM407" s="10" t="s">
        <v>1105</v>
      </c>
      <c r="BN407" s="10" t="s">
        <v>1105</v>
      </c>
      <c r="BO407" s="10" t="s">
        <v>1105</v>
      </c>
      <c r="BP407" s="10" t="s">
        <v>1105</v>
      </c>
      <c r="BQ407" s="10" t="s">
        <v>1105</v>
      </c>
      <c r="BR407" s="10" t="s">
        <v>1105</v>
      </c>
      <c r="BS407" s="10" t="s">
        <v>1105</v>
      </c>
      <c r="BT407" s="10" t="s">
        <v>190</v>
      </c>
      <c r="BU407" s="10" t="s">
        <v>1105</v>
      </c>
      <c r="BV407" s="10" t="s">
        <v>1105</v>
      </c>
      <c r="BW407" s="10" t="s">
        <v>374</v>
      </c>
      <c r="BX407" s="10" t="s">
        <v>374</v>
      </c>
      <c r="BY407" s="10" t="s">
        <v>1105</v>
      </c>
      <c r="BZ407" s="10" t="s">
        <v>190</v>
      </c>
      <c r="CA407" s="10" t="s">
        <v>1104</v>
      </c>
      <c r="CB407" s="10" t="s">
        <v>1104</v>
      </c>
      <c r="CC407" s="10" t="s">
        <v>1105</v>
      </c>
      <c r="CD407" s="10" t="s">
        <v>1104</v>
      </c>
      <c r="CE407" s="19" t="s">
        <v>374</v>
      </c>
      <c r="CF407" s="10" t="s">
        <v>1104</v>
      </c>
      <c r="CG407" s="10" t="s">
        <v>1104</v>
      </c>
      <c r="CH407" s="10" t="s">
        <v>1104</v>
      </c>
      <c r="CI407" s="10" t="s">
        <v>1105</v>
      </c>
      <c r="CJ407" s="10" t="s">
        <v>1104</v>
      </c>
      <c r="CK407" s="10" t="s">
        <v>190</v>
      </c>
      <c r="CL407" s="10" t="s">
        <v>1105</v>
      </c>
      <c r="CM407" s="10" t="s">
        <v>1105</v>
      </c>
      <c r="CN407" s="10" t="s">
        <v>1105</v>
      </c>
      <c r="CO407" s="10" t="s">
        <v>1105</v>
      </c>
      <c r="CP407" s="10" t="s">
        <v>1105</v>
      </c>
      <c r="CQ407" s="10" t="s">
        <v>1105</v>
      </c>
      <c r="CR407" s="10" t="s">
        <v>1105</v>
      </c>
      <c r="CS407" s="10" t="s">
        <v>1105</v>
      </c>
      <c r="CT407" s="10" t="s">
        <v>1105</v>
      </c>
      <c r="CU407" s="10" t="s">
        <v>1104</v>
      </c>
      <c r="CV407" s="10" t="s">
        <v>190</v>
      </c>
      <c r="CW407" s="10" t="s">
        <v>1105</v>
      </c>
      <c r="CX407" s="10" t="s">
        <v>374</v>
      </c>
      <c r="CY407" s="10" t="s">
        <v>1105</v>
      </c>
      <c r="CZ407" s="10" t="s">
        <v>1105</v>
      </c>
      <c r="DA407" s="10" t="s">
        <v>1105</v>
      </c>
      <c r="DB407" s="10" t="s">
        <v>1104</v>
      </c>
      <c r="DC407" s="98" t="s">
        <v>7125</v>
      </c>
      <c r="DD407" s="98" t="s">
        <v>7125</v>
      </c>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5"/>
    </row>
    <row r="408" spans="1:251" s="9" customFormat="1" ht="17.25" customHeight="1">
      <c r="A408" s="5" t="s">
        <v>524</v>
      </c>
      <c r="B408" s="9">
        <v>172</v>
      </c>
      <c r="C408" s="5" t="s">
        <v>83</v>
      </c>
      <c r="D408" s="5" t="s">
        <v>146</v>
      </c>
      <c r="E408" s="9">
        <v>772</v>
      </c>
      <c r="F408" s="9" t="s">
        <v>137</v>
      </c>
      <c r="G408" s="5"/>
      <c r="H408" s="5" t="s">
        <v>7</v>
      </c>
      <c r="I408" s="9">
        <v>1711</v>
      </c>
      <c r="J408" s="5" t="s">
        <v>18</v>
      </c>
      <c r="K408" s="9">
        <v>1713</v>
      </c>
      <c r="L408" s="5"/>
      <c r="M408" s="5"/>
      <c r="N408" s="5"/>
      <c r="O408" s="5"/>
      <c r="P408" s="5"/>
      <c r="Q408" s="5"/>
      <c r="R408" s="5"/>
      <c r="S408" s="5"/>
      <c r="T408" s="5"/>
      <c r="U408" s="5"/>
      <c r="V408" s="5"/>
      <c r="W408" s="5"/>
      <c r="X408" s="5"/>
      <c r="Y408" s="5"/>
      <c r="Z408" s="5"/>
      <c r="AA408" s="5"/>
      <c r="AB408" s="5"/>
      <c r="AC408" s="5"/>
      <c r="AD408" s="5"/>
      <c r="AE408" s="5"/>
      <c r="AF408" s="5"/>
      <c r="AG408" s="5">
        <v>1</v>
      </c>
      <c r="AH408" s="5"/>
      <c r="AI408" s="5"/>
      <c r="AJ408" s="5"/>
      <c r="AK408" s="5"/>
      <c r="AL408" s="5" t="s">
        <v>599</v>
      </c>
      <c r="AM408" s="11">
        <f>VLOOKUP($AL408,'City Location'!$A$2:$C$69,2)</f>
        <v>52.520007</v>
      </c>
      <c r="AN408" s="11">
        <f>VLOOKUP($AL408,'City Location'!$A$2:$C$69,3)</f>
        <v>13.404954</v>
      </c>
      <c r="AO408" s="12" t="s">
        <v>622</v>
      </c>
      <c r="AP408" s="5">
        <v>1</v>
      </c>
      <c r="AQ408" s="5"/>
      <c r="AR408" s="4"/>
      <c r="AS408" s="4"/>
      <c r="AT408" s="10">
        <v>0</v>
      </c>
      <c r="AU408" s="10" t="s">
        <v>1104</v>
      </c>
      <c r="AV408" s="19" t="s">
        <v>1105</v>
      </c>
      <c r="AW408" s="10" t="s">
        <v>190</v>
      </c>
      <c r="AX408" s="10" t="s">
        <v>1105</v>
      </c>
      <c r="AY408" s="10" t="s">
        <v>1105</v>
      </c>
      <c r="AZ408" s="10" t="s">
        <v>1105</v>
      </c>
      <c r="BA408" s="10" t="s">
        <v>1105</v>
      </c>
      <c r="BB408" s="10" t="s">
        <v>1105</v>
      </c>
      <c r="BC408" s="10" t="s">
        <v>1105</v>
      </c>
      <c r="BD408" s="10" t="s">
        <v>190</v>
      </c>
      <c r="BE408" s="10" t="s">
        <v>374</v>
      </c>
      <c r="BF408" s="10" t="s">
        <v>1105</v>
      </c>
      <c r="BG408" s="10" t="s">
        <v>1105</v>
      </c>
      <c r="BH408" s="10" t="s">
        <v>1104</v>
      </c>
      <c r="BI408" s="10" t="s">
        <v>1105</v>
      </c>
      <c r="BJ408" s="10" t="s">
        <v>1105</v>
      </c>
      <c r="BK408" s="10" t="s">
        <v>374</v>
      </c>
      <c r="BL408" s="10" t="s">
        <v>1105</v>
      </c>
      <c r="BM408" s="10" t="s">
        <v>1105</v>
      </c>
      <c r="BN408" s="10" t="s">
        <v>1105</v>
      </c>
      <c r="BO408" s="10" t="s">
        <v>1105</v>
      </c>
      <c r="BP408" s="10" t="s">
        <v>1105</v>
      </c>
      <c r="BQ408" s="10" t="s">
        <v>1105</v>
      </c>
      <c r="BR408" s="10" t="s">
        <v>1105</v>
      </c>
      <c r="BS408" s="10" t="s">
        <v>1105</v>
      </c>
      <c r="BT408" s="10" t="s">
        <v>190</v>
      </c>
      <c r="BU408" s="10" t="s">
        <v>1105</v>
      </c>
      <c r="BV408" s="10" t="s">
        <v>1105</v>
      </c>
      <c r="BW408" s="10" t="s">
        <v>374</v>
      </c>
      <c r="BX408" s="10" t="s">
        <v>374</v>
      </c>
      <c r="BY408" s="10" t="s">
        <v>1105</v>
      </c>
      <c r="BZ408" s="10" t="s">
        <v>190</v>
      </c>
      <c r="CA408" s="10" t="s">
        <v>1105</v>
      </c>
      <c r="CB408" s="10" t="s">
        <v>1104</v>
      </c>
      <c r="CC408" s="10" t="s">
        <v>1105</v>
      </c>
      <c r="CD408" s="10" t="s">
        <v>1104</v>
      </c>
      <c r="CE408" s="19" t="s">
        <v>374</v>
      </c>
      <c r="CF408" s="10" t="s">
        <v>1104</v>
      </c>
      <c r="CG408" s="10" t="s">
        <v>1104</v>
      </c>
      <c r="CH408" s="10" t="s">
        <v>1104</v>
      </c>
      <c r="CI408" s="10" t="s">
        <v>1105</v>
      </c>
      <c r="CJ408" s="10" t="s">
        <v>1104</v>
      </c>
      <c r="CK408" s="10" t="s">
        <v>190</v>
      </c>
      <c r="CL408" s="10" t="s">
        <v>1105</v>
      </c>
      <c r="CM408" s="10" t="s">
        <v>1105</v>
      </c>
      <c r="CN408" s="10" t="s">
        <v>1105</v>
      </c>
      <c r="CO408" s="10" t="s">
        <v>1105</v>
      </c>
      <c r="CP408" s="10" t="s">
        <v>1105</v>
      </c>
      <c r="CQ408" s="10" t="s">
        <v>1105</v>
      </c>
      <c r="CR408" s="10" t="s">
        <v>1105</v>
      </c>
      <c r="CS408" s="10" t="s">
        <v>1105</v>
      </c>
      <c r="CT408" s="10" t="s">
        <v>1105</v>
      </c>
      <c r="CU408" s="10" t="s">
        <v>1104</v>
      </c>
      <c r="CV408" s="10" t="s">
        <v>190</v>
      </c>
      <c r="CW408" s="10" t="s">
        <v>1105</v>
      </c>
      <c r="CX408" s="10" t="s">
        <v>190</v>
      </c>
      <c r="CY408" s="10" t="s">
        <v>1105</v>
      </c>
      <c r="CZ408" s="10" t="s">
        <v>1105</v>
      </c>
      <c r="DA408" s="10" t="s">
        <v>1105</v>
      </c>
      <c r="DB408" s="10" t="s">
        <v>1104</v>
      </c>
      <c r="DC408" s="98" t="s">
        <v>7125</v>
      </c>
      <c r="DD408" s="98" t="s">
        <v>7125</v>
      </c>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5"/>
    </row>
    <row r="409" spans="1:251" s="9" customFormat="1" ht="17.25" customHeight="1">
      <c r="A409" s="5" t="s">
        <v>524</v>
      </c>
      <c r="B409" s="9">
        <v>172</v>
      </c>
      <c r="C409" s="5" t="s">
        <v>83</v>
      </c>
      <c r="D409" s="5" t="s">
        <v>147</v>
      </c>
      <c r="E409" s="9">
        <v>761</v>
      </c>
      <c r="F409" s="9" t="s">
        <v>137</v>
      </c>
      <c r="G409" s="5"/>
      <c r="H409" s="5" t="s">
        <v>18</v>
      </c>
      <c r="I409" s="9">
        <v>1713</v>
      </c>
      <c r="J409" s="5" t="s">
        <v>7</v>
      </c>
      <c r="K409" s="9">
        <v>1713</v>
      </c>
      <c r="L409" s="5"/>
      <c r="M409" s="5"/>
      <c r="N409" s="5"/>
      <c r="O409" s="5"/>
      <c r="P409" s="5"/>
      <c r="Q409" s="5"/>
      <c r="R409" s="5"/>
      <c r="S409" s="5"/>
      <c r="T409" s="5"/>
      <c r="U409" s="5"/>
      <c r="V409" s="5"/>
      <c r="W409" s="5"/>
      <c r="X409" s="5"/>
      <c r="Y409" s="5"/>
      <c r="Z409" s="5"/>
      <c r="AA409" s="5"/>
      <c r="AB409" s="5"/>
      <c r="AC409" s="5"/>
      <c r="AD409" s="5"/>
      <c r="AE409" s="5"/>
      <c r="AF409" s="5"/>
      <c r="AG409" s="5">
        <v>1</v>
      </c>
      <c r="AH409" s="5"/>
      <c r="AI409" s="5"/>
      <c r="AJ409" s="5"/>
      <c r="AK409" s="5"/>
      <c r="AL409" s="5" t="s">
        <v>599</v>
      </c>
      <c r="AM409" s="11">
        <f>VLOOKUP($AL409,'City Location'!$A$2:$C$69,2)</f>
        <v>52.520007</v>
      </c>
      <c r="AN409" s="11">
        <f>VLOOKUP($AL409,'City Location'!$A$2:$C$69,3)</f>
        <v>13.404954</v>
      </c>
      <c r="AO409" s="12" t="s">
        <v>622</v>
      </c>
      <c r="AP409" s="5">
        <v>1</v>
      </c>
      <c r="AQ409" s="5"/>
      <c r="AR409" s="4"/>
      <c r="AS409" s="4"/>
      <c r="AT409" s="10">
        <v>0</v>
      </c>
      <c r="AU409" s="10" t="s">
        <v>1104</v>
      </c>
      <c r="AV409" s="19" t="s">
        <v>1105</v>
      </c>
      <c r="AW409" s="10" t="s">
        <v>190</v>
      </c>
      <c r="AX409" s="10" t="s">
        <v>1105</v>
      </c>
      <c r="AY409" s="10" t="s">
        <v>1105</v>
      </c>
      <c r="AZ409" s="10" t="s">
        <v>1105</v>
      </c>
      <c r="BA409" s="10" t="s">
        <v>1105</v>
      </c>
      <c r="BB409" s="10" t="s">
        <v>1105</v>
      </c>
      <c r="BC409" s="10" t="s">
        <v>1105</v>
      </c>
      <c r="BD409" s="10" t="s">
        <v>190</v>
      </c>
      <c r="BE409" s="10" t="s">
        <v>374</v>
      </c>
      <c r="BF409" s="10" t="s">
        <v>1105</v>
      </c>
      <c r="BG409" s="10" t="s">
        <v>1105</v>
      </c>
      <c r="BH409" s="10" t="s">
        <v>1104</v>
      </c>
      <c r="BI409" s="10" t="s">
        <v>1105</v>
      </c>
      <c r="BJ409" s="10" t="s">
        <v>1105</v>
      </c>
      <c r="BK409" s="10" t="s">
        <v>374</v>
      </c>
      <c r="BL409" s="10" t="s">
        <v>1105</v>
      </c>
      <c r="BM409" s="10" t="s">
        <v>1105</v>
      </c>
      <c r="BN409" s="10" t="s">
        <v>1105</v>
      </c>
      <c r="BO409" s="10" t="s">
        <v>1105</v>
      </c>
      <c r="BP409" s="10" t="s">
        <v>1105</v>
      </c>
      <c r="BQ409" s="10" t="s">
        <v>1105</v>
      </c>
      <c r="BR409" s="10" t="s">
        <v>1105</v>
      </c>
      <c r="BS409" s="10" t="s">
        <v>1105</v>
      </c>
      <c r="BT409" s="10" t="s">
        <v>190</v>
      </c>
      <c r="BU409" s="10" t="s">
        <v>1105</v>
      </c>
      <c r="BV409" s="10" t="s">
        <v>1105</v>
      </c>
      <c r="BW409" s="10" t="s">
        <v>374</v>
      </c>
      <c r="BX409" s="10" t="s">
        <v>374</v>
      </c>
      <c r="BY409" s="10" t="s">
        <v>1105</v>
      </c>
      <c r="BZ409" s="10" t="s">
        <v>190</v>
      </c>
      <c r="CA409" s="10" t="s">
        <v>1105</v>
      </c>
      <c r="CB409" s="10" t="s">
        <v>1104</v>
      </c>
      <c r="CC409" s="10" t="s">
        <v>1105</v>
      </c>
      <c r="CD409" s="10" t="s">
        <v>1104</v>
      </c>
      <c r="CE409" s="19" t="s">
        <v>374</v>
      </c>
      <c r="CF409" s="10" t="s">
        <v>1104</v>
      </c>
      <c r="CG409" s="10" t="s">
        <v>1104</v>
      </c>
      <c r="CH409" s="10" t="s">
        <v>1104</v>
      </c>
      <c r="CI409" s="10" t="s">
        <v>1105</v>
      </c>
      <c r="CJ409" s="10" t="s">
        <v>1104</v>
      </c>
      <c r="CK409" s="10" t="s">
        <v>190</v>
      </c>
      <c r="CL409" s="10" t="s">
        <v>1105</v>
      </c>
      <c r="CM409" s="10" t="s">
        <v>1105</v>
      </c>
      <c r="CN409" s="10" t="s">
        <v>1105</v>
      </c>
      <c r="CO409" s="10" t="s">
        <v>1105</v>
      </c>
      <c r="CP409" s="10" t="s">
        <v>1105</v>
      </c>
      <c r="CQ409" s="10" t="s">
        <v>1105</v>
      </c>
      <c r="CR409" s="10" t="s">
        <v>1105</v>
      </c>
      <c r="CS409" s="10" t="s">
        <v>1105</v>
      </c>
      <c r="CT409" s="10" t="s">
        <v>1105</v>
      </c>
      <c r="CU409" s="10" t="s">
        <v>1104</v>
      </c>
      <c r="CV409" s="10" t="s">
        <v>190</v>
      </c>
      <c r="CW409" s="10" t="s">
        <v>1105</v>
      </c>
      <c r="CX409" s="10" t="s">
        <v>190</v>
      </c>
      <c r="CY409" s="10" t="s">
        <v>1105</v>
      </c>
      <c r="CZ409" s="10" t="s">
        <v>1105</v>
      </c>
      <c r="DA409" s="10" t="s">
        <v>1105</v>
      </c>
      <c r="DB409" s="10" t="s">
        <v>1104</v>
      </c>
      <c r="DC409" s="98" t="s">
        <v>7125</v>
      </c>
      <c r="DD409" s="98" t="s">
        <v>7125</v>
      </c>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5"/>
    </row>
    <row r="410" spans="1:251" s="9" customFormat="1" ht="17.25" customHeight="1">
      <c r="A410" s="5" t="s">
        <v>524</v>
      </c>
      <c r="B410" s="9">
        <v>172</v>
      </c>
      <c r="C410" s="5" t="s">
        <v>83</v>
      </c>
      <c r="D410" s="5" t="s">
        <v>147</v>
      </c>
      <c r="E410" s="9">
        <v>761</v>
      </c>
      <c r="F410" s="9" t="s">
        <v>137</v>
      </c>
      <c r="G410" s="5"/>
      <c r="H410" s="5" t="s">
        <v>7</v>
      </c>
      <c r="I410" s="9">
        <v>1713</v>
      </c>
      <c r="J410" s="39" t="s">
        <v>7</v>
      </c>
      <c r="K410" s="9">
        <v>1714</v>
      </c>
      <c r="L410" s="5"/>
      <c r="M410" s="5"/>
      <c r="N410" s="5"/>
      <c r="O410" s="5"/>
      <c r="P410" s="5"/>
      <c r="Q410" s="5"/>
      <c r="R410" s="5"/>
      <c r="S410" s="5"/>
      <c r="T410" s="5"/>
      <c r="U410" s="5"/>
      <c r="V410" s="5"/>
      <c r="W410" s="5"/>
      <c r="X410" s="5"/>
      <c r="Y410" s="5"/>
      <c r="Z410" s="5"/>
      <c r="AA410" s="5"/>
      <c r="AB410" s="5"/>
      <c r="AC410" s="5"/>
      <c r="AD410" s="5"/>
      <c r="AE410" s="5"/>
      <c r="AF410" s="5"/>
      <c r="AG410" s="5">
        <v>1</v>
      </c>
      <c r="AH410" s="5"/>
      <c r="AI410" s="5"/>
      <c r="AJ410" s="5"/>
      <c r="AK410" s="5"/>
      <c r="AL410" s="5" t="s">
        <v>599</v>
      </c>
      <c r="AM410" s="11">
        <f>VLOOKUP($AL410,'City Location'!$A$2:$C$69,2)</f>
        <v>52.520007</v>
      </c>
      <c r="AN410" s="11">
        <f>VLOOKUP($AL410,'City Location'!$A$2:$C$69,3)</f>
        <v>13.404954</v>
      </c>
      <c r="AO410" s="12" t="s">
        <v>622</v>
      </c>
      <c r="AP410" s="5">
        <v>1</v>
      </c>
      <c r="AQ410" s="5"/>
      <c r="AR410" s="4"/>
      <c r="AS410" s="4"/>
      <c r="AT410" s="10">
        <v>0</v>
      </c>
      <c r="AU410" s="10" t="s">
        <v>1104</v>
      </c>
      <c r="AV410" s="19" t="s">
        <v>1105</v>
      </c>
      <c r="AW410" s="10" t="s">
        <v>190</v>
      </c>
      <c r="AX410" s="10" t="s">
        <v>1105</v>
      </c>
      <c r="AY410" s="10" t="s">
        <v>1105</v>
      </c>
      <c r="AZ410" s="10" t="s">
        <v>1105</v>
      </c>
      <c r="BA410" s="10" t="s">
        <v>1105</v>
      </c>
      <c r="BB410" s="10" t="s">
        <v>1105</v>
      </c>
      <c r="BC410" s="10" t="s">
        <v>1105</v>
      </c>
      <c r="BD410" s="10" t="s">
        <v>190</v>
      </c>
      <c r="BE410" s="10" t="s">
        <v>374</v>
      </c>
      <c r="BF410" s="10" t="s">
        <v>1105</v>
      </c>
      <c r="BG410" s="10" t="s">
        <v>1105</v>
      </c>
      <c r="BH410" s="10" t="s">
        <v>1104</v>
      </c>
      <c r="BI410" s="10" t="s">
        <v>1105</v>
      </c>
      <c r="BJ410" s="10" t="s">
        <v>1105</v>
      </c>
      <c r="BK410" s="10" t="s">
        <v>374</v>
      </c>
      <c r="BL410" s="10" t="s">
        <v>1105</v>
      </c>
      <c r="BM410" s="10" t="s">
        <v>1105</v>
      </c>
      <c r="BN410" s="10" t="s">
        <v>1105</v>
      </c>
      <c r="BO410" s="10" t="s">
        <v>1105</v>
      </c>
      <c r="BP410" s="10" t="s">
        <v>1105</v>
      </c>
      <c r="BQ410" s="10" t="s">
        <v>1105</v>
      </c>
      <c r="BR410" s="10" t="s">
        <v>1105</v>
      </c>
      <c r="BS410" s="10" t="s">
        <v>1105</v>
      </c>
      <c r="BT410" s="10" t="s">
        <v>190</v>
      </c>
      <c r="BU410" s="10" t="s">
        <v>1105</v>
      </c>
      <c r="BV410" s="10" t="s">
        <v>1105</v>
      </c>
      <c r="BW410" s="10" t="s">
        <v>374</v>
      </c>
      <c r="BX410" s="10" t="s">
        <v>374</v>
      </c>
      <c r="BY410" s="10" t="s">
        <v>1105</v>
      </c>
      <c r="BZ410" s="10" t="s">
        <v>190</v>
      </c>
      <c r="CA410" s="10" t="s">
        <v>1105</v>
      </c>
      <c r="CB410" s="10" t="s">
        <v>1104</v>
      </c>
      <c r="CC410" s="10" t="s">
        <v>1105</v>
      </c>
      <c r="CD410" s="10" t="s">
        <v>1104</v>
      </c>
      <c r="CE410" s="19" t="s">
        <v>374</v>
      </c>
      <c r="CF410" s="10" t="s">
        <v>1104</v>
      </c>
      <c r="CG410" s="10" t="s">
        <v>1104</v>
      </c>
      <c r="CH410" s="10" t="s">
        <v>1104</v>
      </c>
      <c r="CI410" s="10" t="s">
        <v>1105</v>
      </c>
      <c r="CJ410" s="10" t="s">
        <v>1104</v>
      </c>
      <c r="CK410" s="10" t="s">
        <v>374</v>
      </c>
      <c r="CL410" s="10" t="s">
        <v>1105</v>
      </c>
      <c r="CM410" s="10" t="s">
        <v>1105</v>
      </c>
      <c r="CN410" s="10" t="s">
        <v>1105</v>
      </c>
      <c r="CO410" s="10" t="s">
        <v>1105</v>
      </c>
      <c r="CP410" s="10" t="s">
        <v>1105</v>
      </c>
      <c r="CQ410" s="10" t="s">
        <v>1105</v>
      </c>
      <c r="CR410" s="10" t="s">
        <v>1105</v>
      </c>
      <c r="CS410" s="10" t="s">
        <v>1105</v>
      </c>
      <c r="CT410" s="10" t="s">
        <v>1105</v>
      </c>
      <c r="CU410" s="10" t="s">
        <v>1104</v>
      </c>
      <c r="CV410" s="10" t="s">
        <v>190</v>
      </c>
      <c r="CW410" s="10" t="s">
        <v>1105</v>
      </c>
      <c r="CX410" s="10" t="s">
        <v>190</v>
      </c>
      <c r="CY410" s="10" t="s">
        <v>1105</v>
      </c>
      <c r="CZ410" s="10" t="s">
        <v>1105</v>
      </c>
      <c r="DA410" s="10" t="s">
        <v>1105</v>
      </c>
      <c r="DB410" s="10" t="s">
        <v>1104</v>
      </c>
      <c r="DC410" s="98" t="s">
        <v>7125</v>
      </c>
      <c r="DD410" s="98" t="s">
        <v>7125</v>
      </c>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5"/>
    </row>
    <row r="411" spans="1:251" s="9" customFormat="1" ht="17.25" customHeight="1">
      <c r="A411" s="5" t="s">
        <v>524</v>
      </c>
      <c r="B411" s="9">
        <v>172</v>
      </c>
      <c r="C411" s="5" t="s">
        <v>83</v>
      </c>
      <c r="D411" s="5" t="s">
        <v>147</v>
      </c>
      <c r="E411" s="9">
        <v>761</v>
      </c>
      <c r="F411" s="9" t="s">
        <v>137</v>
      </c>
      <c r="G411" s="5"/>
      <c r="H411" s="5" t="s">
        <v>7</v>
      </c>
      <c r="I411" s="9">
        <v>1714</v>
      </c>
      <c r="J411" s="5" t="s">
        <v>5</v>
      </c>
      <c r="K411" s="9">
        <v>1720</v>
      </c>
      <c r="L411" s="5"/>
      <c r="M411" s="5"/>
      <c r="N411" s="5"/>
      <c r="O411" s="5"/>
      <c r="P411" s="5"/>
      <c r="Q411" s="5"/>
      <c r="R411" s="5"/>
      <c r="S411" s="5"/>
      <c r="T411" s="5"/>
      <c r="U411" s="5"/>
      <c r="V411" s="5"/>
      <c r="W411" s="5"/>
      <c r="X411" s="5"/>
      <c r="Y411" s="5"/>
      <c r="Z411" s="5"/>
      <c r="AA411" s="5"/>
      <c r="AB411" s="5"/>
      <c r="AC411" s="5"/>
      <c r="AD411" s="5"/>
      <c r="AE411" s="5"/>
      <c r="AF411" s="5"/>
      <c r="AG411" s="5">
        <v>1</v>
      </c>
      <c r="AH411" s="5"/>
      <c r="AI411" s="5"/>
      <c r="AJ411" s="5"/>
      <c r="AK411" s="5"/>
      <c r="AL411" s="5" t="s">
        <v>599</v>
      </c>
      <c r="AM411" s="11">
        <f>VLOOKUP($AL411,'City Location'!$A$2:$C$69,2)</f>
        <v>52.520007</v>
      </c>
      <c r="AN411" s="11">
        <f>VLOOKUP($AL411,'City Location'!$A$2:$C$69,3)</f>
        <v>13.404954</v>
      </c>
      <c r="AO411" s="12" t="s">
        <v>622</v>
      </c>
      <c r="AP411" s="5">
        <v>1</v>
      </c>
      <c r="AQ411" s="5"/>
      <c r="AR411" s="4"/>
      <c r="AS411" s="4"/>
      <c r="AT411" s="10">
        <v>0</v>
      </c>
      <c r="AU411" s="10" t="s">
        <v>1104</v>
      </c>
      <c r="AV411" s="19" t="s">
        <v>1105</v>
      </c>
      <c r="AW411" s="10" t="s">
        <v>190</v>
      </c>
      <c r="AX411" s="10" t="s">
        <v>1105</v>
      </c>
      <c r="AY411" s="10" t="s">
        <v>1105</v>
      </c>
      <c r="AZ411" s="10" t="s">
        <v>1105</v>
      </c>
      <c r="BA411" s="10" t="s">
        <v>1105</v>
      </c>
      <c r="BB411" s="10" t="s">
        <v>1105</v>
      </c>
      <c r="BC411" s="10" t="s">
        <v>1105</v>
      </c>
      <c r="BD411" s="10" t="s">
        <v>190</v>
      </c>
      <c r="BE411" s="10" t="s">
        <v>374</v>
      </c>
      <c r="BF411" s="10" t="s">
        <v>1105</v>
      </c>
      <c r="BG411" s="10" t="s">
        <v>1105</v>
      </c>
      <c r="BH411" s="10" t="s">
        <v>1104</v>
      </c>
      <c r="BI411" s="10" t="s">
        <v>1105</v>
      </c>
      <c r="BJ411" s="10" t="s">
        <v>1105</v>
      </c>
      <c r="BK411" s="10" t="s">
        <v>374</v>
      </c>
      <c r="BL411" s="10" t="s">
        <v>1105</v>
      </c>
      <c r="BM411" s="10" t="s">
        <v>1105</v>
      </c>
      <c r="BN411" s="10" t="s">
        <v>1105</v>
      </c>
      <c r="BO411" s="10" t="s">
        <v>1105</v>
      </c>
      <c r="BP411" s="10" t="s">
        <v>1105</v>
      </c>
      <c r="BQ411" s="10" t="s">
        <v>1105</v>
      </c>
      <c r="BR411" s="10" t="s">
        <v>1105</v>
      </c>
      <c r="BS411" s="10" t="s">
        <v>1105</v>
      </c>
      <c r="BT411" s="10" t="s">
        <v>190</v>
      </c>
      <c r="BU411" s="10" t="s">
        <v>1105</v>
      </c>
      <c r="BV411" s="10" t="s">
        <v>1105</v>
      </c>
      <c r="BW411" s="10" t="s">
        <v>374</v>
      </c>
      <c r="BX411" s="19" t="s">
        <v>190</v>
      </c>
      <c r="BY411" s="10" t="s">
        <v>1105</v>
      </c>
      <c r="BZ411" s="19" t="s">
        <v>374</v>
      </c>
      <c r="CA411" s="10" t="s">
        <v>1105</v>
      </c>
      <c r="CB411" s="10" t="s">
        <v>1104</v>
      </c>
      <c r="CC411" s="10" t="s">
        <v>1105</v>
      </c>
      <c r="CD411" s="10" t="s">
        <v>1104</v>
      </c>
      <c r="CE411" s="19" t="s">
        <v>374</v>
      </c>
      <c r="CF411" s="10" t="s">
        <v>1104</v>
      </c>
      <c r="CG411" s="10" t="s">
        <v>1104</v>
      </c>
      <c r="CH411" s="10" t="s">
        <v>1104</v>
      </c>
      <c r="CI411" s="10" t="s">
        <v>1105</v>
      </c>
      <c r="CJ411" s="10" t="s">
        <v>1104</v>
      </c>
      <c r="CK411" s="10" t="s">
        <v>374</v>
      </c>
      <c r="CL411" s="10" t="s">
        <v>1105</v>
      </c>
      <c r="CM411" s="10" t="s">
        <v>1105</v>
      </c>
      <c r="CN411" s="10" t="s">
        <v>1105</v>
      </c>
      <c r="CO411" s="10" t="s">
        <v>1105</v>
      </c>
      <c r="CP411" s="10" t="s">
        <v>1105</v>
      </c>
      <c r="CQ411" s="10" t="s">
        <v>1105</v>
      </c>
      <c r="CR411" s="10" t="s">
        <v>1105</v>
      </c>
      <c r="CS411" s="10" t="s">
        <v>1105</v>
      </c>
      <c r="CT411" s="10" t="s">
        <v>1105</v>
      </c>
      <c r="CU411" s="10" t="s">
        <v>1104</v>
      </c>
      <c r="CV411" s="10" t="s">
        <v>190</v>
      </c>
      <c r="CW411" s="10" t="s">
        <v>1105</v>
      </c>
      <c r="CX411" s="10" t="s">
        <v>190</v>
      </c>
      <c r="CY411" s="10" t="s">
        <v>1105</v>
      </c>
      <c r="CZ411" s="10" t="s">
        <v>1105</v>
      </c>
      <c r="DA411" s="10" t="s">
        <v>1105</v>
      </c>
      <c r="DB411" s="10" t="s">
        <v>1104</v>
      </c>
      <c r="DC411" s="98" t="s">
        <v>7125</v>
      </c>
      <c r="DD411" s="98" t="s">
        <v>7125</v>
      </c>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5"/>
    </row>
    <row r="412" spans="1:251" s="9" customFormat="1" ht="17.25" customHeight="1">
      <c r="A412" s="5" t="s">
        <v>524</v>
      </c>
      <c r="B412" s="9">
        <v>172</v>
      </c>
      <c r="C412" s="5" t="s">
        <v>83</v>
      </c>
      <c r="D412" s="5" t="s">
        <v>147</v>
      </c>
      <c r="E412" s="9">
        <v>761</v>
      </c>
      <c r="F412" s="9" t="s">
        <v>137</v>
      </c>
      <c r="G412" s="5"/>
      <c r="H412" s="5" t="s">
        <v>5</v>
      </c>
      <c r="I412" s="9">
        <v>1720</v>
      </c>
      <c r="J412" s="5" t="s">
        <v>5</v>
      </c>
      <c r="K412" s="9">
        <v>1734</v>
      </c>
      <c r="L412" s="5"/>
      <c r="M412" s="5"/>
      <c r="N412" s="5"/>
      <c r="O412" s="5"/>
      <c r="P412" s="5"/>
      <c r="Q412" s="5"/>
      <c r="R412" s="5"/>
      <c r="S412" s="5"/>
      <c r="T412" s="5"/>
      <c r="U412" s="5"/>
      <c r="V412" s="5"/>
      <c r="W412" s="5"/>
      <c r="X412" s="5"/>
      <c r="Y412" s="5"/>
      <c r="Z412" s="5"/>
      <c r="AA412" s="5"/>
      <c r="AB412" s="5"/>
      <c r="AC412" s="5"/>
      <c r="AD412" s="5"/>
      <c r="AE412" s="5"/>
      <c r="AF412" s="5"/>
      <c r="AG412" s="5">
        <v>1</v>
      </c>
      <c r="AH412" s="5"/>
      <c r="AI412" s="5"/>
      <c r="AJ412" s="5"/>
      <c r="AK412" s="5"/>
      <c r="AL412" s="5" t="s">
        <v>599</v>
      </c>
      <c r="AM412" s="11">
        <f>VLOOKUP($AL412,'City Location'!$A$2:$C$69,2)</f>
        <v>52.520007</v>
      </c>
      <c r="AN412" s="11">
        <f>VLOOKUP($AL412,'City Location'!$A$2:$C$69,3)</f>
        <v>13.404954</v>
      </c>
      <c r="AO412" s="12" t="s">
        <v>622</v>
      </c>
      <c r="AP412" s="5">
        <v>1</v>
      </c>
      <c r="AQ412" s="5"/>
      <c r="AR412" s="4"/>
      <c r="AS412" s="4"/>
      <c r="AT412" s="10">
        <v>0</v>
      </c>
      <c r="AU412" s="10" t="s">
        <v>1104</v>
      </c>
      <c r="AV412" s="19" t="s">
        <v>1105</v>
      </c>
      <c r="AW412" s="10" t="s">
        <v>190</v>
      </c>
      <c r="AX412" s="10" t="s">
        <v>1105</v>
      </c>
      <c r="AY412" s="10" t="s">
        <v>1105</v>
      </c>
      <c r="AZ412" s="10" t="s">
        <v>1105</v>
      </c>
      <c r="BA412" s="10" t="s">
        <v>1105</v>
      </c>
      <c r="BB412" s="10" t="s">
        <v>1105</v>
      </c>
      <c r="BC412" s="10" t="s">
        <v>1105</v>
      </c>
      <c r="BD412" s="10" t="s">
        <v>190</v>
      </c>
      <c r="BE412" s="10" t="s">
        <v>374</v>
      </c>
      <c r="BF412" s="10" t="s">
        <v>1105</v>
      </c>
      <c r="BG412" s="10" t="s">
        <v>1105</v>
      </c>
      <c r="BH412" s="10" t="s">
        <v>1104</v>
      </c>
      <c r="BI412" s="10" t="s">
        <v>1105</v>
      </c>
      <c r="BJ412" s="10" t="s">
        <v>1105</v>
      </c>
      <c r="BK412" s="10" t="s">
        <v>374</v>
      </c>
      <c r="BL412" s="10" t="s">
        <v>1105</v>
      </c>
      <c r="BM412" s="10" t="s">
        <v>1105</v>
      </c>
      <c r="BN412" s="10" t="s">
        <v>1105</v>
      </c>
      <c r="BO412" s="10" t="s">
        <v>1105</v>
      </c>
      <c r="BP412" s="10" t="s">
        <v>1105</v>
      </c>
      <c r="BQ412" s="10" t="s">
        <v>1105</v>
      </c>
      <c r="BR412" s="10" t="s">
        <v>1105</v>
      </c>
      <c r="BS412" s="10" t="s">
        <v>1105</v>
      </c>
      <c r="BT412" s="10" t="s">
        <v>190</v>
      </c>
      <c r="BU412" s="10" t="s">
        <v>1105</v>
      </c>
      <c r="BV412" s="10" t="s">
        <v>1105</v>
      </c>
      <c r="BW412" s="10" t="s">
        <v>374</v>
      </c>
      <c r="BX412" s="19" t="s">
        <v>190</v>
      </c>
      <c r="BY412" s="10" t="s">
        <v>1105</v>
      </c>
      <c r="BZ412" s="19" t="s">
        <v>374</v>
      </c>
      <c r="CA412" s="10" t="s">
        <v>1105</v>
      </c>
      <c r="CB412" s="10" t="s">
        <v>1104</v>
      </c>
      <c r="CC412" s="10" t="s">
        <v>1105</v>
      </c>
      <c r="CD412" s="10" t="s">
        <v>1104</v>
      </c>
      <c r="CE412" s="19" t="s">
        <v>374</v>
      </c>
      <c r="CF412" s="10" t="s">
        <v>1104</v>
      </c>
      <c r="CG412" s="10" t="s">
        <v>1104</v>
      </c>
      <c r="CH412" s="10" t="s">
        <v>1104</v>
      </c>
      <c r="CI412" s="10" t="s">
        <v>1105</v>
      </c>
      <c r="CJ412" s="10" t="s">
        <v>1104</v>
      </c>
      <c r="CK412" s="10" t="s">
        <v>190</v>
      </c>
      <c r="CL412" s="10" t="s">
        <v>1105</v>
      </c>
      <c r="CM412" s="10" t="s">
        <v>1105</v>
      </c>
      <c r="CN412" s="10" t="s">
        <v>1105</v>
      </c>
      <c r="CO412" s="10" t="s">
        <v>1105</v>
      </c>
      <c r="CP412" s="10" t="s">
        <v>1105</v>
      </c>
      <c r="CQ412" s="10" t="s">
        <v>1105</v>
      </c>
      <c r="CR412" s="10" t="s">
        <v>1105</v>
      </c>
      <c r="CS412" s="10" t="s">
        <v>1105</v>
      </c>
      <c r="CT412" s="10" t="s">
        <v>1105</v>
      </c>
      <c r="CU412" s="10" t="s">
        <v>1104</v>
      </c>
      <c r="CV412" s="10" t="s">
        <v>190</v>
      </c>
      <c r="CW412" s="10" t="s">
        <v>1105</v>
      </c>
      <c r="CX412" s="10" t="s">
        <v>374</v>
      </c>
      <c r="CY412" s="10" t="s">
        <v>1105</v>
      </c>
      <c r="CZ412" s="10" t="s">
        <v>1105</v>
      </c>
      <c r="DA412" s="10" t="s">
        <v>1105</v>
      </c>
      <c r="DB412" s="10" t="s">
        <v>1104</v>
      </c>
      <c r="DC412" s="98" t="s">
        <v>7125</v>
      </c>
      <c r="DD412" s="98" t="s">
        <v>7125</v>
      </c>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5"/>
    </row>
    <row r="413" spans="1:251" s="9" customFormat="1" ht="17.25" customHeight="1">
      <c r="A413" s="5" t="s">
        <v>524</v>
      </c>
      <c r="B413" s="9">
        <v>172</v>
      </c>
      <c r="C413" s="5" t="s">
        <v>83</v>
      </c>
      <c r="D413" s="5" t="s">
        <v>147</v>
      </c>
      <c r="E413" s="9">
        <v>761</v>
      </c>
      <c r="F413" s="9" t="s">
        <v>137</v>
      </c>
      <c r="G413" s="5"/>
      <c r="H413" s="5" t="s">
        <v>5</v>
      </c>
      <c r="I413" s="9">
        <v>1734</v>
      </c>
      <c r="J413" s="5" t="s">
        <v>9</v>
      </c>
      <c r="K413" s="9">
        <v>1734</v>
      </c>
      <c r="L413" s="5"/>
      <c r="M413" s="5"/>
      <c r="N413" s="5"/>
      <c r="O413" s="5"/>
      <c r="P413" s="5"/>
      <c r="Q413" s="5"/>
      <c r="R413" s="5"/>
      <c r="S413" s="5"/>
      <c r="T413" s="5"/>
      <c r="U413" s="5"/>
      <c r="V413" s="5"/>
      <c r="W413" s="5"/>
      <c r="X413" s="5"/>
      <c r="Y413" s="5"/>
      <c r="Z413" s="5"/>
      <c r="AA413" s="5"/>
      <c r="AB413" s="5"/>
      <c r="AC413" s="5"/>
      <c r="AD413" s="5"/>
      <c r="AE413" s="5"/>
      <c r="AF413" s="5"/>
      <c r="AG413" s="5">
        <v>1</v>
      </c>
      <c r="AH413" s="5"/>
      <c r="AI413" s="5"/>
      <c r="AJ413" s="5"/>
      <c r="AK413" s="5"/>
      <c r="AL413" s="5" t="s">
        <v>599</v>
      </c>
      <c r="AM413" s="11">
        <f>VLOOKUP($AL413,'City Location'!$A$2:$C$69,2)</f>
        <v>52.520007</v>
      </c>
      <c r="AN413" s="11">
        <f>VLOOKUP($AL413,'City Location'!$A$2:$C$69,3)</f>
        <v>13.404954</v>
      </c>
      <c r="AO413" s="12" t="s">
        <v>622</v>
      </c>
      <c r="AP413" s="5">
        <v>1</v>
      </c>
      <c r="AQ413" s="5"/>
      <c r="AR413" s="4"/>
      <c r="AS413" s="4"/>
      <c r="AT413" s="10">
        <v>0</v>
      </c>
      <c r="AU413" s="10" t="s">
        <v>1104</v>
      </c>
      <c r="AV413" s="19" t="s">
        <v>1105</v>
      </c>
      <c r="AW413" s="10" t="s">
        <v>190</v>
      </c>
      <c r="AX413" s="10" t="s">
        <v>1105</v>
      </c>
      <c r="AY413" s="10" t="s">
        <v>1105</v>
      </c>
      <c r="AZ413" s="10" t="s">
        <v>1105</v>
      </c>
      <c r="BA413" s="10" t="s">
        <v>1105</v>
      </c>
      <c r="BB413" s="10" t="s">
        <v>1105</v>
      </c>
      <c r="BC413" s="10" t="s">
        <v>1105</v>
      </c>
      <c r="BD413" s="10" t="s">
        <v>190</v>
      </c>
      <c r="BE413" s="10" t="s">
        <v>374</v>
      </c>
      <c r="BF413" s="10" t="s">
        <v>1105</v>
      </c>
      <c r="BG413" s="10" t="s">
        <v>1105</v>
      </c>
      <c r="BH413" s="10" t="s">
        <v>1104</v>
      </c>
      <c r="BI413" s="10" t="s">
        <v>1105</v>
      </c>
      <c r="BJ413" s="10" t="s">
        <v>1105</v>
      </c>
      <c r="BK413" s="10" t="s">
        <v>374</v>
      </c>
      <c r="BL413" s="10" t="s">
        <v>1105</v>
      </c>
      <c r="BM413" s="10" t="s">
        <v>1105</v>
      </c>
      <c r="BN413" s="10" t="s">
        <v>1105</v>
      </c>
      <c r="BO413" s="10" t="s">
        <v>1105</v>
      </c>
      <c r="BP413" s="10" t="s">
        <v>1105</v>
      </c>
      <c r="BQ413" s="10" t="s">
        <v>1105</v>
      </c>
      <c r="BR413" s="10" t="s">
        <v>1105</v>
      </c>
      <c r="BS413" s="10" t="s">
        <v>1105</v>
      </c>
      <c r="BT413" s="10" t="s">
        <v>190</v>
      </c>
      <c r="BU413" s="10" t="s">
        <v>1105</v>
      </c>
      <c r="BV413" s="10" t="s">
        <v>1105</v>
      </c>
      <c r="BW413" s="10" t="s">
        <v>374</v>
      </c>
      <c r="BX413" s="19" t="s">
        <v>190</v>
      </c>
      <c r="BY413" s="10" t="s">
        <v>1105</v>
      </c>
      <c r="BZ413" s="19" t="s">
        <v>374</v>
      </c>
      <c r="CA413" s="10" t="s">
        <v>1105</v>
      </c>
      <c r="CB413" s="10" t="s">
        <v>1104</v>
      </c>
      <c r="CC413" s="10" t="s">
        <v>1105</v>
      </c>
      <c r="CD413" s="10" t="s">
        <v>1104</v>
      </c>
      <c r="CE413" s="19" t="s">
        <v>374</v>
      </c>
      <c r="CF413" s="10" t="s">
        <v>1104</v>
      </c>
      <c r="CG413" s="10" t="s">
        <v>1104</v>
      </c>
      <c r="CH413" s="10" t="s">
        <v>1104</v>
      </c>
      <c r="CI413" s="10" t="s">
        <v>1105</v>
      </c>
      <c r="CJ413" s="10" t="s">
        <v>1104</v>
      </c>
      <c r="CK413" s="10" t="s">
        <v>190</v>
      </c>
      <c r="CL413" s="10" t="s">
        <v>1105</v>
      </c>
      <c r="CM413" s="10" t="s">
        <v>1105</v>
      </c>
      <c r="CN413" s="10" t="s">
        <v>1105</v>
      </c>
      <c r="CO413" s="10" t="s">
        <v>1105</v>
      </c>
      <c r="CP413" s="10" t="s">
        <v>1105</v>
      </c>
      <c r="CQ413" s="10" t="s">
        <v>1105</v>
      </c>
      <c r="CR413" s="10" t="s">
        <v>1105</v>
      </c>
      <c r="CS413" s="10" t="s">
        <v>1105</v>
      </c>
      <c r="CT413" s="10" t="s">
        <v>1105</v>
      </c>
      <c r="CU413" s="10" t="s">
        <v>1104</v>
      </c>
      <c r="CV413" s="10" t="s">
        <v>190</v>
      </c>
      <c r="CW413" s="10" t="s">
        <v>1105</v>
      </c>
      <c r="CX413" s="10" t="s">
        <v>190</v>
      </c>
      <c r="CY413" s="10" t="s">
        <v>1105</v>
      </c>
      <c r="CZ413" s="10" t="s">
        <v>1105</v>
      </c>
      <c r="DA413" s="10" t="s">
        <v>1105</v>
      </c>
      <c r="DB413" s="10" t="s">
        <v>1104</v>
      </c>
      <c r="DC413" s="98" t="s">
        <v>7125</v>
      </c>
      <c r="DD413" s="98" t="s">
        <v>7125</v>
      </c>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5"/>
    </row>
    <row r="414" spans="1:251" s="9" customFormat="1" ht="17.25" customHeight="1">
      <c r="A414" s="5" t="s">
        <v>524</v>
      </c>
      <c r="B414" s="9">
        <v>172</v>
      </c>
      <c r="C414" s="5" t="s">
        <v>83</v>
      </c>
      <c r="D414" s="5" t="s">
        <v>147</v>
      </c>
      <c r="E414" s="9">
        <v>761</v>
      </c>
      <c r="F414" s="9" t="s">
        <v>137</v>
      </c>
      <c r="G414" s="5"/>
      <c r="H414" s="5" t="s">
        <v>9</v>
      </c>
      <c r="I414" s="9">
        <v>1734</v>
      </c>
      <c r="J414" s="5" t="s">
        <v>6</v>
      </c>
      <c r="K414" s="9">
        <v>1740</v>
      </c>
      <c r="L414" s="5"/>
      <c r="M414" s="5"/>
      <c r="N414" s="5"/>
      <c r="O414" s="5"/>
      <c r="P414" s="5"/>
      <c r="Q414" s="5"/>
      <c r="R414" s="5"/>
      <c r="S414" s="5"/>
      <c r="T414" s="5"/>
      <c r="U414" s="5"/>
      <c r="V414" s="5"/>
      <c r="W414" s="5"/>
      <c r="X414" s="5"/>
      <c r="Y414" s="5"/>
      <c r="Z414" s="5"/>
      <c r="AA414" s="5"/>
      <c r="AB414" s="5"/>
      <c r="AC414" s="5"/>
      <c r="AD414" s="5"/>
      <c r="AE414" s="5"/>
      <c r="AF414" s="5"/>
      <c r="AG414" s="5">
        <v>1</v>
      </c>
      <c r="AH414" s="5"/>
      <c r="AI414" s="5"/>
      <c r="AJ414" s="5"/>
      <c r="AK414" s="5"/>
      <c r="AL414" s="5" t="s">
        <v>599</v>
      </c>
      <c r="AM414" s="11">
        <f>VLOOKUP($AL414,'City Location'!$A$2:$C$69,2)</f>
        <v>52.520007</v>
      </c>
      <c r="AN414" s="11">
        <f>VLOOKUP($AL414,'City Location'!$A$2:$C$69,3)</f>
        <v>13.404954</v>
      </c>
      <c r="AO414" s="12" t="s">
        <v>622</v>
      </c>
      <c r="AP414" s="5">
        <v>1</v>
      </c>
      <c r="AQ414" s="5"/>
      <c r="AR414" s="4"/>
      <c r="AS414" s="4"/>
      <c r="AT414" s="10">
        <v>0</v>
      </c>
      <c r="AU414" s="10" t="s">
        <v>1104</v>
      </c>
      <c r="AV414" s="19" t="s">
        <v>1105</v>
      </c>
      <c r="AW414" s="10" t="s">
        <v>190</v>
      </c>
      <c r="AX414" s="10" t="s">
        <v>1105</v>
      </c>
      <c r="AY414" s="10" t="s">
        <v>1105</v>
      </c>
      <c r="AZ414" s="10" t="s">
        <v>1105</v>
      </c>
      <c r="BA414" s="10" t="s">
        <v>1105</v>
      </c>
      <c r="BB414" s="10" t="s">
        <v>1105</v>
      </c>
      <c r="BC414" s="10" t="s">
        <v>1105</v>
      </c>
      <c r="BD414" s="10" t="s">
        <v>190</v>
      </c>
      <c r="BE414" s="10" t="s">
        <v>374</v>
      </c>
      <c r="BF414" s="10" t="s">
        <v>1105</v>
      </c>
      <c r="BG414" s="10" t="s">
        <v>1105</v>
      </c>
      <c r="BH414" s="10" t="s">
        <v>1104</v>
      </c>
      <c r="BI414" s="10" t="s">
        <v>1105</v>
      </c>
      <c r="BJ414" s="10" t="s">
        <v>1105</v>
      </c>
      <c r="BK414" s="10" t="s">
        <v>374</v>
      </c>
      <c r="BL414" s="10" t="s">
        <v>1105</v>
      </c>
      <c r="BM414" s="10" t="s">
        <v>1105</v>
      </c>
      <c r="BN414" s="10" t="s">
        <v>1105</v>
      </c>
      <c r="BO414" s="10" t="s">
        <v>1105</v>
      </c>
      <c r="BP414" s="10" t="s">
        <v>1105</v>
      </c>
      <c r="BQ414" s="10" t="s">
        <v>1105</v>
      </c>
      <c r="BR414" s="10" t="s">
        <v>1105</v>
      </c>
      <c r="BS414" s="10" t="s">
        <v>1105</v>
      </c>
      <c r="BT414" s="10" t="s">
        <v>190</v>
      </c>
      <c r="BU414" s="10" t="s">
        <v>1105</v>
      </c>
      <c r="BV414" s="10" t="s">
        <v>1105</v>
      </c>
      <c r="BW414" s="10" t="s">
        <v>374</v>
      </c>
      <c r="BX414" s="19" t="s">
        <v>190</v>
      </c>
      <c r="BY414" s="10" t="s">
        <v>1105</v>
      </c>
      <c r="BZ414" s="19" t="s">
        <v>374</v>
      </c>
      <c r="CA414" s="10" t="s">
        <v>1105</v>
      </c>
      <c r="CB414" s="10" t="s">
        <v>1104</v>
      </c>
      <c r="CC414" s="10" t="s">
        <v>1105</v>
      </c>
      <c r="CD414" s="10" t="s">
        <v>1104</v>
      </c>
      <c r="CE414" s="19" t="s">
        <v>374</v>
      </c>
      <c r="CF414" s="10" t="s">
        <v>1104</v>
      </c>
      <c r="CG414" s="10" t="s">
        <v>1104</v>
      </c>
      <c r="CH414" s="10" t="s">
        <v>1104</v>
      </c>
      <c r="CI414" s="10" t="s">
        <v>1105</v>
      </c>
      <c r="CJ414" s="10" t="s">
        <v>1104</v>
      </c>
      <c r="CK414" s="10" t="s">
        <v>190</v>
      </c>
      <c r="CL414" s="10" t="s">
        <v>1105</v>
      </c>
      <c r="CM414" s="10" t="s">
        <v>1105</v>
      </c>
      <c r="CN414" s="10" t="s">
        <v>1105</v>
      </c>
      <c r="CO414" s="10" t="s">
        <v>1105</v>
      </c>
      <c r="CP414" s="10" t="s">
        <v>1105</v>
      </c>
      <c r="CQ414" s="10" t="s">
        <v>1105</v>
      </c>
      <c r="CR414" s="10" t="s">
        <v>1105</v>
      </c>
      <c r="CS414" s="10" t="s">
        <v>1105</v>
      </c>
      <c r="CT414" s="10" t="s">
        <v>1105</v>
      </c>
      <c r="CU414" s="10" t="s">
        <v>1104</v>
      </c>
      <c r="CV414" s="10" t="s">
        <v>190</v>
      </c>
      <c r="CW414" s="10" t="s">
        <v>1105</v>
      </c>
      <c r="CX414" s="10" t="s">
        <v>190</v>
      </c>
      <c r="CY414" s="10" t="s">
        <v>1105</v>
      </c>
      <c r="CZ414" s="10" t="s">
        <v>1105</v>
      </c>
      <c r="DA414" s="10" t="s">
        <v>1105</v>
      </c>
      <c r="DB414" s="10" t="s">
        <v>1104</v>
      </c>
      <c r="DC414" s="98" t="s">
        <v>7125</v>
      </c>
      <c r="DD414" s="98" t="s">
        <v>7125</v>
      </c>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5"/>
    </row>
    <row r="415" spans="1:251" s="9" customFormat="1" ht="17.25" customHeight="1">
      <c r="A415" s="5" t="s">
        <v>524</v>
      </c>
      <c r="B415" s="9">
        <v>172</v>
      </c>
      <c r="C415" s="5" t="s">
        <v>83</v>
      </c>
      <c r="D415" s="5" t="s">
        <v>148</v>
      </c>
      <c r="E415" s="9">
        <v>1162</v>
      </c>
      <c r="F415" s="9" t="s">
        <v>137</v>
      </c>
      <c r="G415" s="5"/>
      <c r="H415" s="5" t="s">
        <v>6</v>
      </c>
      <c r="I415" s="9">
        <v>1740</v>
      </c>
      <c r="J415" s="5" t="s">
        <v>8</v>
      </c>
      <c r="K415" s="9">
        <v>1757</v>
      </c>
      <c r="L415" s="5"/>
      <c r="M415" s="5"/>
      <c r="N415" s="5"/>
      <c r="O415" s="5"/>
      <c r="P415" s="5"/>
      <c r="Q415" s="5"/>
      <c r="R415" s="5"/>
      <c r="S415" s="5"/>
      <c r="T415" s="5"/>
      <c r="U415" s="5"/>
      <c r="V415" s="5"/>
      <c r="W415" s="5"/>
      <c r="X415" s="5"/>
      <c r="Y415" s="5"/>
      <c r="Z415" s="5"/>
      <c r="AA415" s="5"/>
      <c r="AB415" s="5"/>
      <c r="AC415" s="5"/>
      <c r="AD415" s="5"/>
      <c r="AE415" s="5"/>
      <c r="AF415" s="5"/>
      <c r="AG415" s="5">
        <v>1</v>
      </c>
      <c r="AH415" s="5"/>
      <c r="AI415" s="5"/>
      <c r="AJ415" s="5"/>
      <c r="AK415" s="5"/>
      <c r="AL415" s="5" t="s">
        <v>599</v>
      </c>
      <c r="AM415" s="11">
        <f>VLOOKUP($AL415,'City Location'!$A$2:$C$69,2)</f>
        <v>52.520007</v>
      </c>
      <c r="AN415" s="11">
        <f>VLOOKUP($AL415,'City Location'!$A$2:$C$69,3)</f>
        <v>13.404954</v>
      </c>
      <c r="AO415" s="12" t="s">
        <v>622</v>
      </c>
      <c r="AP415" s="5">
        <v>1</v>
      </c>
      <c r="AQ415" s="5"/>
      <c r="AR415" s="4"/>
      <c r="AS415" s="4"/>
      <c r="AT415" s="10">
        <v>0</v>
      </c>
      <c r="AU415" s="10" t="s">
        <v>1104</v>
      </c>
      <c r="AV415" s="19" t="s">
        <v>1105</v>
      </c>
      <c r="AW415" s="10" t="s">
        <v>190</v>
      </c>
      <c r="AX415" s="10" t="s">
        <v>1105</v>
      </c>
      <c r="AY415" s="10" t="s">
        <v>1105</v>
      </c>
      <c r="AZ415" s="10" t="s">
        <v>1105</v>
      </c>
      <c r="BA415" s="10" t="s">
        <v>1105</v>
      </c>
      <c r="BB415" s="10" t="s">
        <v>1105</v>
      </c>
      <c r="BC415" s="10" t="s">
        <v>1105</v>
      </c>
      <c r="BD415" s="10" t="s">
        <v>190</v>
      </c>
      <c r="BE415" s="10" t="s">
        <v>374</v>
      </c>
      <c r="BF415" s="10" t="s">
        <v>1105</v>
      </c>
      <c r="BG415" s="10" t="s">
        <v>1105</v>
      </c>
      <c r="BH415" s="10" t="s">
        <v>1104</v>
      </c>
      <c r="BI415" s="10" t="s">
        <v>1105</v>
      </c>
      <c r="BJ415" s="10" t="s">
        <v>1105</v>
      </c>
      <c r="BK415" s="10" t="s">
        <v>374</v>
      </c>
      <c r="BL415" s="10" t="s">
        <v>1105</v>
      </c>
      <c r="BM415" s="10" t="s">
        <v>1105</v>
      </c>
      <c r="BN415" s="10" t="s">
        <v>1105</v>
      </c>
      <c r="BO415" s="10" t="s">
        <v>1105</v>
      </c>
      <c r="BP415" s="10" t="s">
        <v>1105</v>
      </c>
      <c r="BQ415" s="10" t="s">
        <v>1105</v>
      </c>
      <c r="BR415" s="10" t="s">
        <v>1105</v>
      </c>
      <c r="BS415" s="10" t="s">
        <v>1105</v>
      </c>
      <c r="BT415" s="10" t="s">
        <v>190</v>
      </c>
      <c r="BU415" s="10" t="s">
        <v>1105</v>
      </c>
      <c r="BV415" s="10" t="s">
        <v>1105</v>
      </c>
      <c r="BW415" s="10" t="s">
        <v>374</v>
      </c>
      <c r="BX415" s="19" t="s">
        <v>190</v>
      </c>
      <c r="BY415" s="10" t="s">
        <v>1105</v>
      </c>
      <c r="BZ415" s="19" t="s">
        <v>374</v>
      </c>
      <c r="CA415" s="10" t="s">
        <v>1105</v>
      </c>
      <c r="CB415" s="10" t="s">
        <v>1104</v>
      </c>
      <c r="CC415" s="10" t="s">
        <v>1105</v>
      </c>
      <c r="CD415" s="10" t="s">
        <v>1104</v>
      </c>
      <c r="CE415" s="19" t="s">
        <v>374</v>
      </c>
      <c r="CF415" s="10" t="s">
        <v>1104</v>
      </c>
      <c r="CG415" s="10" t="s">
        <v>1104</v>
      </c>
      <c r="CH415" s="10" t="s">
        <v>1104</v>
      </c>
      <c r="CI415" s="10" t="s">
        <v>1105</v>
      </c>
      <c r="CJ415" s="10" t="s">
        <v>1104</v>
      </c>
      <c r="CK415" s="10" t="s">
        <v>190</v>
      </c>
      <c r="CL415" s="10" t="s">
        <v>1105</v>
      </c>
      <c r="CM415" s="10" t="s">
        <v>1105</v>
      </c>
      <c r="CN415" s="10" t="s">
        <v>1105</v>
      </c>
      <c r="CO415" s="10" t="s">
        <v>1105</v>
      </c>
      <c r="CP415" s="10" t="s">
        <v>1105</v>
      </c>
      <c r="CQ415" s="10" t="s">
        <v>1105</v>
      </c>
      <c r="CR415" s="10" t="s">
        <v>1105</v>
      </c>
      <c r="CS415" s="10" t="s">
        <v>1105</v>
      </c>
      <c r="CT415" s="10" t="s">
        <v>1105</v>
      </c>
      <c r="CU415" s="10" t="s">
        <v>1104</v>
      </c>
      <c r="CV415" s="10" t="s">
        <v>190</v>
      </c>
      <c r="CW415" s="10" t="s">
        <v>1105</v>
      </c>
      <c r="CX415" s="10" t="s">
        <v>374</v>
      </c>
      <c r="CY415" s="10" t="s">
        <v>1105</v>
      </c>
      <c r="CZ415" s="10" t="s">
        <v>1105</v>
      </c>
      <c r="DA415" s="10" t="s">
        <v>1105</v>
      </c>
      <c r="DB415" s="10" t="s">
        <v>1104</v>
      </c>
      <c r="DC415" s="98" t="s">
        <v>7125</v>
      </c>
      <c r="DD415" s="98" t="s">
        <v>7125</v>
      </c>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5"/>
    </row>
    <row r="416" spans="1:251" s="9" customFormat="1" ht="17.25" customHeight="1">
      <c r="A416" s="5" t="s">
        <v>524</v>
      </c>
      <c r="B416" s="9">
        <v>172</v>
      </c>
      <c r="C416" s="5" t="s">
        <v>83</v>
      </c>
      <c r="D416" s="5" t="s">
        <v>148</v>
      </c>
      <c r="E416" s="9">
        <v>1162</v>
      </c>
      <c r="F416" s="9" t="s">
        <v>137</v>
      </c>
      <c r="G416" s="5"/>
      <c r="H416" s="5" t="s">
        <v>8</v>
      </c>
      <c r="I416" s="9">
        <v>1757</v>
      </c>
      <c r="J416" s="5" t="s">
        <v>18</v>
      </c>
      <c r="K416" s="9">
        <v>1764</v>
      </c>
      <c r="L416" s="5"/>
      <c r="M416" s="5"/>
      <c r="N416" s="5"/>
      <c r="O416" s="5"/>
      <c r="P416" s="5"/>
      <c r="Q416" s="5"/>
      <c r="R416" s="5"/>
      <c r="S416" s="5"/>
      <c r="T416" s="5"/>
      <c r="U416" s="5"/>
      <c r="V416" s="5"/>
      <c r="W416" s="5"/>
      <c r="X416" s="5"/>
      <c r="Y416" s="5"/>
      <c r="Z416" s="5"/>
      <c r="AA416" s="5"/>
      <c r="AB416" s="5"/>
      <c r="AC416" s="5"/>
      <c r="AD416" s="5"/>
      <c r="AE416" s="5"/>
      <c r="AF416" s="5"/>
      <c r="AG416" s="5">
        <v>1</v>
      </c>
      <c r="AH416" s="5"/>
      <c r="AI416" s="5"/>
      <c r="AJ416" s="5"/>
      <c r="AK416" s="5"/>
      <c r="AL416" s="5" t="s">
        <v>599</v>
      </c>
      <c r="AM416" s="11">
        <f>VLOOKUP($AL416,'City Location'!$A$2:$C$69,2)</f>
        <v>52.520007</v>
      </c>
      <c r="AN416" s="11">
        <f>VLOOKUP($AL416,'City Location'!$A$2:$C$69,3)</f>
        <v>13.404954</v>
      </c>
      <c r="AO416" s="12" t="s">
        <v>622</v>
      </c>
      <c r="AP416" s="5">
        <v>1</v>
      </c>
      <c r="AQ416" s="5"/>
      <c r="AR416" s="4"/>
      <c r="AS416" s="4"/>
      <c r="AT416" s="10">
        <v>0</v>
      </c>
      <c r="AU416" s="10" t="s">
        <v>1104</v>
      </c>
      <c r="AV416" s="19" t="s">
        <v>1105</v>
      </c>
      <c r="AW416" s="10" t="s">
        <v>190</v>
      </c>
      <c r="AX416" s="10" t="s">
        <v>1105</v>
      </c>
      <c r="AY416" s="10" t="s">
        <v>1105</v>
      </c>
      <c r="AZ416" s="10" t="s">
        <v>1105</v>
      </c>
      <c r="BA416" s="10" t="s">
        <v>1105</v>
      </c>
      <c r="BB416" s="10" t="s">
        <v>1105</v>
      </c>
      <c r="BC416" s="10" t="s">
        <v>1105</v>
      </c>
      <c r="BD416" s="10" t="s">
        <v>190</v>
      </c>
      <c r="BE416" s="10" t="s">
        <v>374</v>
      </c>
      <c r="BF416" s="10" t="s">
        <v>1105</v>
      </c>
      <c r="BG416" s="10" t="s">
        <v>1105</v>
      </c>
      <c r="BH416" s="10" t="s">
        <v>1104</v>
      </c>
      <c r="BI416" s="10" t="s">
        <v>1105</v>
      </c>
      <c r="BJ416" s="10" t="s">
        <v>1105</v>
      </c>
      <c r="BK416" s="10" t="s">
        <v>374</v>
      </c>
      <c r="BL416" s="10" t="s">
        <v>1105</v>
      </c>
      <c r="BM416" s="10" t="s">
        <v>1105</v>
      </c>
      <c r="BN416" s="10" t="s">
        <v>1105</v>
      </c>
      <c r="BO416" s="10" t="s">
        <v>1105</v>
      </c>
      <c r="BP416" s="10" t="s">
        <v>1105</v>
      </c>
      <c r="BQ416" s="10" t="s">
        <v>1105</v>
      </c>
      <c r="BR416" s="10" t="s">
        <v>1105</v>
      </c>
      <c r="BS416" s="10" t="s">
        <v>1105</v>
      </c>
      <c r="BT416" s="10" t="s">
        <v>190</v>
      </c>
      <c r="BU416" s="10" t="s">
        <v>1105</v>
      </c>
      <c r="BV416" s="10" t="s">
        <v>1105</v>
      </c>
      <c r="BW416" s="10" t="s">
        <v>374</v>
      </c>
      <c r="BX416" s="19" t="s">
        <v>190</v>
      </c>
      <c r="BY416" s="10" t="s">
        <v>1105</v>
      </c>
      <c r="BZ416" s="19" t="s">
        <v>374</v>
      </c>
      <c r="CA416" s="10" t="s">
        <v>1105</v>
      </c>
      <c r="CB416" s="10" t="s">
        <v>1104</v>
      </c>
      <c r="CC416" s="10" t="s">
        <v>1105</v>
      </c>
      <c r="CD416" s="10" t="s">
        <v>1104</v>
      </c>
      <c r="CE416" s="19" t="s">
        <v>374</v>
      </c>
      <c r="CF416" s="10" t="s">
        <v>1104</v>
      </c>
      <c r="CG416" s="10" t="s">
        <v>1104</v>
      </c>
      <c r="CH416" s="10" t="s">
        <v>1104</v>
      </c>
      <c r="CI416" s="10" t="s">
        <v>1105</v>
      </c>
      <c r="CJ416" s="10" t="s">
        <v>1104</v>
      </c>
      <c r="CK416" s="10" t="s">
        <v>190</v>
      </c>
      <c r="CL416" s="10" t="s">
        <v>1105</v>
      </c>
      <c r="CM416" s="10" t="s">
        <v>1105</v>
      </c>
      <c r="CN416" s="10" t="s">
        <v>1105</v>
      </c>
      <c r="CO416" s="10" t="s">
        <v>1105</v>
      </c>
      <c r="CP416" s="10" t="s">
        <v>1105</v>
      </c>
      <c r="CQ416" s="10" t="s">
        <v>1105</v>
      </c>
      <c r="CR416" s="10" t="s">
        <v>1105</v>
      </c>
      <c r="CS416" s="10" t="s">
        <v>1105</v>
      </c>
      <c r="CT416" s="10" t="s">
        <v>1105</v>
      </c>
      <c r="CU416" s="10" t="s">
        <v>1104</v>
      </c>
      <c r="CV416" s="10" t="s">
        <v>190</v>
      </c>
      <c r="CW416" s="10" t="s">
        <v>1105</v>
      </c>
      <c r="CX416" s="10" t="s">
        <v>190</v>
      </c>
      <c r="CY416" s="10" t="s">
        <v>1105</v>
      </c>
      <c r="CZ416" s="10" t="s">
        <v>1105</v>
      </c>
      <c r="DA416" s="10" t="s">
        <v>1105</v>
      </c>
      <c r="DB416" s="10" t="s">
        <v>1104</v>
      </c>
      <c r="DC416" s="98" t="s">
        <v>7125</v>
      </c>
      <c r="DD416" s="98" t="s">
        <v>7125</v>
      </c>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5"/>
    </row>
    <row r="417" spans="1:251" s="9" customFormat="1" ht="17.25" customHeight="1">
      <c r="A417" s="5" t="s">
        <v>524</v>
      </c>
      <c r="B417" s="9">
        <v>172</v>
      </c>
      <c r="C417" s="5" t="s">
        <v>83</v>
      </c>
      <c r="D417" s="5" t="s">
        <v>148</v>
      </c>
      <c r="E417" s="9">
        <v>1162</v>
      </c>
      <c r="F417" s="9" t="s">
        <v>137</v>
      </c>
      <c r="G417" s="5"/>
      <c r="H417" s="5" t="s">
        <v>18</v>
      </c>
      <c r="I417" s="9">
        <v>1764</v>
      </c>
      <c r="J417" s="5" t="s">
        <v>6</v>
      </c>
      <c r="K417" s="9">
        <v>1772</v>
      </c>
      <c r="L417" s="5"/>
      <c r="M417" s="5"/>
      <c r="N417" s="5"/>
      <c r="O417" s="5"/>
      <c r="P417" s="5"/>
      <c r="Q417" s="5"/>
      <c r="R417" s="5"/>
      <c r="S417" s="5"/>
      <c r="T417" s="5"/>
      <c r="U417" s="5"/>
      <c r="V417" s="5"/>
      <c r="W417" s="5"/>
      <c r="X417" s="5"/>
      <c r="Y417" s="5"/>
      <c r="Z417" s="5"/>
      <c r="AA417" s="5"/>
      <c r="AB417" s="5"/>
      <c r="AC417" s="5"/>
      <c r="AD417" s="5"/>
      <c r="AE417" s="5"/>
      <c r="AF417" s="5"/>
      <c r="AG417" s="5">
        <v>1</v>
      </c>
      <c r="AH417" s="5"/>
      <c r="AI417" s="5"/>
      <c r="AJ417" s="5"/>
      <c r="AK417" s="5"/>
      <c r="AL417" s="5" t="s">
        <v>599</v>
      </c>
      <c r="AM417" s="11">
        <f>VLOOKUP($AL417,'City Location'!$A$2:$C$69,2)</f>
        <v>52.520007</v>
      </c>
      <c r="AN417" s="11">
        <f>VLOOKUP($AL417,'City Location'!$A$2:$C$69,3)</f>
        <v>13.404954</v>
      </c>
      <c r="AO417" s="12" t="s">
        <v>622</v>
      </c>
      <c r="AP417" s="5">
        <v>1</v>
      </c>
      <c r="AQ417" s="5"/>
      <c r="AR417" s="4"/>
      <c r="AS417" s="4"/>
      <c r="AT417" s="10">
        <v>0</v>
      </c>
      <c r="AU417" s="10" t="s">
        <v>1104</v>
      </c>
      <c r="AV417" s="19" t="s">
        <v>1105</v>
      </c>
      <c r="AW417" s="10" t="s">
        <v>190</v>
      </c>
      <c r="AX417" s="10" t="s">
        <v>1105</v>
      </c>
      <c r="AY417" s="10" t="s">
        <v>1105</v>
      </c>
      <c r="AZ417" s="10" t="s">
        <v>1105</v>
      </c>
      <c r="BA417" s="10" t="s">
        <v>1105</v>
      </c>
      <c r="BB417" s="10" t="s">
        <v>1105</v>
      </c>
      <c r="BC417" s="10" t="s">
        <v>1105</v>
      </c>
      <c r="BD417" s="10" t="s">
        <v>190</v>
      </c>
      <c r="BE417" s="10" t="s">
        <v>374</v>
      </c>
      <c r="BF417" s="10" t="s">
        <v>1105</v>
      </c>
      <c r="BG417" s="10" t="s">
        <v>1105</v>
      </c>
      <c r="BH417" s="10" t="s">
        <v>1104</v>
      </c>
      <c r="BI417" s="10" t="s">
        <v>1105</v>
      </c>
      <c r="BJ417" s="10" t="s">
        <v>1105</v>
      </c>
      <c r="BK417" s="10" t="s">
        <v>374</v>
      </c>
      <c r="BL417" s="10" t="s">
        <v>1105</v>
      </c>
      <c r="BM417" s="10" t="s">
        <v>1105</v>
      </c>
      <c r="BN417" s="10" t="s">
        <v>1105</v>
      </c>
      <c r="BO417" s="10" t="s">
        <v>1105</v>
      </c>
      <c r="BP417" s="10" t="s">
        <v>1105</v>
      </c>
      <c r="BQ417" s="10" t="s">
        <v>1105</v>
      </c>
      <c r="BR417" s="10" t="s">
        <v>1105</v>
      </c>
      <c r="BS417" s="10" t="s">
        <v>1105</v>
      </c>
      <c r="BT417" s="10" t="s">
        <v>190</v>
      </c>
      <c r="BU417" s="10" t="s">
        <v>1105</v>
      </c>
      <c r="BV417" s="10" t="s">
        <v>1105</v>
      </c>
      <c r="BW417" s="10" t="s">
        <v>374</v>
      </c>
      <c r="BX417" s="19" t="s">
        <v>190</v>
      </c>
      <c r="BY417" s="10" t="s">
        <v>1105</v>
      </c>
      <c r="BZ417" s="19" t="s">
        <v>374</v>
      </c>
      <c r="CA417" s="10" t="s">
        <v>1105</v>
      </c>
      <c r="CB417" s="10" t="s">
        <v>1104</v>
      </c>
      <c r="CC417" s="10" t="s">
        <v>1105</v>
      </c>
      <c r="CD417" s="10" t="s">
        <v>1104</v>
      </c>
      <c r="CE417" s="19" t="s">
        <v>374</v>
      </c>
      <c r="CF417" s="10" t="s">
        <v>1104</v>
      </c>
      <c r="CG417" s="10" t="s">
        <v>1104</v>
      </c>
      <c r="CH417" s="10" t="s">
        <v>1104</v>
      </c>
      <c r="CI417" s="10" t="s">
        <v>1105</v>
      </c>
      <c r="CJ417" s="10" t="s">
        <v>1104</v>
      </c>
      <c r="CK417" s="10" t="s">
        <v>190</v>
      </c>
      <c r="CL417" s="10" t="s">
        <v>1105</v>
      </c>
      <c r="CM417" s="10" t="s">
        <v>1105</v>
      </c>
      <c r="CN417" s="10" t="s">
        <v>1105</v>
      </c>
      <c r="CO417" s="10" t="s">
        <v>1105</v>
      </c>
      <c r="CP417" s="10" t="s">
        <v>1105</v>
      </c>
      <c r="CQ417" s="10" t="s">
        <v>1105</v>
      </c>
      <c r="CR417" s="10" t="s">
        <v>1105</v>
      </c>
      <c r="CS417" s="10" t="s">
        <v>1105</v>
      </c>
      <c r="CT417" s="10" t="s">
        <v>1105</v>
      </c>
      <c r="CU417" s="10" t="s">
        <v>1104</v>
      </c>
      <c r="CV417" s="10" t="s">
        <v>190</v>
      </c>
      <c r="CW417" s="10" t="s">
        <v>1105</v>
      </c>
      <c r="CX417" s="10" t="s">
        <v>374</v>
      </c>
      <c r="CY417" s="10" t="s">
        <v>1105</v>
      </c>
      <c r="CZ417" s="10" t="s">
        <v>1105</v>
      </c>
      <c r="DA417" s="10" t="s">
        <v>1105</v>
      </c>
      <c r="DB417" s="10" t="s">
        <v>1104</v>
      </c>
      <c r="DC417" s="98" t="s">
        <v>7125</v>
      </c>
      <c r="DD417" s="98" t="s">
        <v>7125</v>
      </c>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5"/>
    </row>
    <row r="418" spans="1:251" s="9" customFormat="1" ht="17.25" customHeight="1">
      <c r="A418" s="5" t="s">
        <v>524</v>
      </c>
      <c r="B418" s="9">
        <v>172</v>
      </c>
      <c r="C418" s="5" t="s">
        <v>83</v>
      </c>
      <c r="D418" s="5" t="s">
        <v>148</v>
      </c>
      <c r="E418" s="9">
        <v>1162</v>
      </c>
      <c r="F418" s="9" t="s">
        <v>137</v>
      </c>
      <c r="G418" s="5"/>
      <c r="H418" s="5" t="s">
        <v>6</v>
      </c>
      <c r="I418" s="9">
        <v>1772</v>
      </c>
      <c r="J418" s="5" t="s">
        <v>8</v>
      </c>
      <c r="K418" s="9">
        <v>1786</v>
      </c>
      <c r="L418" s="5"/>
      <c r="M418" s="5"/>
      <c r="N418" s="5"/>
      <c r="O418" s="5"/>
      <c r="P418" s="5"/>
      <c r="Q418" s="5"/>
      <c r="R418" s="5"/>
      <c r="S418" s="5"/>
      <c r="T418" s="5"/>
      <c r="U418" s="5"/>
      <c r="V418" s="5"/>
      <c r="W418" s="5"/>
      <c r="X418" s="5"/>
      <c r="Y418" s="5"/>
      <c r="Z418" s="5"/>
      <c r="AA418" s="5"/>
      <c r="AB418" s="5"/>
      <c r="AC418" s="5"/>
      <c r="AD418" s="5"/>
      <c r="AE418" s="5"/>
      <c r="AF418" s="5"/>
      <c r="AG418" s="5">
        <v>1</v>
      </c>
      <c r="AH418" s="5"/>
      <c r="AI418" s="5"/>
      <c r="AJ418" s="5"/>
      <c r="AK418" s="5"/>
      <c r="AL418" s="5" t="s">
        <v>599</v>
      </c>
      <c r="AM418" s="11">
        <f>VLOOKUP($AL418,'City Location'!$A$2:$C$69,2)</f>
        <v>52.520007</v>
      </c>
      <c r="AN418" s="11">
        <f>VLOOKUP($AL418,'City Location'!$A$2:$C$69,3)</f>
        <v>13.404954</v>
      </c>
      <c r="AO418" s="12" t="s">
        <v>622</v>
      </c>
      <c r="AP418" s="5">
        <v>1</v>
      </c>
      <c r="AQ418" s="5"/>
      <c r="AR418" s="4"/>
      <c r="AS418" s="4"/>
      <c r="AT418" s="10">
        <v>0</v>
      </c>
      <c r="AU418" s="10" t="s">
        <v>1104</v>
      </c>
      <c r="AV418" s="19" t="s">
        <v>1105</v>
      </c>
      <c r="AW418" s="10" t="s">
        <v>190</v>
      </c>
      <c r="AX418" s="10" t="s">
        <v>1105</v>
      </c>
      <c r="AY418" s="10" t="s">
        <v>1105</v>
      </c>
      <c r="AZ418" s="10" t="s">
        <v>1105</v>
      </c>
      <c r="BA418" s="10" t="s">
        <v>1105</v>
      </c>
      <c r="BB418" s="10" t="s">
        <v>1105</v>
      </c>
      <c r="BC418" s="10" t="s">
        <v>1105</v>
      </c>
      <c r="BD418" s="10" t="s">
        <v>190</v>
      </c>
      <c r="BE418" s="10" t="s">
        <v>374</v>
      </c>
      <c r="BF418" s="10" t="s">
        <v>1105</v>
      </c>
      <c r="BG418" s="10" t="s">
        <v>1105</v>
      </c>
      <c r="BH418" s="10" t="s">
        <v>1104</v>
      </c>
      <c r="BI418" s="10" t="s">
        <v>1105</v>
      </c>
      <c r="BJ418" s="10" t="s">
        <v>1105</v>
      </c>
      <c r="BK418" s="10" t="s">
        <v>374</v>
      </c>
      <c r="BL418" s="10" t="s">
        <v>1105</v>
      </c>
      <c r="BM418" s="10" t="s">
        <v>1105</v>
      </c>
      <c r="BN418" s="10" t="s">
        <v>1105</v>
      </c>
      <c r="BO418" s="10" t="s">
        <v>1105</v>
      </c>
      <c r="BP418" s="10" t="s">
        <v>1105</v>
      </c>
      <c r="BQ418" s="10" t="s">
        <v>1105</v>
      </c>
      <c r="BR418" s="10" t="s">
        <v>1105</v>
      </c>
      <c r="BS418" s="10" t="s">
        <v>1105</v>
      </c>
      <c r="BT418" s="10" t="s">
        <v>190</v>
      </c>
      <c r="BU418" s="10" t="s">
        <v>1105</v>
      </c>
      <c r="BV418" s="10" t="s">
        <v>1105</v>
      </c>
      <c r="BW418" s="10" t="s">
        <v>374</v>
      </c>
      <c r="BX418" s="19" t="s">
        <v>190</v>
      </c>
      <c r="BY418" s="10" t="s">
        <v>1105</v>
      </c>
      <c r="BZ418" s="19" t="s">
        <v>374</v>
      </c>
      <c r="CA418" s="10" t="s">
        <v>1105</v>
      </c>
      <c r="CB418" s="10" t="s">
        <v>1104</v>
      </c>
      <c r="CC418" s="10" t="s">
        <v>1105</v>
      </c>
      <c r="CD418" s="10" t="s">
        <v>1104</v>
      </c>
      <c r="CE418" s="10" t="s">
        <v>190</v>
      </c>
      <c r="CF418" s="10" t="s">
        <v>1104</v>
      </c>
      <c r="CG418" s="10" t="s">
        <v>1104</v>
      </c>
      <c r="CH418" s="10" t="s">
        <v>1104</v>
      </c>
      <c r="CI418" s="10" t="s">
        <v>1105</v>
      </c>
      <c r="CJ418" s="10" t="s">
        <v>1104</v>
      </c>
      <c r="CK418" s="10" t="s">
        <v>190</v>
      </c>
      <c r="CL418" s="10" t="s">
        <v>1105</v>
      </c>
      <c r="CM418" s="10" t="s">
        <v>1105</v>
      </c>
      <c r="CN418" s="10" t="s">
        <v>1105</v>
      </c>
      <c r="CO418" s="10" t="s">
        <v>1105</v>
      </c>
      <c r="CP418" s="10" t="s">
        <v>1105</v>
      </c>
      <c r="CQ418" s="10" t="s">
        <v>1105</v>
      </c>
      <c r="CR418" s="10" t="s">
        <v>1105</v>
      </c>
      <c r="CS418" s="10" t="s">
        <v>1105</v>
      </c>
      <c r="CT418" s="10" t="s">
        <v>1105</v>
      </c>
      <c r="CU418" s="10" t="s">
        <v>1104</v>
      </c>
      <c r="CV418" s="10" t="s">
        <v>190</v>
      </c>
      <c r="CW418" s="10" t="s">
        <v>1105</v>
      </c>
      <c r="CX418" s="10" t="s">
        <v>374</v>
      </c>
      <c r="CY418" s="10" t="s">
        <v>1105</v>
      </c>
      <c r="CZ418" s="10" t="s">
        <v>1105</v>
      </c>
      <c r="DA418" s="10" t="s">
        <v>1105</v>
      </c>
      <c r="DB418" s="10" t="s">
        <v>1104</v>
      </c>
      <c r="DC418" s="98" t="s">
        <v>7125</v>
      </c>
      <c r="DD418" s="98" t="s">
        <v>7125</v>
      </c>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5"/>
    </row>
    <row r="419" spans="1:251" s="9" customFormat="1" ht="17.25" customHeight="1">
      <c r="A419" s="5" t="s">
        <v>524</v>
      </c>
      <c r="B419" s="9">
        <v>172</v>
      </c>
      <c r="C419" s="5" t="s">
        <v>83</v>
      </c>
      <c r="D419" s="5" t="s">
        <v>149</v>
      </c>
      <c r="E419" s="9">
        <v>553</v>
      </c>
      <c r="F419" s="9" t="s">
        <v>137</v>
      </c>
      <c r="G419" s="5"/>
      <c r="H419" s="5" t="s">
        <v>9</v>
      </c>
      <c r="I419" s="9">
        <v>1786</v>
      </c>
      <c r="J419" s="5" t="s">
        <v>16</v>
      </c>
      <c r="K419" s="9">
        <v>1791</v>
      </c>
      <c r="L419" s="5"/>
      <c r="M419" s="5"/>
      <c r="N419" s="5"/>
      <c r="O419" s="5"/>
      <c r="P419" s="5"/>
      <c r="Q419" s="5"/>
      <c r="R419" s="5"/>
      <c r="S419" s="5"/>
      <c r="T419" s="5"/>
      <c r="U419" s="5"/>
      <c r="V419" s="5"/>
      <c r="W419" s="5"/>
      <c r="X419" s="5"/>
      <c r="Y419" s="5"/>
      <c r="Z419" s="5"/>
      <c r="AA419" s="5"/>
      <c r="AB419" s="5"/>
      <c r="AC419" s="5"/>
      <c r="AD419" s="5"/>
      <c r="AE419" s="5"/>
      <c r="AF419" s="5"/>
      <c r="AG419" s="5">
        <v>1</v>
      </c>
      <c r="AH419" s="5"/>
      <c r="AI419" s="5"/>
      <c r="AJ419" s="5"/>
      <c r="AK419" s="5"/>
      <c r="AL419" s="5" t="s">
        <v>599</v>
      </c>
      <c r="AM419" s="11">
        <f>VLOOKUP($AL419,'City Location'!$A$2:$C$69,2)</f>
        <v>52.520007</v>
      </c>
      <c r="AN419" s="11">
        <f>VLOOKUP($AL419,'City Location'!$A$2:$C$69,3)</f>
        <v>13.404954</v>
      </c>
      <c r="AO419" s="12" t="s">
        <v>622</v>
      </c>
      <c r="AP419" s="5">
        <v>1</v>
      </c>
      <c r="AQ419" s="5"/>
      <c r="AR419" s="4"/>
      <c r="AS419" s="4"/>
      <c r="AT419" s="10">
        <v>0</v>
      </c>
      <c r="AU419" s="10" t="s">
        <v>1104</v>
      </c>
      <c r="AV419" s="19" t="s">
        <v>1105</v>
      </c>
      <c r="AW419" s="10" t="s">
        <v>190</v>
      </c>
      <c r="AX419" s="10" t="s">
        <v>1105</v>
      </c>
      <c r="AY419" s="10" t="s">
        <v>1105</v>
      </c>
      <c r="AZ419" s="10" t="s">
        <v>1105</v>
      </c>
      <c r="BA419" s="10" t="s">
        <v>1105</v>
      </c>
      <c r="BB419" s="10" t="s">
        <v>1105</v>
      </c>
      <c r="BC419" s="10" t="s">
        <v>1105</v>
      </c>
      <c r="BD419" s="10" t="s">
        <v>190</v>
      </c>
      <c r="BE419" s="10" t="s">
        <v>374</v>
      </c>
      <c r="BF419" s="10" t="s">
        <v>1105</v>
      </c>
      <c r="BG419" s="10" t="s">
        <v>1105</v>
      </c>
      <c r="BH419" s="10" t="s">
        <v>1104</v>
      </c>
      <c r="BI419" s="10" t="s">
        <v>1105</v>
      </c>
      <c r="BJ419" s="10" t="s">
        <v>1105</v>
      </c>
      <c r="BK419" s="10" t="s">
        <v>374</v>
      </c>
      <c r="BL419" s="10" t="s">
        <v>1105</v>
      </c>
      <c r="BM419" s="10" t="s">
        <v>1105</v>
      </c>
      <c r="BN419" s="10" t="s">
        <v>1105</v>
      </c>
      <c r="BO419" s="10" t="s">
        <v>1105</v>
      </c>
      <c r="BP419" s="10" t="s">
        <v>1105</v>
      </c>
      <c r="BQ419" s="10" t="s">
        <v>1105</v>
      </c>
      <c r="BR419" s="10" t="s">
        <v>1105</v>
      </c>
      <c r="BS419" s="10" t="s">
        <v>1105</v>
      </c>
      <c r="BT419" s="10" t="s">
        <v>190</v>
      </c>
      <c r="BU419" s="10" t="s">
        <v>1105</v>
      </c>
      <c r="BV419" s="10" t="s">
        <v>1105</v>
      </c>
      <c r="BW419" s="10" t="s">
        <v>374</v>
      </c>
      <c r="BX419" s="19" t="s">
        <v>190</v>
      </c>
      <c r="BY419" s="10" t="s">
        <v>1105</v>
      </c>
      <c r="BZ419" s="19" t="s">
        <v>374</v>
      </c>
      <c r="CA419" s="10" t="s">
        <v>1105</v>
      </c>
      <c r="CB419" s="10" t="s">
        <v>1104</v>
      </c>
      <c r="CC419" s="10" t="s">
        <v>1105</v>
      </c>
      <c r="CD419" s="10" t="s">
        <v>1104</v>
      </c>
      <c r="CE419" s="10" t="s">
        <v>190</v>
      </c>
      <c r="CF419" s="10" t="s">
        <v>1104</v>
      </c>
      <c r="CG419" s="10" t="s">
        <v>1104</v>
      </c>
      <c r="CH419" s="10" t="s">
        <v>1104</v>
      </c>
      <c r="CI419" s="10" t="s">
        <v>1105</v>
      </c>
      <c r="CJ419" s="10" t="s">
        <v>1104</v>
      </c>
      <c r="CK419" s="10" t="s">
        <v>190</v>
      </c>
      <c r="CL419" s="10" t="s">
        <v>1105</v>
      </c>
      <c r="CM419" s="10" t="s">
        <v>1105</v>
      </c>
      <c r="CN419" s="10" t="s">
        <v>1105</v>
      </c>
      <c r="CO419" s="10" t="s">
        <v>1105</v>
      </c>
      <c r="CP419" s="10" t="s">
        <v>1105</v>
      </c>
      <c r="CQ419" s="10" t="s">
        <v>1105</v>
      </c>
      <c r="CR419" s="10" t="s">
        <v>1105</v>
      </c>
      <c r="CS419" s="10" t="s">
        <v>1105</v>
      </c>
      <c r="CT419" s="10" t="s">
        <v>1105</v>
      </c>
      <c r="CU419" s="10" t="s">
        <v>1104</v>
      </c>
      <c r="CV419" s="10" t="s">
        <v>190</v>
      </c>
      <c r="CW419" s="10" t="s">
        <v>1105</v>
      </c>
      <c r="CX419" s="10" t="s">
        <v>374</v>
      </c>
      <c r="CY419" s="10" t="s">
        <v>1105</v>
      </c>
      <c r="CZ419" s="10" t="s">
        <v>1105</v>
      </c>
      <c r="DA419" s="10" t="s">
        <v>1105</v>
      </c>
      <c r="DB419" s="10" t="s">
        <v>1104</v>
      </c>
      <c r="DC419" s="98" t="s">
        <v>7125</v>
      </c>
      <c r="DD419" s="98" t="s">
        <v>7125</v>
      </c>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5"/>
    </row>
    <row r="420" spans="1:251" s="9" customFormat="1" ht="17.25" customHeight="1">
      <c r="A420" s="5" t="s">
        <v>524</v>
      </c>
      <c r="B420" s="9">
        <v>172</v>
      </c>
      <c r="C420" s="5" t="s">
        <v>83</v>
      </c>
      <c r="D420" s="5" t="s">
        <v>149</v>
      </c>
      <c r="E420" s="9">
        <v>553</v>
      </c>
      <c r="F420" s="9" t="s">
        <v>137</v>
      </c>
      <c r="G420" s="5"/>
      <c r="H420" s="5" t="s">
        <v>16</v>
      </c>
      <c r="I420" s="9">
        <v>1791</v>
      </c>
      <c r="J420" s="5" t="s">
        <v>8</v>
      </c>
      <c r="K420" s="9">
        <v>1792</v>
      </c>
      <c r="L420" s="5"/>
      <c r="M420" s="5"/>
      <c r="N420" s="5"/>
      <c r="O420" s="5"/>
      <c r="P420" s="5"/>
      <c r="Q420" s="5"/>
      <c r="R420" s="5"/>
      <c r="S420" s="5"/>
      <c r="T420" s="5"/>
      <c r="U420" s="5"/>
      <c r="V420" s="5"/>
      <c r="W420" s="5"/>
      <c r="X420" s="5"/>
      <c r="Y420" s="5"/>
      <c r="Z420" s="5"/>
      <c r="AA420" s="5"/>
      <c r="AB420" s="5"/>
      <c r="AC420" s="5"/>
      <c r="AD420" s="5"/>
      <c r="AE420" s="5"/>
      <c r="AF420" s="5"/>
      <c r="AG420" s="5">
        <v>1</v>
      </c>
      <c r="AH420" s="5"/>
      <c r="AI420" s="5"/>
      <c r="AJ420" s="5"/>
      <c r="AK420" s="5"/>
      <c r="AL420" s="5" t="s">
        <v>599</v>
      </c>
      <c r="AM420" s="11">
        <f>VLOOKUP($AL420,'City Location'!$A$2:$C$69,2)</f>
        <v>52.520007</v>
      </c>
      <c r="AN420" s="11">
        <f>VLOOKUP($AL420,'City Location'!$A$2:$C$69,3)</f>
        <v>13.404954</v>
      </c>
      <c r="AO420" s="12" t="s">
        <v>622</v>
      </c>
      <c r="AP420" s="5">
        <v>1</v>
      </c>
      <c r="AQ420" s="5"/>
      <c r="AR420" s="4"/>
      <c r="AS420" s="4"/>
      <c r="AT420" s="10">
        <v>0</v>
      </c>
      <c r="AU420" s="10" t="s">
        <v>1104</v>
      </c>
      <c r="AV420" s="19" t="s">
        <v>1105</v>
      </c>
      <c r="AW420" s="10" t="s">
        <v>190</v>
      </c>
      <c r="AX420" s="10" t="s">
        <v>1105</v>
      </c>
      <c r="AY420" s="10" t="s">
        <v>1105</v>
      </c>
      <c r="AZ420" s="10" t="s">
        <v>1105</v>
      </c>
      <c r="BA420" s="10" t="s">
        <v>1105</v>
      </c>
      <c r="BB420" s="10" t="s">
        <v>1105</v>
      </c>
      <c r="BC420" s="10" t="s">
        <v>1105</v>
      </c>
      <c r="BD420" s="10" t="s">
        <v>190</v>
      </c>
      <c r="BE420" s="10" t="s">
        <v>190</v>
      </c>
      <c r="BF420" s="10" t="s">
        <v>1105</v>
      </c>
      <c r="BG420" s="10" t="s">
        <v>1105</v>
      </c>
      <c r="BH420" s="10" t="s">
        <v>1104</v>
      </c>
      <c r="BI420" s="10" t="s">
        <v>1105</v>
      </c>
      <c r="BJ420" s="10" t="s">
        <v>1105</v>
      </c>
      <c r="BK420" s="10" t="s">
        <v>374</v>
      </c>
      <c r="BL420" s="10" t="s">
        <v>1105</v>
      </c>
      <c r="BM420" s="10" t="s">
        <v>1105</v>
      </c>
      <c r="BN420" s="10" t="s">
        <v>1105</v>
      </c>
      <c r="BO420" s="10" t="s">
        <v>1105</v>
      </c>
      <c r="BP420" s="10" t="s">
        <v>1105</v>
      </c>
      <c r="BQ420" s="10" t="s">
        <v>1105</v>
      </c>
      <c r="BR420" s="10" t="s">
        <v>1105</v>
      </c>
      <c r="BS420" s="10" t="s">
        <v>1105</v>
      </c>
      <c r="BT420" s="10" t="s">
        <v>190</v>
      </c>
      <c r="BU420" s="10" t="s">
        <v>1105</v>
      </c>
      <c r="BV420" s="10" t="s">
        <v>1105</v>
      </c>
      <c r="BW420" s="10" t="s">
        <v>374</v>
      </c>
      <c r="BX420" s="19" t="s">
        <v>190</v>
      </c>
      <c r="BY420" s="10" t="s">
        <v>1105</v>
      </c>
      <c r="BZ420" s="19" t="s">
        <v>374</v>
      </c>
      <c r="CA420" s="10" t="s">
        <v>1105</v>
      </c>
      <c r="CB420" s="10" t="s">
        <v>1104</v>
      </c>
      <c r="CC420" s="10" t="s">
        <v>1105</v>
      </c>
      <c r="CD420" s="10" t="s">
        <v>1104</v>
      </c>
      <c r="CE420" s="10" t="s">
        <v>190</v>
      </c>
      <c r="CF420" s="10" t="s">
        <v>1104</v>
      </c>
      <c r="CG420" s="10" t="s">
        <v>1104</v>
      </c>
      <c r="CH420" s="10" t="s">
        <v>1104</v>
      </c>
      <c r="CI420" s="10" t="s">
        <v>1105</v>
      </c>
      <c r="CJ420" s="10" t="s">
        <v>1104</v>
      </c>
      <c r="CK420" s="10" t="s">
        <v>190</v>
      </c>
      <c r="CL420" s="10" t="s">
        <v>1105</v>
      </c>
      <c r="CM420" s="10" t="s">
        <v>1105</v>
      </c>
      <c r="CN420" s="10" t="s">
        <v>1105</v>
      </c>
      <c r="CO420" s="10" t="s">
        <v>1105</v>
      </c>
      <c r="CP420" s="10" t="s">
        <v>1105</v>
      </c>
      <c r="CQ420" s="10" t="s">
        <v>1105</v>
      </c>
      <c r="CR420" s="10" t="s">
        <v>1105</v>
      </c>
      <c r="CS420" s="10" t="s">
        <v>1105</v>
      </c>
      <c r="CT420" s="10" t="s">
        <v>1105</v>
      </c>
      <c r="CU420" s="10" t="s">
        <v>1104</v>
      </c>
      <c r="CV420" s="10" t="s">
        <v>190</v>
      </c>
      <c r="CW420" s="10" t="s">
        <v>1105</v>
      </c>
      <c r="CX420" s="10" t="s">
        <v>374</v>
      </c>
      <c r="CY420" s="10" t="s">
        <v>1105</v>
      </c>
      <c r="CZ420" s="10" t="s">
        <v>1105</v>
      </c>
      <c r="DA420" s="10" t="s">
        <v>1105</v>
      </c>
      <c r="DB420" s="10" t="s">
        <v>1104</v>
      </c>
      <c r="DC420" s="98" t="s">
        <v>7125</v>
      </c>
      <c r="DD420" s="98" t="s">
        <v>7125</v>
      </c>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5"/>
    </row>
    <row r="421" spans="1:251" s="9" customFormat="1" ht="17.25" customHeight="1">
      <c r="A421" s="5" t="s">
        <v>524</v>
      </c>
      <c r="B421" s="9">
        <v>172</v>
      </c>
      <c r="C421" s="5" t="s">
        <v>83</v>
      </c>
      <c r="D421" s="5" t="s">
        <v>149</v>
      </c>
      <c r="E421" s="9">
        <v>553</v>
      </c>
      <c r="F421" s="9" t="s">
        <v>137</v>
      </c>
      <c r="G421" s="5"/>
      <c r="H421" s="5" t="s">
        <v>8</v>
      </c>
      <c r="I421" s="9">
        <v>1792</v>
      </c>
      <c r="J421" s="5" t="s">
        <v>5</v>
      </c>
      <c r="K421" s="9">
        <v>1793</v>
      </c>
      <c r="L421" s="5"/>
      <c r="M421" s="5"/>
      <c r="N421" s="5"/>
      <c r="O421" s="5"/>
      <c r="P421" s="5"/>
      <c r="Q421" s="5"/>
      <c r="R421" s="5"/>
      <c r="S421" s="5"/>
      <c r="T421" s="5"/>
      <c r="U421" s="5"/>
      <c r="V421" s="5"/>
      <c r="W421" s="5"/>
      <c r="X421" s="5"/>
      <c r="Y421" s="5"/>
      <c r="Z421" s="5"/>
      <c r="AA421" s="5"/>
      <c r="AB421" s="5"/>
      <c r="AC421" s="5"/>
      <c r="AD421" s="5"/>
      <c r="AE421" s="5"/>
      <c r="AF421" s="5"/>
      <c r="AG421" s="5">
        <v>1</v>
      </c>
      <c r="AH421" s="5"/>
      <c r="AI421" s="5"/>
      <c r="AJ421" s="5"/>
      <c r="AK421" s="5"/>
      <c r="AL421" s="5" t="s">
        <v>599</v>
      </c>
      <c r="AM421" s="11">
        <f>VLOOKUP($AL421,'City Location'!$A$2:$C$69,2)</f>
        <v>52.520007</v>
      </c>
      <c r="AN421" s="11">
        <f>VLOOKUP($AL421,'City Location'!$A$2:$C$69,3)</f>
        <v>13.404954</v>
      </c>
      <c r="AO421" s="12" t="s">
        <v>622</v>
      </c>
      <c r="AP421" s="5">
        <v>1</v>
      </c>
      <c r="AQ421" s="5"/>
      <c r="AR421" s="4"/>
      <c r="AS421" s="4"/>
      <c r="AT421" s="10">
        <v>0</v>
      </c>
      <c r="AU421" s="10" t="s">
        <v>1104</v>
      </c>
      <c r="AV421" s="19" t="s">
        <v>1105</v>
      </c>
      <c r="AW421" s="10" t="s">
        <v>190</v>
      </c>
      <c r="AX421" s="10" t="s">
        <v>1105</v>
      </c>
      <c r="AY421" s="10" t="s">
        <v>1105</v>
      </c>
      <c r="AZ421" s="10" t="s">
        <v>1105</v>
      </c>
      <c r="BA421" s="10" t="s">
        <v>1105</v>
      </c>
      <c r="BB421" s="10" t="s">
        <v>1105</v>
      </c>
      <c r="BC421" s="10" t="s">
        <v>1105</v>
      </c>
      <c r="BD421" s="10" t="s">
        <v>190</v>
      </c>
      <c r="BE421" s="10" t="s">
        <v>190</v>
      </c>
      <c r="BF421" s="10" t="s">
        <v>1105</v>
      </c>
      <c r="BG421" s="10" t="s">
        <v>1105</v>
      </c>
      <c r="BH421" s="10" t="s">
        <v>1104</v>
      </c>
      <c r="BI421" s="10" t="s">
        <v>1105</v>
      </c>
      <c r="BJ421" s="10" t="s">
        <v>1105</v>
      </c>
      <c r="BK421" s="10" t="s">
        <v>190</v>
      </c>
      <c r="BL421" s="10" t="s">
        <v>1105</v>
      </c>
      <c r="BM421" s="10" t="s">
        <v>1105</v>
      </c>
      <c r="BN421" s="10" t="s">
        <v>1105</v>
      </c>
      <c r="BO421" s="10" t="s">
        <v>1105</v>
      </c>
      <c r="BP421" s="10" t="s">
        <v>1105</v>
      </c>
      <c r="BQ421" s="10" t="s">
        <v>1105</v>
      </c>
      <c r="BR421" s="10" t="s">
        <v>1105</v>
      </c>
      <c r="BS421" s="10" t="s">
        <v>1105</v>
      </c>
      <c r="BT421" s="10" t="s">
        <v>190</v>
      </c>
      <c r="BU421" s="10" t="s">
        <v>1105</v>
      </c>
      <c r="BV421" s="10" t="s">
        <v>1105</v>
      </c>
      <c r="BW421" s="10" t="s">
        <v>374</v>
      </c>
      <c r="BX421" s="19" t="s">
        <v>190</v>
      </c>
      <c r="BY421" s="10" t="s">
        <v>1105</v>
      </c>
      <c r="BZ421" s="19" t="s">
        <v>374</v>
      </c>
      <c r="CA421" s="10" t="s">
        <v>1105</v>
      </c>
      <c r="CB421" s="10" t="s">
        <v>1104</v>
      </c>
      <c r="CC421" s="10" t="s">
        <v>1105</v>
      </c>
      <c r="CD421" s="10" t="s">
        <v>1104</v>
      </c>
      <c r="CE421" s="10" t="s">
        <v>190</v>
      </c>
      <c r="CF421" s="10" t="s">
        <v>1104</v>
      </c>
      <c r="CG421" s="10" t="s">
        <v>1104</v>
      </c>
      <c r="CH421" s="10" t="s">
        <v>1104</v>
      </c>
      <c r="CI421" s="10" t="s">
        <v>1105</v>
      </c>
      <c r="CJ421" s="10" t="s">
        <v>1104</v>
      </c>
      <c r="CK421" s="10" t="s">
        <v>190</v>
      </c>
      <c r="CL421" s="10" t="s">
        <v>1105</v>
      </c>
      <c r="CM421" s="10" t="s">
        <v>1105</v>
      </c>
      <c r="CN421" s="10" t="s">
        <v>1105</v>
      </c>
      <c r="CO421" s="10" t="s">
        <v>1105</v>
      </c>
      <c r="CP421" s="10" t="s">
        <v>1105</v>
      </c>
      <c r="CQ421" s="10" t="s">
        <v>1105</v>
      </c>
      <c r="CR421" s="10" t="s">
        <v>1105</v>
      </c>
      <c r="CS421" s="10" t="s">
        <v>1105</v>
      </c>
      <c r="CT421" s="10" t="s">
        <v>1105</v>
      </c>
      <c r="CU421" s="10" t="s">
        <v>1104</v>
      </c>
      <c r="CV421" s="10" t="s">
        <v>190</v>
      </c>
      <c r="CW421" s="10" t="s">
        <v>1105</v>
      </c>
      <c r="CX421" s="10" t="s">
        <v>374</v>
      </c>
      <c r="CY421" s="10" t="s">
        <v>1105</v>
      </c>
      <c r="CZ421" s="10" t="s">
        <v>1105</v>
      </c>
      <c r="DA421" s="10" t="s">
        <v>1105</v>
      </c>
      <c r="DB421" s="10" t="s">
        <v>1104</v>
      </c>
      <c r="DC421" s="98" t="s">
        <v>7125</v>
      </c>
      <c r="DD421" s="98" t="s">
        <v>7125</v>
      </c>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5"/>
    </row>
    <row r="422" spans="1:251" s="9" customFormat="1" ht="17.25" customHeight="1">
      <c r="A422" s="5" t="s">
        <v>524</v>
      </c>
      <c r="B422" s="9">
        <v>172</v>
      </c>
      <c r="C422" s="5" t="s">
        <v>83</v>
      </c>
      <c r="D422" s="5" t="s">
        <v>149</v>
      </c>
      <c r="E422" s="9">
        <v>553</v>
      </c>
      <c r="F422" s="9" t="s">
        <v>137</v>
      </c>
      <c r="G422" s="5"/>
      <c r="H422" s="5" t="s">
        <v>5</v>
      </c>
      <c r="I422" s="9">
        <v>1793</v>
      </c>
      <c r="J422" s="5" t="s">
        <v>8</v>
      </c>
      <c r="K422" s="9">
        <v>1793</v>
      </c>
      <c r="L422" s="5"/>
      <c r="M422" s="5"/>
      <c r="N422" s="5"/>
      <c r="O422" s="5"/>
      <c r="P422" s="5"/>
      <c r="Q422" s="5"/>
      <c r="R422" s="5"/>
      <c r="S422" s="5"/>
      <c r="T422" s="5"/>
      <c r="U422" s="5"/>
      <c r="V422" s="5"/>
      <c r="W422" s="5"/>
      <c r="X422" s="5"/>
      <c r="Y422" s="5"/>
      <c r="Z422" s="5"/>
      <c r="AA422" s="5"/>
      <c r="AB422" s="5"/>
      <c r="AC422" s="5"/>
      <c r="AD422" s="5"/>
      <c r="AE422" s="5"/>
      <c r="AF422" s="5"/>
      <c r="AG422" s="5">
        <v>1</v>
      </c>
      <c r="AH422" s="5"/>
      <c r="AI422" s="5"/>
      <c r="AJ422" s="5"/>
      <c r="AK422" s="5"/>
      <c r="AL422" s="5" t="s">
        <v>599</v>
      </c>
      <c r="AM422" s="11">
        <f>VLOOKUP($AL422,'City Location'!$A$2:$C$69,2)</f>
        <v>52.520007</v>
      </c>
      <c r="AN422" s="11">
        <f>VLOOKUP($AL422,'City Location'!$A$2:$C$69,3)</f>
        <v>13.404954</v>
      </c>
      <c r="AO422" s="12" t="s">
        <v>622</v>
      </c>
      <c r="AP422" s="5">
        <v>1</v>
      </c>
      <c r="AQ422" s="5"/>
      <c r="AR422" s="4"/>
      <c r="AS422" s="4"/>
      <c r="AT422" s="10">
        <v>0</v>
      </c>
      <c r="AU422" s="10" t="s">
        <v>1104</v>
      </c>
      <c r="AV422" s="19" t="s">
        <v>1105</v>
      </c>
      <c r="AW422" s="10" t="s">
        <v>190</v>
      </c>
      <c r="AX422" s="10" t="s">
        <v>1105</v>
      </c>
      <c r="AY422" s="10" t="s">
        <v>1105</v>
      </c>
      <c r="AZ422" s="10" t="s">
        <v>1105</v>
      </c>
      <c r="BA422" s="10" t="s">
        <v>1105</v>
      </c>
      <c r="BB422" s="10" t="s">
        <v>1105</v>
      </c>
      <c r="BC422" s="10" t="s">
        <v>1105</v>
      </c>
      <c r="BD422" s="10" t="s">
        <v>190</v>
      </c>
      <c r="BE422" s="10" t="s">
        <v>190</v>
      </c>
      <c r="BF422" s="10" t="s">
        <v>1105</v>
      </c>
      <c r="BG422" s="10" t="s">
        <v>1105</v>
      </c>
      <c r="BH422" s="10" t="s">
        <v>1104</v>
      </c>
      <c r="BI422" s="10" t="s">
        <v>1105</v>
      </c>
      <c r="BJ422" s="10" t="s">
        <v>1105</v>
      </c>
      <c r="BK422" s="10" t="s">
        <v>374</v>
      </c>
      <c r="BL422" s="10" t="s">
        <v>1105</v>
      </c>
      <c r="BM422" s="10" t="s">
        <v>1105</v>
      </c>
      <c r="BN422" s="10" t="s">
        <v>1105</v>
      </c>
      <c r="BO422" s="10" t="s">
        <v>1105</v>
      </c>
      <c r="BP422" s="10" t="s">
        <v>1105</v>
      </c>
      <c r="BQ422" s="10" t="s">
        <v>1105</v>
      </c>
      <c r="BR422" s="10" t="s">
        <v>1105</v>
      </c>
      <c r="BS422" s="10" t="s">
        <v>1105</v>
      </c>
      <c r="BT422" s="10" t="s">
        <v>190</v>
      </c>
      <c r="BU422" s="10" t="s">
        <v>1105</v>
      </c>
      <c r="BV422" s="10" t="s">
        <v>1105</v>
      </c>
      <c r="BW422" s="10" t="s">
        <v>374</v>
      </c>
      <c r="BX422" s="19" t="s">
        <v>190</v>
      </c>
      <c r="BY422" s="10" t="s">
        <v>1105</v>
      </c>
      <c r="BZ422" s="19" t="s">
        <v>374</v>
      </c>
      <c r="CA422" s="10" t="s">
        <v>1105</v>
      </c>
      <c r="CB422" s="10" t="s">
        <v>1104</v>
      </c>
      <c r="CC422" s="10" t="s">
        <v>1105</v>
      </c>
      <c r="CD422" s="10" t="s">
        <v>1104</v>
      </c>
      <c r="CE422" s="10" t="s">
        <v>190</v>
      </c>
      <c r="CF422" s="10" t="s">
        <v>1104</v>
      </c>
      <c r="CG422" s="10" t="s">
        <v>1104</v>
      </c>
      <c r="CH422" s="10" t="s">
        <v>1104</v>
      </c>
      <c r="CI422" s="10" t="s">
        <v>1105</v>
      </c>
      <c r="CJ422" s="10" t="s">
        <v>1104</v>
      </c>
      <c r="CK422" s="10" t="s">
        <v>190</v>
      </c>
      <c r="CL422" s="10" t="s">
        <v>1105</v>
      </c>
      <c r="CM422" s="10" t="s">
        <v>1105</v>
      </c>
      <c r="CN422" s="10" t="s">
        <v>1105</v>
      </c>
      <c r="CO422" s="10" t="s">
        <v>1105</v>
      </c>
      <c r="CP422" s="10" t="s">
        <v>1105</v>
      </c>
      <c r="CQ422" s="10" t="s">
        <v>1105</v>
      </c>
      <c r="CR422" s="10" t="s">
        <v>1105</v>
      </c>
      <c r="CS422" s="10" t="s">
        <v>1105</v>
      </c>
      <c r="CT422" s="10" t="s">
        <v>1105</v>
      </c>
      <c r="CU422" s="10" t="s">
        <v>1104</v>
      </c>
      <c r="CV422" s="10" t="s">
        <v>190</v>
      </c>
      <c r="CW422" s="10" t="s">
        <v>1105</v>
      </c>
      <c r="CX422" s="10" t="s">
        <v>374</v>
      </c>
      <c r="CY422" s="10" t="s">
        <v>1105</v>
      </c>
      <c r="CZ422" s="10" t="s">
        <v>1105</v>
      </c>
      <c r="DA422" s="10" t="s">
        <v>1105</v>
      </c>
      <c r="DB422" s="10" t="s">
        <v>1104</v>
      </c>
      <c r="DC422" s="98" t="s">
        <v>7125</v>
      </c>
      <c r="DD422" s="98" t="s">
        <v>7125</v>
      </c>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5"/>
    </row>
    <row r="423" spans="1:251" s="9" customFormat="1" ht="17.25" customHeight="1">
      <c r="A423" s="5" t="s">
        <v>524</v>
      </c>
      <c r="B423" s="9">
        <v>172</v>
      </c>
      <c r="C423" s="5" t="s">
        <v>83</v>
      </c>
      <c r="D423" s="5" t="s">
        <v>149</v>
      </c>
      <c r="E423" s="9">
        <v>553</v>
      </c>
      <c r="F423" s="9" t="s">
        <v>137</v>
      </c>
      <c r="G423" s="5"/>
      <c r="H423" s="5" t="s">
        <v>8</v>
      </c>
      <c r="I423" s="9">
        <v>1793</v>
      </c>
      <c r="J423" s="5" t="s">
        <v>7</v>
      </c>
      <c r="K423" s="9">
        <v>1794</v>
      </c>
      <c r="L423" s="5"/>
      <c r="M423" s="5"/>
      <c r="N423" s="5"/>
      <c r="O423" s="5"/>
      <c r="P423" s="5"/>
      <c r="Q423" s="5"/>
      <c r="R423" s="5"/>
      <c r="S423" s="5"/>
      <c r="T423" s="5"/>
      <c r="U423" s="5"/>
      <c r="V423" s="5"/>
      <c r="W423" s="5"/>
      <c r="X423" s="5"/>
      <c r="Y423" s="5"/>
      <c r="Z423" s="5"/>
      <c r="AA423" s="5"/>
      <c r="AB423" s="5"/>
      <c r="AC423" s="5"/>
      <c r="AD423" s="5"/>
      <c r="AE423" s="5"/>
      <c r="AF423" s="5"/>
      <c r="AG423" s="5">
        <v>1</v>
      </c>
      <c r="AH423" s="5"/>
      <c r="AI423" s="5"/>
      <c r="AJ423" s="5"/>
      <c r="AK423" s="5"/>
      <c r="AL423" s="5" t="s">
        <v>599</v>
      </c>
      <c r="AM423" s="11">
        <f>VLOOKUP($AL423,'City Location'!$A$2:$C$69,2)</f>
        <v>52.520007</v>
      </c>
      <c r="AN423" s="11">
        <f>VLOOKUP($AL423,'City Location'!$A$2:$C$69,3)</f>
        <v>13.404954</v>
      </c>
      <c r="AO423" s="12" t="s">
        <v>622</v>
      </c>
      <c r="AP423" s="5">
        <v>1</v>
      </c>
      <c r="AQ423" s="5"/>
      <c r="AR423" s="4"/>
      <c r="AS423" s="4"/>
      <c r="AT423" s="10">
        <v>0</v>
      </c>
      <c r="AU423" s="10" t="s">
        <v>1104</v>
      </c>
      <c r="AV423" s="19" t="s">
        <v>1105</v>
      </c>
      <c r="AW423" s="10" t="s">
        <v>190</v>
      </c>
      <c r="AX423" s="10" t="s">
        <v>1105</v>
      </c>
      <c r="AY423" s="10" t="s">
        <v>1105</v>
      </c>
      <c r="AZ423" s="10" t="s">
        <v>1105</v>
      </c>
      <c r="BA423" s="10" t="s">
        <v>1105</v>
      </c>
      <c r="BB423" s="10" t="s">
        <v>1105</v>
      </c>
      <c r="BC423" s="10" t="s">
        <v>1105</v>
      </c>
      <c r="BD423" s="10" t="s">
        <v>190</v>
      </c>
      <c r="BE423" s="10" t="s">
        <v>190</v>
      </c>
      <c r="BF423" s="10" t="s">
        <v>1105</v>
      </c>
      <c r="BG423" s="10" t="s">
        <v>1105</v>
      </c>
      <c r="BH423" s="10" t="s">
        <v>1104</v>
      </c>
      <c r="BI423" s="10" t="s">
        <v>1105</v>
      </c>
      <c r="BJ423" s="10" t="s">
        <v>1105</v>
      </c>
      <c r="BK423" s="10" t="s">
        <v>190</v>
      </c>
      <c r="BL423" s="10" t="s">
        <v>1105</v>
      </c>
      <c r="BM423" s="10" t="s">
        <v>1105</v>
      </c>
      <c r="BN423" s="10" t="s">
        <v>1105</v>
      </c>
      <c r="BO423" s="10" t="s">
        <v>1105</v>
      </c>
      <c r="BP423" s="10" t="s">
        <v>1105</v>
      </c>
      <c r="BQ423" s="10" t="s">
        <v>1105</v>
      </c>
      <c r="BR423" s="10" t="s">
        <v>1105</v>
      </c>
      <c r="BS423" s="10" t="s">
        <v>1105</v>
      </c>
      <c r="BT423" s="10" t="s">
        <v>190</v>
      </c>
      <c r="BU423" s="10" t="s">
        <v>1105</v>
      </c>
      <c r="BV423" s="10" t="s">
        <v>1105</v>
      </c>
      <c r="BW423" s="10" t="s">
        <v>374</v>
      </c>
      <c r="BX423" s="19" t="s">
        <v>190</v>
      </c>
      <c r="BY423" s="10" t="s">
        <v>1105</v>
      </c>
      <c r="BZ423" s="19" t="s">
        <v>374</v>
      </c>
      <c r="CA423" s="10" t="s">
        <v>1105</v>
      </c>
      <c r="CB423" s="10" t="s">
        <v>1104</v>
      </c>
      <c r="CC423" s="10" t="s">
        <v>1105</v>
      </c>
      <c r="CD423" s="10" t="s">
        <v>1104</v>
      </c>
      <c r="CE423" s="10" t="s">
        <v>190</v>
      </c>
      <c r="CF423" s="10" t="s">
        <v>1104</v>
      </c>
      <c r="CG423" s="10" t="s">
        <v>1104</v>
      </c>
      <c r="CH423" s="10" t="s">
        <v>1104</v>
      </c>
      <c r="CI423" s="10" t="s">
        <v>1105</v>
      </c>
      <c r="CJ423" s="10" t="s">
        <v>1104</v>
      </c>
      <c r="CK423" s="10" t="s">
        <v>190</v>
      </c>
      <c r="CL423" s="10" t="s">
        <v>1105</v>
      </c>
      <c r="CM423" s="10" t="s">
        <v>1105</v>
      </c>
      <c r="CN423" s="10" t="s">
        <v>1105</v>
      </c>
      <c r="CO423" s="10" t="s">
        <v>1105</v>
      </c>
      <c r="CP423" s="10" t="s">
        <v>1105</v>
      </c>
      <c r="CQ423" s="10" t="s">
        <v>1105</v>
      </c>
      <c r="CR423" s="10" t="s">
        <v>1105</v>
      </c>
      <c r="CS423" s="10" t="s">
        <v>1105</v>
      </c>
      <c r="CT423" s="10" t="s">
        <v>1105</v>
      </c>
      <c r="CU423" s="10" t="s">
        <v>1104</v>
      </c>
      <c r="CV423" s="10" t="s">
        <v>190</v>
      </c>
      <c r="CW423" s="10" t="s">
        <v>1105</v>
      </c>
      <c r="CX423" s="10" t="s">
        <v>374</v>
      </c>
      <c r="CY423" s="10" t="s">
        <v>1105</v>
      </c>
      <c r="CZ423" s="10" t="s">
        <v>1105</v>
      </c>
      <c r="DA423" s="10" t="s">
        <v>1105</v>
      </c>
      <c r="DB423" s="10" t="s">
        <v>1104</v>
      </c>
      <c r="DC423" s="98" t="s">
        <v>7125</v>
      </c>
      <c r="DD423" s="98" t="s">
        <v>7125</v>
      </c>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5"/>
    </row>
    <row r="424" spans="1:251" s="9" customFormat="1" ht="17.25" customHeight="1">
      <c r="A424" s="5" t="s">
        <v>524</v>
      </c>
      <c r="B424" s="9">
        <v>172</v>
      </c>
      <c r="C424" s="5" t="s">
        <v>83</v>
      </c>
      <c r="D424" s="5" t="s">
        <v>149</v>
      </c>
      <c r="E424" s="9">
        <v>553</v>
      </c>
      <c r="F424" s="9" t="s">
        <v>137</v>
      </c>
      <c r="G424" s="5"/>
      <c r="H424" s="5" t="s">
        <v>7</v>
      </c>
      <c r="I424" s="9">
        <v>1794</v>
      </c>
      <c r="J424" s="5" t="s">
        <v>10</v>
      </c>
      <c r="K424" s="9">
        <v>1797</v>
      </c>
      <c r="L424" s="5"/>
      <c r="M424" s="5"/>
      <c r="N424" s="5"/>
      <c r="O424" s="5"/>
      <c r="P424" s="5"/>
      <c r="Q424" s="5"/>
      <c r="R424" s="5"/>
      <c r="S424" s="5"/>
      <c r="T424" s="5"/>
      <c r="U424" s="5"/>
      <c r="V424" s="5"/>
      <c r="W424" s="5"/>
      <c r="X424" s="5"/>
      <c r="Y424" s="5"/>
      <c r="Z424" s="5"/>
      <c r="AA424" s="5"/>
      <c r="AB424" s="5"/>
      <c r="AC424" s="5"/>
      <c r="AD424" s="5"/>
      <c r="AE424" s="5"/>
      <c r="AF424" s="5"/>
      <c r="AG424" s="5">
        <v>1</v>
      </c>
      <c r="AH424" s="5"/>
      <c r="AI424" s="5"/>
      <c r="AJ424" s="5"/>
      <c r="AK424" s="5"/>
      <c r="AL424" s="5" t="s">
        <v>599</v>
      </c>
      <c r="AM424" s="11">
        <f>VLOOKUP($AL424,'City Location'!$A$2:$C$69,2)</f>
        <v>52.520007</v>
      </c>
      <c r="AN424" s="11">
        <f>VLOOKUP($AL424,'City Location'!$A$2:$C$69,3)</f>
        <v>13.404954</v>
      </c>
      <c r="AO424" s="9" t="s">
        <v>622</v>
      </c>
      <c r="AP424" s="5">
        <v>1</v>
      </c>
      <c r="AQ424" s="5"/>
      <c r="AR424" s="4"/>
      <c r="AS424" s="4"/>
      <c r="AT424" s="10">
        <v>0</v>
      </c>
      <c r="AU424" s="10" t="s">
        <v>1104</v>
      </c>
      <c r="AV424" s="19" t="s">
        <v>1105</v>
      </c>
      <c r="AW424" s="10" t="s">
        <v>190</v>
      </c>
      <c r="AX424" s="10" t="s">
        <v>1105</v>
      </c>
      <c r="AY424" s="10" t="s">
        <v>1105</v>
      </c>
      <c r="AZ424" s="10" t="s">
        <v>1105</v>
      </c>
      <c r="BA424" s="10" t="s">
        <v>1105</v>
      </c>
      <c r="BB424" s="10" t="s">
        <v>1105</v>
      </c>
      <c r="BC424" s="10" t="s">
        <v>1105</v>
      </c>
      <c r="BD424" s="10" t="s">
        <v>190</v>
      </c>
      <c r="BE424" s="10" t="s">
        <v>190</v>
      </c>
      <c r="BF424" s="10" t="s">
        <v>1105</v>
      </c>
      <c r="BG424" s="10" t="s">
        <v>1105</v>
      </c>
      <c r="BH424" s="10" t="s">
        <v>1104</v>
      </c>
      <c r="BI424" s="10" t="s">
        <v>1105</v>
      </c>
      <c r="BJ424" s="10" t="s">
        <v>1104</v>
      </c>
      <c r="BK424" s="10" t="s">
        <v>190</v>
      </c>
      <c r="BL424" s="10" t="s">
        <v>1105</v>
      </c>
      <c r="BM424" s="10" t="s">
        <v>1105</v>
      </c>
      <c r="BN424" s="10" t="s">
        <v>1105</v>
      </c>
      <c r="BO424" s="10" t="s">
        <v>1105</v>
      </c>
      <c r="BP424" s="10" t="s">
        <v>1105</v>
      </c>
      <c r="BQ424" s="10" t="s">
        <v>1105</v>
      </c>
      <c r="BR424" s="10" t="s">
        <v>1105</v>
      </c>
      <c r="BS424" s="10" t="s">
        <v>1105</v>
      </c>
      <c r="BT424" s="10" t="s">
        <v>190</v>
      </c>
      <c r="BU424" s="10" t="s">
        <v>1105</v>
      </c>
      <c r="BV424" s="10" t="s">
        <v>1105</v>
      </c>
      <c r="BW424" s="10" t="s">
        <v>374</v>
      </c>
      <c r="BX424" s="19" t="s">
        <v>190</v>
      </c>
      <c r="BY424" s="10" t="s">
        <v>1105</v>
      </c>
      <c r="BZ424" s="19" t="s">
        <v>374</v>
      </c>
      <c r="CA424" s="10" t="s">
        <v>1105</v>
      </c>
      <c r="CB424" s="10" t="s">
        <v>1104</v>
      </c>
      <c r="CC424" s="10" t="s">
        <v>1105</v>
      </c>
      <c r="CD424" s="10" t="s">
        <v>1104</v>
      </c>
      <c r="CE424" s="10" t="s">
        <v>1105</v>
      </c>
      <c r="CF424" s="10" t="s">
        <v>1104</v>
      </c>
      <c r="CG424" s="10" t="s">
        <v>1104</v>
      </c>
      <c r="CH424" s="10" t="s">
        <v>1104</v>
      </c>
      <c r="CI424" s="10" t="s">
        <v>1105</v>
      </c>
      <c r="CJ424" s="10" t="s">
        <v>1104</v>
      </c>
      <c r="CK424" s="10" t="s">
        <v>190</v>
      </c>
      <c r="CL424" s="10" t="s">
        <v>1105</v>
      </c>
      <c r="CM424" s="10" t="s">
        <v>1105</v>
      </c>
      <c r="CN424" s="10" t="s">
        <v>1105</v>
      </c>
      <c r="CO424" s="10" t="s">
        <v>1105</v>
      </c>
      <c r="CP424" s="10" t="s">
        <v>1105</v>
      </c>
      <c r="CQ424" s="10" t="s">
        <v>1105</v>
      </c>
      <c r="CR424" s="10" t="s">
        <v>1105</v>
      </c>
      <c r="CS424" s="10" t="s">
        <v>1105</v>
      </c>
      <c r="CT424" s="10" t="s">
        <v>1105</v>
      </c>
      <c r="CU424" s="10" t="s">
        <v>1104</v>
      </c>
      <c r="CV424" s="10" t="s">
        <v>190</v>
      </c>
      <c r="CW424" s="10" t="s">
        <v>1105</v>
      </c>
      <c r="CX424" s="10" t="s">
        <v>190</v>
      </c>
      <c r="CY424" s="10" t="s">
        <v>1105</v>
      </c>
      <c r="CZ424" s="10" t="s">
        <v>1105</v>
      </c>
      <c r="DA424" s="10" t="s">
        <v>1105</v>
      </c>
      <c r="DB424" s="10" t="s">
        <v>1104</v>
      </c>
      <c r="DC424" s="98" t="s">
        <v>7125</v>
      </c>
      <c r="DD424" s="98" t="s">
        <v>7125</v>
      </c>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5"/>
    </row>
    <row r="425" spans="1:251" s="9" customFormat="1" ht="17.25" customHeight="1">
      <c r="A425" s="5" t="s">
        <v>524</v>
      </c>
      <c r="B425" s="9">
        <v>172</v>
      </c>
      <c r="C425" s="5" t="s">
        <v>83</v>
      </c>
      <c r="D425" s="5" t="s">
        <v>150</v>
      </c>
      <c r="E425" s="9">
        <v>162</v>
      </c>
      <c r="F425" s="9" t="s">
        <v>137</v>
      </c>
      <c r="G425" s="5"/>
      <c r="H425" s="5" t="s">
        <v>10</v>
      </c>
      <c r="I425" s="9">
        <v>1797</v>
      </c>
      <c r="J425" s="39" t="s">
        <v>16</v>
      </c>
      <c r="K425" s="9">
        <v>1801</v>
      </c>
      <c r="L425" s="5"/>
      <c r="M425" s="5"/>
      <c r="N425" s="5"/>
      <c r="O425" s="5"/>
      <c r="P425" s="5"/>
      <c r="Q425" s="5"/>
      <c r="R425" s="5"/>
      <c r="S425" s="5"/>
      <c r="T425" s="5"/>
      <c r="U425" s="5"/>
      <c r="V425" s="5"/>
      <c r="W425" s="5"/>
      <c r="X425" s="5"/>
      <c r="Y425" s="5"/>
      <c r="Z425" s="5"/>
      <c r="AA425" s="5"/>
      <c r="AB425" s="5"/>
      <c r="AC425" s="5"/>
      <c r="AD425" s="5"/>
      <c r="AE425" s="5"/>
      <c r="AF425" s="5"/>
      <c r="AG425" s="5">
        <v>1</v>
      </c>
      <c r="AH425" s="5"/>
      <c r="AI425" s="5"/>
      <c r="AJ425" s="5"/>
      <c r="AK425" s="5"/>
      <c r="AL425" s="5" t="s">
        <v>599</v>
      </c>
      <c r="AM425" s="11">
        <f>VLOOKUP($AL425,'City Location'!$A$2:$C$69,2)</f>
        <v>52.520007</v>
      </c>
      <c r="AN425" s="11">
        <f>VLOOKUP($AL425,'City Location'!$A$2:$C$69,3)</f>
        <v>13.404954</v>
      </c>
      <c r="AO425" s="12" t="s">
        <v>622</v>
      </c>
      <c r="AP425" s="5">
        <v>1</v>
      </c>
      <c r="AQ425" s="5"/>
      <c r="AR425" s="4"/>
      <c r="AS425" s="4"/>
      <c r="AT425" s="10">
        <v>0</v>
      </c>
      <c r="AU425" s="10" t="s">
        <v>1104</v>
      </c>
      <c r="AV425" s="19" t="s">
        <v>1105</v>
      </c>
      <c r="AW425" s="10" t="s">
        <v>190</v>
      </c>
      <c r="AX425" s="10" t="s">
        <v>1105</v>
      </c>
      <c r="AY425" s="10" t="s">
        <v>1105</v>
      </c>
      <c r="AZ425" s="10" t="s">
        <v>1105</v>
      </c>
      <c r="BA425" s="10" t="s">
        <v>1105</v>
      </c>
      <c r="BB425" s="10" t="s">
        <v>1105</v>
      </c>
      <c r="BC425" s="10" t="s">
        <v>1105</v>
      </c>
      <c r="BD425" s="10" t="s">
        <v>190</v>
      </c>
      <c r="BE425" s="10" t="s">
        <v>190</v>
      </c>
      <c r="BF425" s="10" t="s">
        <v>1105</v>
      </c>
      <c r="BG425" s="10" t="s">
        <v>1105</v>
      </c>
      <c r="BH425" s="10" t="s">
        <v>1104</v>
      </c>
      <c r="BI425" s="10" t="s">
        <v>1105</v>
      </c>
      <c r="BJ425" s="10" t="s">
        <v>1104</v>
      </c>
      <c r="BK425" s="10" t="s">
        <v>190</v>
      </c>
      <c r="BL425" s="10" t="s">
        <v>1105</v>
      </c>
      <c r="BM425" s="10" t="s">
        <v>1105</v>
      </c>
      <c r="BN425" s="10" t="s">
        <v>1105</v>
      </c>
      <c r="BO425" s="10" t="s">
        <v>1105</v>
      </c>
      <c r="BP425" s="10" t="s">
        <v>1105</v>
      </c>
      <c r="BQ425" s="10" t="s">
        <v>1105</v>
      </c>
      <c r="BR425" s="10" t="s">
        <v>1105</v>
      </c>
      <c r="BS425" s="10" t="s">
        <v>1104</v>
      </c>
      <c r="BT425" s="10" t="s">
        <v>190</v>
      </c>
      <c r="BU425" s="10" t="s">
        <v>1105</v>
      </c>
      <c r="BV425" s="10" t="s">
        <v>1105</v>
      </c>
      <c r="BW425" s="10" t="s">
        <v>374</v>
      </c>
      <c r="BX425" s="19" t="s">
        <v>190</v>
      </c>
      <c r="BY425" s="10" t="s">
        <v>1105</v>
      </c>
      <c r="BZ425" s="19" t="s">
        <v>374</v>
      </c>
      <c r="CA425" s="10" t="s">
        <v>1105</v>
      </c>
      <c r="CB425" s="10" t="s">
        <v>1104</v>
      </c>
      <c r="CC425" s="10" t="s">
        <v>1105</v>
      </c>
      <c r="CD425" s="10" t="s">
        <v>1104</v>
      </c>
      <c r="CE425" s="10" t="s">
        <v>1105</v>
      </c>
      <c r="CF425" s="10" t="s">
        <v>1104</v>
      </c>
      <c r="CG425" s="10" t="s">
        <v>1104</v>
      </c>
      <c r="CH425" s="10" t="s">
        <v>1104</v>
      </c>
      <c r="CI425" s="10" t="s">
        <v>1105</v>
      </c>
      <c r="CJ425" s="10" t="s">
        <v>1104</v>
      </c>
      <c r="CK425" s="10" t="s">
        <v>190</v>
      </c>
      <c r="CL425" s="10" t="s">
        <v>1105</v>
      </c>
      <c r="CM425" s="10" t="s">
        <v>1105</v>
      </c>
      <c r="CN425" s="10" t="s">
        <v>1105</v>
      </c>
      <c r="CO425" s="10" t="s">
        <v>1105</v>
      </c>
      <c r="CP425" s="10" t="s">
        <v>1105</v>
      </c>
      <c r="CQ425" s="10" t="s">
        <v>1105</v>
      </c>
      <c r="CR425" s="10" t="s">
        <v>1105</v>
      </c>
      <c r="CS425" s="10" t="s">
        <v>1105</v>
      </c>
      <c r="CT425" s="10" t="s">
        <v>1105</v>
      </c>
      <c r="CU425" s="10" t="s">
        <v>1104</v>
      </c>
      <c r="CV425" s="10" t="s">
        <v>190</v>
      </c>
      <c r="CW425" s="10" t="s">
        <v>1105</v>
      </c>
      <c r="CX425" s="10" t="s">
        <v>190</v>
      </c>
      <c r="CY425" s="10" t="s">
        <v>1105</v>
      </c>
      <c r="CZ425" s="10" t="s">
        <v>1105</v>
      </c>
      <c r="DA425" s="10" t="s">
        <v>1105</v>
      </c>
      <c r="DB425" s="10" t="s">
        <v>1104</v>
      </c>
      <c r="DC425" s="98" t="s">
        <v>7125</v>
      </c>
      <c r="DD425" s="98" t="s">
        <v>7125</v>
      </c>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5"/>
    </row>
    <row r="426" spans="1:251" s="9" customFormat="1" ht="17.25" customHeight="1">
      <c r="A426" s="5" t="s">
        <v>524</v>
      </c>
      <c r="B426" s="9">
        <v>172</v>
      </c>
      <c r="C426" s="5" t="s">
        <v>83</v>
      </c>
      <c r="D426" s="5" t="s">
        <v>150</v>
      </c>
      <c r="E426" s="9">
        <v>162</v>
      </c>
      <c r="F426" s="9" t="s">
        <v>137</v>
      </c>
      <c r="G426" s="5"/>
      <c r="H426" s="39" t="s">
        <v>16</v>
      </c>
      <c r="I426" s="9">
        <v>1801</v>
      </c>
      <c r="J426" s="5" t="s">
        <v>18</v>
      </c>
      <c r="K426" s="9">
        <v>1803</v>
      </c>
      <c r="L426" s="5"/>
      <c r="M426" s="5"/>
      <c r="N426" s="5"/>
      <c r="O426" s="5"/>
      <c r="P426" s="5"/>
      <c r="Q426" s="5"/>
      <c r="R426" s="5"/>
      <c r="S426" s="5"/>
      <c r="T426" s="5"/>
      <c r="U426" s="5"/>
      <c r="V426" s="5"/>
      <c r="W426" s="5"/>
      <c r="X426" s="5"/>
      <c r="Y426" s="5"/>
      <c r="Z426" s="5"/>
      <c r="AA426" s="5"/>
      <c r="AB426" s="5"/>
      <c r="AC426" s="5"/>
      <c r="AD426" s="5"/>
      <c r="AE426" s="5"/>
      <c r="AF426" s="5"/>
      <c r="AG426" s="5">
        <v>1</v>
      </c>
      <c r="AH426" s="5"/>
      <c r="AI426" s="5"/>
      <c r="AJ426" s="5"/>
      <c r="AK426" s="5"/>
      <c r="AL426" s="5" t="s">
        <v>599</v>
      </c>
      <c r="AM426" s="11">
        <f>VLOOKUP($AL426,'City Location'!$A$2:$C$69,2)</f>
        <v>52.520007</v>
      </c>
      <c r="AN426" s="11">
        <f>VLOOKUP($AL426,'City Location'!$A$2:$C$69,3)</f>
        <v>13.404954</v>
      </c>
      <c r="AO426" s="12" t="s">
        <v>622</v>
      </c>
      <c r="AP426" s="5">
        <v>1</v>
      </c>
      <c r="AQ426" s="5"/>
      <c r="AR426" s="4"/>
      <c r="AS426" s="4"/>
      <c r="AT426" s="10">
        <v>0</v>
      </c>
      <c r="AU426" s="10" t="s">
        <v>1104</v>
      </c>
      <c r="AV426" s="19" t="s">
        <v>1105</v>
      </c>
      <c r="AW426" s="10" t="s">
        <v>190</v>
      </c>
      <c r="AX426" s="10" t="s">
        <v>1105</v>
      </c>
      <c r="AY426" s="10" t="s">
        <v>1105</v>
      </c>
      <c r="AZ426" s="10" t="s">
        <v>1105</v>
      </c>
      <c r="BA426" s="10" t="s">
        <v>1105</v>
      </c>
      <c r="BB426" s="10" t="s">
        <v>1105</v>
      </c>
      <c r="BC426" s="10" t="s">
        <v>1105</v>
      </c>
      <c r="BD426" s="10" t="s">
        <v>190</v>
      </c>
      <c r="BE426" s="10" t="s">
        <v>190</v>
      </c>
      <c r="BF426" s="10" t="s">
        <v>1105</v>
      </c>
      <c r="BG426" s="10" t="s">
        <v>1105</v>
      </c>
      <c r="BH426" s="10" t="s">
        <v>1104</v>
      </c>
      <c r="BI426" s="10" t="s">
        <v>1105</v>
      </c>
      <c r="BJ426" s="10" t="s">
        <v>1104</v>
      </c>
      <c r="BK426" s="10" t="s">
        <v>190</v>
      </c>
      <c r="BL426" s="10" t="s">
        <v>1105</v>
      </c>
      <c r="BM426" s="10" t="s">
        <v>1105</v>
      </c>
      <c r="BN426" s="10" t="s">
        <v>1105</v>
      </c>
      <c r="BO426" s="10" t="s">
        <v>1105</v>
      </c>
      <c r="BP426" s="10" t="s">
        <v>1105</v>
      </c>
      <c r="BQ426" s="10" t="s">
        <v>1105</v>
      </c>
      <c r="BR426" s="10" t="s">
        <v>1105</v>
      </c>
      <c r="BS426" s="10" t="s">
        <v>1104</v>
      </c>
      <c r="BT426" s="10" t="s">
        <v>190</v>
      </c>
      <c r="BU426" s="10" t="s">
        <v>1105</v>
      </c>
      <c r="BV426" s="10" t="s">
        <v>1105</v>
      </c>
      <c r="BW426" s="19" t="s">
        <v>190</v>
      </c>
      <c r="BX426" s="10" t="s">
        <v>374</v>
      </c>
      <c r="BY426" s="10" t="s">
        <v>1105</v>
      </c>
      <c r="BZ426" s="10" t="s">
        <v>190</v>
      </c>
      <c r="CA426" s="10" t="s">
        <v>1105</v>
      </c>
      <c r="CB426" s="10" t="s">
        <v>1104</v>
      </c>
      <c r="CC426" s="10" t="s">
        <v>1105</v>
      </c>
      <c r="CD426" s="10" t="s">
        <v>1104</v>
      </c>
      <c r="CE426" s="10" t="s">
        <v>1105</v>
      </c>
      <c r="CF426" s="10" t="s">
        <v>1104</v>
      </c>
      <c r="CG426" s="10" t="s">
        <v>1104</v>
      </c>
      <c r="CH426" s="10" t="s">
        <v>1104</v>
      </c>
      <c r="CI426" s="10" t="s">
        <v>1105</v>
      </c>
      <c r="CJ426" s="10" t="s">
        <v>1104</v>
      </c>
      <c r="CK426" s="10" t="s">
        <v>190</v>
      </c>
      <c r="CL426" s="10" t="s">
        <v>1105</v>
      </c>
      <c r="CM426" s="10" t="s">
        <v>1105</v>
      </c>
      <c r="CN426" s="10" t="s">
        <v>1105</v>
      </c>
      <c r="CO426" s="10" t="s">
        <v>1105</v>
      </c>
      <c r="CP426" s="10" t="s">
        <v>1105</v>
      </c>
      <c r="CQ426" s="10" t="s">
        <v>1105</v>
      </c>
      <c r="CR426" s="10" t="s">
        <v>1105</v>
      </c>
      <c r="CS426" s="10" t="s">
        <v>1105</v>
      </c>
      <c r="CT426" s="10" t="s">
        <v>1105</v>
      </c>
      <c r="CU426" s="10" t="s">
        <v>1104</v>
      </c>
      <c r="CV426" s="10" t="s">
        <v>190</v>
      </c>
      <c r="CW426" s="10" t="s">
        <v>1105</v>
      </c>
      <c r="CX426" s="10" t="s">
        <v>190</v>
      </c>
      <c r="CY426" s="10" t="s">
        <v>1105</v>
      </c>
      <c r="CZ426" s="10" t="s">
        <v>1105</v>
      </c>
      <c r="DA426" s="10" t="s">
        <v>1105</v>
      </c>
      <c r="DB426" s="10" t="s">
        <v>1104</v>
      </c>
      <c r="DC426" s="98" t="s">
        <v>7125</v>
      </c>
      <c r="DD426" s="98" t="s">
        <v>7125</v>
      </c>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5"/>
    </row>
    <row r="427" spans="1:251" s="9" customFormat="1" ht="17.25" customHeight="1">
      <c r="A427" s="5" t="s">
        <v>524</v>
      </c>
      <c r="B427" s="9">
        <v>172</v>
      </c>
      <c r="C427" s="5" t="s">
        <v>83</v>
      </c>
      <c r="D427" s="5" t="s">
        <v>150</v>
      </c>
      <c r="E427" s="9">
        <v>162</v>
      </c>
      <c r="F427" s="9" t="s">
        <v>137</v>
      </c>
      <c r="G427" s="5"/>
      <c r="H427" s="5" t="s">
        <v>18</v>
      </c>
      <c r="I427" s="9">
        <v>1803</v>
      </c>
      <c r="J427" s="5" t="s">
        <v>18</v>
      </c>
      <c r="K427" s="9">
        <v>1806</v>
      </c>
      <c r="L427" s="5"/>
      <c r="M427" s="5"/>
      <c r="N427" s="5"/>
      <c r="O427" s="5"/>
      <c r="P427" s="5"/>
      <c r="Q427" s="5"/>
      <c r="R427" s="5"/>
      <c r="S427" s="5"/>
      <c r="T427" s="5"/>
      <c r="U427" s="5"/>
      <c r="V427" s="5"/>
      <c r="W427" s="5"/>
      <c r="X427" s="5"/>
      <c r="Y427" s="5"/>
      <c r="Z427" s="5"/>
      <c r="AA427" s="5"/>
      <c r="AB427" s="5"/>
      <c r="AC427" s="5"/>
      <c r="AD427" s="5"/>
      <c r="AE427" s="5"/>
      <c r="AF427" s="5"/>
      <c r="AG427" s="5">
        <v>1</v>
      </c>
      <c r="AH427" s="5"/>
      <c r="AI427" s="5"/>
      <c r="AJ427" s="5"/>
      <c r="AK427" s="5"/>
      <c r="AL427" s="5" t="s">
        <v>599</v>
      </c>
      <c r="AM427" s="11">
        <f>VLOOKUP($AL427,'City Location'!$A$2:$C$69,2)</f>
        <v>52.520007</v>
      </c>
      <c r="AN427" s="11">
        <f>VLOOKUP($AL427,'City Location'!$A$2:$C$69,3)</f>
        <v>13.404954</v>
      </c>
      <c r="AO427" s="12" t="s">
        <v>622</v>
      </c>
      <c r="AP427" s="5">
        <v>1</v>
      </c>
      <c r="AQ427" s="5"/>
      <c r="AR427" s="4"/>
      <c r="AS427" s="4"/>
      <c r="AT427" s="10">
        <v>0</v>
      </c>
      <c r="AU427" s="10" t="s">
        <v>1104</v>
      </c>
      <c r="AV427" s="19" t="s">
        <v>1105</v>
      </c>
      <c r="AW427" s="10" t="s">
        <v>1105</v>
      </c>
      <c r="AX427" s="10" t="s">
        <v>1105</v>
      </c>
      <c r="AY427" s="10" t="s">
        <v>1105</v>
      </c>
      <c r="AZ427" s="10" t="s">
        <v>1105</v>
      </c>
      <c r="BA427" s="10" t="s">
        <v>1105</v>
      </c>
      <c r="BB427" s="10" t="s">
        <v>1105</v>
      </c>
      <c r="BC427" s="10" t="s">
        <v>1105</v>
      </c>
      <c r="BD427" s="10" t="s">
        <v>190</v>
      </c>
      <c r="BE427" s="10" t="s">
        <v>190</v>
      </c>
      <c r="BF427" s="10" t="s">
        <v>1105</v>
      </c>
      <c r="BG427" s="10" t="s">
        <v>1105</v>
      </c>
      <c r="BH427" s="10" t="s">
        <v>1104</v>
      </c>
      <c r="BI427" s="10" t="s">
        <v>1104</v>
      </c>
      <c r="BJ427" s="10" t="s">
        <v>1105</v>
      </c>
      <c r="BK427" s="10" t="s">
        <v>190</v>
      </c>
      <c r="BL427" s="10" t="s">
        <v>1105</v>
      </c>
      <c r="BM427" s="10" t="s">
        <v>1105</v>
      </c>
      <c r="BN427" s="10" t="s">
        <v>1105</v>
      </c>
      <c r="BO427" s="10" t="s">
        <v>1105</v>
      </c>
      <c r="BP427" s="10" t="s">
        <v>1105</v>
      </c>
      <c r="BQ427" s="10" t="s">
        <v>1105</v>
      </c>
      <c r="BR427" s="10" t="s">
        <v>1105</v>
      </c>
      <c r="BS427" s="10" t="s">
        <v>1104</v>
      </c>
      <c r="BT427" s="10" t="s">
        <v>190</v>
      </c>
      <c r="BU427" s="10" t="s">
        <v>1105</v>
      </c>
      <c r="BV427" s="10" t="s">
        <v>1105</v>
      </c>
      <c r="BW427" s="10" t="s">
        <v>374</v>
      </c>
      <c r="BX427" s="10" t="s">
        <v>374</v>
      </c>
      <c r="BY427" s="10" t="s">
        <v>1105</v>
      </c>
      <c r="BZ427" s="10" t="s">
        <v>190</v>
      </c>
      <c r="CA427" s="10" t="s">
        <v>1105</v>
      </c>
      <c r="CB427" s="10" t="s">
        <v>1104</v>
      </c>
      <c r="CC427" s="10" t="s">
        <v>1105</v>
      </c>
      <c r="CD427" s="10" t="s">
        <v>1104</v>
      </c>
      <c r="CE427" s="10" t="s">
        <v>1105</v>
      </c>
      <c r="CF427" s="10" t="s">
        <v>1104</v>
      </c>
      <c r="CG427" s="10" t="s">
        <v>1104</v>
      </c>
      <c r="CH427" s="10" t="s">
        <v>1104</v>
      </c>
      <c r="CI427" s="10" t="s">
        <v>1105</v>
      </c>
      <c r="CJ427" s="10" t="s">
        <v>1104</v>
      </c>
      <c r="CK427" s="10" t="s">
        <v>190</v>
      </c>
      <c r="CL427" s="10" t="s">
        <v>1105</v>
      </c>
      <c r="CM427" s="10" t="s">
        <v>1105</v>
      </c>
      <c r="CN427" s="10" t="s">
        <v>1105</v>
      </c>
      <c r="CO427" s="10" t="s">
        <v>1105</v>
      </c>
      <c r="CP427" s="10" t="s">
        <v>1105</v>
      </c>
      <c r="CQ427" s="10" t="s">
        <v>1105</v>
      </c>
      <c r="CR427" s="10" t="s">
        <v>1105</v>
      </c>
      <c r="CS427" s="10" t="s">
        <v>1105</v>
      </c>
      <c r="CT427" s="10" t="s">
        <v>1105</v>
      </c>
      <c r="CU427" s="10" t="s">
        <v>1104</v>
      </c>
      <c r="CV427" s="10" t="s">
        <v>190</v>
      </c>
      <c r="CW427" s="10" t="s">
        <v>1105</v>
      </c>
      <c r="CX427" s="10" t="s">
        <v>190</v>
      </c>
      <c r="CY427" s="10" t="s">
        <v>1105</v>
      </c>
      <c r="CZ427" s="10" t="s">
        <v>1105</v>
      </c>
      <c r="DA427" s="10" t="s">
        <v>1105</v>
      </c>
      <c r="DB427" s="10" t="s">
        <v>1104</v>
      </c>
      <c r="DC427" s="98" t="s">
        <v>7125</v>
      </c>
      <c r="DD427" s="98" t="s">
        <v>7125</v>
      </c>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5"/>
    </row>
    <row r="428" spans="1:251" s="9" customFormat="1" ht="17.25" customHeight="1">
      <c r="A428" s="5" t="s">
        <v>524</v>
      </c>
      <c r="B428" s="9">
        <v>172</v>
      </c>
      <c r="C428" s="5" t="s">
        <v>83</v>
      </c>
      <c r="D428" s="5" t="s">
        <v>150</v>
      </c>
      <c r="E428" s="9">
        <v>162</v>
      </c>
      <c r="F428" s="9" t="s">
        <v>137</v>
      </c>
      <c r="G428" s="5"/>
      <c r="H428" s="5" t="s">
        <v>18</v>
      </c>
      <c r="I428" s="9">
        <v>1806</v>
      </c>
      <c r="J428" s="5" t="s">
        <v>9</v>
      </c>
      <c r="K428" s="9">
        <v>1806</v>
      </c>
      <c r="L428" s="5"/>
      <c r="M428" s="5"/>
      <c r="N428" s="5"/>
      <c r="O428" s="5"/>
      <c r="P428" s="5"/>
      <c r="Q428" s="5"/>
      <c r="R428" s="5"/>
      <c r="S428" s="5"/>
      <c r="T428" s="5"/>
      <c r="U428" s="5"/>
      <c r="V428" s="5"/>
      <c r="W428" s="5"/>
      <c r="X428" s="5"/>
      <c r="Y428" s="5"/>
      <c r="Z428" s="5"/>
      <c r="AA428" s="5"/>
      <c r="AB428" s="5"/>
      <c r="AC428" s="5"/>
      <c r="AD428" s="5"/>
      <c r="AE428" s="5"/>
      <c r="AF428" s="5"/>
      <c r="AG428" s="5">
        <v>1</v>
      </c>
      <c r="AH428" s="5"/>
      <c r="AI428" s="5"/>
      <c r="AJ428" s="5"/>
      <c r="AK428" s="5"/>
      <c r="AL428" s="5" t="s">
        <v>599</v>
      </c>
      <c r="AM428" s="11">
        <f>VLOOKUP($AL428,'City Location'!$A$2:$C$69,2)</f>
        <v>52.520007</v>
      </c>
      <c r="AN428" s="11">
        <f>VLOOKUP($AL428,'City Location'!$A$2:$C$69,3)</f>
        <v>13.404954</v>
      </c>
      <c r="AO428" s="12" t="s">
        <v>622</v>
      </c>
      <c r="AP428" s="5">
        <v>1</v>
      </c>
      <c r="AQ428" s="5"/>
      <c r="AR428" s="4"/>
      <c r="AS428" s="4"/>
      <c r="AT428" s="10">
        <v>0</v>
      </c>
      <c r="AU428" s="10" t="s">
        <v>1104</v>
      </c>
      <c r="AV428" s="19" t="s">
        <v>1105</v>
      </c>
      <c r="AW428" s="10" t="s">
        <v>1105</v>
      </c>
      <c r="AX428" s="10" t="s">
        <v>1105</v>
      </c>
      <c r="AY428" s="10" t="s">
        <v>1105</v>
      </c>
      <c r="AZ428" s="10" t="s">
        <v>1105</v>
      </c>
      <c r="BA428" s="10" t="s">
        <v>1105</v>
      </c>
      <c r="BB428" s="10" t="s">
        <v>1105</v>
      </c>
      <c r="BC428" s="10" t="s">
        <v>1105</v>
      </c>
      <c r="BD428" s="10" t="s">
        <v>190</v>
      </c>
      <c r="BE428" s="10" t="s">
        <v>190</v>
      </c>
      <c r="BF428" s="10" t="s">
        <v>1105</v>
      </c>
      <c r="BG428" s="10" t="s">
        <v>1105</v>
      </c>
      <c r="BH428" s="10" t="s">
        <v>1104</v>
      </c>
      <c r="BI428" s="10" t="s">
        <v>1104</v>
      </c>
      <c r="BJ428" s="10" t="s">
        <v>1105</v>
      </c>
      <c r="BK428" s="10" t="s">
        <v>374</v>
      </c>
      <c r="BL428" s="10" t="s">
        <v>1105</v>
      </c>
      <c r="BM428" s="10" t="s">
        <v>1105</v>
      </c>
      <c r="BN428" s="10" t="s">
        <v>1105</v>
      </c>
      <c r="BO428" s="10" t="s">
        <v>1105</v>
      </c>
      <c r="BP428" s="10" t="s">
        <v>1105</v>
      </c>
      <c r="BQ428" s="10" t="s">
        <v>1105</v>
      </c>
      <c r="BR428" s="10" t="s">
        <v>1105</v>
      </c>
      <c r="BS428" s="10" t="s">
        <v>1104</v>
      </c>
      <c r="BT428" s="10" t="s">
        <v>190</v>
      </c>
      <c r="BU428" s="10" t="s">
        <v>1105</v>
      </c>
      <c r="BV428" s="10" t="s">
        <v>1105</v>
      </c>
      <c r="BW428" s="10" t="s">
        <v>190</v>
      </c>
      <c r="BX428" s="10" t="s">
        <v>374</v>
      </c>
      <c r="BY428" s="10" t="s">
        <v>1105</v>
      </c>
      <c r="BZ428" s="10" t="s">
        <v>190</v>
      </c>
      <c r="CA428" s="10" t="s">
        <v>1105</v>
      </c>
      <c r="CB428" s="10" t="s">
        <v>1104</v>
      </c>
      <c r="CC428" s="10" t="s">
        <v>1105</v>
      </c>
      <c r="CD428" s="10" t="s">
        <v>1104</v>
      </c>
      <c r="CE428" s="10" t="s">
        <v>1105</v>
      </c>
      <c r="CF428" s="10" t="s">
        <v>1104</v>
      </c>
      <c r="CG428" s="10" t="s">
        <v>1104</v>
      </c>
      <c r="CH428" s="10" t="s">
        <v>1104</v>
      </c>
      <c r="CI428" s="10" t="s">
        <v>1105</v>
      </c>
      <c r="CJ428" s="10" t="s">
        <v>1104</v>
      </c>
      <c r="CK428" s="10" t="s">
        <v>190</v>
      </c>
      <c r="CL428" s="10" t="s">
        <v>1105</v>
      </c>
      <c r="CM428" s="10" t="s">
        <v>1105</v>
      </c>
      <c r="CN428" s="10" t="s">
        <v>1105</v>
      </c>
      <c r="CO428" s="10" t="s">
        <v>1105</v>
      </c>
      <c r="CP428" s="10" t="s">
        <v>1105</v>
      </c>
      <c r="CQ428" s="10" t="s">
        <v>1105</v>
      </c>
      <c r="CR428" s="10" t="s">
        <v>1105</v>
      </c>
      <c r="CS428" s="10" t="s">
        <v>1105</v>
      </c>
      <c r="CT428" s="10" t="s">
        <v>1105</v>
      </c>
      <c r="CU428" s="10" t="s">
        <v>1104</v>
      </c>
      <c r="CV428" s="10" t="s">
        <v>374</v>
      </c>
      <c r="CW428" s="10" t="s">
        <v>1105</v>
      </c>
      <c r="CX428" s="10" t="s">
        <v>190</v>
      </c>
      <c r="CY428" s="10" t="s">
        <v>1105</v>
      </c>
      <c r="CZ428" s="10" t="s">
        <v>1105</v>
      </c>
      <c r="DA428" s="10" t="s">
        <v>1105</v>
      </c>
      <c r="DB428" s="10" t="s">
        <v>1104</v>
      </c>
      <c r="DC428" s="98" t="s">
        <v>7125</v>
      </c>
      <c r="DD428" s="98" t="s">
        <v>7125</v>
      </c>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5"/>
    </row>
    <row r="429" spans="1:251" s="9" customFormat="1" ht="17.25" customHeight="1">
      <c r="A429" s="5" t="s">
        <v>524</v>
      </c>
      <c r="B429" s="9">
        <v>172</v>
      </c>
      <c r="C429" s="5" t="s">
        <v>83</v>
      </c>
      <c r="D429" s="5" t="s">
        <v>150</v>
      </c>
      <c r="E429" s="9">
        <v>162</v>
      </c>
      <c r="F429" s="9" t="s">
        <v>137</v>
      </c>
      <c r="G429" s="5"/>
      <c r="H429" s="5"/>
      <c r="I429" s="9">
        <v>1806</v>
      </c>
      <c r="J429" s="5" t="s">
        <v>3</v>
      </c>
      <c r="K429" s="9">
        <v>1806</v>
      </c>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t="s">
        <v>599</v>
      </c>
      <c r="AM429" s="11">
        <f>VLOOKUP($AL429,'City Location'!$A$2:$C$69,2)</f>
        <v>52.520007</v>
      </c>
      <c r="AN429" s="11">
        <f>VLOOKUP($AL429,'City Location'!$A$2:$C$69,3)</f>
        <v>13.404954</v>
      </c>
      <c r="AO429" s="12" t="s">
        <v>622</v>
      </c>
      <c r="AP429" s="5">
        <v>1</v>
      </c>
      <c r="AQ429" s="5"/>
      <c r="AR429" s="4"/>
      <c r="AS429" s="4"/>
      <c r="AT429" s="10">
        <v>0</v>
      </c>
      <c r="AU429" s="10" t="s">
        <v>1104</v>
      </c>
      <c r="AV429" s="19" t="s">
        <v>1105</v>
      </c>
      <c r="AW429" s="10" t="s">
        <v>1105</v>
      </c>
      <c r="AX429" s="10" t="s">
        <v>1105</v>
      </c>
      <c r="AY429" s="10" t="s">
        <v>1105</v>
      </c>
      <c r="AZ429" s="10" t="s">
        <v>1105</v>
      </c>
      <c r="BA429" s="10" t="s">
        <v>1105</v>
      </c>
      <c r="BB429" s="10" t="s">
        <v>1105</v>
      </c>
      <c r="BC429" s="10" t="s">
        <v>1105</v>
      </c>
      <c r="BD429" s="10" t="s">
        <v>190</v>
      </c>
      <c r="BE429" s="10" t="s">
        <v>190</v>
      </c>
      <c r="BF429" s="10" t="s">
        <v>1105</v>
      </c>
      <c r="BG429" s="10" t="s">
        <v>1105</v>
      </c>
      <c r="BH429" s="10" t="s">
        <v>1104</v>
      </c>
      <c r="BI429" s="10" t="s">
        <v>1104</v>
      </c>
      <c r="BJ429" s="10" t="s">
        <v>1105</v>
      </c>
      <c r="BK429" s="10" t="s">
        <v>374</v>
      </c>
      <c r="BL429" s="10" t="s">
        <v>1105</v>
      </c>
      <c r="BM429" s="10" t="s">
        <v>1105</v>
      </c>
      <c r="BN429" s="10" t="s">
        <v>1105</v>
      </c>
      <c r="BO429" s="10" t="s">
        <v>1105</v>
      </c>
      <c r="BP429" s="10" t="s">
        <v>1105</v>
      </c>
      <c r="BQ429" s="10" t="s">
        <v>1105</v>
      </c>
      <c r="BR429" s="10" t="s">
        <v>1105</v>
      </c>
      <c r="BS429" s="10" t="s">
        <v>1104</v>
      </c>
      <c r="BT429" s="10" t="s">
        <v>190</v>
      </c>
      <c r="BU429" s="10" t="s">
        <v>1105</v>
      </c>
      <c r="BV429" s="10" t="s">
        <v>1105</v>
      </c>
      <c r="BW429" s="10" t="s">
        <v>190</v>
      </c>
      <c r="BX429" s="10" t="s">
        <v>374</v>
      </c>
      <c r="BY429" s="10" t="s">
        <v>1105</v>
      </c>
      <c r="BZ429" s="10" t="s">
        <v>190</v>
      </c>
      <c r="CA429" s="10" t="s">
        <v>1105</v>
      </c>
      <c r="CB429" s="10" t="s">
        <v>1104</v>
      </c>
      <c r="CC429" s="10" t="s">
        <v>1105</v>
      </c>
      <c r="CD429" s="10" t="s">
        <v>1104</v>
      </c>
      <c r="CE429" s="10" t="s">
        <v>1105</v>
      </c>
      <c r="CF429" s="10" t="s">
        <v>1104</v>
      </c>
      <c r="CG429" s="10" t="s">
        <v>1104</v>
      </c>
      <c r="CH429" s="10" t="s">
        <v>1104</v>
      </c>
      <c r="CI429" s="10" t="s">
        <v>1105</v>
      </c>
      <c r="CJ429" s="10" t="s">
        <v>1104</v>
      </c>
      <c r="CK429" s="10" t="s">
        <v>190</v>
      </c>
      <c r="CL429" s="10" t="s">
        <v>1105</v>
      </c>
      <c r="CM429" s="10" t="s">
        <v>1105</v>
      </c>
      <c r="CN429" s="10" t="s">
        <v>1105</v>
      </c>
      <c r="CO429" s="10" t="s">
        <v>1105</v>
      </c>
      <c r="CP429" s="10" t="s">
        <v>1105</v>
      </c>
      <c r="CQ429" s="10" t="s">
        <v>1105</v>
      </c>
      <c r="CR429" s="10" t="s">
        <v>1105</v>
      </c>
      <c r="CS429" s="10" t="s">
        <v>1105</v>
      </c>
      <c r="CT429" s="10" t="s">
        <v>1105</v>
      </c>
      <c r="CU429" s="10" t="s">
        <v>1104</v>
      </c>
      <c r="CV429" s="10" t="s">
        <v>374</v>
      </c>
      <c r="CW429" s="10" t="s">
        <v>1105</v>
      </c>
      <c r="CX429" s="10" t="s">
        <v>190</v>
      </c>
      <c r="CY429" s="10" t="s">
        <v>1105</v>
      </c>
      <c r="CZ429" s="10" t="s">
        <v>1105</v>
      </c>
      <c r="DA429" s="10" t="s">
        <v>1105</v>
      </c>
      <c r="DB429" s="10" t="s">
        <v>1104</v>
      </c>
      <c r="DC429" s="98" t="s">
        <v>7125</v>
      </c>
      <c r="DD429" s="98" t="s">
        <v>7125</v>
      </c>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5"/>
    </row>
    <row r="430" spans="1:251" s="9" customFormat="1" ht="17.25" customHeight="1">
      <c r="A430" s="5" t="s">
        <v>524</v>
      </c>
      <c r="B430" s="9">
        <v>172</v>
      </c>
      <c r="C430" s="5" t="s">
        <v>83</v>
      </c>
      <c r="D430" s="5" t="s">
        <v>150</v>
      </c>
      <c r="E430" s="9">
        <v>162</v>
      </c>
      <c r="F430" s="9" t="s">
        <v>137</v>
      </c>
      <c r="G430" s="5"/>
      <c r="H430" s="5" t="s">
        <v>3</v>
      </c>
      <c r="I430" s="9">
        <v>1806</v>
      </c>
      <c r="J430" s="5" t="s">
        <v>5</v>
      </c>
      <c r="K430" s="9">
        <v>1807</v>
      </c>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t="s">
        <v>599</v>
      </c>
      <c r="AM430" s="11">
        <f>VLOOKUP($AL430,'City Location'!$A$2:$C$69,2)</f>
        <v>52.520007</v>
      </c>
      <c r="AN430" s="11">
        <f>VLOOKUP($AL430,'City Location'!$A$2:$C$69,3)</f>
        <v>13.404954</v>
      </c>
      <c r="AO430" s="12" t="s">
        <v>622</v>
      </c>
      <c r="AP430" s="5">
        <v>1</v>
      </c>
      <c r="AQ430" s="5"/>
      <c r="AR430" s="4"/>
      <c r="AS430" s="4"/>
      <c r="AT430" s="10">
        <v>0</v>
      </c>
      <c r="AU430" s="10" t="s">
        <v>1104</v>
      </c>
      <c r="AV430" s="19" t="s">
        <v>1105</v>
      </c>
      <c r="AW430" s="10" t="s">
        <v>1105</v>
      </c>
      <c r="AX430" s="10" t="s">
        <v>1105</v>
      </c>
      <c r="AY430" s="10" t="s">
        <v>1105</v>
      </c>
      <c r="AZ430" s="10" t="s">
        <v>1105</v>
      </c>
      <c r="BA430" s="10" t="s">
        <v>1105</v>
      </c>
      <c r="BB430" s="10" t="s">
        <v>1105</v>
      </c>
      <c r="BC430" s="10" t="s">
        <v>1105</v>
      </c>
      <c r="BD430" s="10" t="s">
        <v>190</v>
      </c>
      <c r="BE430" s="10" t="s">
        <v>190</v>
      </c>
      <c r="BF430" s="10" t="s">
        <v>1105</v>
      </c>
      <c r="BG430" s="10" t="s">
        <v>1105</v>
      </c>
      <c r="BH430" s="10" t="s">
        <v>1104</v>
      </c>
      <c r="BI430" s="10" t="s">
        <v>1104</v>
      </c>
      <c r="BJ430" s="10" t="s">
        <v>1105</v>
      </c>
      <c r="BK430" s="10" t="s">
        <v>190</v>
      </c>
      <c r="BL430" s="10" t="s">
        <v>1105</v>
      </c>
      <c r="BM430" s="10" t="s">
        <v>1105</v>
      </c>
      <c r="BN430" s="10" t="s">
        <v>1105</v>
      </c>
      <c r="BO430" s="10" t="s">
        <v>1105</v>
      </c>
      <c r="BP430" s="10" t="s">
        <v>1105</v>
      </c>
      <c r="BQ430" s="10" t="s">
        <v>1105</v>
      </c>
      <c r="BR430" s="10" t="s">
        <v>1105</v>
      </c>
      <c r="BS430" s="10" t="s">
        <v>1104</v>
      </c>
      <c r="BT430" s="10" t="s">
        <v>190</v>
      </c>
      <c r="BU430" s="10" t="s">
        <v>1105</v>
      </c>
      <c r="BV430" s="10" t="s">
        <v>1105</v>
      </c>
      <c r="BW430" s="10" t="s">
        <v>190</v>
      </c>
      <c r="BX430" s="10" t="s">
        <v>374</v>
      </c>
      <c r="BY430" s="10" t="s">
        <v>1105</v>
      </c>
      <c r="BZ430" s="10" t="s">
        <v>190</v>
      </c>
      <c r="CA430" s="10" t="s">
        <v>1105</v>
      </c>
      <c r="CB430" s="10" t="s">
        <v>1104</v>
      </c>
      <c r="CC430" s="10" t="s">
        <v>1105</v>
      </c>
      <c r="CD430" s="10" t="s">
        <v>1104</v>
      </c>
      <c r="CE430" s="10" t="s">
        <v>1105</v>
      </c>
      <c r="CF430" s="10" t="s">
        <v>1104</v>
      </c>
      <c r="CG430" s="10" t="s">
        <v>1104</v>
      </c>
      <c r="CH430" s="10" t="s">
        <v>1104</v>
      </c>
      <c r="CI430" s="10" t="s">
        <v>1105</v>
      </c>
      <c r="CJ430" s="10" t="s">
        <v>1104</v>
      </c>
      <c r="CK430" s="10" t="s">
        <v>374</v>
      </c>
      <c r="CL430" s="10" t="s">
        <v>1105</v>
      </c>
      <c r="CM430" s="10" t="s">
        <v>1105</v>
      </c>
      <c r="CN430" s="10" t="s">
        <v>1105</v>
      </c>
      <c r="CO430" s="10" t="s">
        <v>1105</v>
      </c>
      <c r="CP430" s="10" t="s">
        <v>1105</v>
      </c>
      <c r="CQ430" s="10" t="s">
        <v>1105</v>
      </c>
      <c r="CR430" s="10" t="s">
        <v>1105</v>
      </c>
      <c r="CS430" s="10" t="s">
        <v>1105</v>
      </c>
      <c r="CT430" s="10" t="s">
        <v>1105</v>
      </c>
      <c r="CU430" s="10" t="s">
        <v>1104</v>
      </c>
      <c r="CV430" s="10" t="s">
        <v>374</v>
      </c>
      <c r="CW430" s="10" t="s">
        <v>1105</v>
      </c>
      <c r="CX430" s="10" t="s">
        <v>190</v>
      </c>
      <c r="CY430" s="10" t="s">
        <v>1105</v>
      </c>
      <c r="CZ430" s="10" t="s">
        <v>1105</v>
      </c>
      <c r="DA430" s="10" t="s">
        <v>1105</v>
      </c>
      <c r="DB430" s="10" t="s">
        <v>1104</v>
      </c>
      <c r="DC430" s="98" t="s">
        <v>7125</v>
      </c>
      <c r="DD430" s="98" t="s">
        <v>7125</v>
      </c>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5"/>
    </row>
    <row r="431" spans="1:251" s="9" customFormat="1" ht="17.25" customHeight="1">
      <c r="A431" s="5" t="s">
        <v>524</v>
      </c>
      <c r="B431" s="9">
        <v>172</v>
      </c>
      <c r="C431" s="5" t="s">
        <v>83</v>
      </c>
      <c r="D431" s="5" t="s">
        <v>150</v>
      </c>
      <c r="E431" s="9">
        <v>162</v>
      </c>
      <c r="F431" s="9" t="s">
        <v>137</v>
      </c>
      <c r="G431" s="5"/>
      <c r="H431" s="5" t="s">
        <v>5</v>
      </c>
      <c r="I431" s="9">
        <v>1807</v>
      </c>
      <c r="J431" s="5" t="s">
        <v>6</v>
      </c>
      <c r="K431" s="9">
        <v>1807</v>
      </c>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t="s">
        <v>599</v>
      </c>
      <c r="AM431" s="11">
        <f>VLOOKUP($AL431,'City Location'!$A$2:$C$69,2)</f>
        <v>52.520007</v>
      </c>
      <c r="AN431" s="11">
        <f>VLOOKUP($AL431,'City Location'!$A$2:$C$69,3)</f>
        <v>13.404954</v>
      </c>
      <c r="AO431" s="12" t="s">
        <v>622</v>
      </c>
      <c r="AP431" s="5">
        <v>1</v>
      </c>
      <c r="AQ431" s="5"/>
      <c r="AR431" s="4"/>
      <c r="AS431" s="4"/>
      <c r="AT431" s="10">
        <v>0</v>
      </c>
      <c r="AU431" s="10" t="s">
        <v>1104</v>
      </c>
      <c r="AV431" s="19" t="s">
        <v>1105</v>
      </c>
      <c r="AW431" s="10" t="s">
        <v>1105</v>
      </c>
      <c r="AX431" s="10" t="s">
        <v>1105</v>
      </c>
      <c r="AY431" s="10" t="s">
        <v>1105</v>
      </c>
      <c r="AZ431" s="10" t="s">
        <v>1105</v>
      </c>
      <c r="BA431" s="10" t="s">
        <v>1105</v>
      </c>
      <c r="BB431" s="10" t="s">
        <v>1105</v>
      </c>
      <c r="BC431" s="10" t="s">
        <v>1105</v>
      </c>
      <c r="BD431" s="10" t="s">
        <v>374</v>
      </c>
      <c r="BE431" s="10" t="s">
        <v>374</v>
      </c>
      <c r="BF431" s="10" t="s">
        <v>1105</v>
      </c>
      <c r="BG431" s="10" t="s">
        <v>1105</v>
      </c>
      <c r="BH431" s="10" t="s">
        <v>1104</v>
      </c>
      <c r="BI431" s="10" t="s">
        <v>1104</v>
      </c>
      <c r="BJ431" s="10" t="s">
        <v>1105</v>
      </c>
      <c r="BK431" s="10" t="s">
        <v>190</v>
      </c>
      <c r="BL431" s="10" t="s">
        <v>1105</v>
      </c>
      <c r="BM431" s="10" t="s">
        <v>1105</v>
      </c>
      <c r="BN431" s="10" t="s">
        <v>1105</v>
      </c>
      <c r="BO431" s="10" t="s">
        <v>1105</v>
      </c>
      <c r="BP431" s="10" t="s">
        <v>1105</v>
      </c>
      <c r="BQ431" s="10" t="s">
        <v>1105</v>
      </c>
      <c r="BR431" s="10" t="s">
        <v>1105</v>
      </c>
      <c r="BS431" s="10" t="s">
        <v>1104</v>
      </c>
      <c r="BT431" s="10" t="s">
        <v>1105</v>
      </c>
      <c r="BU431" s="10" t="s">
        <v>1105</v>
      </c>
      <c r="BV431" s="10" t="s">
        <v>1105</v>
      </c>
      <c r="BW431" s="10" t="s">
        <v>374</v>
      </c>
      <c r="BX431" s="10" t="s">
        <v>374</v>
      </c>
      <c r="BY431" s="10" t="s">
        <v>1105</v>
      </c>
      <c r="BZ431" s="10" t="s">
        <v>374</v>
      </c>
      <c r="CA431" s="10" t="s">
        <v>1105</v>
      </c>
      <c r="CB431" s="10" t="s">
        <v>1104</v>
      </c>
      <c r="CC431" s="10" t="s">
        <v>1105</v>
      </c>
      <c r="CD431" s="10" t="s">
        <v>1104</v>
      </c>
      <c r="CE431" s="10" t="s">
        <v>1105</v>
      </c>
      <c r="CF431" s="10" t="s">
        <v>1104</v>
      </c>
      <c r="CG431" s="10" t="s">
        <v>1104</v>
      </c>
      <c r="CH431" s="10" t="s">
        <v>1104</v>
      </c>
      <c r="CI431" s="10" t="s">
        <v>1105</v>
      </c>
      <c r="CJ431" s="10" t="s">
        <v>1104</v>
      </c>
      <c r="CK431" s="10" t="s">
        <v>374</v>
      </c>
      <c r="CL431" s="10" t="s">
        <v>1105</v>
      </c>
      <c r="CM431" s="10" t="s">
        <v>1105</v>
      </c>
      <c r="CN431" s="10" t="s">
        <v>1105</v>
      </c>
      <c r="CO431" s="10" t="s">
        <v>1105</v>
      </c>
      <c r="CP431" s="10" t="s">
        <v>1105</v>
      </c>
      <c r="CQ431" s="10" t="s">
        <v>1105</v>
      </c>
      <c r="CR431" s="10" t="s">
        <v>1105</v>
      </c>
      <c r="CS431" s="10" t="s">
        <v>1105</v>
      </c>
      <c r="CT431" s="10" t="s">
        <v>1105</v>
      </c>
      <c r="CU431" s="10" t="s">
        <v>1104</v>
      </c>
      <c r="CV431" s="10" t="s">
        <v>374</v>
      </c>
      <c r="CW431" s="10" t="s">
        <v>1105</v>
      </c>
      <c r="CX431" s="10" t="s">
        <v>190</v>
      </c>
      <c r="CY431" s="10" t="s">
        <v>1105</v>
      </c>
      <c r="CZ431" s="10" t="s">
        <v>1105</v>
      </c>
      <c r="DA431" s="10" t="s">
        <v>1105</v>
      </c>
      <c r="DB431" s="10" t="s">
        <v>1104</v>
      </c>
      <c r="DC431" s="98" t="s">
        <v>7125</v>
      </c>
      <c r="DD431" s="98" t="s">
        <v>7125</v>
      </c>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5"/>
    </row>
    <row r="432" spans="1:251" s="9" customFormat="1" ht="17.25" customHeight="1">
      <c r="A432" s="5" t="s">
        <v>524</v>
      </c>
      <c r="B432" s="9">
        <v>172</v>
      </c>
      <c r="C432" s="5" t="s">
        <v>83</v>
      </c>
      <c r="D432" s="5" t="s">
        <v>150</v>
      </c>
      <c r="E432" s="9">
        <v>162</v>
      </c>
      <c r="F432" s="9" t="s">
        <v>137</v>
      </c>
      <c r="G432" s="5"/>
      <c r="H432" s="5" t="s">
        <v>6</v>
      </c>
      <c r="I432" s="9">
        <v>1807</v>
      </c>
      <c r="J432" s="5" t="s">
        <v>8</v>
      </c>
      <c r="K432" s="9">
        <v>1807</v>
      </c>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t="s">
        <v>599</v>
      </c>
      <c r="AM432" s="11">
        <f>VLOOKUP($AL432,'City Location'!$A$2:$C$69,2)</f>
        <v>52.520007</v>
      </c>
      <c r="AN432" s="11">
        <f>VLOOKUP($AL432,'City Location'!$A$2:$C$69,3)</f>
        <v>13.404954</v>
      </c>
      <c r="AO432" s="12" t="s">
        <v>622</v>
      </c>
      <c r="AP432" s="5">
        <v>1</v>
      </c>
      <c r="AQ432" s="5"/>
      <c r="AR432" s="4"/>
      <c r="AS432" s="4"/>
      <c r="AT432" s="10">
        <v>0</v>
      </c>
      <c r="AU432" s="10" t="s">
        <v>1104</v>
      </c>
      <c r="AV432" s="19" t="s">
        <v>1105</v>
      </c>
      <c r="AW432" s="10" t="s">
        <v>1105</v>
      </c>
      <c r="AX432" s="10" t="s">
        <v>1105</v>
      </c>
      <c r="AY432" s="10" t="s">
        <v>1105</v>
      </c>
      <c r="AZ432" s="10" t="s">
        <v>1105</v>
      </c>
      <c r="BA432" s="10" t="s">
        <v>1105</v>
      </c>
      <c r="BB432" s="10" t="s">
        <v>1105</v>
      </c>
      <c r="BC432" s="10" t="s">
        <v>1105</v>
      </c>
      <c r="BD432" s="10" t="s">
        <v>374</v>
      </c>
      <c r="BE432" s="10" t="s">
        <v>374</v>
      </c>
      <c r="BF432" s="10" t="s">
        <v>1105</v>
      </c>
      <c r="BG432" s="10" t="s">
        <v>1105</v>
      </c>
      <c r="BH432" s="10" t="s">
        <v>1104</v>
      </c>
      <c r="BI432" s="10" t="s">
        <v>1104</v>
      </c>
      <c r="BJ432" s="10" t="s">
        <v>1105</v>
      </c>
      <c r="BK432" s="10" t="s">
        <v>190</v>
      </c>
      <c r="BL432" s="10" t="s">
        <v>1105</v>
      </c>
      <c r="BM432" s="10" t="s">
        <v>1105</v>
      </c>
      <c r="BN432" s="10" t="s">
        <v>1105</v>
      </c>
      <c r="BO432" s="10" t="s">
        <v>1105</v>
      </c>
      <c r="BP432" s="10" t="s">
        <v>1105</v>
      </c>
      <c r="BQ432" s="10" t="s">
        <v>1105</v>
      </c>
      <c r="BR432" s="10" t="s">
        <v>1105</v>
      </c>
      <c r="BS432" s="10" t="s">
        <v>1104</v>
      </c>
      <c r="BT432" s="10" t="s">
        <v>1105</v>
      </c>
      <c r="BU432" s="10" t="s">
        <v>1105</v>
      </c>
      <c r="BV432" s="10" t="s">
        <v>1105</v>
      </c>
      <c r="BW432" s="10" t="s">
        <v>374</v>
      </c>
      <c r="BX432" s="10" t="s">
        <v>374</v>
      </c>
      <c r="BY432" s="10" t="s">
        <v>1105</v>
      </c>
      <c r="BZ432" s="10" t="s">
        <v>374</v>
      </c>
      <c r="CA432" s="10" t="s">
        <v>1105</v>
      </c>
      <c r="CB432" s="10" t="s">
        <v>1104</v>
      </c>
      <c r="CC432" s="10" t="s">
        <v>1105</v>
      </c>
      <c r="CD432" s="10" t="s">
        <v>1104</v>
      </c>
      <c r="CE432" s="10" t="s">
        <v>1105</v>
      </c>
      <c r="CF432" s="10" t="s">
        <v>1104</v>
      </c>
      <c r="CG432" s="10" t="s">
        <v>1104</v>
      </c>
      <c r="CH432" s="10" t="s">
        <v>1104</v>
      </c>
      <c r="CI432" s="10" t="s">
        <v>1105</v>
      </c>
      <c r="CJ432" s="10" t="s">
        <v>1104</v>
      </c>
      <c r="CK432" s="10" t="s">
        <v>374</v>
      </c>
      <c r="CL432" s="10" t="s">
        <v>1105</v>
      </c>
      <c r="CM432" s="10" t="s">
        <v>1105</v>
      </c>
      <c r="CN432" s="10" t="s">
        <v>1105</v>
      </c>
      <c r="CO432" s="10" t="s">
        <v>1105</v>
      </c>
      <c r="CP432" s="10" t="s">
        <v>1105</v>
      </c>
      <c r="CQ432" s="10" t="s">
        <v>1105</v>
      </c>
      <c r="CR432" s="10" t="s">
        <v>1105</v>
      </c>
      <c r="CS432" s="10" t="s">
        <v>1105</v>
      </c>
      <c r="CT432" s="10" t="s">
        <v>1105</v>
      </c>
      <c r="CU432" s="10" t="s">
        <v>1104</v>
      </c>
      <c r="CV432" s="10" t="s">
        <v>374</v>
      </c>
      <c r="CW432" s="10" t="s">
        <v>1105</v>
      </c>
      <c r="CX432" s="10" t="s">
        <v>190</v>
      </c>
      <c r="CY432" s="10" t="s">
        <v>1105</v>
      </c>
      <c r="CZ432" s="10" t="s">
        <v>1105</v>
      </c>
      <c r="DA432" s="10" t="s">
        <v>1105</v>
      </c>
      <c r="DB432" s="10" t="s">
        <v>1104</v>
      </c>
      <c r="DC432" s="98" t="s">
        <v>7125</v>
      </c>
      <c r="DD432" s="98" t="s">
        <v>7125</v>
      </c>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5"/>
    </row>
    <row r="433" spans="1:251" s="9" customFormat="1" ht="17.25" customHeight="1">
      <c r="A433" s="5" t="s">
        <v>524</v>
      </c>
      <c r="B433" s="9">
        <v>172</v>
      </c>
      <c r="C433" s="5" t="s">
        <v>83</v>
      </c>
      <c r="D433" s="5" t="s">
        <v>150</v>
      </c>
      <c r="E433" s="9">
        <v>162</v>
      </c>
      <c r="F433" s="9" t="s">
        <v>137</v>
      </c>
      <c r="G433" s="5"/>
      <c r="H433" s="5" t="s">
        <v>8</v>
      </c>
      <c r="I433" s="9">
        <v>1807</v>
      </c>
      <c r="J433" s="5" t="s">
        <v>9</v>
      </c>
      <c r="K433" s="9">
        <v>1807</v>
      </c>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t="s">
        <v>599</v>
      </c>
      <c r="AM433" s="11">
        <f>VLOOKUP($AL433,'City Location'!$A$2:$C$69,2)</f>
        <v>52.520007</v>
      </c>
      <c r="AN433" s="11">
        <f>VLOOKUP($AL433,'City Location'!$A$2:$C$69,3)</f>
        <v>13.404954</v>
      </c>
      <c r="AO433" s="12" t="s">
        <v>622</v>
      </c>
      <c r="AP433" s="5">
        <v>1</v>
      </c>
      <c r="AQ433" s="5"/>
      <c r="AR433" s="4"/>
      <c r="AS433" s="4"/>
      <c r="AT433" s="10">
        <v>0</v>
      </c>
      <c r="AU433" s="10" t="s">
        <v>1104</v>
      </c>
      <c r="AV433" s="19" t="s">
        <v>1105</v>
      </c>
      <c r="AW433" s="10" t="s">
        <v>1105</v>
      </c>
      <c r="AX433" s="10" t="s">
        <v>1105</v>
      </c>
      <c r="AY433" s="10" t="s">
        <v>1105</v>
      </c>
      <c r="AZ433" s="10" t="s">
        <v>1105</v>
      </c>
      <c r="BA433" s="10" t="s">
        <v>1105</v>
      </c>
      <c r="BB433" s="10" t="s">
        <v>1105</v>
      </c>
      <c r="BC433" s="10" t="s">
        <v>1105</v>
      </c>
      <c r="BD433" s="10" t="s">
        <v>190</v>
      </c>
      <c r="BE433" s="10" t="s">
        <v>374</v>
      </c>
      <c r="BF433" s="10" t="s">
        <v>1105</v>
      </c>
      <c r="BG433" s="10" t="s">
        <v>1105</v>
      </c>
      <c r="BH433" s="10" t="s">
        <v>1104</v>
      </c>
      <c r="BI433" s="10" t="s">
        <v>1104</v>
      </c>
      <c r="BJ433" s="10" t="s">
        <v>1105</v>
      </c>
      <c r="BK433" s="10" t="s">
        <v>190</v>
      </c>
      <c r="BL433" s="10" t="s">
        <v>1105</v>
      </c>
      <c r="BM433" s="10" t="s">
        <v>1105</v>
      </c>
      <c r="BN433" s="10" t="s">
        <v>1105</v>
      </c>
      <c r="BO433" s="10" t="s">
        <v>1105</v>
      </c>
      <c r="BP433" s="10" t="s">
        <v>1105</v>
      </c>
      <c r="BQ433" s="10" t="s">
        <v>1105</v>
      </c>
      <c r="BR433" s="10" t="s">
        <v>1105</v>
      </c>
      <c r="BS433" s="10" t="s">
        <v>1104</v>
      </c>
      <c r="BT433" s="10" t="s">
        <v>1105</v>
      </c>
      <c r="BU433" s="10" t="s">
        <v>1105</v>
      </c>
      <c r="BV433" s="10" t="s">
        <v>1105</v>
      </c>
      <c r="BW433" s="10" t="s">
        <v>374</v>
      </c>
      <c r="BX433" s="10" t="s">
        <v>374</v>
      </c>
      <c r="BY433" s="10" t="s">
        <v>1105</v>
      </c>
      <c r="BZ433" s="10" t="s">
        <v>374</v>
      </c>
      <c r="CA433" s="10" t="s">
        <v>1105</v>
      </c>
      <c r="CB433" s="10" t="s">
        <v>1104</v>
      </c>
      <c r="CC433" s="10" t="s">
        <v>1105</v>
      </c>
      <c r="CD433" s="10" t="s">
        <v>1104</v>
      </c>
      <c r="CE433" s="10" t="s">
        <v>1105</v>
      </c>
      <c r="CF433" s="10" t="s">
        <v>1104</v>
      </c>
      <c r="CG433" s="10" t="s">
        <v>1104</v>
      </c>
      <c r="CH433" s="10" t="s">
        <v>1104</v>
      </c>
      <c r="CI433" s="10" t="s">
        <v>1105</v>
      </c>
      <c r="CJ433" s="10" t="s">
        <v>1104</v>
      </c>
      <c r="CK433" s="10" t="s">
        <v>190</v>
      </c>
      <c r="CL433" s="10" t="s">
        <v>1105</v>
      </c>
      <c r="CM433" s="10" t="s">
        <v>1105</v>
      </c>
      <c r="CN433" s="10" t="s">
        <v>1105</v>
      </c>
      <c r="CO433" s="10" t="s">
        <v>1105</v>
      </c>
      <c r="CP433" s="10" t="s">
        <v>1105</v>
      </c>
      <c r="CQ433" s="10" t="s">
        <v>1105</v>
      </c>
      <c r="CR433" s="10" t="s">
        <v>1105</v>
      </c>
      <c r="CS433" s="10" t="s">
        <v>1105</v>
      </c>
      <c r="CT433" s="10" t="s">
        <v>1105</v>
      </c>
      <c r="CU433" s="10" t="s">
        <v>1104</v>
      </c>
      <c r="CV433" s="10" t="s">
        <v>374</v>
      </c>
      <c r="CW433" s="10" t="s">
        <v>1105</v>
      </c>
      <c r="CX433" s="10" t="s">
        <v>190</v>
      </c>
      <c r="CY433" s="10" t="s">
        <v>1105</v>
      </c>
      <c r="CZ433" s="10" t="s">
        <v>1105</v>
      </c>
      <c r="DA433" s="10" t="s">
        <v>1105</v>
      </c>
      <c r="DB433" s="10" t="s">
        <v>1104</v>
      </c>
      <c r="DC433" s="98" t="s">
        <v>7125</v>
      </c>
      <c r="DD433" s="98" t="s">
        <v>7125</v>
      </c>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5"/>
    </row>
    <row r="434" spans="1:251" s="9" customFormat="1" ht="17.25" customHeight="1">
      <c r="A434" s="5" t="s">
        <v>524</v>
      </c>
      <c r="B434" s="9">
        <v>172</v>
      </c>
      <c r="C434" s="5" t="s">
        <v>83</v>
      </c>
      <c r="D434" s="5" t="s">
        <v>150</v>
      </c>
      <c r="E434" s="9">
        <v>162</v>
      </c>
      <c r="F434" s="9" t="s">
        <v>137</v>
      </c>
      <c r="G434" s="5"/>
      <c r="H434" s="5" t="s">
        <v>9</v>
      </c>
      <c r="I434" s="9">
        <v>1807</v>
      </c>
      <c r="J434" s="5" t="s">
        <v>8</v>
      </c>
      <c r="K434" s="9">
        <v>1808</v>
      </c>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t="s">
        <v>599</v>
      </c>
      <c r="AM434" s="11">
        <f>VLOOKUP($AL434,'City Location'!$A$2:$C$69,2)</f>
        <v>52.520007</v>
      </c>
      <c r="AN434" s="11">
        <f>VLOOKUP($AL434,'City Location'!$A$2:$C$69,3)</f>
        <v>13.404954</v>
      </c>
      <c r="AO434" s="12" t="s">
        <v>622</v>
      </c>
      <c r="AP434" s="5">
        <v>1</v>
      </c>
      <c r="AQ434" s="5"/>
      <c r="AR434" s="4"/>
      <c r="AS434" s="4"/>
      <c r="AT434" s="10">
        <v>0</v>
      </c>
      <c r="AU434" s="10" t="s">
        <v>1104</v>
      </c>
      <c r="AV434" s="19" t="s">
        <v>1105</v>
      </c>
      <c r="AW434" s="10" t="s">
        <v>1105</v>
      </c>
      <c r="AX434" s="10" t="s">
        <v>1105</v>
      </c>
      <c r="AY434" s="10" t="s">
        <v>1105</v>
      </c>
      <c r="AZ434" s="10" t="s">
        <v>1105</v>
      </c>
      <c r="BA434" s="10" t="s">
        <v>1105</v>
      </c>
      <c r="BB434" s="10" t="s">
        <v>1105</v>
      </c>
      <c r="BC434" s="10" t="s">
        <v>1105</v>
      </c>
      <c r="BD434" s="10" t="s">
        <v>190</v>
      </c>
      <c r="BE434" s="10" t="s">
        <v>374</v>
      </c>
      <c r="BF434" s="10" t="s">
        <v>1105</v>
      </c>
      <c r="BG434" s="10" t="s">
        <v>1105</v>
      </c>
      <c r="BH434" s="10" t="s">
        <v>1104</v>
      </c>
      <c r="BI434" s="10" t="s">
        <v>1104</v>
      </c>
      <c r="BJ434" s="10" t="s">
        <v>1105</v>
      </c>
      <c r="BK434" s="10" t="s">
        <v>190</v>
      </c>
      <c r="BL434" s="10" t="s">
        <v>1105</v>
      </c>
      <c r="BM434" s="10" t="s">
        <v>1105</v>
      </c>
      <c r="BN434" s="10" t="s">
        <v>1105</v>
      </c>
      <c r="BO434" s="10" t="s">
        <v>1105</v>
      </c>
      <c r="BP434" s="10" t="s">
        <v>1105</v>
      </c>
      <c r="BQ434" s="10" t="s">
        <v>1105</v>
      </c>
      <c r="BR434" s="10" t="s">
        <v>1105</v>
      </c>
      <c r="BS434" s="10" t="s">
        <v>1104</v>
      </c>
      <c r="BT434" s="10" t="s">
        <v>1105</v>
      </c>
      <c r="BU434" s="10" t="s">
        <v>1105</v>
      </c>
      <c r="BV434" s="10" t="s">
        <v>1105</v>
      </c>
      <c r="BW434" s="10" t="s">
        <v>374</v>
      </c>
      <c r="BX434" s="10" t="s">
        <v>374</v>
      </c>
      <c r="BY434" s="10" t="s">
        <v>1105</v>
      </c>
      <c r="BZ434" s="10" t="s">
        <v>374</v>
      </c>
      <c r="CA434" s="10" t="s">
        <v>1105</v>
      </c>
      <c r="CB434" s="10" t="s">
        <v>1104</v>
      </c>
      <c r="CC434" s="10" t="s">
        <v>1105</v>
      </c>
      <c r="CD434" s="10" t="s">
        <v>1104</v>
      </c>
      <c r="CE434" s="10" t="s">
        <v>1105</v>
      </c>
      <c r="CF434" s="10" t="s">
        <v>1104</v>
      </c>
      <c r="CG434" s="10" t="s">
        <v>1104</v>
      </c>
      <c r="CH434" s="10" t="s">
        <v>1104</v>
      </c>
      <c r="CI434" s="10" t="s">
        <v>1105</v>
      </c>
      <c r="CJ434" s="10" t="s">
        <v>1104</v>
      </c>
      <c r="CK434" s="10" t="s">
        <v>374</v>
      </c>
      <c r="CL434" s="10" t="s">
        <v>1105</v>
      </c>
      <c r="CM434" s="10" t="s">
        <v>1105</v>
      </c>
      <c r="CN434" s="10" t="s">
        <v>1105</v>
      </c>
      <c r="CO434" s="10" t="s">
        <v>1105</v>
      </c>
      <c r="CP434" s="10" t="s">
        <v>1105</v>
      </c>
      <c r="CQ434" s="10" t="s">
        <v>1105</v>
      </c>
      <c r="CR434" s="10" t="s">
        <v>1105</v>
      </c>
      <c r="CS434" s="10" t="s">
        <v>1105</v>
      </c>
      <c r="CT434" s="10" t="s">
        <v>1105</v>
      </c>
      <c r="CU434" s="10" t="s">
        <v>1104</v>
      </c>
      <c r="CV434" s="10" t="s">
        <v>374</v>
      </c>
      <c r="CW434" s="10" t="s">
        <v>1105</v>
      </c>
      <c r="CX434" s="10" t="s">
        <v>190</v>
      </c>
      <c r="CY434" s="10" t="s">
        <v>1105</v>
      </c>
      <c r="CZ434" s="10" t="s">
        <v>1105</v>
      </c>
      <c r="DA434" s="10" t="s">
        <v>1105</v>
      </c>
      <c r="DB434" s="10" t="s">
        <v>1104</v>
      </c>
      <c r="DC434" s="98" t="s">
        <v>7125</v>
      </c>
      <c r="DD434" s="98" t="s">
        <v>7125</v>
      </c>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5"/>
    </row>
    <row r="435" spans="1:251" s="9" customFormat="1" ht="17.25" customHeight="1">
      <c r="A435" s="5" t="s">
        <v>524</v>
      </c>
      <c r="B435" s="9">
        <v>172</v>
      </c>
      <c r="C435" s="5" t="s">
        <v>83</v>
      </c>
      <c r="D435" s="5" t="s">
        <v>150</v>
      </c>
      <c r="E435" s="9">
        <v>162</v>
      </c>
      <c r="F435" s="9" t="s">
        <v>137</v>
      </c>
      <c r="G435" s="5"/>
      <c r="H435" s="5" t="s">
        <v>8</v>
      </c>
      <c r="I435" s="9">
        <v>1808</v>
      </c>
      <c r="J435" s="5" t="s">
        <v>5</v>
      </c>
      <c r="K435" s="9">
        <v>1812</v>
      </c>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t="s">
        <v>599</v>
      </c>
      <c r="AM435" s="11">
        <f>VLOOKUP($AL435,'City Location'!$A$2:$C$69,2)</f>
        <v>52.520007</v>
      </c>
      <c r="AN435" s="11">
        <f>VLOOKUP($AL435,'City Location'!$A$2:$C$69,3)</f>
        <v>13.404954</v>
      </c>
      <c r="AO435" s="12" t="s">
        <v>622</v>
      </c>
      <c r="AP435" s="5">
        <v>1</v>
      </c>
      <c r="AQ435" s="5"/>
      <c r="AR435" s="4"/>
      <c r="AS435" s="4"/>
      <c r="AT435" s="10">
        <v>0</v>
      </c>
      <c r="AU435" s="10" t="s">
        <v>1104</v>
      </c>
      <c r="AV435" s="19" t="s">
        <v>1105</v>
      </c>
      <c r="AW435" s="10" t="s">
        <v>1105</v>
      </c>
      <c r="AX435" s="10" t="s">
        <v>1105</v>
      </c>
      <c r="AY435" s="10" t="s">
        <v>1105</v>
      </c>
      <c r="AZ435" s="10" t="s">
        <v>1105</v>
      </c>
      <c r="BA435" s="10" t="s">
        <v>1105</v>
      </c>
      <c r="BB435" s="10" t="s">
        <v>1105</v>
      </c>
      <c r="BC435" s="10" t="s">
        <v>1105</v>
      </c>
      <c r="BD435" s="10" t="s">
        <v>190</v>
      </c>
      <c r="BE435" s="10" t="s">
        <v>374</v>
      </c>
      <c r="BF435" s="10" t="s">
        <v>1105</v>
      </c>
      <c r="BG435" s="10" t="s">
        <v>1105</v>
      </c>
      <c r="BH435" s="10" t="s">
        <v>1104</v>
      </c>
      <c r="BI435" s="10" t="s">
        <v>1104</v>
      </c>
      <c r="BJ435" s="10" t="s">
        <v>1105</v>
      </c>
      <c r="BK435" s="10" t="s">
        <v>190</v>
      </c>
      <c r="BL435" s="10" t="s">
        <v>1105</v>
      </c>
      <c r="BM435" s="10" t="s">
        <v>1105</v>
      </c>
      <c r="BN435" s="10" t="s">
        <v>1105</v>
      </c>
      <c r="BO435" s="10" t="s">
        <v>1105</v>
      </c>
      <c r="BP435" s="10" t="s">
        <v>1105</v>
      </c>
      <c r="BQ435" s="10" t="s">
        <v>1105</v>
      </c>
      <c r="BR435" s="10" t="s">
        <v>1105</v>
      </c>
      <c r="BS435" s="10" t="s">
        <v>1104</v>
      </c>
      <c r="BT435" s="10" t="s">
        <v>1105</v>
      </c>
      <c r="BU435" s="10" t="s">
        <v>1105</v>
      </c>
      <c r="BV435" s="10" t="s">
        <v>1105</v>
      </c>
      <c r="BW435" s="10" t="s">
        <v>374</v>
      </c>
      <c r="BX435" s="10" t="s">
        <v>374</v>
      </c>
      <c r="BY435" s="10" t="s">
        <v>1105</v>
      </c>
      <c r="BZ435" s="10" t="s">
        <v>374</v>
      </c>
      <c r="CA435" s="10" t="s">
        <v>1105</v>
      </c>
      <c r="CB435" s="10" t="s">
        <v>1104</v>
      </c>
      <c r="CC435" s="10" t="s">
        <v>1105</v>
      </c>
      <c r="CD435" s="10" t="s">
        <v>1104</v>
      </c>
      <c r="CE435" s="10" t="s">
        <v>1105</v>
      </c>
      <c r="CF435" s="10" t="s">
        <v>1104</v>
      </c>
      <c r="CG435" s="10" t="s">
        <v>1104</v>
      </c>
      <c r="CH435" s="10" t="s">
        <v>1104</v>
      </c>
      <c r="CI435" s="10" t="s">
        <v>1105</v>
      </c>
      <c r="CJ435" s="10" t="s">
        <v>1104</v>
      </c>
      <c r="CK435" s="10" t="s">
        <v>190</v>
      </c>
      <c r="CL435" s="10" t="s">
        <v>1105</v>
      </c>
      <c r="CM435" s="10" t="s">
        <v>1105</v>
      </c>
      <c r="CN435" s="10" t="s">
        <v>1105</v>
      </c>
      <c r="CO435" s="10" t="s">
        <v>1105</v>
      </c>
      <c r="CP435" s="10" t="s">
        <v>1105</v>
      </c>
      <c r="CQ435" s="10" t="s">
        <v>1105</v>
      </c>
      <c r="CR435" s="10" t="s">
        <v>1105</v>
      </c>
      <c r="CS435" s="10" t="s">
        <v>1105</v>
      </c>
      <c r="CT435" s="10" t="s">
        <v>1105</v>
      </c>
      <c r="CU435" s="10" t="s">
        <v>1104</v>
      </c>
      <c r="CV435" s="10" t="s">
        <v>374</v>
      </c>
      <c r="CW435" s="10" t="s">
        <v>1105</v>
      </c>
      <c r="CX435" s="10" t="s">
        <v>190</v>
      </c>
      <c r="CY435" s="10" t="s">
        <v>1105</v>
      </c>
      <c r="CZ435" s="10" t="s">
        <v>1105</v>
      </c>
      <c r="DA435" s="10" t="s">
        <v>1105</v>
      </c>
      <c r="DB435" s="10" t="s">
        <v>1104</v>
      </c>
      <c r="DC435" s="98" t="s">
        <v>7125</v>
      </c>
      <c r="DD435" s="98" t="s">
        <v>7125</v>
      </c>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5"/>
    </row>
    <row r="436" spans="1:251" s="9" customFormat="1" ht="17.25" customHeight="1">
      <c r="A436" s="5" t="s">
        <v>524</v>
      </c>
      <c r="B436" s="9">
        <v>172</v>
      </c>
      <c r="C436" s="5" t="s">
        <v>83</v>
      </c>
      <c r="D436" s="5" t="s">
        <v>150</v>
      </c>
      <c r="E436" s="9">
        <v>162</v>
      </c>
      <c r="F436" s="9" t="s">
        <v>137</v>
      </c>
      <c r="G436" s="5"/>
      <c r="H436" s="5" t="s">
        <v>5</v>
      </c>
      <c r="I436" s="9">
        <v>1812</v>
      </c>
      <c r="J436" s="5" t="s">
        <v>12</v>
      </c>
      <c r="K436" s="9">
        <v>1813</v>
      </c>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t="s">
        <v>599</v>
      </c>
      <c r="AM436" s="11">
        <f>VLOOKUP($AL436,'City Location'!$A$2:$C$69,2)</f>
        <v>52.520007</v>
      </c>
      <c r="AN436" s="11">
        <f>VLOOKUP($AL436,'City Location'!$A$2:$C$69,3)</f>
        <v>13.404954</v>
      </c>
      <c r="AO436" s="12" t="s">
        <v>622</v>
      </c>
      <c r="AP436" s="5">
        <v>1</v>
      </c>
      <c r="AQ436" s="5"/>
      <c r="AR436" s="4"/>
      <c r="AS436" s="4"/>
      <c r="AT436" s="10">
        <v>0</v>
      </c>
      <c r="AU436" s="10" t="s">
        <v>1104</v>
      </c>
      <c r="AV436" s="19" t="s">
        <v>1105</v>
      </c>
      <c r="AW436" s="10" t="s">
        <v>1105</v>
      </c>
      <c r="AX436" s="10" t="s">
        <v>1105</v>
      </c>
      <c r="AY436" s="10" t="s">
        <v>1105</v>
      </c>
      <c r="AZ436" s="10" t="s">
        <v>1105</v>
      </c>
      <c r="BA436" s="10" t="s">
        <v>1105</v>
      </c>
      <c r="BB436" s="10" t="s">
        <v>1105</v>
      </c>
      <c r="BC436" s="10" t="s">
        <v>1105</v>
      </c>
      <c r="BD436" s="10" t="s">
        <v>190</v>
      </c>
      <c r="BE436" s="10" t="s">
        <v>374</v>
      </c>
      <c r="BF436" s="10" t="s">
        <v>1105</v>
      </c>
      <c r="BG436" s="10" t="s">
        <v>1105</v>
      </c>
      <c r="BH436" s="10" t="s">
        <v>1104</v>
      </c>
      <c r="BI436" s="10" t="s">
        <v>1104</v>
      </c>
      <c r="BJ436" s="10" t="s">
        <v>1105</v>
      </c>
      <c r="BK436" s="10" t="s">
        <v>190</v>
      </c>
      <c r="BL436" s="10" t="s">
        <v>1105</v>
      </c>
      <c r="BM436" s="10" t="s">
        <v>1105</v>
      </c>
      <c r="BN436" s="10" t="s">
        <v>1105</v>
      </c>
      <c r="BO436" s="10" t="s">
        <v>1105</v>
      </c>
      <c r="BP436" s="10" t="s">
        <v>1105</v>
      </c>
      <c r="BQ436" s="10" t="s">
        <v>1105</v>
      </c>
      <c r="BR436" s="10" t="s">
        <v>1105</v>
      </c>
      <c r="BS436" s="10" t="s">
        <v>1104</v>
      </c>
      <c r="BT436" s="10" t="s">
        <v>1105</v>
      </c>
      <c r="BU436" s="10" t="s">
        <v>1105</v>
      </c>
      <c r="BV436" s="10" t="s">
        <v>1105</v>
      </c>
      <c r="BW436" s="10" t="s">
        <v>374</v>
      </c>
      <c r="BX436" s="10" t="s">
        <v>374</v>
      </c>
      <c r="BY436" s="10" t="s">
        <v>1105</v>
      </c>
      <c r="BZ436" s="10" t="s">
        <v>374</v>
      </c>
      <c r="CA436" s="10" t="s">
        <v>1105</v>
      </c>
      <c r="CB436" s="10" t="s">
        <v>1104</v>
      </c>
      <c r="CC436" s="10" t="s">
        <v>1105</v>
      </c>
      <c r="CD436" s="10" t="s">
        <v>1104</v>
      </c>
      <c r="CE436" s="10" t="s">
        <v>1105</v>
      </c>
      <c r="CF436" s="10" t="s">
        <v>1104</v>
      </c>
      <c r="CG436" s="10" t="s">
        <v>1104</v>
      </c>
      <c r="CH436" s="10" t="s">
        <v>1104</v>
      </c>
      <c r="CI436" s="10" t="s">
        <v>1105</v>
      </c>
      <c r="CJ436" s="10" t="s">
        <v>1104</v>
      </c>
      <c r="CK436" s="10" t="s">
        <v>374</v>
      </c>
      <c r="CL436" s="10" t="s">
        <v>1105</v>
      </c>
      <c r="CM436" s="10" t="s">
        <v>1105</v>
      </c>
      <c r="CN436" s="10" t="s">
        <v>1105</v>
      </c>
      <c r="CO436" s="10" t="s">
        <v>1105</v>
      </c>
      <c r="CP436" s="10" t="s">
        <v>1105</v>
      </c>
      <c r="CQ436" s="10" t="s">
        <v>1105</v>
      </c>
      <c r="CR436" s="10" t="s">
        <v>1105</v>
      </c>
      <c r="CS436" s="10" t="s">
        <v>1105</v>
      </c>
      <c r="CT436" s="10" t="s">
        <v>1105</v>
      </c>
      <c r="CU436" s="10" t="s">
        <v>1104</v>
      </c>
      <c r="CV436" s="10" t="s">
        <v>374</v>
      </c>
      <c r="CW436" s="10" t="s">
        <v>1105</v>
      </c>
      <c r="CX436" s="10" t="s">
        <v>190</v>
      </c>
      <c r="CY436" s="10" t="s">
        <v>1105</v>
      </c>
      <c r="CZ436" s="10" t="s">
        <v>1105</v>
      </c>
      <c r="DA436" s="10" t="s">
        <v>1105</v>
      </c>
      <c r="DB436" s="10" t="s">
        <v>1104</v>
      </c>
      <c r="DC436" s="98" t="s">
        <v>7125</v>
      </c>
      <c r="DD436" s="98" t="s">
        <v>7125</v>
      </c>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5"/>
    </row>
    <row r="437" spans="1:251" s="9" customFormat="1" ht="17.25" customHeight="1">
      <c r="A437" s="5" t="s">
        <v>524</v>
      </c>
      <c r="B437" s="9">
        <v>172</v>
      </c>
      <c r="C437" s="5" t="s">
        <v>83</v>
      </c>
      <c r="D437" s="5" t="s">
        <v>150</v>
      </c>
      <c r="E437" s="9">
        <v>162</v>
      </c>
      <c r="F437" s="9" t="s">
        <v>137</v>
      </c>
      <c r="G437" s="5"/>
      <c r="H437" s="5" t="s">
        <v>12</v>
      </c>
      <c r="I437" s="9">
        <v>1813</v>
      </c>
      <c r="J437" s="5" t="s">
        <v>3</v>
      </c>
      <c r="K437" s="9">
        <v>1813</v>
      </c>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t="s">
        <v>599</v>
      </c>
      <c r="AM437" s="11">
        <f>VLOOKUP($AL437,'City Location'!$A$2:$C$69,2)</f>
        <v>52.520007</v>
      </c>
      <c r="AN437" s="11">
        <f>VLOOKUP($AL437,'City Location'!$A$2:$C$69,3)</f>
        <v>13.404954</v>
      </c>
      <c r="AO437" s="12" t="s">
        <v>622</v>
      </c>
      <c r="AP437" s="5">
        <v>1</v>
      </c>
      <c r="AQ437" s="5"/>
      <c r="AR437" s="4"/>
      <c r="AS437" s="4"/>
      <c r="AT437" s="10">
        <v>0</v>
      </c>
      <c r="AU437" s="10" t="s">
        <v>1104</v>
      </c>
      <c r="AV437" s="19" t="s">
        <v>1105</v>
      </c>
      <c r="AW437" s="10" t="s">
        <v>1105</v>
      </c>
      <c r="AX437" s="10" t="s">
        <v>1105</v>
      </c>
      <c r="AY437" s="10" t="s">
        <v>1105</v>
      </c>
      <c r="AZ437" s="10" t="s">
        <v>1105</v>
      </c>
      <c r="BA437" s="10" t="s">
        <v>1105</v>
      </c>
      <c r="BB437" s="10" t="s">
        <v>1105</v>
      </c>
      <c r="BC437" s="10" t="s">
        <v>1105</v>
      </c>
      <c r="BD437" s="10" t="s">
        <v>190</v>
      </c>
      <c r="BE437" s="10" t="s">
        <v>374</v>
      </c>
      <c r="BF437" s="10" t="s">
        <v>1105</v>
      </c>
      <c r="BG437" s="10" t="s">
        <v>1105</v>
      </c>
      <c r="BH437" s="10" t="s">
        <v>1104</v>
      </c>
      <c r="BI437" s="10" t="s">
        <v>1104</v>
      </c>
      <c r="BJ437" s="10" t="s">
        <v>1105</v>
      </c>
      <c r="BK437" s="10" t="s">
        <v>190</v>
      </c>
      <c r="BL437" s="10" t="s">
        <v>1105</v>
      </c>
      <c r="BM437" s="10" t="s">
        <v>1105</v>
      </c>
      <c r="BN437" s="10" t="s">
        <v>1105</v>
      </c>
      <c r="BO437" s="10" t="s">
        <v>1105</v>
      </c>
      <c r="BP437" s="10" t="s">
        <v>1105</v>
      </c>
      <c r="BQ437" s="10" t="s">
        <v>1105</v>
      </c>
      <c r="BR437" s="10" t="s">
        <v>1105</v>
      </c>
      <c r="BS437" s="10" t="s">
        <v>1104</v>
      </c>
      <c r="BT437" s="10" t="s">
        <v>1105</v>
      </c>
      <c r="BU437" s="10" t="s">
        <v>1105</v>
      </c>
      <c r="BV437" s="10" t="s">
        <v>1105</v>
      </c>
      <c r="BW437" s="10" t="s">
        <v>374</v>
      </c>
      <c r="BX437" s="10" t="s">
        <v>374</v>
      </c>
      <c r="BY437" s="10" t="s">
        <v>1105</v>
      </c>
      <c r="BZ437" s="10" t="s">
        <v>374</v>
      </c>
      <c r="CA437" s="10" t="s">
        <v>1105</v>
      </c>
      <c r="CB437" s="10" t="s">
        <v>1104</v>
      </c>
      <c r="CC437" s="10" t="s">
        <v>1105</v>
      </c>
      <c r="CD437" s="10" t="s">
        <v>1104</v>
      </c>
      <c r="CE437" s="10" t="s">
        <v>1105</v>
      </c>
      <c r="CF437" s="10" t="s">
        <v>1104</v>
      </c>
      <c r="CG437" s="10" t="s">
        <v>1104</v>
      </c>
      <c r="CH437" s="10" t="s">
        <v>1104</v>
      </c>
      <c r="CI437" s="10" t="s">
        <v>1105</v>
      </c>
      <c r="CJ437" s="10" t="s">
        <v>1104</v>
      </c>
      <c r="CK437" s="10" t="s">
        <v>190</v>
      </c>
      <c r="CL437" s="10" t="s">
        <v>1105</v>
      </c>
      <c r="CM437" s="10" t="s">
        <v>1105</v>
      </c>
      <c r="CN437" s="10" t="s">
        <v>1105</v>
      </c>
      <c r="CO437" s="10" t="s">
        <v>1105</v>
      </c>
      <c r="CP437" s="10" t="s">
        <v>1105</v>
      </c>
      <c r="CQ437" s="10" t="s">
        <v>1105</v>
      </c>
      <c r="CR437" s="10" t="s">
        <v>1105</v>
      </c>
      <c r="CS437" s="10" t="s">
        <v>1105</v>
      </c>
      <c r="CT437" s="10" t="s">
        <v>1105</v>
      </c>
      <c r="CU437" s="10" t="s">
        <v>1104</v>
      </c>
      <c r="CV437" s="10" t="s">
        <v>374</v>
      </c>
      <c r="CW437" s="10" t="s">
        <v>1105</v>
      </c>
      <c r="CX437" s="10" t="s">
        <v>190</v>
      </c>
      <c r="CY437" s="10" t="s">
        <v>1105</v>
      </c>
      <c r="CZ437" s="10" t="s">
        <v>1105</v>
      </c>
      <c r="DA437" s="10" t="s">
        <v>1105</v>
      </c>
      <c r="DB437" s="10" t="s">
        <v>1104</v>
      </c>
      <c r="DC437" s="98" t="s">
        <v>7125</v>
      </c>
      <c r="DD437" s="98" t="s">
        <v>7125</v>
      </c>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5"/>
    </row>
    <row r="438" spans="1:251" s="9" customFormat="1" ht="17.25" customHeight="1">
      <c r="A438" s="5" t="s">
        <v>524</v>
      </c>
      <c r="B438" s="9">
        <v>172</v>
      </c>
      <c r="C438" s="5" t="s">
        <v>83</v>
      </c>
      <c r="D438" s="5" t="s">
        <v>150</v>
      </c>
      <c r="E438" s="9">
        <v>162</v>
      </c>
      <c r="F438" s="9" t="s">
        <v>137</v>
      </c>
      <c r="G438" s="5"/>
      <c r="H438" s="5" t="s">
        <v>3</v>
      </c>
      <c r="I438" s="9">
        <v>1813</v>
      </c>
      <c r="J438" s="5" t="s">
        <v>5</v>
      </c>
      <c r="K438" s="9">
        <v>1814</v>
      </c>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t="s">
        <v>599</v>
      </c>
      <c r="AM438" s="11">
        <f>VLOOKUP($AL438,'City Location'!$A$2:$C$69,2)</f>
        <v>52.520007</v>
      </c>
      <c r="AN438" s="11">
        <f>VLOOKUP($AL438,'City Location'!$A$2:$C$69,3)</f>
        <v>13.404954</v>
      </c>
      <c r="AO438" s="12" t="s">
        <v>622</v>
      </c>
      <c r="AP438" s="5">
        <v>1</v>
      </c>
      <c r="AQ438" s="5"/>
      <c r="AR438" s="4"/>
      <c r="AS438" s="4"/>
      <c r="AT438" s="10">
        <v>0</v>
      </c>
      <c r="AU438" s="10" t="s">
        <v>1104</v>
      </c>
      <c r="AV438" s="19" t="s">
        <v>1105</v>
      </c>
      <c r="AW438" s="10" t="s">
        <v>1105</v>
      </c>
      <c r="AX438" s="10" t="s">
        <v>1105</v>
      </c>
      <c r="AY438" s="10" t="s">
        <v>1105</v>
      </c>
      <c r="AZ438" s="10" t="s">
        <v>1105</v>
      </c>
      <c r="BA438" s="10" t="s">
        <v>1105</v>
      </c>
      <c r="BB438" s="10" t="s">
        <v>1105</v>
      </c>
      <c r="BC438" s="10" t="s">
        <v>1105</v>
      </c>
      <c r="BD438" s="10" t="s">
        <v>374</v>
      </c>
      <c r="BE438" s="10" t="s">
        <v>374</v>
      </c>
      <c r="BF438" s="10" t="s">
        <v>1105</v>
      </c>
      <c r="BG438" s="10" t="s">
        <v>1105</v>
      </c>
      <c r="BH438" s="10" t="s">
        <v>1104</v>
      </c>
      <c r="BI438" s="10" t="s">
        <v>1104</v>
      </c>
      <c r="BJ438" s="10" t="s">
        <v>1105</v>
      </c>
      <c r="BK438" s="10" t="s">
        <v>190</v>
      </c>
      <c r="BL438" s="10" t="s">
        <v>1105</v>
      </c>
      <c r="BM438" s="10" t="s">
        <v>1105</v>
      </c>
      <c r="BN438" s="10" t="s">
        <v>1105</v>
      </c>
      <c r="BO438" s="10" t="s">
        <v>1105</v>
      </c>
      <c r="BP438" s="10" t="s">
        <v>1105</v>
      </c>
      <c r="BQ438" s="10" t="s">
        <v>1105</v>
      </c>
      <c r="BR438" s="10" t="s">
        <v>1105</v>
      </c>
      <c r="BS438" s="10" t="s">
        <v>1104</v>
      </c>
      <c r="BT438" s="10" t="s">
        <v>1105</v>
      </c>
      <c r="BU438" s="10" t="s">
        <v>1105</v>
      </c>
      <c r="BV438" s="10" t="s">
        <v>1105</v>
      </c>
      <c r="BW438" s="10" t="s">
        <v>374</v>
      </c>
      <c r="BX438" s="10" t="s">
        <v>374</v>
      </c>
      <c r="BY438" s="10" t="s">
        <v>1105</v>
      </c>
      <c r="BZ438" s="10" t="s">
        <v>190</v>
      </c>
      <c r="CA438" s="10" t="s">
        <v>1105</v>
      </c>
      <c r="CB438" s="10" t="s">
        <v>1104</v>
      </c>
      <c r="CC438" s="10" t="s">
        <v>1105</v>
      </c>
      <c r="CD438" s="10" t="s">
        <v>1104</v>
      </c>
      <c r="CE438" s="10" t="s">
        <v>1105</v>
      </c>
      <c r="CF438" s="10" t="s">
        <v>1104</v>
      </c>
      <c r="CG438" s="10" t="s">
        <v>1104</v>
      </c>
      <c r="CH438" s="10" t="s">
        <v>1104</v>
      </c>
      <c r="CI438" s="10" t="s">
        <v>1105</v>
      </c>
      <c r="CJ438" s="10" t="s">
        <v>1104</v>
      </c>
      <c r="CK438" s="10" t="s">
        <v>190</v>
      </c>
      <c r="CL438" s="10" t="s">
        <v>1105</v>
      </c>
      <c r="CM438" s="10" t="s">
        <v>1105</v>
      </c>
      <c r="CN438" s="10" t="s">
        <v>1105</v>
      </c>
      <c r="CO438" s="10" t="s">
        <v>1105</v>
      </c>
      <c r="CP438" s="10" t="s">
        <v>1105</v>
      </c>
      <c r="CQ438" s="10" t="s">
        <v>1105</v>
      </c>
      <c r="CR438" s="10" t="s">
        <v>1105</v>
      </c>
      <c r="CS438" s="10" t="s">
        <v>1105</v>
      </c>
      <c r="CT438" s="10" t="s">
        <v>1105</v>
      </c>
      <c r="CU438" s="10" t="s">
        <v>1104</v>
      </c>
      <c r="CV438" s="10" t="s">
        <v>374</v>
      </c>
      <c r="CW438" s="10" t="s">
        <v>1105</v>
      </c>
      <c r="CX438" s="10" t="s">
        <v>190</v>
      </c>
      <c r="CY438" s="10" t="s">
        <v>1105</v>
      </c>
      <c r="CZ438" s="10" t="s">
        <v>1105</v>
      </c>
      <c r="DA438" s="10" t="s">
        <v>1105</v>
      </c>
      <c r="DB438" s="10" t="s">
        <v>1104</v>
      </c>
      <c r="DC438" s="98" t="s">
        <v>7125</v>
      </c>
      <c r="DD438" s="98" t="s">
        <v>7125</v>
      </c>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5"/>
    </row>
    <row r="439" spans="1:251" s="9" customFormat="1" ht="17.25" customHeight="1">
      <c r="A439" s="5" t="s">
        <v>524</v>
      </c>
      <c r="B439" s="9">
        <v>172</v>
      </c>
      <c r="C439" s="5" t="s">
        <v>83</v>
      </c>
      <c r="D439" s="5" t="s">
        <v>150</v>
      </c>
      <c r="E439" s="9">
        <v>162</v>
      </c>
      <c r="F439" s="9" t="s">
        <v>137</v>
      </c>
      <c r="G439" s="5"/>
      <c r="H439" s="5" t="s">
        <v>5</v>
      </c>
      <c r="I439" s="9">
        <v>1814</v>
      </c>
      <c r="J439" s="5" t="s">
        <v>8</v>
      </c>
      <c r="K439" s="9">
        <v>1814</v>
      </c>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t="s">
        <v>599</v>
      </c>
      <c r="AM439" s="11">
        <f>VLOOKUP($AL439,'City Location'!$A$2:$C$69,2)</f>
        <v>52.520007</v>
      </c>
      <c r="AN439" s="11">
        <f>VLOOKUP($AL439,'City Location'!$A$2:$C$69,3)</f>
        <v>13.404954</v>
      </c>
      <c r="AO439" s="12" t="s">
        <v>622</v>
      </c>
      <c r="AP439" s="5">
        <v>1</v>
      </c>
      <c r="AQ439" s="5"/>
      <c r="AR439" s="4"/>
      <c r="AS439" s="4"/>
      <c r="AT439" s="10">
        <v>0</v>
      </c>
      <c r="AU439" s="10" t="s">
        <v>1104</v>
      </c>
      <c r="AV439" s="19" t="s">
        <v>1105</v>
      </c>
      <c r="AW439" s="10" t="s">
        <v>1105</v>
      </c>
      <c r="AX439" s="10" t="s">
        <v>1105</v>
      </c>
      <c r="AY439" s="10" t="s">
        <v>1105</v>
      </c>
      <c r="AZ439" s="10" t="s">
        <v>1105</v>
      </c>
      <c r="BA439" s="10" t="s">
        <v>1105</v>
      </c>
      <c r="BB439" s="10" t="s">
        <v>1105</v>
      </c>
      <c r="BC439" s="10" t="s">
        <v>1105</v>
      </c>
      <c r="BD439" s="10" t="s">
        <v>374</v>
      </c>
      <c r="BE439" s="10" t="s">
        <v>374</v>
      </c>
      <c r="BF439" s="10" t="s">
        <v>1105</v>
      </c>
      <c r="BG439" s="10" t="s">
        <v>1105</v>
      </c>
      <c r="BH439" s="10" t="s">
        <v>1104</v>
      </c>
      <c r="BI439" s="10" t="s">
        <v>1104</v>
      </c>
      <c r="BJ439" s="10" t="s">
        <v>1105</v>
      </c>
      <c r="BK439" s="10" t="s">
        <v>190</v>
      </c>
      <c r="BL439" s="10" t="s">
        <v>1105</v>
      </c>
      <c r="BM439" s="10" t="s">
        <v>1105</v>
      </c>
      <c r="BN439" s="10" t="s">
        <v>1105</v>
      </c>
      <c r="BO439" s="10" t="s">
        <v>1105</v>
      </c>
      <c r="BP439" s="10" t="s">
        <v>1105</v>
      </c>
      <c r="BQ439" s="10" t="s">
        <v>1105</v>
      </c>
      <c r="BR439" s="10" t="s">
        <v>1105</v>
      </c>
      <c r="BS439" s="10" t="s">
        <v>1104</v>
      </c>
      <c r="BT439" s="10" t="s">
        <v>1105</v>
      </c>
      <c r="BU439" s="10" t="s">
        <v>1105</v>
      </c>
      <c r="BV439" s="10" t="s">
        <v>1105</v>
      </c>
      <c r="BW439" s="10" t="s">
        <v>190</v>
      </c>
      <c r="BX439" s="10" t="s">
        <v>374</v>
      </c>
      <c r="BY439" s="10" t="s">
        <v>1105</v>
      </c>
      <c r="BZ439" s="10" t="s">
        <v>190</v>
      </c>
      <c r="CA439" s="10" t="s">
        <v>1105</v>
      </c>
      <c r="CB439" s="10" t="s">
        <v>1104</v>
      </c>
      <c r="CC439" s="10" t="s">
        <v>1105</v>
      </c>
      <c r="CD439" s="10" t="s">
        <v>1104</v>
      </c>
      <c r="CE439" s="10" t="s">
        <v>1105</v>
      </c>
      <c r="CF439" s="10" t="s">
        <v>1104</v>
      </c>
      <c r="CG439" s="10" t="s">
        <v>1104</v>
      </c>
      <c r="CH439" s="10" t="s">
        <v>1104</v>
      </c>
      <c r="CI439" s="10" t="s">
        <v>1105</v>
      </c>
      <c r="CJ439" s="10" t="s">
        <v>1104</v>
      </c>
      <c r="CK439" s="10" t="s">
        <v>190</v>
      </c>
      <c r="CL439" s="10" t="s">
        <v>1105</v>
      </c>
      <c r="CM439" s="10" t="s">
        <v>1105</v>
      </c>
      <c r="CN439" s="10" t="s">
        <v>1105</v>
      </c>
      <c r="CO439" s="10" t="s">
        <v>1105</v>
      </c>
      <c r="CP439" s="10" t="s">
        <v>1105</v>
      </c>
      <c r="CQ439" s="10" t="s">
        <v>1105</v>
      </c>
      <c r="CR439" s="10" t="s">
        <v>1105</v>
      </c>
      <c r="CS439" s="10" t="s">
        <v>1105</v>
      </c>
      <c r="CT439" s="10" t="s">
        <v>1105</v>
      </c>
      <c r="CU439" s="10" t="s">
        <v>1104</v>
      </c>
      <c r="CV439" s="10" t="s">
        <v>190</v>
      </c>
      <c r="CW439" s="10" t="s">
        <v>1105</v>
      </c>
      <c r="CX439" s="10" t="s">
        <v>190</v>
      </c>
      <c r="CY439" s="10" t="s">
        <v>1105</v>
      </c>
      <c r="CZ439" s="10" t="s">
        <v>1105</v>
      </c>
      <c r="DA439" s="10" t="s">
        <v>1105</v>
      </c>
      <c r="DB439" s="10" t="s">
        <v>1104</v>
      </c>
      <c r="DC439" s="98" t="s">
        <v>7125</v>
      </c>
      <c r="DD439" s="98" t="s">
        <v>7125</v>
      </c>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5"/>
    </row>
    <row r="440" spans="1:251" s="9" customFormat="1" ht="17.25" customHeight="1">
      <c r="A440" s="5" t="s">
        <v>524</v>
      </c>
      <c r="B440" s="9">
        <v>172</v>
      </c>
      <c r="C440" s="5" t="s">
        <v>83</v>
      </c>
      <c r="D440" s="5" t="s">
        <v>150</v>
      </c>
      <c r="E440" s="9">
        <v>162</v>
      </c>
      <c r="F440" s="9" t="s">
        <v>137</v>
      </c>
      <c r="G440" s="5"/>
      <c r="H440" s="5" t="s">
        <v>8</v>
      </c>
      <c r="I440" s="9">
        <v>1814</v>
      </c>
      <c r="J440" s="5" t="s">
        <v>7</v>
      </c>
      <c r="K440" s="9">
        <v>1814</v>
      </c>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t="s">
        <v>599</v>
      </c>
      <c r="AM440" s="11">
        <f>VLOOKUP($AL440,'City Location'!$A$2:$C$69,2)</f>
        <v>52.520007</v>
      </c>
      <c r="AN440" s="11">
        <f>VLOOKUP($AL440,'City Location'!$A$2:$C$69,3)</f>
        <v>13.404954</v>
      </c>
      <c r="AO440" s="12" t="s">
        <v>622</v>
      </c>
      <c r="AP440" s="5">
        <v>1</v>
      </c>
      <c r="AQ440" s="5"/>
      <c r="AR440" s="4"/>
      <c r="AS440" s="4"/>
      <c r="AT440" s="10">
        <v>0</v>
      </c>
      <c r="AU440" s="10" t="s">
        <v>1104</v>
      </c>
      <c r="AV440" s="19" t="s">
        <v>1105</v>
      </c>
      <c r="AW440" s="10" t="s">
        <v>1105</v>
      </c>
      <c r="AX440" s="10" t="s">
        <v>1105</v>
      </c>
      <c r="AY440" s="10" t="s">
        <v>1105</v>
      </c>
      <c r="AZ440" s="10" t="s">
        <v>1105</v>
      </c>
      <c r="BA440" s="10" t="s">
        <v>1105</v>
      </c>
      <c r="BB440" s="10" t="s">
        <v>1105</v>
      </c>
      <c r="BC440" s="10" t="s">
        <v>1105</v>
      </c>
      <c r="BD440" s="10" t="s">
        <v>374</v>
      </c>
      <c r="BE440" s="10" t="s">
        <v>374</v>
      </c>
      <c r="BF440" s="10" t="s">
        <v>1105</v>
      </c>
      <c r="BG440" s="10" t="s">
        <v>1105</v>
      </c>
      <c r="BH440" s="10" t="s">
        <v>1104</v>
      </c>
      <c r="BI440" s="10" t="s">
        <v>1104</v>
      </c>
      <c r="BJ440" s="10" t="s">
        <v>1105</v>
      </c>
      <c r="BK440" s="10" t="s">
        <v>190</v>
      </c>
      <c r="BL440" s="10" t="s">
        <v>1105</v>
      </c>
      <c r="BM440" s="10" t="s">
        <v>1105</v>
      </c>
      <c r="BN440" s="10" t="s">
        <v>1105</v>
      </c>
      <c r="BO440" s="10" t="s">
        <v>1105</v>
      </c>
      <c r="BP440" s="10" t="s">
        <v>1105</v>
      </c>
      <c r="BQ440" s="10" t="s">
        <v>1105</v>
      </c>
      <c r="BR440" s="10" t="s">
        <v>1105</v>
      </c>
      <c r="BS440" s="10" t="s">
        <v>1104</v>
      </c>
      <c r="BT440" s="10" t="s">
        <v>1105</v>
      </c>
      <c r="BU440" s="10" t="s">
        <v>1105</v>
      </c>
      <c r="BV440" s="10" t="s">
        <v>1105</v>
      </c>
      <c r="BW440" s="10" t="s">
        <v>190</v>
      </c>
      <c r="BX440" s="10" t="s">
        <v>374</v>
      </c>
      <c r="BY440" s="10" t="s">
        <v>1105</v>
      </c>
      <c r="BZ440" s="10" t="s">
        <v>190</v>
      </c>
      <c r="CA440" s="10" t="s">
        <v>1105</v>
      </c>
      <c r="CB440" s="10" t="s">
        <v>1104</v>
      </c>
      <c r="CC440" s="10" t="s">
        <v>1105</v>
      </c>
      <c r="CD440" s="10" t="s">
        <v>1104</v>
      </c>
      <c r="CE440" s="10" t="s">
        <v>1105</v>
      </c>
      <c r="CF440" s="10" t="s">
        <v>1104</v>
      </c>
      <c r="CG440" s="10" t="s">
        <v>1104</v>
      </c>
      <c r="CH440" s="10" t="s">
        <v>1104</v>
      </c>
      <c r="CI440" s="10" t="s">
        <v>1105</v>
      </c>
      <c r="CJ440" s="10" t="s">
        <v>1104</v>
      </c>
      <c r="CK440" s="10" t="s">
        <v>190</v>
      </c>
      <c r="CL440" s="10" t="s">
        <v>1105</v>
      </c>
      <c r="CM440" s="10" t="s">
        <v>1105</v>
      </c>
      <c r="CN440" s="10" t="s">
        <v>1105</v>
      </c>
      <c r="CO440" s="10" t="s">
        <v>1105</v>
      </c>
      <c r="CP440" s="10" t="s">
        <v>1105</v>
      </c>
      <c r="CQ440" s="10" t="s">
        <v>1105</v>
      </c>
      <c r="CR440" s="10" t="s">
        <v>1105</v>
      </c>
      <c r="CS440" s="10" t="s">
        <v>1105</v>
      </c>
      <c r="CT440" s="10" t="s">
        <v>1105</v>
      </c>
      <c r="CU440" s="10" t="s">
        <v>1104</v>
      </c>
      <c r="CV440" s="10" t="s">
        <v>190</v>
      </c>
      <c r="CW440" s="10" t="s">
        <v>1105</v>
      </c>
      <c r="CX440" s="10" t="s">
        <v>190</v>
      </c>
      <c r="CY440" s="10" t="s">
        <v>1105</v>
      </c>
      <c r="CZ440" s="10" t="s">
        <v>1105</v>
      </c>
      <c r="DA440" s="10" t="s">
        <v>1105</v>
      </c>
      <c r="DB440" s="10" t="s">
        <v>1104</v>
      </c>
      <c r="DC440" s="98" t="s">
        <v>7125</v>
      </c>
      <c r="DD440" s="98" t="s">
        <v>7125</v>
      </c>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5"/>
    </row>
    <row r="441" spans="1:251" s="9" customFormat="1" ht="17.25" customHeight="1">
      <c r="A441" s="5" t="s">
        <v>524</v>
      </c>
      <c r="B441" s="9">
        <v>172</v>
      </c>
      <c r="C441" s="5" t="s">
        <v>83</v>
      </c>
      <c r="D441" s="5" t="s">
        <v>150</v>
      </c>
      <c r="E441" s="9">
        <v>162</v>
      </c>
      <c r="F441" s="9" t="s">
        <v>137</v>
      </c>
      <c r="G441" s="5"/>
      <c r="H441" s="5" t="s">
        <v>7</v>
      </c>
      <c r="I441" s="9">
        <v>1814</v>
      </c>
      <c r="J441" s="5"/>
      <c r="K441" s="9">
        <v>1815</v>
      </c>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t="s">
        <v>599</v>
      </c>
      <c r="AM441" s="11">
        <f>VLOOKUP($AL441,'City Location'!$A$2:$C$69,2)</f>
        <v>52.520007</v>
      </c>
      <c r="AN441" s="11">
        <f>VLOOKUP($AL441,'City Location'!$A$2:$C$69,3)</f>
        <v>13.404954</v>
      </c>
      <c r="AO441" s="12" t="s">
        <v>622</v>
      </c>
      <c r="AP441" s="5">
        <v>1</v>
      </c>
      <c r="AQ441" s="5"/>
      <c r="AR441" s="4"/>
      <c r="AS441" s="4"/>
      <c r="AT441" s="10">
        <v>0</v>
      </c>
      <c r="AU441" s="10" t="s">
        <v>1104</v>
      </c>
      <c r="AV441" s="19" t="s">
        <v>1105</v>
      </c>
      <c r="AW441" s="10" t="s">
        <v>1105</v>
      </c>
      <c r="AX441" s="10" t="s">
        <v>1105</v>
      </c>
      <c r="AY441" s="10" t="s">
        <v>1105</v>
      </c>
      <c r="AZ441" s="10" t="s">
        <v>1105</v>
      </c>
      <c r="BA441" s="10" t="s">
        <v>1105</v>
      </c>
      <c r="BB441" s="10" t="s">
        <v>1105</v>
      </c>
      <c r="BC441" s="10" t="s">
        <v>1105</v>
      </c>
      <c r="BD441" s="10" t="s">
        <v>374</v>
      </c>
      <c r="BE441" s="10" t="s">
        <v>374</v>
      </c>
      <c r="BF441" s="10" t="s">
        <v>1105</v>
      </c>
      <c r="BG441" s="10" t="s">
        <v>1105</v>
      </c>
      <c r="BH441" s="10" t="s">
        <v>1104</v>
      </c>
      <c r="BI441" s="10" t="s">
        <v>1104</v>
      </c>
      <c r="BJ441" s="10" t="s">
        <v>1105</v>
      </c>
      <c r="BK441" s="10" t="s">
        <v>190</v>
      </c>
      <c r="BL441" s="10" t="s">
        <v>1105</v>
      </c>
      <c r="BM441" s="10" t="s">
        <v>1105</v>
      </c>
      <c r="BN441" s="10" t="s">
        <v>1105</v>
      </c>
      <c r="BO441" s="10" t="s">
        <v>1105</v>
      </c>
      <c r="BP441" s="10" t="s">
        <v>1105</v>
      </c>
      <c r="BQ441" s="10" t="s">
        <v>1105</v>
      </c>
      <c r="BR441" s="10" t="s">
        <v>1105</v>
      </c>
      <c r="BS441" s="10" t="s">
        <v>1104</v>
      </c>
      <c r="BT441" s="10" t="s">
        <v>1105</v>
      </c>
      <c r="BU441" s="10" t="s">
        <v>1105</v>
      </c>
      <c r="BV441" s="10" t="s">
        <v>1105</v>
      </c>
      <c r="BW441" s="10" t="s">
        <v>374</v>
      </c>
      <c r="BX441" s="19" t="s">
        <v>190</v>
      </c>
      <c r="BY441" s="10" t="s">
        <v>1105</v>
      </c>
      <c r="BZ441" s="19" t="s">
        <v>374</v>
      </c>
      <c r="CA441" s="10" t="s">
        <v>1105</v>
      </c>
      <c r="CB441" s="10" t="s">
        <v>1104</v>
      </c>
      <c r="CC441" s="10" t="s">
        <v>1105</v>
      </c>
      <c r="CD441" s="10" t="s">
        <v>1104</v>
      </c>
      <c r="CE441" s="10" t="s">
        <v>1105</v>
      </c>
      <c r="CF441" s="10" t="s">
        <v>1104</v>
      </c>
      <c r="CG441" s="10" t="s">
        <v>1104</v>
      </c>
      <c r="CH441" s="10" t="s">
        <v>1104</v>
      </c>
      <c r="CI441" s="10" t="s">
        <v>1105</v>
      </c>
      <c r="CJ441" s="10" t="s">
        <v>1104</v>
      </c>
      <c r="CK441" s="10" t="s">
        <v>190</v>
      </c>
      <c r="CL441" s="10" t="s">
        <v>1105</v>
      </c>
      <c r="CM441" s="10" t="s">
        <v>1105</v>
      </c>
      <c r="CN441" s="10" t="s">
        <v>1105</v>
      </c>
      <c r="CO441" s="10" t="s">
        <v>1105</v>
      </c>
      <c r="CP441" s="10" t="s">
        <v>1105</v>
      </c>
      <c r="CQ441" s="10" t="s">
        <v>1105</v>
      </c>
      <c r="CR441" s="10" t="s">
        <v>1105</v>
      </c>
      <c r="CS441" s="10" t="s">
        <v>1105</v>
      </c>
      <c r="CT441" s="10" t="s">
        <v>1105</v>
      </c>
      <c r="CU441" s="10" t="s">
        <v>1104</v>
      </c>
      <c r="CV441" s="10" t="s">
        <v>190</v>
      </c>
      <c r="CW441" s="10" t="s">
        <v>1105</v>
      </c>
      <c r="CX441" s="10" t="s">
        <v>190</v>
      </c>
      <c r="CY441" s="10" t="s">
        <v>1105</v>
      </c>
      <c r="CZ441" s="10" t="s">
        <v>1105</v>
      </c>
      <c r="DA441" s="10" t="s">
        <v>1105</v>
      </c>
      <c r="DB441" s="10" t="s">
        <v>1104</v>
      </c>
      <c r="DC441" s="98" t="s">
        <v>7125</v>
      </c>
      <c r="DD441" s="98" t="s">
        <v>7125</v>
      </c>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5"/>
    </row>
    <row r="442" spans="1:251" s="9" customFormat="1" ht="17.25" customHeight="1">
      <c r="A442" s="5" t="s">
        <v>524</v>
      </c>
      <c r="B442" s="9">
        <v>172</v>
      </c>
      <c r="C442" s="5" t="s">
        <v>83</v>
      </c>
      <c r="D442" s="5" t="s">
        <v>150</v>
      </c>
      <c r="E442" s="9">
        <v>162</v>
      </c>
      <c r="F442" s="9" t="s">
        <v>137</v>
      </c>
      <c r="G442" s="5"/>
      <c r="H442" s="5"/>
      <c r="I442" s="9">
        <v>1815</v>
      </c>
      <c r="J442" s="5" t="s">
        <v>8</v>
      </c>
      <c r="K442" s="9">
        <v>1815</v>
      </c>
      <c r="L442" s="5"/>
      <c r="M442" s="5"/>
      <c r="N442" s="5"/>
      <c r="O442" s="5"/>
      <c r="P442" s="5"/>
      <c r="Q442" s="5"/>
      <c r="R442" s="5"/>
      <c r="S442" s="5"/>
      <c r="T442" s="5"/>
      <c r="U442" s="5"/>
      <c r="V442" s="5"/>
      <c r="W442" s="5"/>
      <c r="X442" s="5"/>
      <c r="Y442" s="5"/>
      <c r="Z442" s="5"/>
      <c r="AA442" s="5"/>
      <c r="AB442" s="5"/>
      <c r="AC442" s="5"/>
      <c r="AD442" s="5"/>
      <c r="AE442" s="5"/>
      <c r="AF442" s="5"/>
      <c r="AG442" s="5"/>
      <c r="AH442" s="5">
        <v>1</v>
      </c>
      <c r="AI442" s="5"/>
      <c r="AJ442" s="5"/>
      <c r="AK442" s="5"/>
      <c r="AL442" s="5" t="s">
        <v>599</v>
      </c>
      <c r="AM442" s="11">
        <f>VLOOKUP($AL442,'City Location'!$A$2:$C$69,2)</f>
        <v>52.520007</v>
      </c>
      <c r="AN442" s="11">
        <f>VLOOKUP($AL442,'City Location'!$A$2:$C$69,3)</f>
        <v>13.404954</v>
      </c>
      <c r="AO442" s="12" t="s">
        <v>622</v>
      </c>
      <c r="AP442" s="5">
        <v>1</v>
      </c>
      <c r="AQ442" s="5"/>
      <c r="AR442" s="4"/>
      <c r="AS442" s="4"/>
      <c r="AT442" s="10">
        <v>0</v>
      </c>
      <c r="AU442" s="10" t="s">
        <v>1104</v>
      </c>
      <c r="AV442" s="19" t="s">
        <v>1105</v>
      </c>
      <c r="AW442" s="10" t="s">
        <v>1105</v>
      </c>
      <c r="AX442" s="10" t="s">
        <v>1105</v>
      </c>
      <c r="AY442" s="10" t="s">
        <v>1104</v>
      </c>
      <c r="AZ442" s="10" t="s">
        <v>1105</v>
      </c>
      <c r="BA442" s="9" t="s">
        <v>1104</v>
      </c>
      <c r="BB442" s="10" t="s">
        <v>1105</v>
      </c>
      <c r="BC442" s="10" t="s">
        <v>1105</v>
      </c>
      <c r="BD442" s="10" t="s">
        <v>374</v>
      </c>
      <c r="BE442" s="10" t="s">
        <v>374</v>
      </c>
      <c r="BF442" s="10" t="s">
        <v>1105</v>
      </c>
      <c r="BG442" s="10" t="s">
        <v>1105</v>
      </c>
      <c r="BH442" s="10" t="s">
        <v>1104</v>
      </c>
      <c r="BI442" s="10" t="s">
        <v>1104</v>
      </c>
      <c r="BJ442" s="10" t="s">
        <v>1105</v>
      </c>
      <c r="BK442" s="10" t="s">
        <v>190</v>
      </c>
      <c r="BL442" s="10" t="s">
        <v>1105</v>
      </c>
      <c r="BM442" s="10" t="s">
        <v>1105</v>
      </c>
      <c r="BN442" s="10" t="s">
        <v>1105</v>
      </c>
      <c r="BO442" s="10" t="s">
        <v>1105</v>
      </c>
      <c r="BP442" s="10" t="s">
        <v>1105</v>
      </c>
      <c r="BQ442" s="10" t="s">
        <v>1105</v>
      </c>
      <c r="BR442" s="10" t="s">
        <v>1105</v>
      </c>
      <c r="BS442" s="10" t="s">
        <v>1104</v>
      </c>
      <c r="BT442" s="10" t="s">
        <v>1105</v>
      </c>
      <c r="BU442" s="10" t="s">
        <v>1105</v>
      </c>
      <c r="BV442" s="10" t="s">
        <v>1105</v>
      </c>
      <c r="BW442" s="10" t="s">
        <v>374</v>
      </c>
      <c r="BX442" s="19" t="s">
        <v>190</v>
      </c>
      <c r="BY442" s="10" t="s">
        <v>1105</v>
      </c>
      <c r="BZ442" s="19" t="s">
        <v>374</v>
      </c>
      <c r="CA442" s="10" t="s">
        <v>1105</v>
      </c>
      <c r="CB442" s="10" t="s">
        <v>1104</v>
      </c>
      <c r="CC442" s="10" t="s">
        <v>1105</v>
      </c>
      <c r="CD442" s="10" t="s">
        <v>1104</v>
      </c>
      <c r="CE442" s="10" t="s">
        <v>1105</v>
      </c>
      <c r="CF442" s="10" t="s">
        <v>1104</v>
      </c>
      <c r="CG442" s="10" t="s">
        <v>1104</v>
      </c>
      <c r="CH442" s="10" t="s">
        <v>1104</v>
      </c>
      <c r="CI442" s="10" t="s">
        <v>1105</v>
      </c>
      <c r="CJ442" s="10" t="s">
        <v>1104</v>
      </c>
      <c r="CK442" s="10" t="s">
        <v>190</v>
      </c>
      <c r="CL442" s="10" t="s">
        <v>1105</v>
      </c>
      <c r="CM442" s="10" t="s">
        <v>1105</v>
      </c>
      <c r="CN442" s="10" t="s">
        <v>1105</v>
      </c>
      <c r="CO442" s="10" t="s">
        <v>1105</v>
      </c>
      <c r="CP442" s="10" t="s">
        <v>1105</v>
      </c>
      <c r="CQ442" s="10" t="s">
        <v>1105</v>
      </c>
      <c r="CR442" s="10" t="s">
        <v>1105</v>
      </c>
      <c r="CS442" s="10" t="s">
        <v>1105</v>
      </c>
      <c r="CT442" s="10" t="s">
        <v>1105</v>
      </c>
      <c r="CU442" s="10" t="s">
        <v>1104</v>
      </c>
      <c r="CV442" s="10" t="s">
        <v>190</v>
      </c>
      <c r="CW442" s="10" t="s">
        <v>1105</v>
      </c>
      <c r="CX442" s="10" t="s">
        <v>190</v>
      </c>
      <c r="CY442" s="10" t="s">
        <v>1105</v>
      </c>
      <c r="CZ442" s="10" t="s">
        <v>1105</v>
      </c>
      <c r="DA442" s="10" t="s">
        <v>1105</v>
      </c>
      <c r="DB442" s="10" t="s">
        <v>1104</v>
      </c>
      <c r="DC442" s="98" t="s">
        <v>7125</v>
      </c>
      <c r="DD442" s="98" t="s">
        <v>7125</v>
      </c>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5"/>
    </row>
    <row r="443" spans="1:251" s="9" customFormat="1" ht="17.25" customHeight="1">
      <c r="A443" s="5" t="s">
        <v>524</v>
      </c>
      <c r="B443" s="9">
        <v>172</v>
      </c>
      <c r="C443" s="5" t="s">
        <v>83</v>
      </c>
      <c r="D443" s="5" t="s">
        <v>150</v>
      </c>
      <c r="E443" s="9">
        <v>162</v>
      </c>
      <c r="F443" s="9" t="s">
        <v>137</v>
      </c>
      <c r="G443" s="5"/>
      <c r="H443" s="5" t="s">
        <v>8</v>
      </c>
      <c r="I443" s="9">
        <v>1815</v>
      </c>
      <c r="J443" s="5" t="s">
        <v>9</v>
      </c>
      <c r="K443" s="9">
        <v>1815</v>
      </c>
      <c r="L443" s="5"/>
      <c r="M443" s="5"/>
      <c r="N443" s="5"/>
      <c r="O443" s="5"/>
      <c r="P443" s="5"/>
      <c r="Q443" s="5"/>
      <c r="R443" s="5"/>
      <c r="S443" s="5"/>
      <c r="T443" s="5"/>
      <c r="U443" s="5"/>
      <c r="V443" s="5"/>
      <c r="W443" s="5"/>
      <c r="X443" s="5"/>
      <c r="Y443" s="5"/>
      <c r="Z443" s="5"/>
      <c r="AA443" s="5"/>
      <c r="AB443" s="5"/>
      <c r="AC443" s="5"/>
      <c r="AD443" s="5"/>
      <c r="AE443" s="5"/>
      <c r="AF443" s="5"/>
      <c r="AG443" s="5"/>
      <c r="AH443" s="5">
        <v>1</v>
      </c>
      <c r="AI443" s="5"/>
      <c r="AJ443" s="5"/>
      <c r="AK443" s="5"/>
      <c r="AL443" s="5" t="s">
        <v>599</v>
      </c>
      <c r="AM443" s="11">
        <f>VLOOKUP($AL443,'City Location'!$A$2:$C$69,2)</f>
        <v>52.520007</v>
      </c>
      <c r="AN443" s="11">
        <f>VLOOKUP($AL443,'City Location'!$A$2:$C$69,3)</f>
        <v>13.404954</v>
      </c>
      <c r="AO443" s="12" t="s">
        <v>622</v>
      </c>
      <c r="AP443" s="5">
        <v>1</v>
      </c>
      <c r="AQ443" s="5"/>
      <c r="AR443" s="4"/>
      <c r="AS443" s="4"/>
      <c r="AT443" s="10">
        <v>0</v>
      </c>
      <c r="AU443" s="10" t="s">
        <v>1104</v>
      </c>
      <c r="AV443" s="19" t="s">
        <v>1105</v>
      </c>
      <c r="AW443" s="10" t="s">
        <v>1105</v>
      </c>
      <c r="AX443" s="10" t="s">
        <v>1105</v>
      </c>
      <c r="AY443" s="10" t="s">
        <v>1104</v>
      </c>
      <c r="AZ443" s="10" t="s">
        <v>1105</v>
      </c>
      <c r="BA443" s="9" t="s">
        <v>1104</v>
      </c>
      <c r="BB443" s="10" t="s">
        <v>1104</v>
      </c>
      <c r="BC443" s="10" t="s">
        <v>1104</v>
      </c>
      <c r="BD443" s="10" t="s">
        <v>374</v>
      </c>
      <c r="BE443" s="10" t="s">
        <v>374</v>
      </c>
      <c r="BF443" s="10" t="s">
        <v>1105</v>
      </c>
      <c r="BG443" s="10" t="s">
        <v>1105</v>
      </c>
      <c r="BH443" s="10" t="s">
        <v>1104</v>
      </c>
      <c r="BI443" s="10" t="s">
        <v>1104</v>
      </c>
      <c r="BJ443" s="10" t="s">
        <v>1105</v>
      </c>
      <c r="BK443" s="10" t="s">
        <v>190</v>
      </c>
      <c r="BL443" s="10" t="s">
        <v>1105</v>
      </c>
      <c r="BM443" s="10" t="s">
        <v>1105</v>
      </c>
      <c r="BN443" s="10" t="s">
        <v>1105</v>
      </c>
      <c r="BO443" s="10" t="s">
        <v>1105</v>
      </c>
      <c r="BP443" s="10" t="s">
        <v>1105</v>
      </c>
      <c r="BQ443" s="10" t="s">
        <v>1105</v>
      </c>
      <c r="BR443" s="10" t="s">
        <v>1105</v>
      </c>
      <c r="BS443" s="10" t="s">
        <v>1104</v>
      </c>
      <c r="BT443" s="10" t="s">
        <v>1105</v>
      </c>
      <c r="BU443" s="10" t="s">
        <v>1105</v>
      </c>
      <c r="BV443" s="10" t="s">
        <v>1105</v>
      </c>
      <c r="BW443" s="10" t="s">
        <v>374</v>
      </c>
      <c r="BX443" s="19" t="s">
        <v>190</v>
      </c>
      <c r="BY443" s="10" t="s">
        <v>1105</v>
      </c>
      <c r="BZ443" s="19" t="s">
        <v>374</v>
      </c>
      <c r="CA443" s="10" t="s">
        <v>1105</v>
      </c>
      <c r="CB443" s="10" t="s">
        <v>1104</v>
      </c>
      <c r="CC443" s="10" t="s">
        <v>1105</v>
      </c>
      <c r="CD443" s="10" t="s">
        <v>1104</v>
      </c>
      <c r="CE443" s="10" t="s">
        <v>1105</v>
      </c>
      <c r="CF443" s="10" t="s">
        <v>1104</v>
      </c>
      <c r="CG443" s="10" t="s">
        <v>1104</v>
      </c>
      <c r="CH443" s="10" t="s">
        <v>1104</v>
      </c>
      <c r="CI443" s="10" t="s">
        <v>1105</v>
      </c>
      <c r="CJ443" s="10" t="s">
        <v>1104</v>
      </c>
      <c r="CK443" s="10" t="s">
        <v>190</v>
      </c>
      <c r="CL443" s="10" t="s">
        <v>1105</v>
      </c>
      <c r="CM443" s="10" t="s">
        <v>1105</v>
      </c>
      <c r="CN443" s="10" t="s">
        <v>1105</v>
      </c>
      <c r="CO443" s="10" t="s">
        <v>1105</v>
      </c>
      <c r="CP443" s="10" t="s">
        <v>1105</v>
      </c>
      <c r="CQ443" s="10" t="s">
        <v>1105</v>
      </c>
      <c r="CR443" s="10" t="s">
        <v>1105</v>
      </c>
      <c r="CS443" s="10" t="s">
        <v>1105</v>
      </c>
      <c r="CT443" s="10" t="s">
        <v>1105</v>
      </c>
      <c r="CU443" s="10" t="s">
        <v>1104</v>
      </c>
      <c r="CV443" s="10" t="s">
        <v>190</v>
      </c>
      <c r="CW443" s="10" t="s">
        <v>1105</v>
      </c>
      <c r="CX443" s="10" t="s">
        <v>190</v>
      </c>
      <c r="CY443" s="10" t="s">
        <v>1105</v>
      </c>
      <c r="CZ443" s="10" t="s">
        <v>1105</v>
      </c>
      <c r="DA443" s="10" t="s">
        <v>1105</v>
      </c>
      <c r="DB443" s="10" t="s">
        <v>1104</v>
      </c>
      <c r="DC443" s="98" t="s">
        <v>7125</v>
      </c>
      <c r="DD443" s="98" t="s">
        <v>7125</v>
      </c>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5"/>
    </row>
    <row r="444" spans="1:251" s="9" customFormat="1" ht="17.25" customHeight="1">
      <c r="A444" s="5" t="s">
        <v>524</v>
      </c>
      <c r="B444" s="9">
        <v>172</v>
      </c>
      <c r="C444" s="5" t="s">
        <v>83</v>
      </c>
      <c r="D444" s="5" t="s">
        <v>150</v>
      </c>
      <c r="E444" s="9">
        <v>162</v>
      </c>
      <c r="F444" s="9" t="s">
        <v>137</v>
      </c>
      <c r="G444" s="5"/>
      <c r="H444" s="5" t="s">
        <v>9</v>
      </c>
      <c r="I444" s="9">
        <v>1815</v>
      </c>
      <c r="J444" s="5" t="s">
        <v>5</v>
      </c>
      <c r="K444" s="9">
        <v>1816</v>
      </c>
      <c r="L444" s="5"/>
      <c r="M444" s="5"/>
      <c r="N444" s="5"/>
      <c r="O444" s="5"/>
      <c r="P444" s="5"/>
      <c r="Q444" s="5"/>
      <c r="R444" s="5"/>
      <c r="S444" s="5"/>
      <c r="T444" s="5"/>
      <c r="U444" s="5"/>
      <c r="V444" s="5"/>
      <c r="W444" s="5"/>
      <c r="X444" s="5"/>
      <c r="Y444" s="5"/>
      <c r="Z444" s="5"/>
      <c r="AA444" s="5"/>
      <c r="AB444" s="5"/>
      <c r="AC444" s="5"/>
      <c r="AD444" s="5"/>
      <c r="AE444" s="5"/>
      <c r="AF444" s="5"/>
      <c r="AG444" s="5"/>
      <c r="AH444" s="5">
        <v>1</v>
      </c>
      <c r="AI444" s="5"/>
      <c r="AJ444" s="5"/>
      <c r="AK444" s="5"/>
      <c r="AL444" s="5" t="s">
        <v>599</v>
      </c>
      <c r="AM444" s="11">
        <f>VLOOKUP($AL444,'City Location'!$A$2:$C$69,2)</f>
        <v>52.520007</v>
      </c>
      <c r="AN444" s="11">
        <f>VLOOKUP($AL444,'City Location'!$A$2:$C$69,3)</f>
        <v>13.404954</v>
      </c>
      <c r="AO444" s="12" t="s">
        <v>622</v>
      </c>
      <c r="AP444" s="5">
        <v>1</v>
      </c>
      <c r="AQ444" s="5"/>
      <c r="AR444" s="4"/>
      <c r="AS444" s="4"/>
      <c r="AT444" s="10">
        <v>0</v>
      </c>
      <c r="AU444" s="10" t="s">
        <v>1104</v>
      </c>
      <c r="AV444" s="19" t="s">
        <v>1105</v>
      </c>
      <c r="AW444" s="10" t="s">
        <v>1105</v>
      </c>
      <c r="AX444" s="10" t="s">
        <v>1105</v>
      </c>
      <c r="AY444" s="10" t="s">
        <v>1104</v>
      </c>
      <c r="AZ444" s="10" t="s">
        <v>1105</v>
      </c>
      <c r="BA444" s="9" t="s">
        <v>1104</v>
      </c>
      <c r="BB444" s="10" t="s">
        <v>1104</v>
      </c>
      <c r="BC444" s="10" t="s">
        <v>1104</v>
      </c>
      <c r="BD444" s="10" t="s">
        <v>374</v>
      </c>
      <c r="BE444" s="10" t="s">
        <v>190</v>
      </c>
      <c r="BF444" s="10" t="s">
        <v>1105</v>
      </c>
      <c r="BG444" s="10" t="s">
        <v>1105</v>
      </c>
      <c r="BH444" s="10" t="s">
        <v>1104</v>
      </c>
      <c r="BI444" s="10" t="s">
        <v>1105</v>
      </c>
      <c r="BJ444" s="10" t="s">
        <v>1105</v>
      </c>
      <c r="BK444" s="10" t="s">
        <v>190</v>
      </c>
      <c r="BL444" s="10" t="s">
        <v>1105</v>
      </c>
      <c r="BM444" s="10" t="s">
        <v>1105</v>
      </c>
      <c r="BN444" s="10" t="s">
        <v>1105</v>
      </c>
      <c r="BO444" s="10" t="s">
        <v>1105</v>
      </c>
      <c r="BP444" s="10" t="s">
        <v>1105</v>
      </c>
      <c r="BQ444" s="10" t="s">
        <v>1104</v>
      </c>
      <c r="BR444" s="10" t="s">
        <v>1105</v>
      </c>
      <c r="BS444" s="10" t="s">
        <v>1104</v>
      </c>
      <c r="BT444" s="10" t="s">
        <v>1105</v>
      </c>
      <c r="BU444" s="10" t="s">
        <v>1105</v>
      </c>
      <c r="BV444" s="10" t="s">
        <v>1105</v>
      </c>
      <c r="BW444" s="10" t="s">
        <v>374</v>
      </c>
      <c r="BX444" s="19" t="s">
        <v>190</v>
      </c>
      <c r="BY444" s="10" t="s">
        <v>1105</v>
      </c>
      <c r="BZ444" s="19" t="s">
        <v>374</v>
      </c>
      <c r="CA444" s="10" t="s">
        <v>1105</v>
      </c>
      <c r="CB444" s="10" t="s">
        <v>1104</v>
      </c>
      <c r="CC444" s="10" t="s">
        <v>1105</v>
      </c>
      <c r="CD444" s="10" t="s">
        <v>1104</v>
      </c>
      <c r="CE444" s="10" t="s">
        <v>1105</v>
      </c>
      <c r="CF444" s="10" t="s">
        <v>1104</v>
      </c>
      <c r="CG444" s="10" t="s">
        <v>1104</v>
      </c>
      <c r="CH444" s="10" t="s">
        <v>1104</v>
      </c>
      <c r="CI444" s="10" t="s">
        <v>1105</v>
      </c>
      <c r="CJ444" s="10" t="s">
        <v>1104</v>
      </c>
      <c r="CK444" s="10" t="s">
        <v>190</v>
      </c>
      <c r="CL444" s="10" t="s">
        <v>1105</v>
      </c>
      <c r="CM444" s="10" t="s">
        <v>1105</v>
      </c>
      <c r="CN444" s="10" t="s">
        <v>1105</v>
      </c>
      <c r="CO444" s="10" t="s">
        <v>1105</v>
      </c>
      <c r="CP444" s="10" t="s">
        <v>1105</v>
      </c>
      <c r="CQ444" s="10" t="s">
        <v>1105</v>
      </c>
      <c r="CR444" s="10" t="s">
        <v>1105</v>
      </c>
      <c r="CS444" s="10" t="s">
        <v>1105</v>
      </c>
      <c r="CT444" s="10" t="s">
        <v>1105</v>
      </c>
      <c r="CU444" s="10" t="s">
        <v>1104</v>
      </c>
      <c r="CV444" s="10" t="s">
        <v>190</v>
      </c>
      <c r="CW444" s="10" t="s">
        <v>1105</v>
      </c>
      <c r="CX444" s="10" t="s">
        <v>190</v>
      </c>
      <c r="CY444" s="10" t="s">
        <v>1105</v>
      </c>
      <c r="CZ444" s="10" t="s">
        <v>1105</v>
      </c>
      <c r="DA444" s="10" t="s">
        <v>1105</v>
      </c>
      <c r="DB444" s="10" t="s">
        <v>1104</v>
      </c>
      <c r="DC444" s="98" t="s">
        <v>7125</v>
      </c>
      <c r="DD444" s="98" t="s">
        <v>7125</v>
      </c>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5"/>
    </row>
    <row r="445" spans="1:251" s="9" customFormat="1" ht="17.25" customHeight="1">
      <c r="A445" s="5" t="s">
        <v>524</v>
      </c>
      <c r="B445" s="9">
        <v>172</v>
      </c>
      <c r="C445" s="5" t="s">
        <v>83</v>
      </c>
      <c r="D445" s="5" t="s">
        <v>150</v>
      </c>
      <c r="E445" s="9">
        <v>162</v>
      </c>
      <c r="F445" s="9" t="s">
        <v>137</v>
      </c>
      <c r="G445" s="5"/>
      <c r="H445" s="5" t="s">
        <v>5</v>
      </c>
      <c r="I445" s="9">
        <v>1816</v>
      </c>
      <c r="J445" s="5" t="s">
        <v>8</v>
      </c>
      <c r="K445" s="9">
        <v>1816</v>
      </c>
      <c r="L445" s="5"/>
      <c r="M445" s="5"/>
      <c r="N445" s="5"/>
      <c r="O445" s="5"/>
      <c r="P445" s="5"/>
      <c r="Q445" s="5"/>
      <c r="R445" s="5"/>
      <c r="S445" s="5"/>
      <c r="T445" s="5"/>
      <c r="U445" s="5"/>
      <c r="V445" s="5"/>
      <c r="W445" s="5"/>
      <c r="X445" s="5"/>
      <c r="Y445" s="5"/>
      <c r="Z445" s="5"/>
      <c r="AA445" s="5"/>
      <c r="AB445" s="5"/>
      <c r="AC445" s="5"/>
      <c r="AD445" s="5"/>
      <c r="AE445" s="5"/>
      <c r="AF445" s="5"/>
      <c r="AG445" s="5"/>
      <c r="AH445" s="5">
        <v>1</v>
      </c>
      <c r="AI445" s="5"/>
      <c r="AJ445" s="5"/>
      <c r="AK445" s="5"/>
      <c r="AL445" s="5" t="s">
        <v>599</v>
      </c>
      <c r="AM445" s="11">
        <f>VLOOKUP($AL445,'City Location'!$A$2:$C$69,2)</f>
        <v>52.520007</v>
      </c>
      <c r="AN445" s="11">
        <f>VLOOKUP($AL445,'City Location'!$A$2:$C$69,3)</f>
        <v>13.404954</v>
      </c>
      <c r="AO445" s="12" t="s">
        <v>622</v>
      </c>
      <c r="AP445" s="5">
        <v>1</v>
      </c>
      <c r="AQ445" s="5"/>
      <c r="AR445" s="4"/>
      <c r="AS445" s="4"/>
      <c r="AT445" s="10">
        <v>0</v>
      </c>
      <c r="AU445" s="10" t="s">
        <v>1104</v>
      </c>
      <c r="AV445" s="19" t="s">
        <v>1105</v>
      </c>
      <c r="AW445" s="10" t="s">
        <v>1105</v>
      </c>
      <c r="AX445" s="10" t="s">
        <v>1105</v>
      </c>
      <c r="AY445" s="10" t="s">
        <v>1104</v>
      </c>
      <c r="AZ445" s="10" t="s">
        <v>1105</v>
      </c>
      <c r="BA445" s="9" t="s">
        <v>1104</v>
      </c>
      <c r="BB445" s="10" t="s">
        <v>190</v>
      </c>
      <c r="BC445" s="10" t="s">
        <v>1104</v>
      </c>
      <c r="BD445" s="19" t="s">
        <v>190</v>
      </c>
      <c r="BE445" s="10" t="s">
        <v>190</v>
      </c>
      <c r="BF445" s="10" t="s">
        <v>190</v>
      </c>
      <c r="BG445" s="10" t="s">
        <v>190</v>
      </c>
      <c r="BH445" s="10" t="s">
        <v>1104</v>
      </c>
      <c r="BI445" s="10" t="s">
        <v>1105</v>
      </c>
      <c r="BJ445" s="10" t="s">
        <v>1105</v>
      </c>
      <c r="BK445" s="10" t="s">
        <v>190</v>
      </c>
      <c r="BL445" s="10" t="s">
        <v>1105</v>
      </c>
      <c r="BM445" s="10" t="s">
        <v>1105</v>
      </c>
      <c r="BN445" s="10" t="s">
        <v>1105</v>
      </c>
      <c r="BO445" s="10" t="s">
        <v>1105</v>
      </c>
      <c r="BP445" s="10" t="s">
        <v>1105</v>
      </c>
      <c r="BQ445" s="10" t="s">
        <v>374</v>
      </c>
      <c r="BR445" s="10" t="s">
        <v>1105</v>
      </c>
      <c r="BS445" s="10" t="s">
        <v>1104</v>
      </c>
      <c r="BT445" s="10" t="s">
        <v>1105</v>
      </c>
      <c r="BU445" s="10" t="s">
        <v>1105</v>
      </c>
      <c r="BV445" s="10" t="s">
        <v>1105</v>
      </c>
      <c r="BW445" s="10" t="s">
        <v>374</v>
      </c>
      <c r="BX445" s="19" t="s">
        <v>190</v>
      </c>
      <c r="BY445" s="10" t="s">
        <v>1105</v>
      </c>
      <c r="BZ445" s="19" t="s">
        <v>374</v>
      </c>
      <c r="CA445" s="10" t="s">
        <v>1105</v>
      </c>
      <c r="CB445" s="10" t="s">
        <v>1104</v>
      </c>
      <c r="CC445" s="10" t="s">
        <v>1105</v>
      </c>
      <c r="CD445" s="10" t="s">
        <v>1104</v>
      </c>
      <c r="CE445" s="10" t="s">
        <v>1105</v>
      </c>
      <c r="CF445" s="10" t="s">
        <v>1104</v>
      </c>
      <c r="CG445" s="10" t="s">
        <v>1104</v>
      </c>
      <c r="CH445" s="10" t="s">
        <v>1104</v>
      </c>
      <c r="CI445" s="10" t="s">
        <v>1105</v>
      </c>
      <c r="CJ445" s="10" t="s">
        <v>1104</v>
      </c>
      <c r="CK445" s="10" t="s">
        <v>190</v>
      </c>
      <c r="CL445" s="10" t="s">
        <v>1104</v>
      </c>
      <c r="CM445" s="10" t="s">
        <v>374</v>
      </c>
      <c r="CN445" s="10" t="s">
        <v>1105</v>
      </c>
      <c r="CO445" s="10" t="s">
        <v>1105</v>
      </c>
      <c r="CP445" s="10" t="s">
        <v>1105</v>
      </c>
      <c r="CQ445" s="10" t="s">
        <v>1105</v>
      </c>
      <c r="CR445" s="10" t="s">
        <v>1105</v>
      </c>
      <c r="CS445" s="10" t="s">
        <v>1105</v>
      </c>
      <c r="CT445" s="10" t="s">
        <v>1105</v>
      </c>
      <c r="CU445" s="10" t="s">
        <v>1104</v>
      </c>
      <c r="CV445" s="10" t="s">
        <v>190</v>
      </c>
      <c r="CW445" s="10" t="s">
        <v>1105</v>
      </c>
      <c r="CX445" s="10" t="s">
        <v>190</v>
      </c>
      <c r="CY445" s="10" t="s">
        <v>1105</v>
      </c>
      <c r="CZ445" s="10" t="s">
        <v>1105</v>
      </c>
      <c r="DA445" s="10" t="s">
        <v>1105</v>
      </c>
      <c r="DB445" s="10" t="s">
        <v>1104</v>
      </c>
      <c r="DC445" s="98" t="s">
        <v>7125</v>
      </c>
      <c r="DD445" s="98" t="s">
        <v>7125</v>
      </c>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5"/>
    </row>
    <row r="446" spans="1:251" s="9" customFormat="1" ht="17.25" customHeight="1">
      <c r="A446" s="5" t="s">
        <v>524</v>
      </c>
      <c r="B446" s="9">
        <v>172</v>
      </c>
      <c r="C446" s="5" t="s">
        <v>83</v>
      </c>
      <c r="D446" s="5" t="s">
        <v>150</v>
      </c>
      <c r="E446" s="9">
        <v>162</v>
      </c>
      <c r="F446" s="9" t="s">
        <v>137</v>
      </c>
      <c r="G446" s="5"/>
      <c r="H446" s="5" t="s">
        <v>8</v>
      </c>
      <c r="I446" s="9">
        <v>1816</v>
      </c>
      <c r="J446" s="5" t="s">
        <v>8</v>
      </c>
      <c r="K446" s="9">
        <v>1817</v>
      </c>
      <c r="L446" s="5"/>
      <c r="M446" s="5"/>
      <c r="N446" s="5"/>
      <c r="O446" s="5"/>
      <c r="P446" s="5"/>
      <c r="Q446" s="5"/>
      <c r="R446" s="5"/>
      <c r="S446" s="5"/>
      <c r="T446" s="5"/>
      <c r="U446" s="5"/>
      <c r="V446" s="5"/>
      <c r="W446" s="5"/>
      <c r="X446" s="5"/>
      <c r="Y446" s="5"/>
      <c r="Z446" s="5"/>
      <c r="AA446" s="5"/>
      <c r="AB446" s="5"/>
      <c r="AC446" s="5"/>
      <c r="AD446" s="5"/>
      <c r="AE446" s="5"/>
      <c r="AF446" s="5"/>
      <c r="AG446" s="5"/>
      <c r="AH446" s="5">
        <v>1</v>
      </c>
      <c r="AI446" s="5"/>
      <c r="AJ446" s="5"/>
      <c r="AK446" s="5"/>
      <c r="AL446" s="5" t="s">
        <v>599</v>
      </c>
      <c r="AM446" s="11">
        <f>VLOOKUP($AL446,'City Location'!$A$2:$C$69,2)</f>
        <v>52.520007</v>
      </c>
      <c r="AN446" s="11">
        <f>VLOOKUP($AL446,'City Location'!$A$2:$C$69,3)</f>
        <v>13.404954</v>
      </c>
      <c r="AO446" s="12" t="s">
        <v>622</v>
      </c>
      <c r="AP446" s="5">
        <v>1</v>
      </c>
      <c r="AQ446" s="5"/>
      <c r="AR446" s="4"/>
      <c r="AS446" s="4"/>
      <c r="AT446" s="10">
        <v>0</v>
      </c>
      <c r="AU446" s="10" t="s">
        <v>1104</v>
      </c>
      <c r="AV446" s="19" t="s">
        <v>1105</v>
      </c>
      <c r="AW446" s="10" t="s">
        <v>1105</v>
      </c>
      <c r="AX446" s="10" t="s">
        <v>1105</v>
      </c>
      <c r="AY446" s="10" t="s">
        <v>1104</v>
      </c>
      <c r="AZ446" s="10" t="s">
        <v>1105</v>
      </c>
      <c r="BA446" s="9" t="s">
        <v>1104</v>
      </c>
      <c r="BB446" s="10" t="s">
        <v>190</v>
      </c>
      <c r="BC446" s="10" t="s">
        <v>1104</v>
      </c>
      <c r="BD446" s="19" t="s">
        <v>190</v>
      </c>
      <c r="BE446" s="10" t="s">
        <v>190</v>
      </c>
      <c r="BF446" s="10" t="s">
        <v>190</v>
      </c>
      <c r="BG446" s="10" t="s">
        <v>190</v>
      </c>
      <c r="BH446" s="10" t="s">
        <v>1104</v>
      </c>
      <c r="BI446" s="10" t="s">
        <v>1105</v>
      </c>
      <c r="BJ446" s="10" t="s">
        <v>1105</v>
      </c>
      <c r="BK446" s="10" t="s">
        <v>190</v>
      </c>
      <c r="BL446" s="10" t="s">
        <v>1105</v>
      </c>
      <c r="BM446" s="10" t="s">
        <v>1105</v>
      </c>
      <c r="BN446" s="10" t="s">
        <v>1105</v>
      </c>
      <c r="BO446" s="10" t="s">
        <v>190</v>
      </c>
      <c r="BP446" s="10" t="s">
        <v>1105</v>
      </c>
      <c r="BQ446" s="10" t="s">
        <v>374</v>
      </c>
      <c r="BR446" s="10" t="s">
        <v>1105</v>
      </c>
      <c r="BS446" s="10" t="s">
        <v>1104</v>
      </c>
      <c r="BT446" s="10" t="s">
        <v>1105</v>
      </c>
      <c r="BU446" s="10" t="s">
        <v>1105</v>
      </c>
      <c r="BV446" s="10" t="s">
        <v>1105</v>
      </c>
      <c r="BW446" s="10" t="s">
        <v>374</v>
      </c>
      <c r="BX446" s="19" t="s">
        <v>190</v>
      </c>
      <c r="BY446" s="10" t="s">
        <v>1105</v>
      </c>
      <c r="BZ446" s="19" t="s">
        <v>374</v>
      </c>
      <c r="CA446" s="10" t="s">
        <v>1105</v>
      </c>
      <c r="CB446" s="10" t="s">
        <v>1105</v>
      </c>
      <c r="CC446" s="10" t="s">
        <v>1105</v>
      </c>
      <c r="CD446" s="10" t="s">
        <v>1104</v>
      </c>
      <c r="CE446" s="10" t="s">
        <v>1105</v>
      </c>
      <c r="CF446" s="10" t="s">
        <v>1104</v>
      </c>
      <c r="CG446" s="10" t="s">
        <v>1104</v>
      </c>
      <c r="CH446" s="10" t="s">
        <v>1104</v>
      </c>
      <c r="CI446" s="10" t="s">
        <v>1105</v>
      </c>
      <c r="CJ446" s="10" t="s">
        <v>1105</v>
      </c>
      <c r="CK446" s="10" t="s">
        <v>190</v>
      </c>
      <c r="CL446" s="10" t="s">
        <v>1104</v>
      </c>
      <c r="CM446" s="10" t="s">
        <v>374</v>
      </c>
      <c r="CN446" s="10" t="s">
        <v>1105</v>
      </c>
      <c r="CO446" s="10" t="s">
        <v>1105</v>
      </c>
      <c r="CP446" s="10" t="s">
        <v>1105</v>
      </c>
      <c r="CQ446" s="10" t="s">
        <v>1105</v>
      </c>
      <c r="CR446" s="10" t="s">
        <v>1105</v>
      </c>
      <c r="CS446" s="10" t="s">
        <v>1105</v>
      </c>
      <c r="CT446" s="10" t="s">
        <v>1105</v>
      </c>
      <c r="CU446" s="10" t="s">
        <v>1104</v>
      </c>
      <c r="CV446" s="10" t="s">
        <v>190</v>
      </c>
      <c r="CW446" s="10" t="s">
        <v>1105</v>
      </c>
      <c r="CX446" s="10" t="s">
        <v>190</v>
      </c>
      <c r="CY446" s="10" t="s">
        <v>1105</v>
      </c>
      <c r="CZ446" s="10" t="s">
        <v>1105</v>
      </c>
      <c r="DA446" s="10" t="s">
        <v>1105</v>
      </c>
      <c r="DB446" s="10" t="s">
        <v>1104</v>
      </c>
      <c r="DC446" s="98" t="s">
        <v>7125</v>
      </c>
      <c r="DD446" s="98" t="s">
        <v>7125</v>
      </c>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5"/>
    </row>
    <row r="447" spans="1:251" s="9" customFormat="1" ht="17.25" customHeight="1">
      <c r="A447" s="5" t="s">
        <v>524</v>
      </c>
      <c r="B447" s="9">
        <v>172</v>
      </c>
      <c r="C447" s="5" t="s">
        <v>83</v>
      </c>
      <c r="D447" s="5" t="s">
        <v>150</v>
      </c>
      <c r="E447" s="9">
        <v>162</v>
      </c>
      <c r="F447" s="9" t="s">
        <v>137</v>
      </c>
      <c r="G447" s="5"/>
      <c r="H447" s="5"/>
      <c r="I447" s="9">
        <v>1817</v>
      </c>
      <c r="J447" s="39" t="s">
        <v>8</v>
      </c>
      <c r="K447" s="9">
        <v>1831</v>
      </c>
      <c r="L447" s="5"/>
      <c r="M447" s="5"/>
      <c r="N447" s="5"/>
      <c r="O447" s="5"/>
      <c r="P447" s="5"/>
      <c r="Q447" s="5"/>
      <c r="R447" s="5"/>
      <c r="S447" s="5"/>
      <c r="T447" s="5"/>
      <c r="U447" s="5"/>
      <c r="V447" s="5"/>
      <c r="W447" s="5"/>
      <c r="X447" s="5"/>
      <c r="Y447" s="5"/>
      <c r="Z447" s="5"/>
      <c r="AA447" s="5"/>
      <c r="AB447" s="5"/>
      <c r="AC447" s="5"/>
      <c r="AD447" s="5"/>
      <c r="AE447" s="5"/>
      <c r="AF447" s="5"/>
      <c r="AG447" s="5"/>
      <c r="AH447" s="5">
        <v>1</v>
      </c>
      <c r="AI447" s="5"/>
      <c r="AJ447" s="5"/>
      <c r="AK447" s="5"/>
      <c r="AL447" s="5" t="s">
        <v>599</v>
      </c>
      <c r="AM447" s="11">
        <f>VLOOKUP($AL447,'City Location'!$A$2:$C$69,2)</f>
        <v>52.520007</v>
      </c>
      <c r="AN447" s="11">
        <f>VLOOKUP($AL447,'City Location'!$A$2:$C$69,3)</f>
        <v>13.404954</v>
      </c>
      <c r="AO447" s="12" t="s">
        <v>640</v>
      </c>
      <c r="AP447" s="5">
        <v>1</v>
      </c>
      <c r="AQ447" s="5"/>
      <c r="AR447" s="4"/>
      <c r="AS447" s="4"/>
      <c r="AT447" s="10">
        <v>0</v>
      </c>
      <c r="AU447" s="10" t="s">
        <v>1104</v>
      </c>
      <c r="AV447" s="19" t="s">
        <v>1105</v>
      </c>
      <c r="AW447" s="10" t="s">
        <v>1105</v>
      </c>
      <c r="AX447" s="10" t="s">
        <v>1105</v>
      </c>
      <c r="AY447" s="10" t="s">
        <v>1104</v>
      </c>
      <c r="AZ447" s="10" t="s">
        <v>1105</v>
      </c>
      <c r="BA447" s="9" t="s">
        <v>1104</v>
      </c>
      <c r="BB447" s="10" t="s">
        <v>190</v>
      </c>
      <c r="BC447" s="10" t="s">
        <v>1104</v>
      </c>
      <c r="BD447" s="19" t="s">
        <v>190</v>
      </c>
      <c r="BE447" s="10" t="s">
        <v>190</v>
      </c>
      <c r="BF447" s="10" t="s">
        <v>190</v>
      </c>
      <c r="BG447" s="10" t="s">
        <v>190</v>
      </c>
      <c r="BH447" s="10" t="s">
        <v>1104</v>
      </c>
      <c r="BI447" s="10" t="s">
        <v>1105</v>
      </c>
      <c r="BJ447" s="10" t="s">
        <v>1105</v>
      </c>
      <c r="BK447" s="10" t="s">
        <v>190</v>
      </c>
      <c r="BL447" s="10" t="s">
        <v>1105</v>
      </c>
      <c r="BM447" s="10" t="s">
        <v>1105</v>
      </c>
      <c r="BN447" s="10" t="s">
        <v>1105</v>
      </c>
      <c r="BO447" s="10" t="s">
        <v>190</v>
      </c>
      <c r="BP447" s="10" t="s">
        <v>1105</v>
      </c>
      <c r="BQ447" s="10" t="s">
        <v>374</v>
      </c>
      <c r="BR447" s="10" t="s">
        <v>1105</v>
      </c>
      <c r="BS447" s="10" t="s">
        <v>1104</v>
      </c>
      <c r="BT447" s="10" t="s">
        <v>1105</v>
      </c>
      <c r="BU447" s="10" t="s">
        <v>1105</v>
      </c>
      <c r="BV447" s="10" t="s">
        <v>1105</v>
      </c>
      <c r="BW447" s="10" t="s">
        <v>374</v>
      </c>
      <c r="BX447" s="19" t="s">
        <v>190</v>
      </c>
      <c r="BY447" s="10" t="s">
        <v>1104</v>
      </c>
      <c r="BZ447" s="19" t="s">
        <v>374</v>
      </c>
      <c r="CA447" s="10" t="s">
        <v>1105</v>
      </c>
      <c r="CB447" s="10" t="s">
        <v>1105</v>
      </c>
      <c r="CC447" s="10" t="s">
        <v>1105</v>
      </c>
      <c r="CD447" s="10" t="s">
        <v>1104</v>
      </c>
      <c r="CE447" s="10" t="s">
        <v>1105</v>
      </c>
      <c r="CF447" s="10" t="s">
        <v>1104</v>
      </c>
      <c r="CG447" s="10" t="s">
        <v>1104</v>
      </c>
      <c r="CH447" s="10" t="s">
        <v>1104</v>
      </c>
      <c r="CI447" s="10" t="s">
        <v>1105</v>
      </c>
      <c r="CJ447" s="10" t="s">
        <v>1105</v>
      </c>
      <c r="CK447" s="10" t="s">
        <v>190</v>
      </c>
      <c r="CL447" s="10" t="s">
        <v>1104</v>
      </c>
      <c r="CM447" s="10" t="s">
        <v>374</v>
      </c>
      <c r="CN447" s="10" t="s">
        <v>1105</v>
      </c>
      <c r="CO447" s="10" t="s">
        <v>1105</v>
      </c>
      <c r="CP447" s="10" t="s">
        <v>1105</v>
      </c>
      <c r="CQ447" s="10" t="s">
        <v>1105</v>
      </c>
      <c r="CR447" s="10" t="s">
        <v>1104</v>
      </c>
      <c r="CS447" s="10" t="s">
        <v>1105</v>
      </c>
      <c r="CT447" s="10" t="s">
        <v>1104</v>
      </c>
      <c r="CU447" s="10" t="s">
        <v>1104</v>
      </c>
      <c r="CV447" s="10" t="s">
        <v>190</v>
      </c>
      <c r="CW447" s="10" t="s">
        <v>1105</v>
      </c>
      <c r="CX447" s="10" t="s">
        <v>190</v>
      </c>
      <c r="CY447" s="10" t="s">
        <v>1105</v>
      </c>
      <c r="CZ447" s="10" t="s">
        <v>1105</v>
      </c>
      <c r="DA447" s="10" t="s">
        <v>1105</v>
      </c>
      <c r="DB447" s="10" t="s">
        <v>1104</v>
      </c>
      <c r="DC447" s="98" t="s">
        <v>7125</v>
      </c>
      <c r="DD447" s="98" t="s">
        <v>7125</v>
      </c>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5"/>
    </row>
    <row r="448" spans="1:251" s="9" customFormat="1" ht="17.25" customHeight="1">
      <c r="A448" s="5" t="s">
        <v>524</v>
      </c>
      <c r="B448" s="9">
        <v>172</v>
      </c>
      <c r="C448" s="5" t="s">
        <v>83</v>
      </c>
      <c r="D448" s="5" t="s">
        <v>150</v>
      </c>
      <c r="E448" s="9">
        <v>162</v>
      </c>
      <c r="F448" s="9" t="s">
        <v>137</v>
      </c>
      <c r="G448" s="5"/>
      <c r="H448" s="39" t="s">
        <v>8</v>
      </c>
      <c r="I448" s="9">
        <v>1831</v>
      </c>
      <c r="J448" s="39" t="s">
        <v>6</v>
      </c>
      <c r="K448" s="9">
        <v>1837</v>
      </c>
      <c r="L448" s="5"/>
      <c r="M448" s="5"/>
      <c r="N448" s="5"/>
      <c r="O448" s="5"/>
      <c r="P448" s="5"/>
      <c r="Q448" s="5"/>
      <c r="R448" s="5"/>
      <c r="S448" s="5"/>
      <c r="T448" s="5"/>
      <c r="U448" s="5"/>
      <c r="V448" s="5"/>
      <c r="W448" s="5"/>
      <c r="X448" s="5"/>
      <c r="Y448" s="5"/>
      <c r="Z448" s="5"/>
      <c r="AA448" s="5"/>
      <c r="AB448" s="5"/>
      <c r="AC448" s="5"/>
      <c r="AD448" s="5"/>
      <c r="AE448" s="5"/>
      <c r="AF448" s="5"/>
      <c r="AG448" s="5"/>
      <c r="AH448" s="5">
        <v>1</v>
      </c>
      <c r="AI448" s="5"/>
      <c r="AJ448" s="5"/>
      <c r="AK448" s="5"/>
      <c r="AL448" s="5" t="s">
        <v>599</v>
      </c>
      <c r="AM448" s="11">
        <f>VLOOKUP($AL448,'City Location'!$A$2:$C$69,2)</f>
        <v>52.520007</v>
      </c>
      <c r="AN448" s="11">
        <f>VLOOKUP($AL448,'City Location'!$A$2:$C$69,3)</f>
        <v>13.404954</v>
      </c>
      <c r="AO448" s="12" t="s">
        <v>640</v>
      </c>
      <c r="AP448" s="5">
        <v>1</v>
      </c>
      <c r="AQ448" s="5"/>
      <c r="AR448" s="4"/>
      <c r="AS448" s="4"/>
      <c r="AT448" s="10">
        <v>0</v>
      </c>
      <c r="AU448" s="10" t="s">
        <v>1104</v>
      </c>
      <c r="AV448" s="10" t="s">
        <v>190</v>
      </c>
      <c r="AW448" s="10" t="s">
        <v>1105</v>
      </c>
      <c r="AX448" s="10" t="s">
        <v>1105</v>
      </c>
      <c r="AY448" s="10" t="s">
        <v>1104</v>
      </c>
      <c r="AZ448" s="10" t="s">
        <v>1105</v>
      </c>
      <c r="BA448" s="9" t="s">
        <v>1104</v>
      </c>
      <c r="BB448" s="10" t="s">
        <v>190</v>
      </c>
      <c r="BC448" s="10" t="s">
        <v>1104</v>
      </c>
      <c r="BD448" s="19" t="s">
        <v>190</v>
      </c>
      <c r="BE448" s="10" t="s">
        <v>190</v>
      </c>
      <c r="BF448" s="10" t="s">
        <v>190</v>
      </c>
      <c r="BG448" s="10" t="s">
        <v>190</v>
      </c>
      <c r="BH448" s="10" t="s">
        <v>1104</v>
      </c>
      <c r="BI448" s="10" t="s">
        <v>1105</v>
      </c>
      <c r="BJ448" s="10" t="s">
        <v>1105</v>
      </c>
      <c r="BK448" s="10" t="s">
        <v>190</v>
      </c>
      <c r="BL448" s="10" t="s">
        <v>1105</v>
      </c>
      <c r="BM448" s="10" t="s">
        <v>1105</v>
      </c>
      <c r="BN448" s="10" t="s">
        <v>1105</v>
      </c>
      <c r="BO448" s="10" t="s">
        <v>190</v>
      </c>
      <c r="BP448" s="10" t="s">
        <v>1105</v>
      </c>
      <c r="BQ448" s="10" t="s">
        <v>374</v>
      </c>
      <c r="BR448" s="10" t="s">
        <v>1105</v>
      </c>
      <c r="BS448" s="10" t="s">
        <v>1104</v>
      </c>
      <c r="BT448" s="10" t="s">
        <v>1105</v>
      </c>
      <c r="BU448" s="10" t="s">
        <v>1105</v>
      </c>
      <c r="BV448" s="10" t="s">
        <v>1105</v>
      </c>
      <c r="BW448" s="10" t="s">
        <v>374</v>
      </c>
      <c r="BX448" s="19" t="s">
        <v>190</v>
      </c>
      <c r="BY448" s="10" t="s">
        <v>1104</v>
      </c>
      <c r="BZ448" s="19" t="s">
        <v>374</v>
      </c>
      <c r="CA448" s="10" t="s">
        <v>1105</v>
      </c>
      <c r="CB448" s="10" t="s">
        <v>1105</v>
      </c>
      <c r="CC448" s="10" t="s">
        <v>1105</v>
      </c>
      <c r="CD448" s="10" t="s">
        <v>1104</v>
      </c>
      <c r="CE448" s="10" t="s">
        <v>1105</v>
      </c>
      <c r="CF448" s="10" t="s">
        <v>1104</v>
      </c>
      <c r="CG448" s="10" t="s">
        <v>1104</v>
      </c>
      <c r="CH448" s="10" t="s">
        <v>1104</v>
      </c>
      <c r="CI448" s="10" t="s">
        <v>1105</v>
      </c>
      <c r="CJ448" s="10" t="s">
        <v>1105</v>
      </c>
      <c r="CK448" s="10" t="s">
        <v>190</v>
      </c>
      <c r="CL448" s="10" t="s">
        <v>1104</v>
      </c>
      <c r="CM448" s="10" t="s">
        <v>374</v>
      </c>
      <c r="CN448" s="10" t="s">
        <v>1105</v>
      </c>
      <c r="CO448" s="10" t="s">
        <v>1105</v>
      </c>
      <c r="CP448" s="10" t="s">
        <v>1105</v>
      </c>
      <c r="CQ448" s="10" t="s">
        <v>1105</v>
      </c>
      <c r="CR448" s="10" t="s">
        <v>1104</v>
      </c>
      <c r="CS448" s="10" t="s">
        <v>1105</v>
      </c>
      <c r="CT448" s="10" t="s">
        <v>1104</v>
      </c>
      <c r="CU448" s="10" t="s">
        <v>1104</v>
      </c>
      <c r="CV448" s="10" t="s">
        <v>190</v>
      </c>
      <c r="CW448" s="10" t="s">
        <v>1105</v>
      </c>
      <c r="CX448" s="10" t="s">
        <v>190</v>
      </c>
      <c r="CY448" s="10" t="s">
        <v>1105</v>
      </c>
      <c r="CZ448" s="10" t="s">
        <v>1105</v>
      </c>
      <c r="DA448" s="10" t="s">
        <v>1105</v>
      </c>
      <c r="DB448" s="10" t="s">
        <v>1104</v>
      </c>
      <c r="DC448" s="98" t="s">
        <v>7125</v>
      </c>
      <c r="DD448" s="98" t="s">
        <v>7125</v>
      </c>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5"/>
    </row>
    <row r="449" spans="1:251" s="9" customFormat="1" ht="17.25" customHeight="1">
      <c r="A449" s="5" t="s">
        <v>524</v>
      </c>
      <c r="B449" s="9">
        <v>172</v>
      </c>
      <c r="C449" s="5" t="s">
        <v>83</v>
      </c>
      <c r="D449" s="5" t="s">
        <v>150</v>
      </c>
      <c r="E449" s="9">
        <v>162</v>
      </c>
      <c r="F449" s="9" t="s">
        <v>137</v>
      </c>
      <c r="G449" s="5"/>
      <c r="H449" s="39" t="s">
        <v>6</v>
      </c>
      <c r="I449" s="9">
        <v>1837</v>
      </c>
      <c r="J449" s="5" t="s">
        <v>5</v>
      </c>
      <c r="K449" s="9">
        <v>1839</v>
      </c>
      <c r="L449" s="5"/>
      <c r="M449" s="5"/>
      <c r="N449" s="5"/>
      <c r="O449" s="5"/>
      <c r="P449" s="5"/>
      <c r="Q449" s="5"/>
      <c r="R449" s="5"/>
      <c r="S449" s="5"/>
      <c r="T449" s="5"/>
      <c r="U449" s="5"/>
      <c r="V449" s="5"/>
      <c r="W449" s="5"/>
      <c r="X449" s="5"/>
      <c r="Y449" s="5"/>
      <c r="Z449" s="5"/>
      <c r="AA449" s="5"/>
      <c r="AB449" s="5"/>
      <c r="AC449" s="5"/>
      <c r="AD449" s="5"/>
      <c r="AE449" s="5"/>
      <c r="AF449" s="5"/>
      <c r="AG449" s="5"/>
      <c r="AH449" s="5">
        <v>1</v>
      </c>
      <c r="AI449" s="5"/>
      <c r="AJ449" s="5"/>
      <c r="AK449" s="5"/>
      <c r="AL449" s="5" t="s">
        <v>599</v>
      </c>
      <c r="AM449" s="11">
        <f>VLOOKUP($AL449,'City Location'!$A$2:$C$69,2)</f>
        <v>52.520007</v>
      </c>
      <c r="AN449" s="11">
        <f>VLOOKUP($AL449,'City Location'!$A$2:$C$69,3)</f>
        <v>13.404954</v>
      </c>
      <c r="AO449" s="12" t="s">
        <v>640</v>
      </c>
      <c r="AP449" s="5">
        <v>1</v>
      </c>
      <c r="AQ449" s="5"/>
      <c r="AR449" s="4"/>
      <c r="AS449" s="4"/>
      <c r="AT449" s="10">
        <v>0</v>
      </c>
      <c r="AU449" s="10" t="s">
        <v>1104</v>
      </c>
      <c r="AV449" s="10" t="s">
        <v>190</v>
      </c>
      <c r="AW449" s="10" t="s">
        <v>1105</v>
      </c>
      <c r="AX449" s="10" t="s">
        <v>1105</v>
      </c>
      <c r="AY449" s="10" t="s">
        <v>1104</v>
      </c>
      <c r="AZ449" s="10" t="s">
        <v>1105</v>
      </c>
      <c r="BA449" s="9" t="s">
        <v>1104</v>
      </c>
      <c r="BB449" s="10" t="s">
        <v>190</v>
      </c>
      <c r="BC449" s="10" t="s">
        <v>1104</v>
      </c>
      <c r="BD449" s="19" t="s">
        <v>190</v>
      </c>
      <c r="BE449" s="10" t="s">
        <v>190</v>
      </c>
      <c r="BF449" s="10" t="s">
        <v>190</v>
      </c>
      <c r="BG449" s="10" t="s">
        <v>190</v>
      </c>
      <c r="BH449" s="10" t="s">
        <v>1104</v>
      </c>
      <c r="BI449" s="10" t="s">
        <v>1105</v>
      </c>
      <c r="BJ449" s="10" t="s">
        <v>1105</v>
      </c>
      <c r="BK449" s="10" t="s">
        <v>190</v>
      </c>
      <c r="BL449" s="10" t="s">
        <v>1105</v>
      </c>
      <c r="BM449" s="10" t="s">
        <v>1105</v>
      </c>
      <c r="BN449" s="10" t="s">
        <v>1105</v>
      </c>
      <c r="BO449" s="10" t="s">
        <v>190</v>
      </c>
      <c r="BP449" s="10" t="s">
        <v>1105</v>
      </c>
      <c r="BQ449" s="10" t="s">
        <v>374</v>
      </c>
      <c r="BR449" s="10" t="s">
        <v>1105</v>
      </c>
      <c r="BS449" s="10" t="s">
        <v>1104</v>
      </c>
      <c r="BT449" s="10" t="s">
        <v>1105</v>
      </c>
      <c r="BU449" s="10" t="s">
        <v>1105</v>
      </c>
      <c r="BV449" s="10" t="s">
        <v>1105</v>
      </c>
      <c r="BW449" s="10" t="s">
        <v>374</v>
      </c>
      <c r="BX449" s="19" t="s">
        <v>374</v>
      </c>
      <c r="BY449" s="10" t="s">
        <v>1104</v>
      </c>
      <c r="BZ449" s="19" t="s">
        <v>190</v>
      </c>
      <c r="CA449" s="10" t="s">
        <v>1105</v>
      </c>
      <c r="CB449" s="10" t="s">
        <v>1105</v>
      </c>
      <c r="CC449" s="10" t="s">
        <v>1105</v>
      </c>
      <c r="CD449" s="10" t="s">
        <v>1104</v>
      </c>
      <c r="CE449" s="10" t="s">
        <v>1105</v>
      </c>
      <c r="CF449" s="10" t="s">
        <v>1104</v>
      </c>
      <c r="CG449" s="10" t="s">
        <v>1104</v>
      </c>
      <c r="CH449" s="10" t="s">
        <v>1104</v>
      </c>
      <c r="CI449" s="10" t="s">
        <v>1105</v>
      </c>
      <c r="CJ449" s="10" t="s">
        <v>1105</v>
      </c>
      <c r="CK449" s="10" t="s">
        <v>190</v>
      </c>
      <c r="CL449" s="10" t="s">
        <v>1104</v>
      </c>
      <c r="CM449" s="10" t="s">
        <v>374</v>
      </c>
      <c r="CN449" s="10" t="s">
        <v>1105</v>
      </c>
      <c r="CO449" s="10" t="s">
        <v>1105</v>
      </c>
      <c r="CP449" s="10" t="s">
        <v>1105</v>
      </c>
      <c r="CQ449" s="10" t="s">
        <v>1105</v>
      </c>
      <c r="CR449" s="10" t="s">
        <v>1104</v>
      </c>
      <c r="CS449" s="10" t="s">
        <v>1105</v>
      </c>
      <c r="CT449" s="10" t="s">
        <v>1104</v>
      </c>
      <c r="CU449" s="10" t="s">
        <v>1104</v>
      </c>
      <c r="CV449" s="10" t="s">
        <v>190</v>
      </c>
      <c r="CW449" s="10" t="s">
        <v>1105</v>
      </c>
      <c r="CX449" s="10" t="s">
        <v>190</v>
      </c>
      <c r="CY449" s="10" t="s">
        <v>1105</v>
      </c>
      <c r="CZ449" s="10" t="s">
        <v>1105</v>
      </c>
      <c r="DA449" s="10" t="s">
        <v>1105</v>
      </c>
      <c r="DB449" s="10" t="s">
        <v>1104</v>
      </c>
      <c r="DC449" s="98" t="s">
        <v>7125</v>
      </c>
      <c r="DD449" s="98" t="s">
        <v>7125</v>
      </c>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5"/>
    </row>
    <row r="450" spans="1:251" s="9" customFormat="1" ht="17.25" customHeight="1">
      <c r="A450" s="5" t="s">
        <v>524</v>
      </c>
      <c r="B450" s="9">
        <v>172</v>
      </c>
      <c r="C450" s="5" t="s">
        <v>83</v>
      </c>
      <c r="D450" s="5" t="s">
        <v>150</v>
      </c>
      <c r="E450" s="9">
        <v>162</v>
      </c>
      <c r="F450" s="9" t="s">
        <v>137</v>
      </c>
      <c r="G450" s="5"/>
      <c r="H450" s="5" t="s">
        <v>5</v>
      </c>
      <c r="I450" s="9">
        <v>1839</v>
      </c>
      <c r="J450" s="5" t="s">
        <v>8</v>
      </c>
      <c r="K450" s="9">
        <v>1840</v>
      </c>
      <c r="L450" s="5"/>
      <c r="M450" s="5"/>
      <c r="N450" s="5"/>
      <c r="O450" s="5"/>
      <c r="P450" s="5"/>
      <c r="Q450" s="5"/>
      <c r="R450" s="5"/>
      <c r="S450" s="5"/>
      <c r="T450" s="5"/>
      <c r="U450" s="5"/>
      <c r="V450" s="5"/>
      <c r="W450" s="5"/>
      <c r="X450" s="5"/>
      <c r="Y450" s="5"/>
      <c r="Z450" s="5"/>
      <c r="AA450" s="5"/>
      <c r="AB450" s="5"/>
      <c r="AC450" s="5"/>
      <c r="AD450" s="5"/>
      <c r="AE450" s="5"/>
      <c r="AF450" s="5"/>
      <c r="AG450" s="5"/>
      <c r="AH450" s="5">
        <v>1</v>
      </c>
      <c r="AI450" s="5"/>
      <c r="AJ450" s="5"/>
      <c r="AK450" s="5"/>
      <c r="AL450" s="5" t="s">
        <v>599</v>
      </c>
      <c r="AM450" s="11">
        <f>VLOOKUP($AL450,'City Location'!$A$2:$C$69,2)</f>
        <v>52.520007</v>
      </c>
      <c r="AN450" s="11">
        <f>VLOOKUP($AL450,'City Location'!$A$2:$C$69,3)</f>
        <v>13.404954</v>
      </c>
      <c r="AO450" s="9" t="s">
        <v>640</v>
      </c>
      <c r="AP450" s="5">
        <v>1</v>
      </c>
      <c r="AQ450" s="5"/>
      <c r="AR450" s="4"/>
      <c r="AS450" s="4"/>
      <c r="AT450" s="10">
        <v>0</v>
      </c>
      <c r="AU450" s="10" t="s">
        <v>1104</v>
      </c>
      <c r="AV450" s="10" t="s">
        <v>190</v>
      </c>
      <c r="AW450" s="10" t="s">
        <v>1105</v>
      </c>
      <c r="AX450" s="10" t="s">
        <v>1105</v>
      </c>
      <c r="AY450" s="10" t="s">
        <v>1104</v>
      </c>
      <c r="AZ450" s="10" t="s">
        <v>190</v>
      </c>
      <c r="BA450" s="9" t="s">
        <v>1104</v>
      </c>
      <c r="BB450" s="10" t="s">
        <v>190</v>
      </c>
      <c r="BC450" s="10" t="s">
        <v>1104</v>
      </c>
      <c r="BD450" s="19" t="s">
        <v>190</v>
      </c>
      <c r="BE450" s="10" t="s">
        <v>190</v>
      </c>
      <c r="BF450" s="10" t="s">
        <v>190</v>
      </c>
      <c r="BG450" s="10" t="s">
        <v>190</v>
      </c>
      <c r="BH450" s="10" t="s">
        <v>1104</v>
      </c>
      <c r="BI450" s="10" t="s">
        <v>1105</v>
      </c>
      <c r="BJ450" s="10" t="s">
        <v>1105</v>
      </c>
      <c r="BK450" s="10" t="s">
        <v>190</v>
      </c>
      <c r="BL450" s="10" t="s">
        <v>1105</v>
      </c>
      <c r="BM450" s="10" t="s">
        <v>1105</v>
      </c>
      <c r="BN450" s="10" t="s">
        <v>1105</v>
      </c>
      <c r="BO450" s="10" t="s">
        <v>190</v>
      </c>
      <c r="BP450" s="10" t="s">
        <v>1105</v>
      </c>
      <c r="BQ450" s="10" t="s">
        <v>374</v>
      </c>
      <c r="BR450" s="10" t="s">
        <v>1105</v>
      </c>
      <c r="BS450" s="10" t="s">
        <v>1104</v>
      </c>
      <c r="BT450" s="10" t="s">
        <v>1105</v>
      </c>
      <c r="BU450" s="10" t="s">
        <v>1105</v>
      </c>
      <c r="BV450" s="10" t="s">
        <v>1105</v>
      </c>
      <c r="BW450" s="10" t="s">
        <v>374</v>
      </c>
      <c r="BX450" s="10" t="s">
        <v>374</v>
      </c>
      <c r="BY450" s="10" t="s">
        <v>1104</v>
      </c>
      <c r="BZ450" s="10" t="s">
        <v>190</v>
      </c>
      <c r="CA450" s="10" t="s">
        <v>1105</v>
      </c>
      <c r="CB450" s="10" t="s">
        <v>1105</v>
      </c>
      <c r="CC450" s="10" t="s">
        <v>1105</v>
      </c>
      <c r="CD450" s="10" t="s">
        <v>1104</v>
      </c>
      <c r="CE450" s="10" t="s">
        <v>1105</v>
      </c>
      <c r="CF450" s="10" t="s">
        <v>1104</v>
      </c>
      <c r="CG450" s="10" t="s">
        <v>1104</v>
      </c>
      <c r="CH450" s="10" t="s">
        <v>1104</v>
      </c>
      <c r="CI450" s="10" t="s">
        <v>1105</v>
      </c>
      <c r="CJ450" s="10" t="s">
        <v>1105</v>
      </c>
      <c r="CK450" s="10" t="s">
        <v>190</v>
      </c>
      <c r="CL450" s="10" t="s">
        <v>1104</v>
      </c>
      <c r="CM450" s="10" t="s">
        <v>374</v>
      </c>
      <c r="CN450" s="10" t="s">
        <v>1105</v>
      </c>
      <c r="CO450" s="10" t="s">
        <v>1105</v>
      </c>
      <c r="CP450" s="10" t="s">
        <v>1105</v>
      </c>
      <c r="CQ450" s="10" t="s">
        <v>1105</v>
      </c>
      <c r="CR450" s="10" t="s">
        <v>1104</v>
      </c>
      <c r="CS450" s="10" t="s">
        <v>1105</v>
      </c>
      <c r="CT450" s="10" t="s">
        <v>1104</v>
      </c>
      <c r="CU450" s="10" t="s">
        <v>1104</v>
      </c>
      <c r="CV450" s="10" t="s">
        <v>190</v>
      </c>
      <c r="CW450" s="10" t="s">
        <v>1105</v>
      </c>
      <c r="CX450" s="10" t="s">
        <v>190</v>
      </c>
      <c r="CY450" s="10" t="s">
        <v>1105</v>
      </c>
      <c r="CZ450" s="10" t="s">
        <v>1105</v>
      </c>
      <c r="DA450" s="10" t="s">
        <v>1105</v>
      </c>
      <c r="DB450" s="10" t="s">
        <v>1104</v>
      </c>
      <c r="DC450" s="98" t="s">
        <v>7125</v>
      </c>
      <c r="DD450" s="98" t="s">
        <v>7125</v>
      </c>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5"/>
    </row>
    <row r="451" spans="1:251" s="9" customFormat="1" ht="17.25" customHeight="1">
      <c r="A451" s="5" t="s">
        <v>524</v>
      </c>
      <c r="B451" s="9">
        <v>172</v>
      </c>
      <c r="C451" s="5" t="s">
        <v>83</v>
      </c>
      <c r="D451" s="5" t="s">
        <v>256</v>
      </c>
      <c r="E451" s="9">
        <v>411</v>
      </c>
      <c r="F451" s="9" t="s">
        <v>137</v>
      </c>
      <c r="G451" s="5"/>
      <c r="H451" s="5" t="s">
        <v>8</v>
      </c>
      <c r="I451" s="9">
        <v>1840</v>
      </c>
      <c r="J451" s="5" t="s">
        <v>12</v>
      </c>
      <c r="K451" s="9">
        <v>1848</v>
      </c>
      <c r="L451" s="5"/>
      <c r="M451" s="5"/>
      <c r="N451" s="5"/>
      <c r="O451" s="5"/>
      <c r="P451" s="5"/>
      <c r="Q451" s="5"/>
      <c r="R451" s="5"/>
      <c r="S451" s="5"/>
      <c r="T451" s="5"/>
      <c r="U451" s="5"/>
      <c r="V451" s="5"/>
      <c r="W451" s="5"/>
      <c r="X451" s="5"/>
      <c r="Y451" s="5"/>
      <c r="Z451" s="5"/>
      <c r="AA451" s="5"/>
      <c r="AB451" s="5"/>
      <c r="AC451" s="5"/>
      <c r="AD451" s="5"/>
      <c r="AE451" s="5"/>
      <c r="AF451" s="5"/>
      <c r="AG451" s="5"/>
      <c r="AH451" s="5">
        <v>1</v>
      </c>
      <c r="AI451" s="5"/>
      <c r="AJ451" s="5"/>
      <c r="AK451" s="5"/>
      <c r="AL451" s="5" t="s">
        <v>599</v>
      </c>
      <c r="AM451" s="11">
        <f>VLOOKUP($AL451,'City Location'!$A$2:$C$69,2)</f>
        <v>52.520007</v>
      </c>
      <c r="AN451" s="11">
        <f>VLOOKUP($AL451,'City Location'!$A$2:$C$69,3)</f>
        <v>13.404954</v>
      </c>
      <c r="AO451" s="9" t="s">
        <v>640</v>
      </c>
      <c r="AP451" s="5">
        <v>1</v>
      </c>
      <c r="AQ451" s="5"/>
      <c r="AR451" s="4"/>
      <c r="AS451" s="4"/>
      <c r="AT451" s="10">
        <v>0</v>
      </c>
      <c r="AU451" s="10" t="s">
        <v>1104</v>
      </c>
      <c r="AV451" s="10" t="s">
        <v>190</v>
      </c>
      <c r="AW451" s="10" t="s">
        <v>1105</v>
      </c>
      <c r="AX451" s="10" t="s">
        <v>1105</v>
      </c>
      <c r="AY451" s="10" t="s">
        <v>1104</v>
      </c>
      <c r="AZ451" s="10" t="s">
        <v>190</v>
      </c>
      <c r="BA451" s="9" t="s">
        <v>1104</v>
      </c>
      <c r="BB451" s="10" t="s">
        <v>190</v>
      </c>
      <c r="BC451" s="10" t="s">
        <v>1104</v>
      </c>
      <c r="BD451" s="19" t="s">
        <v>190</v>
      </c>
      <c r="BE451" s="10" t="s">
        <v>190</v>
      </c>
      <c r="BF451" s="10" t="s">
        <v>190</v>
      </c>
      <c r="BG451" s="10" t="s">
        <v>190</v>
      </c>
      <c r="BH451" s="10" t="s">
        <v>1104</v>
      </c>
      <c r="BI451" s="10" t="s">
        <v>1105</v>
      </c>
      <c r="BJ451" s="10" t="s">
        <v>1105</v>
      </c>
      <c r="BK451" s="10" t="s">
        <v>190</v>
      </c>
      <c r="BL451" s="10" t="s">
        <v>1105</v>
      </c>
      <c r="BM451" s="10" t="s">
        <v>1105</v>
      </c>
      <c r="BN451" s="10" t="s">
        <v>1105</v>
      </c>
      <c r="BO451" s="10" t="s">
        <v>190</v>
      </c>
      <c r="BP451" s="10" t="s">
        <v>1105</v>
      </c>
      <c r="BQ451" s="10" t="s">
        <v>374</v>
      </c>
      <c r="BR451" s="10" t="s">
        <v>1105</v>
      </c>
      <c r="BS451" s="10" t="s">
        <v>1104</v>
      </c>
      <c r="BT451" s="10" t="s">
        <v>1105</v>
      </c>
      <c r="BU451" s="10" t="s">
        <v>1105</v>
      </c>
      <c r="BV451" s="10" t="s">
        <v>1105</v>
      </c>
      <c r="BW451" s="10" t="s">
        <v>374</v>
      </c>
      <c r="BX451" s="10" t="s">
        <v>374</v>
      </c>
      <c r="BY451" s="10" t="s">
        <v>1104</v>
      </c>
      <c r="BZ451" s="10" t="s">
        <v>190</v>
      </c>
      <c r="CA451" s="10" t="s">
        <v>1105</v>
      </c>
      <c r="CB451" s="10" t="s">
        <v>1105</v>
      </c>
      <c r="CC451" s="10" t="s">
        <v>1105</v>
      </c>
      <c r="CD451" s="10" t="s">
        <v>1104</v>
      </c>
      <c r="CE451" s="10" t="s">
        <v>1105</v>
      </c>
      <c r="CF451" s="10" t="s">
        <v>1104</v>
      </c>
      <c r="CG451" s="10" t="s">
        <v>1104</v>
      </c>
      <c r="CH451" s="10" t="s">
        <v>1104</v>
      </c>
      <c r="CI451" s="10" t="s">
        <v>1105</v>
      </c>
      <c r="CJ451" s="10" t="s">
        <v>1105</v>
      </c>
      <c r="CK451" s="10" t="s">
        <v>190</v>
      </c>
      <c r="CL451" s="10" t="s">
        <v>1104</v>
      </c>
      <c r="CM451" s="10" t="s">
        <v>374</v>
      </c>
      <c r="CN451" s="10" t="s">
        <v>1105</v>
      </c>
      <c r="CO451" s="10" t="s">
        <v>1105</v>
      </c>
      <c r="CP451" s="10" t="s">
        <v>1105</v>
      </c>
      <c r="CQ451" s="10" t="s">
        <v>1105</v>
      </c>
      <c r="CR451" s="10" t="s">
        <v>1104</v>
      </c>
      <c r="CS451" s="10" t="s">
        <v>1105</v>
      </c>
      <c r="CT451" s="10" t="s">
        <v>1104</v>
      </c>
      <c r="CU451" s="10" t="s">
        <v>1104</v>
      </c>
      <c r="CV451" s="10" t="s">
        <v>190</v>
      </c>
      <c r="CW451" s="10" t="s">
        <v>1105</v>
      </c>
      <c r="CX451" s="10" t="s">
        <v>190</v>
      </c>
      <c r="CY451" s="10" t="s">
        <v>1105</v>
      </c>
      <c r="CZ451" s="10" t="s">
        <v>1105</v>
      </c>
      <c r="DA451" s="10" t="s">
        <v>1105</v>
      </c>
      <c r="DB451" s="10" t="s">
        <v>1104</v>
      </c>
      <c r="DC451" s="98" t="s">
        <v>7125</v>
      </c>
      <c r="DD451" s="98" t="s">
        <v>7125</v>
      </c>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5"/>
    </row>
    <row r="452" spans="1:251" s="9" customFormat="1" ht="17.25" customHeight="1">
      <c r="A452" s="5" t="s">
        <v>524</v>
      </c>
      <c r="B452" s="9">
        <v>172</v>
      </c>
      <c r="C452" s="5" t="s">
        <v>83</v>
      </c>
      <c r="D452" s="5" t="s">
        <v>256</v>
      </c>
      <c r="E452" s="9">
        <v>411</v>
      </c>
      <c r="F452" s="9" t="s">
        <v>137</v>
      </c>
      <c r="G452" s="5"/>
      <c r="H452" s="5" t="s">
        <v>12</v>
      </c>
      <c r="I452" s="9">
        <v>1848</v>
      </c>
      <c r="J452" s="5" t="s">
        <v>8</v>
      </c>
      <c r="K452" s="9">
        <v>1848</v>
      </c>
      <c r="L452" s="5"/>
      <c r="M452" s="5"/>
      <c r="N452" s="5"/>
      <c r="O452" s="5"/>
      <c r="P452" s="5"/>
      <c r="Q452" s="5"/>
      <c r="R452" s="5"/>
      <c r="S452" s="5"/>
      <c r="T452" s="5"/>
      <c r="U452" s="5"/>
      <c r="V452" s="5"/>
      <c r="W452" s="5"/>
      <c r="X452" s="5"/>
      <c r="Y452" s="5"/>
      <c r="Z452" s="5"/>
      <c r="AA452" s="5"/>
      <c r="AB452" s="5"/>
      <c r="AC452" s="5"/>
      <c r="AD452" s="5"/>
      <c r="AE452" s="5"/>
      <c r="AF452" s="5"/>
      <c r="AG452" s="5"/>
      <c r="AH452" s="5">
        <v>1</v>
      </c>
      <c r="AI452" s="5"/>
      <c r="AJ452" s="5"/>
      <c r="AK452" s="5"/>
      <c r="AL452" s="5" t="s">
        <v>599</v>
      </c>
      <c r="AM452" s="11">
        <f>VLOOKUP($AL452,'City Location'!$A$2:$C$69,2)</f>
        <v>52.520007</v>
      </c>
      <c r="AN452" s="11">
        <f>VLOOKUP($AL452,'City Location'!$A$2:$C$69,3)</f>
        <v>13.404954</v>
      </c>
      <c r="AO452" s="9" t="s">
        <v>640</v>
      </c>
      <c r="AP452" s="5">
        <v>1</v>
      </c>
      <c r="AQ452" s="5"/>
      <c r="AR452" s="4"/>
      <c r="AS452" s="4"/>
      <c r="AT452" s="10">
        <v>0</v>
      </c>
      <c r="AU452" s="10" t="s">
        <v>1104</v>
      </c>
      <c r="AV452" s="10" t="s">
        <v>190</v>
      </c>
      <c r="AW452" s="10" t="s">
        <v>1105</v>
      </c>
      <c r="AX452" s="10" t="s">
        <v>1105</v>
      </c>
      <c r="AY452" s="10" t="s">
        <v>1104</v>
      </c>
      <c r="AZ452" s="10" t="s">
        <v>190</v>
      </c>
      <c r="BA452" s="9" t="s">
        <v>1105</v>
      </c>
      <c r="BB452" s="10" t="s">
        <v>190</v>
      </c>
      <c r="BC452" s="10" t="s">
        <v>1104</v>
      </c>
      <c r="BD452" s="19" t="s">
        <v>190</v>
      </c>
      <c r="BE452" s="10" t="s">
        <v>190</v>
      </c>
      <c r="BF452" s="10" t="s">
        <v>190</v>
      </c>
      <c r="BG452" s="10" t="s">
        <v>190</v>
      </c>
      <c r="BH452" s="10" t="s">
        <v>1104</v>
      </c>
      <c r="BI452" s="10" t="s">
        <v>1105</v>
      </c>
      <c r="BJ452" s="10" t="s">
        <v>1105</v>
      </c>
      <c r="BK452" s="10" t="s">
        <v>190</v>
      </c>
      <c r="BL452" s="10" t="s">
        <v>1105</v>
      </c>
      <c r="BM452" s="19" t="s">
        <v>190</v>
      </c>
      <c r="BN452" s="10" t="s">
        <v>1105</v>
      </c>
      <c r="BO452" s="10" t="s">
        <v>190</v>
      </c>
      <c r="BP452" s="10" t="s">
        <v>1105</v>
      </c>
      <c r="BQ452" s="10" t="s">
        <v>374</v>
      </c>
      <c r="BR452" s="10" t="s">
        <v>1105</v>
      </c>
      <c r="BS452" s="10" t="s">
        <v>1104</v>
      </c>
      <c r="BT452" s="10" t="s">
        <v>1105</v>
      </c>
      <c r="BU452" s="10" t="s">
        <v>1105</v>
      </c>
      <c r="BV452" s="10" t="s">
        <v>1105</v>
      </c>
      <c r="BW452" s="19" t="s">
        <v>374</v>
      </c>
      <c r="BX452" s="10" t="s">
        <v>374</v>
      </c>
      <c r="BY452" s="10" t="s">
        <v>1104</v>
      </c>
      <c r="BZ452" s="10" t="s">
        <v>190</v>
      </c>
      <c r="CA452" s="10" t="s">
        <v>1105</v>
      </c>
      <c r="CB452" s="10" t="s">
        <v>1105</v>
      </c>
      <c r="CC452" s="10" t="s">
        <v>1105</v>
      </c>
      <c r="CD452" s="10" t="s">
        <v>1104</v>
      </c>
      <c r="CE452" s="10" t="s">
        <v>1105</v>
      </c>
      <c r="CF452" s="10" t="s">
        <v>1104</v>
      </c>
      <c r="CG452" s="10" t="s">
        <v>1104</v>
      </c>
      <c r="CH452" s="10" t="s">
        <v>1104</v>
      </c>
      <c r="CI452" s="10" t="s">
        <v>1105</v>
      </c>
      <c r="CJ452" s="10" t="s">
        <v>1105</v>
      </c>
      <c r="CK452" s="10" t="s">
        <v>190</v>
      </c>
      <c r="CL452" s="10" t="s">
        <v>1104</v>
      </c>
      <c r="CM452" s="10" t="s">
        <v>374</v>
      </c>
      <c r="CN452" s="10" t="s">
        <v>1105</v>
      </c>
      <c r="CO452" s="10" t="s">
        <v>1105</v>
      </c>
      <c r="CP452" s="10" t="s">
        <v>1105</v>
      </c>
      <c r="CQ452" s="10" t="s">
        <v>1105</v>
      </c>
      <c r="CR452" s="10" t="s">
        <v>1104</v>
      </c>
      <c r="CS452" s="10" t="s">
        <v>1105</v>
      </c>
      <c r="CT452" s="10" t="s">
        <v>1104</v>
      </c>
      <c r="CU452" s="10" t="s">
        <v>1104</v>
      </c>
      <c r="CV452" s="10" t="s">
        <v>190</v>
      </c>
      <c r="CW452" s="10" t="s">
        <v>1105</v>
      </c>
      <c r="CX452" s="10" t="s">
        <v>190</v>
      </c>
      <c r="CY452" s="10" t="s">
        <v>1105</v>
      </c>
      <c r="CZ452" s="10" t="s">
        <v>1105</v>
      </c>
      <c r="DA452" s="10" t="s">
        <v>1105</v>
      </c>
      <c r="DB452" s="10" t="s">
        <v>1104</v>
      </c>
      <c r="DC452" s="98" t="s">
        <v>7125</v>
      </c>
      <c r="DD452" s="98" t="s">
        <v>7125</v>
      </c>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5"/>
    </row>
    <row r="453" spans="1:251" s="9" customFormat="1" ht="17.25" customHeight="1">
      <c r="A453" s="5" t="s">
        <v>524</v>
      </c>
      <c r="B453" s="9">
        <v>172</v>
      </c>
      <c r="C453" s="5" t="s">
        <v>83</v>
      </c>
      <c r="D453" s="5" t="s">
        <v>256</v>
      </c>
      <c r="E453" s="9">
        <v>411</v>
      </c>
      <c r="F453" s="9" t="s">
        <v>137</v>
      </c>
      <c r="G453" s="5"/>
      <c r="H453" s="5" t="s">
        <v>8</v>
      </c>
      <c r="I453" s="9">
        <v>1848</v>
      </c>
      <c r="J453" s="5" t="s">
        <v>6</v>
      </c>
      <c r="K453" s="9">
        <v>1849</v>
      </c>
      <c r="L453" s="5"/>
      <c r="M453" s="5"/>
      <c r="N453" s="5"/>
      <c r="O453" s="5"/>
      <c r="P453" s="5"/>
      <c r="Q453" s="5"/>
      <c r="R453" s="5"/>
      <c r="S453" s="5"/>
      <c r="T453" s="5"/>
      <c r="U453" s="5"/>
      <c r="V453" s="5"/>
      <c r="W453" s="5"/>
      <c r="X453" s="5"/>
      <c r="Y453" s="5"/>
      <c r="Z453" s="5"/>
      <c r="AA453" s="5"/>
      <c r="AB453" s="5"/>
      <c r="AC453" s="5"/>
      <c r="AD453" s="5"/>
      <c r="AE453" s="5"/>
      <c r="AF453" s="5"/>
      <c r="AG453" s="5"/>
      <c r="AH453" s="5">
        <v>1</v>
      </c>
      <c r="AI453" s="5"/>
      <c r="AJ453" s="5"/>
      <c r="AK453" s="5"/>
      <c r="AL453" s="5" t="s">
        <v>599</v>
      </c>
      <c r="AM453" s="11">
        <f>VLOOKUP($AL453,'City Location'!$A$2:$C$69,2)</f>
        <v>52.520007</v>
      </c>
      <c r="AN453" s="11">
        <f>VLOOKUP($AL453,'City Location'!$A$2:$C$69,3)</f>
        <v>13.404954</v>
      </c>
      <c r="AO453" s="12" t="s">
        <v>640</v>
      </c>
      <c r="AP453" s="5">
        <v>1</v>
      </c>
      <c r="AQ453" s="5"/>
      <c r="AR453" s="4"/>
      <c r="AS453" s="4"/>
      <c r="AT453" s="10">
        <v>0</v>
      </c>
      <c r="AU453" s="10" t="s">
        <v>1104</v>
      </c>
      <c r="AV453" s="10" t="s">
        <v>190</v>
      </c>
      <c r="AW453" s="10" t="s">
        <v>1105</v>
      </c>
      <c r="AX453" s="10" t="s">
        <v>1105</v>
      </c>
      <c r="AY453" s="10" t="s">
        <v>1104</v>
      </c>
      <c r="AZ453" s="10" t="s">
        <v>190</v>
      </c>
      <c r="BA453" s="9" t="s">
        <v>1105</v>
      </c>
      <c r="BB453" s="10" t="s">
        <v>190</v>
      </c>
      <c r="BC453" s="10" t="s">
        <v>1104</v>
      </c>
      <c r="BD453" s="19" t="s">
        <v>190</v>
      </c>
      <c r="BE453" s="10" t="s">
        <v>190</v>
      </c>
      <c r="BF453" s="10" t="s">
        <v>190</v>
      </c>
      <c r="BG453" s="10" t="s">
        <v>190</v>
      </c>
      <c r="BH453" s="10" t="s">
        <v>1104</v>
      </c>
      <c r="BI453" s="10" t="s">
        <v>1105</v>
      </c>
      <c r="BJ453" s="10" t="s">
        <v>1105</v>
      </c>
      <c r="BK453" s="10" t="s">
        <v>1105</v>
      </c>
      <c r="BL453" s="19" t="s">
        <v>1105</v>
      </c>
      <c r="BM453" s="19" t="s">
        <v>190</v>
      </c>
      <c r="BN453" s="10" t="s">
        <v>1105</v>
      </c>
      <c r="BO453" s="10" t="s">
        <v>190</v>
      </c>
      <c r="BP453" s="10" t="s">
        <v>1105</v>
      </c>
      <c r="BQ453" s="10" t="s">
        <v>374</v>
      </c>
      <c r="BR453" s="10" t="s">
        <v>1105</v>
      </c>
      <c r="BS453" s="10" t="s">
        <v>1104</v>
      </c>
      <c r="BT453" s="10" t="s">
        <v>1105</v>
      </c>
      <c r="BU453" s="10" t="s">
        <v>1105</v>
      </c>
      <c r="BV453" s="10" t="s">
        <v>1105</v>
      </c>
      <c r="BW453" s="10" t="s">
        <v>374</v>
      </c>
      <c r="BX453" s="10" t="s">
        <v>374</v>
      </c>
      <c r="BY453" s="10" t="s">
        <v>1104</v>
      </c>
      <c r="BZ453" s="10" t="s">
        <v>190</v>
      </c>
      <c r="CA453" s="10" t="s">
        <v>1105</v>
      </c>
      <c r="CB453" s="10" t="s">
        <v>1105</v>
      </c>
      <c r="CC453" s="10" t="s">
        <v>1105</v>
      </c>
      <c r="CD453" s="10" t="s">
        <v>1104</v>
      </c>
      <c r="CE453" s="10" t="s">
        <v>1105</v>
      </c>
      <c r="CF453" s="10" t="s">
        <v>1104</v>
      </c>
      <c r="CG453" s="10" t="s">
        <v>1104</v>
      </c>
      <c r="CH453" s="10" t="s">
        <v>1104</v>
      </c>
      <c r="CI453" s="10" t="s">
        <v>1105</v>
      </c>
      <c r="CJ453" s="10" t="s">
        <v>1105</v>
      </c>
      <c r="CK453" s="10" t="s">
        <v>190</v>
      </c>
      <c r="CL453" s="10" t="s">
        <v>1104</v>
      </c>
      <c r="CM453" s="10" t="s">
        <v>374</v>
      </c>
      <c r="CN453" s="10" t="s">
        <v>1105</v>
      </c>
      <c r="CO453" s="10" t="s">
        <v>1105</v>
      </c>
      <c r="CP453" s="10" t="s">
        <v>1105</v>
      </c>
      <c r="CQ453" s="10" t="s">
        <v>1105</v>
      </c>
      <c r="CR453" s="10" t="s">
        <v>1104</v>
      </c>
      <c r="CS453" s="10" t="s">
        <v>1105</v>
      </c>
      <c r="CT453" s="10" t="s">
        <v>1104</v>
      </c>
      <c r="CU453" s="10" t="s">
        <v>1104</v>
      </c>
      <c r="CV453" s="10" t="s">
        <v>190</v>
      </c>
      <c r="CW453" s="10" t="s">
        <v>1105</v>
      </c>
      <c r="CX453" s="10" t="s">
        <v>190</v>
      </c>
      <c r="CY453" s="10" t="s">
        <v>1105</v>
      </c>
      <c r="CZ453" s="10" t="s">
        <v>1105</v>
      </c>
      <c r="DA453" s="10" t="s">
        <v>1105</v>
      </c>
      <c r="DB453" s="10" t="s">
        <v>1104</v>
      </c>
      <c r="DC453" s="98" t="s">
        <v>7125</v>
      </c>
      <c r="DD453" s="98" t="s">
        <v>7125</v>
      </c>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5"/>
    </row>
    <row r="454" spans="1:251" s="9" customFormat="1" ht="17.25" customHeight="1">
      <c r="A454" s="5" t="s">
        <v>524</v>
      </c>
      <c r="B454" s="9">
        <v>172</v>
      </c>
      <c r="C454" s="5" t="s">
        <v>83</v>
      </c>
      <c r="D454" s="5" t="s">
        <v>256</v>
      </c>
      <c r="E454" s="9">
        <v>411</v>
      </c>
      <c r="F454" s="9" t="s">
        <v>137</v>
      </c>
      <c r="G454" s="5"/>
      <c r="H454" s="5" t="s">
        <v>6</v>
      </c>
      <c r="I454" s="9">
        <v>1849</v>
      </c>
      <c r="J454" s="5" t="s">
        <v>3</v>
      </c>
      <c r="K454" s="9">
        <v>1851</v>
      </c>
      <c r="L454" s="5"/>
      <c r="M454" s="5"/>
      <c r="N454" s="5"/>
      <c r="O454" s="5"/>
      <c r="P454" s="5"/>
      <c r="Q454" s="5"/>
      <c r="R454" s="5"/>
      <c r="S454" s="5"/>
      <c r="T454" s="5"/>
      <c r="U454" s="5"/>
      <c r="V454" s="5"/>
      <c r="W454" s="5"/>
      <c r="X454" s="5"/>
      <c r="Y454" s="5"/>
      <c r="Z454" s="5"/>
      <c r="AA454" s="5"/>
      <c r="AB454" s="5"/>
      <c r="AC454" s="5"/>
      <c r="AD454" s="5"/>
      <c r="AE454" s="5"/>
      <c r="AF454" s="5"/>
      <c r="AG454" s="5"/>
      <c r="AH454" s="5">
        <v>1</v>
      </c>
      <c r="AI454" s="5"/>
      <c r="AJ454" s="5"/>
      <c r="AK454" s="5"/>
      <c r="AL454" s="5" t="s">
        <v>599</v>
      </c>
      <c r="AM454" s="11">
        <f>VLOOKUP($AL454,'City Location'!$A$2:$C$69,2)</f>
        <v>52.520007</v>
      </c>
      <c r="AN454" s="11">
        <f>VLOOKUP($AL454,'City Location'!$A$2:$C$69,3)</f>
        <v>13.404954</v>
      </c>
      <c r="AO454" s="12" t="s">
        <v>640</v>
      </c>
      <c r="AP454" s="5">
        <v>1</v>
      </c>
      <c r="AQ454" s="5"/>
      <c r="AR454" s="4"/>
      <c r="AS454" s="4"/>
      <c r="AT454" s="10">
        <v>0</v>
      </c>
      <c r="AU454" s="10" t="s">
        <v>1104</v>
      </c>
      <c r="AV454" s="10" t="s">
        <v>190</v>
      </c>
      <c r="AW454" s="10" t="s">
        <v>1105</v>
      </c>
      <c r="AX454" s="10" t="s">
        <v>1105</v>
      </c>
      <c r="AY454" s="10" t="s">
        <v>1104</v>
      </c>
      <c r="AZ454" s="10" t="s">
        <v>190</v>
      </c>
      <c r="BA454" s="9" t="s">
        <v>1105</v>
      </c>
      <c r="BB454" s="10" t="s">
        <v>190</v>
      </c>
      <c r="BC454" s="10" t="s">
        <v>1104</v>
      </c>
      <c r="BD454" s="19" t="s">
        <v>190</v>
      </c>
      <c r="BE454" s="10" t="s">
        <v>190</v>
      </c>
      <c r="BF454" s="10" t="s">
        <v>190</v>
      </c>
      <c r="BG454" s="10" t="s">
        <v>190</v>
      </c>
      <c r="BH454" s="10" t="s">
        <v>1104</v>
      </c>
      <c r="BI454" s="10" t="s">
        <v>1105</v>
      </c>
      <c r="BJ454" s="10" t="s">
        <v>1105</v>
      </c>
      <c r="BK454" s="10" t="s">
        <v>1105</v>
      </c>
      <c r="BL454" s="19" t="s">
        <v>1105</v>
      </c>
      <c r="BM454" s="19" t="s">
        <v>190</v>
      </c>
      <c r="BN454" s="10" t="s">
        <v>1105</v>
      </c>
      <c r="BO454" s="10" t="s">
        <v>190</v>
      </c>
      <c r="BP454" s="10" t="s">
        <v>1105</v>
      </c>
      <c r="BQ454" s="10" t="s">
        <v>190</v>
      </c>
      <c r="BR454" s="10" t="s">
        <v>1105</v>
      </c>
      <c r="BS454" s="10" t="s">
        <v>1104</v>
      </c>
      <c r="BT454" s="10" t="s">
        <v>1105</v>
      </c>
      <c r="BU454" s="10" t="s">
        <v>1105</v>
      </c>
      <c r="BV454" s="10" t="s">
        <v>1105</v>
      </c>
      <c r="BW454" s="10" t="s">
        <v>374</v>
      </c>
      <c r="BX454" s="10" t="s">
        <v>374</v>
      </c>
      <c r="BY454" s="10" t="s">
        <v>1104</v>
      </c>
      <c r="BZ454" s="10" t="s">
        <v>190</v>
      </c>
      <c r="CA454" s="10" t="s">
        <v>1105</v>
      </c>
      <c r="CB454" s="10" t="s">
        <v>1105</v>
      </c>
      <c r="CC454" s="10" t="s">
        <v>1105</v>
      </c>
      <c r="CD454" s="10" t="s">
        <v>1104</v>
      </c>
      <c r="CE454" s="10" t="s">
        <v>1105</v>
      </c>
      <c r="CF454" s="10" t="s">
        <v>1104</v>
      </c>
      <c r="CG454" s="10" t="s">
        <v>1104</v>
      </c>
      <c r="CH454" s="10" t="s">
        <v>1104</v>
      </c>
      <c r="CI454" s="10" t="s">
        <v>1105</v>
      </c>
      <c r="CJ454" s="10" t="s">
        <v>1105</v>
      </c>
      <c r="CK454" s="10" t="s">
        <v>190</v>
      </c>
      <c r="CL454" s="10" t="s">
        <v>1104</v>
      </c>
      <c r="CM454" s="10" t="s">
        <v>190</v>
      </c>
      <c r="CN454" s="10" t="s">
        <v>1105</v>
      </c>
      <c r="CO454" s="10" t="s">
        <v>1105</v>
      </c>
      <c r="CP454" s="10" t="s">
        <v>1105</v>
      </c>
      <c r="CQ454" s="10" t="s">
        <v>1105</v>
      </c>
      <c r="CR454" s="10" t="s">
        <v>1104</v>
      </c>
      <c r="CS454" s="10" t="s">
        <v>1105</v>
      </c>
      <c r="CT454" s="10" t="s">
        <v>1104</v>
      </c>
      <c r="CU454" s="10" t="s">
        <v>1104</v>
      </c>
      <c r="CV454" s="10" t="s">
        <v>190</v>
      </c>
      <c r="CW454" s="10" t="s">
        <v>1105</v>
      </c>
      <c r="CX454" s="10" t="s">
        <v>190</v>
      </c>
      <c r="CY454" s="10" t="s">
        <v>1105</v>
      </c>
      <c r="CZ454" s="10" t="s">
        <v>1105</v>
      </c>
      <c r="DA454" s="10" t="s">
        <v>1105</v>
      </c>
      <c r="DB454" s="10" t="s">
        <v>1104</v>
      </c>
      <c r="DC454" s="98" t="s">
        <v>7125</v>
      </c>
      <c r="DD454" s="98" t="s">
        <v>7125</v>
      </c>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5"/>
    </row>
    <row r="455" spans="1:251" s="9" customFormat="1" ht="17.25" customHeight="1">
      <c r="A455" s="5" t="s">
        <v>524</v>
      </c>
      <c r="B455" s="9">
        <v>172</v>
      </c>
      <c r="C455" s="5" t="s">
        <v>83</v>
      </c>
      <c r="D455" s="5" t="s">
        <v>256</v>
      </c>
      <c r="E455" s="9">
        <v>411</v>
      </c>
      <c r="F455" s="9" t="s">
        <v>137</v>
      </c>
      <c r="G455" s="5"/>
      <c r="H455" s="5" t="s">
        <v>3</v>
      </c>
      <c r="I455" s="9">
        <v>1851</v>
      </c>
      <c r="J455" s="39" t="s">
        <v>4</v>
      </c>
      <c r="K455" s="9">
        <v>1852</v>
      </c>
      <c r="L455" s="5"/>
      <c r="M455" s="5"/>
      <c r="N455" s="5"/>
      <c r="O455" s="5"/>
      <c r="P455" s="5"/>
      <c r="Q455" s="5"/>
      <c r="R455" s="5"/>
      <c r="S455" s="5"/>
      <c r="T455" s="5"/>
      <c r="U455" s="5"/>
      <c r="V455" s="5"/>
      <c r="W455" s="5"/>
      <c r="X455" s="5"/>
      <c r="Y455" s="5"/>
      <c r="Z455" s="5"/>
      <c r="AA455" s="5"/>
      <c r="AB455" s="5"/>
      <c r="AC455" s="5"/>
      <c r="AD455" s="5"/>
      <c r="AE455" s="5"/>
      <c r="AF455" s="5"/>
      <c r="AG455" s="5"/>
      <c r="AH455" s="5">
        <v>1</v>
      </c>
      <c r="AI455" s="5"/>
      <c r="AJ455" s="5"/>
      <c r="AK455" s="5"/>
      <c r="AL455" s="5" t="s">
        <v>599</v>
      </c>
      <c r="AM455" s="11">
        <f>VLOOKUP($AL455,'City Location'!$A$2:$C$69,2)</f>
        <v>52.520007</v>
      </c>
      <c r="AN455" s="11">
        <f>VLOOKUP($AL455,'City Location'!$A$2:$C$69,3)</f>
        <v>13.404954</v>
      </c>
      <c r="AO455" s="12" t="s">
        <v>640</v>
      </c>
      <c r="AP455" s="5">
        <v>1</v>
      </c>
      <c r="AQ455" s="5"/>
      <c r="AR455" s="4"/>
      <c r="AS455" s="4"/>
      <c r="AT455" s="10">
        <v>0</v>
      </c>
      <c r="AU455" s="10" t="s">
        <v>1104</v>
      </c>
      <c r="AV455" s="10" t="s">
        <v>190</v>
      </c>
      <c r="AW455" s="10" t="s">
        <v>1105</v>
      </c>
      <c r="AX455" s="10" t="s">
        <v>1105</v>
      </c>
      <c r="AY455" s="10" t="s">
        <v>1104</v>
      </c>
      <c r="AZ455" s="10" t="s">
        <v>190</v>
      </c>
      <c r="BA455" s="9" t="s">
        <v>1105</v>
      </c>
      <c r="BB455" s="10" t="s">
        <v>190</v>
      </c>
      <c r="BC455" s="10" t="s">
        <v>1104</v>
      </c>
      <c r="BD455" s="19" t="s">
        <v>190</v>
      </c>
      <c r="BE455" s="10" t="s">
        <v>190</v>
      </c>
      <c r="BF455" s="10" t="s">
        <v>190</v>
      </c>
      <c r="BG455" s="10" t="s">
        <v>190</v>
      </c>
      <c r="BH455" s="10" t="s">
        <v>1104</v>
      </c>
      <c r="BI455" s="10" t="s">
        <v>1105</v>
      </c>
      <c r="BJ455" s="10" t="s">
        <v>1105</v>
      </c>
      <c r="BK455" s="10" t="s">
        <v>1105</v>
      </c>
      <c r="BL455" s="19" t="s">
        <v>1105</v>
      </c>
      <c r="BM455" s="19" t="s">
        <v>190</v>
      </c>
      <c r="BN455" s="10" t="s">
        <v>1105</v>
      </c>
      <c r="BO455" s="10" t="s">
        <v>190</v>
      </c>
      <c r="BP455" s="10" t="s">
        <v>1105</v>
      </c>
      <c r="BQ455" s="10" t="s">
        <v>374</v>
      </c>
      <c r="BR455" s="10" t="s">
        <v>1105</v>
      </c>
      <c r="BS455" s="10" t="s">
        <v>1104</v>
      </c>
      <c r="BT455" s="10" t="s">
        <v>1105</v>
      </c>
      <c r="BU455" s="10" t="s">
        <v>1105</v>
      </c>
      <c r="BV455" s="10" t="s">
        <v>1105</v>
      </c>
      <c r="BW455" s="10" t="s">
        <v>374</v>
      </c>
      <c r="BX455" s="10" t="s">
        <v>374</v>
      </c>
      <c r="BY455" s="10" t="s">
        <v>1104</v>
      </c>
      <c r="BZ455" s="10" t="s">
        <v>190</v>
      </c>
      <c r="CA455" s="10" t="s">
        <v>1105</v>
      </c>
      <c r="CB455" s="10" t="s">
        <v>1105</v>
      </c>
      <c r="CC455" s="10" t="s">
        <v>1105</v>
      </c>
      <c r="CD455" s="10" t="s">
        <v>1104</v>
      </c>
      <c r="CE455" s="10" t="s">
        <v>1105</v>
      </c>
      <c r="CF455" s="10" t="s">
        <v>1104</v>
      </c>
      <c r="CG455" s="10" t="s">
        <v>1104</v>
      </c>
      <c r="CH455" s="10" t="s">
        <v>1104</v>
      </c>
      <c r="CI455" s="10" t="s">
        <v>1105</v>
      </c>
      <c r="CJ455" s="10" t="s">
        <v>1105</v>
      </c>
      <c r="CK455" s="10" t="s">
        <v>190</v>
      </c>
      <c r="CL455" s="10" t="s">
        <v>1104</v>
      </c>
      <c r="CM455" s="10" t="s">
        <v>374</v>
      </c>
      <c r="CN455" s="10" t="s">
        <v>1105</v>
      </c>
      <c r="CO455" s="10" t="s">
        <v>1105</v>
      </c>
      <c r="CP455" s="10" t="s">
        <v>1105</v>
      </c>
      <c r="CQ455" s="10" t="s">
        <v>1105</v>
      </c>
      <c r="CR455" s="10" t="s">
        <v>1104</v>
      </c>
      <c r="CS455" s="10" t="s">
        <v>1104</v>
      </c>
      <c r="CT455" s="10" t="s">
        <v>1104</v>
      </c>
      <c r="CU455" s="10" t="s">
        <v>1104</v>
      </c>
      <c r="CV455" s="10" t="s">
        <v>190</v>
      </c>
      <c r="CW455" s="10" t="s">
        <v>1105</v>
      </c>
      <c r="CX455" s="10" t="s">
        <v>190</v>
      </c>
      <c r="CY455" s="10" t="s">
        <v>1105</v>
      </c>
      <c r="CZ455" s="10" t="s">
        <v>1105</v>
      </c>
      <c r="DA455" s="10" t="s">
        <v>1105</v>
      </c>
      <c r="DB455" s="10" t="s">
        <v>1104</v>
      </c>
      <c r="DC455" s="98" t="s">
        <v>7125</v>
      </c>
      <c r="DD455" s="98" t="s">
        <v>7125</v>
      </c>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5"/>
    </row>
    <row r="456" spans="1:251" s="9" customFormat="1" ht="17.25" customHeight="1">
      <c r="A456" s="5" t="s">
        <v>524</v>
      </c>
      <c r="B456" s="9">
        <v>172</v>
      </c>
      <c r="C456" s="5" t="s">
        <v>83</v>
      </c>
      <c r="D456" s="5" t="s">
        <v>256</v>
      </c>
      <c r="E456" s="9">
        <v>411</v>
      </c>
      <c r="F456" s="9" t="s">
        <v>137</v>
      </c>
      <c r="G456" s="5"/>
      <c r="H456" s="39" t="s">
        <v>4</v>
      </c>
      <c r="I456" s="9">
        <v>1852</v>
      </c>
      <c r="J456" s="5" t="s">
        <v>5</v>
      </c>
      <c r="K456" s="9">
        <v>1861</v>
      </c>
      <c r="L456" s="5"/>
      <c r="M456" s="5"/>
      <c r="N456" s="5"/>
      <c r="O456" s="5"/>
      <c r="P456" s="5"/>
      <c r="Q456" s="5"/>
      <c r="R456" s="5"/>
      <c r="S456" s="5"/>
      <c r="T456" s="5"/>
      <c r="U456" s="5"/>
      <c r="V456" s="5"/>
      <c r="W456" s="5"/>
      <c r="X456" s="5"/>
      <c r="Y456" s="5"/>
      <c r="Z456" s="5"/>
      <c r="AA456" s="5"/>
      <c r="AB456" s="5"/>
      <c r="AC456" s="5"/>
      <c r="AD456" s="5"/>
      <c r="AE456" s="5"/>
      <c r="AF456" s="5"/>
      <c r="AG456" s="5"/>
      <c r="AH456" s="5">
        <v>1</v>
      </c>
      <c r="AI456" s="5"/>
      <c r="AJ456" s="5"/>
      <c r="AK456" s="5"/>
      <c r="AL456" s="5" t="s">
        <v>599</v>
      </c>
      <c r="AM456" s="11">
        <f>VLOOKUP($AL456,'City Location'!$A$2:$C$69,2)</f>
        <v>52.520007</v>
      </c>
      <c r="AN456" s="11">
        <f>VLOOKUP($AL456,'City Location'!$A$2:$C$69,3)</f>
        <v>13.404954</v>
      </c>
      <c r="AO456" s="12" t="s">
        <v>640</v>
      </c>
      <c r="AP456" s="5">
        <v>1</v>
      </c>
      <c r="AQ456" s="5"/>
      <c r="AR456" s="4"/>
      <c r="AS456" s="4"/>
      <c r="AT456" s="10">
        <v>0</v>
      </c>
      <c r="AU456" s="10" t="s">
        <v>1104</v>
      </c>
      <c r="AV456" s="10" t="s">
        <v>190</v>
      </c>
      <c r="AW456" s="10" t="s">
        <v>1105</v>
      </c>
      <c r="AX456" s="10" t="s">
        <v>1105</v>
      </c>
      <c r="AY456" s="10" t="s">
        <v>1104</v>
      </c>
      <c r="AZ456" s="10" t="s">
        <v>190</v>
      </c>
      <c r="BA456" s="9" t="s">
        <v>1105</v>
      </c>
      <c r="BB456" s="10" t="s">
        <v>190</v>
      </c>
      <c r="BC456" s="10" t="s">
        <v>1104</v>
      </c>
      <c r="BD456" s="19" t="s">
        <v>190</v>
      </c>
      <c r="BE456" s="10" t="s">
        <v>190</v>
      </c>
      <c r="BF456" s="10" t="s">
        <v>190</v>
      </c>
      <c r="BG456" s="10" t="s">
        <v>190</v>
      </c>
      <c r="BH456" s="10" t="s">
        <v>1104</v>
      </c>
      <c r="BI456" s="10" t="s">
        <v>1105</v>
      </c>
      <c r="BJ456" s="10" t="s">
        <v>1105</v>
      </c>
      <c r="BK456" s="10" t="s">
        <v>1105</v>
      </c>
      <c r="BL456" s="10" t="s">
        <v>190</v>
      </c>
      <c r="BM456" s="19" t="s">
        <v>1105</v>
      </c>
      <c r="BN456" s="10" t="s">
        <v>1105</v>
      </c>
      <c r="BO456" s="10" t="s">
        <v>190</v>
      </c>
      <c r="BP456" s="10" t="s">
        <v>1105</v>
      </c>
      <c r="BQ456" s="10" t="s">
        <v>374</v>
      </c>
      <c r="BR456" s="10" t="s">
        <v>1105</v>
      </c>
      <c r="BS456" s="10" t="s">
        <v>1104</v>
      </c>
      <c r="BT456" s="10" t="s">
        <v>1105</v>
      </c>
      <c r="BU456" s="10" t="s">
        <v>1105</v>
      </c>
      <c r="BV456" s="10" t="s">
        <v>1105</v>
      </c>
      <c r="BW456" s="10" t="s">
        <v>374</v>
      </c>
      <c r="BX456" s="10" t="s">
        <v>374</v>
      </c>
      <c r="BY456" s="10" t="s">
        <v>1104</v>
      </c>
      <c r="BZ456" s="10" t="s">
        <v>190</v>
      </c>
      <c r="CA456" s="10" t="s">
        <v>1105</v>
      </c>
      <c r="CB456" s="10" t="s">
        <v>1105</v>
      </c>
      <c r="CC456" s="10" t="s">
        <v>1105</v>
      </c>
      <c r="CD456" s="10" t="s">
        <v>1104</v>
      </c>
      <c r="CE456" s="10" t="s">
        <v>1105</v>
      </c>
      <c r="CF456" s="10" t="s">
        <v>1104</v>
      </c>
      <c r="CG456" s="10" t="s">
        <v>1104</v>
      </c>
      <c r="CH456" s="10" t="s">
        <v>1104</v>
      </c>
      <c r="CI456" s="10" t="s">
        <v>1105</v>
      </c>
      <c r="CJ456" s="10" t="s">
        <v>1105</v>
      </c>
      <c r="CK456" s="10" t="s">
        <v>190</v>
      </c>
      <c r="CL456" s="10" t="s">
        <v>1104</v>
      </c>
      <c r="CM456" s="10" t="s">
        <v>374</v>
      </c>
      <c r="CN456" s="10" t="s">
        <v>1105</v>
      </c>
      <c r="CO456" s="10" t="s">
        <v>1105</v>
      </c>
      <c r="CP456" s="10" t="s">
        <v>1105</v>
      </c>
      <c r="CQ456" s="10" t="s">
        <v>1105</v>
      </c>
      <c r="CR456" s="10" t="s">
        <v>1104</v>
      </c>
      <c r="CS456" s="10" t="s">
        <v>1104</v>
      </c>
      <c r="CT456" s="10" t="s">
        <v>1104</v>
      </c>
      <c r="CU456" s="10" t="s">
        <v>1104</v>
      </c>
      <c r="CV456" s="10" t="s">
        <v>190</v>
      </c>
      <c r="CW456" s="10" t="s">
        <v>1105</v>
      </c>
      <c r="CX456" s="10" t="s">
        <v>190</v>
      </c>
      <c r="CY456" s="10" t="s">
        <v>1105</v>
      </c>
      <c r="CZ456" s="10" t="s">
        <v>1105</v>
      </c>
      <c r="DA456" s="10" t="s">
        <v>1105</v>
      </c>
      <c r="DB456" s="10" t="s">
        <v>1104</v>
      </c>
      <c r="DC456" s="98" t="s">
        <v>7125</v>
      </c>
      <c r="DD456" s="98" t="s">
        <v>7125</v>
      </c>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5"/>
    </row>
    <row r="457" spans="1:251" s="9" customFormat="1" ht="17.25" customHeight="1">
      <c r="A457" s="5" t="s">
        <v>524</v>
      </c>
      <c r="B457" s="9">
        <v>172</v>
      </c>
      <c r="C457" s="5" t="s">
        <v>83</v>
      </c>
      <c r="D457" s="5" t="s">
        <v>221</v>
      </c>
      <c r="E457" s="9">
        <v>412</v>
      </c>
      <c r="F457" s="9" t="s">
        <v>137</v>
      </c>
      <c r="G457" s="5"/>
      <c r="H457" s="5" t="s">
        <v>5</v>
      </c>
      <c r="I457" s="9">
        <v>1861</v>
      </c>
      <c r="J457" s="5" t="s">
        <v>7</v>
      </c>
      <c r="K457" s="9">
        <v>1865</v>
      </c>
      <c r="L457" s="5"/>
      <c r="M457" s="5"/>
      <c r="N457" s="5"/>
      <c r="O457" s="5"/>
      <c r="P457" s="5"/>
      <c r="Q457" s="5"/>
      <c r="R457" s="5"/>
      <c r="S457" s="5"/>
      <c r="T457" s="5"/>
      <c r="U457" s="5"/>
      <c r="V457" s="5"/>
      <c r="W457" s="5"/>
      <c r="X457" s="5"/>
      <c r="Y457" s="5"/>
      <c r="Z457" s="5"/>
      <c r="AA457" s="5"/>
      <c r="AB457" s="5"/>
      <c r="AC457" s="5"/>
      <c r="AD457" s="5"/>
      <c r="AE457" s="5"/>
      <c r="AF457" s="5"/>
      <c r="AG457" s="5"/>
      <c r="AH457" s="5">
        <v>1</v>
      </c>
      <c r="AI457" s="5"/>
      <c r="AJ457" s="5"/>
      <c r="AK457" s="5"/>
      <c r="AL457" s="5" t="s">
        <v>599</v>
      </c>
      <c r="AM457" s="11">
        <f>VLOOKUP($AL457,'City Location'!$A$2:$C$69,2)</f>
        <v>52.520007</v>
      </c>
      <c r="AN457" s="11">
        <f>VLOOKUP($AL457,'City Location'!$A$2:$C$69,3)</f>
        <v>13.404954</v>
      </c>
      <c r="AO457" s="9" t="s">
        <v>640</v>
      </c>
      <c r="AP457" s="5">
        <v>1</v>
      </c>
      <c r="AQ457" s="5"/>
      <c r="AR457" s="4"/>
      <c r="AS457" s="4"/>
      <c r="AT457" s="10">
        <v>0</v>
      </c>
      <c r="AU457" s="10" t="s">
        <v>1104</v>
      </c>
      <c r="AV457" s="10" t="s">
        <v>190</v>
      </c>
      <c r="AW457" s="10" t="s">
        <v>1105</v>
      </c>
      <c r="AX457" s="10" t="s">
        <v>1105</v>
      </c>
      <c r="AY457" s="10" t="s">
        <v>1104</v>
      </c>
      <c r="AZ457" s="10" t="s">
        <v>190</v>
      </c>
      <c r="BA457" s="9" t="s">
        <v>1105</v>
      </c>
      <c r="BB457" s="10" t="s">
        <v>190</v>
      </c>
      <c r="BC457" s="10" t="s">
        <v>1105</v>
      </c>
      <c r="BD457" s="19" t="s">
        <v>190</v>
      </c>
      <c r="BE457" s="10" t="s">
        <v>190</v>
      </c>
      <c r="BF457" s="10" t="s">
        <v>190</v>
      </c>
      <c r="BG457" s="10" t="s">
        <v>190</v>
      </c>
      <c r="BH457" s="10" t="s">
        <v>1104</v>
      </c>
      <c r="BI457" s="10" t="s">
        <v>1105</v>
      </c>
      <c r="BJ457" s="10" t="s">
        <v>1105</v>
      </c>
      <c r="BK457" s="10" t="s">
        <v>1105</v>
      </c>
      <c r="BL457" s="10" t="s">
        <v>190</v>
      </c>
      <c r="BM457" s="10" t="s">
        <v>1105</v>
      </c>
      <c r="BN457" s="10" t="s">
        <v>1105</v>
      </c>
      <c r="BO457" s="10" t="s">
        <v>190</v>
      </c>
      <c r="BP457" s="10" t="s">
        <v>1105</v>
      </c>
      <c r="BQ457" s="10" t="s">
        <v>374</v>
      </c>
      <c r="BR457" s="10" t="s">
        <v>1105</v>
      </c>
      <c r="BS457" s="10" t="s">
        <v>1105</v>
      </c>
      <c r="BT457" s="10" t="s">
        <v>1105</v>
      </c>
      <c r="BU457" s="10" t="s">
        <v>1105</v>
      </c>
      <c r="BV457" s="10" t="s">
        <v>1105</v>
      </c>
      <c r="BW457" s="10" t="s">
        <v>374</v>
      </c>
      <c r="BX457" s="10" t="s">
        <v>374</v>
      </c>
      <c r="BY457" s="10" t="s">
        <v>1104</v>
      </c>
      <c r="BZ457" s="10" t="s">
        <v>190</v>
      </c>
      <c r="CA457" s="10" t="s">
        <v>1105</v>
      </c>
      <c r="CB457" s="10" t="s">
        <v>1105</v>
      </c>
      <c r="CC457" s="10" t="s">
        <v>1105</v>
      </c>
      <c r="CD457" s="10" t="s">
        <v>1104</v>
      </c>
      <c r="CE457" s="10" t="s">
        <v>1105</v>
      </c>
      <c r="CF457" s="10" t="s">
        <v>1104</v>
      </c>
      <c r="CG457" s="10" t="s">
        <v>1104</v>
      </c>
      <c r="CH457" s="10" t="s">
        <v>1104</v>
      </c>
      <c r="CI457" s="10" t="s">
        <v>1105</v>
      </c>
      <c r="CJ457" s="10" t="s">
        <v>1105</v>
      </c>
      <c r="CK457" s="10" t="s">
        <v>190</v>
      </c>
      <c r="CL457" s="10" t="s">
        <v>1105</v>
      </c>
      <c r="CM457" s="10" t="s">
        <v>374</v>
      </c>
      <c r="CN457" s="10" t="s">
        <v>1105</v>
      </c>
      <c r="CO457" s="10" t="s">
        <v>1105</v>
      </c>
      <c r="CP457" s="10" t="s">
        <v>1105</v>
      </c>
      <c r="CQ457" s="10" t="s">
        <v>1105</v>
      </c>
      <c r="CR457" s="10" t="s">
        <v>1104</v>
      </c>
      <c r="CS457" s="10" t="s">
        <v>1104</v>
      </c>
      <c r="CT457" s="10" t="s">
        <v>1104</v>
      </c>
      <c r="CU457" s="10" t="s">
        <v>1104</v>
      </c>
      <c r="CV457" s="10" t="s">
        <v>190</v>
      </c>
      <c r="CW457" s="10" t="s">
        <v>1105</v>
      </c>
      <c r="CX457" s="10" t="s">
        <v>190</v>
      </c>
      <c r="CY457" s="10" t="s">
        <v>1105</v>
      </c>
      <c r="CZ457" s="10" t="s">
        <v>1105</v>
      </c>
      <c r="DA457" s="10" t="s">
        <v>1105</v>
      </c>
      <c r="DB457" s="10" t="s">
        <v>1104</v>
      </c>
      <c r="DC457" s="98" t="s">
        <v>7125</v>
      </c>
      <c r="DD457" s="98" t="s">
        <v>7125</v>
      </c>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5"/>
    </row>
    <row r="458" spans="1:251" s="9" customFormat="1" ht="17.25" customHeight="1">
      <c r="A458" s="5" t="s">
        <v>524</v>
      </c>
      <c r="B458" s="9">
        <v>172</v>
      </c>
      <c r="C458" s="5" t="s">
        <v>83</v>
      </c>
      <c r="D458" s="5" t="s">
        <v>221</v>
      </c>
      <c r="E458" s="9">
        <v>412</v>
      </c>
      <c r="F458" s="9" t="s">
        <v>137</v>
      </c>
      <c r="G458" s="5"/>
      <c r="H458" s="5" t="s">
        <v>7</v>
      </c>
      <c r="I458" s="9">
        <v>1865</v>
      </c>
      <c r="J458" s="5"/>
      <c r="K458" s="9">
        <v>1866</v>
      </c>
      <c r="L458" s="5"/>
      <c r="M458" s="5"/>
      <c r="N458" s="5"/>
      <c r="O458" s="5"/>
      <c r="P458" s="5"/>
      <c r="Q458" s="5"/>
      <c r="R458" s="5"/>
      <c r="S458" s="5"/>
      <c r="T458" s="5"/>
      <c r="U458" s="5"/>
      <c r="V458" s="5"/>
      <c r="W458" s="5"/>
      <c r="X458" s="5"/>
      <c r="Y458" s="5"/>
      <c r="Z458" s="5"/>
      <c r="AA458" s="5"/>
      <c r="AB458" s="5"/>
      <c r="AC458" s="5"/>
      <c r="AD458" s="5"/>
      <c r="AE458" s="5"/>
      <c r="AF458" s="5"/>
      <c r="AG458" s="5"/>
      <c r="AH458" s="5">
        <v>1</v>
      </c>
      <c r="AI458" s="5"/>
      <c r="AJ458" s="5"/>
      <c r="AK458" s="5"/>
      <c r="AL458" s="5" t="s">
        <v>599</v>
      </c>
      <c r="AM458" s="11">
        <f>VLOOKUP($AL458,'City Location'!$A$2:$C$69,2)</f>
        <v>52.520007</v>
      </c>
      <c r="AN458" s="11">
        <f>VLOOKUP($AL458,'City Location'!$A$2:$C$69,3)</f>
        <v>13.404954</v>
      </c>
      <c r="AO458" s="9" t="s">
        <v>640</v>
      </c>
      <c r="AP458" s="5">
        <v>1</v>
      </c>
      <c r="AQ458" s="5"/>
      <c r="AR458" s="4"/>
      <c r="AS458" s="4"/>
      <c r="AT458" s="10">
        <v>0</v>
      </c>
      <c r="AU458" s="10" t="s">
        <v>1104</v>
      </c>
      <c r="AV458" s="10" t="s">
        <v>190</v>
      </c>
      <c r="AW458" s="10" t="s">
        <v>1105</v>
      </c>
      <c r="AX458" s="10" t="s">
        <v>1105</v>
      </c>
      <c r="AY458" s="10" t="s">
        <v>1105</v>
      </c>
      <c r="AZ458" s="10" t="s">
        <v>190</v>
      </c>
      <c r="BA458" s="9" t="s">
        <v>1105</v>
      </c>
      <c r="BB458" s="10" t="s">
        <v>190</v>
      </c>
      <c r="BC458" s="10" t="s">
        <v>1105</v>
      </c>
      <c r="BD458" s="19" t="s">
        <v>190</v>
      </c>
      <c r="BE458" s="10" t="s">
        <v>190</v>
      </c>
      <c r="BF458" s="10" t="s">
        <v>190</v>
      </c>
      <c r="BG458" s="10" t="s">
        <v>190</v>
      </c>
      <c r="BH458" s="10" t="s">
        <v>1104</v>
      </c>
      <c r="BI458" s="10" t="s">
        <v>1105</v>
      </c>
      <c r="BJ458" s="10" t="s">
        <v>1105</v>
      </c>
      <c r="BK458" s="10" t="s">
        <v>1105</v>
      </c>
      <c r="BL458" s="10" t="s">
        <v>190</v>
      </c>
      <c r="BM458" s="10" t="s">
        <v>1105</v>
      </c>
      <c r="BN458" s="10" t="s">
        <v>1105</v>
      </c>
      <c r="BO458" s="10" t="s">
        <v>190</v>
      </c>
      <c r="BP458" s="10" t="s">
        <v>1105</v>
      </c>
      <c r="BQ458" s="10" t="s">
        <v>374</v>
      </c>
      <c r="BR458" s="10" t="s">
        <v>1105</v>
      </c>
      <c r="BS458" s="10" t="s">
        <v>1105</v>
      </c>
      <c r="BT458" s="10" t="s">
        <v>1105</v>
      </c>
      <c r="BU458" s="10" t="s">
        <v>1105</v>
      </c>
      <c r="BV458" s="10" t="s">
        <v>1105</v>
      </c>
      <c r="BW458" s="10" t="s">
        <v>190</v>
      </c>
      <c r="BX458" s="10" t="s">
        <v>374</v>
      </c>
      <c r="BY458" s="10" t="s">
        <v>1104</v>
      </c>
      <c r="BZ458" s="10" t="s">
        <v>190</v>
      </c>
      <c r="CA458" s="10" t="s">
        <v>1105</v>
      </c>
      <c r="CB458" s="10" t="s">
        <v>1105</v>
      </c>
      <c r="CC458" s="10" t="s">
        <v>1105</v>
      </c>
      <c r="CD458" s="10" t="s">
        <v>1104</v>
      </c>
      <c r="CE458" s="10" t="s">
        <v>1105</v>
      </c>
      <c r="CF458" s="10" t="s">
        <v>1104</v>
      </c>
      <c r="CG458" s="10" t="s">
        <v>1104</v>
      </c>
      <c r="CH458" s="10" t="s">
        <v>1104</v>
      </c>
      <c r="CI458" s="10" t="s">
        <v>1105</v>
      </c>
      <c r="CJ458" s="10" t="s">
        <v>1105</v>
      </c>
      <c r="CK458" s="10" t="s">
        <v>190</v>
      </c>
      <c r="CL458" s="10" t="s">
        <v>1105</v>
      </c>
      <c r="CM458" s="10" t="s">
        <v>374</v>
      </c>
      <c r="CN458" s="10" t="s">
        <v>1105</v>
      </c>
      <c r="CO458" s="10" t="s">
        <v>1105</v>
      </c>
      <c r="CP458" s="10" t="s">
        <v>1105</v>
      </c>
      <c r="CQ458" s="10" t="s">
        <v>1105</v>
      </c>
      <c r="CR458" s="10" t="s">
        <v>1104</v>
      </c>
      <c r="CS458" s="10" t="s">
        <v>1104</v>
      </c>
      <c r="CT458" s="10" t="s">
        <v>1104</v>
      </c>
      <c r="CU458" s="10" t="s">
        <v>1104</v>
      </c>
      <c r="CV458" s="10" t="s">
        <v>190</v>
      </c>
      <c r="CW458" s="10" t="s">
        <v>1105</v>
      </c>
      <c r="CX458" s="10" t="s">
        <v>190</v>
      </c>
      <c r="CY458" s="10" t="s">
        <v>1105</v>
      </c>
      <c r="CZ458" s="10" t="s">
        <v>1105</v>
      </c>
      <c r="DA458" s="10" t="s">
        <v>1105</v>
      </c>
      <c r="DB458" s="10" t="s">
        <v>1104</v>
      </c>
      <c r="DC458" s="98" t="s">
        <v>7125</v>
      </c>
      <c r="DD458" s="98" t="s">
        <v>7125</v>
      </c>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5"/>
    </row>
    <row r="459" spans="1:251" s="9" customFormat="1" ht="17.25" customHeight="1">
      <c r="A459" s="5" t="s">
        <v>524</v>
      </c>
      <c r="B459" s="9">
        <v>172</v>
      </c>
      <c r="C459" s="5" t="s">
        <v>83</v>
      </c>
      <c r="D459" s="5" t="s">
        <v>221</v>
      </c>
      <c r="E459" s="9">
        <v>412</v>
      </c>
      <c r="F459" s="9" t="s">
        <v>137</v>
      </c>
      <c r="G459" s="5"/>
      <c r="H459" s="5"/>
      <c r="I459" s="9">
        <v>1866</v>
      </c>
      <c r="J459" s="5" t="s">
        <v>8</v>
      </c>
      <c r="K459" s="9">
        <v>1866</v>
      </c>
      <c r="L459" s="5"/>
      <c r="M459" s="5"/>
      <c r="N459" s="5"/>
      <c r="O459" s="5"/>
      <c r="P459" s="5"/>
      <c r="Q459" s="5"/>
      <c r="R459" s="5"/>
      <c r="S459" s="5"/>
      <c r="T459" s="5"/>
      <c r="U459" s="5"/>
      <c r="V459" s="5"/>
      <c r="W459" s="5"/>
      <c r="X459" s="5"/>
      <c r="Y459" s="5"/>
      <c r="Z459" s="5"/>
      <c r="AA459" s="5"/>
      <c r="AB459" s="5"/>
      <c r="AC459" s="5"/>
      <c r="AD459" s="5"/>
      <c r="AE459" s="5"/>
      <c r="AF459" s="5"/>
      <c r="AG459" s="5"/>
      <c r="AH459" s="5"/>
      <c r="AI459" s="5">
        <v>1</v>
      </c>
      <c r="AJ459" s="5"/>
      <c r="AK459" s="5"/>
      <c r="AL459" s="5" t="s">
        <v>599</v>
      </c>
      <c r="AM459" s="11">
        <f>VLOOKUP($AL459,'City Location'!$A$2:$C$69,2)</f>
        <v>52.520007</v>
      </c>
      <c r="AN459" s="11">
        <f>VLOOKUP($AL459,'City Location'!$A$2:$C$69,3)</f>
        <v>13.404954</v>
      </c>
      <c r="AO459" s="9" t="s">
        <v>640</v>
      </c>
      <c r="AP459" s="5">
        <v>3</v>
      </c>
      <c r="AQ459" s="5" t="s">
        <v>647</v>
      </c>
      <c r="AR459" s="4"/>
      <c r="AS459" s="4"/>
      <c r="AT459" s="10">
        <v>0</v>
      </c>
      <c r="AU459" s="10" t="s">
        <v>1104</v>
      </c>
      <c r="AV459" s="10" t="s">
        <v>190</v>
      </c>
      <c r="AW459" s="10" t="s">
        <v>1105</v>
      </c>
      <c r="AX459" s="10" t="s">
        <v>1105</v>
      </c>
      <c r="AY459" s="10" t="s">
        <v>1105</v>
      </c>
      <c r="AZ459" s="10" t="s">
        <v>190</v>
      </c>
      <c r="BA459" s="9" t="s">
        <v>1105</v>
      </c>
      <c r="BB459" s="10" t="s">
        <v>190</v>
      </c>
      <c r="BC459" s="10" t="s">
        <v>1105</v>
      </c>
      <c r="BD459" s="19" t="s">
        <v>190</v>
      </c>
      <c r="BE459" s="10" t="s">
        <v>190</v>
      </c>
      <c r="BF459" s="10" t="s">
        <v>190</v>
      </c>
      <c r="BG459" s="10" t="s">
        <v>190</v>
      </c>
      <c r="BH459" s="10" t="s">
        <v>1104</v>
      </c>
      <c r="BI459" s="10" t="s">
        <v>1105</v>
      </c>
      <c r="BJ459" s="10" t="s">
        <v>1105</v>
      </c>
      <c r="BK459" s="10" t="s">
        <v>1105</v>
      </c>
      <c r="BL459" s="10" t="s">
        <v>190</v>
      </c>
      <c r="BM459" s="10" t="s">
        <v>1105</v>
      </c>
      <c r="BN459" s="10" t="s">
        <v>1105</v>
      </c>
      <c r="BO459" s="10" t="s">
        <v>1104</v>
      </c>
      <c r="BP459" s="10" t="s">
        <v>1105</v>
      </c>
      <c r="BQ459" s="10" t="s">
        <v>374</v>
      </c>
      <c r="BR459" s="10" t="s">
        <v>1105</v>
      </c>
      <c r="BS459" s="10" t="s">
        <v>1105</v>
      </c>
      <c r="BT459" s="10" t="s">
        <v>1105</v>
      </c>
      <c r="BU459" s="10" t="s">
        <v>1105</v>
      </c>
      <c r="BV459" s="10" t="s">
        <v>1105</v>
      </c>
      <c r="BW459" s="10" t="s">
        <v>190</v>
      </c>
      <c r="BX459" s="10" t="s">
        <v>374</v>
      </c>
      <c r="BY459" s="10" t="s">
        <v>1104</v>
      </c>
      <c r="BZ459" s="19" t="s">
        <v>374</v>
      </c>
      <c r="CA459" s="10" t="s">
        <v>1105</v>
      </c>
      <c r="CB459" s="10" t="s">
        <v>1105</v>
      </c>
      <c r="CC459" s="10" t="s">
        <v>1105</v>
      </c>
      <c r="CD459" s="10" t="s">
        <v>1104</v>
      </c>
      <c r="CE459" s="10" t="s">
        <v>1105</v>
      </c>
      <c r="CF459" s="10" t="s">
        <v>1104</v>
      </c>
      <c r="CG459" s="10" t="s">
        <v>1104</v>
      </c>
      <c r="CH459" s="10" t="s">
        <v>1104</v>
      </c>
      <c r="CI459" s="10" t="s">
        <v>1105</v>
      </c>
      <c r="CJ459" s="10" t="s">
        <v>1105</v>
      </c>
      <c r="CK459" s="10" t="s">
        <v>190</v>
      </c>
      <c r="CL459" s="10" t="s">
        <v>1105</v>
      </c>
      <c r="CM459" s="10" t="s">
        <v>374</v>
      </c>
      <c r="CN459" s="10" t="s">
        <v>1105</v>
      </c>
      <c r="CO459" s="10" t="s">
        <v>1105</v>
      </c>
      <c r="CP459" s="10" t="s">
        <v>1105</v>
      </c>
      <c r="CQ459" s="10" t="s">
        <v>1105</v>
      </c>
      <c r="CR459" s="10" t="s">
        <v>1104</v>
      </c>
      <c r="CS459" s="10" t="s">
        <v>1104</v>
      </c>
      <c r="CT459" s="10" t="s">
        <v>1104</v>
      </c>
      <c r="CU459" s="10" t="s">
        <v>1104</v>
      </c>
      <c r="CV459" s="10" t="s">
        <v>190</v>
      </c>
      <c r="CW459" s="10" t="s">
        <v>1105</v>
      </c>
      <c r="CX459" s="10" t="s">
        <v>190</v>
      </c>
      <c r="CY459" s="10" t="s">
        <v>1105</v>
      </c>
      <c r="CZ459" s="10" t="s">
        <v>1105</v>
      </c>
      <c r="DA459" s="10" t="s">
        <v>1105</v>
      </c>
      <c r="DB459" s="10" t="s">
        <v>1104</v>
      </c>
      <c r="DC459" s="98" t="s">
        <v>7125</v>
      </c>
      <c r="DD459" s="98" t="s">
        <v>7125</v>
      </c>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5"/>
    </row>
    <row r="460" spans="1:251" s="9" customFormat="1" ht="17.25" customHeight="1">
      <c r="A460" s="5" t="s">
        <v>524</v>
      </c>
      <c r="B460" s="9">
        <v>172</v>
      </c>
      <c r="C460" s="5" t="s">
        <v>83</v>
      </c>
      <c r="D460" s="5" t="s">
        <v>221</v>
      </c>
      <c r="E460" s="9">
        <v>412</v>
      </c>
      <c r="F460" s="9" t="s">
        <v>137</v>
      </c>
      <c r="G460" s="5"/>
      <c r="H460" s="5" t="s">
        <v>8</v>
      </c>
      <c r="I460" s="9">
        <v>1866</v>
      </c>
      <c r="J460" s="5" t="s">
        <v>7</v>
      </c>
      <c r="K460" s="9">
        <v>1866</v>
      </c>
      <c r="L460" s="5"/>
      <c r="M460" s="5"/>
      <c r="N460" s="5"/>
      <c r="O460" s="5"/>
      <c r="P460" s="5"/>
      <c r="Q460" s="5"/>
      <c r="R460" s="5"/>
      <c r="S460" s="5"/>
      <c r="T460" s="5"/>
      <c r="U460" s="5"/>
      <c r="V460" s="5"/>
      <c r="W460" s="5"/>
      <c r="X460" s="5"/>
      <c r="Y460" s="5"/>
      <c r="Z460" s="5"/>
      <c r="AA460" s="5"/>
      <c r="AB460" s="5"/>
      <c r="AC460" s="5"/>
      <c r="AD460" s="5"/>
      <c r="AE460" s="5"/>
      <c r="AF460" s="5"/>
      <c r="AG460" s="5"/>
      <c r="AH460" s="5"/>
      <c r="AI460" s="5">
        <v>1</v>
      </c>
      <c r="AJ460" s="5"/>
      <c r="AK460" s="5"/>
      <c r="AL460" s="5" t="s">
        <v>599</v>
      </c>
      <c r="AM460" s="11">
        <f>VLOOKUP($AL460,'City Location'!$A$2:$C$69,2)</f>
        <v>52.520007</v>
      </c>
      <c r="AN460" s="11">
        <f>VLOOKUP($AL460,'City Location'!$A$2:$C$69,3)</f>
        <v>13.404954</v>
      </c>
      <c r="AO460" s="9" t="s">
        <v>640</v>
      </c>
      <c r="AP460" s="5">
        <v>3</v>
      </c>
      <c r="AQ460" s="5" t="s">
        <v>647</v>
      </c>
      <c r="AR460" s="4"/>
      <c r="AS460" s="4"/>
      <c r="AT460" s="10">
        <v>0</v>
      </c>
      <c r="AU460" s="10" t="s">
        <v>1104</v>
      </c>
      <c r="AV460" s="10" t="s">
        <v>190</v>
      </c>
      <c r="AW460" s="10" t="s">
        <v>1105</v>
      </c>
      <c r="AX460" s="10" t="s">
        <v>1105</v>
      </c>
      <c r="AY460" s="10" t="s">
        <v>1105</v>
      </c>
      <c r="AZ460" s="10" t="s">
        <v>190</v>
      </c>
      <c r="BA460" s="9" t="s">
        <v>1105</v>
      </c>
      <c r="BB460" s="10" t="s">
        <v>190</v>
      </c>
      <c r="BC460" s="10" t="s">
        <v>1105</v>
      </c>
      <c r="BD460" s="19" t="s">
        <v>190</v>
      </c>
      <c r="BE460" s="10" t="s">
        <v>190</v>
      </c>
      <c r="BF460" s="10" t="s">
        <v>190</v>
      </c>
      <c r="BG460" s="10" t="s">
        <v>190</v>
      </c>
      <c r="BH460" s="10" t="s">
        <v>1104</v>
      </c>
      <c r="BI460" s="10" t="s">
        <v>1105</v>
      </c>
      <c r="BJ460" s="10" t="s">
        <v>1105</v>
      </c>
      <c r="BK460" s="10" t="s">
        <v>1105</v>
      </c>
      <c r="BL460" s="10" t="s">
        <v>190</v>
      </c>
      <c r="BM460" s="10" t="s">
        <v>1105</v>
      </c>
      <c r="BN460" s="10" t="s">
        <v>1105</v>
      </c>
      <c r="BO460" s="10" t="s">
        <v>1104</v>
      </c>
      <c r="BP460" s="10" t="s">
        <v>1105</v>
      </c>
      <c r="BQ460" s="10" t="s">
        <v>190</v>
      </c>
      <c r="BR460" s="10" t="s">
        <v>1105</v>
      </c>
      <c r="BS460" s="10" t="s">
        <v>1105</v>
      </c>
      <c r="BT460" s="10" t="s">
        <v>1105</v>
      </c>
      <c r="BU460" s="10" t="s">
        <v>1105</v>
      </c>
      <c r="BV460" s="10" t="s">
        <v>1105</v>
      </c>
      <c r="BW460" s="10" t="s">
        <v>190</v>
      </c>
      <c r="BX460" s="10" t="s">
        <v>374</v>
      </c>
      <c r="BY460" s="10" t="s">
        <v>1104</v>
      </c>
      <c r="BZ460" s="10" t="s">
        <v>1105</v>
      </c>
      <c r="CA460" s="10" t="s">
        <v>1105</v>
      </c>
      <c r="CB460" s="10" t="s">
        <v>1105</v>
      </c>
      <c r="CC460" s="10" t="s">
        <v>1105</v>
      </c>
      <c r="CD460" s="10" t="s">
        <v>1104</v>
      </c>
      <c r="CE460" s="10" t="s">
        <v>1105</v>
      </c>
      <c r="CF460" s="10" t="s">
        <v>1104</v>
      </c>
      <c r="CG460" s="10" t="s">
        <v>1104</v>
      </c>
      <c r="CH460" s="10" t="s">
        <v>1104</v>
      </c>
      <c r="CI460" s="10" t="s">
        <v>1105</v>
      </c>
      <c r="CJ460" s="10" t="s">
        <v>1105</v>
      </c>
      <c r="CK460" s="10" t="s">
        <v>190</v>
      </c>
      <c r="CL460" s="10" t="s">
        <v>1105</v>
      </c>
      <c r="CM460" s="10" t="s">
        <v>190</v>
      </c>
      <c r="CN460" s="10" t="s">
        <v>1105</v>
      </c>
      <c r="CO460" s="10" t="s">
        <v>1105</v>
      </c>
      <c r="CP460" s="10" t="s">
        <v>1105</v>
      </c>
      <c r="CQ460" s="10" t="s">
        <v>1105</v>
      </c>
      <c r="CR460" s="10" t="s">
        <v>1104</v>
      </c>
      <c r="CS460" s="10" t="s">
        <v>1104</v>
      </c>
      <c r="CT460" s="10" t="s">
        <v>1104</v>
      </c>
      <c r="CU460" s="10" t="s">
        <v>1104</v>
      </c>
      <c r="CV460" s="10" t="s">
        <v>190</v>
      </c>
      <c r="CW460" s="10" t="s">
        <v>1105</v>
      </c>
      <c r="CX460" s="10" t="s">
        <v>190</v>
      </c>
      <c r="CY460" s="10" t="s">
        <v>1105</v>
      </c>
      <c r="CZ460" s="10" t="s">
        <v>1105</v>
      </c>
      <c r="DA460" s="10" t="s">
        <v>1105</v>
      </c>
      <c r="DB460" s="10" t="s">
        <v>1104</v>
      </c>
      <c r="DC460" s="98" t="s">
        <v>7125</v>
      </c>
      <c r="DD460" s="98" t="s">
        <v>7125</v>
      </c>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5"/>
    </row>
    <row r="461" spans="1:251" s="9" customFormat="1" ht="17.25" customHeight="1">
      <c r="A461" s="5" t="s">
        <v>524</v>
      </c>
      <c r="B461" s="9">
        <v>172</v>
      </c>
      <c r="C461" s="5" t="s">
        <v>83</v>
      </c>
      <c r="D461" s="5" t="s">
        <v>221</v>
      </c>
      <c r="E461" s="9">
        <v>412</v>
      </c>
      <c r="F461" s="9" t="s">
        <v>137</v>
      </c>
      <c r="G461" s="5"/>
      <c r="H461" s="5" t="s">
        <v>7</v>
      </c>
      <c r="I461" s="9">
        <v>1866</v>
      </c>
      <c r="J461" s="5" t="s">
        <v>9</v>
      </c>
      <c r="K461" s="9">
        <v>1866</v>
      </c>
      <c r="L461" s="5"/>
      <c r="M461" s="5"/>
      <c r="N461" s="5"/>
      <c r="O461" s="5"/>
      <c r="P461" s="5"/>
      <c r="Q461" s="5"/>
      <c r="R461" s="5"/>
      <c r="S461" s="5"/>
      <c r="T461" s="5"/>
      <c r="U461" s="5"/>
      <c r="V461" s="5"/>
      <c r="W461" s="5"/>
      <c r="X461" s="5"/>
      <c r="Y461" s="5"/>
      <c r="Z461" s="5"/>
      <c r="AA461" s="5"/>
      <c r="AB461" s="5"/>
      <c r="AC461" s="5"/>
      <c r="AD461" s="5"/>
      <c r="AE461" s="5"/>
      <c r="AF461" s="5"/>
      <c r="AG461" s="5"/>
      <c r="AH461" s="5"/>
      <c r="AI461" s="5">
        <v>1</v>
      </c>
      <c r="AJ461" s="5"/>
      <c r="AK461" s="5"/>
      <c r="AL461" s="5" t="s">
        <v>599</v>
      </c>
      <c r="AM461" s="11">
        <f>VLOOKUP($AL461,'City Location'!$A$2:$C$69,2)</f>
        <v>52.520007</v>
      </c>
      <c r="AN461" s="11">
        <f>VLOOKUP($AL461,'City Location'!$A$2:$C$69,3)</f>
        <v>13.404954</v>
      </c>
      <c r="AO461" s="9" t="s">
        <v>640</v>
      </c>
      <c r="AP461" s="5">
        <v>3</v>
      </c>
      <c r="AQ461" s="5" t="s">
        <v>647</v>
      </c>
      <c r="AR461" s="4"/>
      <c r="AS461" s="4"/>
      <c r="AT461" s="10">
        <v>0</v>
      </c>
      <c r="AU461" s="10" t="s">
        <v>1104</v>
      </c>
      <c r="AV461" s="10" t="s">
        <v>190</v>
      </c>
      <c r="AW461" s="10" t="s">
        <v>1105</v>
      </c>
      <c r="AX461" s="10" t="s">
        <v>1105</v>
      </c>
      <c r="AY461" s="10" t="s">
        <v>1105</v>
      </c>
      <c r="AZ461" s="10" t="s">
        <v>190</v>
      </c>
      <c r="BA461" s="9" t="s">
        <v>1105</v>
      </c>
      <c r="BB461" s="10" t="s">
        <v>190</v>
      </c>
      <c r="BC461" s="10" t="s">
        <v>1105</v>
      </c>
      <c r="BD461" s="19" t="s">
        <v>190</v>
      </c>
      <c r="BE461" s="10" t="s">
        <v>190</v>
      </c>
      <c r="BF461" s="10" t="s">
        <v>190</v>
      </c>
      <c r="BG461" s="10" t="s">
        <v>190</v>
      </c>
      <c r="BH461" s="10" t="s">
        <v>1104</v>
      </c>
      <c r="BI461" s="10" t="s">
        <v>1105</v>
      </c>
      <c r="BJ461" s="10" t="s">
        <v>1105</v>
      </c>
      <c r="BK461" s="10" t="s">
        <v>1105</v>
      </c>
      <c r="BL461" s="10" t="s">
        <v>190</v>
      </c>
      <c r="BM461" s="10" t="s">
        <v>1105</v>
      </c>
      <c r="BN461" s="10" t="s">
        <v>1105</v>
      </c>
      <c r="BO461" s="10" t="s">
        <v>1104</v>
      </c>
      <c r="BP461" s="10" t="s">
        <v>1105</v>
      </c>
      <c r="BQ461" s="10" t="s">
        <v>190</v>
      </c>
      <c r="BR461" s="10" t="s">
        <v>1105</v>
      </c>
      <c r="BS461" s="10" t="s">
        <v>1105</v>
      </c>
      <c r="BT461" s="10" t="s">
        <v>1105</v>
      </c>
      <c r="BU461" s="10" t="s">
        <v>1105</v>
      </c>
      <c r="BV461" s="10" t="s">
        <v>1105</v>
      </c>
      <c r="BW461" s="10" t="s">
        <v>190</v>
      </c>
      <c r="BX461" s="10" t="s">
        <v>374</v>
      </c>
      <c r="BY461" s="10" t="s">
        <v>1104</v>
      </c>
      <c r="BZ461" s="10" t="s">
        <v>1105</v>
      </c>
      <c r="CA461" s="10" t="s">
        <v>1105</v>
      </c>
      <c r="CB461" s="10" t="s">
        <v>1105</v>
      </c>
      <c r="CC461" s="10" t="s">
        <v>1105</v>
      </c>
      <c r="CD461" s="10" t="s">
        <v>1104</v>
      </c>
      <c r="CE461" s="10" t="s">
        <v>1105</v>
      </c>
      <c r="CF461" s="10" t="s">
        <v>1104</v>
      </c>
      <c r="CG461" s="10" t="s">
        <v>1104</v>
      </c>
      <c r="CH461" s="10" t="s">
        <v>1104</v>
      </c>
      <c r="CI461" s="10" t="s">
        <v>1105</v>
      </c>
      <c r="CJ461" s="10" t="s">
        <v>1105</v>
      </c>
      <c r="CK461" s="10" t="s">
        <v>190</v>
      </c>
      <c r="CL461" s="10" t="s">
        <v>1105</v>
      </c>
      <c r="CM461" s="10" t="s">
        <v>190</v>
      </c>
      <c r="CN461" s="10" t="s">
        <v>1105</v>
      </c>
      <c r="CO461" s="10" t="s">
        <v>1105</v>
      </c>
      <c r="CP461" s="10" t="s">
        <v>1105</v>
      </c>
      <c r="CQ461" s="10" t="s">
        <v>1105</v>
      </c>
      <c r="CR461" s="10" t="s">
        <v>1104</v>
      </c>
      <c r="CS461" s="10" t="s">
        <v>1104</v>
      </c>
      <c r="CT461" s="10" t="s">
        <v>1104</v>
      </c>
      <c r="CU461" s="10" t="s">
        <v>1104</v>
      </c>
      <c r="CV461" s="10" t="s">
        <v>190</v>
      </c>
      <c r="CW461" s="10" t="s">
        <v>1105</v>
      </c>
      <c r="CX461" s="10" t="s">
        <v>190</v>
      </c>
      <c r="CY461" s="10" t="s">
        <v>1105</v>
      </c>
      <c r="CZ461" s="10" t="s">
        <v>1105</v>
      </c>
      <c r="DA461" s="10" t="s">
        <v>1105</v>
      </c>
      <c r="DB461" s="10" t="s">
        <v>1104</v>
      </c>
      <c r="DC461" s="98" t="s">
        <v>7125</v>
      </c>
      <c r="DD461" s="98" t="s">
        <v>7125</v>
      </c>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5"/>
    </row>
    <row r="462" spans="1:251" s="9" customFormat="1" ht="17.25" customHeight="1">
      <c r="A462" s="5" t="s">
        <v>524</v>
      </c>
      <c r="B462" s="9">
        <v>172</v>
      </c>
      <c r="C462" s="5" t="s">
        <v>83</v>
      </c>
      <c r="D462" s="5" t="s">
        <v>221</v>
      </c>
      <c r="E462" s="9">
        <v>412</v>
      </c>
      <c r="F462" s="9" t="s">
        <v>137</v>
      </c>
      <c r="G462" s="5"/>
      <c r="H462" s="5" t="s">
        <v>9</v>
      </c>
      <c r="I462" s="9">
        <v>1866</v>
      </c>
      <c r="J462" s="5" t="s">
        <v>5</v>
      </c>
      <c r="K462" s="9">
        <v>1867</v>
      </c>
      <c r="L462" s="5"/>
      <c r="M462" s="5"/>
      <c r="N462" s="5"/>
      <c r="O462" s="5"/>
      <c r="P462" s="5"/>
      <c r="Q462" s="5"/>
      <c r="R462" s="5"/>
      <c r="S462" s="5"/>
      <c r="T462" s="5"/>
      <c r="U462" s="5"/>
      <c r="V462" s="5"/>
      <c r="W462" s="5"/>
      <c r="X462" s="5"/>
      <c r="Y462" s="5"/>
      <c r="Z462" s="5"/>
      <c r="AA462" s="5"/>
      <c r="AB462" s="5"/>
      <c r="AC462" s="5"/>
      <c r="AD462" s="5"/>
      <c r="AE462" s="5"/>
      <c r="AF462" s="5"/>
      <c r="AG462" s="5"/>
      <c r="AH462" s="5"/>
      <c r="AI462" s="5">
        <v>1</v>
      </c>
      <c r="AJ462" s="5"/>
      <c r="AK462" s="5"/>
      <c r="AL462" s="5" t="s">
        <v>599</v>
      </c>
      <c r="AM462" s="11">
        <f>VLOOKUP($AL462,'City Location'!$A$2:$C$69,2)</f>
        <v>52.520007</v>
      </c>
      <c r="AN462" s="11">
        <f>VLOOKUP($AL462,'City Location'!$A$2:$C$69,3)</f>
        <v>13.404954</v>
      </c>
      <c r="AO462" s="9" t="s">
        <v>640</v>
      </c>
      <c r="AP462" s="5">
        <v>3</v>
      </c>
      <c r="AQ462" s="5" t="s">
        <v>647</v>
      </c>
      <c r="AR462" s="4"/>
      <c r="AS462" s="4"/>
      <c r="AT462" s="10">
        <v>0</v>
      </c>
      <c r="AU462" s="10" t="s">
        <v>1104</v>
      </c>
      <c r="AV462" s="10" t="s">
        <v>190</v>
      </c>
      <c r="AW462" s="10" t="s">
        <v>1105</v>
      </c>
      <c r="AX462" s="10" t="s">
        <v>1105</v>
      </c>
      <c r="AY462" s="10" t="s">
        <v>1105</v>
      </c>
      <c r="AZ462" s="10" t="s">
        <v>1105</v>
      </c>
      <c r="BA462" s="9" t="s">
        <v>1105</v>
      </c>
      <c r="BB462" s="10" t="s">
        <v>190</v>
      </c>
      <c r="BC462" s="10" t="s">
        <v>1105</v>
      </c>
      <c r="BD462" s="19" t="s">
        <v>190</v>
      </c>
      <c r="BE462" s="10" t="s">
        <v>190</v>
      </c>
      <c r="BF462" s="10" t="s">
        <v>190</v>
      </c>
      <c r="BG462" s="10" t="s">
        <v>190</v>
      </c>
      <c r="BH462" s="10" t="s">
        <v>1104</v>
      </c>
      <c r="BI462" s="10" t="s">
        <v>1105</v>
      </c>
      <c r="BJ462" s="10" t="s">
        <v>1105</v>
      </c>
      <c r="BK462" s="10" t="s">
        <v>1105</v>
      </c>
      <c r="BL462" s="10" t="s">
        <v>190</v>
      </c>
      <c r="BM462" s="10" t="s">
        <v>1105</v>
      </c>
      <c r="BN462" s="10" t="s">
        <v>1105</v>
      </c>
      <c r="BO462" s="10" t="s">
        <v>1105</v>
      </c>
      <c r="BP462" s="10" t="s">
        <v>1105</v>
      </c>
      <c r="BQ462" s="10" t="s">
        <v>374</v>
      </c>
      <c r="BR462" s="10" t="s">
        <v>1105</v>
      </c>
      <c r="BS462" s="10" t="s">
        <v>1105</v>
      </c>
      <c r="BT462" s="10" t="s">
        <v>1105</v>
      </c>
      <c r="BU462" s="10" t="s">
        <v>1104</v>
      </c>
      <c r="BV462" s="10" t="s">
        <v>1105</v>
      </c>
      <c r="BW462" s="10" t="s">
        <v>190</v>
      </c>
      <c r="BX462" s="10" t="s">
        <v>374</v>
      </c>
      <c r="BY462" s="10" t="s">
        <v>1104</v>
      </c>
      <c r="BZ462" s="10" t="s">
        <v>1105</v>
      </c>
      <c r="CA462" s="10" t="s">
        <v>1105</v>
      </c>
      <c r="CB462" s="10" t="s">
        <v>1105</v>
      </c>
      <c r="CC462" s="10" t="s">
        <v>1105</v>
      </c>
      <c r="CD462" s="10" t="s">
        <v>1104</v>
      </c>
      <c r="CE462" s="10" t="s">
        <v>1105</v>
      </c>
      <c r="CF462" s="10" t="s">
        <v>1104</v>
      </c>
      <c r="CG462" s="10" t="s">
        <v>1104</v>
      </c>
      <c r="CH462" s="10" t="s">
        <v>1104</v>
      </c>
      <c r="CI462" s="10" t="s">
        <v>1105</v>
      </c>
      <c r="CJ462" s="10" t="s">
        <v>1105</v>
      </c>
      <c r="CK462" s="10" t="s">
        <v>190</v>
      </c>
      <c r="CL462" s="10" t="s">
        <v>1105</v>
      </c>
      <c r="CM462" s="10" t="s">
        <v>190</v>
      </c>
      <c r="CN462" s="10" t="s">
        <v>1105</v>
      </c>
      <c r="CO462" s="10" t="s">
        <v>1105</v>
      </c>
      <c r="CP462" s="10" t="s">
        <v>1105</v>
      </c>
      <c r="CQ462" s="10" t="s">
        <v>1105</v>
      </c>
      <c r="CR462" s="10" t="s">
        <v>1104</v>
      </c>
      <c r="CS462" s="10" t="s">
        <v>1104</v>
      </c>
      <c r="CT462" s="10" t="s">
        <v>1104</v>
      </c>
      <c r="CU462" s="10" t="s">
        <v>1104</v>
      </c>
      <c r="CV462" s="10" t="s">
        <v>190</v>
      </c>
      <c r="CW462" s="10" t="s">
        <v>1105</v>
      </c>
      <c r="CX462" s="10" t="s">
        <v>190</v>
      </c>
      <c r="CY462" s="10" t="s">
        <v>1105</v>
      </c>
      <c r="CZ462" s="10" t="s">
        <v>1105</v>
      </c>
      <c r="DA462" s="10" t="s">
        <v>1105</v>
      </c>
      <c r="DB462" s="10" t="s">
        <v>1104</v>
      </c>
      <c r="DC462" s="98" t="s">
        <v>7125</v>
      </c>
      <c r="DD462" s="98" t="s">
        <v>7125</v>
      </c>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5"/>
    </row>
    <row r="463" spans="1:251" s="9" customFormat="1" ht="17.25" customHeight="1">
      <c r="A463" s="5" t="s">
        <v>524</v>
      </c>
      <c r="B463" s="9">
        <v>172</v>
      </c>
      <c r="C463" s="5" t="s">
        <v>83</v>
      </c>
      <c r="D463" s="5" t="s">
        <v>221</v>
      </c>
      <c r="E463" s="9">
        <v>412</v>
      </c>
      <c r="F463" s="9" t="s">
        <v>137</v>
      </c>
      <c r="G463" s="5"/>
      <c r="H463" s="5" t="s">
        <v>5</v>
      </c>
      <c r="I463" s="9">
        <v>1867</v>
      </c>
      <c r="J463" s="5" t="s">
        <v>6</v>
      </c>
      <c r="K463" s="9">
        <v>1870</v>
      </c>
      <c r="L463" s="5"/>
      <c r="M463" s="5"/>
      <c r="N463" s="5"/>
      <c r="O463" s="5"/>
      <c r="P463" s="5"/>
      <c r="Q463" s="5"/>
      <c r="R463" s="5"/>
      <c r="S463" s="5"/>
      <c r="T463" s="5"/>
      <c r="U463" s="5"/>
      <c r="V463" s="5"/>
      <c r="W463" s="5"/>
      <c r="X463" s="5"/>
      <c r="Y463" s="5"/>
      <c r="Z463" s="5"/>
      <c r="AA463" s="5"/>
      <c r="AB463" s="5"/>
      <c r="AC463" s="5"/>
      <c r="AD463" s="5"/>
      <c r="AE463" s="5"/>
      <c r="AF463" s="5"/>
      <c r="AG463" s="5"/>
      <c r="AH463" s="5"/>
      <c r="AI463" s="5">
        <v>1</v>
      </c>
      <c r="AJ463" s="5"/>
      <c r="AK463" s="5"/>
      <c r="AL463" s="5" t="s">
        <v>599</v>
      </c>
      <c r="AM463" s="11">
        <f>VLOOKUP($AL463,'City Location'!$A$2:$C$69,2)</f>
        <v>52.520007</v>
      </c>
      <c r="AN463" s="11">
        <f>VLOOKUP($AL463,'City Location'!$A$2:$C$69,3)</f>
        <v>13.404954</v>
      </c>
      <c r="AO463" s="9" t="s">
        <v>640</v>
      </c>
      <c r="AP463" s="5">
        <v>3</v>
      </c>
      <c r="AQ463" s="5" t="s">
        <v>647</v>
      </c>
      <c r="AR463" s="4"/>
      <c r="AS463" s="4"/>
      <c r="AT463" s="10">
        <v>0</v>
      </c>
      <c r="AU463" s="10" t="s">
        <v>1104</v>
      </c>
      <c r="AV463" s="10" t="s">
        <v>190</v>
      </c>
      <c r="AW463" s="10" t="s">
        <v>1105</v>
      </c>
      <c r="AX463" s="10" t="s">
        <v>1105</v>
      </c>
      <c r="AY463" s="10" t="s">
        <v>1105</v>
      </c>
      <c r="AZ463" s="10" t="s">
        <v>1105</v>
      </c>
      <c r="BA463" s="9" t="s">
        <v>1105</v>
      </c>
      <c r="BB463" s="10" t="s">
        <v>190</v>
      </c>
      <c r="BC463" s="10" t="s">
        <v>1105</v>
      </c>
      <c r="BD463" s="19" t="s">
        <v>190</v>
      </c>
      <c r="BE463" s="10" t="s">
        <v>190</v>
      </c>
      <c r="BF463" s="10" t="s">
        <v>190</v>
      </c>
      <c r="BG463" s="19" t="s">
        <v>374</v>
      </c>
      <c r="BH463" s="10" t="s">
        <v>1104</v>
      </c>
      <c r="BI463" s="10" t="s">
        <v>1105</v>
      </c>
      <c r="BJ463" s="10" t="s">
        <v>1105</v>
      </c>
      <c r="BK463" s="10" t="s">
        <v>1105</v>
      </c>
      <c r="BL463" s="10" t="s">
        <v>190</v>
      </c>
      <c r="BM463" s="10" t="s">
        <v>1105</v>
      </c>
      <c r="BN463" s="19" t="s">
        <v>1105</v>
      </c>
      <c r="BO463" s="10" t="s">
        <v>1105</v>
      </c>
      <c r="BP463" s="10" t="s">
        <v>1105</v>
      </c>
      <c r="BQ463" s="10" t="s">
        <v>374</v>
      </c>
      <c r="BR463" s="10" t="s">
        <v>1105</v>
      </c>
      <c r="BS463" s="10" t="s">
        <v>1105</v>
      </c>
      <c r="BT463" s="10" t="s">
        <v>1105</v>
      </c>
      <c r="BU463" s="10" t="s">
        <v>1104</v>
      </c>
      <c r="BV463" s="10" t="s">
        <v>1105</v>
      </c>
      <c r="BW463" s="10" t="s">
        <v>190</v>
      </c>
      <c r="BX463" s="10" t="s">
        <v>374</v>
      </c>
      <c r="BY463" s="10" t="s">
        <v>1104</v>
      </c>
      <c r="BZ463" s="10" t="s">
        <v>1105</v>
      </c>
      <c r="CA463" s="10" t="s">
        <v>1105</v>
      </c>
      <c r="CB463" s="10" t="s">
        <v>1105</v>
      </c>
      <c r="CC463" s="10" t="s">
        <v>1105</v>
      </c>
      <c r="CD463" s="10" t="s">
        <v>1104</v>
      </c>
      <c r="CE463" s="10" t="s">
        <v>1105</v>
      </c>
      <c r="CF463" s="10" t="s">
        <v>1104</v>
      </c>
      <c r="CG463" s="10" t="s">
        <v>1104</v>
      </c>
      <c r="CH463" s="10" t="s">
        <v>1104</v>
      </c>
      <c r="CI463" s="10" t="s">
        <v>1105</v>
      </c>
      <c r="CJ463" s="10" t="s">
        <v>1105</v>
      </c>
      <c r="CK463" s="10" t="s">
        <v>190</v>
      </c>
      <c r="CL463" s="10" t="s">
        <v>1105</v>
      </c>
      <c r="CM463" s="10" t="s">
        <v>190</v>
      </c>
      <c r="CN463" s="10" t="s">
        <v>190</v>
      </c>
      <c r="CO463" s="10" t="s">
        <v>190</v>
      </c>
      <c r="CP463" s="10" t="s">
        <v>190</v>
      </c>
      <c r="CQ463" s="10" t="s">
        <v>190</v>
      </c>
      <c r="CR463" s="10" t="s">
        <v>1104</v>
      </c>
      <c r="CS463" s="10" t="s">
        <v>1104</v>
      </c>
      <c r="CT463" s="10" t="s">
        <v>1104</v>
      </c>
      <c r="CU463" s="10" t="s">
        <v>1104</v>
      </c>
      <c r="CV463" s="10" t="s">
        <v>190</v>
      </c>
      <c r="CW463" s="10" t="s">
        <v>1105</v>
      </c>
      <c r="CX463" s="10" t="s">
        <v>190</v>
      </c>
      <c r="CY463" s="19" t="s">
        <v>190</v>
      </c>
      <c r="CZ463" s="10" t="s">
        <v>1105</v>
      </c>
      <c r="DA463" s="10" t="s">
        <v>1105</v>
      </c>
      <c r="DB463" s="10" t="s">
        <v>1104</v>
      </c>
      <c r="DC463" s="98" t="s">
        <v>7125</v>
      </c>
      <c r="DD463" s="98" t="s">
        <v>7125</v>
      </c>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5"/>
    </row>
    <row r="464" spans="1:251" s="9" customFormat="1" ht="17.25" customHeight="1">
      <c r="A464" s="5" t="s">
        <v>524</v>
      </c>
      <c r="B464" s="9">
        <v>172</v>
      </c>
      <c r="C464" s="5" t="s">
        <v>83</v>
      </c>
      <c r="D464" s="5" t="s">
        <v>221</v>
      </c>
      <c r="E464" s="9">
        <v>412</v>
      </c>
      <c r="F464" s="9" t="s">
        <v>137</v>
      </c>
      <c r="G464" s="5"/>
      <c r="H464" s="5" t="s">
        <v>6</v>
      </c>
      <c r="I464" s="9">
        <v>1870</v>
      </c>
      <c r="J464" s="5"/>
      <c r="K464" s="9">
        <v>1871</v>
      </c>
      <c r="L464" s="5"/>
      <c r="M464" s="5"/>
      <c r="N464" s="5"/>
      <c r="O464" s="5"/>
      <c r="P464" s="5"/>
      <c r="Q464" s="5"/>
      <c r="R464" s="5"/>
      <c r="S464" s="5"/>
      <c r="T464" s="5"/>
      <c r="U464" s="5"/>
      <c r="V464" s="5"/>
      <c r="W464" s="5"/>
      <c r="X464" s="5"/>
      <c r="Y464" s="5"/>
      <c r="Z464" s="5"/>
      <c r="AA464" s="5"/>
      <c r="AB464" s="5"/>
      <c r="AC464" s="5"/>
      <c r="AD464" s="5"/>
      <c r="AE464" s="5"/>
      <c r="AF464" s="5"/>
      <c r="AG464" s="5"/>
      <c r="AH464" s="5"/>
      <c r="AI464" s="5">
        <v>1</v>
      </c>
      <c r="AJ464" s="5"/>
      <c r="AK464" s="5"/>
      <c r="AL464" s="5" t="s">
        <v>599</v>
      </c>
      <c r="AM464" s="11">
        <f>VLOOKUP($AL464,'City Location'!$A$2:$C$69,2)</f>
        <v>52.520007</v>
      </c>
      <c r="AN464" s="11">
        <f>VLOOKUP($AL464,'City Location'!$A$2:$C$69,3)</f>
        <v>13.404954</v>
      </c>
      <c r="AO464" s="9" t="s">
        <v>640</v>
      </c>
      <c r="AP464" s="5">
        <v>3</v>
      </c>
      <c r="AQ464" s="5" t="s">
        <v>647</v>
      </c>
      <c r="AR464" s="4"/>
      <c r="AS464" s="4"/>
      <c r="AT464" s="10">
        <v>0</v>
      </c>
      <c r="AU464" s="10" t="s">
        <v>1104</v>
      </c>
      <c r="AV464" s="10" t="s">
        <v>190</v>
      </c>
      <c r="AW464" s="10" t="s">
        <v>1105</v>
      </c>
      <c r="AX464" s="10" t="s">
        <v>1105</v>
      </c>
      <c r="AY464" s="10" t="s">
        <v>1105</v>
      </c>
      <c r="AZ464" s="10" t="s">
        <v>1105</v>
      </c>
      <c r="BA464" s="9" t="s">
        <v>1105</v>
      </c>
      <c r="BB464" s="10" t="s">
        <v>190</v>
      </c>
      <c r="BC464" s="10" t="s">
        <v>1105</v>
      </c>
      <c r="BD464" s="19" t="s">
        <v>190</v>
      </c>
      <c r="BE464" s="10" t="s">
        <v>190</v>
      </c>
      <c r="BF464" s="10" t="s">
        <v>190</v>
      </c>
      <c r="BG464" s="19" t="s">
        <v>374</v>
      </c>
      <c r="BH464" s="10" t="s">
        <v>1104</v>
      </c>
      <c r="BI464" s="10" t="s">
        <v>1105</v>
      </c>
      <c r="BJ464" s="10" t="s">
        <v>1105</v>
      </c>
      <c r="BK464" s="10" t="s">
        <v>1105</v>
      </c>
      <c r="BL464" s="19" t="s">
        <v>1105</v>
      </c>
      <c r="BM464" s="10" t="s">
        <v>1105</v>
      </c>
      <c r="BN464" s="19" t="s">
        <v>190</v>
      </c>
      <c r="BO464" s="10" t="s">
        <v>1105</v>
      </c>
      <c r="BP464" s="10" t="s">
        <v>1105</v>
      </c>
      <c r="BQ464" s="10" t="s">
        <v>190</v>
      </c>
      <c r="BR464" s="10" t="s">
        <v>1105</v>
      </c>
      <c r="BS464" s="10" t="s">
        <v>1105</v>
      </c>
      <c r="BT464" s="10" t="s">
        <v>1105</v>
      </c>
      <c r="BU464" s="10" t="s">
        <v>1104</v>
      </c>
      <c r="BV464" s="10" t="s">
        <v>1105</v>
      </c>
      <c r="BW464" s="10" t="s">
        <v>190</v>
      </c>
      <c r="BX464" s="10" t="s">
        <v>374</v>
      </c>
      <c r="BY464" s="10" t="s">
        <v>1104</v>
      </c>
      <c r="BZ464" s="10" t="s">
        <v>1105</v>
      </c>
      <c r="CA464" s="10" t="s">
        <v>1105</v>
      </c>
      <c r="CB464" s="10" t="s">
        <v>1105</v>
      </c>
      <c r="CC464" s="10" t="s">
        <v>1105</v>
      </c>
      <c r="CD464" s="10" t="s">
        <v>1104</v>
      </c>
      <c r="CE464" s="10" t="s">
        <v>1105</v>
      </c>
      <c r="CF464" s="10" t="s">
        <v>1104</v>
      </c>
      <c r="CG464" s="10" t="s">
        <v>1104</v>
      </c>
      <c r="CH464" s="10" t="s">
        <v>1104</v>
      </c>
      <c r="CI464" s="10" t="s">
        <v>1105</v>
      </c>
      <c r="CJ464" s="10" t="s">
        <v>1105</v>
      </c>
      <c r="CK464" s="10" t="s">
        <v>190</v>
      </c>
      <c r="CL464" s="10" t="s">
        <v>1105</v>
      </c>
      <c r="CM464" s="10" t="s">
        <v>190</v>
      </c>
      <c r="CN464" s="10" t="s">
        <v>190</v>
      </c>
      <c r="CO464" s="10" t="s">
        <v>190</v>
      </c>
      <c r="CP464" s="10" t="s">
        <v>190</v>
      </c>
      <c r="CQ464" s="10" t="s">
        <v>190</v>
      </c>
      <c r="CR464" s="10" t="s">
        <v>1104</v>
      </c>
      <c r="CS464" s="10" t="s">
        <v>1104</v>
      </c>
      <c r="CT464" s="10" t="s">
        <v>1104</v>
      </c>
      <c r="CU464" s="10" t="s">
        <v>1104</v>
      </c>
      <c r="CV464" s="10" t="s">
        <v>190</v>
      </c>
      <c r="CW464" s="10" t="s">
        <v>1105</v>
      </c>
      <c r="CX464" s="10" t="s">
        <v>190</v>
      </c>
      <c r="CY464" s="19" t="s">
        <v>190</v>
      </c>
      <c r="CZ464" s="10" t="s">
        <v>1105</v>
      </c>
      <c r="DA464" s="10" t="s">
        <v>1105</v>
      </c>
      <c r="DB464" s="10" t="s">
        <v>1104</v>
      </c>
      <c r="DC464" s="98" t="s">
        <v>7125</v>
      </c>
      <c r="DD464" s="98" t="s">
        <v>7125</v>
      </c>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5"/>
    </row>
    <row r="465" spans="1:251" s="9" customFormat="1" ht="17.25" customHeight="1">
      <c r="A465" s="17" t="s">
        <v>736</v>
      </c>
      <c r="B465" s="20">
        <v>177</v>
      </c>
      <c r="C465" s="17" t="s">
        <v>83</v>
      </c>
      <c r="D465" s="17" t="s">
        <v>158</v>
      </c>
      <c r="E465" s="20">
        <v>1221</v>
      </c>
      <c r="F465" s="20" t="s">
        <v>1156</v>
      </c>
      <c r="G465" s="17"/>
      <c r="H465" s="17" t="s">
        <v>3</v>
      </c>
      <c r="I465" s="20">
        <v>1399</v>
      </c>
      <c r="J465" s="17" t="s">
        <v>16</v>
      </c>
      <c r="K465" s="20">
        <v>1413</v>
      </c>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47" t="s">
        <v>601</v>
      </c>
      <c r="AM465" s="11">
        <f>VLOOKUP($AL465,'City Location'!$A$2:$C$69,2)</f>
        <v>51.507351</v>
      </c>
      <c r="AN465" s="11">
        <f>VLOOKUP($AL465,'City Location'!$A$2:$C$69,3)</f>
        <v>-0.12775800000000001</v>
      </c>
      <c r="AO465" s="20" t="s">
        <v>621</v>
      </c>
      <c r="AP465" s="17">
        <v>1</v>
      </c>
      <c r="AQ465" s="17"/>
      <c r="AR465" s="16"/>
      <c r="AS465" s="16"/>
      <c r="AT465" s="15">
        <v>0</v>
      </c>
      <c r="AU465" s="15" t="s">
        <v>1105</v>
      </c>
      <c r="AV465" s="15" t="s">
        <v>1104</v>
      </c>
      <c r="AW465" s="15" t="s">
        <v>1105</v>
      </c>
      <c r="AX465" s="15" t="s">
        <v>1105</v>
      </c>
      <c r="AY465" s="15" t="s">
        <v>1105</v>
      </c>
      <c r="AZ465" s="15" t="s">
        <v>1105</v>
      </c>
      <c r="BA465" s="15" t="s">
        <v>1105</v>
      </c>
      <c r="BB465" s="15" t="s">
        <v>1105</v>
      </c>
      <c r="BC465" s="15" t="s">
        <v>1105</v>
      </c>
      <c r="BD465" s="15" t="s">
        <v>1105</v>
      </c>
      <c r="BE465" s="15" t="s">
        <v>1105</v>
      </c>
      <c r="BF465" s="15" t="s">
        <v>1105</v>
      </c>
      <c r="BG465" s="15" t="s">
        <v>1105</v>
      </c>
      <c r="BH465" s="15" t="s">
        <v>1105</v>
      </c>
      <c r="BI465" s="15" t="s">
        <v>1105</v>
      </c>
      <c r="BJ465" s="15" t="s">
        <v>1105</v>
      </c>
      <c r="BK465" s="15" t="s">
        <v>1105</v>
      </c>
      <c r="BL465" s="15" t="s">
        <v>1105</v>
      </c>
      <c r="BM465" s="15" t="s">
        <v>1105</v>
      </c>
      <c r="BN465" s="15" t="s">
        <v>1105</v>
      </c>
      <c r="BO465" s="15" t="s">
        <v>1105</v>
      </c>
      <c r="BP465" s="15" t="s">
        <v>1105</v>
      </c>
      <c r="BQ465" s="15" t="s">
        <v>1105</v>
      </c>
      <c r="BR465" s="15" t="s">
        <v>1105</v>
      </c>
      <c r="BS465" s="15" t="s">
        <v>1105</v>
      </c>
      <c r="BT465" s="15" t="s">
        <v>1105</v>
      </c>
      <c r="BU465" s="15" t="s">
        <v>1105</v>
      </c>
      <c r="BV465" s="15" t="s">
        <v>1105</v>
      </c>
      <c r="BW465" s="15" t="s">
        <v>1105</v>
      </c>
      <c r="BX465" s="15" t="s">
        <v>1104</v>
      </c>
      <c r="BY465" s="15" t="s">
        <v>1105</v>
      </c>
      <c r="BZ465" s="15" t="s">
        <v>1105</v>
      </c>
      <c r="CA465" s="15" t="s">
        <v>1105</v>
      </c>
      <c r="CB465" s="15" t="s">
        <v>1105</v>
      </c>
      <c r="CC465" s="15" t="s">
        <v>1105</v>
      </c>
      <c r="CD465" s="15" t="s">
        <v>1105</v>
      </c>
      <c r="CE465" s="15" t="s">
        <v>1105</v>
      </c>
      <c r="CF465" s="15" t="s">
        <v>374</v>
      </c>
      <c r="CG465" s="15" t="s">
        <v>1105</v>
      </c>
      <c r="CH465" s="15" t="s">
        <v>1105</v>
      </c>
      <c r="CI465" s="15" t="s">
        <v>1105</v>
      </c>
      <c r="CJ465" s="15" t="s">
        <v>1105</v>
      </c>
      <c r="CK465" s="15" t="s">
        <v>1105</v>
      </c>
      <c r="CL465" s="15" t="s">
        <v>1105</v>
      </c>
      <c r="CM465" s="15" t="s">
        <v>1105</v>
      </c>
      <c r="CN465" s="15" t="s">
        <v>1105</v>
      </c>
      <c r="CO465" s="15" t="s">
        <v>1105</v>
      </c>
      <c r="CP465" s="15" t="s">
        <v>1105</v>
      </c>
      <c r="CQ465" s="15" t="s">
        <v>1105</v>
      </c>
      <c r="CR465" s="15" t="s">
        <v>1105</v>
      </c>
      <c r="CS465" s="15" t="s">
        <v>1105</v>
      </c>
      <c r="CT465" s="15" t="s">
        <v>1105</v>
      </c>
      <c r="CU465" s="10" t="s">
        <v>1104</v>
      </c>
      <c r="CV465" s="15" t="s">
        <v>1105</v>
      </c>
      <c r="CW465" s="15" t="s">
        <v>1105</v>
      </c>
      <c r="CX465" s="15" t="s">
        <v>1104</v>
      </c>
      <c r="CY465" s="15" t="s">
        <v>1105</v>
      </c>
      <c r="CZ465" s="15" t="s">
        <v>1105</v>
      </c>
      <c r="DA465" s="15" t="s">
        <v>1105</v>
      </c>
      <c r="DB465" s="15" t="s">
        <v>1105</v>
      </c>
      <c r="DC465" s="17"/>
      <c r="DD465" s="17"/>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c r="HF465" s="16"/>
      <c r="HG465" s="16"/>
      <c r="HH465" s="16"/>
      <c r="HI465" s="16"/>
      <c r="HJ465" s="16"/>
      <c r="HK465" s="16"/>
      <c r="HL465" s="16"/>
      <c r="HM465" s="16"/>
      <c r="HN465" s="16"/>
      <c r="HO465" s="16"/>
      <c r="HP465" s="16"/>
      <c r="HQ465" s="16"/>
      <c r="HR465" s="16"/>
      <c r="HS465" s="16"/>
      <c r="HT465" s="16"/>
      <c r="HU465" s="16"/>
      <c r="HV465" s="16"/>
      <c r="HW465" s="16"/>
      <c r="HX465" s="16"/>
      <c r="HY465" s="16"/>
      <c r="HZ465" s="16"/>
      <c r="IA465" s="16"/>
      <c r="IB465" s="16"/>
      <c r="IC465" s="16"/>
      <c r="ID465" s="16"/>
      <c r="IE465" s="16"/>
      <c r="IF465" s="16"/>
      <c r="IG465" s="16"/>
      <c r="IH465" s="16"/>
      <c r="II465" s="16"/>
      <c r="IJ465" s="16"/>
      <c r="IK465" s="16"/>
      <c r="IL465" s="16"/>
      <c r="IM465" s="16"/>
      <c r="IN465" s="16"/>
      <c r="IO465" s="16"/>
      <c r="IP465" s="16"/>
      <c r="IQ465" s="5"/>
    </row>
    <row r="466" spans="1:251" s="9" customFormat="1" ht="17.25" customHeight="1">
      <c r="A466" s="5" t="s">
        <v>736</v>
      </c>
      <c r="B466" s="9">
        <v>177</v>
      </c>
      <c r="C466" s="5" t="s">
        <v>83</v>
      </c>
      <c r="D466" s="5" t="s">
        <v>159</v>
      </c>
      <c r="E466" s="9">
        <v>1219</v>
      </c>
      <c r="F466" s="9" t="s">
        <v>1156</v>
      </c>
      <c r="G466" s="5"/>
      <c r="H466" s="5" t="s">
        <v>16</v>
      </c>
      <c r="I466" s="9">
        <v>1413</v>
      </c>
      <c r="J466" s="5" t="s">
        <v>9</v>
      </c>
      <c r="K466" s="9">
        <v>1422</v>
      </c>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48" t="s">
        <v>601</v>
      </c>
      <c r="AM466" s="11">
        <f>VLOOKUP($AL466,'City Location'!$A$2:$C$69,2)</f>
        <v>51.507351</v>
      </c>
      <c r="AN466" s="11">
        <f>VLOOKUP($AL466,'City Location'!$A$2:$C$69,3)</f>
        <v>-0.12775800000000001</v>
      </c>
      <c r="AO466" s="9" t="s">
        <v>621</v>
      </c>
      <c r="AP466" s="5">
        <v>1</v>
      </c>
      <c r="AQ466" s="5"/>
      <c r="AR466" s="4"/>
      <c r="AS466" s="4"/>
      <c r="AT466" s="10">
        <v>0</v>
      </c>
      <c r="AU466" s="10" t="s">
        <v>1105</v>
      </c>
      <c r="AV466" s="10" t="s">
        <v>1104</v>
      </c>
      <c r="AW466" s="10" t="s">
        <v>1105</v>
      </c>
      <c r="AX466" s="10" t="s">
        <v>1105</v>
      </c>
      <c r="AY466" s="10" t="s">
        <v>1105</v>
      </c>
      <c r="AZ466" s="10" t="s">
        <v>1105</v>
      </c>
      <c r="BA466" s="10" t="s">
        <v>1105</v>
      </c>
      <c r="BB466" s="10" t="s">
        <v>1105</v>
      </c>
      <c r="BC466" s="10" t="s">
        <v>1105</v>
      </c>
      <c r="BD466" s="10" t="s">
        <v>1105</v>
      </c>
      <c r="BE466" s="10" t="s">
        <v>1105</v>
      </c>
      <c r="BF466" s="10" t="s">
        <v>1105</v>
      </c>
      <c r="BG466" s="10" t="s">
        <v>1105</v>
      </c>
      <c r="BH466" s="10" t="s">
        <v>1105</v>
      </c>
      <c r="BI466" s="10" t="s">
        <v>1105</v>
      </c>
      <c r="BJ466" s="10" t="s">
        <v>1105</v>
      </c>
      <c r="BK466" s="10" t="s">
        <v>1105</v>
      </c>
      <c r="BL466" s="10" t="s">
        <v>1105</v>
      </c>
      <c r="BM466" s="10" t="s">
        <v>1105</v>
      </c>
      <c r="BN466" s="10" t="s">
        <v>1105</v>
      </c>
      <c r="BO466" s="10" t="s">
        <v>1105</v>
      </c>
      <c r="BP466" s="10" t="s">
        <v>1105</v>
      </c>
      <c r="BQ466" s="10" t="s">
        <v>1105</v>
      </c>
      <c r="BR466" s="10" t="s">
        <v>1105</v>
      </c>
      <c r="BS466" s="10" t="s">
        <v>1105</v>
      </c>
      <c r="BT466" s="10" t="s">
        <v>1105</v>
      </c>
      <c r="BU466" s="10" t="s">
        <v>1105</v>
      </c>
      <c r="BV466" s="10" t="s">
        <v>1105</v>
      </c>
      <c r="BW466" s="10" t="s">
        <v>1105</v>
      </c>
      <c r="BX466" s="10" t="s">
        <v>1104</v>
      </c>
      <c r="BY466" s="10" t="s">
        <v>1105</v>
      </c>
      <c r="BZ466" s="10" t="s">
        <v>1105</v>
      </c>
      <c r="CA466" s="10" t="s">
        <v>1105</v>
      </c>
      <c r="CB466" s="10" t="s">
        <v>1105</v>
      </c>
      <c r="CC466" s="10" t="s">
        <v>1105</v>
      </c>
      <c r="CD466" s="10" t="s">
        <v>1105</v>
      </c>
      <c r="CE466" s="10" t="s">
        <v>1105</v>
      </c>
      <c r="CF466" s="19" t="s">
        <v>374</v>
      </c>
      <c r="CG466" s="10" t="s">
        <v>1105</v>
      </c>
      <c r="CH466" s="10" t="s">
        <v>1105</v>
      </c>
      <c r="CI466" s="10" t="s">
        <v>1105</v>
      </c>
      <c r="CJ466" s="10" t="s">
        <v>1105</v>
      </c>
      <c r="CK466" s="10" t="s">
        <v>1105</v>
      </c>
      <c r="CL466" s="10" t="s">
        <v>1105</v>
      </c>
      <c r="CM466" s="10" t="s">
        <v>1105</v>
      </c>
      <c r="CN466" s="10" t="s">
        <v>1105</v>
      </c>
      <c r="CO466" s="10" t="s">
        <v>1105</v>
      </c>
      <c r="CP466" s="10" t="s">
        <v>1105</v>
      </c>
      <c r="CQ466" s="10" t="s">
        <v>1105</v>
      </c>
      <c r="CR466" s="10" t="s">
        <v>1105</v>
      </c>
      <c r="CS466" s="10" t="s">
        <v>1105</v>
      </c>
      <c r="CT466" s="10" t="s">
        <v>1105</v>
      </c>
      <c r="CU466" s="10" t="s">
        <v>1104</v>
      </c>
      <c r="CV466" s="10" t="s">
        <v>1105</v>
      </c>
      <c r="CW466" s="10" t="s">
        <v>1105</v>
      </c>
      <c r="CX466" s="10" t="s">
        <v>1104</v>
      </c>
      <c r="CY466" s="10" t="s">
        <v>1105</v>
      </c>
      <c r="CZ466" s="10" t="s">
        <v>1105</v>
      </c>
      <c r="DA466" s="10" t="s">
        <v>1105</v>
      </c>
      <c r="DB466" s="10" t="s">
        <v>1105</v>
      </c>
      <c r="DC466" s="5"/>
      <c r="DD466" s="5"/>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5"/>
    </row>
    <row r="467" spans="1:251" s="9" customFormat="1" ht="17.25" customHeight="1">
      <c r="A467" s="5" t="s">
        <v>736</v>
      </c>
      <c r="B467" s="9">
        <v>177</v>
      </c>
      <c r="C467" s="5" t="s">
        <v>83</v>
      </c>
      <c r="D467" s="5" t="s">
        <v>160</v>
      </c>
      <c r="E467" s="9">
        <v>1217</v>
      </c>
      <c r="F467" s="9" t="s">
        <v>1156</v>
      </c>
      <c r="G467" s="5"/>
      <c r="H467" s="5" t="s">
        <v>9</v>
      </c>
      <c r="I467" s="9">
        <v>1422</v>
      </c>
      <c r="J467" s="5" t="s">
        <v>16</v>
      </c>
      <c r="K467" s="9">
        <v>1461</v>
      </c>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48" t="s">
        <v>601</v>
      </c>
      <c r="AM467" s="11">
        <f>VLOOKUP($AL467,'City Location'!$A$2:$C$69,2)</f>
        <v>51.507351</v>
      </c>
      <c r="AN467" s="11">
        <f>VLOOKUP($AL467,'City Location'!$A$2:$C$69,3)</f>
        <v>-0.12775800000000001</v>
      </c>
      <c r="AO467" s="9" t="s">
        <v>621</v>
      </c>
      <c r="AP467" s="5">
        <v>1</v>
      </c>
      <c r="AQ467" s="5"/>
      <c r="AR467" s="4"/>
      <c r="AS467" s="4"/>
      <c r="AT467" s="10">
        <v>0</v>
      </c>
      <c r="AU467" s="10" t="s">
        <v>1105</v>
      </c>
      <c r="AV467" s="10" t="s">
        <v>1104</v>
      </c>
      <c r="AW467" s="10" t="s">
        <v>1105</v>
      </c>
      <c r="AX467" s="10" t="s">
        <v>1105</v>
      </c>
      <c r="AY467" s="10" t="s">
        <v>1105</v>
      </c>
      <c r="AZ467" s="10" t="s">
        <v>1105</v>
      </c>
      <c r="BA467" s="10" t="s">
        <v>1105</v>
      </c>
      <c r="BB467" s="10" t="s">
        <v>1105</v>
      </c>
      <c r="BC467" s="10" t="s">
        <v>1105</v>
      </c>
      <c r="BD467" s="10" t="s">
        <v>1105</v>
      </c>
      <c r="BE467" s="10" t="s">
        <v>1105</v>
      </c>
      <c r="BF467" s="10" t="s">
        <v>1105</v>
      </c>
      <c r="BG467" s="10" t="s">
        <v>1105</v>
      </c>
      <c r="BH467" s="10" t="s">
        <v>1105</v>
      </c>
      <c r="BI467" s="10" t="s">
        <v>1105</v>
      </c>
      <c r="BJ467" s="10" t="s">
        <v>1105</v>
      </c>
      <c r="BK467" s="10" t="s">
        <v>1105</v>
      </c>
      <c r="BL467" s="10" t="s">
        <v>1105</v>
      </c>
      <c r="BM467" s="10" t="s">
        <v>1105</v>
      </c>
      <c r="BN467" s="10" t="s">
        <v>1105</v>
      </c>
      <c r="BO467" s="10" t="s">
        <v>1105</v>
      </c>
      <c r="BP467" s="10" t="s">
        <v>1105</v>
      </c>
      <c r="BQ467" s="10" t="s">
        <v>1105</v>
      </c>
      <c r="BR467" s="10" t="s">
        <v>1105</v>
      </c>
      <c r="BS467" s="10" t="s">
        <v>1105</v>
      </c>
      <c r="BT467" s="19" t="s">
        <v>374</v>
      </c>
      <c r="BU467" s="10" t="s">
        <v>1105</v>
      </c>
      <c r="BV467" s="10" t="s">
        <v>1105</v>
      </c>
      <c r="BW467" s="10" t="s">
        <v>1105</v>
      </c>
      <c r="BX467" s="10" t="s">
        <v>1104</v>
      </c>
      <c r="BY467" s="10" t="s">
        <v>1105</v>
      </c>
      <c r="BZ467" s="10" t="s">
        <v>1105</v>
      </c>
      <c r="CA467" s="10" t="s">
        <v>1105</v>
      </c>
      <c r="CB467" s="10" t="s">
        <v>1105</v>
      </c>
      <c r="CC467" s="10" t="s">
        <v>1105</v>
      </c>
      <c r="CD467" s="10" t="s">
        <v>1105</v>
      </c>
      <c r="CE467" s="10" t="s">
        <v>1105</v>
      </c>
      <c r="CF467" s="19" t="s">
        <v>374</v>
      </c>
      <c r="CG467" s="10" t="s">
        <v>1104</v>
      </c>
      <c r="CH467" s="10" t="s">
        <v>1104</v>
      </c>
      <c r="CI467" s="10" t="s">
        <v>1105</v>
      </c>
      <c r="CJ467" s="10" t="s">
        <v>1105</v>
      </c>
      <c r="CK467" s="10" t="s">
        <v>1105</v>
      </c>
      <c r="CL467" s="10" t="s">
        <v>1105</v>
      </c>
      <c r="CM467" s="10" t="s">
        <v>1105</v>
      </c>
      <c r="CN467" s="10" t="s">
        <v>1105</v>
      </c>
      <c r="CO467" s="10" t="s">
        <v>1105</v>
      </c>
      <c r="CP467" s="10" t="s">
        <v>1105</v>
      </c>
      <c r="CQ467" s="10" t="s">
        <v>1105</v>
      </c>
      <c r="CR467" s="10" t="s">
        <v>1105</v>
      </c>
      <c r="CS467" s="10" t="s">
        <v>1105</v>
      </c>
      <c r="CT467" s="10" t="s">
        <v>1105</v>
      </c>
      <c r="CU467" s="10" t="s">
        <v>1104</v>
      </c>
      <c r="CV467" s="10" t="s">
        <v>1105</v>
      </c>
      <c r="CW467" s="10" t="s">
        <v>1105</v>
      </c>
      <c r="CX467" s="10" t="s">
        <v>1104</v>
      </c>
      <c r="CY467" s="10" t="s">
        <v>1105</v>
      </c>
      <c r="CZ467" s="10" t="s">
        <v>1105</v>
      </c>
      <c r="DA467" s="10" t="s">
        <v>1105</v>
      </c>
      <c r="DB467" s="10" t="s">
        <v>1105</v>
      </c>
      <c r="DC467" s="5"/>
      <c r="DD467" s="5"/>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5"/>
    </row>
    <row r="468" spans="1:251" s="9" customFormat="1" ht="17.25" customHeight="1">
      <c r="A468" s="5" t="s">
        <v>736</v>
      </c>
      <c r="B468" s="9">
        <v>177</v>
      </c>
      <c r="C468" s="5" t="s">
        <v>83</v>
      </c>
      <c r="D468" s="5" t="s">
        <v>161</v>
      </c>
      <c r="E468" s="9">
        <v>991</v>
      </c>
      <c r="F468" s="9" t="s">
        <v>1157</v>
      </c>
      <c r="G468" s="5"/>
      <c r="H468" s="5" t="s">
        <v>16</v>
      </c>
      <c r="I468" s="9">
        <v>1461</v>
      </c>
      <c r="J468" s="5" t="s">
        <v>14</v>
      </c>
      <c r="K468" s="9">
        <v>1470</v>
      </c>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48" t="s">
        <v>601</v>
      </c>
      <c r="AM468" s="11">
        <f>VLOOKUP($AL468,'City Location'!$A$2:$C$69,2)</f>
        <v>51.507351</v>
      </c>
      <c r="AN468" s="11">
        <f>VLOOKUP($AL468,'City Location'!$A$2:$C$69,3)</f>
        <v>-0.12775800000000001</v>
      </c>
      <c r="AO468" s="9" t="s">
        <v>621</v>
      </c>
      <c r="AP468" s="5">
        <v>1</v>
      </c>
      <c r="AQ468" s="5"/>
      <c r="AR468" s="4"/>
      <c r="AS468" s="4"/>
      <c r="AT468" s="10">
        <v>0</v>
      </c>
      <c r="AU468" s="10" t="s">
        <v>1105</v>
      </c>
      <c r="AV468" s="10" t="s">
        <v>1104</v>
      </c>
      <c r="AW468" s="10" t="s">
        <v>1105</v>
      </c>
      <c r="AX468" s="10" t="s">
        <v>1105</v>
      </c>
      <c r="AY468" s="10" t="s">
        <v>1105</v>
      </c>
      <c r="AZ468" s="10" t="s">
        <v>1105</v>
      </c>
      <c r="BA468" s="10" t="s">
        <v>1105</v>
      </c>
      <c r="BB468" s="10" t="s">
        <v>1105</v>
      </c>
      <c r="BC468" s="10" t="s">
        <v>1105</v>
      </c>
      <c r="BD468" s="10" t="s">
        <v>1105</v>
      </c>
      <c r="BE468" s="10" t="s">
        <v>1105</v>
      </c>
      <c r="BF468" s="10" t="s">
        <v>1105</v>
      </c>
      <c r="BG468" s="10" t="s">
        <v>1105</v>
      </c>
      <c r="BH468" s="10" t="s">
        <v>1105</v>
      </c>
      <c r="BI468" s="10" t="s">
        <v>1105</v>
      </c>
      <c r="BJ468" s="10" t="s">
        <v>1105</v>
      </c>
      <c r="BK468" s="10" t="s">
        <v>1105</v>
      </c>
      <c r="BL468" s="10" t="s">
        <v>1105</v>
      </c>
      <c r="BM468" s="10" t="s">
        <v>1105</v>
      </c>
      <c r="BN468" s="10" t="s">
        <v>1105</v>
      </c>
      <c r="BO468" s="10" t="s">
        <v>1105</v>
      </c>
      <c r="BP468" s="10" t="s">
        <v>1105</v>
      </c>
      <c r="BQ468" s="10" t="s">
        <v>1105</v>
      </c>
      <c r="BR468" s="10" t="s">
        <v>1105</v>
      </c>
      <c r="BS468" s="10" t="s">
        <v>1105</v>
      </c>
      <c r="BT468" s="19" t="s">
        <v>374</v>
      </c>
      <c r="BU468" s="10" t="s">
        <v>1105</v>
      </c>
      <c r="BV468" s="10" t="s">
        <v>1105</v>
      </c>
      <c r="BW468" s="10" t="s">
        <v>1105</v>
      </c>
      <c r="BX468" s="10" t="s">
        <v>1104</v>
      </c>
      <c r="BY468" s="10" t="s">
        <v>1105</v>
      </c>
      <c r="BZ468" s="10" t="s">
        <v>1105</v>
      </c>
      <c r="CA468" s="10" t="s">
        <v>1105</v>
      </c>
      <c r="CB468" s="10" t="s">
        <v>1105</v>
      </c>
      <c r="CC468" s="10" t="s">
        <v>1105</v>
      </c>
      <c r="CD468" s="10" t="s">
        <v>1105</v>
      </c>
      <c r="CE468" s="10" t="s">
        <v>1105</v>
      </c>
      <c r="CF468" s="19" t="s">
        <v>374</v>
      </c>
      <c r="CG468" s="10" t="s">
        <v>1104</v>
      </c>
      <c r="CH468" s="10" t="s">
        <v>1104</v>
      </c>
      <c r="CI468" s="10" t="s">
        <v>1105</v>
      </c>
      <c r="CJ468" s="10" t="s">
        <v>1104</v>
      </c>
      <c r="CK468" s="10" t="s">
        <v>1105</v>
      </c>
      <c r="CL468" s="10" t="s">
        <v>1105</v>
      </c>
      <c r="CM468" s="10" t="s">
        <v>1105</v>
      </c>
      <c r="CN468" s="10" t="s">
        <v>1105</v>
      </c>
      <c r="CO468" s="10" t="s">
        <v>1105</v>
      </c>
      <c r="CP468" s="10" t="s">
        <v>1105</v>
      </c>
      <c r="CQ468" s="10" t="s">
        <v>1105</v>
      </c>
      <c r="CR468" s="10" t="s">
        <v>1105</v>
      </c>
      <c r="CS468" s="10" t="s">
        <v>1105</v>
      </c>
      <c r="CT468" s="10" t="s">
        <v>1105</v>
      </c>
      <c r="CU468" s="10" t="s">
        <v>1104</v>
      </c>
      <c r="CV468" s="10" t="s">
        <v>1105</v>
      </c>
      <c r="CW468" s="10" t="s">
        <v>1104</v>
      </c>
      <c r="CX468" s="10" t="s">
        <v>1105</v>
      </c>
      <c r="CY468" s="10" t="s">
        <v>1105</v>
      </c>
      <c r="CZ468" s="10" t="s">
        <v>1105</v>
      </c>
      <c r="DA468" s="10" t="s">
        <v>1105</v>
      </c>
      <c r="DB468" s="10" t="s">
        <v>1105</v>
      </c>
      <c r="DC468" s="5"/>
      <c r="DD468" s="5"/>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5"/>
    </row>
    <row r="469" spans="1:251" s="9" customFormat="1" ht="17.25" customHeight="1">
      <c r="A469" s="5" t="s">
        <v>736</v>
      </c>
      <c r="B469" s="9">
        <v>177</v>
      </c>
      <c r="C469" s="5" t="s">
        <v>83</v>
      </c>
      <c r="D469" s="5" t="s">
        <v>160</v>
      </c>
      <c r="E469" s="9">
        <v>1217</v>
      </c>
      <c r="F469" s="9" t="s">
        <v>1156</v>
      </c>
      <c r="G469" s="5"/>
      <c r="H469" s="5" t="s">
        <v>14</v>
      </c>
      <c r="I469" s="9">
        <v>1470</v>
      </c>
      <c r="J469" s="5" t="s">
        <v>12</v>
      </c>
      <c r="K469" s="9">
        <v>1471</v>
      </c>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48" t="s">
        <v>601</v>
      </c>
      <c r="AM469" s="11">
        <f>VLOOKUP($AL469,'City Location'!$A$2:$C$69,2)</f>
        <v>51.507351</v>
      </c>
      <c r="AN469" s="11">
        <f>VLOOKUP($AL469,'City Location'!$A$2:$C$69,3)</f>
        <v>-0.12775800000000001</v>
      </c>
      <c r="AO469" s="9" t="s">
        <v>621</v>
      </c>
      <c r="AP469" s="5">
        <v>1</v>
      </c>
      <c r="AQ469" s="5"/>
      <c r="AR469" s="4"/>
      <c r="AS469" s="4"/>
      <c r="AT469" s="10">
        <v>0</v>
      </c>
      <c r="AU469" s="10" t="s">
        <v>1105</v>
      </c>
      <c r="AV469" s="10" t="s">
        <v>1105</v>
      </c>
      <c r="AW469" s="10" t="s">
        <v>1105</v>
      </c>
      <c r="AX469" s="10" t="s">
        <v>1105</v>
      </c>
      <c r="AY469" s="10" t="s">
        <v>1105</v>
      </c>
      <c r="AZ469" s="10" t="s">
        <v>1105</v>
      </c>
      <c r="BA469" s="10" t="s">
        <v>1105</v>
      </c>
      <c r="BB469" s="10" t="s">
        <v>1105</v>
      </c>
      <c r="BC469" s="10" t="s">
        <v>1105</v>
      </c>
      <c r="BD469" s="10" t="s">
        <v>1105</v>
      </c>
      <c r="BE469" s="10" t="s">
        <v>1105</v>
      </c>
      <c r="BF469" s="10" t="s">
        <v>1105</v>
      </c>
      <c r="BG469" s="10" t="s">
        <v>1105</v>
      </c>
      <c r="BH469" s="10" t="s">
        <v>1105</v>
      </c>
      <c r="BI469" s="10" t="s">
        <v>1105</v>
      </c>
      <c r="BJ469" s="10" t="s">
        <v>1105</v>
      </c>
      <c r="BK469" s="10" t="s">
        <v>1105</v>
      </c>
      <c r="BL469" s="10" t="s">
        <v>1105</v>
      </c>
      <c r="BM469" s="10" t="s">
        <v>1105</v>
      </c>
      <c r="BN469" s="10" t="s">
        <v>1105</v>
      </c>
      <c r="BO469" s="10" t="s">
        <v>1105</v>
      </c>
      <c r="BP469" s="10" t="s">
        <v>1105</v>
      </c>
      <c r="BQ469" s="10" t="s">
        <v>1105</v>
      </c>
      <c r="BR469" s="10" t="s">
        <v>1105</v>
      </c>
      <c r="BS469" s="10" t="s">
        <v>1105</v>
      </c>
      <c r="BT469" s="19" t="s">
        <v>374</v>
      </c>
      <c r="BU469" s="10" t="s">
        <v>1105</v>
      </c>
      <c r="BV469" s="10" t="s">
        <v>1105</v>
      </c>
      <c r="BW469" s="10" t="s">
        <v>1105</v>
      </c>
      <c r="BX469" s="10" t="s">
        <v>1104</v>
      </c>
      <c r="BY469" s="10" t="s">
        <v>1105</v>
      </c>
      <c r="BZ469" s="10" t="s">
        <v>1105</v>
      </c>
      <c r="CA469" s="10" t="s">
        <v>1105</v>
      </c>
      <c r="CB469" s="10" t="s">
        <v>1105</v>
      </c>
      <c r="CC469" s="10" t="s">
        <v>1105</v>
      </c>
      <c r="CD469" s="10" t="s">
        <v>1105</v>
      </c>
      <c r="CE469" s="10" t="s">
        <v>1105</v>
      </c>
      <c r="CF469" s="19" t="s">
        <v>374</v>
      </c>
      <c r="CG469" s="10" t="s">
        <v>1104</v>
      </c>
      <c r="CH469" s="10" t="s">
        <v>1104</v>
      </c>
      <c r="CI469" s="10" t="s">
        <v>1105</v>
      </c>
      <c r="CJ469" s="10" t="s">
        <v>1104</v>
      </c>
      <c r="CK469" s="10" t="s">
        <v>1105</v>
      </c>
      <c r="CL469" s="10" t="s">
        <v>1105</v>
      </c>
      <c r="CM469" s="10" t="s">
        <v>1105</v>
      </c>
      <c r="CN469" s="10" t="s">
        <v>1105</v>
      </c>
      <c r="CO469" s="10" t="s">
        <v>1105</v>
      </c>
      <c r="CP469" s="10" t="s">
        <v>1105</v>
      </c>
      <c r="CQ469" s="10" t="s">
        <v>1105</v>
      </c>
      <c r="CR469" s="10" t="s">
        <v>1105</v>
      </c>
      <c r="CS469" s="10" t="s">
        <v>1105</v>
      </c>
      <c r="CT469" s="10" t="s">
        <v>1105</v>
      </c>
      <c r="CU469" s="10" t="s">
        <v>1104</v>
      </c>
      <c r="CV469" s="10" t="s">
        <v>1105</v>
      </c>
      <c r="CW469" s="10" t="s">
        <v>1104</v>
      </c>
      <c r="CX469" s="10" t="s">
        <v>1105</v>
      </c>
      <c r="CY469" s="10" t="s">
        <v>1105</v>
      </c>
      <c r="CZ469" s="10" t="s">
        <v>1105</v>
      </c>
      <c r="DA469" s="10" t="s">
        <v>1105</v>
      </c>
      <c r="DB469" s="10" t="s">
        <v>1105</v>
      </c>
      <c r="DC469" s="5"/>
      <c r="DD469" s="5"/>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5"/>
    </row>
    <row r="470" spans="1:251" s="9" customFormat="1" ht="17.25" customHeight="1">
      <c r="A470" s="5" t="s">
        <v>736</v>
      </c>
      <c r="B470" s="9">
        <v>177</v>
      </c>
      <c r="C470" s="5" t="s">
        <v>83</v>
      </c>
      <c r="D470" s="5" t="s">
        <v>161</v>
      </c>
      <c r="E470" s="9">
        <v>991</v>
      </c>
      <c r="F470" s="9" t="s">
        <v>1157</v>
      </c>
      <c r="G470" s="5"/>
      <c r="H470" s="5" t="s">
        <v>12</v>
      </c>
      <c r="I470" s="9">
        <v>1471</v>
      </c>
      <c r="J470" s="5"/>
      <c r="K470" s="9">
        <v>1476</v>
      </c>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48" t="s">
        <v>601</v>
      </c>
      <c r="AM470" s="11">
        <f>VLOOKUP($AL470,'City Location'!$A$2:$C$69,2)</f>
        <v>51.507351</v>
      </c>
      <c r="AN470" s="11">
        <f>VLOOKUP($AL470,'City Location'!$A$2:$C$69,3)</f>
        <v>-0.12775800000000001</v>
      </c>
      <c r="AO470" s="9" t="s">
        <v>621</v>
      </c>
      <c r="AP470" s="5">
        <v>1</v>
      </c>
      <c r="AQ470" s="5"/>
      <c r="AR470" s="4"/>
      <c r="AS470" s="4"/>
      <c r="AT470" s="10">
        <v>0</v>
      </c>
      <c r="AU470" s="10" t="s">
        <v>1105</v>
      </c>
      <c r="AV470" s="10" t="s">
        <v>1105</v>
      </c>
      <c r="AW470" s="10" t="s">
        <v>1105</v>
      </c>
      <c r="AX470" s="9" t="s">
        <v>1105</v>
      </c>
      <c r="AY470" s="10" t="s">
        <v>1105</v>
      </c>
      <c r="AZ470" s="10" t="s">
        <v>1105</v>
      </c>
      <c r="BA470" s="10" t="s">
        <v>1105</v>
      </c>
      <c r="BB470" s="10" t="s">
        <v>1105</v>
      </c>
      <c r="BC470" s="10" t="s">
        <v>1105</v>
      </c>
      <c r="BD470" s="10" t="s">
        <v>1105</v>
      </c>
      <c r="BE470" s="10" t="s">
        <v>1105</v>
      </c>
      <c r="BF470" s="10" t="s">
        <v>1105</v>
      </c>
      <c r="BG470" s="10" t="s">
        <v>1105</v>
      </c>
      <c r="BH470" s="10" t="s">
        <v>1105</v>
      </c>
      <c r="BI470" s="10" t="s">
        <v>1105</v>
      </c>
      <c r="BJ470" s="10" t="s">
        <v>1105</v>
      </c>
      <c r="BK470" s="10" t="s">
        <v>1105</v>
      </c>
      <c r="BL470" s="9" t="s">
        <v>1105</v>
      </c>
      <c r="BM470" s="9" t="s">
        <v>1105</v>
      </c>
      <c r="BN470" s="9" t="s">
        <v>1105</v>
      </c>
      <c r="BO470" s="10" t="s">
        <v>1105</v>
      </c>
      <c r="BP470" s="10" t="s">
        <v>1105</v>
      </c>
      <c r="BQ470" s="10" t="s">
        <v>1105</v>
      </c>
      <c r="BR470" s="10" t="s">
        <v>1105</v>
      </c>
      <c r="BS470" s="10" t="s">
        <v>1105</v>
      </c>
      <c r="BT470" s="19" t="s">
        <v>374</v>
      </c>
      <c r="BU470" s="10" t="s">
        <v>1105</v>
      </c>
      <c r="BV470" s="10" t="s">
        <v>1104</v>
      </c>
      <c r="BW470" s="10" t="s">
        <v>1105</v>
      </c>
      <c r="BX470" s="10" t="s">
        <v>1104</v>
      </c>
      <c r="BY470" s="10" t="s">
        <v>1105</v>
      </c>
      <c r="BZ470" s="10" t="s">
        <v>1105</v>
      </c>
      <c r="CA470" s="10" t="s">
        <v>1105</v>
      </c>
      <c r="CB470" s="10" t="s">
        <v>1105</v>
      </c>
      <c r="CC470" s="10" t="s">
        <v>1105</v>
      </c>
      <c r="CD470" s="10" t="s">
        <v>1105</v>
      </c>
      <c r="CE470" s="10" t="s">
        <v>1105</v>
      </c>
      <c r="CF470" s="19" t="s">
        <v>374</v>
      </c>
      <c r="CG470" s="10" t="s">
        <v>1104</v>
      </c>
      <c r="CH470" s="10" t="s">
        <v>1104</v>
      </c>
      <c r="CI470" s="10" t="s">
        <v>1105</v>
      </c>
      <c r="CJ470" s="10" t="s">
        <v>1104</v>
      </c>
      <c r="CK470" s="10" t="s">
        <v>1105</v>
      </c>
      <c r="CL470" s="10" t="s">
        <v>1105</v>
      </c>
      <c r="CM470" s="10" t="s">
        <v>1105</v>
      </c>
      <c r="CN470" s="10" t="s">
        <v>1105</v>
      </c>
      <c r="CO470" s="10" t="s">
        <v>1105</v>
      </c>
      <c r="CP470" s="10" t="s">
        <v>1105</v>
      </c>
      <c r="CQ470" s="10" t="s">
        <v>1105</v>
      </c>
      <c r="CR470" s="10" t="s">
        <v>1105</v>
      </c>
      <c r="CS470" s="10" t="s">
        <v>1105</v>
      </c>
      <c r="CT470" s="10" t="s">
        <v>1105</v>
      </c>
      <c r="CU470" s="10" t="s">
        <v>1104</v>
      </c>
      <c r="CV470" s="10" t="s">
        <v>1105</v>
      </c>
      <c r="CW470" s="10" t="s">
        <v>1104</v>
      </c>
      <c r="CX470" s="10" t="s">
        <v>1105</v>
      </c>
      <c r="CY470" s="10" t="s">
        <v>1105</v>
      </c>
      <c r="CZ470" s="10" t="s">
        <v>1105</v>
      </c>
      <c r="DA470" s="10" t="s">
        <v>1105</v>
      </c>
      <c r="DB470" s="10" t="s">
        <v>1105</v>
      </c>
      <c r="DC470" s="5"/>
      <c r="DD470" s="5"/>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5"/>
    </row>
    <row r="471" spans="1:251" s="9" customFormat="1" ht="17.25" customHeight="1">
      <c r="A471" s="5" t="s">
        <v>736</v>
      </c>
      <c r="B471" s="9">
        <v>177</v>
      </c>
      <c r="C471" s="5" t="s">
        <v>83</v>
      </c>
      <c r="D471" s="5" t="s">
        <v>161</v>
      </c>
      <c r="E471" s="9">
        <v>991</v>
      </c>
      <c r="F471" s="9" t="s">
        <v>1157</v>
      </c>
      <c r="G471" s="5"/>
      <c r="H471" s="5"/>
      <c r="I471" s="9">
        <v>1476</v>
      </c>
      <c r="J471" s="5" t="s">
        <v>12</v>
      </c>
      <c r="K471" s="9">
        <v>1483</v>
      </c>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48" t="s">
        <v>601</v>
      </c>
      <c r="AM471" s="11">
        <f>VLOOKUP($AL471,'City Location'!$A$2:$C$69,2)</f>
        <v>51.507351</v>
      </c>
      <c r="AN471" s="11">
        <f>VLOOKUP($AL471,'City Location'!$A$2:$C$69,3)</f>
        <v>-0.12775800000000001</v>
      </c>
      <c r="AO471" s="9" t="s">
        <v>621</v>
      </c>
      <c r="AP471" s="5">
        <v>1</v>
      </c>
      <c r="AQ471" s="5"/>
      <c r="AR471" s="4"/>
      <c r="AS471" s="4"/>
      <c r="AT471" s="10">
        <v>0</v>
      </c>
      <c r="AU471" s="10" t="s">
        <v>1105</v>
      </c>
      <c r="AV471" s="10" t="s">
        <v>1105</v>
      </c>
      <c r="AW471" s="10" t="s">
        <v>1104</v>
      </c>
      <c r="AX471" s="9" t="s">
        <v>1105</v>
      </c>
      <c r="AY471" s="10" t="s">
        <v>1105</v>
      </c>
      <c r="AZ471" s="10" t="s">
        <v>1105</v>
      </c>
      <c r="BA471" s="10" t="s">
        <v>1105</v>
      </c>
      <c r="BB471" s="10" t="s">
        <v>1105</v>
      </c>
      <c r="BC471" s="10" t="s">
        <v>1105</v>
      </c>
      <c r="BD471" s="10" t="s">
        <v>1105</v>
      </c>
      <c r="BE471" s="10" t="s">
        <v>1105</v>
      </c>
      <c r="BF471" s="10" t="s">
        <v>1105</v>
      </c>
      <c r="BG471" s="10" t="s">
        <v>1105</v>
      </c>
      <c r="BH471" s="10" t="s">
        <v>1105</v>
      </c>
      <c r="BI471" s="10" t="s">
        <v>1105</v>
      </c>
      <c r="BJ471" s="10" t="s">
        <v>1105</v>
      </c>
      <c r="BK471" s="10" t="s">
        <v>1105</v>
      </c>
      <c r="BL471" s="9" t="s">
        <v>1105</v>
      </c>
      <c r="BM471" s="9" t="s">
        <v>1105</v>
      </c>
      <c r="BN471" s="9" t="s">
        <v>1105</v>
      </c>
      <c r="BO471" s="10" t="s">
        <v>1105</v>
      </c>
      <c r="BP471" s="10" t="s">
        <v>1105</v>
      </c>
      <c r="BQ471" s="10" t="s">
        <v>1105</v>
      </c>
      <c r="BR471" s="10" t="s">
        <v>1105</v>
      </c>
      <c r="BS471" s="10" t="s">
        <v>1105</v>
      </c>
      <c r="BT471" s="19" t="s">
        <v>374</v>
      </c>
      <c r="BU471" s="10" t="s">
        <v>1105</v>
      </c>
      <c r="BV471" s="10" t="s">
        <v>1104</v>
      </c>
      <c r="BW471" s="10" t="s">
        <v>1105</v>
      </c>
      <c r="BX471" s="10" t="s">
        <v>1104</v>
      </c>
      <c r="BY471" s="10" t="s">
        <v>1105</v>
      </c>
      <c r="BZ471" s="10" t="s">
        <v>1105</v>
      </c>
      <c r="CA471" s="10" t="s">
        <v>1105</v>
      </c>
      <c r="CB471" s="10" t="s">
        <v>1105</v>
      </c>
      <c r="CC471" s="10" t="s">
        <v>1105</v>
      </c>
      <c r="CD471" s="10" t="s">
        <v>1105</v>
      </c>
      <c r="CE471" s="10" t="s">
        <v>1105</v>
      </c>
      <c r="CF471" s="19" t="s">
        <v>374</v>
      </c>
      <c r="CG471" s="10" t="s">
        <v>1104</v>
      </c>
      <c r="CH471" s="10" t="s">
        <v>1104</v>
      </c>
      <c r="CI471" s="10" t="s">
        <v>1105</v>
      </c>
      <c r="CJ471" s="10" t="s">
        <v>1104</v>
      </c>
      <c r="CK471" s="10" t="s">
        <v>1104</v>
      </c>
      <c r="CL471" s="10" t="s">
        <v>1105</v>
      </c>
      <c r="CM471" s="10" t="s">
        <v>1105</v>
      </c>
      <c r="CN471" s="10" t="s">
        <v>1105</v>
      </c>
      <c r="CO471" s="10" t="s">
        <v>1105</v>
      </c>
      <c r="CP471" s="10" t="s">
        <v>1105</v>
      </c>
      <c r="CQ471" s="10" t="s">
        <v>1105</v>
      </c>
      <c r="CR471" s="10" t="s">
        <v>1105</v>
      </c>
      <c r="CS471" s="10" t="s">
        <v>1105</v>
      </c>
      <c r="CT471" s="10" t="s">
        <v>1105</v>
      </c>
      <c r="CU471" s="10" t="s">
        <v>1104</v>
      </c>
      <c r="CV471" s="10" t="s">
        <v>1105</v>
      </c>
      <c r="CW471" s="10" t="s">
        <v>1104</v>
      </c>
      <c r="CX471" s="10" t="s">
        <v>1105</v>
      </c>
      <c r="CY471" s="10" t="s">
        <v>1105</v>
      </c>
      <c r="CZ471" s="10" t="s">
        <v>1104</v>
      </c>
      <c r="DA471" s="10" t="s">
        <v>1105</v>
      </c>
      <c r="DB471" s="10" t="s">
        <v>1105</v>
      </c>
      <c r="DC471" s="5"/>
      <c r="DD471" s="5"/>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5"/>
    </row>
    <row r="472" spans="1:251" s="9" customFormat="1" ht="17.25" customHeight="1">
      <c r="A472" s="5" t="s">
        <v>736</v>
      </c>
      <c r="B472" s="9">
        <v>177</v>
      </c>
      <c r="C472" s="5" t="s">
        <v>83</v>
      </c>
      <c r="D472" s="5" t="s">
        <v>163</v>
      </c>
      <c r="E472" s="9">
        <v>984</v>
      </c>
      <c r="F472" s="9" t="s">
        <v>1157</v>
      </c>
      <c r="G472" s="5"/>
      <c r="H472" s="5" t="s">
        <v>8</v>
      </c>
      <c r="I472" s="9">
        <v>1483</v>
      </c>
      <c r="J472" s="5" t="s">
        <v>9</v>
      </c>
      <c r="K472" s="9">
        <v>1485</v>
      </c>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48" t="s">
        <v>601</v>
      </c>
      <c r="AM472" s="11">
        <f>VLOOKUP($AL472,'City Location'!$A$2:$C$69,2)</f>
        <v>51.507351</v>
      </c>
      <c r="AN472" s="11">
        <f>VLOOKUP($AL472,'City Location'!$A$2:$C$69,3)</f>
        <v>-0.12775800000000001</v>
      </c>
      <c r="AO472" s="9" t="s">
        <v>621</v>
      </c>
      <c r="AP472" s="5">
        <v>1</v>
      </c>
      <c r="AQ472" s="5"/>
      <c r="AR472" s="4"/>
      <c r="AS472" s="4"/>
      <c r="AT472" s="10">
        <v>0</v>
      </c>
      <c r="AU472" s="10" t="s">
        <v>1105</v>
      </c>
      <c r="AV472" s="10" t="s">
        <v>1105</v>
      </c>
      <c r="AW472" s="10" t="s">
        <v>1104</v>
      </c>
      <c r="AX472" s="10" t="s">
        <v>1105</v>
      </c>
      <c r="AY472" s="10" t="s">
        <v>1105</v>
      </c>
      <c r="AZ472" s="10" t="s">
        <v>1105</v>
      </c>
      <c r="BA472" s="10" t="s">
        <v>1105</v>
      </c>
      <c r="BB472" s="10" t="s">
        <v>1105</v>
      </c>
      <c r="BC472" s="10" t="s">
        <v>1105</v>
      </c>
      <c r="BD472" s="10" t="s">
        <v>1105</v>
      </c>
      <c r="BE472" s="10" t="s">
        <v>1105</v>
      </c>
      <c r="BF472" s="10" t="s">
        <v>1105</v>
      </c>
      <c r="BG472" s="10" t="s">
        <v>1105</v>
      </c>
      <c r="BH472" s="10" t="s">
        <v>1105</v>
      </c>
      <c r="BI472" s="10" t="s">
        <v>1105</v>
      </c>
      <c r="BJ472" s="10" t="s">
        <v>1105</v>
      </c>
      <c r="BK472" s="10" t="s">
        <v>1104</v>
      </c>
      <c r="BL472" s="10" t="s">
        <v>1105</v>
      </c>
      <c r="BM472" s="10" t="s">
        <v>1105</v>
      </c>
      <c r="BN472" s="10" t="s">
        <v>1105</v>
      </c>
      <c r="BO472" s="10" t="s">
        <v>1105</v>
      </c>
      <c r="BP472" s="10" t="s">
        <v>1105</v>
      </c>
      <c r="BQ472" s="10" t="s">
        <v>1105</v>
      </c>
      <c r="BR472" s="10" t="s">
        <v>1105</v>
      </c>
      <c r="BS472" s="10" t="s">
        <v>1105</v>
      </c>
      <c r="BT472" s="19" t="s">
        <v>374</v>
      </c>
      <c r="BU472" s="10" t="s">
        <v>1105</v>
      </c>
      <c r="BV472" s="10" t="s">
        <v>1104</v>
      </c>
      <c r="BW472" s="10" t="s">
        <v>1105</v>
      </c>
      <c r="BX472" s="10" t="s">
        <v>1104</v>
      </c>
      <c r="BY472" s="10" t="s">
        <v>1105</v>
      </c>
      <c r="BZ472" s="10" t="s">
        <v>1105</v>
      </c>
      <c r="CA472" s="10" t="s">
        <v>1105</v>
      </c>
      <c r="CB472" s="10" t="s">
        <v>1105</v>
      </c>
      <c r="CC472" s="10" t="s">
        <v>1104</v>
      </c>
      <c r="CD472" s="10" t="s">
        <v>1105</v>
      </c>
      <c r="CE472" s="10" t="s">
        <v>1105</v>
      </c>
      <c r="CF472" s="19" t="s">
        <v>374</v>
      </c>
      <c r="CG472" s="10" t="s">
        <v>1104</v>
      </c>
      <c r="CH472" s="10" t="s">
        <v>1104</v>
      </c>
      <c r="CI472" s="10" t="s">
        <v>1105</v>
      </c>
      <c r="CJ472" s="10" t="s">
        <v>1104</v>
      </c>
      <c r="CK472" s="10" t="s">
        <v>1104</v>
      </c>
      <c r="CL472" s="10" t="s">
        <v>1105</v>
      </c>
      <c r="CM472" s="10" t="s">
        <v>1105</v>
      </c>
      <c r="CN472" s="10" t="s">
        <v>1105</v>
      </c>
      <c r="CO472" s="10" t="s">
        <v>1105</v>
      </c>
      <c r="CP472" s="10" t="s">
        <v>1105</v>
      </c>
      <c r="CQ472" s="10" t="s">
        <v>1105</v>
      </c>
      <c r="CR472" s="10" t="s">
        <v>1105</v>
      </c>
      <c r="CS472" s="10" t="s">
        <v>1105</v>
      </c>
      <c r="CT472" s="10" t="s">
        <v>1105</v>
      </c>
      <c r="CU472" s="10" t="s">
        <v>1104</v>
      </c>
      <c r="CV472" s="10" t="s">
        <v>1105</v>
      </c>
      <c r="CW472" s="10" t="s">
        <v>1104</v>
      </c>
      <c r="CX472" s="10" t="s">
        <v>1105</v>
      </c>
      <c r="CY472" s="10" t="s">
        <v>1105</v>
      </c>
      <c r="CZ472" s="10" t="s">
        <v>1104</v>
      </c>
      <c r="DA472" s="10" t="s">
        <v>1105</v>
      </c>
      <c r="DB472" s="10" t="s">
        <v>1105</v>
      </c>
      <c r="DC472" s="5"/>
      <c r="DD472" s="5"/>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5"/>
    </row>
    <row r="473" spans="1:251" s="9" customFormat="1" ht="17.25" customHeight="1">
      <c r="A473" s="5" t="s">
        <v>736</v>
      </c>
      <c r="B473" s="9">
        <v>177</v>
      </c>
      <c r="C473" s="5" t="s">
        <v>83</v>
      </c>
      <c r="D473" s="5" t="s">
        <v>162</v>
      </c>
      <c r="E473" s="9">
        <v>1001</v>
      </c>
      <c r="F473" s="9" t="s">
        <v>1157</v>
      </c>
      <c r="G473" s="5"/>
      <c r="H473" s="5" t="s">
        <v>12</v>
      </c>
      <c r="I473" s="9">
        <v>1483</v>
      </c>
      <c r="J473" s="5" t="s">
        <v>8</v>
      </c>
      <c r="K473" s="9">
        <v>1483</v>
      </c>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48" t="s">
        <v>601</v>
      </c>
      <c r="AM473" s="11">
        <f>VLOOKUP($AL473,'City Location'!$A$2:$C$69,2)</f>
        <v>51.507351</v>
      </c>
      <c r="AN473" s="11">
        <f>VLOOKUP($AL473,'City Location'!$A$2:$C$69,3)</f>
        <v>-0.12775800000000001</v>
      </c>
      <c r="AO473" s="9" t="s">
        <v>621</v>
      </c>
      <c r="AP473" s="5">
        <v>1</v>
      </c>
      <c r="AQ473" s="5"/>
      <c r="AR473" s="4"/>
      <c r="AS473" s="4"/>
      <c r="AT473" s="10">
        <v>0</v>
      </c>
      <c r="AU473" s="10" t="s">
        <v>1105</v>
      </c>
      <c r="AV473" s="10" t="s">
        <v>1105</v>
      </c>
      <c r="AW473" s="10" t="s">
        <v>1104</v>
      </c>
      <c r="AX473" s="10" t="s">
        <v>1105</v>
      </c>
      <c r="AY473" s="10" t="s">
        <v>1105</v>
      </c>
      <c r="AZ473" s="10" t="s">
        <v>1105</v>
      </c>
      <c r="BA473" s="10" t="s">
        <v>1105</v>
      </c>
      <c r="BB473" s="10" t="s">
        <v>1105</v>
      </c>
      <c r="BC473" s="10" t="s">
        <v>1105</v>
      </c>
      <c r="BD473" s="10" t="s">
        <v>1105</v>
      </c>
      <c r="BE473" s="10" t="s">
        <v>1105</v>
      </c>
      <c r="BF473" s="10" t="s">
        <v>1105</v>
      </c>
      <c r="BG473" s="10" t="s">
        <v>1105</v>
      </c>
      <c r="BH473" s="10" t="s">
        <v>1105</v>
      </c>
      <c r="BI473" s="10" t="s">
        <v>1105</v>
      </c>
      <c r="BJ473" s="10" t="s">
        <v>1105</v>
      </c>
      <c r="BK473" s="10" t="s">
        <v>1104</v>
      </c>
      <c r="BL473" s="10" t="s">
        <v>1105</v>
      </c>
      <c r="BM473" s="10" t="s">
        <v>1105</v>
      </c>
      <c r="BN473" s="10" t="s">
        <v>1105</v>
      </c>
      <c r="BO473" s="10" t="s">
        <v>1105</v>
      </c>
      <c r="BP473" s="10" t="s">
        <v>1105</v>
      </c>
      <c r="BQ473" s="10" t="s">
        <v>1105</v>
      </c>
      <c r="BR473" s="10" t="s">
        <v>1105</v>
      </c>
      <c r="BS473" s="10" t="s">
        <v>1105</v>
      </c>
      <c r="BT473" s="19" t="s">
        <v>374</v>
      </c>
      <c r="BU473" s="10" t="s">
        <v>1105</v>
      </c>
      <c r="BV473" s="10" t="s">
        <v>1104</v>
      </c>
      <c r="BW473" s="10" t="s">
        <v>1105</v>
      </c>
      <c r="BX473" s="10" t="s">
        <v>1104</v>
      </c>
      <c r="BY473" s="10" t="s">
        <v>1105</v>
      </c>
      <c r="BZ473" s="10" t="s">
        <v>1105</v>
      </c>
      <c r="CA473" s="10" t="s">
        <v>1105</v>
      </c>
      <c r="CB473" s="10" t="s">
        <v>1105</v>
      </c>
      <c r="CC473" s="10" t="s">
        <v>1104</v>
      </c>
      <c r="CD473" s="10" t="s">
        <v>1105</v>
      </c>
      <c r="CE473" s="10" t="s">
        <v>1105</v>
      </c>
      <c r="CF473" s="19" t="s">
        <v>374</v>
      </c>
      <c r="CG473" s="10" t="s">
        <v>1104</v>
      </c>
      <c r="CH473" s="10" t="s">
        <v>1104</v>
      </c>
      <c r="CI473" s="10" t="s">
        <v>1105</v>
      </c>
      <c r="CJ473" s="10" t="s">
        <v>1104</v>
      </c>
      <c r="CK473" s="10" t="s">
        <v>1104</v>
      </c>
      <c r="CL473" s="10" t="s">
        <v>1105</v>
      </c>
      <c r="CM473" s="10" t="s">
        <v>1105</v>
      </c>
      <c r="CN473" s="10" t="s">
        <v>1105</v>
      </c>
      <c r="CO473" s="10" t="s">
        <v>1105</v>
      </c>
      <c r="CP473" s="10" t="s">
        <v>1105</v>
      </c>
      <c r="CQ473" s="10" t="s">
        <v>1105</v>
      </c>
      <c r="CR473" s="10" t="s">
        <v>1105</v>
      </c>
      <c r="CS473" s="10" t="s">
        <v>1105</v>
      </c>
      <c r="CT473" s="10" t="s">
        <v>1105</v>
      </c>
      <c r="CU473" s="10" t="s">
        <v>1104</v>
      </c>
      <c r="CV473" s="10" t="s">
        <v>1105</v>
      </c>
      <c r="CW473" s="10" t="s">
        <v>1104</v>
      </c>
      <c r="CX473" s="10" t="s">
        <v>1105</v>
      </c>
      <c r="CY473" s="10" t="s">
        <v>1105</v>
      </c>
      <c r="CZ473" s="10" t="s">
        <v>1104</v>
      </c>
      <c r="DA473" s="10" t="s">
        <v>1105</v>
      </c>
      <c r="DB473" s="10" t="s">
        <v>1105</v>
      </c>
      <c r="DC473" s="5"/>
      <c r="DD473" s="5"/>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5"/>
    </row>
    <row r="474" spans="1:251" s="9" customFormat="1" ht="17.25" customHeight="1">
      <c r="A474" s="5" t="s">
        <v>736</v>
      </c>
      <c r="B474" s="9">
        <v>177</v>
      </c>
      <c r="C474" s="5" t="s">
        <v>83</v>
      </c>
      <c r="D474" s="5" t="s">
        <v>164</v>
      </c>
      <c r="E474" s="9">
        <v>773</v>
      </c>
      <c r="F474" s="9" t="s">
        <v>1158</v>
      </c>
      <c r="G474" s="5"/>
      <c r="H474" s="5" t="s">
        <v>9</v>
      </c>
      <c r="I474" s="9">
        <v>1485</v>
      </c>
      <c r="J474" s="5" t="s">
        <v>12</v>
      </c>
      <c r="K474" s="9">
        <v>1509</v>
      </c>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48" t="s">
        <v>601</v>
      </c>
      <c r="AM474" s="11">
        <f>VLOOKUP($AL474,'City Location'!$A$2:$C$69,2)</f>
        <v>51.507351</v>
      </c>
      <c r="AN474" s="11">
        <f>VLOOKUP($AL474,'City Location'!$A$2:$C$69,3)</f>
        <v>-0.12775800000000001</v>
      </c>
      <c r="AO474" s="9" t="s">
        <v>621</v>
      </c>
      <c r="AP474" s="5">
        <v>1</v>
      </c>
      <c r="AQ474" s="5"/>
      <c r="AR474" s="4"/>
      <c r="AS474" s="4"/>
      <c r="AT474" s="10">
        <v>0</v>
      </c>
      <c r="AU474" s="10" t="s">
        <v>1104</v>
      </c>
      <c r="AV474" s="10" t="s">
        <v>1105</v>
      </c>
      <c r="AW474" s="10" t="s">
        <v>1104</v>
      </c>
      <c r="AX474" s="10" t="s">
        <v>1104</v>
      </c>
      <c r="AY474" s="10" t="s">
        <v>1105</v>
      </c>
      <c r="AZ474" s="10" t="s">
        <v>1105</v>
      </c>
      <c r="BA474" s="10" t="s">
        <v>1105</v>
      </c>
      <c r="BB474" s="10" t="s">
        <v>1105</v>
      </c>
      <c r="BC474" s="10" t="s">
        <v>1105</v>
      </c>
      <c r="BD474" s="10" t="s">
        <v>1104</v>
      </c>
      <c r="BE474" s="10" t="s">
        <v>1105</v>
      </c>
      <c r="BF474" s="10" t="s">
        <v>1105</v>
      </c>
      <c r="BG474" s="10" t="s">
        <v>1105</v>
      </c>
      <c r="BH474" s="10" t="s">
        <v>1104</v>
      </c>
      <c r="BI474" s="10" t="s">
        <v>1105</v>
      </c>
      <c r="BJ474" s="10" t="s">
        <v>1105</v>
      </c>
      <c r="BK474" s="10" t="s">
        <v>1104</v>
      </c>
      <c r="BL474" s="10" t="s">
        <v>1105</v>
      </c>
      <c r="BM474" s="10" t="s">
        <v>1105</v>
      </c>
      <c r="BN474" s="10" t="s">
        <v>1105</v>
      </c>
      <c r="BO474" s="10" t="s">
        <v>1105</v>
      </c>
      <c r="BP474" s="10" t="s">
        <v>1105</v>
      </c>
      <c r="BQ474" s="10" t="s">
        <v>1105</v>
      </c>
      <c r="BR474" s="10" t="s">
        <v>1104</v>
      </c>
      <c r="BS474" s="10" t="s">
        <v>1105</v>
      </c>
      <c r="BT474" s="19" t="s">
        <v>374</v>
      </c>
      <c r="BU474" s="10" t="s">
        <v>1105</v>
      </c>
      <c r="BV474" s="10" t="s">
        <v>1104</v>
      </c>
      <c r="BW474" s="10" t="s">
        <v>1104</v>
      </c>
      <c r="BX474" s="10" t="s">
        <v>1104</v>
      </c>
      <c r="BY474" s="10" t="s">
        <v>1105</v>
      </c>
      <c r="BZ474" s="10" t="s">
        <v>1105</v>
      </c>
      <c r="CA474" s="10" t="s">
        <v>1104</v>
      </c>
      <c r="CB474" s="10" t="s">
        <v>1104</v>
      </c>
      <c r="CC474" s="10" t="s">
        <v>1104</v>
      </c>
      <c r="CD474" s="10" t="s">
        <v>1104</v>
      </c>
      <c r="CE474" s="10" t="s">
        <v>1104</v>
      </c>
      <c r="CF474" s="19" t="s">
        <v>374</v>
      </c>
      <c r="CG474" s="10" t="s">
        <v>1104</v>
      </c>
      <c r="CH474" s="10" t="s">
        <v>1104</v>
      </c>
      <c r="CI474" s="10" t="s">
        <v>190</v>
      </c>
      <c r="CJ474" s="10" t="s">
        <v>1104</v>
      </c>
      <c r="CK474" s="10" t="s">
        <v>1104</v>
      </c>
      <c r="CL474" s="10" t="s">
        <v>1105</v>
      </c>
      <c r="CM474" s="10" t="s">
        <v>1105</v>
      </c>
      <c r="CN474" s="10" t="s">
        <v>1105</v>
      </c>
      <c r="CO474" s="10" t="s">
        <v>1105</v>
      </c>
      <c r="CP474" s="10" t="s">
        <v>1105</v>
      </c>
      <c r="CQ474" s="10" t="s">
        <v>1105</v>
      </c>
      <c r="CR474" s="10" t="s">
        <v>1105</v>
      </c>
      <c r="CS474" s="10" t="s">
        <v>1105</v>
      </c>
      <c r="CT474" s="10" t="s">
        <v>1105</v>
      </c>
      <c r="CU474" s="10" t="s">
        <v>1104</v>
      </c>
      <c r="CV474" s="10" t="s">
        <v>1105</v>
      </c>
      <c r="CW474" s="10" t="s">
        <v>1104</v>
      </c>
      <c r="CX474" s="10" t="s">
        <v>1105</v>
      </c>
      <c r="CY474" s="10" t="s">
        <v>1105</v>
      </c>
      <c r="CZ474" s="10" t="s">
        <v>1104</v>
      </c>
      <c r="DA474" s="10" t="s">
        <v>1105</v>
      </c>
      <c r="DB474" s="10" t="s">
        <v>1105</v>
      </c>
      <c r="DC474" s="5"/>
      <c r="DD474" s="5"/>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5"/>
    </row>
    <row r="475" spans="1:251" s="9" customFormat="1" ht="17.25" customHeight="1">
      <c r="A475" s="5" t="s">
        <v>736</v>
      </c>
      <c r="B475" s="9">
        <v>177</v>
      </c>
      <c r="C475" s="5" t="s">
        <v>83</v>
      </c>
      <c r="D475" s="5" t="s">
        <v>165</v>
      </c>
      <c r="E475" s="9">
        <v>828</v>
      </c>
      <c r="F475" s="9" t="s">
        <v>1158</v>
      </c>
      <c r="G475" s="5"/>
      <c r="H475" s="5" t="s">
        <v>12</v>
      </c>
      <c r="I475" s="9">
        <v>1509</v>
      </c>
      <c r="J475" s="5" t="s">
        <v>5</v>
      </c>
      <c r="K475" s="9">
        <v>1538</v>
      </c>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48" t="s">
        <v>601</v>
      </c>
      <c r="AM475" s="11">
        <f>VLOOKUP($AL475,'City Location'!$A$2:$C$69,2)</f>
        <v>51.507351</v>
      </c>
      <c r="AN475" s="11">
        <f>VLOOKUP($AL475,'City Location'!$A$2:$C$69,3)</f>
        <v>-0.12775800000000001</v>
      </c>
      <c r="AO475" s="9" t="s">
        <v>621</v>
      </c>
      <c r="AP475" s="5">
        <v>1</v>
      </c>
      <c r="AQ475" s="5"/>
      <c r="AR475" s="4"/>
      <c r="AS475" s="4"/>
      <c r="AT475" s="10">
        <v>0</v>
      </c>
      <c r="AU475" s="10" t="s">
        <v>1104</v>
      </c>
      <c r="AV475" s="10" t="s">
        <v>1105</v>
      </c>
      <c r="AW475" s="10" t="s">
        <v>1104</v>
      </c>
      <c r="AX475" s="10" t="s">
        <v>1104</v>
      </c>
      <c r="AY475" s="10" t="s">
        <v>1105</v>
      </c>
      <c r="AZ475" s="10" t="s">
        <v>1105</v>
      </c>
      <c r="BA475" s="10" t="s">
        <v>1105</v>
      </c>
      <c r="BB475" s="10" t="s">
        <v>1105</v>
      </c>
      <c r="BC475" s="10" t="s">
        <v>1105</v>
      </c>
      <c r="BD475" s="10" t="s">
        <v>1104</v>
      </c>
      <c r="BE475" s="10" t="s">
        <v>1105</v>
      </c>
      <c r="BF475" s="10" t="s">
        <v>1105</v>
      </c>
      <c r="BG475" s="10" t="s">
        <v>1105</v>
      </c>
      <c r="BH475" s="10" t="s">
        <v>1104</v>
      </c>
      <c r="BI475" s="10" t="s">
        <v>1105</v>
      </c>
      <c r="BJ475" s="10" t="s">
        <v>1105</v>
      </c>
      <c r="BK475" s="10" t="s">
        <v>1104</v>
      </c>
      <c r="BL475" s="10" t="s">
        <v>1105</v>
      </c>
      <c r="BM475" s="10" t="s">
        <v>1105</v>
      </c>
      <c r="BN475" s="10" t="s">
        <v>1105</v>
      </c>
      <c r="BO475" s="10" t="s">
        <v>1105</v>
      </c>
      <c r="BP475" s="10" t="s">
        <v>1105</v>
      </c>
      <c r="BQ475" s="10" t="s">
        <v>1105</v>
      </c>
      <c r="BR475" s="10" t="s">
        <v>1105</v>
      </c>
      <c r="BS475" s="10" t="s">
        <v>1105</v>
      </c>
      <c r="BT475" s="19" t="s">
        <v>374</v>
      </c>
      <c r="BU475" s="10" t="s">
        <v>1105</v>
      </c>
      <c r="BV475" s="10" t="s">
        <v>1104</v>
      </c>
      <c r="BW475" s="10" t="s">
        <v>1104</v>
      </c>
      <c r="BX475" s="10" t="s">
        <v>1104</v>
      </c>
      <c r="BY475" s="10" t="s">
        <v>1105</v>
      </c>
      <c r="BZ475" s="10" t="s">
        <v>1105</v>
      </c>
      <c r="CA475" s="10" t="s">
        <v>1104</v>
      </c>
      <c r="CB475" s="10" t="s">
        <v>1104</v>
      </c>
      <c r="CC475" s="10" t="s">
        <v>1104</v>
      </c>
      <c r="CD475" s="10" t="s">
        <v>1104</v>
      </c>
      <c r="CE475" s="10" t="s">
        <v>1104</v>
      </c>
      <c r="CF475" s="19" t="s">
        <v>374</v>
      </c>
      <c r="CG475" s="10" t="s">
        <v>1104</v>
      </c>
      <c r="CH475" s="10" t="s">
        <v>1104</v>
      </c>
      <c r="CI475" s="10" t="s">
        <v>190</v>
      </c>
      <c r="CJ475" s="10" t="s">
        <v>1104</v>
      </c>
      <c r="CK475" s="10" t="s">
        <v>1104</v>
      </c>
      <c r="CL475" s="10" t="s">
        <v>1105</v>
      </c>
      <c r="CM475" s="10" t="s">
        <v>1105</v>
      </c>
      <c r="CN475" s="10" t="s">
        <v>1105</v>
      </c>
      <c r="CO475" s="10" t="s">
        <v>1105</v>
      </c>
      <c r="CP475" s="10" t="s">
        <v>1105</v>
      </c>
      <c r="CQ475" s="10" t="s">
        <v>1105</v>
      </c>
      <c r="CR475" s="10" t="s">
        <v>1105</v>
      </c>
      <c r="CS475" s="10" t="s">
        <v>1105</v>
      </c>
      <c r="CT475" s="10" t="s">
        <v>1105</v>
      </c>
      <c r="CU475" s="10" t="s">
        <v>1104</v>
      </c>
      <c r="CV475" s="10" t="s">
        <v>1105</v>
      </c>
      <c r="CW475" s="10" t="s">
        <v>1104</v>
      </c>
      <c r="CX475" s="10" t="s">
        <v>1105</v>
      </c>
      <c r="CY475" s="10" t="s">
        <v>1105</v>
      </c>
      <c r="CZ475" s="10" t="s">
        <v>1104</v>
      </c>
      <c r="DA475" s="10" t="s">
        <v>1105</v>
      </c>
      <c r="DB475" s="10" t="s">
        <v>1105</v>
      </c>
      <c r="DC475" s="5"/>
      <c r="DD475" s="5"/>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5"/>
    </row>
    <row r="476" spans="1:251" s="9" customFormat="1" ht="17.25" customHeight="1">
      <c r="A476" s="5" t="s">
        <v>736</v>
      </c>
      <c r="B476" s="9">
        <v>177</v>
      </c>
      <c r="C476" s="5" t="s">
        <v>83</v>
      </c>
      <c r="D476" s="5" t="s">
        <v>165</v>
      </c>
      <c r="E476" s="9">
        <v>828</v>
      </c>
      <c r="F476" s="9" t="s">
        <v>1158</v>
      </c>
      <c r="G476" s="5"/>
      <c r="H476" s="5" t="s">
        <v>12</v>
      </c>
      <c r="I476" s="9">
        <v>1538</v>
      </c>
      <c r="J476" s="5" t="s">
        <v>5</v>
      </c>
      <c r="K476" s="9">
        <v>1547</v>
      </c>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48" t="s">
        <v>601</v>
      </c>
      <c r="AM476" s="11">
        <f>VLOOKUP($AL476,'City Location'!$A$2:$C$69,2)</f>
        <v>51.507351</v>
      </c>
      <c r="AN476" s="11">
        <f>VLOOKUP($AL476,'City Location'!$A$2:$C$69,3)</f>
        <v>-0.12775800000000001</v>
      </c>
      <c r="AO476" s="9" t="s">
        <v>626</v>
      </c>
      <c r="AP476" s="5">
        <v>1</v>
      </c>
      <c r="AQ476" s="5"/>
      <c r="AR476" s="4"/>
      <c r="AS476" s="4"/>
      <c r="AT476" s="10">
        <v>0</v>
      </c>
      <c r="AU476" s="10" t="s">
        <v>1104</v>
      </c>
      <c r="AV476" s="10" t="s">
        <v>1105</v>
      </c>
      <c r="AW476" s="10" t="s">
        <v>1104</v>
      </c>
      <c r="AX476" s="10" t="s">
        <v>1105</v>
      </c>
      <c r="AY476" s="10" t="s">
        <v>1105</v>
      </c>
      <c r="AZ476" s="10" t="s">
        <v>1105</v>
      </c>
      <c r="BA476" s="10" t="s">
        <v>1105</v>
      </c>
      <c r="BB476" s="10" t="s">
        <v>1105</v>
      </c>
      <c r="BC476" s="10" t="s">
        <v>1105</v>
      </c>
      <c r="BD476" s="10" t="s">
        <v>1104</v>
      </c>
      <c r="BE476" s="10" t="s">
        <v>1105</v>
      </c>
      <c r="BF476" s="10" t="s">
        <v>1105</v>
      </c>
      <c r="BG476" s="10" t="s">
        <v>1105</v>
      </c>
      <c r="BH476" s="10" t="s">
        <v>1104</v>
      </c>
      <c r="BI476" s="10" t="s">
        <v>1105</v>
      </c>
      <c r="BJ476" s="10" t="s">
        <v>1105</v>
      </c>
      <c r="BK476" s="10" t="s">
        <v>1104</v>
      </c>
      <c r="BL476" s="10" t="s">
        <v>1105</v>
      </c>
      <c r="BM476" s="10" t="s">
        <v>1105</v>
      </c>
      <c r="BN476" s="10" t="s">
        <v>1105</v>
      </c>
      <c r="BO476" s="10" t="s">
        <v>1105</v>
      </c>
      <c r="BP476" s="10" t="s">
        <v>1105</v>
      </c>
      <c r="BQ476" s="10" t="s">
        <v>1105</v>
      </c>
      <c r="BR476" s="10" t="s">
        <v>1105</v>
      </c>
      <c r="BS476" s="10" t="s">
        <v>1105</v>
      </c>
      <c r="BT476" s="19" t="s">
        <v>374</v>
      </c>
      <c r="BU476" s="10" t="s">
        <v>1105</v>
      </c>
      <c r="BV476" s="10" t="s">
        <v>1104</v>
      </c>
      <c r="BW476" s="10" t="s">
        <v>1104</v>
      </c>
      <c r="BX476" s="10" t="s">
        <v>1104</v>
      </c>
      <c r="BY476" s="10" t="s">
        <v>1105</v>
      </c>
      <c r="BZ476" s="10" t="s">
        <v>1105</v>
      </c>
      <c r="CA476" s="10" t="s">
        <v>1104</v>
      </c>
      <c r="CB476" s="10" t="s">
        <v>1104</v>
      </c>
      <c r="CC476" s="10" t="s">
        <v>1105</v>
      </c>
      <c r="CD476" s="10" t="s">
        <v>1104</v>
      </c>
      <c r="CE476" s="10" t="s">
        <v>1104</v>
      </c>
      <c r="CF476" s="19" t="s">
        <v>374</v>
      </c>
      <c r="CG476" s="10" t="s">
        <v>1104</v>
      </c>
      <c r="CH476" s="10" t="s">
        <v>1104</v>
      </c>
      <c r="CI476" s="10" t="s">
        <v>190</v>
      </c>
      <c r="CJ476" s="10" t="s">
        <v>1104</v>
      </c>
      <c r="CK476" s="10" t="s">
        <v>1104</v>
      </c>
      <c r="CL476" s="10" t="s">
        <v>1105</v>
      </c>
      <c r="CM476" s="10" t="s">
        <v>1105</v>
      </c>
      <c r="CN476" s="10" t="s">
        <v>1105</v>
      </c>
      <c r="CO476" s="10" t="s">
        <v>1105</v>
      </c>
      <c r="CP476" s="10" t="s">
        <v>1105</v>
      </c>
      <c r="CQ476" s="10" t="s">
        <v>1105</v>
      </c>
      <c r="CR476" s="10" t="s">
        <v>1105</v>
      </c>
      <c r="CS476" s="10" t="s">
        <v>1105</v>
      </c>
      <c r="CT476" s="10" t="s">
        <v>1105</v>
      </c>
      <c r="CU476" s="10" t="s">
        <v>1104</v>
      </c>
      <c r="CV476" s="10" t="s">
        <v>1105</v>
      </c>
      <c r="CW476" s="10" t="s">
        <v>1104</v>
      </c>
      <c r="CX476" s="10" t="s">
        <v>1105</v>
      </c>
      <c r="CY476" s="10" t="s">
        <v>1105</v>
      </c>
      <c r="CZ476" s="10" t="s">
        <v>1104</v>
      </c>
      <c r="DA476" s="10" t="s">
        <v>1105</v>
      </c>
      <c r="DB476" s="10" t="s">
        <v>1105</v>
      </c>
      <c r="DC476" s="5"/>
      <c r="DD476" s="5"/>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5"/>
    </row>
    <row r="477" spans="1:251" s="9" customFormat="1" ht="17.25" customHeight="1">
      <c r="A477" s="5" t="s">
        <v>736</v>
      </c>
      <c r="B477" s="9">
        <v>177</v>
      </c>
      <c r="C477" s="5" t="s">
        <v>83</v>
      </c>
      <c r="D477" s="5" t="s">
        <v>166</v>
      </c>
      <c r="E477" s="9">
        <v>852</v>
      </c>
      <c r="F477" s="9" t="s">
        <v>1158</v>
      </c>
      <c r="G477" s="5"/>
      <c r="H477" s="5" t="s">
        <v>5</v>
      </c>
      <c r="I477" s="9">
        <v>1547</v>
      </c>
      <c r="J477" s="5" t="s">
        <v>7</v>
      </c>
      <c r="K477" s="9">
        <v>1553</v>
      </c>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48" t="s">
        <v>601</v>
      </c>
      <c r="AM477" s="11">
        <f>VLOOKUP($AL477,'City Location'!$A$2:$C$69,2)</f>
        <v>51.507351</v>
      </c>
      <c r="AN477" s="11">
        <f>VLOOKUP($AL477,'City Location'!$A$2:$C$69,3)</f>
        <v>-0.12775800000000001</v>
      </c>
      <c r="AO477" s="9" t="s">
        <v>626</v>
      </c>
      <c r="AP477" s="5">
        <v>1</v>
      </c>
      <c r="AQ477" s="5"/>
      <c r="AR477" s="4"/>
      <c r="AS477" s="4"/>
      <c r="AT477" s="10">
        <v>0</v>
      </c>
      <c r="AU477" s="10" t="s">
        <v>1104</v>
      </c>
      <c r="AV477" s="10" t="s">
        <v>1105</v>
      </c>
      <c r="AW477" s="10" t="s">
        <v>1104</v>
      </c>
      <c r="AX477" s="10" t="s">
        <v>1105</v>
      </c>
      <c r="AY477" s="10" t="s">
        <v>1105</v>
      </c>
      <c r="AZ477" s="10" t="s">
        <v>1105</v>
      </c>
      <c r="BA477" s="10" t="s">
        <v>1105</v>
      </c>
      <c r="BB477" s="10" t="s">
        <v>1105</v>
      </c>
      <c r="BC477" s="10" t="s">
        <v>1105</v>
      </c>
      <c r="BD477" s="10" t="s">
        <v>1104</v>
      </c>
      <c r="BE477" s="10" t="s">
        <v>1105</v>
      </c>
      <c r="BF477" s="10" t="s">
        <v>1105</v>
      </c>
      <c r="BG477" s="10" t="s">
        <v>1105</v>
      </c>
      <c r="BH477" s="10" t="s">
        <v>1104</v>
      </c>
      <c r="BI477" s="10" t="s">
        <v>1105</v>
      </c>
      <c r="BJ477" s="10" t="s">
        <v>1105</v>
      </c>
      <c r="BK477" s="10" t="s">
        <v>1104</v>
      </c>
      <c r="BL477" s="10" t="s">
        <v>1105</v>
      </c>
      <c r="BM477" s="10" t="s">
        <v>1105</v>
      </c>
      <c r="BN477" s="10" t="s">
        <v>1105</v>
      </c>
      <c r="BO477" s="10" t="s">
        <v>1105</v>
      </c>
      <c r="BP477" s="10" t="s">
        <v>1105</v>
      </c>
      <c r="BQ477" s="10" t="s">
        <v>1105</v>
      </c>
      <c r="BR477" s="10" t="s">
        <v>1105</v>
      </c>
      <c r="BS477" s="10" t="s">
        <v>1105</v>
      </c>
      <c r="BT477" s="19" t="s">
        <v>374</v>
      </c>
      <c r="BU477" s="10" t="s">
        <v>1105</v>
      </c>
      <c r="BV477" s="10" t="s">
        <v>1104</v>
      </c>
      <c r="BW477" s="10" t="s">
        <v>1104</v>
      </c>
      <c r="BX477" s="10" t="s">
        <v>1104</v>
      </c>
      <c r="BY477" s="10" t="s">
        <v>1105</v>
      </c>
      <c r="BZ477" s="10" t="s">
        <v>1105</v>
      </c>
      <c r="CA477" s="10" t="s">
        <v>1104</v>
      </c>
      <c r="CB477" s="10" t="s">
        <v>1104</v>
      </c>
      <c r="CC477" s="10" t="s">
        <v>1105</v>
      </c>
      <c r="CD477" s="10" t="s">
        <v>1104</v>
      </c>
      <c r="CE477" s="10" t="s">
        <v>1104</v>
      </c>
      <c r="CF477" s="19" t="s">
        <v>374</v>
      </c>
      <c r="CG477" s="10" t="s">
        <v>1104</v>
      </c>
      <c r="CH477" s="10" t="s">
        <v>1104</v>
      </c>
      <c r="CI477" s="10" t="s">
        <v>190</v>
      </c>
      <c r="CJ477" s="10" t="s">
        <v>1104</v>
      </c>
      <c r="CK477" s="10" t="s">
        <v>1104</v>
      </c>
      <c r="CL477" s="10" t="s">
        <v>1105</v>
      </c>
      <c r="CM477" s="10" t="s">
        <v>1105</v>
      </c>
      <c r="CN477" s="10" t="s">
        <v>1105</v>
      </c>
      <c r="CO477" s="10" t="s">
        <v>1105</v>
      </c>
      <c r="CP477" s="10" t="s">
        <v>1105</v>
      </c>
      <c r="CQ477" s="10" t="s">
        <v>1105</v>
      </c>
      <c r="CR477" s="10" t="s">
        <v>1105</v>
      </c>
      <c r="CS477" s="10" t="s">
        <v>1105</v>
      </c>
      <c r="CT477" s="10" t="s">
        <v>1105</v>
      </c>
      <c r="CU477" s="10" t="s">
        <v>1104</v>
      </c>
      <c r="CV477" s="10" t="s">
        <v>1105</v>
      </c>
      <c r="CW477" s="10" t="s">
        <v>1105</v>
      </c>
      <c r="CX477" s="19" t="s">
        <v>374</v>
      </c>
      <c r="CY477" s="10" t="s">
        <v>1105</v>
      </c>
      <c r="CZ477" s="10" t="s">
        <v>1104</v>
      </c>
      <c r="DA477" s="10" t="s">
        <v>1105</v>
      </c>
      <c r="DB477" s="10" t="s">
        <v>1105</v>
      </c>
      <c r="DC477" s="5"/>
      <c r="DD477" s="5"/>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5"/>
    </row>
    <row r="478" spans="1:251" s="9" customFormat="1" ht="17.25" customHeight="1">
      <c r="A478" s="5" t="s">
        <v>736</v>
      </c>
      <c r="B478" s="9">
        <v>177</v>
      </c>
      <c r="C478" s="5" t="s">
        <v>87</v>
      </c>
      <c r="D478" s="5" t="s">
        <v>167</v>
      </c>
      <c r="E478" s="9">
        <v>846</v>
      </c>
      <c r="F478" s="9" t="s">
        <v>1158</v>
      </c>
      <c r="G478" s="5"/>
      <c r="H478" s="5" t="s">
        <v>7</v>
      </c>
      <c r="I478" s="9">
        <v>1553</v>
      </c>
      <c r="J478" s="5" t="s">
        <v>10</v>
      </c>
      <c r="K478" s="9">
        <v>1558</v>
      </c>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48" t="s">
        <v>601</v>
      </c>
      <c r="AM478" s="11">
        <f>VLOOKUP($AL478,'City Location'!$A$2:$C$69,2)</f>
        <v>51.507351</v>
      </c>
      <c r="AN478" s="11">
        <f>VLOOKUP($AL478,'City Location'!$A$2:$C$69,3)</f>
        <v>-0.12775800000000001</v>
      </c>
      <c r="AO478" s="9" t="s">
        <v>621</v>
      </c>
      <c r="AP478" s="5">
        <v>1</v>
      </c>
      <c r="AQ478" s="5"/>
      <c r="AR478" s="4"/>
      <c r="AS478" s="4"/>
      <c r="AT478" s="10">
        <v>0</v>
      </c>
      <c r="AU478" s="10" t="s">
        <v>1104</v>
      </c>
      <c r="AV478" s="10" t="s">
        <v>1105</v>
      </c>
      <c r="AW478" s="10" t="s">
        <v>1104</v>
      </c>
      <c r="AX478" s="10" t="s">
        <v>1105</v>
      </c>
      <c r="AY478" s="10" t="s">
        <v>1105</v>
      </c>
      <c r="AZ478" s="10" t="s">
        <v>1105</v>
      </c>
      <c r="BA478" s="10" t="s">
        <v>1105</v>
      </c>
      <c r="BB478" s="10" t="s">
        <v>1105</v>
      </c>
      <c r="BC478" s="10" t="s">
        <v>1105</v>
      </c>
      <c r="BD478" s="10" t="s">
        <v>1104</v>
      </c>
      <c r="BE478" s="10" t="s">
        <v>1105</v>
      </c>
      <c r="BF478" s="10" t="s">
        <v>1105</v>
      </c>
      <c r="BG478" s="10" t="s">
        <v>1105</v>
      </c>
      <c r="BH478" s="10" t="s">
        <v>1104</v>
      </c>
      <c r="BI478" s="10" t="s">
        <v>1105</v>
      </c>
      <c r="BJ478" s="10" t="s">
        <v>1105</v>
      </c>
      <c r="BK478" s="10" t="s">
        <v>1104</v>
      </c>
      <c r="BL478" s="10" t="s">
        <v>1105</v>
      </c>
      <c r="BM478" s="10" t="s">
        <v>1105</v>
      </c>
      <c r="BN478" s="10" t="s">
        <v>1105</v>
      </c>
      <c r="BO478" s="10" t="s">
        <v>1105</v>
      </c>
      <c r="BP478" s="10" t="s">
        <v>1105</v>
      </c>
      <c r="BQ478" s="10" t="s">
        <v>1105</v>
      </c>
      <c r="BR478" s="10" t="s">
        <v>1105</v>
      </c>
      <c r="BS478" s="10" t="s">
        <v>1105</v>
      </c>
      <c r="BT478" s="19" t="s">
        <v>374</v>
      </c>
      <c r="BU478" s="10" t="s">
        <v>1105</v>
      </c>
      <c r="BV478" s="10" t="s">
        <v>1104</v>
      </c>
      <c r="BW478" s="10" t="s">
        <v>1104</v>
      </c>
      <c r="BX478" s="10" t="s">
        <v>1104</v>
      </c>
      <c r="BY478" s="10" t="s">
        <v>1105</v>
      </c>
      <c r="BZ478" s="10" t="s">
        <v>1105</v>
      </c>
      <c r="CA478" s="10" t="s">
        <v>1104</v>
      </c>
      <c r="CB478" s="10" t="s">
        <v>1104</v>
      </c>
      <c r="CC478" s="10" t="s">
        <v>1105</v>
      </c>
      <c r="CD478" s="10" t="s">
        <v>1104</v>
      </c>
      <c r="CE478" s="10" t="s">
        <v>1104</v>
      </c>
      <c r="CF478" s="19" t="s">
        <v>374</v>
      </c>
      <c r="CG478" s="10" t="s">
        <v>1104</v>
      </c>
      <c r="CH478" s="10" t="s">
        <v>1104</v>
      </c>
      <c r="CI478" s="10" t="s">
        <v>190</v>
      </c>
      <c r="CJ478" s="10" t="s">
        <v>1104</v>
      </c>
      <c r="CK478" s="10" t="s">
        <v>1104</v>
      </c>
      <c r="CL478" s="10" t="s">
        <v>1105</v>
      </c>
      <c r="CM478" s="10" t="s">
        <v>1105</v>
      </c>
      <c r="CN478" s="10" t="s">
        <v>1105</v>
      </c>
      <c r="CO478" s="10" t="s">
        <v>1105</v>
      </c>
      <c r="CP478" s="10" t="s">
        <v>1105</v>
      </c>
      <c r="CQ478" s="10" t="s">
        <v>1105</v>
      </c>
      <c r="CR478" s="10" t="s">
        <v>1105</v>
      </c>
      <c r="CS478" s="10" t="s">
        <v>1105</v>
      </c>
      <c r="CT478" s="10" t="s">
        <v>1105</v>
      </c>
      <c r="CU478" s="10" t="s">
        <v>1104</v>
      </c>
      <c r="CV478" s="10" t="s">
        <v>1105</v>
      </c>
      <c r="CW478" s="10" t="s">
        <v>1105</v>
      </c>
      <c r="CX478" s="19" t="s">
        <v>374</v>
      </c>
      <c r="CY478" s="10" t="s">
        <v>1105</v>
      </c>
      <c r="CZ478" s="10" t="s">
        <v>1104</v>
      </c>
      <c r="DA478" s="10" t="s">
        <v>1105</v>
      </c>
      <c r="DB478" s="10" t="s">
        <v>1105</v>
      </c>
      <c r="DC478" s="5"/>
      <c r="DD478" s="5"/>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5"/>
    </row>
    <row r="479" spans="1:251" s="9" customFormat="1" ht="17.25" customHeight="1">
      <c r="A479" s="5" t="s">
        <v>736</v>
      </c>
      <c r="B479" s="9">
        <v>177</v>
      </c>
      <c r="C479" s="5" t="s">
        <v>87</v>
      </c>
      <c r="D479" s="5" t="s">
        <v>168</v>
      </c>
      <c r="E479" s="9">
        <v>849</v>
      </c>
      <c r="F479" s="9" t="s">
        <v>1158</v>
      </c>
      <c r="G479" s="5"/>
      <c r="H479" s="5" t="s">
        <v>10</v>
      </c>
      <c r="I479" s="9">
        <v>1558</v>
      </c>
      <c r="J479" s="5" t="s">
        <v>16</v>
      </c>
      <c r="K479" s="9">
        <v>1603</v>
      </c>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48" t="s">
        <v>601</v>
      </c>
      <c r="AM479" s="11">
        <f>VLOOKUP($AL479,'City Location'!$A$2:$C$69,2)</f>
        <v>51.507351</v>
      </c>
      <c r="AN479" s="11">
        <f>VLOOKUP($AL479,'City Location'!$A$2:$C$69,3)</f>
        <v>-0.12775800000000001</v>
      </c>
      <c r="AO479" s="9" t="s">
        <v>626</v>
      </c>
      <c r="AP479" s="5">
        <v>1</v>
      </c>
      <c r="AQ479" s="5"/>
      <c r="AR479" s="4"/>
      <c r="AS479" s="4"/>
      <c r="AT479" s="10">
        <v>0</v>
      </c>
      <c r="AU479" s="10" t="s">
        <v>1104</v>
      </c>
      <c r="AV479" s="10" t="s">
        <v>1105</v>
      </c>
      <c r="AW479" s="10" t="s">
        <v>1104</v>
      </c>
      <c r="AX479" s="10" t="s">
        <v>1105</v>
      </c>
      <c r="AY479" s="10" t="s">
        <v>1105</v>
      </c>
      <c r="AZ479" s="10" t="s">
        <v>1105</v>
      </c>
      <c r="BA479" s="10" t="s">
        <v>1105</v>
      </c>
      <c r="BB479" s="10" t="s">
        <v>1105</v>
      </c>
      <c r="BC479" s="10" t="s">
        <v>1105</v>
      </c>
      <c r="BD479" s="10" t="s">
        <v>1104</v>
      </c>
      <c r="BE479" s="10" t="s">
        <v>1105</v>
      </c>
      <c r="BF479" s="10" t="s">
        <v>1105</v>
      </c>
      <c r="BG479" s="10" t="s">
        <v>1105</v>
      </c>
      <c r="BH479" s="10" t="s">
        <v>1104</v>
      </c>
      <c r="BI479" s="10" t="s">
        <v>1105</v>
      </c>
      <c r="BJ479" s="10" t="s">
        <v>1105</v>
      </c>
      <c r="BK479" s="10" t="s">
        <v>1104</v>
      </c>
      <c r="BL479" s="10" t="s">
        <v>1105</v>
      </c>
      <c r="BM479" s="10" t="s">
        <v>1105</v>
      </c>
      <c r="BN479" s="10" t="s">
        <v>1105</v>
      </c>
      <c r="BO479" s="10" t="s">
        <v>1105</v>
      </c>
      <c r="BP479" s="10" t="s">
        <v>1105</v>
      </c>
      <c r="BQ479" s="10" t="s">
        <v>1105</v>
      </c>
      <c r="BR479" s="10" t="s">
        <v>1105</v>
      </c>
      <c r="BS479" s="10" t="s">
        <v>1105</v>
      </c>
      <c r="BT479" s="19" t="s">
        <v>374</v>
      </c>
      <c r="BU479" s="10" t="s">
        <v>1105</v>
      </c>
      <c r="BV479" s="10" t="s">
        <v>1104</v>
      </c>
      <c r="BW479" s="10" t="s">
        <v>1104</v>
      </c>
      <c r="BX479" s="10" t="s">
        <v>1104</v>
      </c>
      <c r="BY479" s="10" t="s">
        <v>1105</v>
      </c>
      <c r="BZ479" s="10" t="s">
        <v>1105</v>
      </c>
      <c r="CA479" s="10" t="s">
        <v>1104</v>
      </c>
      <c r="CB479" s="10" t="s">
        <v>1104</v>
      </c>
      <c r="CC479" s="10" t="s">
        <v>1105</v>
      </c>
      <c r="CD479" s="10" t="s">
        <v>1104</v>
      </c>
      <c r="CE479" s="10" t="s">
        <v>1104</v>
      </c>
      <c r="CF479" s="19" t="s">
        <v>374</v>
      </c>
      <c r="CG479" s="10" t="s">
        <v>1104</v>
      </c>
      <c r="CH479" s="10" t="s">
        <v>1104</v>
      </c>
      <c r="CI479" s="10" t="s">
        <v>190</v>
      </c>
      <c r="CJ479" s="10" t="s">
        <v>1104</v>
      </c>
      <c r="CK479" s="10" t="s">
        <v>1104</v>
      </c>
      <c r="CL479" s="10" t="s">
        <v>1105</v>
      </c>
      <c r="CM479" s="10" t="s">
        <v>1105</v>
      </c>
      <c r="CN479" s="10" t="s">
        <v>1105</v>
      </c>
      <c r="CO479" s="10" t="s">
        <v>1105</v>
      </c>
      <c r="CP479" s="10" t="s">
        <v>1105</v>
      </c>
      <c r="CQ479" s="10" t="s">
        <v>1105</v>
      </c>
      <c r="CR479" s="10" t="s">
        <v>1105</v>
      </c>
      <c r="CS479" s="10" t="s">
        <v>1105</v>
      </c>
      <c r="CT479" s="10" t="s">
        <v>1105</v>
      </c>
      <c r="CU479" s="10" t="s">
        <v>1104</v>
      </c>
      <c r="CV479" s="19" t="s">
        <v>374</v>
      </c>
      <c r="CW479" s="10" t="s">
        <v>1105</v>
      </c>
      <c r="CX479" s="19" t="s">
        <v>374</v>
      </c>
      <c r="CY479" s="10" t="s">
        <v>1105</v>
      </c>
      <c r="CZ479" s="10" t="s">
        <v>1105</v>
      </c>
      <c r="DA479" s="10" t="s">
        <v>1104</v>
      </c>
      <c r="DB479" s="10" t="s">
        <v>1105</v>
      </c>
      <c r="DC479" s="5"/>
      <c r="DD479" s="5"/>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5"/>
    </row>
    <row r="480" spans="1:251" s="9" customFormat="1" ht="17.25" customHeight="1">
      <c r="A480" s="5" t="s">
        <v>736</v>
      </c>
      <c r="B480" s="9">
        <v>177</v>
      </c>
      <c r="C480" s="5" t="s">
        <v>83</v>
      </c>
      <c r="D480" s="5" t="s">
        <v>169</v>
      </c>
      <c r="E480" s="9">
        <v>725</v>
      </c>
      <c r="F480" s="9" t="s">
        <v>1159</v>
      </c>
      <c r="G480" s="5"/>
      <c r="H480" s="5" t="s">
        <v>16</v>
      </c>
      <c r="I480" s="9">
        <v>1603</v>
      </c>
      <c r="J480" s="5" t="s">
        <v>16</v>
      </c>
      <c r="K480" s="9">
        <v>1625</v>
      </c>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48" t="s">
        <v>601</v>
      </c>
      <c r="AM480" s="11">
        <f>VLOOKUP($AL480,'City Location'!$A$2:$C$69,2)</f>
        <v>51.507351</v>
      </c>
      <c r="AN480" s="11">
        <f>VLOOKUP($AL480,'City Location'!$A$2:$C$69,3)</f>
        <v>-0.12775800000000001</v>
      </c>
      <c r="AO480" s="9" t="s">
        <v>626</v>
      </c>
      <c r="AP480" s="5">
        <v>1</v>
      </c>
      <c r="AQ480" s="5"/>
      <c r="AR480" s="4"/>
      <c r="AS480" s="4"/>
      <c r="AT480" s="10">
        <v>0</v>
      </c>
      <c r="AU480" s="10" t="s">
        <v>1104</v>
      </c>
      <c r="AV480" s="10" t="s">
        <v>1105</v>
      </c>
      <c r="AW480" s="10" t="s">
        <v>1104</v>
      </c>
      <c r="AX480" s="10" t="s">
        <v>1105</v>
      </c>
      <c r="AY480" s="10" t="s">
        <v>1105</v>
      </c>
      <c r="AZ480" s="10" t="s">
        <v>1105</v>
      </c>
      <c r="BA480" s="10" t="s">
        <v>1105</v>
      </c>
      <c r="BB480" s="10" t="s">
        <v>1105</v>
      </c>
      <c r="BC480" s="10" t="s">
        <v>1105</v>
      </c>
      <c r="BD480" s="10" t="s">
        <v>1104</v>
      </c>
      <c r="BE480" s="10" t="s">
        <v>1104</v>
      </c>
      <c r="BF480" s="10" t="s">
        <v>1105</v>
      </c>
      <c r="BG480" s="10" t="s">
        <v>1105</v>
      </c>
      <c r="BH480" s="10" t="s">
        <v>1104</v>
      </c>
      <c r="BI480" s="10" t="s">
        <v>1105</v>
      </c>
      <c r="BJ480" s="10" t="s">
        <v>1105</v>
      </c>
      <c r="BK480" s="10" t="s">
        <v>1104</v>
      </c>
      <c r="BL480" s="10" t="s">
        <v>1105</v>
      </c>
      <c r="BM480" s="10" t="s">
        <v>1105</v>
      </c>
      <c r="BN480" s="10" t="s">
        <v>1105</v>
      </c>
      <c r="BO480" s="10" t="s">
        <v>1105</v>
      </c>
      <c r="BP480" s="10" t="s">
        <v>1105</v>
      </c>
      <c r="BQ480" s="10" t="s">
        <v>1105</v>
      </c>
      <c r="BR480" s="10" t="s">
        <v>1105</v>
      </c>
      <c r="BS480" s="10" t="s">
        <v>1105</v>
      </c>
      <c r="BT480" s="19" t="s">
        <v>374</v>
      </c>
      <c r="BU480" s="10" t="s">
        <v>1105</v>
      </c>
      <c r="BV480" s="10" t="s">
        <v>1104</v>
      </c>
      <c r="BW480" s="10" t="s">
        <v>1104</v>
      </c>
      <c r="BX480" s="10" t="s">
        <v>1104</v>
      </c>
      <c r="BY480" s="10" t="s">
        <v>1105</v>
      </c>
      <c r="BZ480" s="10" t="s">
        <v>1105</v>
      </c>
      <c r="CA480" s="10" t="s">
        <v>1104</v>
      </c>
      <c r="CB480" s="10" t="s">
        <v>1104</v>
      </c>
      <c r="CC480" s="10" t="s">
        <v>1105</v>
      </c>
      <c r="CD480" s="10" t="s">
        <v>1104</v>
      </c>
      <c r="CE480" s="10" t="s">
        <v>1104</v>
      </c>
      <c r="CF480" s="19" t="s">
        <v>374</v>
      </c>
      <c r="CG480" s="10" t="s">
        <v>1104</v>
      </c>
      <c r="CH480" s="10" t="s">
        <v>1104</v>
      </c>
      <c r="CI480" s="10" t="s">
        <v>190</v>
      </c>
      <c r="CJ480" s="10" t="s">
        <v>1104</v>
      </c>
      <c r="CK480" s="10" t="s">
        <v>1104</v>
      </c>
      <c r="CL480" s="10" t="s">
        <v>1105</v>
      </c>
      <c r="CM480" s="10" t="s">
        <v>1105</v>
      </c>
      <c r="CN480" s="10" t="s">
        <v>1105</v>
      </c>
      <c r="CO480" s="10" t="s">
        <v>1105</v>
      </c>
      <c r="CP480" s="10" t="s">
        <v>1105</v>
      </c>
      <c r="CQ480" s="10" t="s">
        <v>1105</v>
      </c>
      <c r="CR480" s="10" t="s">
        <v>1105</v>
      </c>
      <c r="CS480" s="10" t="s">
        <v>1105</v>
      </c>
      <c r="CT480" s="10" t="s">
        <v>1105</v>
      </c>
      <c r="CU480" s="10" t="s">
        <v>1104</v>
      </c>
      <c r="CV480" s="19" t="s">
        <v>374</v>
      </c>
      <c r="CW480" s="10" t="s">
        <v>1105</v>
      </c>
      <c r="CX480" s="19" t="s">
        <v>374</v>
      </c>
      <c r="CY480" s="10" t="s">
        <v>1105</v>
      </c>
      <c r="CZ480" s="10" t="s">
        <v>1105</v>
      </c>
      <c r="DA480" s="10" t="s">
        <v>1104</v>
      </c>
      <c r="DB480" s="10" t="s">
        <v>1105</v>
      </c>
      <c r="DC480" s="5"/>
      <c r="DD480" s="5"/>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5"/>
    </row>
    <row r="481" spans="1:251" s="9" customFormat="1" ht="17.25" customHeight="1">
      <c r="A481" s="5" t="s">
        <v>736</v>
      </c>
      <c r="B481" s="9">
        <v>177</v>
      </c>
      <c r="C481" s="5" t="s">
        <v>83</v>
      </c>
      <c r="D481" s="5" t="s">
        <v>170</v>
      </c>
      <c r="E481" s="9">
        <v>730</v>
      </c>
      <c r="F481" s="9" t="s">
        <v>1159</v>
      </c>
      <c r="G481" s="5"/>
      <c r="H481" s="5" t="s">
        <v>16</v>
      </c>
      <c r="I481" s="9">
        <v>1625</v>
      </c>
      <c r="J481" s="5" t="s">
        <v>5</v>
      </c>
      <c r="K481" s="9">
        <v>1649</v>
      </c>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48" t="s">
        <v>601</v>
      </c>
      <c r="AM481" s="11">
        <f>VLOOKUP($AL481,'City Location'!$A$2:$C$69,2)</f>
        <v>51.507351</v>
      </c>
      <c r="AN481" s="11">
        <f>VLOOKUP($AL481,'City Location'!$A$2:$C$69,3)</f>
        <v>-0.12775800000000001</v>
      </c>
      <c r="AO481" s="9" t="s">
        <v>626</v>
      </c>
      <c r="AP481" s="5">
        <v>1</v>
      </c>
      <c r="AQ481" s="5"/>
      <c r="AR481" s="4"/>
      <c r="AS481" s="4"/>
      <c r="AT481" s="10">
        <v>0</v>
      </c>
      <c r="AU481" s="10" t="s">
        <v>1104</v>
      </c>
      <c r="AV481" s="10" t="s">
        <v>1105</v>
      </c>
      <c r="AW481" s="10" t="s">
        <v>1104</v>
      </c>
      <c r="AX481" s="10" t="s">
        <v>1105</v>
      </c>
      <c r="AY481" s="10" t="s">
        <v>1105</v>
      </c>
      <c r="AZ481" s="10" t="s">
        <v>1105</v>
      </c>
      <c r="BA481" s="10" t="s">
        <v>1105</v>
      </c>
      <c r="BB481" s="10" t="s">
        <v>1105</v>
      </c>
      <c r="BC481" s="10" t="s">
        <v>1105</v>
      </c>
      <c r="BD481" s="10" t="s">
        <v>1104</v>
      </c>
      <c r="BE481" s="10" t="s">
        <v>1104</v>
      </c>
      <c r="BF481" s="10" t="s">
        <v>1105</v>
      </c>
      <c r="BG481" s="10" t="s">
        <v>1105</v>
      </c>
      <c r="BH481" s="10" t="s">
        <v>1104</v>
      </c>
      <c r="BI481" s="10" t="s">
        <v>1105</v>
      </c>
      <c r="BJ481" s="10" t="s">
        <v>1105</v>
      </c>
      <c r="BK481" s="10" t="s">
        <v>1104</v>
      </c>
      <c r="BL481" s="10" t="s">
        <v>1105</v>
      </c>
      <c r="BM481" s="10" t="s">
        <v>1105</v>
      </c>
      <c r="BN481" s="10" t="s">
        <v>1105</v>
      </c>
      <c r="BO481" s="10" t="s">
        <v>1105</v>
      </c>
      <c r="BP481" s="10" t="s">
        <v>1105</v>
      </c>
      <c r="BQ481" s="10" t="s">
        <v>1105</v>
      </c>
      <c r="BR481" s="10" t="s">
        <v>1105</v>
      </c>
      <c r="BS481" s="10" t="s">
        <v>1105</v>
      </c>
      <c r="BT481" s="19" t="s">
        <v>374</v>
      </c>
      <c r="BU481" s="10" t="s">
        <v>1105</v>
      </c>
      <c r="BV481" s="10" t="s">
        <v>1104</v>
      </c>
      <c r="BW481" s="10" t="s">
        <v>1104</v>
      </c>
      <c r="BX481" s="10" t="s">
        <v>1104</v>
      </c>
      <c r="BY481" s="10" t="s">
        <v>1105</v>
      </c>
      <c r="BZ481" s="10" t="s">
        <v>1105</v>
      </c>
      <c r="CA481" s="10" t="s">
        <v>1104</v>
      </c>
      <c r="CB481" s="10" t="s">
        <v>1104</v>
      </c>
      <c r="CC481" s="10" t="s">
        <v>1105</v>
      </c>
      <c r="CD481" s="10" t="s">
        <v>1104</v>
      </c>
      <c r="CE481" s="10" t="s">
        <v>1104</v>
      </c>
      <c r="CF481" s="19" t="s">
        <v>374</v>
      </c>
      <c r="CG481" s="10" t="s">
        <v>1104</v>
      </c>
      <c r="CH481" s="10" t="s">
        <v>1104</v>
      </c>
      <c r="CI481" s="10" t="s">
        <v>1105</v>
      </c>
      <c r="CJ481" s="10" t="s">
        <v>1104</v>
      </c>
      <c r="CK481" s="10" t="s">
        <v>1104</v>
      </c>
      <c r="CL481" s="10" t="s">
        <v>1105</v>
      </c>
      <c r="CM481" s="10" t="s">
        <v>1105</v>
      </c>
      <c r="CN481" s="10" t="s">
        <v>1105</v>
      </c>
      <c r="CO481" s="10" t="s">
        <v>1105</v>
      </c>
      <c r="CP481" s="10" t="s">
        <v>1105</v>
      </c>
      <c r="CQ481" s="10" t="s">
        <v>1105</v>
      </c>
      <c r="CR481" s="10" t="s">
        <v>1105</v>
      </c>
      <c r="CS481" s="10" t="s">
        <v>1105</v>
      </c>
      <c r="CT481" s="10" t="s">
        <v>1105</v>
      </c>
      <c r="CU481" s="10" t="s">
        <v>1104</v>
      </c>
      <c r="CV481" s="19" t="s">
        <v>374</v>
      </c>
      <c r="CW481" s="10" t="s">
        <v>1105</v>
      </c>
      <c r="CX481" s="19" t="s">
        <v>374</v>
      </c>
      <c r="CY481" s="10" t="s">
        <v>1105</v>
      </c>
      <c r="CZ481" s="10" t="s">
        <v>1105</v>
      </c>
      <c r="DA481" s="10" t="s">
        <v>1104</v>
      </c>
      <c r="DB481" s="10" t="s">
        <v>1105</v>
      </c>
      <c r="DC481" s="5"/>
      <c r="DD481" s="5"/>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5"/>
    </row>
    <row r="482" spans="1:251" s="29" customFormat="1" ht="17.25" customHeight="1">
      <c r="A482" s="29" t="s">
        <v>736</v>
      </c>
      <c r="B482" s="29">
        <v>177</v>
      </c>
      <c r="D482" s="29" t="s">
        <v>566</v>
      </c>
      <c r="E482" s="29" t="s">
        <v>998</v>
      </c>
      <c r="H482" s="29" t="s">
        <v>5</v>
      </c>
      <c r="I482" s="29">
        <v>1649</v>
      </c>
      <c r="J482" s="29" t="s">
        <v>4</v>
      </c>
      <c r="K482" s="29">
        <v>1653</v>
      </c>
      <c r="AL482" s="30" t="s">
        <v>601</v>
      </c>
      <c r="AM482" s="31">
        <f>VLOOKUP($AL482,'City Location'!$A$2:$C$69,2)</f>
        <v>51.507351</v>
      </c>
      <c r="AN482" s="31">
        <f>VLOOKUP($AL482,'City Location'!$A$2:$C$69,3)</f>
        <v>-0.12775800000000001</v>
      </c>
      <c r="AP482" s="29">
        <v>1</v>
      </c>
      <c r="AQ482" s="29">
        <v>1</v>
      </c>
      <c r="AR482" s="32"/>
      <c r="AS482" s="32"/>
      <c r="AT482" s="32">
        <v>0</v>
      </c>
      <c r="AU482" s="32" t="s">
        <v>1104</v>
      </c>
      <c r="AV482" s="32" t="s">
        <v>1105</v>
      </c>
      <c r="AW482" s="32" t="s">
        <v>1104</v>
      </c>
      <c r="AX482" s="32" t="s">
        <v>1105</v>
      </c>
      <c r="AY482" s="32" t="s">
        <v>1105</v>
      </c>
      <c r="AZ482" s="32" t="s">
        <v>1105</v>
      </c>
      <c r="BA482" s="32" t="s">
        <v>1105</v>
      </c>
      <c r="BB482" s="32" t="s">
        <v>1105</v>
      </c>
      <c r="BC482" s="32" t="s">
        <v>1105</v>
      </c>
      <c r="BD482" s="32" t="s">
        <v>1104</v>
      </c>
      <c r="BE482" s="32" t="s">
        <v>1104</v>
      </c>
      <c r="BF482" s="32" t="s">
        <v>1105</v>
      </c>
      <c r="BG482" s="32" t="s">
        <v>1105</v>
      </c>
      <c r="BH482" s="32" t="s">
        <v>1104</v>
      </c>
      <c r="BI482" s="32" t="s">
        <v>1105</v>
      </c>
      <c r="BJ482" s="32" t="s">
        <v>1105</v>
      </c>
      <c r="BK482" s="32" t="s">
        <v>1104</v>
      </c>
      <c r="BL482" s="32" t="s">
        <v>1105</v>
      </c>
      <c r="BM482" s="32" t="s">
        <v>1105</v>
      </c>
      <c r="BN482" s="32" t="s">
        <v>1105</v>
      </c>
      <c r="BO482" s="32" t="s">
        <v>1105</v>
      </c>
      <c r="BP482" s="32" t="s">
        <v>1105</v>
      </c>
      <c r="BQ482" s="32" t="s">
        <v>1105</v>
      </c>
      <c r="BR482" s="32" t="s">
        <v>1105</v>
      </c>
      <c r="BS482" s="32" t="s">
        <v>1105</v>
      </c>
      <c r="BT482" s="33" t="s">
        <v>374</v>
      </c>
      <c r="BU482" s="32" t="s">
        <v>1105</v>
      </c>
      <c r="BV482" s="32" t="s">
        <v>1104</v>
      </c>
      <c r="BW482" s="32" t="s">
        <v>1104</v>
      </c>
      <c r="BX482" s="32" t="s">
        <v>1104</v>
      </c>
      <c r="BY482" s="32" t="s">
        <v>1105</v>
      </c>
      <c r="BZ482" s="32" t="s">
        <v>1105</v>
      </c>
      <c r="CA482" s="32" t="s">
        <v>1104</v>
      </c>
      <c r="CB482" s="32" t="s">
        <v>1104</v>
      </c>
      <c r="CC482" s="32" t="s">
        <v>1105</v>
      </c>
      <c r="CD482" s="32" t="s">
        <v>1104</v>
      </c>
      <c r="CE482" s="32" t="s">
        <v>1104</v>
      </c>
      <c r="CF482" s="33" t="s">
        <v>374</v>
      </c>
      <c r="CG482" s="32" t="s">
        <v>1104</v>
      </c>
      <c r="CH482" s="32" t="s">
        <v>1104</v>
      </c>
      <c r="CI482" s="32" t="s">
        <v>1105</v>
      </c>
      <c r="CJ482" s="32" t="s">
        <v>1104</v>
      </c>
      <c r="CK482" s="32" t="s">
        <v>1104</v>
      </c>
      <c r="CL482" s="32" t="s">
        <v>1105</v>
      </c>
      <c r="CM482" s="32" t="s">
        <v>1105</v>
      </c>
      <c r="CN482" s="32" t="s">
        <v>1105</v>
      </c>
      <c r="CO482" s="32" t="s">
        <v>1105</v>
      </c>
      <c r="CP482" s="32" t="s">
        <v>1105</v>
      </c>
      <c r="CQ482" s="32" t="s">
        <v>1105</v>
      </c>
      <c r="CR482" s="32" t="s">
        <v>1105</v>
      </c>
      <c r="CS482" s="32" t="s">
        <v>1105</v>
      </c>
      <c r="CT482" s="32" t="s">
        <v>1105</v>
      </c>
      <c r="CU482" s="32" t="s">
        <v>1104</v>
      </c>
      <c r="CV482" s="33" t="s">
        <v>374</v>
      </c>
      <c r="CW482" s="32" t="s">
        <v>1105</v>
      </c>
      <c r="CX482" s="33" t="s">
        <v>374</v>
      </c>
      <c r="CY482" s="32" t="s">
        <v>1105</v>
      </c>
      <c r="CZ482" s="32" t="s">
        <v>1105</v>
      </c>
      <c r="DA482" s="32" t="s">
        <v>1104</v>
      </c>
      <c r="DB482" s="32" t="s">
        <v>1105</v>
      </c>
      <c r="DE482" s="32"/>
      <c r="DF482" s="32"/>
      <c r="DG482" s="32"/>
      <c r="DH482" s="32"/>
      <c r="DI482" s="32"/>
      <c r="DJ482" s="32"/>
      <c r="DK482" s="32"/>
      <c r="DL482" s="32"/>
      <c r="DM482" s="32"/>
      <c r="DN482" s="32"/>
      <c r="DO482" s="32"/>
      <c r="DP482" s="32"/>
      <c r="DQ482" s="32"/>
      <c r="DR482" s="32"/>
      <c r="DS482" s="32"/>
      <c r="DT482" s="32"/>
      <c r="DU482" s="32"/>
      <c r="DV482" s="32"/>
      <c r="DW482" s="32"/>
      <c r="DX482" s="32"/>
      <c r="DY482" s="32"/>
      <c r="DZ482" s="32"/>
      <c r="EA482" s="32"/>
      <c r="EB482" s="32"/>
      <c r="EC482" s="32"/>
      <c r="ED482" s="32"/>
      <c r="EE482" s="32"/>
      <c r="EF482" s="32"/>
      <c r="EG482" s="32"/>
      <c r="EH482" s="32"/>
      <c r="EI482" s="32"/>
      <c r="EJ482" s="32"/>
      <c r="EK482" s="32"/>
      <c r="EL482" s="32"/>
      <c r="EM482" s="32"/>
      <c r="EN482" s="32"/>
      <c r="EO482" s="32"/>
      <c r="EP482" s="32"/>
      <c r="EQ482" s="32"/>
      <c r="ER482" s="32"/>
      <c r="ES482" s="32"/>
      <c r="ET482" s="32"/>
      <c r="EU482" s="32"/>
      <c r="EV482" s="32"/>
      <c r="EW482" s="32"/>
      <c r="EX482" s="32"/>
      <c r="EY482" s="32"/>
      <c r="EZ482" s="32"/>
      <c r="FA482" s="32"/>
      <c r="FB482" s="32"/>
      <c r="FC482" s="32"/>
      <c r="FD482" s="32"/>
      <c r="FE482" s="32"/>
      <c r="FF482" s="32"/>
      <c r="FG482" s="32"/>
      <c r="FH482" s="32"/>
      <c r="FI482" s="32"/>
      <c r="FJ482" s="32"/>
      <c r="FK482" s="32"/>
      <c r="FL482" s="32"/>
      <c r="FM482" s="32"/>
      <c r="FN482" s="32"/>
      <c r="FO482" s="32"/>
      <c r="FP482" s="32"/>
      <c r="FQ482" s="32"/>
      <c r="FR482" s="32"/>
      <c r="FS482" s="32"/>
      <c r="FT482" s="32"/>
      <c r="FU482" s="32"/>
      <c r="FV482" s="32"/>
      <c r="FW482" s="32"/>
      <c r="FX482" s="32"/>
      <c r="FY482" s="32"/>
      <c r="FZ482" s="32"/>
      <c r="GA482" s="32"/>
      <c r="GB482" s="32"/>
      <c r="GC482" s="32"/>
      <c r="GD482" s="32"/>
      <c r="GE482" s="32"/>
      <c r="GF482" s="32"/>
      <c r="GG482" s="32"/>
      <c r="GH482" s="32"/>
      <c r="GI482" s="32"/>
      <c r="GJ482" s="32"/>
      <c r="GK482" s="32"/>
      <c r="GL482" s="32"/>
      <c r="GM482" s="32"/>
      <c r="GN482" s="32"/>
      <c r="GO482" s="32"/>
      <c r="GP482" s="32"/>
      <c r="GQ482" s="32"/>
      <c r="GR482" s="32"/>
      <c r="GS482" s="32"/>
      <c r="GT482" s="32"/>
      <c r="GU482" s="32"/>
      <c r="GV482" s="32"/>
      <c r="GW482" s="32"/>
      <c r="GX482" s="32"/>
      <c r="GY482" s="32"/>
      <c r="GZ482" s="32"/>
      <c r="HA482" s="32"/>
      <c r="HB482" s="32"/>
      <c r="HC482" s="32"/>
      <c r="HD482" s="32"/>
      <c r="HE482" s="32"/>
      <c r="HF482" s="32"/>
      <c r="HG482" s="32"/>
      <c r="HH482" s="32"/>
      <c r="HI482" s="32"/>
      <c r="HJ482" s="32"/>
      <c r="HK482" s="32"/>
      <c r="HL482" s="32"/>
      <c r="HM482" s="32"/>
      <c r="HN482" s="32"/>
      <c r="HO482" s="32"/>
      <c r="HP482" s="32"/>
      <c r="HQ482" s="32"/>
      <c r="HR482" s="32"/>
      <c r="HS482" s="32"/>
      <c r="HT482" s="32"/>
      <c r="HU482" s="32"/>
      <c r="HV482" s="32"/>
      <c r="HW482" s="32"/>
      <c r="HX482" s="32"/>
      <c r="HY482" s="32"/>
      <c r="HZ482" s="32"/>
      <c r="IA482" s="32"/>
      <c r="IB482" s="32"/>
      <c r="IC482" s="32"/>
      <c r="ID482" s="32"/>
      <c r="IE482" s="32"/>
      <c r="IF482" s="32"/>
      <c r="IG482" s="32"/>
      <c r="IH482" s="32"/>
      <c r="II482" s="32"/>
      <c r="IJ482" s="32"/>
      <c r="IK482" s="32"/>
      <c r="IL482" s="32"/>
      <c r="IM482" s="32"/>
      <c r="IN482" s="32"/>
      <c r="IO482" s="32"/>
      <c r="IP482" s="32"/>
    </row>
    <row r="483" spans="1:251" s="29" customFormat="1" ht="17.25" customHeight="1">
      <c r="A483" s="29" t="s">
        <v>736</v>
      </c>
      <c r="B483" s="29">
        <v>177</v>
      </c>
      <c r="C483" s="29" t="s">
        <v>83</v>
      </c>
      <c r="D483" s="29" t="s">
        <v>171</v>
      </c>
      <c r="E483" s="29" t="s">
        <v>998</v>
      </c>
      <c r="H483" s="29" t="s">
        <v>4</v>
      </c>
      <c r="I483" s="29">
        <v>1653</v>
      </c>
      <c r="J483" s="29" t="s">
        <v>3</v>
      </c>
      <c r="K483" s="29">
        <v>1658</v>
      </c>
      <c r="AL483" s="30" t="s">
        <v>601</v>
      </c>
      <c r="AM483" s="31">
        <f>VLOOKUP($AL483,'City Location'!$A$2:$C$69,2)</f>
        <v>51.507351</v>
      </c>
      <c r="AN483" s="31">
        <f>VLOOKUP($AL483,'City Location'!$A$2:$C$69,3)</f>
        <v>-0.12775800000000001</v>
      </c>
      <c r="AO483" s="29" t="s">
        <v>632</v>
      </c>
      <c r="AP483" s="29">
        <v>1</v>
      </c>
      <c r="AR483" s="32"/>
      <c r="AS483" s="32"/>
      <c r="AT483" s="32">
        <v>0</v>
      </c>
      <c r="AU483" s="32" t="s">
        <v>1104</v>
      </c>
      <c r="AV483" s="32" t="s">
        <v>1105</v>
      </c>
      <c r="AW483" s="32" t="s">
        <v>1104</v>
      </c>
      <c r="AX483" s="32" t="s">
        <v>1105</v>
      </c>
      <c r="AY483" s="32" t="s">
        <v>1105</v>
      </c>
      <c r="AZ483" s="32" t="s">
        <v>1105</v>
      </c>
      <c r="BA483" s="32" t="s">
        <v>1105</v>
      </c>
      <c r="BB483" s="32" t="s">
        <v>1105</v>
      </c>
      <c r="BC483" s="32" t="s">
        <v>1105</v>
      </c>
      <c r="BD483" s="32" t="s">
        <v>1104</v>
      </c>
      <c r="BE483" s="32" t="s">
        <v>1104</v>
      </c>
      <c r="BF483" s="32" t="s">
        <v>1105</v>
      </c>
      <c r="BG483" s="32" t="s">
        <v>1105</v>
      </c>
      <c r="BH483" s="32" t="s">
        <v>1104</v>
      </c>
      <c r="BI483" s="32" t="s">
        <v>1105</v>
      </c>
      <c r="BJ483" s="32" t="s">
        <v>1105</v>
      </c>
      <c r="BK483" s="32" t="s">
        <v>1104</v>
      </c>
      <c r="BL483" s="32" t="s">
        <v>1105</v>
      </c>
      <c r="BM483" s="32" t="s">
        <v>1105</v>
      </c>
      <c r="BN483" s="32" t="s">
        <v>1105</v>
      </c>
      <c r="BO483" s="32" t="s">
        <v>1105</v>
      </c>
      <c r="BP483" s="32" t="s">
        <v>1105</v>
      </c>
      <c r="BQ483" s="32" t="s">
        <v>1105</v>
      </c>
      <c r="BR483" s="32" t="s">
        <v>1105</v>
      </c>
      <c r="BS483" s="32" t="s">
        <v>1105</v>
      </c>
      <c r="BT483" s="33" t="s">
        <v>374</v>
      </c>
      <c r="BU483" s="32" t="s">
        <v>1105</v>
      </c>
      <c r="BV483" s="32" t="s">
        <v>1104</v>
      </c>
      <c r="BW483" s="32" t="s">
        <v>1104</v>
      </c>
      <c r="BX483" s="32" t="s">
        <v>1104</v>
      </c>
      <c r="BY483" s="32" t="s">
        <v>1105</v>
      </c>
      <c r="BZ483" s="32" t="s">
        <v>1105</v>
      </c>
      <c r="CA483" s="32" t="s">
        <v>1104</v>
      </c>
      <c r="CB483" s="32" t="s">
        <v>1104</v>
      </c>
      <c r="CC483" s="32" t="s">
        <v>1105</v>
      </c>
      <c r="CD483" s="32" t="s">
        <v>1104</v>
      </c>
      <c r="CE483" s="32" t="s">
        <v>1104</v>
      </c>
      <c r="CF483" s="33" t="s">
        <v>374</v>
      </c>
      <c r="CG483" s="32" t="s">
        <v>1104</v>
      </c>
      <c r="CH483" s="32" t="s">
        <v>1104</v>
      </c>
      <c r="CI483" s="32" t="s">
        <v>1105</v>
      </c>
      <c r="CJ483" s="32" t="s">
        <v>1104</v>
      </c>
      <c r="CK483" s="32" t="s">
        <v>1104</v>
      </c>
      <c r="CL483" s="32" t="s">
        <v>1105</v>
      </c>
      <c r="CM483" s="32" t="s">
        <v>1105</v>
      </c>
      <c r="CN483" s="32" t="s">
        <v>1105</v>
      </c>
      <c r="CO483" s="32" t="s">
        <v>1105</v>
      </c>
      <c r="CP483" s="32" t="s">
        <v>1105</v>
      </c>
      <c r="CQ483" s="32" t="s">
        <v>1105</v>
      </c>
      <c r="CR483" s="32" t="s">
        <v>1105</v>
      </c>
      <c r="CS483" s="32" t="s">
        <v>1105</v>
      </c>
      <c r="CT483" s="32" t="s">
        <v>1105</v>
      </c>
      <c r="CU483" s="32" t="s">
        <v>1104</v>
      </c>
      <c r="CV483" s="33" t="s">
        <v>374</v>
      </c>
      <c r="CW483" s="32" t="s">
        <v>1105</v>
      </c>
      <c r="CX483" s="33" t="s">
        <v>374</v>
      </c>
      <c r="CY483" s="32" t="s">
        <v>1105</v>
      </c>
      <c r="CZ483" s="32" t="s">
        <v>1105</v>
      </c>
      <c r="DA483" s="32" t="s">
        <v>1104</v>
      </c>
      <c r="DB483" s="32" t="s">
        <v>1105</v>
      </c>
      <c r="DE483" s="32"/>
      <c r="DF483" s="32"/>
      <c r="DG483" s="32"/>
      <c r="DH483" s="32"/>
      <c r="DI483" s="32"/>
      <c r="DJ483" s="32"/>
      <c r="DK483" s="32"/>
      <c r="DL483" s="32"/>
      <c r="DM483" s="32"/>
      <c r="DN483" s="32"/>
      <c r="DO483" s="32"/>
      <c r="DP483" s="32"/>
      <c r="DQ483" s="32"/>
      <c r="DR483" s="32"/>
      <c r="DS483" s="32"/>
      <c r="DT483" s="32"/>
      <c r="DU483" s="32"/>
      <c r="DV483" s="32"/>
      <c r="DW483" s="32"/>
      <c r="DX483" s="32"/>
      <c r="DY483" s="32"/>
      <c r="DZ483" s="32"/>
      <c r="EA483" s="32"/>
      <c r="EB483" s="32"/>
      <c r="EC483" s="32"/>
      <c r="ED483" s="32"/>
      <c r="EE483" s="32"/>
      <c r="EF483" s="32"/>
      <c r="EG483" s="32"/>
      <c r="EH483" s="32"/>
      <c r="EI483" s="32"/>
      <c r="EJ483" s="32"/>
      <c r="EK483" s="32"/>
      <c r="EL483" s="32"/>
      <c r="EM483" s="32"/>
      <c r="EN483" s="32"/>
      <c r="EO483" s="32"/>
      <c r="EP483" s="32"/>
      <c r="EQ483" s="32"/>
      <c r="ER483" s="32"/>
      <c r="ES483" s="32"/>
      <c r="ET483" s="32"/>
      <c r="EU483" s="32"/>
      <c r="EV483" s="32"/>
      <c r="EW483" s="32"/>
      <c r="EX483" s="32"/>
      <c r="EY483" s="32"/>
      <c r="EZ483" s="32"/>
      <c r="FA483" s="32"/>
      <c r="FB483" s="32"/>
      <c r="FC483" s="32"/>
      <c r="FD483" s="32"/>
      <c r="FE483" s="32"/>
      <c r="FF483" s="32"/>
      <c r="FG483" s="32"/>
      <c r="FH483" s="32"/>
      <c r="FI483" s="32"/>
      <c r="FJ483" s="32"/>
      <c r="FK483" s="32"/>
      <c r="FL483" s="32"/>
      <c r="FM483" s="32"/>
      <c r="FN483" s="32"/>
      <c r="FO483" s="32"/>
      <c r="FP483" s="32"/>
      <c r="FQ483" s="32"/>
      <c r="FR483" s="32"/>
      <c r="FS483" s="32"/>
      <c r="FT483" s="32"/>
      <c r="FU483" s="32"/>
      <c r="FV483" s="32"/>
      <c r="FW483" s="32"/>
      <c r="FX483" s="32"/>
      <c r="FY483" s="32"/>
      <c r="FZ483" s="32"/>
      <c r="GA483" s="32"/>
      <c r="GB483" s="32"/>
      <c r="GC483" s="32"/>
      <c r="GD483" s="32"/>
      <c r="GE483" s="32"/>
      <c r="GF483" s="32"/>
      <c r="GG483" s="32"/>
      <c r="GH483" s="32"/>
      <c r="GI483" s="32"/>
      <c r="GJ483" s="32"/>
      <c r="GK483" s="32"/>
      <c r="GL483" s="32"/>
      <c r="GM483" s="32"/>
      <c r="GN483" s="32"/>
      <c r="GO483" s="32"/>
      <c r="GP483" s="32"/>
      <c r="GQ483" s="32"/>
      <c r="GR483" s="32"/>
      <c r="GS483" s="32"/>
      <c r="GT483" s="32"/>
      <c r="GU483" s="32"/>
      <c r="GV483" s="32"/>
      <c r="GW483" s="32"/>
      <c r="GX483" s="32"/>
      <c r="GY483" s="32"/>
      <c r="GZ483" s="32"/>
      <c r="HA483" s="32"/>
      <c r="HB483" s="32"/>
      <c r="HC483" s="32"/>
      <c r="HD483" s="32"/>
      <c r="HE483" s="32"/>
      <c r="HF483" s="32"/>
      <c r="HG483" s="32"/>
      <c r="HH483" s="32"/>
      <c r="HI483" s="32"/>
      <c r="HJ483" s="32"/>
      <c r="HK483" s="32"/>
      <c r="HL483" s="32"/>
      <c r="HM483" s="32"/>
      <c r="HN483" s="32"/>
      <c r="HO483" s="32"/>
      <c r="HP483" s="32"/>
      <c r="HQ483" s="32"/>
      <c r="HR483" s="32"/>
      <c r="HS483" s="32"/>
      <c r="HT483" s="32"/>
      <c r="HU483" s="32"/>
      <c r="HV483" s="32"/>
      <c r="HW483" s="32"/>
      <c r="HX483" s="32"/>
      <c r="HY483" s="32"/>
      <c r="HZ483" s="32"/>
      <c r="IA483" s="32"/>
      <c r="IB483" s="32"/>
      <c r="IC483" s="32"/>
      <c r="ID483" s="32"/>
      <c r="IE483" s="32"/>
      <c r="IF483" s="32"/>
      <c r="IG483" s="32"/>
      <c r="IH483" s="32"/>
      <c r="II483" s="32"/>
      <c r="IJ483" s="32"/>
      <c r="IK483" s="32"/>
      <c r="IL483" s="32"/>
      <c r="IM483" s="32"/>
      <c r="IN483" s="32"/>
      <c r="IO483" s="32"/>
      <c r="IP483" s="32"/>
    </row>
    <row r="484" spans="1:251" s="29" customFormat="1" ht="17.25" customHeight="1">
      <c r="A484" s="29" t="s">
        <v>736</v>
      </c>
      <c r="B484" s="29">
        <v>177</v>
      </c>
      <c r="C484" s="29" t="s">
        <v>83</v>
      </c>
      <c r="D484" s="29" t="s">
        <v>172</v>
      </c>
      <c r="E484" s="29" t="s">
        <v>998</v>
      </c>
      <c r="H484" s="29" t="s">
        <v>3</v>
      </c>
      <c r="I484" s="29">
        <v>1658</v>
      </c>
      <c r="J484" s="29" t="s">
        <v>6</v>
      </c>
      <c r="K484" s="29">
        <v>1659</v>
      </c>
      <c r="AL484" s="30" t="s">
        <v>601</v>
      </c>
      <c r="AM484" s="31">
        <f>VLOOKUP($AL484,'City Location'!$A$2:$C$69,2)</f>
        <v>51.507351</v>
      </c>
      <c r="AN484" s="31">
        <f>VLOOKUP($AL484,'City Location'!$A$2:$C$69,3)</f>
        <v>-0.12775800000000001</v>
      </c>
      <c r="AO484" s="29" t="s">
        <v>632</v>
      </c>
      <c r="AP484" s="29">
        <v>1</v>
      </c>
      <c r="AR484" s="32"/>
      <c r="AS484" s="32"/>
      <c r="AT484" s="32">
        <v>0</v>
      </c>
      <c r="AU484" s="32" t="s">
        <v>1104</v>
      </c>
      <c r="AV484" s="32" t="s">
        <v>1105</v>
      </c>
      <c r="AW484" s="32" t="s">
        <v>1104</v>
      </c>
      <c r="AX484" s="32" t="s">
        <v>1105</v>
      </c>
      <c r="AY484" s="32" t="s">
        <v>1105</v>
      </c>
      <c r="AZ484" s="32" t="s">
        <v>1105</v>
      </c>
      <c r="BA484" s="32" t="s">
        <v>1105</v>
      </c>
      <c r="BB484" s="32" t="s">
        <v>1105</v>
      </c>
      <c r="BC484" s="32" t="s">
        <v>1105</v>
      </c>
      <c r="BD484" s="32" t="s">
        <v>1104</v>
      </c>
      <c r="BE484" s="32" t="s">
        <v>1104</v>
      </c>
      <c r="BF484" s="32" t="s">
        <v>1105</v>
      </c>
      <c r="BG484" s="32" t="s">
        <v>1105</v>
      </c>
      <c r="BH484" s="32" t="s">
        <v>1104</v>
      </c>
      <c r="BI484" s="32" t="s">
        <v>1105</v>
      </c>
      <c r="BJ484" s="32" t="s">
        <v>1105</v>
      </c>
      <c r="BK484" s="32" t="s">
        <v>1104</v>
      </c>
      <c r="BL484" s="32" t="s">
        <v>1105</v>
      </c>
      <c r="BM484" s="32" t="s">
        <v>1105</v>
      </c>
      <c r="BN484" s="32" t="s">
        <v>1105</v>
      </c>
      <c r="BO484" s="32" t="s">
        <v>1105</v>
      </c>
      <c r="BP484" s="32" t="s">
        <v>1105</v>
      </c>
      <c r="BQ484" s="32" t="s">
        <v>1105</v>
      </c>
      <c r="BR484" s="32" t="s">
        <v>1105</v>
      </c>
      <c r="BS484" s="32" t="s">
        <v>1105</v>
      </c>
      <c r="BT484" s="33" t="s">
        <v>374</v>
      </c>
      <c r="BU484" s="32" t="s">
        <v>1105</v>
      </c>
      <c r="BV484" s="32" t="s">
        <v>1104</v>
      </c>
      <c r="BW484" s="32" t="s">
        <v>1104</v>
      </c>
      <c r="BX484" s="32" t="s">
        <v>1104</v>
      </c>
      <c r="BY484" s="32" t="s">
        <v>1105</v>
      </c>
      <c r="BZ484" s="32" t="s">
        <v>1105</v>
      </c>
      <c r="CA484" s="32" t="s">
        <v>1104</v>
      </c>
      <c r="CB484" s="32" t="s">
        <v>1104</v>
      </c>
      <c r="CC484" s="32" t="s">
        <v>1105</v>
      </c>
      <c r="CD484" s="32" t="s">
        <v>1104</v>
      </c>
      <c r="CE484" s="32" t="s">
        <v>1104</v>
      </c>
      <c r="CF484" s="33" t="s">
        <v>374</v>
      </c>
      <c r="CG484" s="32" t="s">
        <v>1104</v>
      </c>
      <c r="CH484" s="32" t="s">
        <v>1104</v>
      </c>
      <c r="CI484" s="32" t="s">
        <v>1105</v>
      </c>
      <c r="CJ484" s="32" t="s">
        <v>1104</v>
      </c>
      <c r="CK484" s="32" t="s">
        <v>1104</v>
      </c>
      <c r="CL484" s="32" t="s">
        <v>1105</v>
      </c>
      <c r="CM484" s="32" t="s">
        <v>1105</v>
      </c>
      <c r="CN484" s="32" t="s">
        <v>1105</v>
      </c>
      <c r="CO484" s="32" t="s">
        <v>1105</v>
      </c>
      <c r="CP484" s="32" t="s">
        <v>1105</v>
      </c>
      <c r="CQ484" s="32" t="s">
        <v>1105</v>
      </c>
      <c r="CR484" s="32" t="s">
        <v>1105</v>
      </c>
      <c r="CS484" s="32" t="s">
        <v>1105</v>
      </c>
      <c r="CT484" s="32" t="s">
        <v>1105</v>
      </c>
      <c r="CU484" s="32" t="s">
        <v>1104</v>
      </c>
      <c r="CV484" s="33" t="s">
        <v>374</v>
      </c>
      <c r="CW484" s="32" t="s">
        <v>1105</v>
      </c>
      <c r="CX484" s="33" t="s">
        <v>374</v>
      </c>
      <c r="CY484" s="32" t="s">
        <v>1105</v>
      </c>
      <c r="CZ484" s="32" t="s">
        <v>1105</v>
      </c>
      <c r="DA484" s="32" t="s">
        <v>1104</v>
      </c>
      <c r="DB484" s="32" t="s">
        <v>1105</v>
      </c>
      <c r="DE484" s="32"/>
      <c r="DF484" s="32"/>
      <c r="DG484" s="32"/>
      <c r="DH484" s="32"/>
      <c r="DI484" s="32"/>
      <c r="DJ484" s="32"/>
      <c r="DK484" s="32"/>
      <c r="DL484" s="32"/>
      <c r="DM484" s="32"/>
      <c r="DN484" s="32"/>
      <c r="DO484" s="32"/>
      <c r="DP484" s="32"/>
      <c r="DQ484" s="32"/>
      <c r="DR484" s="32"/>
      <c r="DS484" s="32"/>
      <c r="DT484" s="32"/>
      <c r="DU484" s="32"/>
      <c r="DV484" s="32"/>
      <c r="DW484" s="32"/>
      <c r="DX484" s="32"/>
      <c r="DY484" s="32"/>
      <c r="DZ484" s="32"/>
      <c r="EA484" s="32"/>
      <c r="EB484" s="32"/>
      <c r="EC484" s="32"/>
      <c r="ED484" s="32"/>
      <c r="EE484" s="32"/>
      <c r="EF484" s="32"/>
      <c r="EG484" s="32"/>
      <c r="EH484" s="32"/>
      <c r="EI484" s="32"/>
      <c r="EJ484" s="32"/>
      <c r="EK484" s="32"/>
      <c r="EL484" s="32"/>
      <c r="EM484" s="32"/>
      <c r="EN484" s="32"/>
      <c r="EO484" s="32"/>
      <c r="EP484" s="32"/>
      <c r="EQ484" s="32"/>
      <c r="ER484" s="32"/>
      <c r="ES484" s="32"/>
      <c r="ET484" s="32"/>
      <c r="EU484" s="32"/>
      <c r="EV484" s="32"/>
      <c r="EW484" s="32"/>
      <c r="EX484" s="32"/>
      <c r="EY484" s="32"/>
      <c r="EZ484" s="32"/>
      <c r="FA484" s="32"/>
      <c r="FB484" s="32"/>
      <c r="FC484" s="32"/>
      <c r="FD484" s="32"/>
      <c r="FE484" s="32"/>
      <c r="FF484" s="32"/>
      <c r="FG484" s="32"/>
      <c r="FH484" s="32"/>
      <c r="FI484" s="32"/>
      <c r="FJ484" s="32"/>
      <c r="FK484" s="32"/>
      <c r="FL484" s="32"/>
      <c r="FM484" s="32"/>
      <c r="FN484" s="32"/>
      <c r="FO484" s="32"/>
      <c r="FP484" s="32"/>
      <c r="FQ484" s="32"/>
      <c r="FR484" s="32"/>
      <c r="FS484" s="32"/>
      <c r="FT484" s="32"/>
      <c r="FU484" s="32"/>
      <c r="FV484" s="32"/>
      <c r="FW484" s="32"/>
      <c r="FX484" s="32"/>
      <c r="FY484" s="32"/>
      <c r="FZ484" s="32"/>
      <c r="GA484" s="32"/>
      <c r="GB484" s="32"/>
      <c r="GC484" s="32"/>
      <c r="GD484" s="32"/>
      <c r="GE484" s="32"/>
      <c r="GF484" s="32"/>
      <c r="GG484" s="32"/>
      <c r="GH484" s="32"/>
      <c r="GI484" s="32"/>
      <c r="GJ484" s="32"/>
      <c r="GK484" s="32"/>
      <c r="GL484" s="32"/>
      <c r="GM484" s="32"/>
      <c r="GN484" s="32"/>
      <c r="GO484" s="32"/>
      <c r="GP484" s="32"/>
      <c r="GQ484" s="32"/>
      <c r="GR484" s="32"/>
      <c r="GS484" s="32"/>
      <c r="GT484" s="32"/>
      <c r="GU484" s="32"/>
      <c r="GV484" s="32"/>
      <c r="GW484" s="32"/>
      <c r="GX484" s="32"/>
      <c r="GY484" s="32"/>
      <c r="GZ484" s="32"/>
      <c r="HA484" s="32"/>
      <c r="HB484" s="32"/>
      <c r="HC484" s="32"/>
      <c r="HD484" s="32"/>
      <c r="HE484" s="32"/>
      <c r="HF484" s="32"/>
      <c r="HG484" s="32"/>
      <c r="HH484" s="32"/>
      <c r="HI484" s="32"/>
      <c r="HJ484" s="32"/>
      <c r="HK484" s="32"/>
      <c r="HL484" s="32"/>
      <c r="HM484" s="32"/>
      <c r="HN484" s="32"/>
      <c r="HO484" s="32"/>
      <c r="HP484" s="32"/>
      <c r="HQ484" s="32"/>
      <c r="HR484" s="32"/>
      <c r="HS484" s="32"/>
      <c r="HT484" s="32"/>
      <c r="HU484" s="32"/>
      <c r="HV484" s="32"/>
      <c r="HW484" s="32"/>
      <c r="HX484" s="32"/>
      <c r="HY484" s="32"/>
      <c r="HZ484" s="32"/>
      <c r="IA484" s="32"/>
      <c r="IB484" s="32"/>
      <c r="IC484" s="32"/>
      <c r="ID484" s="32"/>
      <c r="IE484" s="32"/>
      <c r="IF484" s="32"/>
      <c r="IG484" s="32"/>
      <c r="IH484" s="32"/>
      <c r="II484" s="32"/>
      <c r="IJ484" s="32"/>
      <c r="IK484" s="32"/>
      <c r="IL484" s="32"/>
      <c r="IM484" s="32"/>
      <c r="IN484" s="32"/>
      <c r="IO484" s="32"/>
      <c r="IP484" s="32"/>
    </row>
    <row r="485" spans="1:251" s="9" customFormat="1" ht="17.25" customHeight="1">
      <c r="A485" s="5" t="s">
        <v>736</v>
      </c>
      <c r="B485" s="9">
        <v>177</v>
      </c>
      <c r="C485" s="5" t="s">
        <v>83</v>
      </c>
      <c r="D485" s="5" t="s">
        <v>173</v>
      </c>
      <c r="E485" s="9">
        <v>743</v>
      </c>
      <c r="F485" s="9" t="s">
        <v>1159</v>
      </c>
      <c r="G485" s="5"/>
      <c r="H485" s="5" t="s">
        <v>6</v>
      </c>
      <c r="I485" s="9">
        <v>1660</v>
      </c>
      <c r="J485" s="5" t="s">
        <v>18</v>
      </c>
      <c r="K485" s="9">
        <v>1685</v>
      </c>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48" t="s">
        <v>601</v>
      </c>
      <c r="AM485" s="11">
        <f>VLOOKUP($AL485,'City Location'!$A$2:$C$69,2)</f>
        <v>51.507351</v>
      </c>
      <c r="AN485" s="11">
        <f>VLOOKUP($AL485,'City Location'!$A$2:$C$69,3)</f>
        <v>-0.12775800000000001</v>
      </c>
      <c r="AO485" s="9" t="s">
        <v>626</v>
      </c>
      <c r="AP485" s="5">
        <v>1</v>
      </c>
      <c r="AQ485" s="5"/>
      <c r="AR485" s="4"/>
      <c r="AS485" s="4"/>
      <c r="AT485" s="10">
        <v>0</v>
      </c>
      <c r="AU485" s="10" t="s">
        <v>1104</v>
      </c>
      <c r="AV485" s="10" t="s">
        <v>1105</v>
      </c>
      <c r="AW485" s="10" t="s">
        <v>1104</v>
      </c>
      <c r="AX485" s="10" t="s">
        <v>1105</v>
      </c>
      <c r="AY485" s="10" t="s">
        <v>1105</v>
      </c>
      <c r="AZ485" s="10" t="s">
        <v>1105</v>
      </c>
      <c r="BA485" s="10" t="s">
        <v>1105</v>
      </c>
      <c r="BB485" s="10" t="s">
        <v>1105</v>
      </c>
      <c r="BC485" s="10" t="s">
        <v>1105</v>
      </c>
      <c r="BD485" s="10" t="s">
        <v>1104</v>
      </c>
      <c r="BE485" s="10" t="s">
        <v>1104</v>
      </c>
      <c r="BF485" s="10" t="s">
        <v>1105</v>
      </c>
      <c r="BG485" s="10" t="s">
        <v>1105</v>
      </c>
      <c r="BH485" s="10" t="s">
        <v>1104</v>
      </c>
      <c r="BI485" s="10" t="s">
        <v>1105</v>
      </c>
      <c r="BJ485" s="10" t="s">
        <v>1105</v>
      </c>
      <c r="BK485" s="10" t="s">
        <v>1104</v>
      </c>
      <c r="BL485" s="10" t="s">
        <v>1105</v>
      </c>
      <c r="BM485" s="10" t="s">
        <v>1105</v>
      </c>
      <c r="BN485" s="10" t="s">
        <v>1105</v>
      </c>
      <c r="BO485" s="10" t="s">
        <v>1105</v>
      </c>
      <c r="BP485" s="10" t="s">
        <v>1105</v>
      </c>
      <c r="BQ485" s="10" t="s">
        <v>1105</v>
      </c>
      <c r="BR485" s="10" t="s">
        <v>1105</v>
      </c>
      <c r="BS485" s="10" t="s">
        <v>1105</v>
      </c>
      <c r="BT485" s="19" t="s">
        <v>374</v>
      </c>
      <c r="BU485" s="10" t="s">
        <v>1105</v>
      </c>
      <c r="BV485" s="10" t="s">
        <v>1104</v>
      </c>
      <c r="BW485" s="10" t="s">
        <v>1104</v>
      </c>
      <c r="BX485" s="10" t="s">
        <v>1104</v>
      </c>
      <c r="BY485" s="10" t="s">
        <v>1105</v>
      </c>
      <c r="BZ485" s="10" t="s">
        <v>1105</v>
      </c>
      <c r="CA485" s="10" t="s">
        <v>1104</v>
      </c>
      <c r="CB485" s="10" t="s">
        <v>1104</v>
      </c>
      <c r="CC485" s="10" t="s">
        <v>1105</v>
      </c>
      <c r="CD485" s="10" t="s">
        <v>1104</v>
      </c>
      <c r="CE485" s="10" t="s">
        <v>1104</v>
      </c>
      <c r="CF485" s="19" t="s">
        <v>374</v>
      </c>
      <c r="CG485" s="10" t="s">
        <v>1104</v>
      </c>
      <c r="CH485" s="10" t="s">
        <v>1104</v>
      </c>
      <c r="CI485" s="10" t="s">
        <v>1105</v>
      </c>
      <c r="CJ485" s="10" t="s">
        <v>1104</v>
      </c>
      <c r="CK485" s="10" t="s">
        <v>1104</v>
      </c>
      <c r="CL485" s="10" t="s">
        <v>1105</v>
      </c>
      <c r="CM485" s="10" t="s">
        <v>1105</v>
      </c>
      <c r="CN485" s="10" t="s">
        <v>1105</v>
      </c>
      <c r="CO485" s="10" t="s">
        <v>1105</v>
      </c>
      <c r="CP485" s="10" t="s">
        <v>1105</v>
      </c>
      <c r="CQ485" s="10" t="s">
        <v>1105</v>
      </c>
      <c r="CR485" s="10" t="s">
        <v>1105</v>
      </c>
      <c r="CS485" s="10" t="s">
        <v>1105</v>
      </c>
      <c r="CT485" s="10" t="s">
        <v>1105</v>
      </c>
      <c r="CU485" s="10" t="s">
        <v>1104</v>
      </c>
      <c r="CV485" s="19" t="s">
        <v>374</v>
      </c>
      <c r="CW485" s="10" t="s">
        <v>1105</v>
      </c>
      <c r="CX485" s="19" t="s">
        <v>374</v>
      </c>
      <c r="CY485" s="10" t="s">
        <v>1105</v>
      </c>
      <c r="CZ485" s="10" t="s">
        <v>1105</v>
      </c>
      <c r="DA485" s="10" t="s">
        <v>1104</v>
      </c>
      <c r="DB485" s="10" t="s">
        <v>1105</v>
      </c>
      <c r="DC485" s="5"/>
      <c r="DD485" s="5"/>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5"/>
    </row>
    <row r="486" spans="1:251" s="9" customFormat="1" ht="17.25" customHeight="1">
      <c r="A486" s="5" t="s">
        <v>736</v>
      </c>
      <c r="B486" s="9">
        <v>177</v>
      </c>
      <c r="C486" s="5" t="s">
        <v>83</v>
      </c>
      <c r="D486" s="5" t="s">
        <v>174</v>
      </c>
      <c r="E486" s="9">
        <v>706</v>
      </c>
      <c r="F486" s="9" t="s">
        <v>1159</v>
      </c>
      <c r="G486" s="5"/>
      <c r="H486" s="5" t="s">
        <v>18</v>
      </c>
      <c r="I486" s="9">
        <v>1685</v>
      </c>
      <c r="J486" s="5" t="s">
        <v>4</v>
      </c>
      <c r="K486" s="9">
        <v>1688</v>
      </c>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48" t="s">
        <v>601</v>
      </c>
      <c r="AM486" s="11">
        <f>VLOOKUP($AL486,'City Location'!$A$2:$C$69,2)</f>
        <v>51.507351</v>
      </c>
      <c r="AN486" s="11">
        <f>VLOOKUP($AL486,'City Location'!$A$2:$C$69,3)</f>
        <v>-0.12775800000000001</v>
      </c>
      <c r="AO486" s="9" t="s">
        <v>621</v>
      </c>
      <c r="AP486" s="5">
        <v>1</v>
      </c>
      <c r="AQ486" s="5"/>
      <c r="AR486" s="4"/>
      <c r="AS486" s="4"/>
      <c r="AT486" s="10">
        <v>0</v>
      </c>
      <c r="AU486" s="10" t="s">
        <v>1104</v>
      </c>
      <c r="AV486" s="10" t="s">
        <v>1105</v>
      </c>
      <c r="AW486" s="10" t="s">
        <v>1104</v>
      </c>
      <c r="AX486" s="10" t="s">
        <v>1105</v>
      </c>
      <c r="AY486" s="10" t="s">
        <v>1105</v>
      </c>
      <c r="AZ486" s="10" t="s">
        <v>1105</v>
      </c>
      <c r="BA486" s="10" t="s">
        <v>1105</v>
      </c>
      <c r="BB486" s="10" t="s">
        <v>1105</v>
      </c>
      <c r="BC486" s="10" t="s">
        <v>1105</v>
      </c>
      <c r="BD486" s="10" t="s">
        <v>1104</v>
      </c>
      <c r="BE486" s="10" t="s">
        <v>1104</v>
      </c>
      <c r="BF486" s="10" t="s">
        <v>1105</v>
      </c>
      <c r="BG486" s="10" t="s">
        <v>1105</v>
      </c>
      <c r="BH486" s="10" t="s">
        <v>1104</v>
      </c>
      <c r="BI486" s="10" t="s">
        <v>1105</v>
      </c>
      <c r="BJ486" s="10" t="s">
        <v>1105</v>
      </c>
      <c r="BK486" s="10" t="s">
        <v>1104</v>
      </c>
      <c r="BL486" s="10" t="s">
        <v>1105</v>
      </c>
      <c r="BM486" s="10" t="s">
        <v>1105</v>
      </c>
      <c r="BN486" s="10" t="s">
        <v>1105</v>
      </c>
      <c r="BO486" s="10" t="s">
        <v>1105</v>
      </c>
      <c r="BP486" s="10" t="s">
        <v>1105</v>
      </c>
      <c r="BQ486" s="10" t="s">
        <v>1105</v>
      </c>
      <c r="BR486" s="10" t="s">
        <v>1105</v>
      </c>
      <c r="BS486" s="10" t="s">
        <v>1105</v>
      </c>
      <c r="BT486" s="19" t="s">
        <v>374</v>
      </c>
      <c r="BU486" s="10" t="s">
        <v>1105</v>
      </c>
      <c r="BV486" s="10" t="s">
        <v>1104</v>
      </c>
      <c r="BW486" s="10" t="s">
        <v>1104</v>
      </c>
      <c r="BX486" s="10" t="s">
        <v>1104</v>
      </c>
      <c r="BY486" s="10" t="s">
        <v>1105</v>
      </c>
      <c r="BZ486" s="10" t="s">
        <v>1105</v>
      </c>
      <c r="CA486" s="10" t="s">
        <v>1104</v>
      </c>
      <c r="CB486" s="10" t="s">
        <v>1104</v>
      </c>
      <c r="CC486" s="10" t="s">
        <v>1105</v>
      </c>
      <c r="CD486" s="10" t="s">
        <v>1104</v>
      </c>
      <c r="CE486" s="10" t="s">
        <v>1104</v>
      </c>
      <c r="CF486" s="19" t="s">
        <v>374</v>
      </c>
      <c r="CG486" s="10" t="s">
        <v>1104</v>
      </c>
      <c r="CH486" s="10" t="s">
        <v>1104</v>
      </c>
      <c r="CI486" s="10" t="s">
        <v>1105</v>
      </c>
      <c r="CJ486" s="10" t="s">
        <v>1104</v>
      </c>
      <c r="CK486" s="10" t="s">
        <v>1104</v>
      </c>
      <c r="CL486" s="10" t="s">
        <v>1105</v>
      </c>
      <c r="CM486" s="10" t="s">
        <v>1105</v>
      </c>
      <c r="CN486" s="10" t="s">
        <v>1105</v>
      </c>
      <c r="CO486" s="10" t="s">
        <v>1105</v>
      </c>
      <c r="CP486" s="10" t="s">
        <v>1105</v>
      </c>
      <c r="CQ486" s="10" t="s">
        <v>1105</v>
      </c>
      <c r="CR486" s="10" t="s">
        <v>1105</v>
      </c>
      <c r="CS486" s="10" t="s">
        <v>1105</v>
      </c>
      <c r="CT486" s="10" t="s">
        <v>1105</v>
      </c>
      <c r="CU486" s="10" t="s">
        <v>1104</v>
      </c>
      <c r="CV486" s="19" t="s">
        <v>374</v>
      </c>
      <c r="CW486" s="10" t="s">
        <v>1105</v>
      </c>
      <c r="CX486" s="19" t="s">
        <v>374</v>
      </c>
      <c r="CY486" s="10" t="s">
        <v>1105</v>
      </c>
      <c r="CZ486" s="10" t="s">
        <v>1105</v>
      </c>
      <c r="DA486" s="10" t="s">
        <v>1104</v>
      </c>
      <c r="DB486" s="10" t="s">
        <v>1105</v>
      </c>
      <c r="DC486" s="5"/>
      <c r="DD486" s="5"/>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5"/>
    </row>
    <row r="487" spans="1:251" s="9" customFormat="1" ht="17.25" customHeight="1">
      <c r="A487" s="5" t="s">
        <v>736</v>
      </c>
      <c r="B487" s="9">
        <v>177</v>
      </c>
      <c r="C487" s="5" t="s">
        <v>83</v>
      </c>
      <c r="D487" s="5" t="s">
        <v>175</v>
      </c>
      <c r="E487" s="9">
        <v>757</v>
      </c>
      <c r="F487" s="9" t="s">
        <v>1159</v>
      </c>
      <c r="G487" s="5"/>
      <c r="H487" s="5" t="s">
        <v>18</v>
      </c>
      <c r="I487" s="9">
        <v>1689</v>
      </c>
      <c r="J487" s="5" t="s">
        <v>16</v>
      </c>
      <c r="K487" s="9">
        <v>1702</v>
      </c>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48" t="s">
        <v>601</v>
      </c>
      <c r="AM487" s="11">
        <f>VLOOKUP($AL487,'City Location'!$A$2:$C$69,2)</f>
        <v>51.507351</v>
      </c>
      <c r="AN487" s="11">
        <f>VLOOKUP($AL487,'City Location'!$A$2:$C$69,3)</f>
        <v>-0.12775800000000001</v>
      </c>
      <c r="AO487" s="9" t="s">
        <v>622</v>
      </c>
      <c r="AP487" s="5">
        <v>1</v>
      </c>
      <c r="AQ487" s="5"/>
      <c r="AR487" s="4"/>
      <c r="AS487" s="4"/>
      <c r="AT487" s="10">
        <v>0</v>
      </c>
      <c r="AU487" s="10" t="s">
        <v>1104</v>
      </c>
      <c r="AV487" s="10" t="s">
        <v>1105</v>
      </c>
      <c r="AW487" s="10" t="s">
        <v>1104</v>
      </c>
      <c r="AX487" s="10" t="s">
        <v>1105</v>
      </c>
      <c r="AY487" s="10" t="s">
        <v>1105</v>
      </c>
      <c r="AZ487" s="10" t="s">
        <v>1105</v>
      </c>
      <c r="BA487" s="10" t="s">
        <v>1105</v>
      </c>
      <c r="BB487" s="10" t="s">
        <v>1105</v>
      </c>
      <c r="BC487" s="10" t="s">
        <v>1105</v>
      </c>
      <c r="BD487" s="10" t="s">
        <v>1104</v>
      </c>
      <c r="BE487" s="10" t="s">
        <v>1104</v>
      </c>
      <c r="BF487" s="10" t="s">
        <v>1105</v>
      </c>
      <c r="BG487" s="10" t="s">
        <v>1105</v>
      </c>
      <c r="BH487" s="10" t="s">
        <v>1104</v>
      </c>
      <c r="BI487" s="10" t="s">
        <v>1105</v>
      </c>
      <c r="BJ487" s="10" t="s">
        <v>1105</v>
      </c>
      <c r="BK487" s="10" t="s">
        <v>1104</v>
      </c>
      <c r="BL487" s="10" t="s">
        <v>1105</v>
      </c>
      <c r="BM487" s="10" t="s">
        <v>1105</v>
      </c>
      <c r="BN487" s="10" t="s">
        <v>1105</v>
      </c>
      <c r="BO487" s="10" t="s">
        <v>1105</v>
      </c>
      <c r="BP487" s="10" t="s">
        <v>1105</v>
      </c>
      <c r="BQ487" s="10" t="s">
        <v>1105</v>
      </c>
      <c r="BR487" s="10" t="s">
        <v>1105</v>
      </c>
      <c r="BS487" s="10" t="s">
        <v>1105</v>
      </c>
      <c r="BT487" s="19" t="s">
        <v>374</v>
      </c>
      <c r="BU487" s="10" t="s">
        <v>1105</v>
      </c>
      <c r="BV487" s="10" t="s">
        <v>1104</v>
      </c>
      <c r="BW487" s="10" t="s">
        <v>1104</v>
      </c>
      <c r="BX487" s="10" t="s">
        <v>1104</v>
      </c>
      <c r="BY487" s="10" t="s">
        <v>1105</v>
      </c>
      <c r="BZ487" s="10" t="s">
        <v>1104</v>
      </c>
      <c r="CA487" s="10" t="s">
        <v>1104</v>
      </c>
      <c r="CB487" s="10" t="s">
        <v>1104</v>
      </c>
      <c r="CC487" s="10" t="s">
        <v>1105</v>
      </c>
      <c r="CD487" s="10" t="s">
        <v>1104</v>
      </c>
      <c r="CE487" s="10" t="s">
        <v>1104</v>
      </c>
      <c r="CF487" s="19" t="s">
        <v>374</v>
      </c>
      <c r="CG487" s="10" t="s">
        <v>1104</v>
      </c>
      <c r="CH487" s="10" t="s">
        <v>1104</v>
      </c>
      <c r="CI487" s="10" t="s">
        <v>1105</v>
      </c>
      <c r="CJ487" s="10" t="s">
        <v>1104</v>
      </c>
      <c r="CK487" s="10" t="s">
        <v>1104</v>
      </c>
      <c r="CL487" s="10" t="s">
        <v>1105</v>
      </c>
      <c r="CM487" s="10" t="s">
        <v>1105</v>
      </c>
      <c r="CN487" s="10" t="s">
        <v>1105</v>
      </c>
      <c r="CO487" s="10" t="s">
        <v>1105</v>
      </c>
      <c r="CP487" s="10" t="s">
        <v>1105</v>
      </c>
      <c r="CQ487" s="10" t="s">
        <v>1105</v>
      </c>
      <c r="CR487" s="10" t="s">
        <v>1105</v>
      </c>
      <c r="CS487" s="10" t="s">
        <v>1105</v>
      </c>
      <c r="CT487" s="10" t="s">
        <v>1105</v>
      </c>
      <c r="CU487" s="10" t="s">
        <v>1104</v>
      </c>
      <c r="CV487" s="19" t="s">
        <v>374</v>
      </c>
      <c r="CW487" s="10" t="s">
        <v>1105</v>
      </c>
      <c r="CX487" s="19" t="s">
        <v>374</v>
      </c>
      <c r="CY487" s="10" t="s">
        <v>1105</v>
      </c>
      <c r="CZ487" s="10" t="s">
        <v>1105</v>
      </c>
      <c r="DA487" s="10" t="s">
        <v>1104</v>
      </c>
      <c r="DB487" s="10" t="s">
        <v>1105</v>
      </c>
      <c r="DC487" s="5"/>
      <c r="DD487" s="5"/>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5"/>
    </row>
    <row r="488" spans="1:251" s="9" customFormat="1" ht="17.25" customHeight="1">
      <c r="A488" s="5" t="s">
        <v>736</v>
      </c>
      <c r="B488" s="9">
        <v>177</v>
      </c>
      <c r="C488" s="5" t="s">
        <v>87</v>
      </c>
      <c r="D488" s="5" t="s">
        <v>157</v>
      </c>
      <c r="E488" s="9">
        <v>693</v>
      </c>
      <c r="F488" s="9" t="s">
        <v>1159</v>
      </c>
      <c r="G488" s="5"/>
      <c r="H488" s="5" t="s">
        <v>16</v>
      </c>
      <c r="I488" s="9">
        <v>1702</v>
      </c>
      <c r="J488" s="5" t="s">
        <v>6</v>
      </c>
      <c r="K488" s="9">
        <v>1705</v>
      </c>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48" t="s">
        <v>601</v>
      </c>
      <c r="AM488" s="11">
        <f>VLOOKUP($AL488,'City Location'!$A$2:$C$69,2)</f>
        <v>51.507351</v>
      </c>
      <c r="AN488" s="11">
        <f>VLOOKUP($AL488,'City Location'!$A$2:$C$69,3)</f>
        <v>-0.12775800000000001</v>
      </c>
      <c r="AO488" s="9" t="s">
        <v>626</v>
      </c>
      <c r="AP488" s="5">
        <v>1</v>
      </c>
      <c r="AQ488" s="5"/>
      <c r="AR488" s="4"/>
      <c r="AS488" s="4"/>
      <c r="AT488" s="10">
        <v>0</v>
      </c>
      <c r="AU488" s="10" t="s">
        <v>1104</v>
      </c>
      <c r="AV488" s="10" t="s">
        <v>1105</v>
      </c>
      <c r="AW488" s="10" t="s">
        <v>1104</v>
      </c>
      <c r="AX488" s="10" t="s">
        <v>1105</v>
      </c>
      <c r="AY488" s="10" t="s">
        <v>1105</v>
      </c>
      <c r="AZ488" s="10" t="s">
        <v>1105</v>
      </c>
      <c r="BA488" s="10" t="s">
        <v>1105</v>
      </c>
      <c r="BB488" s="10" t="s">
        <v>1105</v>
      </c>
      <c r="BC488" s="10" t="s">
        <v>1105</v>
      </c>
      <c r="BD488" s="10" t="s">
        <v>1104</v>
      </c>
      <c r="BE488" s="10" t="s">
        <v>1104</v>
      </c>
      <c r="BF488" s="10" t="s">
        <v>1105</v>
      </c>
      <c r="BG488" s="10" t="s">
        <v>1105</v>
      </c>
      <c r="BH488" s="10" t="s">
        <v>1104</v>
      </c>
      <c r="BI488" s="10" t="s">
        <v>1105</v>
      </c>
      <c r="BJ488" s="10" t="s">
        <v>1105</v>
      </c>
      <c r="BK488" s="19" t="s">
        <v>374</v>
      </c>
      <c r="BL488" s="10" t="s">
        <v>1105</v>
      </c>
      <c r="BM488" s="10" t="s">
        <v>1105</v>
      </c>
      <c r="BN488" s="10" t="s">
        <v>1105</v>
      </c>
      <c r="BO488" s="10" t="s">
        <v>1105</v>
      </c>
      <c r="BP488" s="10" t="s">
        <v>1105</v>
      </c>
      <c r="BQ488" s="10" t="s">
        <v>1105</v>
      </c>
      <c r="BR488" s="10" t="s">
        <v>1105</v>
      </c>
      <c r="BS488" s="10" t="s">
        <v>1105</v>
      </c>
      <c r="BT488" s="19" t="s">
        <v>374</v>
      </c>
      <c r="BU488" s="10" t="s">
        <v>1105</v>
      </c>
      <c r="BV488" s="10" t="s">
        <v>1104</v>
      </c>
      <c r="BW488" s="10" t="s">
        <v>1104</v>
      </c>
      <c r="BX488" s="10" t="s">
        <v>1104</v>
      </c>
      <c r="BY488" s="10" t="s">
        <v>1105</v>
      </c>
      <c r="BZ488" s="10" t="s">
        <v>1105</v>
      </c>
      <c r="CA488" s="10" t="s">
        <v>1104</v>
      </c>
      <c r="CB488" s="10" t="s">
        <v>1104</v>
      </c>
      <c r="CC488" s="10" t="s">
        <v>1105</v>
      </c>
      <c r="CD488" s="10" t="s">
        <v>1104</v>
      </c>
      <c r="CE488" s="10" t="s">
        <v>1104</v>
      </c>
      <c r="CF488" s="19" t="s">
        <v>374</v>
      </c>
      <c r="CG488" s="10" t="s">
        <v>1104</v>
      </c>
      <c r="CH488" s="10" t="s">
        <v>1104</v>
      </c>
      <c r="CI488" s="10" t="s">
        <v>1105</v>
      </c>
      <c r="CJ488" s="10" t="s">
        <v>1104</v>
      </c>
      <c r="CK488" s="10" t="s">
        <v>1104</v>
      </c>
      <c r="CL488" s="10" t="s">
        <v>1105</v>
      </c>
      <c r="CM488" s="10" t="s">
        <v>1105</v>
      </c>
      <c r="CN488" s="10" t="s">
        <v>1105</v>
      </c>
      <c r="CO488" s="10" t="s">
        <v>1105</v>
      </c>
      <c r="CP488" s="10" t="s">
        <v>1105</v>
      </c>
      <c r="CQ488" s="10" t="s">
        <v>1105</v>
      </c>
      <c r="CR488" s="10" t="s">
        <v>1105</v>
      </c>
      <c r="CS488" s="10" t="s">
        <v>1105</v>
      </c>
      <c r="CT488" s="10" t="s">
        <v>1105</v>
      </c>
      <c r="CU488" s="10" t="s">
        <v>1104</v>
      </c>
      <c r="CV488" s="19" t="s">
        <v>374</v>
      </c>
      <c r="CW488" s="10" t="s">
        <v>1105</v>
      </c>
      <c r="CX488" s="19" t="s">
        <v>374</v>
      </c>
      <c r="CY488" s="10" t="s">
        <v>1105</v>
      </c>
      <c r="CZ488" s="10" t="s">
        <v>1105</v>
      </c>
      <c r="DA488" s="10" t="s">
        <v>1105</v>
      </c>
      <c r="DB488" s="19" t="s">
        <v>374</v>
      </c>
      <c r="DC488" s="5"/>
      <c r="DD488" s="5"/>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5"/>
    </row>
    <row r="489" spans="1:251" s="9" customFormat="1" ht="17.25" customHeight="1">
      <c r="A489" s="5" t="s">
        <v>736</v>
      </c>
      <c r="B489" s="9">
        <v>177</v>
      </c>
      <c r="C489" s="5" t="s">
        <v>87</v>
      </c>
      <c r="D489" s="5" t="s">
        <v>157</v>
      </c>
      <c r="E489" s="9">
        <v>693</v>
      </c>
      <c r="F489" s="9" t="s">
        <v>1159</v>
      </c>
      <c r="G489" s="5"/>
      <c r="H489" s="39" t="s">
        <v>16</v>
      </c>
      <c r="I489" s="9">
        <v>1705</v>
      </c>
      <c r="J489" s="39" t="s">
        <v>18</v>
      </c>
      <c r="K489" s="9">
        <v>1706</v>
      </c>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48" t="s">
        <v>601</v>
      </c>
      <c r="AM489" s="11">
        <f>VLOOKUP($AL489,'City Location'!$A$2:$C$69,2)</f>
        <v>51.507351</v>
      </c>
      <c r="AN489" s="11">
        <f>VLOOKUP($AL489,'City Location'!$A$2:$C$69,3)</f>
        <v>-0.12775800000000001</v>
      </c>
      <c r="AO489" s="9" t="s">
        <v>626</v>
      </c>
      <c r="AP489" s="5">
        <v>1</v>
      </c>
      <c r="AQ489" s="5"/>
      <c r="AR489" s="4"/>
      <c r="AS489" s="4"/>
      <c r="AT489" s="10">
        <v>0</v>
      </c>
      <c r="AU489" s="10" t="s">
        <v>1104</v>
      </c>
      <c r="AV489" s="10" t="s">
        <v>1105</v>
      </c>
      <c r="AW489" s="10" t="s">
        <v>1104</v>
      </c>
      <c r="AX489" s="10" t="s">
        <v>1105</v>
      </c>
      <c r="AY489" s="10" t="s">
        <v>1105</v>
      </c>
      <c r="AZ489" s="10" t="s">
        <v>1105</v>
      </c>
      <c r="BA489" s="10" t="s">
        <v>1105</v>
      </c>
      <c r="BB489" s="10" t="s">
        <v>1105</v>
      </c>
      <c r="BC489" s="10" t="s">
        <v>1105</v>
      </c>
      <c r="BD489" s="10" t="s">
        <v>1104</v>
      </c>
      <c r="BE489" s="10" t="s">
        <v>1104</v>
      </c>
      <c r="BF489" s="10" t="s">
        <v>1105</v>
      </c>
      <c r="BG489" s="10" t="s">
        <v>1105</v>
      </c>
      <c r="BH489" s="10" t="s">
        <v>1104</v>
      </c>
      <c r="BI489" s="10" t="s">
        <v>1105</v>
      </c>
      <c r="BJ489" s="10" t="s">
        <v>1105</v>
      </c>
      <c r="BK489" s="19" t="s">
        <v>374</v>
      </c>
      <c r="BL489" s="10" t="s">
        <v>1105</v>
      </c>
      <c r="BM489" s="10" t="s">
        <v>1105</v>
      </c>
      <c r="BN489" s="10" t="s">
        <v>1105</v>
      </c>
      <c r="BO489" s="10" t="s">
        <v>1105</v>
      </c>
      <c r="BP489" s="10" t="s">
        <v>1105</v>
      </c>
      <c r="BQ489" s="10" t="s">
        <v>1105</v>
      </c>
      <c r="BR489" s="10" t="s">
        <v>1105</v>
      </c>
      <c r="BS489" s="10" t="s">
        <v>1105</v>
      </c>
      <c r="BT489" s="19" t="s">
        <v>374</v>
      </c>
      <c r="BU489" s="10" t="s">
        <v>1105</v>
      </c>
      <c r="BV489" s="10" t="s">
        <v>1104</v>
      </c>
      <c r="BW489" s="10" t="s">
        <v>1104</v>
      </c>
      <c r="BX489" s="10" t="s">
        <v>1104</v>
      </c>
      <c r="BY489" s="10" t="s">
        <v>1105</v>
      </c>
      <c r="BZ489" s="10" t="s">
        <v>1105</v>
      </c>
      <c r="CA489" s="10" t="s">
        <v>1104</v>
      </c>
      <c r="CB489" s="10" t="s">
        <v>1104</v>
      </c>
      <c r="CC489" s="10" t="s">
        <v>1105</v>
      </c>
      <c r="CD489" s="10" t="s">
        <v>1104</v>
      </c>
      <c r="CE489" s="10" t="s">
        <v>1104</v>
      </c>
      <c r="CF489" s="19" t="s">
        <v>374</v>
      </c>
      <c r="CG489" s="10" t="s">
        <v>1104</v>
      </c>
      <c r="CH489" s="10" t="s">
        <v>1104</v>
      </c>
      <c r="CI489" s="10" t="s">
        <v>1105</v>
      </c>
      <c r="CJ489" s="10" t="s">
        <v>1104</v>
      </c>
      <c r="CK489" s="10" t="s">
        <v>1104</v>
      </c>
      <c r="CL489" s="10" t="s">
        <v>1105</v>
      </c>
      <c r="CM489" s="10" t="s">
        <v>1105</v>
      </c>
      <c r="CN489" s="10" t="s">
        <v>1105</v>
      </c>
      <c r="CO489" s="10" t="s">
        <v>1105</v>
      </c>
      <c r="CP489" s="10" t="s">
        <v>1105</v>
      </c>
      <c r="CQ489" s="10" t="s">
        <v>1105</v>
      </c>
      <c r="CR489" s="10" t="s">
        <v>1105</v>
      </c>
      <c r="CS489" s="10" t="s">
        <v>1105</v>
      </c>
      <c r="CT489" s="10" t="s">
        <v>1105</v>
      </c>
      <c r="CU489" s="10" t="s">
        <v>1104</v>
      </c>
      <c r="CV489" s="19" t="s">
        <v>374</v>
      </c>
      <c r="CW489" s="10" t="s">
        <v>1105</v>
      </c>
      <c r="CX489" s="19" t="s">
        <v>374</v>
      </c>
      <c r="CY489" s="10" t="s">
        <v>1105</v>
      </c>
      <c r="CZ489" s="10" t="s">
        <v>1105</v>
      </c>
      <c r="DA489" s="10" t="s">
        <v>1105</v>
      </c>
      <c r="DB489" s="19" t="s">
        <v>190</v>
      </c>
      <c r="DC489" s="5"/>
      <c r="DD489" s="5"/>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5"/>
    </row>
    <row r="490" spans="1:251" s="9" customFormat="1" ht="17.25" customHeight="1">
      <c r="A490" s="5" t="s">
        <v>736</v>
      </c>
      <c r="B490" s="9">
        <v>177</v>
      </c>
      <c r="C490" s="5" t="s">
        <v>87</v>
      </c>
      <c r="D490" s="5" t="s">
        <v>157</v>
      </c>
      <c r="E490" s="9">
        <v>693</v>
      </c>
      <c r="F490" s="9" t="s">
        <v>1159</v>
      </c>
      <c r="G490" s="5"/>
      <c r="H490" s="39" t="s">
        <v>18</v>
      </c>
      <c r="I490" s="9">
        <v>1706</v>
      </c>
      <c r="J490" s="39" t="s">
        <v>9</v>
      </c>
      <c r="K490" s="9">
        <v>1706</v>
      </c>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48" t="s">
        <v>601</v>
      </c>
      <c r="AM490" s="11">
        <f>VLOOKUP($AL490,'City Location'!$A$2:$C$69,2)</f>
        <v>51.507351</v>
      </c>
      <c r="AN490" s="11">
        <f>VLOOKUP($AL490,'City Location'!$A$2:$C$69,3)</f>
        <v>-0.12775800000000001</v>
      </c>
      <c r="AO490" s="9" t="s">
        <v>626</v>
      </c>
      <c r="AP490" s="5">
        <v>1</v>
      </c>
      <c r="AQ490" s="5"/>
      <c r="AR490" s="4"/>
      <c r="AS490" s="4"/>
      <c r="AT490" s="10">
        <v>0</v>
      </c>
      <c r="AU490" s="10" t="s">
        <v>1104</v>
      </c>
      <c r="AV490" s="10" t="s">
        <v>1105</v>
      </c>
      <c r="AW490" s="10" t="s">
        <v>1104</v>
      </c>
      <c r="AX490" s="10" t="s">
        <v>1105</v>
      </c>
      <c r="AY490" s="10" t="s">
        <v>1105</v>
      </c>
      <c r="AZ490" s="10" t="s">
        <v>1105</v>
      </c>
      <c r="BA490" s="10" t="s">
        <v>1105</v>
      </c>
      <c r="BB490" s="10" t="s">
        <v>1105</v>
      </c>
      <c r="BC490" s="10" t="s">
        <v>1105</v>
      </c>
      <c r="BD490" s="10" t="s">
        <v>1104</v>
      </c>
      <c r="BE490" s="10" t="s">
        <v>1104</v>
      </c>
      <c r="BF490" s="10" t="s">
        <v>1105</v>
      </c>
      <c r="BG490" s="10" t="s">
        <v>1105</v>
      </c>
      <c r="BH490" s="10" t="s">
        <v>1104</v>
      </c>
      <c r="BI490" s="10" t="s">
        <v>1105</v>
      </c>
      <c r="BJ490" s="10" t="s">
        <v>1105</v>
      </c>
      <c r="BK490" s="19" t="s">
        <v>374</v>
      </c>
      <c r="BL490" s="10" t="s">
        <v>1105</v>
      </c>
      <c r="BM490" s="10" t="s">
        <v>1105</v>
      </c>
      <c r="BN490" s="10" t="s">
        <v>1105</v>
      </c>
      <c r="BO490" s="10" t="s">
        <v>1105</v>
      </c>
      <c r="BP490" s="10" t="s">
        <v>1105</v>
      </c>
      <c r="BQ490" s="10" t="s">
        <v>1105</v>
      </c>
      <c r="BR490" s="10" t="s">
        <v>1105</v>
      </c>
      <c r="BS490" s="10" t="s">
        <v>1105</v>
      </c>
      <c r="BT490" s="19" t="s">
        <v>374</v>
      </c>
      <c r="BU490" s="10" t="s">
        <v>1105</v>
      </c>
      <c r="BV490" s="10" t="s">
        <v>1104</v>
      </c>
      <c r="BW490" s="10" t="s">
        <v>1104</v>
      </c>
      <c r="BX490" s="10" t="s">
        <v>1104</v>
      </c>
      <c r="BY490" s="10" t="s">
        <v>1105</v>
      </c>
      <c r="BZ490" s="10" t="s">
        <v>1105</v>
      </c>
      <c r="CA490" s="10" t="s">
        <v>1104</v>
      </c>
      <c r="CB490" s="10" t="s">
        <v>1104</v>
      </c>
      <c r="CC490" s="10" t="s">
        <v>1105</v>
      </c>
      <c r="CD490" s="10" t="s">
        <v>1104</v>
      </c>
      <c r="CE490" s="10" t="s">
        <v>1104</v>
      </c>
      <c r="CF490" s="19" t="s">
        <v>190</v>
      </c>
      <c r="CG490" s="10" t="s">
        <v>1104</v>
      </c>
      <c r="CH490" s="10" t="s">
        <v>1104</v>
      </c>
      <c r="CI490" s="10" t="s">
        <v>1105</v>
      </c>
      <c r="CJ490" s="10" t="s">
        <v>1104</v>
      </c>
      <c r="CK490" s="10" t="s">
        <v>1104</v>
      </c>
      <c r="CL490" s="10" t="s">
        <v>1105</v>
      </c>
      <c r="CM490" s="10" t="s">
        <v>1105</v>
      </c>
      <c r="CN490" s="10" t="s">
        <v>1105</v>
      </c>
      <c r="CO490" s="10" t="s">
        <v>1105</v>
      </c>
      <c r="CP490" s="10" t="s">
        <v>1105</v>
      </c>
      <c r="CQ490" s="10" t="s">
        <v>1105</v>
      </c>
      <c r="CR490" s="10" t="s">
        <v>1105</v>
      </c>
      <c r="CS490" s="10" t="s">
        <v>1105</v>
      </c>
      <c r="CT490" s="10" t="s">
        <v>1105</v>
      </c>
      <c r="CU490" s="10" t="s">
        <v>1104</v>
      </c>
      <c r="CV490" s="19" t="s">
        <v>374</v>
      </c>
      <c r="CW490" s="10" t="s">
        <v>1105</v>
      </c>
      <c r="CX490" s="19" t="s">
        <v>374</v>
      </c>
      <c r="CY490" s="10" t="s">
        <v>1105</v>
      </c>
      <c r="CZ490" s="10" t="s">
        <v>1105</v>
      </c>
      <c r="DA490" s="10" t="s">
        <v>1105</v>
      </c>
      <c r="DB490" s="19" t="s">
        <v>190</v>
      </c>
      <c r="DC490" s="5"/>
      <c r="DD490" s="5"/>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5"/>
    </row>
    <row r="491" spans="1:251" s="9" customFormat="1" ht="17.25" customHeight="1">
      <c r="A491" s="5" t="s">
        <v>736</v>
      </c>
      <c r="B491" s="9">
        <v>177</v>
      </c>
      <c r="C491" s="5" t="s">
        <v>87</v>
      </c>
      <c r="D491" s="5" t="s">
        <v>157</v>
      </c>
      <c r="E491" s="9">
        <v>693</v>
      </c>
      <c r="F491" s="9" t="s">
        <v>1159</v>
      </c>
      <c r="G491" s="5"/>
      <c r="H491" s="39" t="s">
        <v>9</v>
      </c>
      <c r="I491" s="9">
        <v>1706</v>
      </c>
      <c r="J491" s="5" t="s">
        <v>6</v>
      </c>
      <c r="K491" s="9">
        <v>1707</v>
      </c>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48" t="s">
        <v>601</v>
      </c>
      <c r="AM491" s="11">
        <f>VLOOKUP($AL491,'City Location'!$A$2:$C$69,2)</f>
        <v>51.507351</v>
      </c>
      <c r="AN491" s="11">
        <f>VLOOKUP($AL491,'City Location'!$A$2:$C$69,3)</f>
        <v>-0.12775800000000001</v>
      </c>
      <c r="AO491" s="9" t="s">
        <v>626</v>
      </c>
      <c r="AP491" s="5">
        <v>1</v>
      </c>
      <c r="AQ491" s="5"/>
      <c r="AR491" s="4"/>
      <c r="AS491" s="4"/>
      <c r="AT491" s="10">
        <v>0</v>
      </c>
      <c r="AU491" s="10" t="s">
        <v>1104</v>
      </c>
      <c r="AV491" s="10" t="s">
        <v>1105</v>
      </c>
      <c r="AW491" s="10" t="s">
        <v>1104</v>
      </c>
      <c r="AX491" s="10" t="s">
        <v>1105</v>
      </c>
      <c r="AY491" s="10" t="s">
        <v>1105</v>
      </c>
      <c r="AZ491" s="10" t="s">
        <v>1105</v>
      </c>
      <c r="BA491" s="10" t="s">
        <v>1105</v>
      </c>
      <c r="BB491" s="10" t="s">
        <v>1105</v>
      </c>
      <c r="BC491" s="10" t="s">
        <v>1105</v>
      </c>
      <c r="BD491" s="10" t="s">
        <v>1104</v>
      </c>
      <c r="BE491" s="10" t="s">
        <v>1104</v>
      </c>
      <c r="BF491" s="10" t="s">
        <v>1105</v>
      </c>
      <c r="BG491" s="10" t="s">
        <v>1105</v>
      </c>
      <c r="BH491" s="10" t="s">
        <v>1104</v>
      </c>
      <c r="BI491" s="10" t="s">
        <v>1105</v>
      </c>
      <c r="BJ491" s="10" t="s">
        <v>1105</v>
      </c>
      <c r="BK491" s="19" t="s">
        <v>374</v>
      </c>
      <c r="BL491" s="10" t="s">
        <v>1105</v>
      </c>
      <c r="BM491" s="10" t="s">
        <v>1105</v>
      </c>
      <c r="BN491" s="10" t="s">
        <v>1105</v>
      </c>
      <c r="BO491" s="10" t="s">
        <v>1105</v>
      </c>
      <c r="BP491" s="10" t="s">
        <v>1105</v>
      </c>
      <c r="BQ491" s="10" t="s">
        <v>1105</v>
      </c>
      <c r="BR491" s="10" t="s">
        <v>1105</v>
      </c>
      <c r="BS491" s="10" t="s">
        <v>1105</v>
      </c>
      <c r="BT491" s="19" t="s">
        <v>374</v>
      </c>
      <c r="BU491" s="10" t="s">
        <v>1105</v>
      </c>
      <c r="BV491" s="10" t="s">
        <v>1104</v>
      </c>
      <c r="BW491" s="10" t="s">
        <v>1104</v>
      </c>
      <c r="BX491" s="10" t="s">
        <v>1104</v>
      </c>
      <c r="BY491" s="10" t="s">
        <v>1105</v>
      </c>
      <c r="BZ491" s="10" t="s">
        <v>1105</v>
      </c>
      <c r="CA491" s="10" t="s">
        <v>1104</v>
      </c>
      <c r="CB491" s="10" t="s">
        <v>1104</v>
      </c>
      <c r="CC491" s="10" t="s">
        <v>1105</v>
      </c>
      <c r="CD491" s="10" t="s">
        <v>1104</v>
      </c>
      <c r="CE491" s="10" t="s">
        <v>1104</v>
      </c>
      <c r="CF491" s="19" t="s">
        <v>374</v>
      </c>
      <c r="CG491" s="10" t="s">
        <v>1104</v>
      </c>
      <c r="CH491" s="10" t="s">
        <v>1104</v>
      </c>
      <c r="CI491" s="10" t="s">
        <v>1105</v>
      </c>
      <c r="CJ491" s="10" t="s">
        <v>1104</v>
      </c>
      <c r="CK491" s="10" t="s">
        <v>1104</v>
      </c>
      <c r="CL491" s="10" t="s">
        <v>1105</v>
      </c>
      <c r="CM491" s="10" t="s">
        <v>1105</v>
      </c>
      <c r="CN491" s="10" t="s">
        <v>1105</v>
      </c>
      <c r="CO491" s="10" t="s">
        <v>1105</v>
      </c>
      <c r="CP491" s="10" t="s">
        <v>1105</v>
      </c>
      <c r="CQ491" s="10" t="s">
        <v>1105</v>
      </c>
      <c r="CR491" s="10" t="s">
        <v>1105</v>
      </c>
      <c r="CS491" s="10" t="s">
        <v>1105</v>
      </c>
      <c r="CT491" s="10" t="s">
        <v>1105</v>
      </c>
      <c r="CU491" s="10" t="s">
        <v>1104</v>
      </c>
      <c r="CV491" s="19" t="s">
        <v>374</v>
      </c>
      <c r="CW491" s="10" t="s">
        <v>1105</v>
      </c>
      <c r="CX491" s="19" t="s">
        <v>374</v>
      </c>
      <c r="CY491" s="10" t="s">
        <v>1105</v>
      </c>
      <c r="CZ491" s="10" t="s">
        <v>1105</v>
      </c>
      <c r="DA491" s="10" t="s">
        <v>1105</v>
      </c>
      <c r="DB491" s="19" t="s">
        <v>190</v>
      </c>
      <c r="DC491" s="5"/>
      <c r="DD491" s="5"/>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5"/>
    </row>
    <row r="492" spans="1:251" s="9" customFormat="1" ht="17.25" customHeight="1">
      <c r="A492" s="5" t="s">
        <v>736</v>
      </c>
      <c r="B492" s="9">
        <v>177</v>
      </c>
      <c r="C492" s="5" t="s">
        <v>87</v>
      </c>
      <c r="D492" s="5" t="s">
        <v>454</v>
      </c>
      <c r="E492" s="9">
        <v>693</v>
      </c>
      <c r="F492" s="9" t="s">
        <v>1159</v>
      </c>
      <c r="G492" s="5"/>
      <c r="H492" s="5" t="s">
        <v>6</v>
      </c>
      <c r="I492" s="9">
        <v>1707</v>
      </c>
      <c r="J492" s="39" t="s">
        <v>7</v>
      </c>
      <c r="K492" s="9">
        <v>1712</v>
      </c>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48" t="s">
        <v>601</v>
      </c>
      <c r="AM492" s="11">
        <f>VLOOKUP($AL492,'City Location'!$A$2:$C$69,2)</f>
        <v>51.507351</v>
      </c>
      <c r="AN492" s="11">
        <f>VLOOKUP($AL492,'City Location'!$A$2:$C$69,3)</f>
        <v>-0.12775800000000001</v>
      </c>
      <c r="AO492" s="9" t="s">
        <v>626</v>
      </c>
      <c r="AP492" s="5">
        <v>1</v>
      </c>
      <c r="AQ492" s="5"/>
      <c r="AR492" s="4"/>
      <c r="AS492" s="4"/>
      <c r="AT492" s="10">
        <v>0</v>
      </c>
      <c r="AU492" s="10" t="s">
        <v>1104</v>
      </c>
      <c r="AV492" s="10" t="s">
        <v>1105</v>
      </c>
      <c r="AW492" s="10" t="s">
        <v>1104</v>
      </c>
      <c r="AX492" s="9" t="s">
        <v>1105</v>
      </c>
      <c r="AY492" s="10" t="s">
        <v>1105</v>
      </c>
      <c r="AZ492" s="10" t="s">
        <v>1105</v>
      </c>
      <c r="BA492" s="10" t="s">
        <v>1105</v>
      </c>
      <c r="BB492" s="10" t="s">
        <v>1105</v>
      </c>
      <c r="BC492" s="10" t="s">
        <v>1105</v>
      </c>
      <c r="BD492" s="10" t="s">
        <v>1104</v>
      </c>
      <c r="BE492" s="10" t="s">
        <v>1104</v>
      </c>
      <c r="BF492" s="10" t="s">
        <v>1105</v>
      </c>
      <c r="BG492" s="10" t="s">
        <v>1105</v>
      </c>
      <c r="BH492" s="10" t="s">
        <v>1104</v>
      </c>
      <c r="BI492" s="10" t="s">
        <v>1105</v>
      </c>
      <c r="BJ492" s="10" t="s">
        <v>1105</v>
      </c>
      <c r="BK492" s="19" t="s">
        <v>374</v>
      </c>
      <c r="BL492" s="9" t="s">
        <v>1105</v>
      </c>
      <c r="BM492" s="9" t="s">
        <v>1105</v>
      </c>
      <c r="BN492" s="9" t="s">
        <v>1105</v>
      </c>
      <c r="BO492" s="10" t="s">
        <v>1105</v>
      </c>
      <c r="BP492" s="10" t="s">
        <v>1105</v>
      </c>
      <c r="BQ492" s="10" t="s">
        <v>1105</v>
      </c>
      <c r="BR492" s="10" t="s">
        <v>1105</v>
      </c>
      <c r="BS492" s="10" t="s">
        <v>1105</v>
      </c>
      <c r="BT492" s="19" t="s">
        <v>374</v>
      </c>
      <c r="BU492" s="10" t="s">
        <v>1105</v>
      </c>
      <c r="BV492" s="10" t="s">
        <v>1105</v>
      </c>
      <c r="BW492" s="10" t="s">
        <v>1104</v>
      </c>
      <c r="BX492" s="10" t="s">
        <v>1104</v>
      </c>
      <c r="BY492" s="10" t="s">
        <v>1105</v>
      </c>
      <c r="BZ492" s="10" t="s">
        <v>1105</v>
      </c>
      <c r="CA492" s="10" t="s">
        <v>1105</v>
      </c>
      <c r="CB492" s="10" t="s">
        <v>1104</v>
      </c>
      <c r="CC492" s="10" t="s">
        <v>1105</v>
      </c>
      <c r="CD492" s="10" t="s">
        <v>1104</v>
      </c>
      <c r="CE492" s="10" t="s">
        <v>1105</v>
      </c>
      <c r="CF492" s="19" t="s">
        <v>374</v>
      </c>
      <c r="CG492" s="10" t="s">
        <v>1104</v>
      </c>
      <c r="CH492" s="10" t="s">
        <v>1104</v>
      </c>
      <c r="CI492" s="10" t="s">
        <v>1105</v>
      </c>
      <c r="CJ492" s="10" t="s">
        <v>1104</v>
      </c>
      <c r="CK492" s="10" t="s">
        <v>1104</v>
      </c>
      <c r="CL492" s="10" t="s">
        <v>1105</v>
      </c>
      <c r="CM492" s="10" t="s">
        <v>1105</v>
      </c>
      <c r="CN492" s="10" t="s">
        <v>1105</v>
      </c>
      <c r="CO492" s="10" t="s">
        <v>1105</v>
      </c>
      <c r="CP492" s="10" t="s">
        <v>1105</v>
      </c>
      <c r="CQ492" s="10" t="s">
        <v>1105</v>
      </c>
      <c r="CR492" s="10" t="s">
        <v>1105</v>
      </c>
      <c r="CS492" s="10" t="s">
        <v>1105</v>
      </c>
      <c r="CT492" s="10" t="s">
        <v>1105</v>
      </c>
      <c r="CU492" s="10" t="s">
        <v>1104</v>
      </c>
      <c r="CV492" s="19" t="s">
        <v>374</v>
      </c>
      <c r="CW492" s="10" t="s">
        <v>1105</v>
      </c>
      <c r="CX492" s="19" t="s">
        <v>374</v>
      </c>
      <c r="CY492" s="10" t="s">
        <v>1105</v>
      </c>
      <c r="CZ492" s="10" t="s">
        <v>1105</v>
      </c>
      <c r="DA492" s="10" t="s">
        <v>1105</v>
      </c>
      <c r="DB492" s="19" t="s">
        <v>190</v>
      </c>
      <c r="DC492" s="5"/>
      <c r="DD492" s="5"/>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5"/>
    </row>
    <row r="493" spans="1:251" s="9" customFormat="1" ht="17.25" customHeight="1">
      <c r="A493" s="5" t="s">
        <v>736</v>
      </c>
      <c r="B493" s="9">
        <v>177</v>
      </c>
      <c r="C493" s="5" t="s">
        <v>87</v>
      </c>
      <c r="D493" s="5" t="s">
        <v>454</v>
      </c>
      <c r="E493" s="9">
        <v>693</v>
      </c>
      <c r="F493" s="9" t="s">
        <v>1159</v>
      </c>
      <c r="G493" s="5"/>
      <c r="H493" s="39" t="s">
        <v>7</v>
      </c>
      <c r="I493" s="9">
        <v>1712</v>
      </c>
      <c r="J493" s="5" t="s">
        <v>9</v>
      </c>
      <c r="K493" s="9">
        <v>1714</v>
      </c>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48" t="s">
        <v>601</v>
      </c>
      <c r="AM493" s="11">
        <f>VLOOKUP($AL493,'City Location'!$A$2:$C$69,2)</f>
        <v>51.507351</v>
      </c>
      <c r="AN493" s="11">
        <f>VLOOKUP($AL493,'City Location'!$A$2:$C$69,3)</f>
        <v>-0.12775800000000001</v>
      </c>
      <c r="AO493" s="9" t="s">
        <v>626</v>
      </c>
      <c r="AP493" s="5">
        <v>1</v>
      </c>
      <c r="AQ493" s="5"/>
      <c r="AR493" s="4"/>
      <c r="AS493" s="4"/>
      <c r="AT493" s="10">
        <v>0</v>
      </c>
      <c r="AU493" s="10" t="s">
        <v>1104</v>
      </c>
      <c r="AV493" s="10" t="s">
        <v>1105</v>
      </c>
      <c r="AW493" s="10" t="s">
        <v>1104</v>
      </c>
      <c r="AX493" s="9" t="s">
        <v>1105</v>
      </c>
      <c r="AY493" s="10" t="s">
        <v>1105</v>
      </c>
      <c r="AZ493" s="10" t="s">
        <v>1105</v>
      </c>
      <c r="BA493" s="10" t="s">
        <v>1105</v>
      </c>
      <c r="BB493" s="10" t="s">
        <v>1105</v>
      </c>
      <c r="BC493" s="10" t="s">
        <v>1105</v>
      </c>
      <c r="BD493" s="10" t="s">
        <v>1104</v>
      </c>
      <c r="BE493" s="10" t="s">
        <v>1104</v>
      </c>
      <c r="BF493" s="10" t="s">
        <v>1105</v>
      </c>
      <c r="BG493" s="10" t="s">
        <v>1105</v>
      </c>
      <c r="BH493" s="10" t="s">
        <v>1104</v>
      </c>
      <c r="BI493" s="10" t="s">
        <v>1105</v>
      </c>
      <c r="BJ493" s="10" t="s">
        <v>1105</v>
      </c>
      <c r="BK493" s="19" t="s">
        <v>374</v>
      </c>
      <c r="BL493" s="9" t="s">
        <v>1105</v>
      </c>
      <c r="BM493" s="9" t="s">
        <v>1105</v>
      </c>
      <c r="BN493" s="9" t="s">
        <v>1105</v>
      </c>
      <c r="BO493" s="10" t="s">
        <v>1105</v>
      </c>
      <c r="BP493" s="10" t="s">
        <v>1105</v>
      </c>
      <c r="BQ493" s="10" t="s">
        <v>1105</v>
      </c>
      <c r="BR493" s="10" t="s">
        <v>1105</v>
      </c>
      <c r="BS493" s="10" t="s">
        <v>1105</v>
      </c>
      <c r="BT493" s="19" t="s">
        <v>374</v>
      </c>
      <c r="BU493" s="10" t="s">
        <v>1105</v>
      </c>
      <c r="BV493" s="10" t="s">
        <v>1105</v>
      </c>
      <c r="BW493" s="10" t="s">
        <v>1104</v>
      </c>
      <c r="BX493" s="10" t="s">
        <v>1104</v>
      </c>
      <c r="BY493" s="10" t="s">
        <v>1105</v>
      </c>
      <c r="BZ493" s="10" t="s">
        <v>1105</v>
      </c>
      <c r="CA493" s="10" t="s">
        <v>1105</v>
      </c>
      <c r="CB493" s="10" t="s">
        <v>1104</v>
      </c>
      <c r="CC493" s="10" t="s">
        <v>1105</v>
      </c>
      <c r="CD493" s="10" t="s">
        <v>1104</v>
      </c>
      <c r="CE493" s="10" t="s">
        <v>1105</v>
      </c>
      <c r="CF493" s="19" t="s">
        <v>374</v>
      </c>
      <c r="CG493" s="10" t="s">
        <v>1104</v>
      </c>
      <c r="CH493" s="10" t="s">
        <v>1104</v>
      </c>
      <c r="CI493" s="10" t="s">
        <v>1105</v>
      </c>
      <c r="CJ493" s="10" t="s">
        <v>1104</v>
      </c>
      <c r="CK493" s="10" t="s">
        <v>1104</v>
      </c>
      <c r="CL493" s="10" t="s">
        <v>1105</v>
      </c>
      <c r="CM493" s="10" t="s">
        <v>1105</v>
      </c>
      <c r="CN493" s="10" t="s">
        <v>1105</v>
      </c>
      <c r="CO493" s="10" t="s">
        <v>1105</v>
      </c>
      <c r="CP493" s="10" t="s">
        <v>1105</v>
      </c>
      <c r="CQ493" s="10" t="s">
        <v>1105</v>
      </c>
      <c r="CR493" s="10" t="s">
        <v>1105</v>
      </c>
      <c r="CS493" s="10" t="s">
        <v>1105</v>
      </c>
      <c r="CT493" s="10" t="s">
        <v>1105</v>
      </c>
      <c r="CU493" s="10" t="s">
        <v>1104</v>
      </c>
      <c r="CV493" s="19" t="s">
        <v>374</v>
      </c>
      <c r="CW493" s="10" t="s">
        <v>1105</v>
      </c>
      <c r="CX493" s="19" t="s">
        <v>374</v>
      </c>
      <c r="CY493" s="10" t="s">
        <v>1105</v>
      </c>
      <c r="CZ493" s="10" t="s">
        <v>1105</v>
      </c>
      <c r="DA493" s="10" t="s">
        <v>1105</v>
      </c>
      <c r="DB493" s="19" t="s">
        <v>374</v>
      </c>
      <c r="DC493" s="5"/>
      <c r="DD493" s="5"/>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5"/>
    </row>
    <row r="494" spans="1:251" s="9" customFormat="1" ht="17.25" customHeight="1">
      <c r="A494" s="5" t="s">
        <v>736</v>
      </c>
      <c r="B494" s="9">
        <v>177</v>
      </c>
      <c r="C494" s="5" t="s">
        <v>83</v>
      </c>
      <c r="D494" s="5" t="s">
        <v>112</v>
      </c>
      <c r="E494" s="9">
        <v>341</v>
      </c>
      <c r="F494" s="9" t="s">
        <v>238</v>
      </c>
      <c r="G494" s="5"/>
      <c r="H494" s="5" t="s">
        <v>9</v>
      </c>
      <c r="I494" s="9">
        <v>1714</v>
      </c>
      <c r="J494" s="39" t="s">
        <v>5</v>
      </c>
      <c r="K494" s="9">
        <v>1720</v>
      </c>
      <c r="L494" s="5"/>
      <c r="M494" s="5"/>
      <c r="N494" s="5"/>
      <c r="O494" s="5"/>
      <c r="P494" s="5"/>
      <c r="Q494" s="5"/>
      <c r="R494" s="5"/>
      <c r="S494" s="5"/>
      <c r="T494" s="5"/>
      <c r="U494" s="5"/>
      <c r="V494" s="5"/>
      <c r="W494" s="5"/>
      <c r="X494" s="5"/>
      <c r="Y494" s="5"/>
      <c r="Z494" s="5"/>
      <c r="AA494" s="5"/>
      <c r="AB494" s="5"/>
      <c r="AC494" s="5"/>
      <c r="AD494" s="5"/>
      <c r="AE494" s="5"/>
      <c r="AF494" s="5" t="s">
        <v>113</v>
      </c>
      <c r="AG494" s="5"/>
      <c r="AH494" s="5"/>
      <c r="AI494" s="5"/>
      <c r="AJ494" s="5"/>
      <c r="AK494" s="5"/>
      <c r="AL494" s="48" t="s">
        <v>601</v>
      </c>
      <c r="AM494" s="11">
        <f>VLOOKUP($AL494,'City Location'!$A$2:$C$69,2)</f>
        <v>51.507351</v>
      </c>
      <c r="AN494" s="11">
        <f>VLOOKUP($AL494,'City Location'!$A$2:$C$69,3)</f>
        <v>-0.12775800000000001</v>
      </c>
      <c r="AO494" s="9" t="s">
        <v>623</v>
      </c>
      <c r="AP494" s="5">
        <v>1</v>
      </c>
      <c r="AQ494" s="5"/>
      <c r="AR494" s="4"/>
      <c r="AS494" s="4"/>
      <c r="AT494" s="10">
        <v>0</v>
      </c>
      <c r="AU494" s="10" t="s">
        <v>1104</v>
      </c>
      <c r="AV494" s="10" t="s">
        <v>1105</v>
      </c>
      <c r="AW494" s="10" t="s">
        <v>1104</v>
      </c>
      <c r="AX494" s="10" t="s">
        <v>1105</v>
      </c>
      <c r="AY494" s="10" t="s">
        <v>1105</v>
      </c>
      <c r="AZ494" s="10" t="s">
        <v>1105</v>
      </c>
      <c r="BA494" s="10" t="s">
        <v>1105</v>
      </c>
      <c r="BB494" s="10" t="s">
        <v>1105</v>
      </c>
      <c r="BC494" s="10" t="s">
        <v>1105</v>
      </c>
      <c r="BD494" s="10" t="s">
        <v>1104</v>
      </c>
      <c r="BE494" s="10" t="s">
        <v>1104</v>
      </c>
      <c r="BF494" s="10" t="s">
        <v>1105</v>
      </c>
      <c r="BG494" s="10" t="s">
        <v>1105</v>
      </c>
      <c r="BH494" s="19" t="s">
        <v>190</v>
      </c>
      <c r="BI494" s="10" t="s">
        <v>1105</v>
      </c>
      <c r="BJ494" s="10" t="s">
        <v>1105</v>
      </c>
      <c r="BK494" s="19" t="s">
        <v>374</v>
      </c>
      <c r="BL494" s="10" t="s">
        <v>1105</v>
      </c>
      <c r="BM494" s="10" t="s">
        <v>1105</v>
      </c>
      <c r="BN494" s="10" t="s">
        <v>1105</v>
      </c>
      <c r="BO494" s="10" t="s">
        <v>1105</v>
      </c>
      <c r="BP494" s="10" t="s">
        <v>1105</v>
      </c>
      <c r="BQ494" s="10" t="s">
        <v>1105</v>
      </c>
      <c r="BR494" s="10" t="s">
        <v>1105</v>
      </c>
      <c r="BS494" s="10" t="s">
        <v>1105</v>
      </c>
      <c r="BT494" s="19" t="s">
        <v>190</v>
      </c>
      <c r="BU494" s="10" t="s">
        <v>1105</v>
      </c>
      <c r="BV494" s="10" t="s">
        <v>1105</v>
      </c>
      <c r="BW494" s="19" t="s">
        <v>190</v>
      </c>
      <c r="BX494" s="10" t="s">
        <v>1104</v>
      </c>
      <c r="BY494" s="10" t="s">
        <v>1105</v>
      </c>
      <c r="BZ494" s="10" t="s">
        <v>1105</v>
      </c>
      <c r="CA494" s="10" t="s">
        <v>1105</v>
      </c>
      <c r="CB494" s="10" t="s">
        <v>1104</v>
      </c>
      <c r="CC494" s="10" t="s">
        <v>1105</v>
      </c>
      <c r="CD494" s="10" t="s">
        <v>1104</v>
      </c>
      <c r="CE494" s="10" t="s">
        <v>1105</v>
      </c>
      <c r="CF494" s="19" t="s">
        <v>374</v>
      </c>
      <c r="CG494" s="10" t="s">
        <v>1104</v>
      </c>
      <c r="CH494" s="10" t="s">
        <v>1104</v>
      </c>
      <c r="CI494" s="10" t="s">
        <v>1105</v>
      </c>
      <c r="CJ494" s="10" t="s">
        <v>1104</v>
      </c>
      <c r="CK494" s="10" t="s">
        <v>1104</v>
      </c>
      <c r="CL494" s="10" t="s">
        <v>1105</v>
      </c>
      <c r="CM494" s="10" t="s">
        <v>1105</v>
      </c>
      <c r="CN494" s="10" t="s">
        <v>1105</v>
      </c>
      <c r="CO494" s="10" t="s">
        <v>1105</v>
      </c>
      <c r="CP494" s="10" t="s">
        <v>1105</v>
      </c>
      <c r="CQ494" s="10" t="s">
        <v>1105</v>
      </c>
      <c r="CR494" s="10" t="s">
        <v>1105</v>
      </c>
      <c r="CS494" s="10" t="s">
        <v>1105</v>
      </c>
      <c r="CT494" s="10" t="s">
        <v>1105</v>
      </c>
      <c r="CU494" s="10" t="s">
        <v>1104</v>
      </c>
      <c r="CV494" s="19" t="s">
        <v>374</v>
      </c>
      <c r="CW494" s="10" t="s">
        <v>1105</v>
      </c>
      <c r="CX494" s="19" t="s">
        <v>190</v>
      </c>
      <c r="CY494" s="10" t="s">
        <v>1105</v>
      </c>
      <c r="CZ494" s="10" t="s">
        <v>1105</v>
      </c>
      <c r="DA494" s="10" t="s">
        <v>1105</v>
      </c>
      <c r="DB494" s="19" t="s">
        <v>374</v>
      </c>
      <c r="DC494" s="5"/>
      <c r="DD494" s="5"/>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5"/>
    </row>
    <row r="495" spans="1:251" s="9" customFormat="1" ht="17.25" customHeight="1">
      <c r="A495" s="5" t="s">
        <v>736</v>
      </c>
      <c r="B495" s="9">
        <v>177</v>
      </c>
      <c r="C495" s="5" t="s">
        <v>83</v>
      </c>
      <c r="D495" s="5" t="s">
        <v>112</v>
      </c>
      <c r="E495" s="9">
        <v>341</v>
      </c>
      <c r="F495" s="9" t="s">
        <v>238</v>
      </c>
      <c r="G495" s="5"/>
      <c r="H495" s="39" t="s">
        <v>5</v>
      </c>
      <c r="I495" s="9">
        <v>1720</v>
      </c>
      <c r="J495" s="5" t="s">
        <v>8</v>
      </c>
      <c r="K495" s="9">
        <v>1727</v>
      </c>
      <c r="L495" s="5"/>
      <c r="M495" s="5"/>
      <c r="N495" s="5"/>
      <c r="O495" s="5"/>
      <c r="P495" s="5"/>
      <c r="Q495" s="5"/>
      <c r="R495" s="5"/>
      <c r="S495" s="5"/>
      <c r="T495" s="5"/>
      <c r="U495" s="5"/>
      <c r="V495" s="5"/>
      <c r="W495" s="5"/>
      <c r="X495" s="5"/>
      <c r="Y495" s="5"/>
      <c r="Z495" s="5"/>
      <c r="AA495" s="5"/>
      <c r="AB495" s="5"/>
      <c r="AC495" s="5"/>
      <c r="AD495" s="5"/>
      <c r="AE495" s="5"/>
      <c r="AF495" s="5" t="s">
        <v>113</v>
      </c>
      <c r="AG495" s="5"/>
      <c r="AH495" s="5"/>
      <c r="AI495" s="5"/>
      <c r="AJ495" s="5"/>
      <c r="AK495" s="5"/>
      <c r="AL495" s="48" t="s">
        <v>601</v>
      </c>
      <c r="AM495" s="11">
        <f>VLOOKUP($AL495,'City Location'!$A$2:$C$69,2)</f>
        <v>51.507351</v>
      </c>
      <c r="AN495" s="11">
        <f>VLOOKUP($AL495,'City Location'!$A$2:$C$69,3)</f>
        <v>-0.12775800000000001</v>
      </c>
      <c r="AO495" s="9" t="s">
        <v>623</v>
      </c>
      <c r="AP495" s="5">
        <v>1</v>
      </c>
      <c r="AQ495" s="5"/>
      <c r="AR495" s="4"/>
      <c r="AS495" s="4"/>
      <c r="AT495" s="10">
        <v>0</v>
      </c>
      <c r="AU495" s="10" t="s">
        <v>1104</v>
      </c>
      <c r="AV495" s="10" t="s">
        <v>1105</v>
      </c>
      <c r="AW495" s="10" t="s">
        <v>1104</v>
      </c>
      <c r="AX495" s="10" t="s">
        <v>1105</v>
      </c>
      <c r="AY495" s="10" t="s">
        <v>1105</v>
      </c>
      <c r="AZ495" s="10" t="s">
        <v>1105</v>
      </c>
      <c r="BA495" s="10" t="s">
        <v>1105</v>
      </c>
      <c r="BB495" s="10" t="s">
        <v>1105</v>
      </c>
      <c r="BC495" s="10" t="s">
        <v>1105</v>
      </c>
      <c r="BD495" s="10" t="s">
        <v>1104</v>
      </c>
      <c r="BE495" s="10" t="s">
        <v>1104</v>
      </c>
      <c r="BF495" s="10" t="s">
        <v>1105</v>
      </c>
      <c r="BG495" s="10" t="s">
        <v>1105</v>
      </c>
      <c r="BH495" s="19" t="s">
        <v>190</v>
      </c>
      <c r="BI495" s="10" t="s">
        <v>1105</v>
      </c>
      <c r="BJ495" s="10" t="s">
        <v>1105</v>
      </c>
      <c r="BK495" s="19" t="s">
        <v>374</v>
      </c>
      <c r="BL495" s="10" t="s">
        <v>1105</v>
      </c>
      <c r="BM495" s="10" t="s">
        <v>1105</v>
      </c>
      <c r="BN495" s="10" t="s">
        <v>1105</v>
      </c>
      <c r="BO495" s="10" t="s">
        <v>1105</v>
      </c>
      <c r="BP495" s="10" t="s">
        <v>1105</v>
      </c>
      <c r="BQ495" s="10" t="s">
        <v>1105</v>
      </c>
      <c r="BR495" s="10" t="s">
        <v>1105</v>
      </c>
      <c r="BS495" s="10" t="s">
        <v>1105</v>
      </c>
      <c r="BT495" s="19" t="s">
        <v>190</v>
      </c>
      <c r="BU495" s="10" t="s">
        <v>1105</v>
      </c>
      <c r="BV495" s="10" t="s">
        <v>1105</v>
      </c>
      <c r="BW495" s="19" t="s">
        <v>190</v>
      </c>
      <c r="BX495" s="10" t="s">
        <v>1104</v>
      </c>
      <c r="BY495" s="10" t="s">
        <v>1105</v>
      </c>
      <c r="BZ495" s="10" t="s">
        <v>1105</v>
      </c>
      <c r="CA495" s="10" t="s">
        <v>1105</v>
      </c>
      <c r="CB495" s="10" t="s">
        <v>1104</v>
      </c>
      <c r="CC495" s="10" t="s">
        <v>1105</v>
      </c>
      <c r="CD495" s="10" t="s">
        <v>1104</v>
      </c>
      <c r="CE495" s="10" t="s">
        <v>1105</v>
      </c>
      <c r="CF495" s="19" t="s">
        <v>374</v>
      </c>
      <c r="CG495" s="10" t="s">
        <v>1104</v>
      </c>
      <c r="CH495" s="10" t="s">
        <v>1104</v>
      </c>
      <c r="CI495" s="10" t="s">
        <v>1105</v>
      </c>
      <c r="CJ495" s="10" t="s">
        <v>1104</v>
      </c>
      <c r="CK495" s="10" t="s">
        <v>1104</v>
      </c>
      <c r="CL495" s="10" t="s">
        <v>1105</v>
      </c>
      <c r="CM495" s="10" t="s">
        <v>1105</v>
      </c>
      <c r="CN495" s="10" t="s">
        <v>1105</v>
      </c>
      <c r="CO495" s="10" t="s">
        <v>1105</v>
      </c>
      <c r="CP495" s="10" t="s">
        <v>1105</v>
      </c>
      <c r="CQ495" s="10" t="s">
        <v>1105</v>
      </c>
      <c r="CR495" s="10" t="s">
        <v>1105</v>
      </c>
      <c r="CS495" s="10" t="s">
        <v>1105</v>
      </c>
      <c r="CT495" s="10" t="s">
        <v>1105</v>
      </c>
      <c r="CU495" s="10" t="s">
        <v>1104</v>
      </c>
      <c r="CV495" s="19" t="s">
        <v>374</v>
      </c>
      <c r="CW495" s="10" t="s">
        <v>1105</v>
      </c>
      <c r="CX495" s="19" t="s">
        <v>374</v>
      </c>
      <c r="CY495" s="10" t="s">
        <v>1105</v>
      </c>
      <c r="CZ495" s="10" t="s">
        <v>1105</v>
      </c>
      <c r="DA495" s="10" t="s">
        <v>1105</v>
      </c>
      <c r="DB495" s="19" t="s">
        <v>374</v>
      </c>
      <c r="DC495" s="5"/>
      <c r="DD495" s="5"/>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5"/>
    </row>
    <row r="496" spans="1:251" s="9" customFormat="1" ht="17.25" customHeight="1">
      <c r="A496" s="5" t="s">
        <v>736</v>
      </c>
      <c r="B496" s="9">
        <v>177</v>
      </c>
      <c r="C496" s="5" t="s">
        <v>83</v>
      </c>
      <c r="D496" s="5" t="s">
        <v>114</v>
      </c>
      <c r="E496" s="9">
        <v>321</v>
      </c>
      <c r="F496" s="9" t="s">
        <v>238</v>
      </c>
      <c r="G496" s="5"/>
      <c r="H496" s="5" t="s">
        <v>8</v>
      </c>
      <c r="I496" s="9">
        <v>1727</v>
      </c>
      <c r="J496" s="39" t="s">
        <v>12</v>
      </c>
      <c r="K496" s="9">
        <v>1757</v>
      </c>
      <c r="L496" s="5"/>
      <c r="M496" s="5"/>
      <c r="N496" s="5"/>
      <c r="O496" s="5"/>
      <c r="P496" s="5"/>
      <c r="Q496" s="5"/>
      <c r="R496" s="5"/>
      <c r="S496" s="5"/>
      <c r="T496" s="5"/>
      <c r="U496" s="5"/>
      <c r="V496" s="5"/>
      <c r="W496" s="5"/>
      <c r="X496" s="5"/>
      <c r="Y496" s="5"/>
      <c r="Z496" s="5"/>
      <c r="AA496" s="5"/>
      <c r="AB496" s="5"/>
      <c r="AC496" s="5"/>
      <c r="AD496" s="5"/>
      <c r="AE496" s="5"/>
      <c r="AF496" s="5" t="s">
        <v>115</v>
      </c>
      <c r="AG496" s="5"/>
      <c r="AH496" s="5"/>
      <c r="AI496" s="5"/>
      <c r="AJ496" s="5"/>
      <c r="AK496" s="5"/>
      <c r="AL496" s="48" t="s">
        <v>601</v>
      </c>
      <c r="AM496" s="11">
        <f>VLOOKUP($AL496,'City Location'!$A$2:$C$69,2)</f>
        <v>51.507351</v>
      </c>
      <c r="AN496" s="11">
        <f>VLOOKUP($AL496,'City Location'!$A$2:$C$69,3)</f>
        <v>-0.12775800000000001</v>
      </c>
      <c r="AO496" s="9" t="s">
        <v>623</v>
      </c>
      <c r="AP496" s="5">
        <v>1</v>
      </c>
      <c r="AQ496" s="5"/>
      <c r="AR496" s="4"/>
      <c r="AS496" s="4"/>
      <c r="AT496" s="10">
        <v>0</v>
      </c>
      <c r="AU496" s="10" t="s">
        <v>1104</v>
      </c>
      <c r="AV496" s="10" t="s">
        <v>1105</v>
      </c>
      <c r="AW496" s="10" t="s">
        <v>1104</v>
      </c>
      <c r="AX496" s="10" t="s">
        <v>1105</v>
      </c>
      <c r="AY496" s="10" t="s">
        <v>1105</v>
      </c>
      <c r="AZ496" s="10" t="s">
        <v>1105</v>
      </c>
      <c r="BA496" s="10" t="s">
        <v>1105</v>
      </c>
      <c r="BB496" s="10" t="s">
        <v>1105</v>
      </c>
      <c r="BC496" s="10" t="s">
        <v>1105</v>
      </c>
      <c r="BD496" s="10" t="s">
        <v>1104</v>
      </c>
      <c r="BE496" s="10" t="s">
        <v>1104</v>
      </c>
      <c r="BF496" s="10" t="s">
        <v>1105</v>
      </c>
      <c r="BG496" s="10" t="s">
        <v>1105</v>
      </c>
      <c r="BH496" s="19" t="s">
        <v>190</v>
      </c>
      <c r="BI496" s="10" t="s">
        <v>1105</v>
      </c>
      <c r="BJ496" s="10" t="s">
        <v>1105</v>
      </c>
      <c r="BK496" s="19" t="s">
        <v>374</v>
      </c>
      <c r="BL496" s="10" t="s">
        <v>1105</v>
      </c>
      <c r="BM496" s="10" t="s">
        <v>1105</v>
      </c>
      <c r="BN496" s="10" t="s">
        <v>1105</v>
      </c>
      <c r="BO496" s="10" t="s">
        <v>1105</v>
      </c>
      <c r="BP496" s="10" t="s">
        <v>1105</v>
      </c>
      <c r="BQ496" s="10" t="s">
        <v>1105</v>
      </c>
      <c r="BR496" s="10" t="s">
        <v>1105</v>
      </c>
      <c r="BS496" s="10" t="s">
        <v>1105</v>
      </c>
      <c r="BT496" s="19" t="s">
        <v>190</v>
      </c>
      <c r="BU496" s="10" t="s">
        <v>1105</v>
      </c>
      <c r="BV496" s="10" t="s">
        <v>1105</v>
      </c>
      <c r="BW496" s="19" t="s">
        <v>190</v>
      </c>
      <c r="BX496" s="10" t="s">
        <v>1104</v>
      </c>
      <c r="BY496" s="10" t="s">
        <v>1105</v>
      </c>
      <c r="BZ496" s="10" t="s">
        <v>1105</v>
      </c>
      <c r="CA496" s="10" t="s">
        <v>1105</v>
      </c>
      <c r="CB496" s="10" t="s">
        <v>1104</v>
      </c>
      <c r="CC496" s="10" t="s">
        <v>1105</v>
      </c>
      <c r="CD496" s="10" t="s">
        <v>1104</v>
      </c>
      <c r="CE496" s="10" t="s">
        <v>1105</v>
      </c>
      <c r="CF496" s="19" t="s">
        <v>374</v>
      </c>
      <c r="CG496" s="10" t="s">
        <v>1104</v>
      </c>
      <c r="CH496" s="10" t="s">
        <v>1104</v>
      </c>
      <c r="CI496" s="10" t="s">
        <v>1105</v>
      </c>
      <c r="CJ496" s="10" t="s">
        <v>1104</v>
      </c>
      <c r="CK496" s="10" t="s">
        <v>1104</v>
      </c>
      <c r="CL496" s="10" t="s">
        <v>1105</v>
      </c>
      <c r="CM496" s="10" t="s">
        <v>1105</v>
      </c>
      <c r="CN496" s="10" t="s">
        <v>1105</v>
      </c>
      <c r="CO496" s="10" t="s">
        <v>1105</v>
      </c>
      <c r="CP496" s="10" t="s">
        <v>1105</v>
      </c>
      <c r="CQ496" s="10" t="s">
        <v>1105</v>
      </c>
      <c r="CR496" s="10" t="s">
        <v>1105</v>
      </c>
      <c r="CS496" s="10" t="s">
        <v>1105</v>
      </c>
      <c r="CT496" s="10" t="s">
        <v>1105</v>
      </c>
      <c r="CU496" s="10" t="s">
        <v>1104</v>
      </c>
      <c r="CV496" s="19" t="s">
        <v>374</v>
      </c>
      <c r="CW496" s="10" t="s">
        <v>1105</v>
      </c>
      <c r="CX496" s="19" t="s">
        <v>374</v>
      </c>
      <c r="CY496" s="10" t="s">
        <v>1105</v>
      </c>
      <c r="CZ496" s="10" t="s">
        <v>1105</v>
      </c>
      <c r="DA496" s="10" t="s">
        <v>1105</v>
      </c>
      <c r="DB496" s="19" t="s">
        <v>374</v>
      </c>
      <c r="DC496" s="5"/>
      <c r="DD496" s="5"/>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5"/>
    </row>
    <row r="497" spans="1:251" s="9" customFormat="1" ht="17.25" customHeight="1">
      <c r="A497" s="5" t="s">
        <v>736</v>
      </c>
      <c r="B497" s="9">
        <v>177</v>
      </c>
      <c r="C497" s="5" t="s">
        <v>83</v>
      </c>
      <c r="D497" s="5" t="s">
        <v>114</v>
      </c>
      <c r="E497" s="9">
        <v>321</v>
      </c>
      <c r="F497" s="9" t="s">
        <v>238</v>
      </c>
      <c r="G497" s="5"/>
      <c r="H497" s="39" t="s">
        <v>12</v>
      </c>
      <c r="I497" s="9">
        <v>1757</v>
      </c>
      <c r="J497" s="5" t="s">
        <v>14</v>
      </c>
      <c r="K497" s="9">
        <v>1760</v>
      </c>
      <c r="L497" s="5"/>
      <c r="M497" s="5"/>
      <c r="N497" s="5"/>
      <c r="O497" s="5"/>
      <c r="P497" s="5"/>
      <c r="Q497" s="5"/>
      <c r="R497" s="5"/>
      <c r="S497" s="5"/>
      <c r="T497" s="5"/>
      <c r="U497" s="5"/>
      <c r="V497" s="5"/>
      <c r="W497" s="5"/>
      <c r="X497" s="5"/>
      <c r="Y497" s="5"/>
      <c r="Z497" s="5"/>
      <c r="AA497" s="5"/>
      <c r="AB497" s="5"/>
      <c r="AC497" s="5"/>
      <c r="AD497" s="5"/>
      <c r="AE497" s="5"/>
      <c r="AF497" s="5" t="s">
        <v>115</v>
      </c>
      <c r="AG497" s="5"/>
      <c r="AH497" s="5"/>
      <c r="AI497" s="5"/>
      <c r="AJ497" s="5"/>
      <c r="AK497" s="5"/>
      <c r="AL497" s="48" t="s">
        <v>601</v>
      </c>
      <c r="AM497" s="11">
        <f>VLOOKUP($AL497,'City Location'!$A$2:$C$69,2)</f>
        <v>51.507351</v>
      </c>
      <c r="AN497" s="11">
        <f>VLOOKUP($AL497,'City Location'!$A$2:$C$69,3)</f>
        <v>-0.12775800000000001</v>
      </c>
      <c r="AO497" s="9" t="s">
        <v>623</v>
      </c>
      <c r="AP497" s="5">
        <v>1</v>
      </c>
      <c r="AQ497" s="5"/>
      <c r="AR497" s="4"/>
      <c r="AS497" s="4"/>
      <c r="AT497" s="10">
        <v>0</v>
      </c>
      <c r="AU497" s="10" t="s">
        <v>1104</v>
      </c>
      <c r="AV497" s="10" t="s">
        <v>1105</v>
      </c>
      <c r="AW497" s="10" t="s">
        <v>1104</v>
      </c>
      <c r="AX497" s="10" t="s">
        <v>1105</v>
      </c>
      <c r="AY497" s="10" t="s">
        <v>1105</v>
      </c>
      <c r="AZ497" s="10" t="s">
        <v>1105</v>
      </c>
      <c r="BA497" s="10" t="s">
        <v>1105</v>
      </c>
      <c r="BB497" s="10" t="s">
        <v>1105</v>
      </c>
      <c r="BC497" s="10" t="s">
        <v>1105</v>
      </c>
      <c r="BD497" s="10" t="s">
        <v>1104</v>
      </c>
      <c r="BE497" s="10" t="s">
        <v>1104</v>
      </c>
      <c r="BF497" s="10" t="s">
        <v>1105</v>
      </c>
      <c r="BG497" s="10" t="s">
        <v>1105</v>
      </c>
      <c r="BH497" s="19" t="s">
        <v>190</v>
      </c>
      <c r="BI497" s="10" t="s">
        <v>1105</v>
      </c>
      <c r="BJ497" s="10" t="s">
        <v>1105</v>
      </c>
      <c r="BK497" s="19" t="s">
        <v>190</v>
      </c>
      <c r="BL497" s="10" t="s">
        <v>1105</v>
      </c>
      <c r="BM497" s="10" t="s">
        <v>1105</v>
      </c>
      <c r="BN497" s="10" t="s">
        <v>1105</v>
      </c>
      <c r="BO497" s="10" t="s">
        <v>1105</v>
      </c>
      <c r="BP497" s="10" t="s">
        <v>1105</v>
      </c>
      <c r="BQ497" s="10" t="s">
        <v>1105</v>
      </c>
      <c r="BR497" s="10" t="s">
        <v>1105</v>
      </c>
      <c r="BS497" s="10" t="s">
        <v>1105</v>
      </c>
      <c r="BT497" s="19" t="s">
        <v>190</v>
      </c>
      <c r="BU497" s="10" t="s">
        <v>1105</v>
      </c>
      <c r="BV497" s="10" t="s">
        <v>1105</v>
      </c>
      <c r="BW497" s="19" t="s">
        <v>190</v>
      </c>
      <c r="BX497" s="10" t="s">
        <v>1104</v>
      </c>
      <c r="BY497" s="10" t="s">
        <v>1105</v>
      </c>
      <c r="BZ497" s="10" t="s">
        <v>1105</v>
      </c>
      <c r="CA497" s="10" t="s">
        <v>1105</v>
      </c>
      <c r="CB497" s="10" t="s">
        <v>1104</v>
      </c>
      <c r="CC497" s="10" t="s">
        <v>1105</v>
      </c>
      <c r="CD497" s="10" t="s">
        <v>1104</v>
      </c>
      <c r="CE497" s="10" t="s">
        <v>1105</v>
      </c>
      <c r="CF497" s="19" t="s">
        <v>374</v>
      </c>
      <c r="CG497" s="10" t="s">
        <v>1104</v>
      </c>
      <c r="CH497" s="10" t="s">
        <v>1104</v>
      </c>
      <c r="CI497" s="10" t="s">
        <v>1105</v>
      </c>
      <c r="CJ497" s="10" t="s">
        <v>1104</v>
      </c>
      <c r="CK497" s="10" t="s">
        <v>1104</v>
      </c>
      <c r="CL497" s="10" t="s">
        <v>1105</v>
      </c>
      <c r="CM497" s="10" t="s">
        <v>1105</v>
      </c>
      <c r="CN497" s="10" t="s">
        <v>1105</v>
      </c>
      <c r="CO497" s="10" t="s">
        <v>1105</v>
      </c>
      <c r="CP497" s="10" t="s">
        <v>1105</v>
      </c>
      <c r="CQ497" s="10" t="s">
        <v>1105</v>
      </c>
      <c r="CR497" s="10" t="s">
        <v>1105</v>
      </c>
      <c r="CS497" s="10" t="s">
        <v>1105</v>
      </c>
      <c r="CT497" s="10" t="s">
        <v>1105</v>
      </c>
      <c r="CU497" s="10" t="s">
        <v>1104</v>
      </c>
      <c r="CV497" s="19" t="s">
        <v>374</v>
      </c>
      <c r="CW497" s="10" t="s">
        <v>1105</v>
      </c>
      <c r="CX497" s="19" t="s">
        <v>374</v>
      </c>
      <c r="CY497" s="10" t="s">
        <v>1105</v>
      </c>
      <c r="CZ497" s="10" t="s">
        <v>1105</v>
      </c>
      <c r="DA497" s="10" t="s">
        <v>1105</v>
      </c>
      <c r="DB497" s="19" t="s">
        <v>374</v>
      </c>
      <c r="DC497" s="5"/>
      <c r="DD497" s="5"/>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5"/>
    </row>
    <row r="498" spans="1:251" s="9" customFormat="1" ht="17.25" customHeight="1">
      <c r="A498" s="5" t="s">
        <v>736</v>
      </c>
      <c r="B498" s="9">
        <v>177</v>
      </c>
      <c r="C498" s="5" t="s">
        <v>83</v>
      </c>
      <c r="D498" s="5" t="s">
        <v>239</v>
      </c>
      <c r="E498" s="9">
        <v>130</v>
      </c>
      <c r="F498" s="9" t="s">
        <v>238</v>
      </c>
      <c r="G498" s="5"/>
      <c r="H498" s="5" t="s">
        <v>14</v>
      </c>
      <c r="I498" s="9">
        <v>1760</v>
      </c>
      <c r="J498" s="39" t="s">
        <v>9</v>
      </c>
      <c r="K498" s="9">
        <v>1762</v>
      </c>
      <c r="L498" s="5"/>
      <c r="M498" s="5"/>
      <c r="N498" s="5"/>
      <c r="O498" s="5"/>
      <c r="P498" s="5"/>
      <c r="Q498" s="5"/>
      <c r="R498" s="5"/>
      <c r="S498" s="5"/>
      <c r="T498" s="5"/>
      <c r="U498" s="5"/>
      <c r="V498" s="5"/>
      <c r="W498" s="5"/>
      <c r="X498" s="5"/>
      <c r="Y498" s="5"/>
      <c r="Z498" s="5"/>
      <c r="AA498" s="5"/>
      <c r="AB498" s="5"/>
      <c r="AC498" s="5"/>
      <c r="AD498" s="5"/>
      <c r="AE498" s="5" t="s">
        <v>224</v>
      </c>
      <c r="AF498" s="5" t="s">
        <v>455</v>
      </c>
      <c r="AG498" s="5"/>
      <c r="AH498" s="5"/>
      <c r="AI498" s="5"/>
      <c r="AJ498" s="5"/>
      <c r="AK498" s="5"/>
      <c r="AL498" s="48" t="s">
        <v>601</v>
      </c>
      <c r="AM498" s="11">
        <f>VLOOKUP($AL498,'City Location'!$A$2:$C$69,2)</f>
        <v>51.507351</v>
      </c>
      <c r="AN498" s="11">
        <f>VLOOKUP($AL498,'City Location'!$A$2:$C$69,3)</f>
        <v>-0.12775800000000001</v>
      </c>
      <c r="AO498" s="9" t="s">
        <v>626</v>
      </c>
      <c r="AP498" s="5">
        <v>1</v>
      </c>
      <c r="AQ498" s="5"/>
      <c r="AR498" s="4"/>
      <c r="AS498" s="4"/>
      <c r="AT498" s="10">
        <v>0</v>
      </c>
      <c r="AU498" s="10" t="s">
        <v>1104</v>
      </c>
      <c r="AV498" s="10" t="s">
        <v>1105</v>
      </c>
      <c r="AW498" s="10" t="s">
        <v>1104</v>
      </c>
      <c r="AX498" s="10" t="s">
        <v>1105</v>
      </c>
      <c r="AY498" s="10" t="s">
        <v>1105</v>
      </c>
      <c r="AZ498" s="10" t="s">
        <v>1105</v>
      </c>
      <c r="BA498" s="10" t="s">
        <v>1105</v>
      </c>
      <c r="BB498" s="10" t="s">
        <v>1105</v>
      </c>
      <c r="BC498" s="10" t="s">
        <v>1105</v>
      </c>
      <c r="BD498" s="10" t="s">
        <v>1104</v>
      </c>
      <c r="BE498" s="10" t="s">
        <v>1104</v>
      </c>
      <c r="BF498" s="10" t="s">
        <v>1105</v>
      </c>
      <c r="BG498" s="10" t="s">
        <v>1105</v>
      </c>
      <c r="BH498" s="19" t="s">
        <v>190</v>
      </c>
      <c r="BI498" s="10" t="s">
        <v>1105</v>
      </c>
      <c r="BJ498" s="10" t="s">
        <v>1104</v>
      </c>
      <c r="BK498" s="19" t="s">
        <v>190</v>
      </c>
      <c r="BL498" s="10" t="s">
        <v>1105</v>
      </c>
      <c r="BM498" s="10" t="s">
        <v>1105</v>
      </c>
      <c r="BN498" s="10" t="s">
        <v>1105</v>
      </c>
      <c r="BO498" s="10" t="s">
        <v>1105</v>
      </c>
      <c r="BP498" s="10" t="s">
        <v>1105</v>
      </c>
      <c r="BQ498" s="10" t="s">
        <v>1105</v>
      </c>
      <c r="BR498" s="10" t="s">
        <v>1105</v>
      </c>
      <c r="BS498" s="10" t="s">
        <v>1104</v>
      </c>
      <c r="BT498" s="19" t="s">
        <v>190</v>
      </c>
      <c r="BU498" s="10" t="s">
        <v>1105</v>
      </c>
      <c r="BV498" s="10" t="s">
        <v>1105</v>
      </c>
      <c r="BW498" s="19" t="s">
        <v>190</v>
      </c>
      <c r="BX498" s="10" t="s">
        <v>1104</v>
      </c>
      <c r="BY498" s="10" t="s">
        <v>1105</v>
      </c>
      <c r="BZ498" s="10" t="s">
        <v>1105</v>
      </c>
      <c r="CA498" s="10" t="s">
        <v>1105</v>
      </c>
      <c r="CB498" s="10" t="s">
        <v>1104</v>
      </c>
      <c r="CC498" s="10" t="s">
        <v>1105</v>
      </c>
      <c r="CD498" s="10" t="s">
        <v>1104</v>
      </c>
      <c r="CE498" s="10" t="s">
        <v>1105</v>
      </c>
      <c r="CF498" s="19" t="s">
        <v>374</v>
      </c>
      <c r="CG498" s="10" t="s">
        <v>1104</v>
      </c>
      <c r="CH498" s="10" t="s">
        <v>1104</v>
      </c>
      <c r="CI498" s="10" t="s">
        <v>1105</v>
      </c>
      <c r="CJ498" s="10" t="s">
        <v>1104</v>
      </c>
      <c r="CK498" s="10" t="s">
        <v>1104</v>
      </c>
      <c r="CL498" s="10" t="s">
        <v>1105</v>
      </c>
      <c r="CM498" s="10" t="s">
        <v>1105</v>
      </c>
      <c r="CN498" s="10" t="s">
        <v>1105</v>
      </c>
      <c r="CO498" s="10" t="s">
        <v>1105</v>
      </c>
      <c r="CP498" s="10" t="s">
        <v>1105</v>
      </c>
      <c r="CQ498" s="10" t="s">
        <v>1105</v>
      </c>
      <c r="CR498" s="10" t="s">
        <v>1105</v>
      </c>
      <c r="CS498" s="10" t="s">
        <v>1105</v>
      </c>
      <c r="CT498" s="10" t="s">
        <v>1105</v>
      </c>
      <c r="CU498" s="10" t="s">
        <v>1104</v>
      </c>
      <c r="CV498" s="19" t="s">
        <v>374</v>
      </c>
      <c r="CW498" s="10" t="s">
        <v>1105</v>
      </c>
      <c r="CX498" s="19" t="s">
        <v>374</v>
      </c>
      <c r="CY498" s="10" t="s">
        <v>1105</v>
      </c>
      <c r="CZ498" s="10" t="s">
        <v>1105</v>
      </c>
      <c r="DA498" s="10" t="s">
        <v>1105</v>
      </c>
      <c r="DB498" s="19" t="s">
        <v>374</v>
      </c>
      <c r="DC498" s="5"/>
      <c r="DD498" s="5"/>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5"/>
    </row>
    <row r="499" spans="1:251" s="9" customFormat="1" ht="17.25" customHeight="1">
      <c r="A499" s="5" t="s">
        <v>736</v>
      </c>
      <c r="B499" s="9">
        <v>177</v>
      </c>
      <c r="C499" s="5" t="s">
        <v>83</v>
      </c>
      <c r="D499" s="5" t="s">
        <v>239</v>
      </c>
      <c r="E499" s="9">
        <v>130</v>
      </c>
      <c r="F499" s="9" t="s">
        <v>238</v>
      </c>
      <c r="G499" s="5"/>
      <c r="H499" s="39" t="s">
        <v>9</v>
      </c>
      <c r="I499" s="9">
        <v>1762</v>
      </c>
      <c r="J499" s="39" t="s">
        <v>16</v>
      </c>
      <c r="K499" s="9">
        <v>1801</v>
      </c>
      <c r="L499" s="5"/>
      <c r="M499" s="5"/>
      <c r="N499" s="5"/>
      <c r="O499" s="5"/>
      <c r="P499" s="5"/>
      <c r="Q499" s="5"/>
      <c r="R499" s="5"/>
      <c r="S499" s="5"/>
      <c r="T499" s="5"/>
      <c r="U499" s="5"/>
      <c r="V499" s="5"/>
      <c r="W499" s="5"/>
      <c r="X499" s="5"/>
      <c r="Y499" s="5"/>
      <c r="Z499" s="5"/>
      <c r="AA499" s="5"/>
      <c r="AB499" s="5"/>
      <c r="AC499" s="5"/>
      <c r="AD499" s="5"/>
      <c r="AE499" s="5" t="s">
        <v>224</v>
      </c>
      <c r="AF499" s="5" t="s">
        <v>455</v>
      </c>
      <c r="AG499" s="5"/>
      <c r="AH499" s="5"/>
      <c r="AI499" s="5"/>
      <c r="AJ499" s="5"/>
      <c r="AK499" s="5"/>
      <c r="AL499" s="48" t="s">
        <v>601</v>
      </c>
      <c r="AM499" s="11">
        <f>VLOOKUP($AL499,'City Location'!$A$2:$C$69,2)</f>
        <v>51.507351</v>
      </c>
      <c r="AN499" s="11">
        <f>VLOOKUP($AL499,'City Location'!$A$2:$C$69,3)</f>
        <v>-0.12775800000000001</v>
      </c>
      <c r="AO499" s="9" t="s">
        <v>626</v>
      </c>
      <c r="AP499" s="5">
        <v>1</v>
      </c>
      <c r="AQ499" s="5"/>
      <c r="AR499" s="4"/>
      <c r="AS499" s="4"/>
      <c r="AT499" s="10">
        <v>0</v>
      </c>
      <c r="AU499" s="10" t="s">
        <v>1104</v>
      </c>
      <c r="AV499" s="10" t="s">
        <v>1105</v>
      </c>
      <c r="AW499" s="10" t="s">
        <v>1104</v>
      </c>
      <c r="AX499" s="10" t="s">
        <v>1105</v>
      </c>
      <c r="AY499" s="10" t="s">
        <v>1105</v>
      </c>
      <c r="AZ499" s="10" t="s">
        <v>1105</v>
      </c>
      <c r="BA499" s="10" t="s">
        <v>1105</v>
      </c>
      <c r="BB499" s="10" t="s">
        <v>1105</v>
      </c>
      <c r="BC499" s="10" t="s">
        <v>1105</v>
      </c>
      <c r="BD499" s="10" t="s">
        <v>1104</v>
      </c>
      <c r="BE499" s="10" t="s">
        <v>1104</v>
      </c>
      <c r="BF499" s="10" t="s">
        <v>1105</v>
      </c>
      <c r="BG499" s="10" t="s">
        <v>1105</v>
      </c>
      <c r="BH499" s="19" t="s">
        <v>190</v>
      </c>
      <c r="BI499" s="10" t="s">
        <v>1105</v>
      </c>
      <c r="BJ499" s="10" t="s">
        <v>1104</v>
      </c>
      <c r="BK499" s="19" t="s">
        <v>374</v>
      </c>
      <c r="BL499" s="10" t="s">
        <v>1105</v>
      </c>
      <c r="BM499" s="10" t="s">
        <v>1105</v>
      </c>
      <c r="BN499" s="10" t="s">
        <v>1105</v>
      </c>
      <c r="BO499" s="10" t="s">
        <v>1105</v>
      </c>
      <c r="BP499" s="10" t="s">
        <v>1105</v>
      </c>
      <c r="BQ499" s="10" t="s">
        <v>1105</v>
      </c>
      <c r="BR499" s="10" t="s">
        <v>1105</v>
      </c>
      <c r="BS499" s="10" t="s">
        <v>1104</v>
      </c>
      <c r="BT499" s="19" t="s">
        <v>190</v>
      </c>
      <c r="BU499" s="10" t="s">
        <v>1105</v>
      </c>
      <c r="BV499" s="10" t="s">
        <v>1105</v>
      </c>
      <c r="BW499" s="19" t="s">
        <v>190</v>
      </c>
      <c r="BX499" s="10" t="s">
        <v>1104</v>
      </c>
      <c r="BY499" s="10" t="s">
        <v>1105</v>
      </c>
      <c r="BZ499" s="10" t="s">
        <v>1105</v>
      </c>
      <c r="CA499" s="10" t="s">
        <v>1105</v>
      </c>
      <c r="CB499" s="10" t="s">
        <v>1104</v>
      </c>
      <c r="CC499" s="10" t="s">
        <v>1105</v>
      </c>
      <c r="CD499" s="10" t="s">
        <v>1104</v>
      </c>
      <c r="CE499" s="10" t="s">
        <v>1105</v>
      </c>
      <c r="CF499" s="19" t="s">
        <v>374</v>
      </c>
      <c r="CG499" s="10" t="s">
        <v>1104</v>
      </c>
      <c r="CH499" s="10" t="s">
        <v>1104</v>
      </c>
      <c r="CI499" s="10" t="s">
        <v>1105</v>
      </c>
      <c r="CJ499" s="10" t="s">
        <v>1104</v>
      </c>
      <c r="CK499" s="10" t="s">
        <v>1104</v>
      </c>
      <c r="CL499" s="10" t="s">
        <v>1105</v>
      </c>
      <c r="CM499" s="10" t="s">
        <v>1105</v>
      </c>
      <c r="CN499" s="10" t="s">
        <v>1105</v>
      </c>
      <c r="CO499" s="10" t="s">
        <v>1105</v>
      </c>
      <c r="CP499" s="10" t="s">
        <v>1105</v>
      </c>
      <c r="CQ499" s="10" t="s">
        <v>1105</v>
      </c>
      <c r="CR499" s="10" t="s">
        <v>1105</v>
      </c>
      <c r="CS499" s="10" t="s">
        <v>1105</v>
      </c>
      <c r="CT499" s="10" t="s">
        <v>1105</v>
      </c>
      <c r="CU499" s="10" t="s">
        <v>1104</v>
      </c>
      <c r="CV499" s="19" t="s">
        <v>374</v>
      </c>
      <c r="CW499" s="10" t="s">
        <v>1105</v>
      </c>
      <c r="CX499" s="19" t="s">
        <v>374</v>
      </c>
      <c r="CY499" s="10" t="s">
        <v>1105</v>
      </c>
      <c r="CZ499" s="10" t="s">
        <v>1105</v>
      </c>
      <c r="DA499" s="10" t="s">
        <v>1105</v>
      </c>
      <c r="DB499" s="19" t="s">
        <v>374</v>
      </c>
      <c r="DC499" s="5"/>
      <c r="DD499" s="5"/>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5"/>
    </row>
    <row r="500" spans="1:251" s="9" customFormat="1" ht="17.25" customHeight="1">
      <c r="A500" s="5" t="s">
        <v>736</v>
      </c>
      <c r="B500" s="9">
        <v>177</v>
      </c>
      <c r="C500" s="5" t="s">
        <v>83</v>
      </c>
      <c r="D500" s="5" t="s">
        <v>239</v>
      </c>
      <c r="E500" s="9">
        <v>130</v>
      </c>
      <c r="F500" s="9" t="s">
        <v>238</v>
      </c>
      <c r="G500" s="5"/>
      <c r="H500" s="39" t="s">
        <v>16</v>
      </c>
      <c r="I500" s="9">
        <v>1801</v>
      </c>
      <c r="J500" s="5"/>
      <c r="K500" s="9">
        <v>1803</v>
      </c>
      <c r="L500" s="5"/>
      <c r="M500" s="5"/>
      <c r="N500" s="5"/>
      <c r="O500" s="5"/>
      <c r="P500" s="5"/>
      <c r="Q500" s="5"/>
      <c r="R500" s="5"/>
      <c r="S500" s="5"/>
      <c r="T500" s="5"/>
      <c r="U500" s="5"/>
      <c r="V500" s="5"/>
      <c r="W500" s="5"/>
      <c r="X500" s="5"/>
      <c r="Y500" s="5"/>
      <c r="Z500" s="5"/>
      <c r="AA500" s="5"/>
      <c r="AB500" s="5"/>
      <c r="AC500" s="5"/>
      <c r="AD500" s="5"/>
      <c r="AE500" s="5" t="s">
        <v>224</v>
      </c>
      <c r="AF500" s="5" t="s">
        <v>455</v>
      </c>
      <c r="AG500" s="5"/>
      <c r="AH500" s="5"/>
      <c r="AI500" s="5"/>
      <c r="AJ500" s="5"/>
      <c r="AK500" s="5"/>
      <c r="AL500" s="48" t="s">
        <v>601</v>
      </c>
      <c r="AM500" s="11">
        <f>VLOOKUP($AL500,'City Location'!$A$2:$C$69,2)</f>
        <v>51.507351</v>
      </c>
      <c r="AN500" s="11">
        <f>VLOOKUP($AL500,'City Location'!$A$2:$C$69,3)</f>
        <v>-0.12775800000000001</v>
      </c>
      <c r="AO500" s="9" t="s">
        <v>626</v>
      </c>
      <c r="AP500" s="5">
        <v>1</v>
      </c>
      <c r="AQ500" s="5"/>
      <c r="AR500" s="4"/>
      <c r="AS500" s="4"/>
      <c r="AT500" s="10">
        <v>0</v>
      </c>
      <c r="AU500" s="10" t="s">
        <v>1104</v>
      </c>
      <c r="AV500" s="10" t="s">
        <v>1105</v>
      </c>
      <c r="AW500" s="10" t="s">
        <v>1104</v>
      </c>
      <c r="AX500" s="10" t="s">
        <v>1105</v>
      </c>
      <c r="AY500" s="10" t="s">
        <v>1105</v>
      </c>
      <c r="AZ500" s="10" t="s">
        <v>1105</v>
      </c>
      <c r="BA500" s="10" t="s">
        <v>1105</v>
      </c>
      <c r="BB500" s="10" t="s">
        <v>1105</v>
      </c>
      <c r="BC500" s="10" t="s">
        <v>1105</v>
      </c>
      <c r="BD500" s="10" t="s">
        <v>1104</v>
      </c>
      <c r="BE500" s="10" t="s">
        <v>1104</v>
      </c>
      <c r="BF500" s="10" t="s">
        <v>1105</v>
      </c>
      <c r="BG500" s="10" t="s">
        <v>1105</v>
      </c>
      <c r="BH500" s="19" t="s">
        <v>374</v>
      </c>
      <c r="BI500" s="10" t="s">
        <v>1105</v>
      </c>
      <c r="BJ500" s="10" t="s">
        <v>1104</v>
      </c>
      <c r="BK500" s="19" t="s">
        <v>374</v>
      </c>
      <c r="BL500" s="10" t="s">
        <v>1105</v>
      </c>
      <c r="BM500" s="10" t="s">
        <v>1105</v>
      </c>
      <c r="BN500" s="10" t="s">
        <v>1105</v>
      </c>
      <c r="BO500" s="10" t="s">
        <v>1105</v>
      </c>
      <c r="BP500" s="10" t="s">
        <v>1105</v>
      </c>
      <c r="BQ500" s="10" t="s">
        <v>1105</v>
      </c>
      <c r="BR500" s="10" t="s">
        <v>1105</v>
      </c>
      <c r="BS500" s="10" t="s">
        <v>1104</v>
      </c>
      <c r="BT500" s="19" t="s">
        <v>374</v>
      </c>
      <c r="BU500" s="10" t="s">
        <v>1105</v>
      </c>
      <c r="BV500" s="10" t="s">
        <v>1105</v>
      </c>
      <c r="BW500" s="19" t="s">
        <v>374</v>
      </c>
      <c r="BX500" s="10" t="s">
        <v>1104</v>
      </c>
      <c r="BY500" s="10" t="s">
        <v>1105</v>
      </c>
      <c r="BZ500" s="10" t="s">
        <v>1105</v>
      </c>
      <c r="CA500" s="10" t="s">
        <v>1105</v>
      </c>
      <c r="CB500" s="10" t="s">
        <v>1104</v>
      </c>
      <c r="CC500" s="10" t="s">
        <v>1105</v>
      </c>
      <c r="CD500" s="10" t="s">
        <v>1104</v>
      </c>
      <c r="CE500" s="10" t="s">
        <v>1105</v>
      </c>
      <c r="CF500" s="19" t="s">
        <v>374</v>
      </c>
      <c r="CG500" s="10" t="s">
        <v>1104</v>
      </c>
      <c r="CH500" s="10" t="s">
        <v>1104</v>
      </c>
      <c r="CI500" s="10" t="s">
        <v>1105</v>
      </c>
      <c r="CJ500" s="10" t="s">
        <v>1104</v>
      </c>
      <c r="CK500" s="10" t="s">
        <v>1104</v>
      </c>
      <c r="CL500" s="10" t="s">
        <v>1105</v>
      </c>
      <c r="CM500" s="10" t="s">
        <v>1105</v>
      </c>
      <c r="CN500" s="10" t="s">
        <v>1105</v>
      </c>
      <c r="CO500" s="10" t="s">
        <v>1105</v>
      </c>
      <c r="CP500" s="10" t="s">
        <v>1105</v>
      </c>
      <c r="CQ500" s="10" t="s">
        <v>1105</v>
      </c>
      <c r="CR500" s="10" t="s">
        <v>1105</v>
      </c>
      <c r="CS500" s="10" t="s">
        <v>1105</v>
      </c>
      <c r="CT500" s="10" t="s">
        <v>1105</v>
      </c>
      <c r="CU500" s="10" t="s">
        <v>1104</v>
      </c>
      <c r="CV500" s="19" t="s">
        <v>374</v>
      </c>
      <c r="CW500" s="10" t="s">
        <v>1105</v>
      </c>
      <c r="CX500" s="19" t="s">
        <v>374</v>
      </c>
      <c r="CY500" s="10" t="s">
        <v>1105</v>
      </c>
      <c r="CZ500" s="10" t="s">
        <v>1105</v>
      </c>
      <c r="DA500" s="10" t="s">
        <v>1105</v>
      </c>
      <c r="DB500" s="19" t="s">
        <v>374</v>
      </c>
      <c r="DC500" s="5"/>
      <c r="DD500" s="5"/>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5"/>
    </row>
    <row r="501" spans="1:251" s="9" customFormat="1" ht="17.25" customHeight="1">
      <c r="A501" s="5" t="s">
        <v>736</v>
      </c>
      <c r="B501" s="9">
        <v>177</v>
      </c>
      <c r="C501" s="5" t="s">
        <v>83</v>
      </c>
      <c r="D501" s="5" t="s">
        <v>239</v>
      </c>
      <c r="E501" s="9">
        <v>130</v>
      </c>
      <c r="F501" s="9" t="s">
        <v>238</v>
      </c>
      <c r="G501" s="5"/>
      <c r="H501" s="5"/>
      <c r="I501" s="9">
        <v>1803</v>
      </c>
      <c r="J501" s="39" t="s">
        <v>7</v>
      </c>
      <c r="K501" s="9">
        <v>1808</v>
      </c>
      <c r="L501" s="5"/>
      <c r="M501" s="5"/>
      <c r="N501" s="5"/>
      <c r="O501" s="5"/>
      <c r="P501" s="5"/>
      <c r="Q501" s="5"/>
      <c r="R501" s="5"/>
      <c r="S501" s="5"/>
      <c r="T501" s="5"/>
      <c r="U501" s="5"/>
      <c r="V501" s="5"/>
      <c r="W501" s="5"/>
      <c r="X501" s="5"/>
      <c r="Y501" s="5"/>
      <c r="Z501" s="5"/>
      <c r="AA501" s="5"/>
      <c r="AB501" s="5"/>
      <c r="AC501" s="5"/>
      <c r="AD501" s="5"/>
      <c r="AE501" s="5" t="s">
        <v>224</v>
      </c>
      <c r="AF501" s="5" t="s">
        <v>455</v>
      </c>
      <c r="AG501" s="5"/>
      <c r="AH501" s="5"/>
      <c r="AI501" s="5"/>
      <c r="AJ501" s="5"/>
      <c r="AK501" s="5"/>
      <c r="AL501" s="48" t="s">
        <v>601</v>
      </c>
      <c r="AM501" s="11">
        <f>VLOOKUP($AL501,'City Location'!$A$2:$C$69,2)</f>
        <v>51.507351</v>
      </c>
      <c r="AN501" s="11">
        <f>VLOOKUP($AL501,'City Location'!$A$2:$C$69,3)</f>
        <v>-0.12775800000000001</v>
      </c>
      <c r="AO501" s="9" t="s">
        <v>626</v>
      </c>
      <c r="AP501" s="5">
        <v>1</v>
      </c>
      <c r="AQ501" s="5"/>
      <c r="AR501" s="4"/>
      <c r="AS501" s="4"/>
      <c r="AT501" s="10">
        <v>0</v>
      </c>
      <c r="AU501" s="10" t="s">
        <v>1104</v>
      </c>
      <c r="AV501" s="10" t="s">
        <v>1105</v>
      </c>
      <c r="AW501" s="10" t="s">
        <v>1105</v>
      </c>
      <c r="AX501" s="10" t="s">
        <v>1105</v>
      </c>
      <c r="AY501" s="10" t="s">
        <v>1105</v>
      </c>
      <c r="AZ501" s="10" t="s">
        <v>1105</v>
      </c>
      <c r="BA501" s="10" t="s">
        <v>1105</v>
      </c>
      <c r="BB501" s="10" t="s">
        <v>1105</v>
      </c>
      <c r="BC501" s="10" t="s">
        <v>1105</v>
      </c>
      <c r="BD501" s="10" t="s">
        <v>1104</v>
      </c>
      <c r="BE501" s="10" t="s">
        <v>1104</v>
      </c>
      <c r="BF501" s="10" t="s">
        <v>1105</v>
      </c>
      <c r="BG501" s="10" t="s">
        <v>1105</v>
      </c>
      <c r="BH501" s="19" t="s">
        <v>374</v>
      </c>
      <c r="BI501" s="10" t="s">
        <v>1104</v>
      </c>
      <c r="BJ501" s="10" t="s">
        <v>1105</v>
      </c>
      <c r="BK501" s="19" t="s">
        <v>374</v>
      </c>
      <c r="BL501" s="10" t="s">
        <v>1105</v>
      </c>
      <c r="BM501" s="10" t="s">
        <v>1105</v>
      </c>
      <c r="BN501" s="10" t="s">
        <v>1105</v>
      </c>
      <c r="BO501" s="10" t="s">
        <v>1105</v>
      </c>
      <c r="BP501" s="10" t="s">
        <v>1105</v>
      </c>
      <c r="BQ501" s="10" t="s">
        <v>1105</v>
      </c>
      <c r="BR501" s="10" t="s">
        <v>1105</v>
      </c>
      <c r="BS501" s="10" t="s">
        <v>1104</v>
      </c>
      <c r="BT501" s="19" t="s">
        <v>374</v>
      </c>
      <c r="BU501" s="10" t="s">
        <v>1105</v>
      </c>
      <c r="BV501" s="10" t="s">
        <v>1105</v>
      </c>
      <c r="BW501" s="19" t="s">
        <v>374</v>
      </c>
      <c r="BX501" s="10" t="s">
        <v>1104</v>
      </c>
      <c r="BY501" s="10" t="s">
        <v>1105</v>
      </c>
      <c r="BZ501" s="10" t="s">
        <v>1105</v>
      </c>
      <c r="CA501" s="10" t="s">
        <v>1105</v>
      </c>
      <c r="CB501" s="10" t="s">
        <v>1104</v>
      </c>
      <c r="CC501" s="10" t="s">
        <v>1105</v>
      </c>
      <c r="CD501" s="10" t="s">
        <v>1104</v>
      </c>
      <c r="CE501" s="10" t="s">
        <v>1105</v>
      </c>
      <c r="CF501" s="19" t="s">
        <v>374</v>
      </c>
      <c r="CG501" s="10" t="s">
        <v>1104</v>
      </c>
      <c r="CH501" s="10" t="s">
        <v>1104</v>
      </c>
      <c r="CI501" s="10" t="s">
        <v>1105</v>
      </c>
      <c r="CJ501" s="10" t="s">
        <v>1104</v>
      </c>
      <c r="CK501" s="10" t="s">
        <v>1104</v>
      </c>
      <c r="CL501" s="10" t="s">
        <v>1105</v>
      </c>
      <c r="CM501" s="10" t="s">
        <v>1104</v>
      </c>
      <c r="CN501" s="10" t="s">
        <v>1105</v>
      </c>
      <c r="CO501" s="10" t="s">
        <v>1105</v>
      </c>
      <c r="CP501" s="10" t="s">
        <v>1105</v>
      </c>
      <c r="CQ501" s="10" t="s">
        <v>1105</v>
      </c>
      <c r="CR501" s="10" t="s">
        <v>1105</v>
      </c>
      <c r="CS501" s="10" t="s">
        <v>1105</v>
      </c>
      <c r="CT501" s="10" t="s">
        <v>1105</v>
      </c>
      <c r="CU501" s="10" t="s">
        <v>1104</v>
      </c>
      <c r="CV501" s="19" t="s">
        <v>374</v>
      </c>
      <c r="CW501" s="10" t="s">
        <v>1105</v>
      </c>
      <c r="CX501" s="19" t="s">
        <v>374</v>
      </c>
      <c r="CY501" s="10" t="s">
        <v>1105</v>
      </c>
      <c r="CZ501" s="10" t="s">
        <v>1105</v>
      </c>
      <c r="DA501" s="10" t="s">
        <v>1105</v>
      </c>
      <c r="DB501" s="19" t="s">
        <v>374</v>
      </c>
      <c r="DC501" s="5"/>
      <c r="DD501" s="5"/>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5"/>
    </row>
    <row r="502" spans="1:251" s="9" customFormat="1" ht="17.25" customHeight="1">
      <c r="A502" s="5" t="s">
        <v>736</v>
      </c>
      <c r="B502" s="9">
        <v>177</v>
      </c>
      <c r="C502" s="5" t="s">
        <v>83</v>
      </c>
      <c r="D502" s="5" t="s">
        <v>239</v>
      </c>
      <c r="E502" s="9">
        <v>130</v>
      </c>
      <c r="F502" s="9" t="s">
        <v>238</v>
      </c>
      <c r="G502" s="5"/>
      <c r="H502" s="39" t="s">
        <v>7</v>
      </c>
      <c r="I502" s="9">
        <v>1808</v>
      </c>
      <c r="J502" s="39" t="s">
        <v>9</v>
      </c>
      <c r="K502" s="9">
        <v>1808</v>
      </c>
      <c r="L502" s="5"/>
      <c r="M502" s="5"/>
      <c r="N502" s="5"/>
      <c r="O502" s="5"/>
      <c r="P502" s="5"/>
      <c r="Q502" s="5"/>
      <c r="R502" s="5"/>
      <c r="S502" s="5"/>
      <c r="T502" s="5"/>
      <c r="U502" s="5"/>
      <c r="V502" s="5"/>
      <c r="W502" s="5"/>
      <c r="X502" s="5"/>
      <c r="Y502" s="5"/>
      <c r="Z502" s="5"/>
      <c r="AA502" s="5"/>
      <c r="AB502" s="5"/>
      <c r="AC502" s="5"/>
      <c r="AD502" s="5"/>
      <c r="AE502" s="5" t="s">
        <v>224</v>
      </c>
      <c r="AF502" s="5" t="s">
        <v>455</v>
      </c>
      <c r="AG502" s="5"/>
      <c r="AH502" s="5"/>
      <c r="AI502" s="5"/>
      <c r="AJ502" s="5"/>
      <c r="AK502" s="5"/>
      <c r="AL502" s="48" t="s">
        <v>601</v>
      </c>
      <c r="AM502" s="11">
        <f>VLOOKUP($AL502,'City Location'!$A$2:$C$69,2)</f>
        <v>51.507351</v>
      </c>
      <c r="AN502" s="11">
        <f>VLOOKUP($AL502,'City Location'!$A$2:$C$69,3)</f>
        <v>-0.12775800000000001</v>
      </c>
      <c r="AO502" s="9" t="s">
        <v>626</v>
      </c>
      <c r="AP502" s="5">
        <v>1</v>
      </c>
      <c r="AQ502" s="5"/>
      <c r="AR502" s="4"/>
      <c r="AS502" s="4"/>
      <c r="AT502" s="10">
        <v>0</v>
      </c>
      <c r="AU502" s="10" t="s">
        <v>1104</v>
      </c>
      <c r="AV502" s="10" t="s">
        <v>1105</v>
      </c>
      <c r="AW502" s="10" t="s">
        <v>1105</v>
      </c>
      <c r="AX502" s="10" t="s">
        <v>1105</v>
      </c>
      <c r="AY502" s="10" t="s">
        <v>1105</v>
      </c>
      <c r="AZ502" s="10" t="s">
        <v>1105</v>
      </c>
      <c r="BA502" s="10" t="s">
        <v>1105</v>
      </c>
      <c r="BB502" s="10" t="s">
        <v>1105</v>
      </c>
      <c r="BC502" s="10" t="s">
        <v>1105</v>
      </c>
      <c r="BD502" s="10" t="s">
        <v>1104</v>
      </c>
      <c r="BE502" s="10" t="s">
        <v>1104</v>
      </c>
      <c r="BF502" s="10" t="s">
        <v>1105</v>
      </c>
      <c r="BG502" s="10" t="s">
        <v>1105</v>
      </c>
      <c r="BH502" s="19" t="s">
        <v>374</v>
      </c>
      <c r="BI502" s="10" t="s">
        <v>1104</v>
      </c>
      <c r="BJ502" s="10" t="s">
        <v>1105</v>
      </c>
      <c r="BK502" s="19" t="s">
        <v>374</v>
      </c>
      <c r="BL502" s="10" t="s">
        <v>1105</v>
      </c>
      <c r="BM502" s="10" t="s">
        <v>1105</v>
      </c>
      <c r="BN502" s="10" t="s">
        <v>1105</v>
      </c>
      <c r="BO502" s="10" t="s">
        <v>1105</v>
      </c>
      <c r="BP502" s="10" t="s">
        <v>1105</v>
      </c>
      <c r="BQ502" s="10" t="s">
        <v>1105</v>
      </c>
      <c r="BR502" s="10" t="s">
        <v>1105</v>
      </c>
      <c r="BS502" s="10" t="s">
        <v>1104</v>
      </c>
      <c r="BT502" s="19" t="s">
        <v>1105</v>
      </c>
      <c r="BU502" s="10" t="s">
        <v>1105</v>
      </c>
      <c r="BV502" s="10" t="s">
        <v>1105</v>
      </c>
      <c r="BW502" s="19" t="s">
        <v>374</v>
      </c>
      <c r="BX502" s="10" t="s">
        <v>1104</v>
      </c>
      <c r="BY502" s="10" t="s">
        <v>1105</v>
      </c>
      <c r="BZ502" s="10" t="s">
        <v>1105</v>
      </c>
      <c r="CA502" s="10" t="s">
        <v>1105</v>
      </c>
      <c r="CB502" s="10" t="s">
        <v>1104</v>
      </c>
      <c r="CC502" s="10" t="s">
        <v>1105</v>
      </c>
      <c r="CD502" s="10" t="s">
        <v>1104</v>
      </c>
      <c r="CE502" s="10" t="s">
        <v>1105</v>
      </c>
      <c r="CF502" s="19" t="s">
        <v>190</v>
      </c>
      <c r="CG502" s="10" t="s">
        <v>1104</v>
      </c>
      <c r="CH502" s="10" t="s">
        <v>1104</v>
      </c>
      <c r="CI502" s="10" t="s">
        <v>1105</v>
      </c>
      <c r="CJ502" s="10" t="s">
        <v>1104</v>
      </c>
      <c r="CK502" s="10" t="s">
        <v>1104</v>
      </c>
      <c r="CL502" s="10" t="s">
        <v>1105</v>
      </c>
      <c r="CM502" s="10" t="s">
        <v>1104</v>
      </c>
      <c r="CN502" s="10" t="s">
        <v>1105</v>
      </c>
      <c r="CO502" s="10" t="s">
        <v>1105</v>
      </c>
      <c r="CP502" s="10" t="s">
        <v>1105</v>
      </c>
      <c r="CQ502" s="10" t="s">
        <v>1105</v>
      </c>
      <c r="CR502" s="10" t="s">
        <v>1105</v>
      </c>
      <c r="CS502" s="10" t="s">
        <v>1105</v>
      </c>
      <c r="CT502" s="10" t="s">
        <v>1105</v>
      </c>
      <c r="CU502" s="10" t="s">
        <v>1104</v>
      </c>
      <c r="CV502" s="19" t="s">
        <v>374</v>
      </c>
      <c r="CW502" s="10" t="s">
        <v>1105</v>
      </c>
      <c r="CX502" s="19" t="s">
        <v>374</v>
      </c>
      <c r="CY502" s="10" t="s">
        <v>1105</v>
      </c>
      <c r="CZ502" s="10" t="s">
        <v>1105</v>
      </c>
      <c r="DA502" s="10" t="s">
        <v>1105</v>
      </c>
      <c r="DB502" s="19" t="s">
        <v>374</v>
      </c>
      <c r="DC502" s="5"/>
      <c r="DD502" s="5"/>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5"/>
    </row>
    <row r="503" spans="1:251" s="9" customFormat="1" ht="17.25" customHeight="1">
      <c r="A503" s="5" t="s">
        <v>736</v>
      </c>
      <c r="B503" s="9">
        <v>177</v>
      </c>
      <c r="C503" s="5" t="s">
        <v>83</v>
      </c>
      <c r="D503" s="5" t="s">
        <v>239</v>
      </c>
      <c r="E503" s="9">
        <v>130</v>
      </c>
      <c r="F503" s="9" t="s">
        <v>238</v>
      </c>
      <c r="G503" s="5"/>
      <c r="H503" s="39" t="s">
        <v>9</v>
      </c>
      <c r="I503" s="9">
        <v>1808</v>
      </c>
      <c r="J503" s="39" t="s">
        <v>8</v>
      </c>
      <c r="K503" s="9">
        <v>1814</v>
      </c>
      <c r="L503" s="5"/>
      <c r="M503" s="5"/>
      <c r="N503" s="5"/>
      <c r="O503" s="5"/>
      <c r="P503" s="5"/>
      <c r="Q503" s="5"/>
      <c r="R503" s="5"/>
      <c r="S503" s="5"/>
      <c r="T503" s="5"/>
      <c r="U503" s="5"/>
      <c r="V503" s="5"/>
      <c r="W503" s="5"/>
      <c r="X503" s="5"/>
      <c r="Y503" s="5"/>
      <c r="Z503" s="5"/>
      <c r="AA503" s="5"/>
      <c r="AB503" s="5"/>
      <c r="AC503" s="5"/>
      <c r="AD503" s="5"/>
      <c r="AE503" s="5" t="s">
        <v>224</v>
      </c>
      <c r="AF503" s="5" t="s">
        <v>455</v>
      </c>
      <c r="AG503" s="5"/>
      <c r="AH503" s="5"/>
      <c r="AI503" s="5"/>
      <c r="AJ503" s="5"/>
      <c r="AK503" s="5"/>
      <c r="AL503" s="48" t="s">
        <v>601</v>
      </c>
      <c r="AM503" s="11">
        <f>VLOOKUP($AL503,'City Location'!$A$2:$C$69,2)</f>
        <v>51.507351</v>
      </c>
      <c r="AN503" s="11">
        <f>VLOOKUP($AL503,'City Location'!$A$2:$C$69,3)</f>
        <v>-0.12775800000000001</v>
      </c>
      <c r="AO503" s="9" t="s">
        <v>626</v>
      </c>
      <c r="AP503" s="5">
        <v>1</v>
      </c>
      <c r="AQ503" s="5"/>
      <c r="AR503" s="4"/>
      <c r="AS503" s="4"/>
      <c r="AT503" s="10">
        <v>0</v>
      </c>
      <c r="AU503" s="10" t="s">
        <v>1104</v>
      </c>
      <c r="AV503" s="10" t="s">
        <v>1105</v>
      </c>
      <c r="AW503" s="10" t="s">
        <v>1105</v>
      </c>
      <c r="AX503" s="10" t="s">
        <v>1105</v>
      </c>
      <c r="AY503" s="10" t="s">
        <v>1105</v>
      </c>
      <c r="AZ503" s="10" t="s">
        <v>1105</v>
      </c>
      <c r="BA503" s="10" t="s">
        <v>1105</v>
      </c>
      <c r="BB503" s="10" t="s">
        <v>1105</v>
      </c>
      <c r="BC503" s="10" t="s">
        <v>1105</v>
      </c>
      <c r="BD503" s="10" t="s">
        <v>1104</v>
      </c>
      <c r="BE503" s="10" t="s">
        <v>1104</v>
      </c>
      <c r="BF503" s="10" t="s">
        <v>1105</v>
      </c>
      <c r="BG503" s="10" t="s">
        <v>1105</v>
      </c>
      <c r="BH503" s="19" t="s">
        <v>374</v>
      </c>
      <c r="BI503" s="10" t="s">
        <v>1104</v>
      </c>
      <c r="BJ503" s="10" t="s">
        <v>1105</v>
      </c>
      <c r="BK503" s="19" t="s">
        <v>190</v>
      </c>
      <c r="BL503" s="10" t="s">
        <v>1105</v>
      </c>
      <c r="BM503" s="10" t="s">
        <v>1105</v>
      </c>
      <c r="BN503" s="10" t="s">
        <v>1105</v>
      </c>
      <c r="BO503" s="10" t="s">
        <v>1105</v>
      </c>
      <c r="BP503" s="10" t="s">
        <v>1105</v>
      </c>
      <c r="BQ503" s="10" t="s">
        <v>1105</v>
      </c>
      <c r="BR503" s="10" t="s">
        <v>1105</v>
      </c>
      <c r="BS503" s="10" t="s">
        <v>1104</v>
      </c>
      <c r="BT503" s="19" t="s">
        <v>1105</v>
      </c>
      <c r="BU503" s="10" t="s">
        <v>1105</v>
      </c>
      <c r="BV503" s="10" t="s">
        <v>1105</v>
      </c>
      <c r="BW503" s="19" t="s">
        <v>374</v>
      </c>
      <c r="BX503" s="10" t="s">
        <v>1104</v>
      </c>
      <c r="BY503" s="10" t="s">
        <v>1105</v>
      </c>
      <c r="BZ503" s="10" t="s">
        <v>1105</v>
      </c>
      <c r="CA503" s="10" t="s">
        <v>1105</v>
      </c>
      <c r="CB503" s="10" t="s">
        <v>1104</v>
      </c>
      <c r="CC503" s="10" t="s">
        <v>1105</v>
      </c>
      <c r="CD503" s="10" t="s">
        <v>1104</v>
      </c>
      <c r="CE503" s="10" t="s">
        <v>1105</v>
      </c>
      <c r="CF503" s="19" t="s">
        <v>190</v>
      </c>
      <c r="CG503" s="10" t="s">
        <v>1104</v>
      </c>
      <c r="CH503" s="10" t="s">
        <v>1104</v>
      </c>
      <c r="CI503" s="10" t="s">
        <v>1105</v>
      </c>
      <c r="CJ503" s="10" t="s">
        <v>1104</v>
      </c>
      <c r="CK503" s="10" t="s">
        <v>1104</v>
      </c>
      <c r="CL503" s="10" t="s">
        <v>1105</v>
      </c>
      <c r="CM503" s="10" t="s">
        <v>1104</v>
      </c>
      <c r="CN503" s="10" t="s">
        <v>1105</v>
      </c>
      <c r="CO503" s="10" t="s">
        <v>1105</v>
      </c>
      <c r="CP503" s="10" t="s">
        <v>1105</v>
      </c>
      <c r="CQ503" s="10" t="s">
        <v>1105</v>
      </c>
      <c r="CR503" s="10" t="s">
        <v>1105</v>
      </c>
      <c r="CS503" s="10" t="s">
        <v>1105</v>
      </c>
      <c r="CT503" s="10" t="s">
        <v>1105</v>
      </c>
      <c r="CU503" s="10" t="s">
        <v>1104</v>
      </c>
      <c r="CV503" s="19" t="s">
        <v>374</v>
      </c>
      <c r="CW503" s="10" t="s">
        <v>1105</v>
      </c>
      <c r="CX503" s="19" t="s">
        <v>374</v>
      </c>
      <c r="CY503" s="10" t="s">
        <v>1105</v>
      </c>
      <c r="CZ503" s="10" t="s">
        <v>1105</v>
      </c>
      <c r="DA503" s="10" t="s">
        <v>1105</v>
      </c>
      <c r="DB503" s="19" t="s">
        <v>190</v>
      </c>
      <c r="DC503" s="5"/>
      <c r="DD503" s="5"/>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5"/>
    </row>
    <row r="504" spans="1:251" s="9" customFormat="1" ht="17.25" customHeight="1">
      <c r="A504" s="5" t="s">
        <v>736</v>
      </c>
      <c r="B504" s="9">
        <v>177</v>
      </c>
      <c r="C504" s="5" t="s">
        <v>83</v>
      </c>
      <c r="D504" s="5" t="s">
        <v>239</v>
      </c>
      <c r="E504" s="9">
        <v>130</v>
      </c>
      <c r="F504" s="9" t="s">
        <v>238</v>
      </c>
      <c r="G504" s="5"/>
      <c r="H504" s="39" t="s">
        <v>8</v>
      </c>
      <c r="I504" s="9">
        <v>1814</v>
      </c>
      <c r="J504" s="39" t="s">
        <v>7</v>
      </c>
      <c r="K504" s="9">
        <v>1814</v>
      </c>
      <c r="L504" s="5"/>
      <c r="M504" s="5"/>
      <c r="N504" s="5"/>
      <c r="O504" s="5"/>
      <c r="P504" s="5"/>
      <c r="Q504" s="5"/>
      <c r="R504" s="5"/>
      <c r="S504" s="5"/>
      <c r="T504" s="5"/>
      <c r="U504" s="5"/>
      <c r="V504" s="5"/>
      <c r="W504" s="5"/>
      <c r="X504" s="5"/>
      <c r="Y504" s="5"/>
      <c r="Z504" s="5"/>
      <c r="AA504" s="5"/>
      <c r="AB504" s="5"/>
      <c r="AC504" s="5"/>
      <c r="AD504" s="5"/>
      <c r="AE504" s="5" t="s">
        <v>224</v>
      </c>
      <c r="AF504" s="5" t="s">
        <v>455</v>
      </c>
      <c r="AG504" s="5"/>
      <c r="AH504" s="5"/>
      <c r="AI504" s="5"/>
      <c r="AJ504" s="5"/>
      <c r="AK504" s="5"/>
      <c r="AL504" s="48" t="s">
        <v>601</v>
      </c>
      <c r="AM504" s="11">
        <f>VLOOKUP($AL504,'City Location'!$A$2:$C$69,2)</f>
        <v>51.507351</v>
      </c>
      <c r="AN504" s="11">
        <f>VLOOKUP($AL504,'City Location'!$A$2:$C$69,3)</f>
        <v>-0.12775800000000001</v>
      </c>
      <c r="AO504" s="9" t="s">
        <v>626</v>
      </c>
      <c r="AP504" s="5">
        <v>1</v>
      </c>
      <c r="AQ504" s="5"/>
      <c r="AR504" s="4"/>
      <c r="AS504" s="4"/>
      <c r="AT504" s="10">
        <v>0</v>
      </c>
      <c r="AU504" s="10" t="s">
        <v>1104</v>
      </c>
      <c r="AV504" s="10" t="s">
        <v>1105</v>
      </c>
      <c r="AW504" s="10" t="s">
        <v>1105</v>
      </c>
      <c r="AX504" s="10" t="s">
        <v>1105</v>
      </c>
      <c r="AY504" s="10" t="s">
        <v>1105</v>
      </c>
      <c r="AZ504" s="10" t="s">
        <v>1105</v>
      </c>
      <c r="BA504" s="10" t="s">
        <v>1105</v>
      </c>
      <c r="BB504" s="10" t="s">
        <v>1105</v>
      </c>
      <c r="BC504" s="10" t="s">
        <v>1105</v>
      </c>
      <c r="BD504" s="10" t="s">
        <v>1104</v>
      </c>
      <c r="BE504" s="10" t="s">
        <v>1104</v>
      </c>
      <c r="BF504" s="10" t="s">
        <v>1105</v>
      </c>
      <c r="BG504" s="10" t="s">
        <v>1105</v>
      </c>
      <c r="BH504" s="19" t="s">
        <v>374</v>
      </c>
      <c r="BI504" s="10" t="s">
        <v>1104</v>
      </c>
      <c r="BJ504" s="10" t="s">
        <v>1105</v>
      </c>
      <c r="BK504" s="19" t="s">
        <v>374</v>
      </c>
      <c r="BL504" s="10" t="s">
        <v>1105</v>
      </c>
      <c r="BM504" s="10" t="s">
        <v>1105</v>
      </c>
      <c r="BN504" s="10" t="s">
        <v>1105</v>
      </c>
      <c r="BO504" s="10" t="s">
        <v>1105</v>
      </c>
      <c r="BP504" s="10" t="s">
        <v>1105</v>
      </c>
      <c r="BQ504" s="10" t="s">
        <v>1105</v>
      </c>
      <c r="BR504" s="10" t="s">
        <v>1105</v>
      </c>
      <c r="BS504" s="10" t="s">
        <v>1104</v>
      </c>
      <c r="BT504" s="19" t="s">
        <v>1105</v>
      </c>
      <c r="BU504" s="10" t="s">
        <v>1105</v>
      </c>
      <c r="BV504" s="10" t="s">
        <v>1105</v>
      </c>
      <c r="BW504" s="19" t="s">
        <v>374</v>
      </c>
      <c r="BX504" s="10" t="s">
        <v>1104</v>
      </c>
      <c r="BY504" s="10" t="s">
        <v>1105</v>
      </c>
      <c r="BZ504" s="10" t="s">
        <v>1105</v>
      </c>
      <c r="CA504" s="10" t="s">
        <v>1105</v>
      </c>
      <c r="CB504" s="10" t="s">
        <v>1104</v>
      </c>
      <c r="CC504" s="10" t="s">
        <v>1105</v>
      </c>
      <c r="CD504" s="10" t="s">
        <v>1104</v>
      </c>
      <c r="CE504" s="10" t="s">
        <v>1105</v>
      </c>
      <c r="CF504" s="19" t="s">
        <v>374</v>
      </c>
      <c r="CG504" s="10" t="s">
        <v>1104</v>
      </c>
      <c r="CH504" s="10" t="s">
        <v>1104</v>
      </c>
      <c r="CI504" s="10" t="s">
        <v>1105</v>
      </c>
      <c r="CJ504" s="10" t="s">
        <v>1104</v>
      </c>
      <c r="CK504" s="10" t="s">
        <v>1104</v>
      </c>
      <c r="CL504" s="10" t="s">
        <v>1105</v>
      </c>
      <c r="CM504" s="10" t="s">
        <v>1104</v>
      </c>
      <c r="CN504" s="10" t="s">
        <v>1105</v>
      </c>
      <c r="CO504" s="10" t="s">
        <v>1105</v>
      </c>
      <c r="CP504" s="10" t="s">
        <v>1105</v>
      </c>
      <c r="CQ504" s="10" t="s">
        <v>1105</v>
      </c>
      <c r="CR504" s="10" t="s">
        <v>1105</v>
      </c>
      <c r="CS504" s="10" t="s">
        <v>1105</v>
      </c>
      <c r="CT504" s="10" t="s">
        <v>1105</v>
      </c>
      <c r="CU504" s="10" t="s">
        <v>1104</v>
      </c>
      <c r="CV504" s="19" t="s">
        <v>374</v>
      </c>
      <c r="CW504" s="10" t="s">
        <v>1105</v>
      </c>
      <c r="CX504" s="19" t="s">
        <v>374</v>
      </c>
      <c r="CY504" s="10" t="s">
        <v>1105</v>
      </c>
      <c r="CZ504" s="10" t="s">
        <v>1105</v>
      </c>
      <c r="DA504" s="10" t="s">
        <v>1105</v>
      </c>
      <c r="DB504" s="19" t="s">
        <v>374</v>
      </c>
      <c r="DC504" s="5"/>
      <c r="DD504" s="5"/>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5"/>
    </row>
    <row r="505" spans="1:251" s="9" customFormat="1" ht="17.25" customHeight="1">
      <c r="A505" s="5" t="s">
        <v>736</v>
      </c>
      <c r="B505" s="9">
        <v>177</v>
      </c>
      <c r="C505" s="5" t="s">
        <v>83</v>
      </c>
      <c r="D505" s="5" t="s">
        <v>239</v>
      </c>
      <c r="E505" s="9">
        <v>130</v>
      </c>
      <c r="F505" s="9" t="s">
        <v>238</v>
      </c>
      <c r="G505" s="5"/>
      <c r="H505" s="39" t="s">
        <v>7</v>
      </c>
      <c r="I505" s="9">
        <v>1814</v>
      </c>
      <c r="J505" s="39" t="s">
        <v>12</v>
      </c>
      <c r="K505" s="9">
        <v>1815</v>
      </c>
      <c r="L505" s="5"/>
      <c r="M505" s="5"/>
      <c r="N505" s="5"/>
      <c r="O505" s="5"/>
      <c r="P505" s="5"/>
      <c r="Q505" s="5"/>
      <c r="R505" s="5"/>
      <c r="S505" s="5"/>
      <c r="T505" s="5"/>
      <c r="U505" s="5"/>
      <c r="V505" s="5"/>
      <c r="W505" s="5"/>
      <c r="X505" s="5"/>
      <c r="Y505" s="5"/>
      <c r="Z505" s="5"/>
      <c r="AA505" s="5"/>
      <c r="AB505" s="5"/>
      <c r="AC505" s="5"/>
      <c r="AD505" s="5"/>
      <c r="AE505" s="5" t="s">
        <v>224</v>
      </c>
      <c r="AF505" s="5" t="s">
        <v>455</v>
      </c>
      <c r="AG505" s="5"/>
      <c r="AH505" s="5"/>
      <c r="AI505" s="5"/>
      <c r="AJ505" s="5"/>
      <c r="AK505" s="5"/>
      <c r="AL505" s="48" t="s">
        <v>601</v>
      </c>
      <c r="AM505" s="11">
        <f>VLOOKUP($AL505,'City Location'!$A$2:$C$69,2)</f>
        <v>51.507351</v>
      </c>
      <c r="AN505" s="11">
        <f>VLOOKUP($AL505,'City Location'!$A$2:$C$69,3)</f>
        <v>-0.12775800000000001</v>
      </c>
      <c r="AO505" s="9" t="s">
        <v>626</v>
      </c>
      <c r="AP505" s="5">
        <v>1</v>
      </c>
      <c r="AQ505" s="5"/>
      <c r="AR505" s="4"/>
      <c r="AS505" s="4"/>
      <c r="AT505" s="10">
        <v>0</v>
      </c>
      <c r="AU505" s="10" t="s">
        <v>1104</v>
      </c>
      <c r="AV505" s="10" t="s">
        <v>1105</v>
      </c>
      <c r="AW505" s="10" t="s">
        <v>1105</v>
      </c>
      <c r="AX505" s="10" t="s">
        <v>1105</v>
      </c>
      <c r="AY505" s="10" t="s">
        <v>1105</v>
      </c>
      <c r="AZ505" s="10" t="s">
        <v>1105</v>
      </c>
      <c r="BA505" s="10" t="s">
        <v>1105</v>
      </c>
      <c r="BB505" s="10" t="s">
        <v>1105</v>
      </c>
      <c r="BC505" s="10" t="s">
        <v>1105</v>
      </c>
      <c r="BD505" s="10" t="s">
        <v>1104</v>
      </c>
      <c r="BE505" s="10" t="s">
        <v>1104</v>
      </c>
      <c r="BF505" s="10" t="s">
        <v>1105</v>
      </c>
      <c r="BG505" s="10" t="s">
        <v>1105</v>
      </c>
      <c r="BH505" s="19" t="s">
        <v>190</v>
      </c>
      <c r="BI505" s="10" t="s">
        <v>1104</v>
      </c>
      <c r="BJ505" s="10" t="s">
        <v>1105</v>
      </c>
      <c r="BK505" s="19" t="s">
        <v>374</v>
      </c>
      <c r="BL505" s="10" t="s">
        <v>1105</v>
      </c>
      <c r="BM505" s="10" t="s">
        <v>1105</v>
      </c>
      <c r="BN505" s="10" t="s">
        <v>1105</v>
      </c>
      <c r="BO505" s="10" t="s">
        <v>1105</v>
      </c>
      <c r="BP505" s="10" t="s">
        <v>1105</v>
      </c>
      <c r="BQ505" s="10" t="s">
        <v>1105</v>
      </c>
      <c r="BR505" s="10" t="s">
        <v>1105</v>
      </c>
      <c r="BS505" s="10" t="s">
        <v>1104</v>
      </c>
      <c r="BT505" s="19" t="s">
        <v>1105</v>
      </c>
      <c r="BU505" s="10" t="s">
        <v>1105</v>
      </c>
      <c r="BV505" s="10" t="s">
        <v>1105</v>
      </c>
      <c r="BW505" s="19" t="s">
        <v>190</v>
      </c>
      <c r="BX505" s="10" t="s">
        <v>1104</v>
      </c>
      <c r="BY505" s="10" t="s">
        <v>1105</v>
      </c>
      <c r="BZ505" s="10" t="s">
        <v>1105</v>
      </c>
      <c r="CA505" s="10" t="s">
        <v>1105</v>
      </c>
      <c r="CB505" s="10" t="s">
        <v>1104</v>
      </c>
      <c r="CC505" s="10" t="s">
        <v>1105</v>
      </c>
      <c r="CD505" s="10" t="s">
        <v>1104</v>
      </c>
      <c r="CE505" s="10" t="s">
        <v>1105</v>
      </c>
      <c r="CF505" s="19" t="s">
        <v>374</v>
      </c>
      <c r="CG505" s="10" t="s">
        <v>1104</v>
      </c>
      <c r="CH505" s="10" t="s">
        <v>1104</v>
      </c>
      <c r="CI505" s="10" t="s">
        <v>1105</v>
      </c>
      <c r="CJ505" s="10" t="s">
        <v>1104</v>
      </c>
      <c r="CK505" s="10" t="s">
        <v>1104</v>
      </c>
      <c r="CL505" s="10" t="s">
        <v>1105</v>
      </c>
      <c r="CM505" s="10" t="s">
        <v>1104</v>
      </c>
      <c r="CN505" s="10" t="s">
        <v>1105</v>
      </c>
      <c r="CO505" s="10" t="s">
        <v>1105</v>
      </c>
      <c r="CP505" s="10" t="s">
        <v>1105</v>
      </c>
      <c r="CQ505" s="10" t="s">
        <v>1105</v>
      </c>
      <c r="CR505" s="10" t="s">
        <v>1105</v>
      </c>
      <c r="CS505" s="10" t="s">
        <v>1105</v>
      </c>
      <c r="CT505" s="10" t="s">
        <v>1105</v>
      </c>
      <c r="CU505" s="10" t="s">
        <v>1104</v>
      </c>
      <c r="CV505" s="19" t="s">
        <v>374</v>
      </c>
      <c r="CW505" s="10" t="s">
        <v>1105</v>
      </c>
      <c r="CX505" s="19" t="s">
        <v>374</v>
      </c>
      <c r="CY505" s="10" t="s">
        <v>1105</v>
      </c>
      <c r="CZ505" s="10" t="s">
        <v>1105</v>
      </c>
      <c r="DA505" s="10" t="s">
        <v>1105</v>
      </c>
      <c r="DB505" s="19" t="s">
        <v>374</v>
      </c>
      <c r="DC505" s="5"/>
      <c r="DD505" s="5"/>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5"/>
    </row>
    <row r="506" spans="1:251" s="9" customFormat="1" ht="17.25" customHeight="1">
      <c r="A506" s="5" t="s">
        <v>736</v>
      </c>
      <c r="B506" s="9">
        <v>177</v>
      </c>
      <c r="C506" s="5" t="s">
        <v>83</v>
      </c>
      <c r="D506" s="5" t="s">
        <v>239</v>
      </c>
      <c r="E506" s="9">
        <v>130</v>
      </c>
      <c r="F506" s="9" t="s">
        <v>238</v>
      </c>
      <c r="G506" s="5"/>
      <c r="H506" s="39" t="s">
        <v>12</v>
      </c>
      <c r="I506" s="9">
        <v>1815</v>
      </c>
      <c r="J506" s="5" t="s">
        <v>5</v>
      </c>
      <c r="K506" s="9">
        <v>1816</v>
      </c>
      <c r="L506" s="5"/>
      <c r="M506" s="5"/>
      <c r="N506" s="5"/>
      <c r="O506" s="5"/>
      <c r="P506" s="5"/>
      <c r="Q506" s="5"/>
      <c r="R506" s="5"/>
      <c r="S506" s="5"/>
      <c r="T506" s="5"/>
      <c r="U506" s="5"/>
      <c r="V506" s="5"/>
      <c r="W506" s="5"/>
      <c r="X506" s="5"/>
      <c r="Y506" s="5"/>
      <c r="Z506" s="5"/>
      <c r="AA506" s="5"/>
      <c r="AB506" s="5"/>
      <c r="AC506" s="5"/>
      <c r="AD506" s="5"/>
      <c r="AE506" s="5" t="s">
        <v>224</v>
      </c>
      <c r="AF506" s="5" t="s">
        <v>455</v>
      </c>
      <c r="AG506" s="5"/>
      <c r="AH506" s="5"/>
      <c r="AI506" s="5"/>
      <c r="AJ506" s="5"/>
      <c r="AK506" s="5"/>
      <c r="AL506" s="48" t="s">
        <v>601</v>
      </c>
      <c r="AM506" s="11">
        <f>VLOOKUP($AL506,'City Location'!$A$2:$C$69,2)</f>
        <v>51.507351</v>
      </c>
      <c r="AN506" s="11">
        <f>VLOOKUP($AL506,'City Location'!$A$2:$C$69,3)</f>
        <v>-0.12775800000000001</v>
      </c>
      <c r="AO506" s="9" t="s">
        <v>626</v>
      </c>
      <c r="AP506" s="5">
        <v>1</v>
      </c>
      <c r="AQ506" s="5"/>
      <c r="AR506" s="4"/>
      <c r="AS506" s="4"/>
      <c r="AT506" s="10">
        <v>0</v>
      </c>
      <c r="AU506" s="10" t="s">
        <v>1104</v>
      </c>
      <c r="AV506" s="10" t="s">
        <v>1105</v>
      </c>
      <c r="AW506" s="10" t="s">
        <v>1105</v>
      </c>
      <c r="AX506" s="10" t="s">
        <v>1105</v>
      </c>
      <c r="AY506" s="10" t="s">
        <v>1105</v>
      </c>
      <c r="AZ506" s="10" t="s">
        <v>1105</v>
      </c>
      <c r="BA506" s="10" t="s">
        <v>1105</v>
      </c>
      <c r="BB506" s="10" t="s">
        <v>1105</v>
      </c>
      <c r="BC506" s="10" t="s">
        <v>1105</v>
      </c>
      <c r="BD506" s="10" t="s">
        <v>1104</v>
      </c>
      <c r="BE506" s="10" t="s">
        <v>1104</v>
      </c>
      <c r="BF506" s="10" t="s">
        <v>1105</v>
      </c>
      <c r="BG506" s="10" t="s">
        <v>1105</v>
      </c>
      <c r="BH506" s="19" t="s">
        <v>190</v>
      </c>
      <c r="BI506" s="10" t="s">
        <v>1104</v>
      </c>
      <c r="BJ506" s="10" t="s">
        <v>1105</v>
      </c>
      <c r="BK506" s="19" t="s">
        <v>190</v>
      </c>
      <c r="BL506" s="10" t="s">
        <v>1105</v>
      </c>
      <c r="BM506" s="10" t="s">
        <v>1105</v>
      </c>
      <c r="BN506" s="10" t="s">
        <v>1105</v>
      </c>
      <c r="BO506" s="10" t="s">
        <v>1105</v>
      </c>
      <c r="BP506" s="10" t="s">
        <v>1105</v>
      </c>
      <c r="BQ506" s="10" t="s">
        <v>1105</v>
      </c>
      <c r="BR506" s="10" t="s">
        <v>1105</v>
      </c>
      <c r="BS506" s="10" t="s">
        <v>1104</v>
      </c>
      <c r="BT506" s="19" t="s">
        <v>1105</v>
      </c>
      <c r="BU506" s="10" t="s">
        <v>1105</v>
      </c>
      <c r="BV506" s="10" t="s">
        <v>1105</v>
      </c>
      <c r="BW506" s="19" t="s">
        <v>190</v>
      </c>
      <c r="BX506" s="10" t="s">
        <v>1104</v>
      </c>
      <c r="BY506" s="10" t="s">
        <v>1105</v>
      </c>
      <c r="BZ506" s="10" t="s">
        <v>1105</v>
      </c>
      <c r="CA506" s="10" t="s">
        <v>1105</v>
      </c>
      <c r="CB506" s="10" t="s">
        <v>1104</v>
      </c>
      <c r="CC506" s="10" t="s">
        <v>1105</v>
      </c>
      <c r="CD506" s="10" t="s">
        <v>1104</v>
      </c>
      <c r="CE506" s="10" t="s">
        <v>1105</v>
      </c>
      <c r="CF506" s="19" t="s">
        <v>374</v>
      </c>
      <c r="CG506" s="10" t="s">
        <v>1104</v>
      </c>
      <c r="CH506" s="10" t="s">
        <v>1104</v>
      </c>
      <c r="CI506" s="10" t="s">
        <v>1105</v>
      </c>
      <c r="CJ506" s="10" t="s">
        <v>1104</v>
      </c>
      <c r="CK506" s="10" t="s">
        <v>1104</v>
      </c>
      <c r="CL506" s="10" t="s">
        <v>1105</v>
      </c>
      <c r="CM506" s="10" t="s">
        <v>1104</v>
      </c>
      <c r="CN506" s="10" t="s">
        <v>1105</v>
      </c>
      <c r="CO506" s="10" t="s">
        <v>1105</v>
      </c>
      <c r="CP506" s="10" t="s">
        <v>1105</v>
      </c>
      <c r="CQ506" s="10" t="s">
        <v>1105</v>
      </c>
      <c r="CR506" s="10" t="s">
        <v>1105</v>
      </c>
      <c r="CS506" s="10" t="s">
        <v>1105</v>
      </c>
      <c r="CT506" s="10" t="s">
        <v>1105</v>
      </c>
      <c r="CU506" s="10" t="s">
        <v>1104</v>
      </c>
      <c r="CV506" s="19" t="s">
        <v>190</v>
      </c>
      <c r="CW506" s="10" t="s">
        <v>1105</v>
      </c>
      <c r="CX506" s="19" t="s">
        <v>374</v>
      </c>
      <c r="CY506" s="10" t="s">
        <v>1105</v>
      </c>
      <c r="CZ506" s="10" t="s">
        <v>1105</v>
      </c>
      <c r="DA506" s="10" t="s">
        <v>1105</v>
      </c>
      <c r="DB506" s="19" t="s">
        <v>374</v>
      </c>
      <c r="DC506" s="5"/>
      <c r="DD506" s="5"/>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5"/>
    </row>
    <row r="507" spans="1:251" s="9" customFormat="1" ht="17.25" customHeight="1">
      <c r="A507" s="5" t="s">
        <v>736</v>
      </c>
      <c r="B507" s="9">
        <v>177</v>
      </c>
      <c r="C507" s="5" t="s">
        <v>83</v>
      </c>
      <c r="D507" s="5" t="s">
        <v>239</v>
      </c>
      <c r="E507" s="9">
        <v>130</v>
      </c>
      <c r="F507" s="9" t="s">
        <v>238</v>
      </c>
      <c r="G507" s="5"/>
      <c r="H507" s="5" t="s">
        <v>5</v>
      </c>
      <c r="I507" s="9">
        <v>1816</v>
      </c>
      <c r="J507" s="39" t="s">
        <v>6</v>
      </c>
      <c r="K507" s="9">
        <v>1818</v>
      </c>
      <c r="L507" s="5"/>
      <c r="M507" s="5"/>
      <c r="N507" s="5"/>
      <c r="O507" s="5"/>
      <c r="P507" s="5"/>
      <c r="Q507" s="5"/>
      <c r="R507" s="5"/>
      <c r="S507" s="5"/>
      <c r="T507" s="5"/>
      <c r="U507" s="5"/>
      <c r="V507" s="5"/>
      <c r="W507" s="5"/>
      <c r="X507" s="5"/>
      <c r="Y507" s="5"/>
      <c r="Z507" s="5"/>
      <c r="AA507" s="5"/>
      <c r="AB507" s="5"/>
      <c r="AC507" s="5"/>
      <c r="AD507" s="5"/>
      <c r="AE507" s="5" t="s">
        <v>224</v>
      </c>
      <c r="AF507" s="5" t="s">
        <v>455</v>
      </c>
      <c r="AG507" s="5"/>
      <c r="AH507" s="5"/>
      <c r="AI507" s="5"/>
      <c r="AJ507" s="5"/>
      <c r="AK507" s="5"/>
      <c r="AL507" s="48" t="s">
        <v>601</v>
      </c>
      <c r="AM507" s="11">
        <f>VLOOKUP($AL507,'City Location'!$A$2:$C$69,2)</f>
        <v>51.507351</v>
      </c>
      <c r="AN507" s="11">
        <f>VLOOKUP($AL507,'City Location'!$A$2:$C$69,3)</f>
        <v>-0.12775800000000001</v>
      </c>
      <c r="AO507" s="9" t="s">
        <v>626</v>
      </c>
      <c r="AP507" s="5">
        <v>1</v>
      </c>
      <c r="AQ507" s="5"/>
      <c r="AR507" s="4"/>
      <c r="AS507" s="4"/>
      <c r="AT507" s="10">
        <v>0</v>
      </c>
      <c r="AU507" s="10" t="s">
        <v>1104</v>
      </c>
      <c r="AV507" s="10" t="s">
        <v>1105</v>
      </c>
      <c r="AW507" s="10" t="s">
        <v>1105</v>
      </c>
      <c r="AX507" s="10" t="s">
        <v>1105</v>
      </c>
      <c r="AY507" s="10" t="s">
        <v>1104</v>
      </c>
      <c r="AZ507" s="10" t="s">
        <v>1105</v>
      </c>
      <c r="BA507" s="10" t="s">
        <v>1104</v>
      </c>
      <c r="BB507" s="10" t="s">
        <v>1104</v>
      </c>
      <c r="BC507" s="10" t="s">
        <v>1104</v>
      </c>
      <c r="BD507" s="10" t="s">
        <v>1104</v>
      </c>
      <c r="BE507" s="10" t="s">
        <v>1104</v>
      </c>
      <c r="BF507" s="10" t="s">
        <v>1104</v>
      </c>
      <c r="BG507" s="19" t="s">
        <v>190</v>
      </c>
      <c r="BH507" s="19" t="s">
        <v>190</v>
      </c>
      <c r="BI507" s="10" t="s">
        <v>1105</v>
      </c>
      <c r="BJ507" s="10" t="s">
        <v>1105</v>
      </c>
      <c r="BK507" s="19" t="s">
        <v>190</v>
      </c>
      <c r="BL507" s="10" t="s">
        <v>1105</v>
      </c>
      <c r="BM507" s="10" t="s">
        <v>1105</v>
      </c>
      <c r="BN507" s="10" t="s">
        <v>1105</v>
      </c>
      <c r="BO507" s="19" t="s">
        <v>190</v>
      </c>
      <c r="BP507" s="10" t="s">
        <v>1105</v>
      </c>
      <c r="BQ507" s="10" t="s">
        <v>1104</v>
      </c>
      <c r="BR507" s="10" t="s">
        <v>1105</v>
      </c>
      <c r="BS507" s="10" t="s">
        <v>1104</v>
      </c>
      <c r="BT507" s="10" t="s">
        <v>1105</v>
      </c>
      <c r="BU507" s="10" t="s">
        <v>1105</v>
      </c>
      <c r="BV507" s="10" t="s">
        <v>1105</v>
      </c>
      <c r="BW507" s="19" t="s">
        <v>190</v>
      </c>
      <c r="BX507" s="10" t="s">
        <v>1104</v>
      </c>
      <c r="BY507" s="10" t="s">
        <v>1105</v>
      </c>
      <c r="BZ507" s="10" t="s">
        <v>1105</v>
      </c>
      <c r="CA507" s="10" t="s">
        <v>1105</v>
      </c>
      <c r="CB507" s="10" t="s">
        <v>1105</v>
      </c>
      <c r="CC507" s="10" t="s">
        <v>1105</v>
      </c>
      <c r="CD507" s="10" t="s">
        <v>1104</v>
      </c>
      <c r="CE507" s="10" t="s">
        <v>1105</v>
      </c>
      <c r="CF507" s="10" t="s">
        <v>1104</v>
      </c>
      <c r="CG507" s="10" t="s">
        <v>1104</v>
      </c>
      <c r="CH507" s="10" t="s">
        <v>1104</v>
      </c>
      <c r="CI507" s="10" t="s">
        <v>1105</v>
      </c>
      <c r="CJ507" s="10" t="s">
        <v>1105</v>
      </c>
      <c r="CK507" s="10" t="s">
        <v>1104</v>
      </c>
      <c r="CL507" s="10" t="s">
        <v>1104</v>
      </c>
      <c r="CM507" s="10" t="s">
        <v>1104</v>
      </c>
      <c r="CN507" s="10" t="s">
        <v>1105</v>
      </c>
      <c r="CO507" s="10" t="s">
        <v>1105</v>
      </c>
      <c r="CP507" s="10" t="s">
        <v>1105</v>
      </c>
      <c r="CQ507" s="10" t="s">
        <v>1105</v>
      </c>
      <c r="CR507" s="10" t="s">
        <v>1104</v>
      </c>
      <c r="CS507" s="10" t="s">
        <v>1105</v>
      </c>
      <c r="CT507" s="10" t="s">
        <v>1104</v>
      </c>
      <c r="CU507" s="10" t="s">
        <v>1104</v>
      </c>
      <c r="CV507" s="19" t="s">
        <v>190</v>
      </c>
      <c r="CW507" s="10" t="s">
        <v>1105</v>
      </c>
      <c r="CX507" s="19" t="s">
        <v>374</v>
      </c>
      <c r="CY507" s="10" t="s">
        <v>1105</v>
      </c>
      <c r="CZ507" s="10" t="s">
        <v>1105</v>
      </c>
      <c r="DA507" s="10" t="s">
        <v>1105</v>
      </c>
      <c r="DB507" s="19" t="s">
        <v>374</v>
      </c>
      <c r="DC507" s="5"/>
      <c r="DD507" s="5"/>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5"/>
    </row>
    <row r="508" spans="1:251" s="9" customFormat="1" ht="17.25" customHeight="1">
      <c r="A508" s="5" t="s">
        <v>736</v>
      </c>
      <c r="B508" s="9">
        <v>177</v>
      </c>
      <c r="C508" s="5" t="s">
        <v>83</v>
      </c>
      <c r="D508" s="5" t="s">
        <v>239</v>
      </c>
      <c r="E508" s="9">
        <v>130</v>
      </c>
      <c r="F508" s="9" t="s">
        <v>238</v>
      </c>
      <c r="G508" s="5"/>
      <c r="H508" s="39" t="s">
        <v>6</v>
      </c>
      <c r="I508" s="9">
        <v>1818</v>
      </c>
      <c r="J508" s="5" t="s">
        <v>5</v>
      </c>
      <c r="K508" s="9">
        <v>1820</v>
      </c>
      <c r="L508" s="5"/>
      <c r="M508" s="5"/>
      <c r="N508" s="5"/>
      <c r="O508" s="5"/>
      <c r="P508" s="5"/>
      <c r="Q508" s="5"/>
      <c r="R508" s="5"/>
      <c r="S508" s="5"/>
      <c r="T508" s="5"/>
      <c r="U508" s="5"/>
      <c r="V508" s="5"/>
      <c r="W508" s="5"/>
      <c r="X508" s="5"/>
      <c r="Y508" s="5"/>
      <c r="Z508" s="5"/>
      <c r="AA508" s="5"/>
      <c r="AB508" s="5"/>
      <c r="AC508" s="5"/>
      <c r="AD508" s="5"/>
      <c r="AE508" s="5" t="s">
        <v>224</v>
      </c>
      <c r="AF508" s="5" t="s">
        <v>455</v>
      </c>
      <c r="AG508" s="5"/>
      <c r="AH508" s="5"/>
      <c r="AI508" s="5"/>
      <c r="AJ508" s="5"/>
      <c r="AK508" s="5"/>
      <c r="AL508" s="48" t="s">
        <v>601</v>
      </c>
      <c r="AM508" s="11">
        <f>VLOOKUP($AL508,'City Location'!$A$2:$C$69,2)</f>
        <v>51.507351</v>
      </c>
      <c r="AN508" s="11">
        <f>VLOOKUP($AL508,'City Location'!$A$2:$C$69,3)</f>
        <v>-0.12775800000000001</v>
      </c>
      <c r="AO508" s="9" t="s">
        <v>626</v>
      </c>
      <c r="AP508" s="5">
        <v>1</v>
      </c>
      <c r="AQ508" s="5"/>
      <c r="AR508" s="4"/>
      <c r="AS508" s="4"/>
      <c r="AT508" s="10">
        <v>0</v>
      </c>
      <c r="AU508" s="10" t="s">
        <v>1104</v>
      </c>
      <c r="AV508" s="10" t="s">
        <v>1105</v>
      </c>
      <c r="AW508" s="10" t="s">
        <v>1105</v>
      </c>
      <c r="AX508" s="10" t="s">
        <v>1105</v>
      </c>
      <c r="AY508" s="10" t="s">
        <v>1104</v>
      </c>
      <c r="AZ508" s="10" t="s">
        <v>1105</v>
      </c>
      <c r="BA508" s="10" t="s">
        <v>1104</v>
      </c>
      <c r="BB508" s="10" t="s">
        <v>1104</v>
      </c>
      <c r="BC508" s="10" t="s">
        <v>1104</v>
      </c>
      <c r="BD508" s="10" t="s">
        <v>1104</v>
      </c>
      <c r="BE508" s="10" t="s">
        <v>1104</v>
      </c>
      <c r="BF508" s="10" t="s">
        <v>1104</v>
      </c>
      <c r="BG508" s="19" t="s">
        <v>190</v>
      </c>
      <c r="BH508" s="19" t="s">
        <v>190</v>
      </c>
      <c r="BI508" s="10" t="s">
        <v>1105</v>
      </c>
      <c r="BJ508" s="10" t="s">
        <v>1105</v>
      </c>
      <c r="BK508" s="19" t="s">
        <v>374</v>
      </c>
      <c r="BL508" s="10" t="s">
        <v>1105</v>
      </c>
      <c r="BM508" s="10" t="s">
        <v>1105</v>
      </c>
      <c r="BN508" s="10" t="s">
        <v>1105</v>
      </c>
      <c r="BO508" s="19" t="s">
        <v>190</v>
      </c>
      <c r="BP508" s="10" t="s">
        <v>1105</v>
      </c>
      <c r="BQ508" s="10" t="s">
        <v>1104</v>
      </c>
      <c r="BR508" s="10" t="s">
        <v>1105</v>
      </c>
      <c r="BS508" s="10" t="s">
        <v>1104</v>
      </c>
      <c r="BT508" s="10" t="s">
        <v>1105</v>
      </c>
      <c r="BU508" s="10" t="s">
        <v>1105</v>
      </c>
      <c r="BV508" s="10" t="s">
        <v>1105</v>
      </c>
      <c r="BW508" s="19" t="s">
        <v>190</v>
      </c>
      <c r="BX508" s="10" t="s">
        <v>1104</v>
      </c>
      <c r="BY508" s="10" t="s">
        <v>1105</v>
      </c>
      <c r="BZ508" s="10" t="s">
        <v>1105</v>
      </c>
      <c r="CA508" s="10" t="s">
        <v>1105</v>
      </c>
      <c r="CB508" s="10" t="s">
        <v>1105</v>
      </c>
      <c r="CC508" s="10" t="s">
        <v>1105</v>
      </c>
      <c r="CD508" s="10" t="s">
        <v>1104</v>
      </c>
      <c r="CE508" s="10" t="s">
        <v>1105</v>
      </c>
      <c r="CF508" s="10" t="s">
        <v>1104</v>
      </c>
      <c r="CG508" s="10" t="s">
        <v>1104</v>
      </c>
      <c r="CH508" s="10" t="s">
        <v>1104</v>
      </c>
      <c r="CI508" s="10" t="s">
        <v>1105</v>
      </c>
      <c r="CJ508" s="10" t="s">
        <v>1105</v>
      </c>
      <c r="CK508" s="10" t="s">
        <v>1104</v>
      </c>
      <c r="CL508" s="10" t="s">
        <v>1104</v>
      </c>
      <c r="CM508" s="10" t="s">
        <v>1104</v>
      </c>
      <c r="CN508" s="10" t="s">
        <v>1105</v>
      </c>
      <c r="CO508" s="10" t="s">
        <v>1105</v>
      </c>
      <c r="CP508" s="10" t="s">
        <v>1105</v>
      </c>
      <c r="CQ508" s="10" t="s">
        <v>1105</v>
      </c>
      <c r="CR508" s="10" t="s">
        <v>1104</v>
      </c>
      <c r="CS508" s="10" t="s">
        <v>1105</v>
      </c>
      <c r="CT508" s="10" t="s">
        <v>1104</v>
      </c>
      <c r="CU508" s="10" t="s">
        <v>1104</v>
      </c>
      <c r="CV508" s="19" t="s">
        <v>190</v>
      </c>
      <c r="CW508" s="10" t="s">
        <v>1105</v>
      </c>
      <c r="CX508" s="19" t="s">
        <v>374</v>
      </c>
      <c r="CY508" s="10" t="s">
        <v>1105</v>
      </c>
      <c r="CZ508" s="10" t="s">
        <v>1105</v>
      </c>
      <c r="DA508" s="10" t="s">
        <v>1105</v>
      </c>
      <c r="DB508" s="19" t="s">
        <v>374</v>
      </c>
      <c r="DC508" s="5"/>
      <c r="DD508" s="5"/>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5"/>
    </row>
    <row r="509" spans="1:251" s="9" customFormat="1" ht="17.25" customHeight="1">
      <c r="A509" s="5" t="s">
        <v>736</v>
      </c>
      <c r="B509" s="9">
        <v>177</v>
      </c>
      <c r="C509" s="5" t="s">
        <v>83</v>
      </c>
      <c r="D509" s="5" t="s">
        <v>240</v>
      </c>
      <c r="E509" s="9">
        <v>141</v>
      </c>
      <c r="F509" s="9" t="s">
        <v>238</v>
      </c>
      <c r="G509" s="5"/>
      <c r="H509" s="5" t="s">
        <v>5</v>
      </c>
      <c r="I509" s="9">
        <v>1820</v>
      </c>
      <c r="J509" s="5" t="s">
        <v>8</v>
      </c>
      <c r="K509" s="9">
        <v>1830</v>
      </c>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48" t="s">
        <v>601</v>
      </c>
      <c r="AM509" s="11">
        <f>VLOOKUP($AL509,'City Location'!$A$2:$C$69,2)</f>
        <v>51.507351</v>
      </c>
      <c r="AN509" s="11">
        <f>VLOOKUP($AL509,'City Location'!$A$2:$C$69,3)</f>
        <v>-0.12775800000000001</v>
      </c>
      <c r="AO509" s="9" t="s">
        <v>626</v>
      </c>
      <c r="AP509" s="5">
        <v>1</v>
      </c>
      <c r="AQ509" s="5"/>
      <c r="AR509" s="4"/>
      <c r="AS509" s="4"/>
      <c r="AT509" s="10">
        <v>0</v>
      </c>
      <c r="AU509" s="10" t="s">
        <v>1104</v>
      </c>
      <c r="AV509" s="10" t="s">
        <v>1104</v>
      </c>
      <c r="AW509" s="10" t="s">
        <v>1105</v>
      </c>
      <c r="AX509" s="10" t="s">
        <v>1105</v>
      </c>
      <c r="AY509" s="10" t="s">
        <v>1104</v>
      </c>
      <c r="AZ509" s="10" t="s">
        <v>1105</v>
      </c>
      <c r="BA509" s="10" t="s">
        <v>1104</v>
      </c>
      <c r="BB509" s="10" t="s">
        <v>1104</v>
      </c>
      <c r="BC509" s="10" t="s">
        <v>1104</v>
      </c>
      <c r="BD509" s="10" t="s">
        <v>1104</v>
      </c>
      <c r="BE509" s="10" t="s">
        <v>1104</v>
      </c>
      <c r="BF509" s="10" t="s">
        <v>1104</v>
      </c>
      <c r="BG509" s="19" t="s">
        <v>190</v>
      </c>
      <c r="BH509" s="19" t="s">
        <v>190</v>
      </c>
      <c r="BI509" s="10" t="s">
        <v>1105</v>
      </c>
      <c r="BJ509" s="10" t="s">
        <v>1105</v>
      </c>
      <c r="BK509" s="19" t="s">
        <v>374</v>
      </c>
      <c r="BL509" s="10" t="s">
        <v>1105</v>
      </c>
      <c r="BM509" s="10" t="s">
        <v>1105</v>
      </c>
      <c r="BN509" s="10" t="s">
        <v>1105</v>
      </c>
      <c r="BO509" s="19" t="s">
        <v>190</v>
      </c>
      <c r="BP509" s="10" t="s">
        <v>1105</v>
      </c>
      <c r="BQ509" s="10" t="s">
        <v>1104</v>
      </c>
      <c r="BR509" s="10" t="s">
        <v>1105</v>
      </c>
      <c r="BS509" s="10" t="s">
        <v>1104</v>
      </c>
      <c r="BT509" s="10" t="s">
        <v>1105</v>
      </c>
      <c r="BU509" s="10" t="s">
        <v>1105</v>
      </c>
      <c r="BV509" s="10" t="s">
        <v>1105</v>
      </c>
      <c r="BW509" s="19" t="s">
        <v>190</v>
      </c>
      <c r="BX509" s="10" t="s">
        <v>1104</v>
      </c>
      <c r="BY509" s="10" t="s">
        <v>1105</v>
      </c>
      <c r="BZ509" s="10" t="s">
        <v>1105</v>
      </c>
      <c r="CA509" s="10" t="s">
        <v>1105</v>
      </c>
      <c r="CB509" s="10" t="s">
        <v>1105</v>
      </c>
      <c r="CC509" s="10" t="s">
        <v>1105</v>
      </c>
      <c r="CD509" s="10" t="s">
        <v>1104</v>
      </c>
      <c r="CE509" s="10" t="s">
        <v>1105</v>
      </c>
      <c r="CF509" s="10" t="s">
        <v>1104</v>
      </c>
      <c r="CG509" s="10" t="s">
        <v>1104</v>
      </c>
      <c r="CH509" s="10" t="s">
        <v>1104</v>
      </c>
      <c r="CI509" s="10" t="s">
        <v>1105</v>
      </c>
      <c r="CJ509" s="10" t="s">
        <v>1105</v>
      </c>
      <c r="CK509" s="10" t="s">
        <v>1104</v>
      </c>
      <c r="CL509" s="10" t="s">
        <v>1104</v>
      </c>
      <c r="CM509" s="10" t="s">
        <v>1104</v>
      </c>
      <c r="CN509" s="10" t="s">
        <v>1105</v>
      </c>
      <c r="CO509" s="10" t="s">
        <v>1105</v>
      </c>
      <c r="CP509" s="10" t="s">
        <v>1105</v>
      </c>
      <c r="CQ509" s="10" t="s">
        <v>1105</v>
      </c>
      <c r="CR509" s="10" t="s">
        <v>1104</v>
      </c>
      <c r="CS509" s="10" t="s">
        <v>1105</v>
      </c>
      <c r="CT509" s="10" t="s">
        <v>1104</v>
      </c>
      <c r="CU509" s="10" t="s">
        <v>1104</v>
      </c>
      <c r="CV509" s="19" t="s">
        <v>374</v>
      </c>
      <c r="CW509" s="10" t="s">
        <v>1105</v>
      </c>
      <c r="CX509" s="19" t="s">
        <v>374</v>
      </c>
      <c r="CY509" s="10" t="s">
        <v>1105</v>
      </c>
      <c r="CZ509" s="10" t="s">
        <v>1105</v>
      </c>
      <c r="DA509" s="10" t="s">
        <v>1105</v>
      </c>
      <c r="DB509" s="19" t="s">
        <v>374</v>
      </c>
      <c r="DC509" s="5"/>
      <c r="DD509" s="5"/>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5"/>
    </row>
    <row r="510" spans="1:251" s="9" customFormat="1" ht="17.25" customHeight="1">
      <c r="A510" s="5" t="s">
        <v>736</v>
      </c>
      <c r="B510" s="9">
        <v>177</v>
      </c>
      <c r="C510" s="5" t="s">
        <v>83</v>
      </c>
      <c r="D510" s="5" t="s">
        <v>241</v>
      </c>
      <c r="E510" s="9">
        <v>203</v>
      </c>
      <c r="F510" s="9" t="s">
        <v>238</v>
      </c>
      <c r="G510" s="5"/>
      <c r="H510" s="5" t="s">
        <v>8</v>
      </c>
      <c r="I510" s="9">
        <v>1830</v>
      </c>
      <c r="J510" s="5" t="s">
        <v>517</v>
      </c>
      <c r="K510" s="9">
        <v>1837</v>
      </c>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48" t="s">
        <v>601</v>
      </c>
      <c r="AM510" s="11">
        <f>VLOOKUP($AL510,'City Location'!$A$2:$C$69,2)</f>
        <v>51.507351</v>
      </c>
      <c r="AN510" s="11">
        <f>VLOOKUP($AL510,'City Location'!$A$2:$C$69,3)</f>
        <v>-0.12775800000000001</v>
      </c>
      <c r="AO510" s="9" t="s">
        <v>626</v>
      </c>
      <c r="AP510" s="5">
        <v>1</v>
      </c>
      <c r="AQ510" s="5"/>
      <c r="AR510" s="4"/>
      <c r="AS510" s="4"/>
      <c r="AT510" s="10">
        <v>0</v>
      </c>
      <c r="AU510" s="10" t="s">
        <v>1104</v>
      </c>
      <c r="AV510" s="10" t="s">
        <v>1104</v>
      </c>
      <c r="AW510" s="10" t="s">
        <v>1105</v>
      </c>
      <c r="AX510" s="10" t="s">
        <v>1105</v>
      </c>
      <c r="AY510" s="10" t="s">
        <v>1104</v>
      </c>
      <c r="AZ510" s="10" t="s">
        <v>1105</v>
      </c>
      <c r="BA510" s="10" t="s">
        <v>1104</v>
      </c>
      <c r="BB510" s="10" t="s">
        <v>1104</v>
      </c>
      <c r="BC510" s="10" t="s">
        <v>1104</v>
      </c>
      <c r="BD510" s="10" t="s">
        <v>1104</v>
      </c>
      <c r="BE510" s="10" t="s">
        <v>1104</v>
      </c>
      <c r="BF510" s="10" t="s">
        <v>1104</v>
      </c>
      <c r="BG510" s="19" t="s">
        <v>190</v>
      </c>
      <c r="BH510" s="19" t="s">
        <v>190</v>
      </c>
      <c r="BI510" s="10" t="s">
        <v>1105</v>
      </c>
      <c r="BJ510" s="10" t="s">
        <v>1105</v>
      </c>
      <c r="BK510" s="19" t="s">
        <v>374</v>
      </c>
      <c r="BL510" s="10" t="s">
        <v>1105</v>
      </c>
      <c r="BM510" s="10" t="s">
        <v>1105</v>
      </c>
      <c r="BN510" s="10" t="s">
        <v>1105</v>
      </c>
      <c r="BO510" s="19" t="s">
        <v>190</v>
      </c>
      <c r="BP510" s="10" t="s">
        <v>1105</v>
      </c>
      <c r="BQ510" s="10" t="s">
        <v>1104</v>
      </c>
      <c r="BR510" s="10" t="s">
        <v>1105</v>
      </c>
      <c r="BS510" s="10" t="s">
        <v>1104</v>
      </c>
      <c r="BT510" s="10" t="s">
        <v>1105</v>
      </c>
      <c r="BU510" s="10" t="s">
        <v>1105</v>
      </c>
      <c r="BV510" s="10" t="s">
        <v>1105</v>
      </c>
      <c r="BW510" s="19" t="s">
        <v>190</v>
      </c>
      <c r="BX510" s="10" t="s">
        <v>1104</v>
      </c>
      <c r="BY510" s="10" t="s">
        <v>1104</v>
      </c>
      <c r="BZ510" s="10" t="s">
        <v>1105</v>
      </c>
      <c r="CA510" s="10" t="s">
        <v>1105</v>
      </c>
      <c r="CB510" s="10" t="s">
        <v>1105</v>
      </c>
      <c r="CC510" s="10" t="s">
        <v>1105</v>
      </c>
      <c r="CD510" s="10" t="s">
        <v>1104</v>
      </c>
      <c r="CE510" s="10" t="s">
        <v>1105</v>
      </c>
      <c r="CF510" s="10" t="s">
        <v>1104</v>
      </c>
      <c r="CG510" s="10" t="s">
        <v>1104</v>
      </c>
      <c r="CH510" s="10" t="s">
        <v>1104</v>
      </c>
      <c r="CI510" s="10" t="s">
        <v>1105</v>
      </c>
      <c r="CJ510" s="10" t="s">
        <v>1105</v>
      </c>
      <c r="CK510" s="10" t="s">
        <v>1104</v>
      </c>
      <c r="CL510" s="10" t="s">
        <v>1104</v>
      </c>
      <c r="CM510" s="10" t="s">
        <v>1104</v>
      </c>
      <c r="CN510" s="10" t="s">
        <v>1105</v>
      </c>
      <c r="CO510" s="10" t="s">
        <v>1105</v>
      </c>
      <c r="CP510" s="10" t="s">
        <v>1105</v>
      </c>
      <c r="CQ510" s="10" t="s">
        <v>1105</v>
      </c>
      <c r="CR510" s="10" t="s">
        <v>1104</v>
      </c>
      <c r="CS510" s="10" t="s">
        <v>1105</v>
      </c>
      <c r="CT510" s="10" t="s">
        <v>1104</v>
      </c>
      <c r="CU510" s="10" t="s">
        <v>1104</v>
      </c>
      <c r="CV510" s="19" t="s">
        <v>374</v>
      </c>
      <c r="CW510" s="10" t="s">
        <v>1105</v>
      </c>
      <c r="CX510" s="19" t="s">
        <v>374</v>
      </c>
      <c r="CY510" s="10" t="s">
        <v>1105</v>
      </c>
      <c r="CZ510" s="10" t="s">
        <v>1105</v>
      </c>
      <c r="DA510" s="10" t="s">
        <v>1105</v>
      </c>
      <c r="DB510" s="19" t="s">
        <v>374</v>
      </c>
      <c r="DC510" s="5"/>
      <c r="DD510" s="5"/>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5"/>
    </row>
    <row r="511" spans="1:251" s="9" customFormat="1" ht="17.25" customHeight="1">
      <c r="A511" s="5" t="s">
        <v>736</v>
      </c>
      <c r="B511" s="9">
        <v>177</v>
      </c>
      <c r="C511" s="5" t="s">
        <v>87</v>
      </c>
      <c r="D511" s="5" t="s">
        <v>456</v>
      </c>
      <c r="E511" s="9">
        <v>1</v>
      </c>
      <c r="F511" s="9" t="s">
        <v>238</v>
      </c>
      <c r="G511" s="5"/>
      <c r="H511" s="5" t="s">
        <v>8</v>
      </c>
      <c r="I511" s="9">
        <v>1837</v>
      </c>
      <c r="J511" s="5" t="s">
        <v>5</v>
      </c>
      <c r="K511" s="9">
        <v>1901</v>
      </c>
      <c r="L511" s="5"/>
      <c r="M511" s="5"/>
      <c r="N511" s="5"/>
      <c r="O511" s="5"/>
      <c r="P511" s="5"/>
      <c r="Q511" s="5"/>
      <c r="R511" s="5"/>
      <c r="S511" s="5"/>
      <c r="T511" s="5"/>
      <c r="U511" s="5"/>
      <c r="V511" s="5"/>
      <c r="W511" s="5"/>
      <c r="X511" s="5"/>
      <c r="Y511" s="5"/>
      <c r="Z511" s="5"/>
      <c r="AA511" s="5"/>
      <c r="AB511" s="5"/>
      <c r="AC511" s="5"/>
      <c r="AD511" s="5"/>
      <c r="AE511" s="5"/>
      <c r="AF511" s="5" t="s">
        <v>457</v>
      </c>
      <c r="AG511" s="5"/>
      <c r="AH511" s="5"/>
      <c r="AI511" s="5"/>
      <c r="AJ511" s="5"/>
      <c r="AK511" s="5"/>
      <c r="AL511" s="48" t="s">
        <v>601</v>
      </c>
      <c r="AM511" s="11">
        <f>VLOOKUP($AL511,'City Location'!$A$2:$C$69,2)</f>
        <v>51.507351</v>
      </c>
      <c r="AN511" s="11">
        <f>VLOOKUP($AL511,'City Location'!$A$2:$C$69,3)</f>
        <v>-0.12775800000000001</v>
      </c>
      <c r="AO511" s="9" t="s">
        <v>626</v>
      </c>
      <c r="AP511" s="5">
        <v>1</v>
      </c>
      <c r="AQ511" s="5"/>
      <c r="AR511" s="4"/>
      <c r="AS511" s="4"/>
      <c r="AT511" s="10">
        <v>0</v>
      </c>
      <c r="AU511" s="10" t="s">
        <v>1104</v>
      </c>
      <c r="AV511" s="10" t="s">
        <v>1104</v>
      </c>
      <c r="AW511" s="10" t="s">
        <v>1105</v>
      </c>
      <c r="AX511" s="10" t="s">
        <v>1105</v>
      </c>
      <c r="AY511" s="10" t="s">
        <v>1104</v>
      </c>
      <c r="AZ511" s="10" t="s">
        <v>1104</v>
      </c>
      <c r="BA511" s="10" t="s">
        <v>1104</v>
      </c>
      <c r="BB511" s="10" t="s">
        <v>1104</v>
      </c>
      <c r="BC511" s="10" t="s">
        <v>1104</v>
      </c>
      <c r="BD511" s="10" t="s">
        <v>1104</v>
      </c>
      <c r="BE511" s="10" t="s">
        <v>1104</v>
      </c>
      <c r="BF511" s="10" t="s">
        <v>1104</v>
      </c>
      <c r="BG511" s="19" t="s">
        <v>374</v>
      </c>
      <c r="BH511" s="19" t="s">
        <v>374</v>
      </c>
      <c r="BI511" s="10" t="s">
        <v>1105</v>
      </c>
      <c r="BJ511" s="10" t="s">
        <v>1105</v>
      </c>
      <c r="BK511" s="19" t="s">
        <v>374</v>
      </c>
      <c r="BL511" s="19" t="s">
        <v>1105</v>
      </c>
      <c r="BM511" s="10" t="s">
        <v>1104</v>
      </c>
      <c r="BN511" s="10" t="s">
        <v>190</v>
      </c>
      <c r="BO511" s="19" t="s">
        <v>374</v>
      </c>
      <c r="BP511" s="10" t="s">
        <v>1104</v>
      </c>
      <c r="BQ511" s="10" t="s">
        <v>1104</v>
      </c>
      <c r="BR511" s="10" t="s">
        <v>1105</v>
      </c>
      <c r="BS511" s="10" t="s">
        <v>1104</v>
      </c>
      <c r="BT511" s="10" t="s">
        <v>1105</v>
      </c>
      <c r="BU511" s="10" t="s">
        <v>1104</v>
      </c>
      <c r="BV511" s="10" t="s">
        <v>1105</v>
      </c>
      <c r="BW511" s="19" t="s">
        <v>374</v>
      </c>
      <c r="BX511" s="10" t="s">
        <v>1104</v>
      </c>
      <c r="BY511" s="10" t="s">
        <v>1104</v>
      </c>
      <c r="BZ511" s="10" t="s">
        <v>1104</v>
      </c>
      <c r="CA511" s="10" t="s">
        <v>1105</v>
      </c>
      <c r="CB511" s="10" t="s">
        <v>1105</v>
      </c>
      <c r="CC511" s="10" t="s">
        <v>1105</v>
      </c>
      <c r="CD511" s="10" t="s">
        <v>1104</v>
      </c>
      <c r="CE511" s="10" t="s">
        <v>1105</v>
      </c>
      <c r="CF511" s="10" t="s">
        <v>1104</v>
      </c>
      <c r="CG511" s="10" t="s">
        <v>1104</v>
      </c>
      <c r="CH511" s="10" t="s">
        <v>1104</v>
      </c>
      <c r="CI511" s="10" t="s">
        <v>1105</v>
      </c>
      <c r="CJ511" s="10" t="s">
        <v>1105</v>
      </c>
      <c r="CK511" s="10" t="s">
        <v>1104</v>
      </c>
      <c r="CL511" s="10" t="s">
        <v>1104</v>
      </c>
      <c r="CM511" s="10" t="s">
        <v>1104</v>
      </c>
      <c r="CN511" s="10" t="s">
        <v>1104</v>
      </c>
      <c r="CO511" s="10" t="s">
        <v>1104</v>
      </c>
      <c r="CP511" s="10" t="s">
        <v>1104</v>
      </c>
      <c r="CQ511" s="10" t="s">
        <v>1104</v>
      </c>
      <c r="CR511" s="10" t="s">
        <v>1104</v>
      </c>
      <c r="CS511" s="10" t="s">
        <v>1104</v>
      </c>
      <c r="CT511" s="10" t="s">
        <v>1104</v>
      </c>
      <c r="CU511" s="10" t="s">
        <v>1104</v>
      </c>
      <c r="CV511" s="19" t="s">
        <v>374</v>
      </c>
      <c r="CW511" s="10" t="s">
        <v>1105</v>
      </c>
      <c r="CX511" s="19" t="s">
        <v>374</v>
      </c>
      <c r="CY511" s="10" t="s">
        <v>1104</v>
      </c>
      <c r="CZ511" s="10" t="s">
        <v>1105</v>
      </c>
      <c r="DA511" s="10" t="s">
        <v>1105</v>
      </c>
      <c r="DB511" s="19" t="s">
        <v>374</v>
      </c>
      <c r="DC511" s="5"/>
      <c r="DD511" s="5"/>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5"/>
    </row>
    <row r="512" spans="1:251" s="9" customFormat="1" ht="17.25" customHeight="1">
      <c r="A512" s="5" t="s">
        <v>736</v>
      </c>
      <c r="B512" s="9">
        <v>177</v>
      </c>
      <c r="C512" s="5" t="s">
        <v>83</v>
      </c>
      <c r="D512" s="5" t="s">
        <v>458</v>
      </c>
      <c r="E512" s="9">
        <v>4</v>
      </c>
      <c r="F512" s="9" t="s">
        <v>1160</v>
      </c>
      <c r="G512" s="5"/>
      <c r="H512" s="5" t="s">
        <v>5</v>
      </c>
      <c r="I512" s="9">
        <v>1901</v>
      </c>
      <c r="J512" s="5" t="s">
        <v>6</v>
      </c>
      <c r="K512" s="9">
        <v>1910</v>
      </c>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48" t="s">
        <v>601</v>
      </c>
      <c r="AM512" s="11">
        <f>VLOOKUP($AL512,'City Location'!$A$2:$C$69,2)</f>
        <v>51.507351</v>
      </c>
      <c r="AN512" s="11">
        <f>VLOOKUP($AL512,'City Location'!$A$2:$C$69,3)</f>
        <v>-0.12775800000000001</v>
      </c>
      <c r="AO512" s="9" t="s">
        <v>626</v>
      </c>
      <c r="AP512" s="5">
        <v>1</v>
      </c>
      <c r="AQ512" s="5"/>
      <c r="AR512" s="4"/>
      <c r="AS512" s="4"/>
      <c r="AT512" s="10">
        <v>0</v>
      </c>
      <c r="AU512" s="10" t="s">
        <v>1104</v>
      </c>
      <c r="AV512" s="10" t="s">
        <v>1104</v>
      </c>
      <c r="AW512" s="10" t="s">
        <v>1105</v>
      </c>
      <c r="AX512" s="10" t="s">
        <v>1105</v>
      </c>
      <c r="AY512" s="10" t="s">
        <v>1104</v>
      </c>
      <c r="AZ512" s="10" t="s">
        <v>1105</v>
      </c>
      <c r="BA512" s="10" t="s">
        <v>1105</v>
      </c>
      <c r="BB512" s="10" t="s">
        <v>1104</v>
      </c>
      <c r="BC512" s="10" t="s">
        <v>1105</v>
      </c>
      <c r="BD512" s="10" t="s">
        <v>1105</v>
      </c>
      <c r="BE512" s="10" t="s">
        <v>1105</v>
      </c>
      <c r="BF512" s="10" t="s">
        <v>1105</v>
      </c>
      <c r="BG512" s="10" t="s">
        <v>1105</v>
      </c>
      <c r="BH512" s="10" t="s">
        <v>1105</v>
      </c>
      <c r="BI512" s="10" t="s">
        <v>1105</v>
      </c>
      <c r="BJ512" s="10" t="s">
        <v>1105</v>
      </c>
      <c r="BK512" s="10" t="s">
        <v>1105</v>
      </c>
      <c r="BL512" s="19" t="s">
        <v>1104</v>
      </c>
      <c r="BM512" s="10" t="s">
        <v>1105</v>
      </c>
      <c r="BN512" s="10" t="s">
        <v>190</v>
      </c>
      <c r="BO512" s="10" t="s">
        <v>1105</v>
      </c>
      <c r="BP512" s="10" t="s">
        <v>1104</v>
      </c>
      <c r="BQ512" s="10" t="s">
        <v>1105</v>
      </c>
      <c r="BR512" s="10" t="s">
        <v>1105</v>
      </c>
      <c r="BS512" s="10" t="s">
        <v>1105</v>
      </c>
      <c r="BT512" s="10" t="s">
        <v>1105</v>
      </c>
      <c r="BU512" s="10" t="s">
        <v>1104</v>
      </c>
      <c r="BV512" s="10" t="s">
        <v>1105</v>
      </c>
      <c r="BW512" s="19" t="s">
        <v>374</v>
      </c>
      <c r="BX512" s="10" t="s">
        <v>1104</v>
      </c>
      <c r="BY512" s="10" t="s">
        <v>1104</v>
      </c>
      <c r="BZ512" s="10" t="s">
        <v>1105</v>
      </c>
      <c r="CA512" s="10" t="s">
        <v>1105</v>
      </c>
      <c r="CB512" s="10" t="s">
        <v>1105</v>
      </c>
      <c r="CC512" s="10" t="s">
        <v>1105</v>
      </c>
      <c r="CD512" s="10" t="s">
        <v>1104</v>
      </c>
      <c r="CE512" s="10" t="s">
        <v>1105</v>
      </c>
      <c r="CF512" s="10" t="s">
        <v>1104</v>
      </c>
      <c r="CG512" s="10" t="s">
        <v>1104</v>
      </c>
      <c r="CH512" s="10" t="s">
        <v>1104</v>
      </c>
      <c r="CI512" s="10" t="s">
        <v>1105</v>
      </c>
      <c r="CJ512" s="10" t="s">
        <v>1105</v>
      </c>
      <c r="CK512" s="10" t="s">
        <v>1104</v>
      </c>
      <c r="CL512" s="10" t="s">
        <v>1105</v>
      </c>
      <c r="CM512" s="10" t="s">
        <v>1105</v>
      </c>
      <c r="CN512" s="10" t="s">
        <v>1105</v>
      </c>
      <c r="CO512" s="10" t="s">
        <v>1105</v>
      </c>
      <c r="CP512" s="10" t="s">
        <v>1105</v>
      </c>
      <c r="CQ512" s="10" t="s">
        <v>1105</v>
      </c>
      <c r="CR512" s="10" t="s">
        <v>1104</v>
      </c>
      <c r="CS512" s="10" t="s">
        <v>1104</v>
      </c>
      <c r="CT512" s="10" t="s">
        <v>1104</v>
      </c>
      <c r="CU512" s="10" t="s">
        <v>1104</v>
      </c>
      <c r="CV512" s="19" t="s">
        <v>374</v>
      </c>
      <c r="CW512" s="10" t="s">
        <v>1105</v>
      </c>
      <c r="CX512" s="19" t="s">
        <v>374</v>
      </c>
      <c r="CY512" s="10" t="s">
        <v>1105</v>
      </c>
      <c r="CZ512" s="10" t="s">
        <v>1105</v>
      </c>
      <c r="DA512" s="10" t="s">
        <v>1105</v>
      </c>
      <c r="DB512" s="19" t="s">
        <v>374</v>
      </c>
      <c r="DC512" s="5"/>
      <c r="DD512" s="5"/>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5"/>
    </row>
    <row r="513" spans="1:251" s="9" customFormat="1" ht="17.25" customHeight="1">
      <c r="A513" s="5" t="s">
        <v>736</v>
      </c>
      <c r="B513" s="9">
        <v>177</v>
      </c>
      <c r="C513" s="5" t="s">
        <v>83</v>
      </c>
      <c r="D513" s="5" t="s">
        <v>242</v>
      </c>
      <c r="E513" s="9">
        <v>14</v>
      </c>
      <c r="F513" s="9" t="s">
        <v>1160</v>
      </c>
      <c r="G513" s="5"/>
      <c r="H513" s="5" t="s">
        <v>6</v>
      </c>
      <c r="I513" s="9">
        <v>1910</v>
      </c>
      <c r="J513" s="5" t="s">
        <v>8</v>
      </c>
      <c r="K513" s="9">
        <v>1914</v>
      </c>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48" t="s">
        <v>601</v>
      </c>
      <c r="AM513" s="11">
        <f>VLOOKUP($AL513,'City Location'!$A$2:$C$69,2)</f>
        <v>51.507351</v>
      </c>
      <c r="AN513" s="11">
        <f>VLOOKUP($AL513,'City Location'!$A$2:$C$69,3)</f>
        <v>-0.12775800000000001</v>
      </c>
      <c r="AO513" s="9" t="s">
        <v>626</v>
      </c>
      <c r="AP513" s="5">
        <v>1</v>
      </c>
      <c r="AQ513" s="5"/>
      <c r="AR513" s="4"/>
      <c r="AS513" s="4"/>
      <c r="AT513" s="10">
        <v>0</v>
      </c>
      <c r="AU513" s="10" t="s">
        <v>1104</v>
      </c>
      <c r="AV513" s="10" t="s">
        <v>1104</v>
      </c>
      <c r="AW513" s="10" t="s">
        <v>1105</v>
      </c>
      <c r="AX513" s="10" t="s">
        <v>1105</v>
      </c>
      <c r="AY513" s="10" t="s">
        <v>1105</v>
      </c>
      <c r="AZ513" s="10" t="s">
        <v>1105</v>
      </c>
      <c r="BA513" s="10" t="s">
        <v>1105</v>
      </c>
      <c r="BB513" s="10" t="s">
        <v>1104</v>
      </c>
      <c r="BC513" s="10" t="s">
        <v>1105</v>
      </c>
      <c r="BD513" s="10" t="s">
        <v>1105</v>
      </c>
      <c r="BE513" s="10" t="s">
        <v>1105</v>
      </c>
      <c r="BF513" s="10" t="s">
        <v>1105</v>
      </c>
      <c r="BG513" s="10" t="s">
        <v>1105</v>
      </c>
      <c r="BH513" s="10" t="s">
        <v>1105</v>
      </c>
      <c r="BI513" s="10" t="s">
        <v>1105</v>
      </c>
      <c r="BJ513" s="10" t="s">
        <v>1105</v>
      </c>
      <c r="BK513" s="10" t="s">
        <v>1105</v>
      </c>
      <c r="BL513" s="10" t="s">
        <v>1105</v>
      </c>
      <c r="BM513" s="10" t="s">
        <v>1105</v>
      </c>
      <c r="BN513" s="10" t="s">
        <v>190</v>
      </c>
      <c r="BO513" s="10" t="s">
        <v>1105</v>
      </c>
      <c r="BP513" s="10" t="s">
        <v>1104</v>
      </c>
      <c r="BQ513" s="10" t="s">
        <v>1105</v>
      </c>
      <c r="BR513" s="10" t="s">
        <v>1105</v>
      </c>
      <c r="BS513" s="10" t="s">
        <v>1105</v>
      </c>
      <c r="BT513" s="10" t="s">
        <v>1105</v>
      </c>
      <c r="BU513" s="10" t="s">
        <v>1104</v>
      </c>
      <c r="BV513" s="10" t="s">
        <v>1105</v>
      </c>
      <c r="BW513" s="19" t="s">
        <v>374</v>
      </c>
      <c r="BX513" s="10" t="s">
        <v>1104</v>
      </c>
      <c r="BY513" s="10" t="s">
        <v>1104</v>
      </c>
      <c r="BZ513" s="10" t="s">
        <v>1105</v>
      </c>
      <c r="CA513" s="10" t="s">
        <v>1105</v>
      </c>
      <c r="CB513" s="10" t="s">
        <v>1105</v>
      </c>
      <c r="CC513" s="10" t="s">
        <v>1105</v>
      </c>
      <c r="CD513" s="10" t="s">
        <v>1104</v>
      </c>
      <c r="CE513" s="10" t="s">
        <v>1105</v>
      </c>
      <c r="CF513" s="10" t="s">
        <v>1104</v>
      </c>
      <c r="CG513" s="10" t="s">
        <v>1104</v>
      </c>
      <c r="CH513" s="10" t="s">
        <v>1104</v>
      </c>
      <c r="CI513" s="10" t="s">
        <v>1105</v>
      </c>
      <c r="CJ513" s="10" t="s">
        <v>1105</v>
      </c>
      <c r="CK513" s="10" t="s">
        <v>1104</v>
      </c>
      <c r="CL513" s="10" t="s">
        <v>1105</v>
      </c>
      <c r="CM513" s="10" t="s">
        <v>1105</v>
      </c>
      <c r="CN513" s="10" t="s">
        <v>1105</v>
      </c>
      <c r="CO513" s="10" t="s">
        <v>1105</v>
      </c>
      <c r="CP513" s="10" t="s">
        <v>1105</v>
      </c>
      <c r="CQ513" s="10" t="s">
        <v>1105</v>
      </c>
      <c r="CR513" s="10" t="s">
        <v>1104</v>
      </c>
      <c r="CS513" s="10" t="s">
        <v>1104</v>
      </c>
      <c r="CT513" s="10" t="s">
        <v>1104</v>
      </c>
      <c r="CU513" s="10" t="s">
        <v>1104</v>
      </c>
      <c r="CV513" s="19" t="s">
        <v>374</v>
      </c>
      <c r="CW513" s="10" t="s">
        <v>1105</v>
      </c>
      <c r="CX513" s="19" t="s">
        <v>374</v>
      </c>
      <c r="CY513" s="10" t="s">
        <v>1105</v>
      </c>
      <c r="CZ513" s="10" t="s">
        <v>1105</v>
      </c>
      <c r="DA513" s="10" t="s">
        <v>1105</v>
      </c>
      <c r="DB513" s="19" t="s">
        <v>374</v>
      </c>
      <c r="DC513" s="5"/>
      <c r="DD513" s="5"/>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5"/>
    </row>
    <row r="514" spans="1:251" s="9" customFormat="1" ht="17.25" customHeight="1">
      <c r="A514" s="5" t="s">
        <v>736</v>
      </c>
      <c r="B514" s="9">
        <v>177</v>
      </c>
      <c r="C514" s="5" t="s">
        <v>83</v>
      </c>
      <c r="D514" s="5" t="s">
        <v>242</v>
      </c>
      <c r="E514" s="9">
        <v>14</v>
      </c>
      <c r="F514" s="9" t="s">
        <v>1160</v>
      </c>
      <c r="G514" s="5"/>
      <c r="H514" s="5" t="s">
        <v>8</v>
      </c>
      <c r="I514" s="9">
        <v>1914</v>
      </c>
      <c r="J514" s="5" t="s">
        <v>7</v>
      </c>
      <c r="K514" s="9">
        <v>1914</v>
      </c>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48" t="s">
        <v>601</v>
      </c>
      <c r="AM514" s="11">
        <f>VLOOKUP($AL514,'City Location'!$A$2:$C$69,2)</f>
        <v>51.507351</v>
      </c>
      <c r="AN514" s="11">
        <f>VLOOKUP($AL514,'City Location'!$A$2:$C$69,3)</f>
        <v>-0.12775800000000001</v>
      </c>
      <c r="AO514" s="9" t="s">
        <v>626</v>
      </c>
      <c r="AP514" s="5">
        <v>1</v>
      </c>
      <c r="AQ514" s="5"/>
      <c r="AR514" s="4"/>
      <c r="AS514" s="4"/>
      <c r="AT514" s="10">
        <v>0</v>
      </c>
      <c r="AU514" s="10" t="s">
        <v>1104</v>
      </c>
      <c r="AV514" s="10" t="s">
        <v>190</v>
      </c>
      <c r="AW514" s="10" t="s">
        <v>1105</v>
      </c>
      <c r="AX514" s="10" t="s">
        <v>1105</v>
      </c>
      <c r="AY514" s="10" t="s">
        <v>1105</v>
      </c>
      <c r="AZ514" s="10" t="s">
        <v>1105</v>
      </c>
      <c r="BA514" s="10" t="s">
        <v>1105</v>
      </c>
      <c r="BB514" s="10" t="s">
        <v>1104</v>
      </c>
      <c r="BC514" s="10" t="s">
        <v>1105</v>
      </c>
      <c r="BD514" s="10" t="s">
        <v>1105</v>
      </c>
      <c r="BE514" s="10" t="s">
        <v>1105</v>
      </c>
      <c r="BF514" s="10" t="s">
        <v>1105</v>
      </c>
      <c r="BG514" s="10" t="s">
        <v>1105</v>
      </c>
      <c r="BH514" s="10" t="s">
        <v>1105</v>
      </c>
      <c r="BI514" s="10" t="s">
        <v>1105</v>
      </c>
      <c r="BJ514" s="10" t="s">
        <v>1105</v>
      </c>
      <c r="BK514" s="10" t="s">
        <v>1105</v>
      </c>
      <c r="BL514" s="10" t="s">
        <v>1105</v>
      </c>
      <c r="BM514" s="10" t="s">
        <v>1105</v>
      </c>
      <c r="BN514" s="10" t="s">
        <v>190</v>
      </c>
      <c r="BO514" s="19" t="s">
        <v>374</v>
      </c>
      <c r="BP514" s="10" t="s">
        <v>1104</v>
      </c>
      <c r="BQ514" s="10" t="s">
        <v>1105</v>
      </c>
      <c r="BR514" s="10" t="s">
        <v>1105</v>
      </c>
      <c r="BS514" s="10" t="s">
        <v>1105</v>
      </c>
      <c r="BT514" s="10" t="s">
        <v>1105</v>
      </c>
      <c r="BU514" s="10" t="s">
        <v>1104</v>
      </c>
      <c r="BV514" s="10" t="s">
        <v>1105</v>
      </c>
      <c r="BW514" s="19" t="s">
        <v>374</v>
      </c>
      <c r="BX514" s="10" t="s">
        <v>1104</v>
      </c>
      <c r="BY514" s="10" t="s">
        <v>1104</v>
      </c>
      <c r="BZ514" s="10" t="s">
        <v>1105</v>
      </c>
      <c r="CA514" s="10" t="s">
        <v>1105</v>
      </c>
      <c r="CB514" s="10" t="s">
        <v>1105</v>
      </c>
      <c r="CC514" s="10" t="s">
        <v>1105</v>
      </c>
      <c r="CD514" s="10" t="s">
        <v>1104</v>
      </c>
      <c r="CE514" s="10" t="s">
        <v>1105</v>
      </c>
      <c r="CF514" s="10" t="s">
        <v>1104</v>
      </c>
      <c r="CG514" s="10" t="s">
        <v>1104</v>
      </c>
      <c r="CH514" s="10" t="s">
        <v>1104</v>
      </c>
      <c r="CI514" s="10" t="s">
        <v>1105</v>
      </c>
      <c r="CJ514" s="10" t="s">
        <v>1105</v>
      </c>
      <c r="CK514" s="10" t="s">
        <v>1104</v>
      </c>
      <c r="CL514" s="10" t="s">
        <v>1105</v>
      </c>
      <c r="CM514" s="10" t="s">
        <v>1105</v>
      </c>
      <c r="CN514" s="10" t="s">
        <v>1105</v>
      </c>
      <c r="CO514" s="10" t="s">
        <v>1105</v>
      </c>
      <c r="CP514" s="10" t="s">
        <v>1105</v>
      </c>
      <c r="CQ514" s="10" t="s">
        <v>1105</v>
      </c>
      <c r="CR514" s="10" t="s">
        <v>1104</v>
      </c>
      <c r="CS514" s="10" t="s">
        <v>1104</v>
      </c>
      <c r="CT514" s="10" t="s">
        <v>1104</v>
      </c>
      <c r="CU514" s="10" t="s">
        <v>1104</v>
      </c>
      <c r="CV514" s="19" t="s">
        <v>374</v>
      </c>
      <c r="CW514" s="10" t="s">
        <v>1105</v>
      </c>
      <c r="CX514" s="19" t="s">
        <v>374</v>
      </c>
      <c r="CY514" s="10" t="s">
        <v>1105</v>
      </c>
      <c r="CZ514" s="10" t="s">
        <v>1105</v>
      </c>
      <c r="DA514" s="10" t="s">
        <v>1105</v>
      </c>
      <c r="DB514" s="19" t="s">
        <v>374</v>
      </c>
      <c r="DC514" s="5"/>
      <c r="DD514" s="5"/>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5"/>
    </row>
    <row r="515" spans="1:251" s="9" customFormat="1" ht="17.25" customHeight="1">
      <c r="A515" s="5" t="s">
        <v>736</v>
      </c>
      <c r="B515" s="9">
        <v>177</v>
      </c>
      <c r="C515" s="5" t="s">
        <v>83</v>
      </c>
      <c r="D515" s="5" t="s">
        <v>242</v>
      </c>
      <c r="E515" s="9">
        <v>14</v>
      </c>
      <c r="F515" s="9" t="s">
        <v>1160</v>
      </c>
      <c r="G515" s="5"/>
      <c r="H515" s="5" t="s">
        <v>248</v>
      </c>
      <c r="I515" s="9">
        <v>1914</v>
      </c>
      <c r="J515" s="5" t="s">
        <v>9</v>
      </c>
      <c r="K515" s="9">
        <v>1914</v>
      </c>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48" t="s">
        <v>601</v>
      </c>
      <c r="AM515" s="11">
        <f>VLOOKUP($AL515,'City Location'!$A$2:$C$69,2)</f>
        <v>51.507351</v>
      </c>
      <c r="AN515" s="11">
        <f>VLOOKUP($AL515,'City Location'!$A$2:$C$69,3)</f>
        <v>-0.12775800000000001</v>
      </c>
      <c r="AO515" s="9" t="s">
        <v>626</v>
      </c>
      <c r="AP515" s="5">
        <v>1</v>
      </c>
      <c r="AQ515" s="5"/>
      <c r="AR515" s="4"/>
      <c r="AS515" s="4"/>
      <c r="AT515" s="10">
        <v>0</v>
      </c>
      <c r="AU515" s="10" t="s">
        <v>1104</v>
      </c>
      <c r="AV515" s="10" t="s">
        <v>190</v>
      </c>
      <c r="AW515" s="10" t="s">
        <v>1105</v>
      </c>
      <c r="AX515" s="10" t="s">
        <v>1105</v>
      </c>
      <c r="AY515" s="10" t="s">
        <v>1105</v>
      </c>
      <c r="AZ515" s="10" t="s">
        <v>1105</v>
      </c>
      <c r="BA515" s="10" t="s">
        <v>1105</v>
      </c>
      <c r="BB515" s="10" t="s">
        <v>1104</v>
      </c>
      <c r="BC515" s="10" t="s">
        <v>1105</v>
      </c>
      <c r="BD515" s="10" t="s">
        <v>1105</v>
      </c>
      <c r="BE515" s="10" t="s">
        <v>1105</v>
      </c>
      <c r="BF515" s="10" t="s">
        <v>1105</v>
      </c>
      <c r="BG515" s="10" t="s">
        <v>1105</v>
      </c>
      <c r="BH515" s="10" t="s">
        <v>1105</v>
      </c>
      <c r="BI515" s="10" t="s">
        <v>1105</v>
      </c>
      <c r="BJ515" s="10" t="s">
        <v>1105</v>
      </c>
      <c r="BK515" s="10" t="s">
        <v>1105</v>
      </c>
      <c r="BL515" s="10" t="s">
        <v>1105</v>
      </c>
      <c r="BM515" s="10" t="s">
        <v>1105</v>
      </c>
      <c r="BN515" s="10" t="s">
        <v>190</v>
      </c>
      <c r="BO515" s="10" t="s">
        <v>1105</v>
      </c>
      <c r="BP515" s="10" t="s">
        <v>190</v>
      </c>
      <c r="BQ515" s="10" t="s">
        <v>1105</v>
      </c>
      <c r="BR515" s="10" t="s">
        <v>1105</v>
      </c>
      <c r="BS515" s="10" t="s">
        <v>1105</v>
      </c>
      <c r="BT515" s="10" t="s">
        <v>1105</v>
      </c>
      <c r="BU515" s="10" t="s">
        <v>1104</v>
      </c>
      <c r="BV515" s="10" t="s">
        <v>1105</v>
      </c>
      <c r="BW515" s="19" t="s">
        <v>374</v>
      </c>
      <c r="BX515" s="10" t="s">
        <v>1104</v>
      </c>
      <c r="BY515" s="10" t="s">
        <v>1104</v>
      </c>
      <c r="BZ515" s="10" t="s">
        <v>1105</v>
      </c>
      <c r="CA515" s="10" t="s">
        <v>1105</v>
      </c>
      <c r="CB515" s="10" t="s">
        <v>1105</v>
      </c>
      <c r="CC515" s="10" t="s">
        <v>1105</v>
      </c>
      <c r="CD515" s="10" t="s">
        <v>1104</v>
      </c>
      <c r="CE515" s="10" t="s">
        <v>1105</v>
      </c>
      <c r="CF515" s="10" t="s">
        <v>1104</v>
      </c>
      <c r="CG515" s="10" t="s">
        <v>1104</v>
      </c>
      <c r="CH515" s="10" t="s">
        <v>1104</v>
      </c>
      <c r="CI515" s="10" t="s">
        <v>1105</v>
      </c>
      <c r="CJ515" s="10" t="s">
        <v>1105</v>
      </c>
      <c r="CK515" s="10" t="s">
        <v>1104</v>
      </c>
      <c r="CL515" s="10" t="s">
        <v>1105</v>
      </c>
      <c r="CM515" s="10" t="s">
        <v>1105</v>
      </c>
      <c r="CN515" s="10" t="s">
        <v>1105</v>
      </c>
      <c r="CO515" s="10" t="s">
        <v>1105</v>
      </c>
      <c r="CP515" s="10" t="s">
        <v>1105</v>
      </c>
      <c r="CQ515" s="10" t="s">
        <v>1105</v>
      </c>
      <c r="CR515" s="10" t="s">
        <v>1104</v>
      </c>
      <c r="CS515" s="10" t="s">
        <v>1104</v>
      </c>
      <c r="CT515" s="10" t="s">
        <v>1104</v>
      </c>
      <c r="CU515" s="10" t="s">
        <v>1104</v>
      </c>
      <c r="CV515" s="19" t="s">
        <v>374</v>
      </c>
      <c r="CW515" s="10" t="s">
        <v>1105</v>
      </c>
      <c r="CX515" s="19" t="s">
        <v>374</v>
      </c>
      <c r="CY515" s="10" t="s">
        <v>1105</v>
      </c>
      <c r="CZ515" s="10" t="s">
        <v>1105</v>
      </c>
      <c r="DA515" s="10" t="s">
        <v>1105</v>
      </c>
      <c r="DB515" s="19" t="s">
        <v>374</v>
      </c>
      <c r="DC515" s="5"/>
      <c r="DD515" s="5"/>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5"/>
    </row>
    <row r="516" spans="1:251" s="9" customFormat="1" ht="17.25" customHeight="1">
      <c r="A516" s="5" t="s">
        <v>736</v>
      </c>
      <c r="B516" s="9">
        <v>177</v>
      </c>
      <c r="C516" s="5" t="s">
        <v>83</v>
      </c>
      <c r="D516" s="5" t="s">
        <v>242</v>
      </c>
      <c r="E516" s="9">
        <v>14</v>
      </c>
      <c r="F516" s="9" t="s">
        <v>1160</v>
      </c>
      <c r="G516" s="5"/>
      <c r="H516" s="5" t="s">
        <v>9</v>
      </c>
      <c r="I516" s="9">
        <v>1914</v>
      </c>
      <c r="J516" s="5" t="s">
        <v>3</v>
      </c>
      <c r="K516" s="9">
        <v>1918</v>
      </c>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48" t="s">
        <v>601</v>
      </c>
      <c r="AM516" s="11">
        <f>VLOOKUP($AL516,'City Location'!$A$2:$C$69,2)</f>
        <v>51.507351</v>
      </c>
      <c r="AN516" s="11">
        <f>VLOOKUP($AL516,'City Location'!$A$2:$C$69,3)</f>
        <v>-0.12775800000000001</v>
      </c>
      <c r="AO516" s="9" t="s">
        <v>626</v>
      </c>
      <c r="AP516" s="5">
        <v>1</v>
      </c>
      <c r="AQ516" s="5"/>
      <c r="AR516" s="4"/>
      <c r="AS516" s="4"/>
      <c r="AT516" s="10">
        <v>0</v>
      </c>
      <c r="AU516" s="10" t="s">
        <v>1104</v>
      </c>
      <c r="AV516" s="10" t="s">
        <v>374</v>
      </c>
      <c r="AW516" s="10" t="s">
        <v>1105</v>
      </c>
      <c r="AX516" s="10" t="s">
        <v>1105</v>
      </c>
      <c r="AY516" s="10" t="s">
        <v>1105</v>
      </c>
      <c r="AZ516" s="10" t="s">
        <v>1105</v>
      </c>
      <c r="BA516" s="10" t="s">
        <v>1105</v>
      </c>
      <c r="BB516" s="10" t="s">
        <v>1104</v>
      </c>
      <c r="BC516" s="10" t="s">
        <v>1105</v>
      </c>
      <c r="BD516" s="10" t="s">
        <v>1105</v>
      </c>
      <c r="BE516" s="10" t="s">
        <v>1105</v>
      </c>
      <c r="BF516" s="10" t="s">
        <v>1105</v>
      </c>
      <c r="BG516" s="10" t="s">
        <v>1105</v>
      </c>
      <c r="BH516" s="10" t="s">
        <v>1105</v>
      </c>
      <c r="BI516" s="10" t="s">
        <v>1105</v>
      </c>
      <c r="BJ516" s="10" t="s">
        <v>1105</v>
      </c>
      <c r="BK516" s="10" t="s">
        <v>1105</v>
      </c>
      <c r="BL516" s="10" t="s">
        <v>1105</v>
      </c>
      <c r="BM516" s="10" t="s">
        <v>1105</v>
      </c>
      <c r="BN516" s="10" t="s">
        <v>190</v>
      </c>
      <c r="BO516" s="10" t="s">
        <v>1105</v>
      </c>
      <c r="BP516" s="10" t="s">
        <v>190</v>
      </c>
      <c r="BQ516" s="10" t="s">
        <v>1105</v>
      </c>
      <c r="BR516" s="10" t="s">
        <v>1105</v>
      </c>
      <c r="BS516" s="10" t="s">
        <v>1105</v>
      </c>
      <c r="BT516" s="10" t="s">
        <v>1105</v>
      </c>
      <c r="BU516" s="10" t="s">
        <v>1104</v>
      </c>
      <c r="BV516" s="10" t="s">
        <v>1105</v>
      </c>
      <c r="BW516" s="19" t="s">
        <v>374</v>
      </c>
      <c r="BX516" s="10" t="s">
        <v>1104</v>
      </c>
      <c r="BY516" s="10" t="s">
        <v>1104</v>
      </c>
      <c r="BZ516" s="10" t="s">
        <v>1105</v>
      </c>
      <c r="CA516" s="10" t="s">
        <v>1105</v>
      </c>
      <c r="CB516" s="10" t="s">
        <v>1105</v>
      </c>
      <c r="CC516" s="10" t="s">
        <v>1105</v>
      </c>
      <c r="CD516" s="10" t="s">
        <v>1104</v>
      </c>
      <c r="CE516" s="10" t="s">
        <v>1105</v>
      </c>
      <c r="CF516" s="10" t="s">
        <v>1104</v>
      </c>
      <c r="CG516" s="10" t="s">
        <v>1104</v>
      </c>
      <c r="CH516" s="10" t="s">
        <v>1104</v>
      </c>
      <c r="CI516" s="10" t="s">
        <v>1105</v>
      </c>
      <c r="CJ516" s="10" t="s">
        <v>1105</v>
      </c>
      <c r="CK516" s="10" t="s">
        <v>1104</v>
      </c>
      <c r="CL516" s="10" t="s">
        <v>1105</v>
      </c>
      <c r="CM516" s="10" t="s">
        <v>1105</v>
      </c>
      <c r="CN516" s="10" t="s">
        <v>1105</v>
      </c>
      <c r="CO516" s="10" t="s">
        <v>1105</v>
      </c>
      <c r="CP516" s="10" t="s">
        <v>1105</v>
      </c>
      <c r="CQ516" s="10" t="s">
        <v>1105</v>
      </c>
      <c r="CR516" s="10" t="s">
        <v>1104</v>
      </c>
      <c r="CS516" s="10" t="s">
        <v>1104</v>
      </c>
      <c r="CT516" s="10" t="s">
        <v>1104</v>
      </c>
      <c r="CU516" s="10" t="s">
        <v>1104</v>
      </c>
      <c r="CV516" s="19" t="s">
        <v>374</v>
      </c>
      <c r="CW516" s="10" t="s">
        <v>1105</v>
      </c>
      <c r="CX516" s="19" t="s">
        <v>374</v>
      </c>
      <c r="CY516" s="10" t="s">
        <v>1105</v>
      </c>
      <c r="CZ516" s="10" t="s">
        <v>1105</v>
      </c>
      <c r="DA516" s="10" t="s">
        <v>1105</v>
      </c>
      <c r="DB516" s="19" t="s">
        <v>374</v>
      </c>
      <c r="DC516" s="5"/>
      <c r="DD516" s="5"/>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5"/>
    </row>
    <row r="517" spans="1:251" s="9" customFormat="1" ht="17.25" customHeight="1">
      <c r="A517" s="5" t="s">
        <v>736</v>
      </c>
      <c r="B517" s="9">
        <v>177</v>
      </c>
      <c r="C517" s="5" t="s">
        <v>83</v>
      </c>
      <c r="D517" s="5" t="s">
        <v>242</v>
      </c>
      <c r="E517" s="9">
        <v>14</v>
      </c>
      <c r="F517" s="9" t="s">
        <v>1160</v>
      </c>
      <c r="G517" s="5"/>
      <c r="H517" s="5" t="s">
        <v>3</v>
      </c>
      <c r="I517" s="9">
        <v>1918</v>
      </c>
      <c r="J517" s="5" t="s">
        <v>5</v>
      </c>
      <c r="K517" s="9">
        <v>1936</v>
      </c>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48" t="s">
        <v>601</v>
      </c>
      <c r="AM517" s="11">
        <f>VLOOKUP($AL517,'City Location'!$A$2:$C$69,2)</f>
        <v>51.507351</v>
      </c>
      <c r="AN517" s="11">
        <f>VLOOKUP($AL517,'City Location'!$A$2:$C$69,3)</f>
        <v>-0.12775800000000001</v>
      </c>
      <c r="AO517" s="9" t="s">
        <v>626</v>
      </c>
      <c r="AP517" s="5">
        <v>1</v>
      </c>
      <c r="AQ517" s="5"/>
      <c r="AR517" s="4"/>
      <c r="AS517" s="4"/>
      <c r="AT517" s="10">
        <v>0</v>
      </c>
      <c r="AU517" s="10" t="s">
        <v>1104</v>
      </c>
      <c r="AV517" s="10" t="s">
        <v>374</v>
      </c>
      <c r="AW517" s="10" t="s">
        <v>1105</v>
      </c>
      <c r="AX517" s="10" t="s">
        <v>1105</v>
      </c>
      <c r="AY517" s="10" t="s">
        <v>1105</v>
      </c>
      <c r="AZ517" s="10" t="s">
        <v>1104</v>
      </c>
      <c r="BA517" s="10" t="s">
        <v>1105</v>
      </c>
      <c r="BB517" s="10" t="s">
        <v>1105</v>
      </c>
      <c r="BC517" s="10" t="s">
        <v>1105</v>
      </c>
      <c r="BD517" s="10" t="s">
        <v>1105</v>
      </c>
      <c r="BE517" s="10" t="s">
        <v>1105</v>
      </c>
      <c r="BF517" s="10" t="s">
        <v>1105</v>
      </c>
      <c r="BG517" s="10" t="s">
        <v>1105</v>
      </c>
      <c r="BH517" s="10" t="s">
        <v>1105</v>
      </c>
      <c r="BI517" s="10" t="s">
        <v>1105</v>
      </c>
      <c r="BJ517" s="10" t="s">
        <v>1105</v>
      </c>
      <c r="BK517" s="10" t="s">
        <v>1105</v>
      </c>
      <c r="BL517" s="10" t="s">
        <v>1105</v>
      </c>
      <c r="BM517" s="10" t="s">
        <v>1105</v>
      </c>
      <c r="BN517" s="10" t="s">
        <v>190</v>
      </c>
      <c r="BO517" s="10" t="s">
        <v>1105</v>
      </c>
      <c r="BP517" s="10" t="s">
        <v>190</v>
      </c>
      <c r="BQ517" s="10" t="s">
        <v>1105</v>
      </c>
      <c r="BR517" s="10" t="s">
        <v>1105</v>
      </c>
      <c r="BS517" s="10" t="s">
        <v>1105</v>
      </c>
      <c r="BT517" s="10" t="s">
        <v>1105</v>
      </c>
      <c r="BU517" s="10" t="s">
        <v>1104</v>
      </c>
      <c r="BV517" s="10" t="s">
        <v>1105</v>
      </c>
      <c r="BW517" s="19" t="s">
        <v>374</v>
      </c>
      <c r="BX517" s="10" t="s">
        <v>1104</v>
      </c>
      <c r="BY517" s="10" t="s">
        <v>1104</v>
      </c>
      <c r="BZ517" s="10" t="s">
        <v>1105</v>
      </c>
      <c r="CA517" s="10" t="s">
        <v>1105</v>
      </c>
      <c r="CB517" s="10" t="s">
        <v>1105</v>
      </c>
      <c r="CC517" s="10" t="s">
        <v>1105</v>
      </c>
      <c r="CD517" s="10" t="s">
        <v>1104</v>
      </c>
      <c r="CE517" s="10" t="s">
        <v>1105</v>
      </c>
      <c r="CF517" s="10" t="s">
        <v>1104</v>
      </c>
      <c r="CG517" s="10" t="s">
        <v>1104</v>
      </c>
      <c r="CH517" s="10" t="s">
        <v>1104</v>
      </c>
      <c r="CI517" s="10" t="s">
        <v>1105</v>
      </c>
      <c r="CJ517" s="10" t="s">
        <v>1105</v>
      </c>
      <c r="CK517" s="10" t="s">
        <v>1104</v>
      </c>
      <c r="CL517" s="10" t="s">
        <v>1105</v>
      </c>
      <c r="CM517" s="10" t="s">
        <v>1105</v>
      </c>
      <c r="CN517" s="10" t="s">
        <v>1105</v>
      </c>
      <c r="CO517" s="10" t="s">
        <v>1105</v>
      </c>
      <c r="CP517" s="10" t="s">
        <v>1105</v>
      </c>
      <c r="CQ517" s="10" t="s">
        <v>1105</v>
      </c>
      <c r="CR517" s="10" t="s">
        <v>1105</v>
      </c>
      <c r="CS517" s="10" t="s">
        <v>1105</v>
      </c>
      <c r="CT517" s="10" t="s">
        <v>1105</v>
      </c>
      <c r="CU517" s="10" t="s">
        <v>1104</v>
      </c>
      <c r="CV517" s="19" t="s">
        <v>374</v>
      </c>
      <c r="CW517" s="10" t="s">
        <v>1105</v>
      </c>
      <c r="CX517" s="19" t="s">
        <v>374</v>
      </c>
      <c r="CY517" s="10" t="s">
        <v>1105</v>
      </c>
      <c r="CZ517" s="10" t="s">
        <v>1105</v>
      </c>
      <c r="DA517" s="10" t="s">
        <v>1105</v>
      </c>
      <c r="DB517" s="19" t="s">
        <v>374</v>
      </c>
      <c r="DC517" s="5"/>
      <c r="DD517" s="5"/>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5"/>
    </row>
    <row r="518" spans="1:251" s="20" customFormat="1" ht="17.25" customHeight="1">
      <c r="A518" s="5" t="s">
        <v>32</v>
      </c>
      <c r="B518" s="9">
        <v>178</v>
      </c>
      <c r="C518" s="5" t="s">
        <v>83</v>
      </c>
      <c r="D518" s="5" t="s">
        <v>177</v>
      </c>
      <c r="E518" s="9">
        <v>834</v>
      </c>
      <c r="F518" s="9" t="s">
        <v>176</v>
      </c>
      <c r="G518" s="5"/>
      <c r="H518" s="5" t="s">
        <v>8</v>
      </c>
      <c r="I518" s="9">
        <v>1488</v>
      </c>
      <c r="J518" s="5" t="s">
        <v>3</v>
      </c>
      <c r="K518" s="9">
        <v>1513</v>
      </c>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48" t="s">
        <v>602</v>
      </c>
      <c r="AM518" s="11">
        <f>VLOOKUP($AL518,'City Location'!$A$2:$C$69,2)</f>
        <v>55.953251999999999</v>
      </c>
      <c r="AN518" s="11">
        <f>VLOOKUP($AL518,'City Location'!$A$2:$C$69,3)</f>
        <v>-3.1882670000000002</v>
      </c>
      <c r="AO518" s="11" t="s">
        <v>621</v>
      </c>
      <c r="AP518" s="5">
        <v>1</v>
      </c>
      <c r="AQ518" s="5"/>
      <c r="AR518" s="4"/>
      <c r="AS518" s="4"/>
      <c r="AT518" s="10">
        <v>0</v>
      </c>
      <c r="AU518" s="10" t="s">
        <v>1104</v>
      </c>
      <c r="AV518" s="10" t="s">
        <v>1104</v>
      </c>
      <c r="AW518" s="10" t="s">
        <v>1104</v>
      </c>
      <c r="AX518" s="10" t="s">
        <v>1104</v>
      </c>
      <c r="AY518" s="10" t="s">
        <v>1104</v>
      </c>
      <c r="AZ518" s="10" t="s">
        <v>1104</v>
      </c>
      <c r="BA518" s="10" t="s">
        <v>1104</v>
      </c>
      <c r="BB518" s="10" t="s">
        <v>1104</v>
      </c>
      <c r="BC518" s="10" t="s">
        <v>1104</v>
      </c>
      <c r="BD518" s="10" t="s">
        <v>1104</v>
      </c>
      <c r="BE518" s="10" t="s">
        <v>1104</v>
      </c>
      <c r="BF518" s="19" t="s">
        <v>1104</v>
      </c>
      <c r="BG518" s="19" t="s">
        <v>1104</v>
      </c>
      <c r="BH518" s="10" t="s">
        <v>1104</v>
      </c>
      <c r="BI518" s="10" t="s">
        <v>1104</v>
      </c>
      <c r="BJ518" s="10" t="s">
        <v>1105</v>
      </c>
      <c r="BK518" s="10" t="s">
        <v>1104</v>
      </c>
      <c r="BL518" s="10" t="s">
        <v>1104</v>
      </c>
      <c r="BM518" s="10" t="s">
        <v>1105</v>
      </c>
      <c r="BN518" s="10" t="s">
        <v>1105</v>
      </c>
      <c r="BO518" s="10" t="s">
        <v>1104</v>
      </c>
      <c r="BP518" s="10" t="s">
        <v>1104</v>
      </c>
      <c r="BQ518" s="10" t="s">
        <v>1104</v>
      </c>
      <c r="BR518" s="10" t="s">
        <v>1104</v>
      </c>
      <c r="BS518" s="10" t="s">
        <v>1104</v>
      </c>
      <c r="BT518" s="10" t="s">
        <v>1104</v>
      </c>
      <c r="BU518" s="10" t="s">
        <v>1104</v>
      </c>
      <c r="BV518" s="10" t="s">
        <v>1104</v>
      </c>
      <c r="BW518" s="10" t="s">
        <v>1104</v>
      </c>
      <c r="BX518" s="10" t="s">
        <v>190</v>
      </c>
      <c r="BY518" s="10" t="s">
        <v>1104</v>
      </c>
      <c r="BZ518" s="10" t="s">
        <v>1104</v>
      </c>
      <c r="CA518" s="10" t="s">
        <v>1104</v>
      </c>
      <c r="CB518" s="10" t="s">
        <v>1104</v>
      </c>
      <c r="CC518" s="10" t="s">
        <v>1104</v>
      </c>
      <c r="CD518" s="10" t="s">
        <v>1104</v>
      </c>
      <c r="CE518" s="10" t="s">
        <v>1104</v>
      </c>
      <c r="CF518" s="10" t="s">
        <v>1104</v>
      </c>
      <c r="CG518" s="10" t="s">
        <v>1104</v>
      </c>
      <c r="CH518" s="10" t="s">
        <v>1104</v>
      </c>
      <c r="CI518" s="10" t="s">
        <v>1104</v>
      </c>
      <c r="CJ518" s="10" t="s">
        <v>1104</v>
      </c>
      <c r="CK518" s="10" t="s">
        <v>1104</v>
      </c>
      <c r="CL518" s="10" t="s">
        <v>1104</v>
      </c>
      <c r="CM518" s="10" t="s">
        <v>1104</v>
      </c>
      <c r="CN518" s="10" t="s">
        <v>1105</v>
      </c>
      <c r="CO518" s="10" t="s">
        <v>1105</v>
      </c>
      <c r="CP518" s="10" t="s">
        <v>1105</v>
      </c>
      <c r="CQ518" s="10" t="s">
        <v>1105</v>
      </c>
      <c r="CR518" s="10" t="s">
        <v>1104</v>
      </c>
      <c r="CS518" s="10" t="s">
        <v>1104</v>
      </c>
      <c r="CT518" s="10" t="s">
        <v>1104</v>
      </c>
      <c r="CU518" s="10" t="s">
        <v>1104</v>
      </c>
      <c r="CV518" s="10" t="s">
        <v>1104</v>
      </c>
      <c r="CW518" s="10" t="s">
        <v>1104</v>
      </c>
      <c r="CX518" s="10" t="s">
        <v>1104</v>
      </c>
      <c r="CY518" s="10" t="s">
        <v>1104</v>
      </c>
      <c r="CZ518" s="10" t="s">
        <v>1104</v>
      </c>
      <c r="DA518" s="10" t="s">
        <v>1104</v>
      </c>
      <c r="DB518" s="10" t="s">
        <v>1104</v>
      </c>
      <c r="DC518" s="5"/>
      <c r="DD518" s="5"/>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17"/>
    </row>
    <row r="519" spans="1:251" s="9" customFormat="1" ht="17.25" customHeight="1">
      <c r="A519" s="5" t="s">
        <v>32</v>
      </c>
      <c r="B519" s="9">
        <v>178</v>
      </c>
      <c r="C519" s="5" t="s">
        <v>83</v>
      </c>
      <c r="D519" s="5" t="s">
        <v>178</v>
      </c>
      <c r="E519" s="9">
        <v>835</v>
      </c>
      <c r="F519" s="9" t="s">
        <v>176</v>
      </c>
      <c r="G519" s="5"/>
      <c r="H519" s="5" t="s">
        <v>3</v>
      </c>
      <c r="I519" s="9">
        <v>1513</v>
      </c>
      <c r="J519" s="5" t="s">
        <v>4</v>
      </c>
      <c r="K519" s="9">
        <v>1542</v>
      </c>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48" t="s">
        <v>602</v>
      </c>
      <c r="AM519" s="11">
        <f>VLOOKUP($AL519,'City Location'!$A$2:$C$69,2)</f>
        <v>55.953251999999999</v>
      </c>
      <c r="AN519" s="11">
        <f>VLOOKUP($AL519,'City Location'!$A$2:$C$69,3)</f>
        <v>-3.1882670000000002</v>
      </c>
      <c r="AO519" s="11" t="s">
        <v>621</v>
      </c>
      <c r="AP519" s="5">
        <v>1</v>
      </c>
      <c r="AQ519" s="5"/>
      <c r="AR519" s="4"/>
      <c r="AS519" s="4"/>
      <c r="AT519" s="10">
        <v>0</v>
      </c>
      <c r="AU519" s="10" t="s">
        <v>1104</v>
      </c>
      <c r="AV519" s="10" t="s">
        <v>1104</v>
      </c>
      <c r="AW519" s="10" t="s">
        <v>1104</v>
      </c>
      <c r="AX519" s="10" t="s">
        <v>1104</v>
      </c>
      <c r="AY519" s="10" t="s">
        <v>1104</v>
      </c>
      <c r="AZ519" s="10" t="s">
        <v>1104</v>
      </c>
      <c r="BA519" s="10" t="s">
        <v>1104</v>
      </c>
      <c r="BB519" s="10" t="s">
        <v>1104</v>
      </c>
      <c r="BC519" s="10" t="s">
        <v>1104</v>
      </c>
      <c r="BD519" s="10" t="s">
        <v>1104</v>
      </c>
      <c r="BE519" s="10" t="s">
        <v>1104</v>
      </c>
      <c r="BF519" s="19" t="s">
        <v>1104</v>
      </c>
      <c r="BG519" s="19" t="s">
        <v>1104</v>
      </c>
      <c r="BH519" s="10" t="s">
        <v>1104</v>
      </c>
      <c r="BI519" s="10" t="s">
        <v>1104</v>
      </c>
      <c r="BJ519" s="10" t="s">
        <v>1105</v>
      </c>
      <c r="BK519" s="10" t="s">
        <v>1104</v>
      </c>
      <c r="BL519" s="10" t="s">
        <v>1104</v>
      </c>
      <c r="BM519" s="10" t="s">
        <v>1105</v>
      </c>
      <c r="BN519" s="10" t="s">
        <v>1105</v>
      </c>
      <c r="BO519" s="10" t="s">
        <v>1104</v>
      </c>
      <c r="BP519" s="10" t="s">
        <v>1104</v>
      </c>
      <c r="BQ519" s="10" t="s">
        <v>1104</v>
      </c>
      <c r="BR519" s="10" t="s">
        <v>1104</v>
      </c>
      <c r="BS519" s="10" t="s">
        <v>1104</v>
      </c>
      <c r="BT519" s="10" t="s">
        <v>1104</v>
      </c>
      <c r="BU519" s="10" t="s">
        <v>1104</v>
      </c>
      <c r="BV519" s="10" t="s">
        <v>1104</v>
      </c>
      <c r="BW519" s="10" t="s">
        <v>1104</v>
      </c>
      <c r="BX519" s="10" t="s">
        <v>190</v>
      </c>
      <c r="BY519" s="10" t="s">
        <v>1104</v>
      </c>
      <c r="BZ519" s="10" t="s">
        <v>1104</v>
      </c>
      <c r="CA519" s="10" t="s">
        <v>1104</v>
      </c>
      <c r="CB519" s="10" t="s">
        <v>1104</v>
      </c>
      <c r="CC519" s="10" t="s">
        <v>1104</v>
      </c>
      <c r="CD519" s="10" t="s">
        <v>1104</v>
      </c>
      <c r="CE519" s="10" t="s">
        <v>1104</v>
      </c>
      <c r="CF519" s="10" t="s">
        <v>1104</v>
      </c>
      <c r="CG519" s="10" t="s">
        <v>1104</v>
      </c>
      <c r="CH519" s="10" t="s">
        <v>1104</v>
      </c>
      <c r="CI519" s="10" t="s">
        <v>1104</v>
      </c>
      <c r="CJ519" s="10" t="s">
        <v>1104</v>
      </c>
      <c r="CK519" s="10" t="s">
        <v>1104</v>
      </c>
      <c r="CL519" s="10" t="s">
        <v>1104</v>
      </c>
      <c r="CM519" s="10" t="s">
        <v>1104</v>
      </c>
      <c r="CN519" s="10" t="s">
        <v>1105</v>
      </c>
      <c r="CO519" s="10" t="s">
        <v>1105</v>
      </c>
      <c r="CP519" s="10" t="s">
        <v>1105</v>
      </c>
      <c r="CQ519" s="10" t="s">
        <v>1105</v>
      </c>
      <c r="CR519" s="10" t="s">
        <v>1104</v>
      </c>
      <c r="CS519" s="10" t="s">
        <v>1104</v>
      </c>
      <c r="CT519" s="10" t="s">
        <v>1104</v>
      </c>
      <c r="CU519" s="10" t="s">
        <v>1104</v>
      </c>
      <c r="CV519" s="10" t="s">
        <v>1104</v>
      </c>
      <c r="CW519" s="10" t="s">
        <v>1104</v>
      </c>
      <c r="CX519" s="10" t="s">
        <v>1104</v>
      </c>
      <c r="CY519" s="10" t="s">
        <v>1104</v>
      </c>
      <c r="CZ519" s="10" t="s">
        <v>1104</v>
      </c>
      <c r="DA519" s="10" t="s">
        <v>1104</v>
      </c>
      <c r="DB519" s="10" t="s">
        <v>1104</v>
      </c>
      <c r="DC519" s="5"/>
      <c r="DD519" s="5"/>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5"/>
    </row>
    <row r="520" spans="1:251" s="9" customFormat="1" ht="17.25" customHeight="1">
      <c r="A520" s="5" t="s">
        <v>32</v>
      </c>
      <c r="B520" s="9">
        <v>178</v>
      </c>
      <c r="C520" s="5" t="s">
        <v>87</v>
      </c>
      <c r="D520" s="5" t="s">
        <v>179</v>
      </c>
      <c r="E520" s="9">
        <v>1247</v>
      </c>
      <c r="F520" s="9" t="s">
        <v>176</v>
      </c>
      <c r="G520" s="5"/>
      <c r="H520" s="5" t="s">
        <v>4</v>
      </c>
      <c r="I520" s="9">
        <v>1542</v>
      </c>
      <c r="J520" s="5" t="s">
        <v>7</v>
      </c>
      <c r="K520" s="9">
        <v>1567</v>
      </c>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48" t="s">
        <v>602</v>
      </c>
      <c r="AM520" s="11">
        <f>VLOOKUP($AL520,'City Location'!$A$2:$C$69,2)</f>
        <v>55.953251999999999</v>
      </c>
      <c r="AN520" s="11">
        <f>VLOOKUP($AL520,'City Location'!$A$2:$C$69,3)</f>
        <v>-3.1882670000000002</v>
      </c>
      <c r="AO520" s="11" t="s">
        <v>621</v>
      </c>
      <c r="AP520" s="5">
        <v>1</v>
      </c>
      <c r="AQ520" s="5"/>
      <c r="AR520" s="4"/>
      <c r="AS520" s="4"/>
      <c r="AT520" s="10">
        <v>0</v>
      </c>
      <c r="AU520" s="10" t="s">
        <v>1104</v>
      </c>
      <c r="AV520" s="10" t="s">
        <v>1104</v>
      </c>
      <c r="AW520" s="10" t="s">
        <v>1104</v>
      </c>
      <c r="AX520" s="10" t="s">
        <v>1104</v>
      </c>
      <c r="AY520" s="10" t="s">
        <v>1104</v>
      </c>
      <c r="AZ520" s="10" t="s">
        <v>1104</v>
      </c>
      <c r="BA520" s="10" t="s">
        <v>1104</v>
      </c>
      <c r="BB520" s="10" t="s">
        <v>1104</v>
      </c>
      <c r="BC520" s="10" t="s">
        <v>1104</v>
      </c>
      <c r="BD520" s="10" t="s">
        <v>1104</v>
      </c>
      <c r="BE520" s="10" t="s">
        <v>1104</v>
      </c>
      <c r="BF520" s="19" t="s">
        <v>1104</v>
      </c>
      <c r="BG520" s="19" t="s">
        <v>1104</v>
      </c>
      <c r="BH520" s="10" t="s">
        <v>1104</v>
      </c>
      <c r="BI520" s="10" t="s">
        <v>1104</v>
      </c>
      <c r="BJ520" s="10" t="s">
        <v>1105</v>
      </c>
      <c r="BK520" s="10" t="s">
        <v>1104</v>
      </c>
      <c r="BL520" s="10" t="s">
        <v>1104</v>
      </c>
      <c r="BM520" s="10" t="s">
        <v>1105</v>
      </c>
      <c r="BN520" s="10" t="s">
        <v>1105</v>
      </c>
      <c r="BO520" s="10" t="s">
        <v>1104</v>
      </c>
      <c r="BP520" s="10" t="s">
        <v>1104</v>
      </c>
      <c r="BQ520" s="10" t="s">
        <v>1104</v>
      </c>
      <c r="BR520" s="10" t="s">
        <v>1104</v>
      </c>
      <c r="BS520" s="10" t="s">
        <v>1104</v>
      </c>
      <c r="BT520" s="10" t="s">
        <v>1104</v>
      </c>
      <c r="BU520" s="10" t="s">
        <v>1104</v>
      </c>
      <c r="BV520" s="10" t="s">
        <v>1104</v>
      </c>
      <c r="BW520" s="10" t="s">
        <v>1104</v>
      </c>
      <c r="BX520" s="10" t="s">
        <v>190</v>
      </c>
      <c r="BY520" s="10" t="s">
        <v>1104</v>
      </c>
      <c r="BZ520" s="10" t="s">
        <v>1104</v>
      </c>
      <c r="CA520" s="10" t="s">
        <v>1104</v>
      </c>
      <c r="CB520" s="10" t="s">
        <v>1104</v>
      </c>
      <c r="CC520" s="10" t="s">
        <v>1104</v>
      </c>
      <c r="CD520" s="10" t="s">
        <v>1104</v>
      </c>
      <c r="CE520" s="10" t="s">
        <v>1104</v>
      </c>
      <c r="CF520" s="10" t="s">
        <v>1104</v>
      </c>
      <c r="CG520" s="10" t="s">
        <v>1104</v>
      </c>
      <c r="CH520" s="10" t="s">
        <v>1104</v>
      </c>
      <c r="CI520" s="10" t="s">
        <v>1104</v>
      </c>
      <c r="CJ520" s="10" t="s">
        <v>1104</v>
      </c>
      <c r="CK520" s="10" t="s">
        <v>1104</v>
      </c>
      <c r="CL520" s="10" t="s">
        <v>1104</v>
      </c>
      <c r="CM520" s="10" t="s">
        <v>1104</v>
      </c>
      <c r="CN520" s="10" t="s">
        <v>1105</v>
      </c>
      <c r="CO520" s="10" t="s">
        <v>1105</v>
      </c>
      <c r="CP520" s="10" t="s">
        <v>1105</v>
      </c>
      <c r="CQ520" s="10" t="s">
        <v>1105</v>
      </c>
      <c r="CR520" s="10" t="s">
        <v>1104</v>
      </c>
      <c r="CS520" s="10" t="s">
        <v>1104</v>
      </c>
      <c r="CT520" s="10" t="s">
        <v>1104</v>
      </c>
      <c r="CU520" s="10" t="s">
        <v>1104</v>
      </c>
      <c r="CV520" s="10" t="s">
        <v>1104</v>
      </c>
      <c r="CW520" s="10" t="s">
        <v>1104</v>
      </c>
      <c r="CX520" s="10" t="s">
        <v>1104</v>
      </c>
      <c r="CY520" s="10" t="s">
        <v>1104</v>
      </c>
      <c r="CZ520" s="10" t="s">
        <v>1104</v>
      </c>
      <c r="DA520" s="10" t="s">
        <v>1104</v>
      </c>
      <c r="DB520" s="10" t="s">
        <v>1104</v>
      </c>
      <c r="DC520" s="5"/>
      <c r="DD520" s="5"/>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5"/>
    </row>
    <row r="521" spans="1:251" s="9" customFormat="1" ht="17.25" customHeight="1">
      <c r="A521" s="5" t="s">
        <v>32</v>
      </c>
      <c r="B521" s="9">
        <v>178</v>
      </c>
      <c r="C521" s="5" t="s">
        <v>83</v>
      </c>
      <c r="D521" s="5" t="s">
        <v>169</v>
      </c>
      <c r="E521" s="9">
        <v>725</v>
      </c>
      <c r="F521" s="9" t="s">
        <v>1159</v>
      </c>
      <c r="G521" s="5"/>
      <c r="H521" s="5" t="s">
        <v>7</v>
      </c>
      <c r="I521" s="9">
        <v>1567</v>
      </c>
      <c r="J521" s="5" t="s">
        <v>16</v>
      </c>
      <c r="K521" s="9">
        <v>1625</v>
      </c>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48" t="s">
        <v>602</v>
      </c>
      <c r="AM521" s="11">
        <f>VLOOKUP($AL521,'City Location'!$A$2:$C$69,2)</f>
        <v>55.953251999999999</v>
      </c>
      <c r="AN521" s="11">
        <f>VLOOKUP($AL521,'City Location'!$A$2:$C$69,3)</f>
        <v>-3.1882670000000002</v>
      </c>
      <c r="AO521" s="9" t="s">
        <v>626</v>
      </c>
      <c r="AP521" s="5">
        <v>1</v>
      </c>
      <c r="AQ521" s="5"/>
      <c r="AR521" s="4"/>
      <c r="AS521" s="4"/>
      <c r="AT521" s="10">
        <v>0</v>
      </c>
      <c r="AU521" s="10" t="s">
        <v>1104</v>
      </c>
      <c r="AV521" s="10" t="s">
        <v>1104</v>
      </c>
      <c r="AW521" s="10" t="s">
        <v>1104</v>
      </c>
      <c r="AX521" s="10" t="s">
        <v>1104</v>
      </c>
      <c r="AY521" s="10" t="s">
        <v>1104</v>
      </c>
      <c r="AZ521" s="10" t="s">
        <v>1104</v>
      </c>
      <c r="BA521" s="10" t="s">
        <v>1104</v>
      </c>
      <c r="BB521" s="10" t="s">
        <v>1104</v>
      </c>
      <c r="BC521" s="10" t="s">
        <v>1104</v>
      </c>
      <c r="BD521" s="10" t="s">
        <v>1104</v>
      </c>
      <c r="BE521" s="10" t="s">
        <v>1104</v>
      </c>
      <c r="BF521" s="19" t="s">
        <v>1104</v>
      </c>
      <c r="BG521" s="19" t="s">
        <v>1104</v>
      </c>
      <c r="BH521" s="10" t="s">
        <v>1104</v>
      </c>
      <c r="BI521" s="10" t="s">
        <v>1104</v>
      </c>
      <c r="BJ521" s="10" t="s">
        <v>1105</v>
      </c>
      <c r="BK521" s="10" t="s">
        <v>1104</v>
      </c>
      <c r="BL521" s="10" t="s">
        <v>1104</v>
      </c>
      <c r="BM521" s="10" t="s">
        <v>1105</v>
      </c>
      <c r="BN521" s="10" t="s">
        <v>1105</v>
      </c>
      <c r="BO521" s="10" t="s">
        <v>1104</v>
      </c>
      <c r="BP521" s="10" t="s">
        <v>1104</v>
      </c>
      <c r="BQ521" s="10" t="s">
        <v>1104</v>
      </c>
      <c r="BR521" s="10" t="s">
        <v>1104</v>
      </c>
      <c r="BS521" s="10" t="s">
        <v>1104</v>
      </c>
      <c r="BT521" s="10" t="s">
        <v>1104</v>
      </c>
      <c r="BU521" s="10" t="s">
        <v>1104</v>
      </c>
      <c r="BV521" s="10" t="s">
        <v>1104</v>
      </c>
      <c r="BW521" s="10" t="s">
        <v>1104</v>
      </c>
      <c r="BX521" s="10" t="s">
        <v>190</v>
      </c>
      <c r="BY521" s="10" t="s">
        <v>1104</v>
      </c>
      <c r="BZ521" s="10" t="s">
        <v>1104</v>
      </c>
      <c r="CA521" s="10" t="s">
        <v>1104</v>
      </c>
      <c r="CB521" s="10" t="s">
        <v>1104</v>
      </c>
      <c r="CC521" s="10" t="s">
        <v>1104</v>
      </c>
      <c r="CD521" s="10" t="s">
        <v>1104</v>
      </c>
      <c r="CE521" s="10" t="s">
        <v>1104</v>
      </c>
      <c r="CF521" s="10" t="s">
        <v>1104</v>
      </c>
      <c r="CG521" s="10" t="s">
        <v>1104</v>
      </c>
      <c r="CH521" s="10" t="s">
        <v>1104</v>
      </c>
      <c r="CI521" s="10" t="s">
        <v>1104</v>
      </c>
      <c r="CJ521" s="10" t="s">
        <v>1104</v>
      </c>
      <c r="CK521" s="10" t="s">
        <v>1104</v>
      </c>
      <c r="CL521" s="10" t="s">
        <v>1104</v>
      </c>
      <c r="CM521" s="10" t="s">
        <v>1104</v>
      </c>
      <c r="CN521" s="10" t="s">
        <v>1105</v>
      </c>
      <c r="CO521" s="10" t="s">
        <v>1105</v>
      </c>
      <c r="CP521" s="10" t="s">
        <v>1105</v>
      </c>
      <c r="CQ521" s="10" t="s">
        <v>1105</v>
      </c>
      <c r="CR521" s="10" t="s">
        <v>1104</v>
      </c>
      <c r="CS521" s="10" t="s">
        <v>1104</v>
      </c>
      <c r="CT521" s="10" t="s">
        <v>1104</v>
      </c>
      <c r="CU521" s="10" t="s">
        <v>1104</v>
      </c>
      <c r="CV521" s="10" t="s">
        <v>1104</v>
      </c>
      <c r="CW521" s="10" t="s">
        <v>1104</v>
      </c>
      <c r="CX521" s="10" t="s">
        <v>1104</v>
      </c>
      <c r="CY521" s="10" t="s">
        <v>1104</v>
      </c>
      <c r="CZ521" s="10" t="s">
        <v>1104</v>
      </c>
      <c r="DA521" s="10" t="s">
        <v>1104</v>
      </c>
      <c r="DB521" s="10" t="s">
        <v>1104</v>
      </c>
      <c r="DC521" s="5"/>
      <c r="DD521" s="5"/>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5"/>
    </row>
    <row r="522" spans="1:251" s="9" customFormat="1" ht="17.25" customHeight="1">
      <c r="A522" s="5" t="s">
        <v>33</v>
      </c>
      <c r="B522" s="9">
        <v>213</v>
      </c>
      <c r="C522" s="5" t="s">
        <v>83</v>
      </c>
      <c r="D522" s="5" t="s">
        <v>181</v>
      </c>
      <c r="F522" s="9" t="s">
        <v>180</v>
      </c>
      <c r="G522" s="5"/>
      <c r="H522" s="5"/>
      <c r="I522" s="9">
        <v>1490</v>
      </c>
      <c r="J522" s="5"/>
      <c r="K522" s="9">
        <v>1496</v>
      </c>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42" t="s">
        <v>593</v>
      </c>
      <c r="AM522" s="11">
        <f>VLOOKUP($AL522,'City Location'!$A$2:$C$69,2)</f>
        <v>42.069299000000001</v>
      </c>
      <c r="AN522" s="11">
        <f>VLOOKUP($AL522,'City Location'!$A$2:$C$69,3)</f>
        <v>19.503256</v>
      </c>
      <c r="AO522" s="9" t="s">
        <v>629</v>
      </c>
      <c r="AP522" s="5">
        <v>1</v>
      </c>
      <c r="AQ522" s="5"/>
      <c r="AR522" s="4"/>
      <c r="AS522" s="4"/>
      <c r="AT522" s="10">
        <v>0</v>
      </c>
      <c r="AU522" s="10" t="s">
        <v>1104</v>
      </c>
      <c r="AV522" s="10" t="s">
        <v>1105</v>
      </c>
      <c r="AW522" s="10" t="s">
        <v>1104</v>
      </c>
      <c r="AX522" s="10" t="s">
        <v>1105</v>
      </c>
      <c r="AY522" s="10" t="s">
        <v>1105</v>
      </c>
      <c r="AZ522" s="10" t="s">
        <v>1105</v>
      </c>
      <c r="BA522" s="10" t="s">
        <v>1105</v>
      </c>
      <c r="BB522" s="10" t="s">
        <v>1105</v>
      </c>
      <c r="BC522" s="10" t="s">
        <v>1105</v>
      </c>
      <c r="BD522" s="10" t="s">
        <v>1104</v>
      </c>
      <c r="BE522" s="10" t="s">
        <v>1105</v>
      </c>
      <c r="BF522" s="10" t="s">
        <v>1105</v>
      </c>
      <c r="BG522" s="10" t="s">
        <v>1105</v>
      </c>
      <c r="BH522" s="10" t="s">
        <v>1104</v>
      </c>
      <c r="BI522" s="10" t="s">
        <v>1105</v>
      </c>
      <c r="BJ522" s="10" t="s">
        <v>1105</v>
      </c>
      <c r="BK522" s="10" t="s">
        <v>1104</v>
      </c>
      <c r="BL522" s="10" t="s">
        <v>1105</v>
      </c>
      <c r="BM522" s="10" t="s">
        <v>1105</v>
      </c>
      <c r="BN522" s="10" t="s">
        <v>1105</v>
      </c>
      <c r="BO522" s="10" t="s">
        <v>1105</v>
      </c>
      <c r="BP522" s="10" t="s">
        <v>1105</v>
      </c>
      <c r="BQ522" s="10" t="s">
        <v>1105</v>
      </c>
      <c r="BR522" s="10" t="s">
        <v>1104</v>
      </c>
      <c r="BS522" s="10" t="s">
        <v>1105</v>
      </c>
      <c r="BT522" s="10" t="s">
        <v>1105</v>
      </c>
      <c r="BU522" s="10" t="s">
        <v>1105</v>
      </c>
      <c r="BV522" s="10" t="s">
        <v>1104</v>
      </c>
      <c r="BW522" s="10" t="s">
        <v>1104</v>
      </c>
      <c r="BX522" s="10" t="s">
        <v>1104</v>
      </c>
      <c r="BY522" s="10" t="s">
        <v>1105</v>
      </c>
      <c r="BZ522" s="10" t="s">
        <v>1105</v>
      </c>
      <c r="CA522" s="10" t="s">
        <v>190</v>
      </c>
      <c r="CB522" s="10" t="s">
        <v>1104</v>
      </c>
      <c r="CC522" s="10" t="s">
        <v>1105</v>
      </c>
      <c r="CD522" s="10" t="s">
        <v>1104</v>
      </c>
      <c r="CE522" s="10" t="s">
        <v>1104</v>
      </c>
      <c r="CF522" s="10" t="s">
        <v>1104</v>
      </c>
      <c r="CG522" s="10" t="s">
        <v>1104</v>
      </c>
      <c r="CH522" s="10" t="s">
        <v>1104</v>
      </c>
      <c r="CI522" s="10" t="s">
        <v>1105</v>
      </c>
      <c r="CJ522" s="10" t="s">
        <v>1104</v>
      </c>
      <c r="CK522" s="10" t="s">
        <v>1104</v>
      </c>
      <c r="CL522" s="10" t="s">
        <v>1105</v>
      </c>
      <c r="CM522" s="10" t="s">
        <v>1105</v>
      </c>
      <c r="CN522" s="10" t="s">
        <v>1105</v>
      </c>
      <c r="CO522" s="10" t="s">
        <v>1105</v>
      </c>
      <c r="CP522" s="10" t="s">
        <v>1105</v>
      </c>
      <c r="CQ522" s="10" t="s">
        <v>1105</v>
      </c>
      <c r="CR522" s="10" t="s">
        <v>1105</v>
      </c>
      <c r="CS522" s="10" t="s">
        <v>1105</v>
      </c>
      <c r="CT522" s="10" t="s">
        <v>1105</v>
      </c>
      <c r="CU522" s="10" t="s">
        <v>1104</v>
      </c>
      <c r="CV522" s="10" t="s">
        <v>1105</v>
      </c>
      <c r="CW522" s="10" t="s">
        <v>1104</v>
      </c>
      <c r="CX522" s="10" t="s">
        <v>1105</v>
      </c>
      <c r="CY522" s="10" t="s">
        <v>1105</v>
      </c>
      <c r="CZ522" s="10" t="s">
        <v>1104</v>
      </c>
      <c r="DA522" s="10" t="s">
        <v>1105</v>
      </c>
      <c r="DB522" s="10" t="s">
        <v>1105</v>
      </c>
      <c r="DC522" s="5"/>
      <c r="DD522" s="5"/>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5"/>
    </row>
    <row r="523" spans="1:251" s="9" customFormat="1" ht="17.25" customHeight="1">
      <c r="A523" s="5" t="s">
        <v>33</v>
      </c>
      <c r="B523" s="9">
        <v>213</v>
      </c>
      <c r="C523" s="5" t="s">
        <v>83</v>
      </c>
      <c r="D523" s="5" t="s">
        <v>182</v>
      </c>
      <c r="F523" s="9" t="s">
        <v>180</v>
      </c>
      <c r="G523" s="5"/>
      <c r="H523" s="5"/>
      <c r="I523" s="9">
        <v>1496</v>
      </c>
      <c r="J523" s="5"/>
      <c r="K523" s="9">
        <v>1498</v>
      </c>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42" t="s">
        <v>593</v>
      </c>
      <c r="AM523" s="11">
        <f>VLOOKUP($AL523,'City Location'!$A$2:$C$69,2)</f>
        <v>42.069299000000001</v>
      </c>
      <c r="AN523" s="11">
        <f>VLOOKUP($AL523,'City Location'!$A$2:$C$69,3)</f>
        <v>19.503256</v>
      </c>
      <c r="AO523" s="9" t="s">
        <v>630</v>
      </c>
      <c r="AP523" s="5">
        <v>3</v>
      </c>
      <c r="AQ523" s="5" t="s">
        <v>653</v>
      </c>
      <c r="AR523" s="4"/>
      <c r="AS523" s="4"/>
      <c r="AT523" s="10">
        <v>0</v>
      </c>
      <c r="AU523" s="10" t="s">
        <v>1104</v>
      </c>
      <c r="AV523" s="10" t="s">
        <v>1105</v>
      </c>
      <c r="AW523" s="10" t="s">
        <v>1104</v>
      </c>
      <c r="AX523" s="10" t="s">
        <v>1105</v>
      </c>
      <c r="AY523" s="10" t="s">
        <v>1105</v>
      </c>
      <c r="AZ523" s="10" t="s">
        <v>1105</v>
      </c>
      <c r="BA523" s="10" t="s">
        <v>1105</v>
      </c>
      <c r="BB523" s="10" t="s">
        <v>1105</v>
      </c>
      <c r="BC523" s="10" t="s">
        <v>1105</v>
      </c>
      <c r="BD523" s="10" t="s">
        <v>1104</v>
      </c>
      <c r="BE523" s="10" t="s">
        <v>1105</v>
      </c>
      <c r="BF523" s="10" t="s">
        <v>1105</v>
      </c>
      <c r="BG523" s="10" t="s">
        <v>1105</v>
      </c>
      <c r="BH523" s="10" t="s">
        <v>1104</v>
      </c>
      <c r="BI523" s="10" t="s">
        <v>1105</v>
      </c>
      <c r="BJ523" s="10" t="s">
        <v>1105</v>
      </c>
      <c r="BK523" s="10" t="s">
        <v>1104</v>
      </c>
      <c r="BL523" s="10" t="s">
        <v>1105</v>
      </c>
      <c r="BM523" s="10" t="s">
        <v>1105</v>
      </c>
      <c r="BN523" s="10" t="s">
        <v>1105</v>
      </c>
      <c r="BO523" s="10" t="s">
        <v>1105</v>
      </c>
      <c r="BP523" s="10" t="s">
        <v>1105</v>
      </c>
      <c r="BQ523" s="10" t="s">
        <v>1105</v>
      </c>
      <c r="BR523" s="10" t="s">
        <v>1104</v>
      </c>
      <c r="BS523" s="10" t="s">
        <v>1105</v>
      </c>
      <c r="BT523" s="10" t="s">
        <v>1105</v>
      </c>
      <c r="BU523" s="10" t="s">
        <v>1105</v>
      </c>
      <c r="BV523" s="10" t="s">
        <v>1104</v>
      </c>
      <c r="BW523" s="10" t="s">
        <v>1104</v>
      </c>
      <c r="BX523" s="10" t="s">
        <v>1104</v>
      </c>
      <c r="BY523" s="10" t="s">
        <v>1105</v>
      </c>
      <c r="BZ523" s="10" t="s">
        <v>1105</v>
      </c>
      <c r="CA523" s="10" t="s">
        <v>190</v>
      </c>
      <c r="CB523" s="10" t="s">
        <v>1104</v>
      </c>
      <c r="CC523" s="10" t="s">
        <v>1105</v>
      </c>
      <c r="CD523" s="10" t="s">
        <v>1104</v>
      </c>
      <c r="CE523" s="10" t="s">
        <v>1104</v>
      </c>
      <c r="CF523" s="10" t="s">
        <v>1104</v>
      </c>
      <c r="CG523" s="10" t="s">
        <v>1104</v>
      </c>
      <c r="CH523" s="10" t="s">
        <v>1104</v>
      </c>
      <c r="CI523" s="10" t="s">
        <v>1105</v>
      </c>
      <c r="CJ523" s="10" t="s">
        <v>1104</v>
      </c>
      <c r="CK523" s="10" t="s">
        <v>1104</v>
      </c>
      <c r="CL523" s="10" t="s">
        <v>1105</v>
      </c>
      <c r="CM523" s="10" t="s">
        <v>1105</v>
      </c>
      <c r="CN523" s="10" t="s">
        <v>1105</v>
      </c>
      <c r="CO523" s="10" t="s">
        <v>1105</v>
      </c>
      <c r="CP523" s="10" t="s">
        <v>1105</v>
      </c>
      <c r="CQ523" s="10" t="s">
        <v>1105</v>
      </c>
      <c r="CR523" s="10" t="s">
        <v>1105</v>
      </c>
      <c r="CS523" s="10" t="s">
        <v>1105</v>
      </c>
      <c r="CT523" s="10" t="s">
        <v>1105</v>
      </c>
      <c r="CU523" s="10" t="s">
        <v>1104</v>
      </c>
      <c r="CV523" s="10" t="s">
        <v>1105</v>
      </c>
      <c r="CW523" s="10" t="s">
        <v>1104</v>
      </c>
      <c r="CX523" s="10" t="s">
        <v>1105</v>
      </c>
      <c r="CY523" s="10" t="s">
        <v>1105</v>
      </c>
      <c r="CZ523" s="10" t="s">
        <v>1104</v>
      </c>
      <c r="DA523" s="10" t="s">
        <v>1105</v>
      </c>
      <c r="DB523" s="10" t="s">
        <v>1105</v>
      </c>
      <c r="DC523" s="5"/>
      <c r="DD523" s="5"/>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5"/>
    </row>
    <row r="524" spans="1:251" s="9" customFormat="1" ht="17.25" customHeight="1">
      <c r="A524" s="5" t="s">
        <v>543</v>
      </c>
      <c r="B524" s="9">
        <v>216</v>
      </c>
      <c r="C524" s="5" t="s">
        <v>83</v>
      </c>
      <c r="D524" s="5" t="s">
        <v>90</v>
      </c>
      <c r="E524" s="9">
        <v>3695</v>
      </c>
      <c r="F524" s="9" t="s">
        <v>88</v>
      </c>
      <c r="G524" s="5"/>
      <c r="H524" s="5" t="s">
        <v>9</v>
      </c>
      <c r="I524" s="9">
        <v>1493</v>
      </c>
      <c r="J524" s="5"/>
      <c r="K524" s="9">
        <v>1516</v>
      </c>
      <c r="L524" s="5"/>
      <c r="M524" s="5"/>
      <c r="N524" s="5"/>
      <c r="O524" s="5"/>
      <c r="P524" s="5"/>
      <c r="Q524" s="5"/>
      <c r="R524" s="5"/>
      <c r="S524" s="5"/>
      <c r="T524" s="5"/>
      <c r="U524" s="5"/>
      <c r="V524" s="5"/>
      <c r="W524" s="5"/>
      <c r="X524" s="5"/>
      <c r="Y524" s="5"/>
      <c r="Z524" s="5"/>
      <c r="AA524" s="5"/>
      <c r="AB524" s="5"/>
      <c r="AC524" s="5"/>
      <c r="AD524" s="5"/>
      <c r="AE524" s="5"/>
      <c r="AF524" s="5"/>
      <c r="AG524" s="5">
        <v>1</v>
      </c>
      <c r="AH524" s="5"/>
      <c r="AI524" s="5"/>
      <c r="AJ524" s="5"/>
      <c r="AK524" s="5"/>
      <c r="AL524" s="5" t="s">
        <v>486</v>
      </c>
      <c r="AM524" s="11">
        <f>VLOOKUP($AL524,'City Location'!$A$2:$C$69,2)</f>
        <v>48.208174</v>
      </c>
      <c r="AN524" s="11">
        <f>VLOOKUP($AL524,'City Location'!$A$2:$C$69,3)</f>
        <v>16.373819000000001</v>
      </c>
      <c r="AO524" s="9" t="s">
        <v>621</v>
      </c>
      <c r="AP524" s="5">
        <v>1</v>
      </c>
      <c r="AQ524" s="5"/>
      <c r="AR524" s="4"/>
      <c r="AS524" s="4"/>
      <c r="AT524" s="10">
        <v>1</v>
      </c>
      <c r="AU524" s="10" t="s">
        <v>1104</v>
      </c>
      <c r="AV524" s="10" t="s">
        <v>1105</v>
      </c>
      <c r="AW524" s="10" t="s">
        <v>1104</v>
      </c>
      <c r="AX524" s="10" t="s">
        <v>1104</v>
      </c>
      <c r="AY524" s="10" t="s">
        <v>1105</v>
      </c>
      <c r="AZ524" s="10" t="s">
        <v>1105</v>
      </c>
      <c r="BA524" s="10" t="s">
        <v>1105</v>
      </c>
      <c r="BB524" s="10" t="s">
        <v>1105</v>
      </c>
      <c r="BC524" s="10" t="s">
        <v>1105</v>
      </c>
      <c r="BD524" s="10" t="s">
        <v>374</v>
      </c>
      <c r="BE524" s="10" t="s">
        <v>190</v>
      </c>
      <c r="BF524" s="10" t="s">
        <v>1105</v>
      </c>
      <c r="BG524" s="10" t="s">
        <v>1105</v>
      </c>
      <c r="BH524" s="10" t="s">
        <v>374</v>
      </c>
      <c r="BI524" s="10" t="s">
        <v>1105</v>
      </c>
      <c r="BJ524" s="10" t="s">
        <v>1105</v>
      </c>
      <c r="BK524" s="10" t="s">
        <v>374</v>
      </c>
      <c r="BL524" s="10" t="s">
        <v>1105</v>
      </c>
      <c r="BM524" s="10" t="s">
        <v>1105</v>
      </c>
      <c r="BN524" s="10" t="s">
        <v>1105</v>
      </c>
      <c r="BO524" s="10" t="s">
        <v>1105</v>
      </c>
      <c r="BP524" s="10" t="s">
        <v>1105</v>
      </c>
      <c r="BQ524" s="10" t="s">
        <v>1105</v>
      </c>
      <c r="BR524" s="10" t="s">
        <v>1104</v>
      </c>
      <c r="BS524" s="10" t="s">
        <v>1105</v>
      </c>
      <c r="BT524" s="10" t="s">
        <v>190</v>
      </c>
      <c r="BU524" s="10" t="s">
        <v>1105</v>
      </c>
      <c r="BV524" s="10" t="s">
        <v>190</v>
      </c>
      <c r="BW524" s="10" t="s">
        <v>1104</v>
      </c>
      <c r="BX524" s="10" t="s">
        <v>1104</v>
      </c>
      <c r="BY524" s="10" t="s">
        <v>1105</v>
      </c>
      <c r="BZ524" s="10" t="s">
        <v>1105</v>
      </c>
      <c r="CA524" s="10" t="s">
        <v>190</v>
      </c>
      <c r="CB524" s="10" t="s">
        <v>1104</v>
      </c>
      <c r="CC524" s="10" t="s">
        <v>1104</v>
      </c>
      <c r="CD524" s="10" t="s">
        <v>1104</v>
      </c>
      <c r="CE524" s="19" t="s">
        <v>1104</v>
      </c>
      <c r="CF524" s="10" t="s">
        <v>1104</v>
      </c>
      <c r="CG524" s="10" t="s">
        <v>1105</v>
      </c>
      <c r="CH524" s="10" t="s">
        <v>374</v>
      </c>
      <c r="CI524" s="10" t="s">
        <v>1104</v>
      </c>
      <c r="CJ524" s="10" t="s">
        <v>1104</v>
      </c>
      <c r="CK524" s="10" t="s">
        <v>1105</v>
      </c>
      <c r="CL524" s="10" t="s">
        <v>1105</v>
      </c>
      <c r="CM524" s="10" t="s">
        <v>1105</v>
      </c>
      <c r="CN524" s="10" t="s">
        <v>1105</v>
      </c>
      <c r="CO524" s="10" t="s">
        <v>1105</v>
      </c>
      <c r="CP524" s="10" t="s">
        <v>1105</v>
      </c>
      <c r="CQ524" s="10" t="s">
        <v>1105</v>
      </c>
      <c r="CR524" s="10" t="s">
        <v>1105</v>
      </c>
      <c r="CS524" s="10" t="s">
        <v>1105</v>
      </c>
      <c r="CT524" s="10" t="s">
        <v>1105</v>
      </c>
      <c r="CU524" s="10" t="s">
        <v>1104</v>
      </c>
      <c r="CV524" s="10" t="s">
        <v>1105</v>
      </c>
      <c r="CW524" s="10" t="s">
        <v>374</v>
      </c>
      <c r="CX524" s="9" t="s">
        <v>1105</v>
      </c>
      <c r="CY524" s="10" t="s">
        <v>1105</v>
      </c>
      <c r="CZ524" s="10" t="s">
        <v>1104</v>
      </c>
      <c r="DA524" s="10" t="s">
        <v>1105</v>
      </c>
      <c r="DB524" s="10" t="s">
        <v>1105</v>
      </c>
      <c r="DC524" s="98" t="s">
        <v>7106</v>
      </c>
      <c r="DD524" s="98" t="s">
        <v>7106</v>
      </c>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5"/>
    </row>
    <row r="525" spans="1:251" s="9" customFormat="1" ht="17.25" customHeight="1">
      <c r="A525" s="5" t="s">
        <v>543</v>
      </c>
      <c r="B525" s="9">
        <v>216</v>
      </c>
      <c r="C525" s="5" t="s">
        <v>83</v>
      </c>
      <c r="D525" s="5" t="s">
        <v>90</v>
      </c>
      <c r="E525" s="9">
        <v>3695</v>
      </c>
      <c r="F525" s="9" t="s">
        <v>88</v>
      </c>
      <c r="G525" s="5"/>
      <c r="H525" s="5"/>
      <c r="I525" s="9">
        <v>1516</v>
      </c>
      <c r="J525" s="5" t="s">
        <v>5</v>
      </c>
      <c r="K525" s="9">
        <v>1519</v>
      </c>
      <c r="L525" s="5"/>
      <c r="M525" s="5"/>
      <c r="N525" s="5"/>
      <c r="O525" s="5"/>
      <c r="P525" s="5"/>
      <c r="Q525" s="5"/>
      <c r="R525" s="5"/>
      <c r="S525" s="5"/>
      <c r="T525" s="5"/>
      <c r="U525" s="5"/>
      <c r="V525" s="5"/>
      <c r="W525" s="5"/>
      <c r="X525" s="5"/>
      <c r="Y525" s="5"/>
      <c r="Z525" s="5"/>
      <c r="AA525" s="5"/>
      <c r="AB525" s="5"/>
      <c r="AC525" s="5"/>
      <c r="AD525" s="5"/>
      <c r="AE525" s="5"/>
      <c r="AF525" s="5"/>
      <c r="AG525" s="5">
        <v>1</v>
      </c>
      <c r="AH525" s="5"/>
      <c r="AI525" s="5"/>
      <c r="AJ525" s="5"/>
      <c r="AK525" s="5"/>
      <c r="AL525" s="5" t="s">
        <v>486</v>
      </c>
      <c r="AM525" s="11">
        <f>VLOOKUP($AL525,'City Location'!$A$2:$C$69,2)</f>
        <v>48.208174</v>
      </c>
      <c r="AN525" s="11">
        <f>VLOOKUP($AL525,'City Location'!$A$2:$C$69,3)</f>
        <v>16.373819000000001</v>
      </c>
      <c r="AO525" s="9" t="s">
        <v>621</v>
      </c>
      <c r="AP525" s="5">
        <v>1</v>
      </c>
      <c r="AQ525" s="5"/>
      <c r="AR525" s="4"/>
      <c r="AS525" s="4"/>
      <c r="AT525" s="10">
        <v>1</v>
      </c>
      <c r="AU525" s="10" t="s">
        <v>1104</v>
      </c>
      <c r="AV525" s="10" t="s">
        <v>1105</v>
      </c>
      <c r="AW525" s="10" t="s">
        <v>1104</v>
      </c>
      <c r="AX525" s="10" t="s">
        <v>1105</v>
      </c>
      <c r="AY525" s="10" t="s">
        <v>1105</v>
      </c>
      <c r="AZ525" s="10" t="s">
        <v>1105</v>
      </c>
      <c r="BA525" s="10" t="s">
        <v>1105</v>
      </c>
      <c r="BB525" s="10" t="s">
        <v>1105</v>
      </c>
      <c r="BC525" s="10" t="s">
        <v>1105</v>
      </c>
      <c r="BD525" s="10" t="s">
        <v>374</v>
      </c>
      <c r="BE525" s="10" t="s">
        <v>190</v>
      </c>
      <c r="BF525" s="10" t="s">
        <v>1105</v>
      </c>
      <c r="BG525" s="10" t="s">
        <v>1105</v>
      </c>
      <c r="BH525" s="10" t="s">
        <v>374</v>
      </c>
      <c r="BI525" s="10" t="s">
        <v>1105</v>
      </c>
      <c r="BJ525" s="10" t="s">
        <v>1105</v>
      </c>
      <c r="BK525" s="10" t="s">
        <v>374</v>
      </c>
      <c r="BL525" s="10" t="s">
        <v>1105</v>
      </c>
      <c r="BM525" s="10" t="s">
        <v>1105</v>
      </c>
      <c r="BN525" s="10" t="s">
        <v>1105</v>
      </c>
      <c r="BO525" s="10" t="s">
        <v>1105</v>
      </c>
      <c r="BP525" s="10" t="s">
        <v>1105</v>
      </c>
      <c r="BQ525" s="10" t="s">
        <v>1105</v>
      </c>
      <c r="BR525" s="10" t="s">
        <v>1105</v>
      </c>
      <c r="BS525" s="10" t="s">
        <v>1105</v>
      </c>
      <c r="BT525" s="10" t="s">
        <v>190</v>
      </c>
      <c r="BU525" s="10" t="s">
        <v>1105</v>
      </c>
      <c r="BV525" s="10" t="s">
        <v>190</v>
      </c>
      <c r="BW525" s="10" t="s">
        <v>1104</v>
      </c>
      <c r="BX525" s="10" t="s">
        <v>1104</v>
      </c>
      <c r="BY525" s="10" t="s">
        <v>1105</v>
      </c>
      <c r="BZ525" s="10" t="s">
        <v>1105</v>
      </c>
      <c r="CA525" s="10" t="s">
        <v>190</v>
      </c>
      <c r="CB525" s="10" t="s">
        <v>1104</v>
      </c>
      <c r="CC525" s="10" t="s">
        <v>1105</v>
      </c>
      <c r="CD525" s="10" t="s">
        <v>1104</v>
      </c>
      <c r="CE525" s="19" t="s">
        <v>1104</v>
      </c>
      <c r="CF525" s="10" t="s">
        <v>1104</v>
      </c>
      <c r="CG525" s="10" t="s">
        <v>1105</v>
      </c>
      <c r="CH525" s="10" t="s">
        <v>374</v>
      </c>
      <c r="CI525" s="10" t="s">
        <v>1104</v>
      </c>
      <c r="CJ525" s="10" t="s">
        <v>1104</v>
      </c>
      <c r="CK525" s="10" t="s">
        <v>1105</v>
      </c>
      <c r="CL525" s="10" t="s">
        <v>1105</v>
      </c>
      <c r="CM525" s="10" t="s">
        <v>1105</v>
      </c>
      <c r="CN525" s="10" t="s">
        <v>1105</v>
      </c>
      <c r="CO525" s="10" t="s">
        <v>1105</v>
      </c>
      <c r="CP525" s="10" t="s">
        <v>1105</v>
      </c>
      <c r="CQ525" s="10" t="s">
        <v>1105</v>
      </c>
      <c r="CR525" s="10" t="s">
        <v>1105</v>
      </c>
      <c r="CS525" s="10" t="s">
        <v>1105</v>
      </c>
      <c r="CT525" s="10" t="s">
        <v>1105</v>
      </c>
      <c r="CU525" s="10" t="s">
        <v>1104</v>
      </c>
      <c r="CV525" s="10" t="s">
        <v>1105</v>
      </c>
      <c r="CW525" s="10" t="s">
        <v>374</v>
      </c>
      <c r="CX525" s="9" t="s">
        <v>1105</v>
      </c>
      <c r="CY525" s="10" t="s">
        <v>1105</v>
      </c>
      <c r="CZ525" s="10" t="s">
        <v>1104</v>
      </c>
      <c r="DA525" s="10" t="s">
        <v>1105</v>
      </c>
      <c r="DB525" s="10" t="s">
        <v>1105</v>
      </c>
      <c r="DC525" s="98" t="s">
        <v>7106</v>
      </c>
      <c r="DD525" s="98" t="s">
        <v>7106</v>
      </c>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5"/>
    </row>
    <row r="526" spans="1:251" s="9" customFormat="1" ht="17.25" customHeight="1">
      <c r="A526" s="5" t="s">
        <v>543</v>
      </c>
      <c r="B526" s="9">
        <v>216</v>
      </c>
      <c r="C526" s="5" t="s">
        <v>83</v>
      </c>
      <c r="D526" s="5" t="s">
        <v>91</v>
      </c>
      <c r="E526" s="9">
        <v>871</v>
      </c>
      <c r="F526" s="9" t="s">
        <v>88</v>
      </c>
      <c r="G526" s="5"/>
      <c r="H526" s="5"/>
      <c r="I526" s="9">
        <v>1519</v>
      </c>
      <c r="J526" s="5"/>
      <c r="K526" s="9">
        <v>1521</v>
      </c>
      <c r="L526" s="5"/>
      <c r="M526" s="5"/>
      <c r="N526" s="5"/>
      <c r="O526" s="5"/>
      <c r="P526" s="5"/>
      <c r="Q526" s="5"/>
      <c r="R526" s="5"/>
      <c r="S526" s="5"/>
      <c r="T526" s="5"/>
      <c r="U526" s="5"/>
      <c r="V526" s="5"/>
      <c r="W526" s="5"/>
      <c r="X526" s="5"/>
      <c r="Y526" s="5"/>
      <c r="Z526" s="5"/>
      <c r="AA526" s="5"/>
      <c r="AB526" s="5"/>
      <c r="AC526" s="5"/>
      <c r="AD526" s="5"/>
      <c r="AE526" s="5"/>
      <c r="AF526" s="5"/>
      <c r="AG526" s="5">
        <v>1</v>
      </c>
      <c r="AH526" s="5"/>
      <c r="AI526" s="5"/>
      <c r="AJ526" s="5"/>
      <c r="AK526" s="5"/>
      <c r="AL526" s="5" t="s">
        <v>486</v>
      </c>
      <c r="AM526" s="11">
        <f>VLOOKUP($AL526,'City Location'!$A$2:$C$69,2)</f>
        <v>48.208174</v>
      </c>
      <c r="AN526" s="11">
        <f>VLOOKUP($AL526,'City Location'!$A$2:$C$69,3)</f>
        <v>16.373819000000001</v>
      </c>
      <c r="AO526" s="9" t="s">
        <v>621</v>
      </c>
      <c r="AP526" s="5">
        <v>1</v>
      </c>
      <c r="AQ526" s="5"/>
      <c r="AR526" s="4"/>
      <c r="AS526" s="4"/>
      <c r="AT526" s="10">
        <v>1</v>
      </c>
      <c r="AU526" s="10" t="s">
        <v>1104</v>
      </c>
      <c r="AV526" s="10" t="s">
        <v>1105</v>
      </c>
      <c r="AW526" s="10" t="s">
        <v>1104</v>
      </c>
      <c r="AX526" s="10" t="s">
        <v>1105</v>
      </c>
      <c r="AY526" s="10" t="s">
        <v>1105</v>
      </c>
      <c r="AZ526" s="10" t="s">
        <v>1105</v>
      </c>
      <c r="BA526" s="10" t="s">
        <v>1105</v>
      </c>
      <c r="BB526" s="10" t="s">
        <v>1105</v>
      </c>
      <c r="BC526" s="10" t="s">
        <v>1105</v>
      </c>
      <c r="BD526" s="10" t="s">
        <v>374</v>
      </c>
      <c r="BE526" s="10" t="s">
        <v>190</v>
      </c>
      <c r="BF526" s="10" t="s">
        <v>1105</v>
      </c>
      <c r="BG526" s="10" t="s">
        <v>1105</v>
      </c>
      <c r="BH526" s="10" t="s">
        <v>374</v>
      </c>
      <c r="BI526" s="10" t="s">
        <v>1105</v>
      </c>
      <c r="BJ526" s="10" t="s">
        <v>1105</v>
      </c>
      <c r="BK526" s="10" t="s">
        <v>374</v>
      </c>
      <c r="BL526" s="10" t="s">
        <v>1105</v>
      </c>
      <c r="BM526" s="10" t="s">
        <v>1105</v>
      </c>
      <c r="BN526" s="10" t="s">
        <v>1105</v>
      </c>
      <c r="BO526" s="10" t="s">
        <v>1105</v>
      </c>
      <c r="BP526" s="10" t="s">
        <v>1105</v>
      </c>
      <c r="BQ526" s="10" t="s">
        <v>1105</v>
      </c>
      <c r="BR526" s="10" t="s">
        <v>1105</v>
      </c>
      <c r="BS526" s="10" t="s">
        <v>1105</v>
      </c>
      <c r="BT526" s="10" t="s">
        <v>190</v>
      </c>
      <c r="BU526" s="10" t="s">
        <v>1105</v>
      </c>
      <c r="BV526" s="10" t="s">
        <v>190</v>
      </c>
      <c r="BW526" s="10" t="s">
        <v>1104</v>
      </c>
      <c r="BX526" s="10" t="s">
        <v>1104</v>
      </c>
      <c r="BY526" s="10" t="s">
        <v>1105</v>
      </c>
      <c r="BZ526" s="10" t="s">
        <v>1105</v>
      </c>
      <c r="CA526" s="10" t="s">
        <v>190</v>
      </c>
      <c r="CB526" s="10" t="s">
        <v>1104</v>
      </c>
      <c r="CC526" s="10" t="s">
        <v>1105</v>
      </c>
      <c r="CD526" s="10" t="s">
        <v>1104</v>
      </c>
      <c r="CE526" s="19" t="s">
        <v>1104</v>
      </c>
      <c r="CF526" s="10" t="s">
        <v>1104</v>
      </c>
      <c r="CG526" s="10" t="s">
        <v>1105</v>
      </c>
      <c r="CH526" s="10" t="s">
        <v>374</v>
      </c>
      <c r="CI526" s="10" t="s">
        <v>1104</v>
      </c>
      <c r="CJ526" s="10" t="s">
        <v>1104</v>
      </c>
      <c r="CK526" s="10" t="s">
        <v>1105</v>
      </c>
      <c r="CL526" s="10" t="s">
        <v>1105</v>
      </c>
      <c r="CM526" s="10" t="s">
        <v>1105</v>
      </c>
      <c r="CN526" s="10" t="s">
        <v>1105</v>
      </c>
      <c r="CO526" s="10" t="s">
        <v>1105</v>
      </c>
      <c r="CP526" s="10" t="s">
        <v>1105</v>
      </c>
      <c r="CQ526" s="10" t="s">
        <v>1105</v>
      </c>
      <c r="CR526" s="10" t="s">
        <v>1105</v>
      </c>
      <c r="CS526" s="10" t="s">
        <v>1105</v>
      </c>
      <c r="CT526" s="10" t="s">
        <v>1105</v>
      </c>
      <c r="CU526" s="10" t="s">
        <v>1104</v>
      </c>
      <c r="CV526" s="10" t="s">
        <v>1105</v>
      </c>
      <c r="CW526" s="10" t="s">
        <v>374</v>
      </c>
      <c r="CX526" s="9" t="s">
        <v>1105</v>
      </c>
      <c r="CY526" s="10" t="s">
        <v>1105</v>
      </c>
      <c r="CZ526" s="10" t="s">
        <v>1104</v>
      </c>
      <c r="DA526" s="10" t="s">
        <v>1105</v>
      </c>
      <c r="DB526" s="10" t="s">
        <v>1105</v>
      </c>
      <c r="DC526" s="98" t="s">
        <v>7106</v>
      </c>
      <c r="DD526" s="98" t="s">
        <v>7106</v>
      </c>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5"/>
    </row>
    <row r="527" spans="1:251" s="9" customFormat="1" ht="17.25" customHeight="1">
      <c r="A527" s="5" t="s">
        <v>543</v>
      </c>
      <c r="B527" s="9">
        <v>216</v>
      </c>
      <c r="C527" s="5" t="s">
        <v>83</v>
      </c>
      <c r="D527" s="5" t="s">
        <v>92</v>
      </c>
      <c r="E527" s="9">
        <v>6368</v>
      </c>
      <c r="F527" s="9" t="s">
        <v>88</v>
      </c>
      <c r="G527" s="5"/>
      <c r="H527" s="5"/>
      <c r="I527" s="9">
        <v>1521</v>
      </c>
      <c r="J527" s="5" t="s">
        <v>3</v>
      </c>
      <c r="K527" s="9">
        <v>1526</v>
      </c>
      <c r="L527" s="5"/>
      <c r="M527" s="5"/>
      <c r="N527" s="5"/>
      <c r="O527" s="5"/>
      <c r="P527" s="5"/>
      <c r="Q527" s="5"/>
      <c r="R527" s="5"/>
      <c r="S527" s="5"/>
      <c r="T527" s="5"/>
      <c r="U527" s="5"/>
      <c r="V527" s="5"/>
      <c r="W527" s="5"/>
      <c r="X527" s="5"/>
      <c r="Y527" s="5"/>
      <c r="Z527" s="5"/>
      <c r="AA527" s="5"/>
      <c r="AB527" s="5"/>
      <c r="AC527" s="5"/>
      <c r="AD527" s="5"/>
      <c r="AE527" s="5"/>
      <c r="AF527" s="5"/>
      <c r="AG527" s="5">
        <v>1</v>
      </c>
      <c r="AH527" s="5"/>
      <c r="AI527" s="5"/>
      <c r="AJ527" s="5"/>
      <c r="AK527" s="5"/>
      <c r="AL527" s="5" t="s">
        <v>486</v>
      </c>
      <c r="AM527" s="11">
        <f>VLOOKUP($AL527,'City Location'!$A$2:$C$69,2)</f>
        <v>48.208174</v>
      </c>
      <c r="AN527" s="11">
        <f>VLOOKUP($AL527,'City Location'!$A$2:$C$69,3)</f>
        <v>16.373819000000001</v>
      </c>
      <c r="AO527" s="9" t="s">
        <v>621</v>
      </c>
      <c r="AP527" s="5">
        <v>1</v>
      </c>
      <c r="AQ527" s="5"/>
      <c r="AR527" s="4"/>
      <c r="AS527" s="4"/>
      <c r="AT527" s="10">
        <v>1</v>
      </c>
      <c r="AU527" s="10" t="s">
        <v>1104</v>
      </c>
      <c r="AV527" s="10" t="s">
        <v>1105</v>
      </c>
      <c r="AW527" s="10" t="s">
        <v>1104</v>
      </c>
      <c r="AX527" s="10" t="s">
        <v>1105</v>
      </c>
      <c r="AY527" s="10" t="s">
        <v>1105</v>
      </c>
      <c r="AZ527" s="10" t="s">
        <v>1105</v>
      </c>
      <c r="BA527" s="10" t="s">
        <v>1105</v>
      </c>
      <c r="BB527" s="10" t="s">
        <v>1105</v>
      </c>
      <c r="BC527" s="10" t="s">
        <v>1105</v>
      </c>
      <c r="BD527" s="10" t="s">
        <v>374</v>
      </c>
      <c r="BE527" s="10" t="s">
        <v>190</v>
      </c>
      <c r="BF527" s="10" t="s">
        <v>1105</v>
      </c>
      <c r="BG527" s="10" t="s">
        <v>1105</v>
      </c>
      <c r="BH527" s="10" t="s">
        <v>374</v>
      </c>
      <c r="BI527" s="10" t="s">
        <v>1105</v>
      </c>
      <c r="BJ527" s="10" t="s">
        <v>1105</v>
      </c>
      <c r="BK527" s="10" t="s">
        <v>374</v>
      </c>
      <c r="BL527" s="10" t="s">
        <v>1105</v>
      </c>
      <c r="BM527" s="10" t="s">
        <v>1105</v>
      </c>
      <c r="BN527" s="10" t="s">
        <v>1105</v>
      </c>
      <c r="BO527" s="10" t="s">
        <v>1105</v>
      </c>
      <c r="BP527" s="10" t="s">
        <v>1105</v>
      </c>
      <c r="BQ527" s="10" t="s">
        <v>1105</v>
      </c>
      <c r="BR527" s="10" t="s">
        <v>1105</v>
      </c>
      <c r="BS527" s="10" t="s">
        <v>1105</v>
      </c>
      <c r="BT527" s="10" t="s">
        <v>190</v>
      </c>
      <c r="BU527" s="10" t="s">
        <v>1105</v>
      </c>
      <c r="BV527" s="10" t="s">
        <v>190</v>
      </c>
      <c r="BW527" s="10" t="s">
        <v>1104</v>
      </c>
      <c r="BX527" s="10" t="s">
        <v>1104</v>
      </c>
      <c r="BY527" s="10" t="s">
        <v>1105</v>
      </c>
      <c r="BZ527" s="10" t="s">
        <v>1105</v>
      </c>
      <c r="CA527" s="10" t="s">
        <v>190</v>
      </c>
      <c r="CB527" s="10" t="s">
        <v>1104</v>
      </c>
      <c r="CC527" s="10" t="s">
        <v>1105</v>
      </c>
      <c r="CD527" s="10" t="s">
        <v>1104</v>
      </c>
      <c r="CE527" s="19" t="s">
        <v>1104</v>
      </c>
      <c r="CF527" s="10" t="s">
        <v>1104</v>
      </c>
      <c r="CG527" s="10" t="s">
        <v>1105</v>
      </c>
      <c r="CH527" s="10" t="s">
        <v>374</v>
      </c>
      <c r="CI527" s="10" t="s">
        <v>1104</v>
      </c>
      <c r="CJ527" s="10" t="s">
        <v>1104</v>
      </c>
      <c r="CK527" s="10" t="s">
        <v>1105</v>
      </c>
      <c r="CL527" s="10" t="s">
        <v>1105</v>
      </c>
      <c r="CM527" s="10" t="s">
        <v>1105</v>
      </c>
      <c r="CN527" s="10" t="s">
        <v>1105</v>
      </c>
      <c r="CO527" s="10" t="s">
        <v>1105</v>
      </c>
      <c r="CP527" s="10" t="s">
        <v>1105</v>
      </c>
      <c r="CQ527" s="10" t="s">
        <v>1105</v>
      </c>
      <c r="CR527" s="10" t="s">
        <v>1105</v>
      </c>
      <c r="CS527" s="10" t="s">
        <v>1105</v>
      </c>
      <c r="CT527" s="10" t="s">
        <v>1105</v>
      </c>
      <c r="CU527" s="10" t="s">
        <v>1104</v>
      </c>
      <c r="CV527" s="10" t="s">
        <v>1105</v>
      </c>
      <c r="CW527" s="10" t="s">
        <v>374</v>
      </c>
      <c r="CX527" s="9" t="s">
        <v>1105</v>
      </c>
      <c r="CY527" s="10" t="s">
        <v>1105</v>
      </c>
      <c r="CZ527" s="10" t="s">
        <v>1104</v>
      </c>
      <c r="DA527" s="10" t="s">
        <v>1105</v>
      </c>
      <c r="DB527" s="10" t="s">
        <v>1105</v>
      </c>
      <c r="DC527" s="98" t="s">
        <v>7106</v>
      </c>
      <c r="DD527" s="98" t="s">
        <v>7106</v>
      </c>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5"/>
    </row>
    <row r="528" spans="1:251" s="9" customFormat="1" ht="17.25" customHeight="1">
      <c r="A528" s="5" t="s">
        <v>543</v>
      </c>
      <c r="B528" s="9">
        <v>216</v>
      </c>
      <c r="C528" s="5" t="s">
        <v>83</v>
      </c>
      <c r="D528" s="5" t="s">
        <v>92</v>
      </c>
      <c r="E528" s="9">
        <v>6368</v>
      </c>
      <c r="F528" s="9" t="s">
        <v>88</v>
      </c>
      <c r="G528" s="5"/>
      <c r="H528" s="5" t="s">
        <v>3</v>
      </c>
      <c r="I528" s="9">
        <v>1526</v>
      </c>
      <c r="J528" s="5" t="s">
        <v>7</v>
      </c>
      <c r="K528" s="9">
        <v>1564</v>
      </c>
      <c r="L528" s="5"/>
      <c r="M528" s="5"/>
      <c r="N528" s="5"/>
      <c r="O528" s="5"/>
      <c r="P528" s="5"/>
      <c r="Q528" s="5"/>
      <c r="R528" s="5"/>
      <c r="S528" s="5"/>
      <c r="T528" s="5"/>
      <c r="U528" s="5"/>
      <c r="V528" s="5"/>
      <c r="W528" s="5"/>
      <c r="X528" s="5"/>
      <c r="Y528" s="5"/>
      <c r="Z528" s="5"/>
      <c r="AA528" s="5"/>
      <c r="AB528" s="5"/>
      <c r="AC528" s="5"/>
      <c r="AD528" s="5"/>
      <c r="AE528" s="5"/>
      <c r="AF528" s="5"/>
      <c r="AG528" s="5">
        <v>1</v>
      </c>
      <c r="AH528" s="5"/>
      <c r="AI528" s="5"/>
      <c r="AJ528" s="5"/>
      <c r="AK528" s="5"/>
      <c r="AL528" s="5" t="s">
        <v>486</v>
      </c>
      <c r="AM528" s="11">
        <f>VLOOKUP($AL528,'City Location'!$A$2:$C$69,2)</f>
        <v>48.208174</v>
      </c>
      <c r="AN528" s="11">
        <f>VLOOKUP($AL528,'City Location'!$A$2:$C$69,3)</f>
        <v>16.373819000000001</v>
      </c>
      <c r="AO528" s="9" t="s">
        <v>621</v>
      </c>
      <c r="AP528" s="5">
        <v>1</v>
      </c>
      <c r="AQ528" s="5"/>
      <c r="AR528" s="4"/>
      <c r="AS528" s="4"/>
      <c r="AT528" s="10">
        <v>1</v>
      </c>
      <c r="AU528" s="10" t="s">
        <v>1104</v>
      </c>
      <c r="AV528" s="10" t="s">
        <v>1105</v>
      </c>
      <c r="AW528" s="10" t="s">
        <v>1104</v>
      </c>
      <c r="AX528" s="10" t="s">
        <v>1105</v>
      </c>
      <c r="AY528" s="10" t="s">
        <v>1105</v>
      </c>
      <c r="AZ528" s="10" t="s">
        <v>1105</v>
      </c>
      <c r="BA528" s="10" t="s">
        <v>1105</v>
      </c>
      <c r="BB528" s="10" t="s">
        <v>1105</v>
      </c>
      <c r="BC528" s="10" t="s">
        <v>1105</v>
      </c>
      <c r="BD528" s="10" t="s">
        <v>374</v>
      </c>
      <c r="BE528" s="10" t="s">
        <v>190</v>
      </c>
      <c r="BF528" s="10" t="s">
        <v>1105</v>
      </c>
      <c r="BG528" s="10" t="s">
        <v>1105</v>
      </c>
      <c r="BH528" s="10" t="s">
        <v>374</v>
      </c>
      <c r="BI528" s="10" t="s">
        <v>1105</v>
      </c>
      <c r="BJ528" s="10" t="s">
        <v>1105</v>
      </c>
      <c r="BK528" s="10" t="s">
        <v>374</v>
      </c>
      <c r="BL528" s="10" t="s">
        <v>1105</v>
      </c>
      <c r="BM528" s="10" t="s">
        <v>1105</v>
      </c>
      <c r="BN528" s="10" t="s">
        <v>1105</v>
      </c>
      <c r="BO528" s="10" t="s">
        <v>1105</v>
      </c>
      <c r="BP528" s="10" t="s">
        <v>1105</v>
      </c>
      <c r="BQ528" s="10" t="s">
        <v>1105</v>
      </c>
      <c r="BR528" s="10" t="s">
        <v>1105</v>
      </c>
      <c r="BS528" s="10" t="s">
        <v>1105</v>
      </c>
      <c r="BT528" s="10" t="s">
        <v>190</v>
      </c>
      <c r="BU528" s="10" t="s">
        <v>1105</v>
      </c>
      <c r="BV528" s="10" t="s">
        <v>190</v>
      </c>
      <c r="BW528" s="10" t="s">
        <v>1104</v>
      </c>
      <c r="BX528" s="10" t="s">
        <v>1104</v>
      </c>
      <c r="BY528" s="10" t="s">
        <v>1105</v>
      </c>
      <c r="BZ528" s="10" t="s">
        <v>1105</v>
      </c>
      <c r="CA528" s="10" t="s">
        <v>374</v>
      </c>
      <c r="CB528" s="10" t="s">
        <v>1104</v>
      </c>
      <c r="CC528" s="10" t="s">
        <v>1105</v>
      </c>
      <c r="CD528" s="10" t="s">
        <v>1104</v>
      </c>
      <c r="CE528" s="19" t="s">
        <v>1104</v>
      </c>
      <c r="CF528" s="10" t="s">
        <v>1104</v>
      </c>
      <c r="CG528" s="10" t="s">
        <v>1105</v>
      </c>
      <c r="CH528" s="10" t="s">
        <v>374</v>
      </c>
      <c r="CI528" s="10" t="s">
        <v>1104</v>
      </c>
      <c r="CJ528" s="10" t="s">
        <v>1104</v>
      </c>
      <c r="CK528" s="10" t="s">
        <v>1105</v>
      </c>
      <c r="CL528" s="10" t="s">
        <v>1105</v>
      </c>
      <c r="CM528" s="10" t="s">
        <v>1105</v>
      </c>
      <c r="CN528" s="10" t="s">
        <v>1105</v>
      </c>
      <c r="CO528" s="10" t="s">
        <v>1105</v>
      </c>
      <c r="CP528" s="10" t="s">
        <v>1105</v>
      </c>
      <c r="CQ528" s="10" t="s">
        <v>1105</v>
      </c>
      <c r="CR528" s="10" t="s">
        <v>1105</v>
      </c>
      <c r="CS528" s="10" t="s">
        <v>1105</v>
      </c>
      <c r="CT528" s="10" t="s">
        <v>1105</v>
      </c>
      <c r="CU528" s="10" t="s">
        <v>1104</v>
      </c>
      <c r="CV528" s="10" t="s">
        <v>1105</v>
      </c>
      <c r="CW528" s="10" t="s">
        <v>374</v>
      </c>
      <c r="CX528" s="9" t="s">
        <v>374</v>
      </c>
      <c r="CY528" s="10" t="s">
        <v>1105</v>
      </c>
      <c r="CZ528" s="10" t="s">
        <v>1104</v>
      </c>
      <c r="DA528" s="10" t="s">
        <v>1105</v>
      </c>
      <c r="DB528" s="10" t="s">
        <v>1105</v>
      </c>
      <c r="DC528" s="98" t="s">
        <v>7106</v>
      </c>
      <c r="DD528" s="98" t="s">
        <v>7106</v>
      </c>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5"/>
    </row>
    <row r="529" spans="1:251" s="9" customFormat="1" ht="17.25" customHeight="1">
      <c r="A529" s="5" t="s">
        <v>543</v>
      </c>
      <c r="B529" s="9">
        <v>216</v>
      </c>
      <c r="C529" s="5" t="s">
        <v>83</v>
      </c>
      <c r="D529" s="5" t="s">
        <v>93</v>
      </c>
      <c r="E529" s="9">
        <v>7237</v>
      </c>
      <c r="F529" s="9" t="s">
        <v>88</v>
      </c>
      <c r="G529" s="5"/>
      <c r="H529" s="5" t="s">
        <v>7</v>
      </c>
      <c r="I529" s="9">
        <v>1564</v>
      </c>
      <c r="J529" s="5" t="s">
        <v>14</v>
      </c>
      <c r="K529" s="9">
        <v>1576</v>
      </c>
      <c r="L529" s="5"/>
      <c r="M529" s="5"/>
      <c r="N529" s="5"/>
      <c r="O529" s="5"/>
      <c r="P529" s="5"/>
      <c r="Q529" s="5"/>
      <c r="R529" s="5"/>
      <c r="S529" s="5"/>
      <c r="T529" s="5"/>
      <c r="U529" s="5"/>
      <c r="V529" s="5"/>
      <c r="W529" s="5"/>
      <c r="X529" s="5"/>
      <c r="Y529" s="5"/>
      <c r="Z529" s="5"/>
      <c r="AA529" s="5"/>
      <c r="AB529" s="5"/>
      <c r="AC529" s="5"/>
      <c r="AD529" s="5"/>
      <c r="AE529" s="5"/>
      <c r="AF529" s="5"/>
      <c r="AG529" s="5">
        <v>1</v>
      </c>
      <c r="AH529" s="5"/>
      <c r="AI529" s="5"/>
      <c r="AJ529" s="5"/>
      <c r="AK529" s="5"/>
      <c r="AL529" s="5" t="s">
        <v>486</v>
      </c>
      <c r="AM529" s="11">
        <f>VLOOKUP($AL529,'City Location'!$A$2:$C$69,2)</f>
        <v>48.208174</v>
      </c>
      <c r="AN529" s="11">
        <f>VLOOKUP($AL529,'City Location'!$A$2:$C$69,3)</f>
        <v>16.373819000000001</v>
      </c>
      <c r="AO529" s="9" t="s">
        <v>621</v>
      </c>
      <c r="AP529" s="5">
        <v>1</v>
      </c>
      <c r="AQ529" s="5"/>
      <c r="AR529" s="4"/>
      <c r="AS529" s="4"/>
      <c r="AT529" s="10">
        <v>1</v>
      </c>
      <c r="AU529" s="10" t="s">
        <v>1104</v>
      </c>
      <c r="AV529" s="10" t="s">
        <v>1105</v>
      </c>
      <c r="AW529" s="10" t="s">
        <v>1104</v>
      </c>
      <c r="AX529" s="10" t="s">
        <v>1105</v>
      </c>
      <c r="AY529" s="10" t="s">
        <v>1105</v>
      </c>
      <c r="AZ529" s="10" t="s">
        <v>1105</v>
      </c>
      <c r="BA529" s="10" t="s">
        <v>1105</v>
      </c>
      <c r="BB529" s="10" t="s">
        <v>1105</v>
      </c>
      <c r="BC529" s="10" t="s">
        <v>1105</v>
      </c>
      <c r="BD529" s="10" t="s">
        <v>374</v>
      </c>
      <c r="BE529" s="10" t="s">
        <v>190</v>
      </c>
      <c r="BF529" s="10" t="s">
        <v>1105</v>
      </c>
      <c r="BG529" s="10" t="s">
        <v>1105</v>
      </c>
      <c r="BH529" s="10" t="s">
        <v>374</v>
      </c>
      <c r="BI529" s="10" t="s">
        <v>1105</v>
      </c>
      <c r="BJ529" s="10" t="s">
        <v>1105</v>
      </c>
      <c r="BK529" s="10" t="s">
        <v>374</v>
      </c>
      <c r="BL529" s="10" t="s">
        <v>1105</v>
      </c>
      <c r="BM529" s="10" t="s">
        <v>1105</v>
      </c>
      <c r="BN529" s="10" t="s">
        <v>1105</v>
      </c>
      <c r="BO529" s="10" t="s">
        <v>1105</v>
      </c>
      <c r="BP529" s="10" t="s">
        <v>1105</v>
      </c>
      <c r="BQ529" s="10" t="s">
        <v>1105</v>
      </c>
      <c r="BR529" s="10" t="s">
        <v>1105</v>
      </c>
      <c r="BS529" s="10" t="s">
        <v>1105</v>
      </c>
      <c r="BT529" s="10" t="s">
        <v>190</v>
      </c>
      <c r="BU529" s="10" t="s">
        <v>1105</v>
      </c>
      <c r="BV529" s="10" t="s">
        <v>190</v>
      </c>
      <c r="BW529" s="10" t="s">
        <v>1104</v>
      </c>
      <c r="BX529" s="10" t="s">
        <v>1104</v>
      </c>
      <c r="BY529" s="10" t="s">
        <v>1105</v>
      </c>
      <c r="BZ529" s="10" t="s">
        <v>1105</v>
      </c>
      <c r="CA529" s="10" t="s">
        <v>374</v>
      </c>
      <c r="CB529" s="10" t="s">
        <v>1104</v>
      </c>
      <c r="CC529" s="10" t="s">
        <v>1105</v>
      </c>
      <c r="CD529" s="10" t="s">
        <v>1104</v>
      </c>
      <c r="CE529" s="19" t="s">
        <v>1104</v>
      </c>
      <c r="CF529" s="10" t="s">
        <v>1104</v>
      </c>
      <c r="CG529" s="10" t="s">
        <v>1105</v>
      </c>
      <c r="CH529" s="10" t="s">
        <v>374</v>
      </c>
      <c r="CI529" s="10" t="s">
        <v>1104</v>
      </c>
      <c r="CJ529" s="10" t="s">
        <v>1104</v>
      </c>
      <c r="CK529" s="10" t="s">
        <v>1105</v>
      </c>
      <c r="CL529" s="10" t="s">
        <v>1105</v>
      </c>
      <c r="CM529" s="10" t="s">
        <v>1105</v>
      </c>
      <c r="CN529" s="10" t="s">
        <v>1105</v>
      </c>
      <c r="CO529" s="10" t="s">
        <v>1105</v>
      </c>
      <c r="CP529" s="10" t="s">
        <v>1105</v>
      </c>
      <c r="CQ529" s="10" t="s">
        <v>1105</v>
      </c>
      <c r="CR529" s="10" t="s">
        <v>1105</v>
      </c>
      <c r="CS529" s="10" t="s">
        <v>1105</v>
      </c>
      <c r="CT529" s="10" t="s">
        <v>1105</v>
      </c>
      <c r="CU529" s="10" t="s">
        <v>1104</v>
      </c>
      <c r="CV529" s="10" t="s">
        <v>1105</v>
      </c>
      <c r="CW529" s="10" t="s">
        <v>1105</v>
      </c>
      <c r="CX529" s="10" t="s">
        <v>374</v>
      </c>
      <c r="CY529" s="10" t="s">
        <v>1105</v>
      </c>
      <c r="CZ529" s="9" t="s">
        <v>1105</v>
      </c>
      <c r="DA529" s="10" t="s">
        <v>1104</v>
      </c>
      <c r="DB529" s="10" t="s">
        <v>1105</v>
      </c>
      <c r="DC529" s="98" t="s">
        <v>7106</v>
      </c>
      <c r="DD529" s="98" t="s">
        <v>7106</v>
      </c>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5"/>
    </row>
    <row r="530" spans="1:251" s="9" customFormat="1" ht="17.25" customHeight="1">
      <c r="A530" s="5" t="s">
        <v>543</v>
      </c>
      <c r="B530" s="9">
        <v>216</v>
      </c>
      <c r="C530" s="5" t="s">
        <v>83</v>
      </c>
      <c r="D530" s="5" t="s">
        <v>94</v>
      </c>
      <c r="E530" s="9">
        <v>7238</v>
      </c>
      <c r="F530" s="9" t="s">
        <v>88</v>
      </c>
      <c r="G530" s="5"/>
      <c r="H530" s="5" t="s">
        <v>14</v>
      </c>
      <c r="I530" s="9">
        <v>1576</v>
      </c>
      <c r="J530" s="5"/>
      <c r="K530" s="9">
        <v>1584</v>
      </c>
      <c r="L530" s="5"/>
      <c r="M530" s="5"/>
      <c r="N530" s="5"/>
      <c r="O530" s="5"/>
      <c r="P530" s="5"/>
      <c r="Q530" s="5"/>
      <c r="R530" s="5"/>
      <c r="S530" s="5"/>
      <c r="T530" s="5"/>
      <c r="U530" s="5"/>
      <c r="V530" s="5"/>
      <c r="W530" s="5"/>
      <c r="X530" s="5"/>
      <c r="Y530" s="5"/>
      <c r="Z530" s="5"/>
      <c r="AA530" s="5"/>
      <c r="AB530" s="5"/>
      <c r="AC530" s="5"/>
      <c r="AD530" s="5"/>
      <c r="AE530" s="5"/>
      <c r="AF530" s="5"/>
      <c r="AG530" s="5">
        <v>1</v>
      </c>
      <c r="AH530" s="5"/>
      <c r="AI530" s="5"/>
      <c r="AJ530" s="5"/>
      <c r="AK530" s="5"/>
      <c r="AL530" s="5" t="s">
        <v>486</v>
      </c>
      <c r="AM530" s="11">
        <f>VLOOKUP($AL530,'City Location'!$A$2:$C$69,2)</f>
        <v>48.208174</v>
      </c>
      <c r="AN530" s="11">
        <f>VLOOKUP($AL530,'City Location'!$A$2:$C$69,3)</f>
        <v>16.373819000000001</v>
      </c>
      <c r="AO530" s="12" t="s">
        <v>621</v>
      </c>
      <c r="AP530" s="5">
        <v>1</v>
      </c>
      <c r="AQ530" s="5"/>
      <c r="AR530" s="4"/>
      <c r="AS530" s="4"/>
      <c r="AT530" s="10">
        <v>1</v>
      </c>
      <c r="AU530" s="10" t="s">
        <v>1104</v>
      </c>
      <c r="AV530" s="10" t="s">
        <v>1105</v>
      </c>
      <c r="AW530" s="10" t="s">
        <v>1104</v>
      </c>
      <c r="AX530" s="10" t="s">
        <v>1105</v>
      </c>
      <c r="AY530" s="10" t="s">
        <v>1105</v>
      </c>
      <c r="AZ530" s="10" t="s">
        <v>1105</v>
      </c>
      <c r="BA530" s="10" t="s">
        <v>1105</v>
      </c>
      <c r="BB530" s="10" t="s">
        <v>1105</v>
      </c>
      <c r="BC530" s="10" t="s">
        <v>1105</v>
      </c>
      <c r="BD530" s="10" t="s">
        <v>374</v>
      </c>
      <c r="BE530" s="10" t="s">
        <v>190</v>
      </c>
      <c r="BF530" s="10" t="s">
        <v>1105</v>
      </c>
      <c r="BG530" s="10" t="s">
        <v>1105</v>
      </c>
      <c r="BH530" s="10" t="s">
        <v>374</v>
      </c>
      <c r="BI530" s="10" t="s">
        <v>1105</v>
      </c>
      <c r="BJ530" s="10" t="s">
        <v>1105</v>
      </c>
      <c r="BK530" s="10" t="s">
        <v>374</v>
      </c>
      <c r="BL530" s="10" t="s">
        <v>1105</v>
      </c>
      <c r="BM530" s="10" t="s">
        <v>1105</v>
      </c>
      <c r="BN530" s="10" t="s">
        <v>1105</v>
      </c>
      <c r="BO530" s="10" t="s">
        <v>1105</v>
      </c>
      <c r="BP530" s="10" t="s">
        <v>1105</v>
      </c>
      <c r="BQ530" s="10" t="s">
        <v>1105</v>
      </c>
      <c r="BR530" s="10" t="s">
        <v>1105</v>
      </c>
      <c r="BS530" s="10" t="s">
        <v>1105</v>
      </c>
      <c r="BT530" s="10" t="s">
        <v>190</v>
      </c>
      <c r="BU530" s="10" t="s">
        <v>1105</v>
      </c>
      <c r="BV530" s="10" t="s">
        <v>190</v>
      </c>
      <c r="BW530" s="10" t="s">
        <v>1104</v>
      </c>
      <c r="BX530" s="10" t="s">
        <v>1104</v>
      </c>
      <c r="BY530" s="10" t="s">
        <v>1105</v>
      </c>
      <c r="BZ530" s="10" t="s">
        <v>1105</v>
      </c>
      <c r="CA530" s="10" t="s">
        <v>374</v>
      </c>
      <c r="CB530" s="10" t="s">
        <v>1104</v>
      </c>
      <c r="CC530" s="10" t="s">
        <v>1105</v>
      </c>
      <c r="CD530" s="10" t="s">
        <v>1104</v>
      </c>
      <c r="CE530" s="19" t="s">
        <v>1104</v>
      </c>
      <c r="CF530" s="10" t="s">
        <v>1104</v>
      </c>
      <c r="CG530" s="10" t="s">
        <v>1105</v>
      </c>
      <c r="CH530" s="10" t="s">
        <v>374</v>
      </c>
      <c r="CI530" s="10" t="s">
        <v>1104</v>
      </c>
      <c r="CJ530" s="10" t="s">
        <v>1104</v>
      </c>
      <c r="CK530" s="10" t="s">
        <v>1105</v>
      </c>
      <c r="CL530" s="10" t="s">
        <v>1105</v>
      </c>
      <c r="CM530" s="10" t="s">
        <v>1105</v>
      </c>
      <c r="CN530" s="10" t="s">
        <v>1105</v>
      </c>
      <c r="CO530" s="10" t="s">
        <v>1105</v>
      </c>
      <c r="CP530" s="10" t="s">
        <v>1105</v>
      </c>
      <c r="CQ530" s="10" t="s">
        <v>1105</v>
      </c>
      <c r="CR530" s="10" t="s">
        <v>1105</v>
      </c>
      <c r="CS530" s="10" t="s">
        <v>1105</v>
      </c>
      <c r="CT530" s="10" t="s">
        <v>1105</v>
      </c>
      <c r="CU530" s="10" t="s">
        <v>1104</v>
      </c>
      <c r="CV530" s="10" t="s">
        <v>1104</v>
      </c>
      <c r="CW530" s="10" t="s">
        <v>1105</v>
      </c>
      <c r="CX530" s="10" t="s">
        <v>374</v>
      </c>
      <c r="CY530" s="10" t="s">
        <v>1105</v>
      </c>
      <c r="CZ530" s="9" t="s">
        <v>1105</v>
      </c>
      <c r="DA530" s="10" t="s">
        <v>1104</v>
      </c>
      <c r="DB530" s="10" t="s">
        <v>1105</v>
      </c>
      <c r="DC530" s="98" t="s">
        <v>7106</v>
      </c>
      <c r="DD530" s="98" t="s">
        <v>7106</v>
      </c>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5"/>
    </row>
    <row r="531" spans="1:251" s="9" customFormat="1" ht="17.25" customHeight="1">
      <c r="A531" s="5" t="s">
        <v>543</v>
      </c>
      <c r="B531" s="9">
        <v>216</v>
      </c>
      <c r="C531" s="5" t="s">
        <v>83</v>
      </c>
      <c r="D531" s="5" t="s">
        <v>94</v>
      </c>
      <c r="E531" s="9">
        <v>7238</v>
      </c>
      <c r="F531" s="9" t="s">
        <v>88</v>
      </c>
      <c r="G531" s="5"/>
      <c r="H531" s="5"/>
      <c r="I531" s="9">
        <v>1584</v>
      </c>
      <c r="J531" s="5" t="s">
        <v>12</v>
      </c>
      <c r="K531" s="9">
        <v>1611</v>
      </c>
      <c r="L531" s="5"/>
      <c r="M531" s="5"/>
      <c r="N531" s="5"/>
      <c r="O531" s="5"/>
      <c r="P531" s="5"/>
      <c r="Q531" s="5"/>
      <c r="R531" s="5"/>
      <c r="S531" s="5"/>
      <c r="T531" s="5"/>
      <c r="U531" s="5"/>
      <c r="V531" s="5"/>
      <c r="W531" s="5"/>
      <c r="X531" s="5"/>
      <c r="Y531" s="5"/>
      <c r="Z531" s="5"/>
      <c r="AA531" s="5"/>
      <c r="AB531" s="5"/>
      <c r="AC531" s="5"/>
      <c r="AD531" s="5"/>
      <c r="AE531" s="5"/>
      <c r="AF531" s="5"/>
      <c r="AG531" s="5">
        <v>1</v>
      </c>
      <c r="AH531" s="5"/>
      <c r="AI531" s="5"/>
      <c r="AJ531" s="5"/>
      <c r="AK531" s="5"/>
      <c r="AL531" s="5" t="s">
        <v>572</v>
      </c>
      <c r="AM531" s="11">
        <f>VLOOKUP($AL531,'City Location'!$A$2:$C$69,2)</f>
        <v>50.075538000000002</v>
      </c>
      <c r="AN531" s="11">
        <f>VLOOKUP($AL531,'City Location'!$A$2:$C$69,3)</f>
        <v>14.437799999999999</v>
      </c>
      <c r="AO531" s="12" t="s">
        <v>621</v>
      </c>
      <c r="AP531" s="5">
        <v>1</v>
      </c>
      <c r="AQ531" s="5"/>
      <c r="AR531" s="4"/>
      <c r="AS531" s="4"/>
      <c r="AT531" s="10">
        <v>1</v>
      </c>
      <c r="AU531" s="10" t="s">
        <v>1104</v>
      </c>
      <c r="AV531" s="10" t="s">
        <v>1105</v>
      </c>
      <c r="AW531" s="10" t="s">
        <v>1104</v>
      </c>
      <c r="AX531" s="10" t="s">
        <v>1105</v>
      </c>
      <c r="AY531" s="10" t="s">
        <v>1105</v>
      </c>
      <c r="AZ531" s="10" t="s">
        <v>1105</v>
      </c>
      <c r="BA531" s="10" t="s">
        <v>1105</v>
      </c>
      <c r="BB531" s="10" t="s">
        <v>1105</v>
      </c>
      <c r="BC531" s="10" t="s">
        <v>1105</v>
      </c>
      <c r="BD531" s="10" t="s">
        <v>374</v>
      </c>
      <c r="BE531" s="10" t="s">
        <v>190</v>
      </c>
      <c r="BF531" s="10" t="s">
        <v>1105</v>
      </c>
      <c r="BG531" s="10" t="s">
        <v>1105</v>
      </c>
      <c r="BH531" s="10" t="s">
        <v>374</v>
      </c>
      <c r="BI531" s="10" t="s">
        <v>1105</v>
      </c>
      <c r="BJ531" s="10" t="s">
        <v>1105</v>
      </c>
      <c r="BK531" s="10" t="s">
        <v>374</v>
      </c>
      <c r="BL531" s="10" t="s">
        <v>1105</v>
      </c>
      <c r="BM531" s="10" t="s">
        <v>1105</v>
      </c>
      <c r="BN531" s="10" t="s">
        <v>1105</v>
      </c>
      <c r="BO531" s="10" t="s">
        <v>1105</v>
      </c>
      <c r="BP531" s="10" t="s">
        <v>1105</v>
      </c>
      <c r="BQ531" s="10" t="s">
        <v>1105</v>
      </c>
      <c r="BR531" s="10" t="s">
        <v>1105</v>
      </c>
      <c r="BS531" s="10" t="s">
        <v>1105</v>
      </c>
      <c r="BT531" s="10" t="s">
        <v>190</v>
      </c>
      <c r="BU531" s="10" t="s">
        <v>1105</v>
      </c>
      <c r="BV531" s="10" t="s">
        <v>190</v>
      </c>
      <c r="BW531" s="10" t="s">
        <v>1104</v>
      </c>
      <c r="BX531" s="10" t="s">
        <v>1104</v>
      </c>
      <c r="BY531" s="10" t="s">
        <v>1105</v>
      </c>
      <c r="BZ531" s="10" t="s">
        <v>1105</v>
      </c>
      <c r="CA531" s="10" t="s">
        <v>374</v>
      </c>
      <c r="CB531" s="10" t="s">
        <v>1104</v>
      </c>
      <c r="CC531" s="10" t="s">
        <v>1105</v>
      </c>
      <c r="CD531" s="10" t="s">
        <v>1104</v>
      </c>
      <c r="CE531" s="19" t="s">
        <v>1104</v>
      </c>
      <c r="CF531" s="10" t="s">
        <v>1104</v>
      </c>
      <c r="CG531" s="10" t="s">
        <v>1105</v>
      </c>
      <c r="CH531" s="10" t="s">
        <v>374</v>
      </c>
      <c r="CI531" s="10" t="s">
        <v>1104</v>
      </c>
      <c r="CJ531" s="10" t="s">
        <v>1104</v>
      </c>
      <c r="CK531" s="10" t="s">
        <v>1105</v>
      </c>
      <c r="CL531" s="10" t="s">
        <v>1105</v>
      </c>
      <c r="CM531" s="10" t="s">
        <v>1105</v>
      </c>
      <c r="CN531" s="10" t="s">
        <v>1105</v>
      </c>
      <c r="CO531" s="10" t="s">
        <v>1105</v>
      </c>
      <c r="CP531" s="10" t="s">
        <v>1105</v>
      </c>
      <c r="CQ531" s="10" t="s">
        <v>1105</v>
      </c>
      <c r="CR531" s="10" t="s">
        <v>1105</v>
      </c>
      <c r="CS531" s="10" t="s">
        <v>1105</v>
      </c>
      <c r="CT531" s="10" t="s">
        <v>1105</v>
      </c>
      <c r="CU531" s="10" t="s">
        <v>1104</v>
      </c>
      <c r="CV531" s="10" t="s">
        <v>1104</v>
      </c>
      <c r="CW531" s="10" t="s">
        <v>1105</v>
      </c>
      <c r="CX531" s="10" t="s">
        <v>374</v>
      </c>
      <c r="CY531" s="10" t="s">
        <v>1105</v>
      </c>
      <c r="CZ531" s="9" t="s">
        <v>1105</v>
      </c>
      <c r="DA531" s="10" t="s">
        <v>1104</v>
      </c>
      <c r="DB531" s="10" t="s">
        <v>1105</v>
      </c>
      <c r="DC531" s="98" t="s">
        <v>7106</v>
      </c>
      <c r="DD531" s="98" t="s">
        <v>7106</v>
      </c>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5"/>
    </row>
    <row r="532" spans="1:251" s="9" customFormat="1" ht="17.25" customHeight="1">
      <c r="A532" s="5" t="s">
        <v>543</v>
      </c>
      <c r="B532" s="9">
        <v>216</v>
      </c>
      <c r="C532" s="5" t="s">
        <v>83</v>
      </c>
      <c r="D532" s="5" t="s">
        <v>95</v>
      </c>
      <c r="E532" s="9">
        <v>7239</v>
      </c>
      <c r="F532" s="9" t="s">
        <v>88</v>
      </c>
      <c r="G532" s="5"/>
      <c r="H532" s="5" t="s">
        <v>12</v>
      </c>
      <c r="I532" s="9">
        <v>1611</v>
      </c>
      <c r="J532" s="5" t="s">
        <v>5</v>
      </c>
      <c r="K532" s="9">
        <v>1612</v>
      </c>
      <c r="L532" s="5"/>
      <c r="M532" s="5"/>
      <c r="N532" s="5"/>
      <c r="O532" s="5"/>
      <c r="P532" s="5"/>
      <c r="Q532" s="5"/>
      <c r="R532" s="5"/>
      <c r="S532" s="5"/>
      <c r="T532" s="5"/>
      <c r="U532" s="5"/>
      <c r="V532" s="5"/>
      <c r="W532" s="5"/>
      <c r="X532" s="5"/>
      <c r="Y532" s="5"/>
      <c r="Z532" s="5"/>
      <c r="AA532" s="5"/>
      <c r="AB532" s="5"/>
      <c r="AC532" s="5"/>
      <c r="AD532" s="5"/>
      <c r="AE532" s="5"/>
      <c r="AF532" s="5"/>
      <c r="AG532" s="5">
        <v>1</v>
      </c>
      <c r="AH532" s="5"/>
      <c r="AI532" s="5"/>
      <c r="AJ532" s="5"/>
      <c r="AK532" s="5"/>
      <c r="AL532" s="5" t="s">
        <v>572</v>
      </c>
      <c r="AM532" s="11">
        <f>VLOOKUP($AL532,'City Location'!$A$2:$C$69,2)</f>
        <v>50.075538000000002</v>
      </c>
      <c r="AN532" s="11">
        <f>VLOOKUP($AL532,'City Location'!$A$2:$C$69,3)</f>
        <v>14.437799999999999</v>
      </c>
      <c r="AO532" s="12" t="s">
        <v>621</v>
      </c>
      <c r="AP532" s="5">
        <v>1</v>
      </c>
      <c r="AQ532" s="5"/>
      <c r="AR532" s="4"/>
      <c r="AS532" s="4"/>
      <c r="AT532" s="10">
        <v>1</v>
      </c>
      <c r="AU532" s="10" t="s">
        <v>1104</v>
      </c>
      <c r="AV532" s="10" t="s">
        <v>1105</v>
      </c>
      <c r="AW532" s="10" t="s">
        <v>1104</v>
      </c>
      <c r="AX532" s="10" t="s">
        <v>1105</v>
      </c>
      <c r="AY532" s="10" t="s">
        <v>1105</v>
      </c>
      <c r="AZ532" s="10" t="s">
        <v>1105</v>
      </c>
      <c r="BA532" s="10" t="s">
        <v>1105</v>
      </c>
      <c r="BB532" s="10" t="s">
        <v>1105</v>
      </c>
      <c r="BC532" s="10" t="s">
        <v>1105</v>
      </c>
      <c r="BD532" s="10" t="s">
        <v>374</v>
      </c>
      <c r="BE532" s="10" t="s">
        <v>190</v>
      </c>
      <c r="BF532" s="10" t="s">
        <v>1105</v>
      </c>
      <c r="BG532" s="10" t="s">
        <v>1105</v>
      </c>
      <c r="BH532" s="10" t="s">
        <v>374</v>
      </c>
      <c r="BI532" s="10" t="s">
        <v>1105</v>
      </c>
      <c r="BJ532" s="10" t="s">
        <v>1105</v>
      </c>
      <c r="BK532" s="10" t="s">
        <v>374</v>
      </c>
      <c r="BL532" s="10" t="s">
        <v>1105</v>
      </c>
      <c r="BM532" s="10" t="s">
        <v>1105</v>
      </c>
      <c r="BN532" s="10" t="s">
        <v>1105</v>
      </c>
      <c r="BO532" s="10" t="s">
        <v>1105</v>
      </c>
      <c r="BP532" s="10" t="s">
        <v>1105</v>
      </c>
      <c r="BQ532" s="10" t="s">
        <v>1105</v>
      </c>
      <c r="BR532" s="10" t="s">
        <v>1105</v>
      </c>
      <c r="BS532" s="10" t="s">
        <v>1105</v>
      </c>
      <c r="BT532" s="10" t="s">
        <v>190</v>
      </c>
      <c r="BU532" s="10" t="s">
        <v>1105</v>
      </c>
      <c r="BV532" s="10" t="s">
        <v>190</v>
      </c>
      <c r="BW532" s="10" t="s">
        <v>1104</v>
      </c>
      <c r="BX532" s="10" t="s">
        <v>1104</v>
      </c>
      <c r="BY532" s="10" t="s">
        <v>1105</v>
      </c>
      <c r="BZ532" s="10" t="s">
        <v>1105</v>
      </c>
      <c r="CA532" s="10" t="s">
        <v>374</v>
      </c>
      <c r="CB532" s="10" t="s">
        <v>1104</v>
      </c>
      <c r="CC532" s="10" t="s">
        <v>1105</v>
      </c>
      <c r="CD532" s="10" t="s">
        <v>1104</v>
      </c>
      <c r="CE532" s="19" t="s">
        <v>1104</v>
      </c>
      <c r="CF532" s="10" t="s">
        <v>1104</v>
      </c>
      <c r="CG532" s="10" t="s">
        <v>1105</v>
      </c>
      <c r="CH532" s="10" t="s">
        <v>374</v>
      </c>
      <c r="CI532" s="10" t="s">
        <v>1104</v>
      </c>
      <c r="CJ532" s="10" t="s">
        <v>1104</v>
      </c>
      <c r="CK532" s="10" t="s">
        <v>1105</v>
      </c>
      <c r="CL532" s="10" t="s">
        <v>1105</v>
      </c>
      <c r="CM532" s="10" t="s">
        <v>1105</v>
      </c>
      <c r="CN532" s="10" t="s">
        <v>1105</v>
      </c>
      <c r="CO532" s="10" t="s">
        <v>1105</v>
      </c>
      <c r="CP532" s="10" t="s">
        <v>1105</v>
      </c>
      <c r="CQ532" s="10" t="s">
        <v>1105</v>
      </c>
      <c r="CR532" s="10" t="s">
        <v>1105</v>
      </c>
      <c r="CS532" s="10" t="s">
        <v>1105</v>
      </c>
      <c r="CT532" s="10" t="s">
        <v>1105</v>
      </c>
      <c r="CU532" s="10" t="s">
        <v>1104</v>
      </c>
      <c r="CV532" s="10" t="s">
        <v>1104</v>
      </c>
      <c r="CW532" s="10" t="s">
        <v>1105</v>
      </c>
      <c r="CX532" s="10" t="s">
        <v>374</v>
      </c>
      <c r="CY532" s="10" t="s">
        <v>1105</v>
      </c>
      <c r="CZ532" s="9" t="s">
        <v>1105</v>
      </c>
      <c r="DA532" s="10" t="s">
        <v>1104</v>
      </c>
      <c r="DB532" s="10" t="s">
        <v>1105</v>
      </c>
      <c r="DC532" s="98" t="s">
        <v>7106</v>
      </c>
      <c r="DD532" s="98" t="s">
        <v>7106</v>
      </c>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5"/>
    </row>
    <row r="533" spans="1:251" s="9" customFormat="1" ht="17.25" customHeight="1">
      <c r="A533" s="5" t="s">
        <v>543</v>
      </c>
      <c r="B533" s="9">
        <v>216</v>
      </c>
      <c r="C533" s="5" t="s">
        <v>83</v>
      </c>
      <c r="D533" s="5" t="s">
        <v>95</v>
      </c>
      <c r="E533" s="9">
        <v>7239</v>
      </c>
      <c r="F533" s="9" t="s">
        <v>88</v>
      </c>
      <c r="G533" s="5"/>
      <c r="H533" s="5" t="s">
        <v>5</v>
      </c>
      <c r="I533" s="9">
        <v>1612</v>
      </c>
      <c r="J533" s="5" t="s">
        <v>6</v>
      </c>
      <c r="K533" s="9">
        <v>1618</v>
      </c>
      <c r="L533" s="5"/>
      <c r="M533" s="5"/>
      <c r="N533" s="5"/>
      <c r="O533" s="5"/>
      <c r="P533" s="5"/>
      <c r="Q533" s="5"/>
      <c r="R533" s="5"/>
      <c r="S533" s="5"/>
      <c r="T533" s="5"/>
      <c r="U533" s="5"/>
      <c r="V533" s="5"/>
      <c r="W533" s="5"/>
      <c r="X533" s="5"/>
      <c r="Y533" s="5"/>
      <c r="Z533" s="5"/>
      <c r="AA533" s="5"/>
      <c r="AB533" s="5"/>
      <c r="AC533" s="5"/>
      <c r="AD533" s="5"/>
      <c r="AE533" s="5"/>
      <c r="AF533" s="5"/>
      <c r="AG533" s="5">
        <v>1</v>
      </c>
      <c r="AH533" s="5"/>
      <c r="AI533" s="5"/>
      <c r="AJ533" s="5"/>
      <c r="AK533" s="5"/>
      <c r="AL533" s="5" t="s">
        <v>486</v>
      </c>
      <c r="AM533" s="11">
        <f>VLOOKUP($AL533,'City Location'!$A$2:$C$69,2)</f>
        <v>48.208174</v>
      </c>
      <c r="AN533" s="11">
        <f>VLOOKUP($AL533,'City Location'!$A$2:$C$69,3)</f>
        <v>16.373819000000001</v>
      </c>
      <c r="AO533" s="12" t="s">
        <v>621</v>
      </c>
      <c r="AP533" s="5">
        <v>1</v>
      </c>
      <c r="AQ533" s="5"/>
      <c r="AR533" s="4">
        <v>1</v>
      </c>
      <c r="AS533" s="4" t="s">
        <v>997</v>
      </c>
      <c r="AT533" s="10">
        <v>1</v>
      </c>
      <c r="AU533" s="10" t="s">
        <v>1104</v>
      </c>
      <c r="AV533" s="10" t="s">
        <v>1105</v>
      </c>
      <c r="AW533" s="10" t="s">
        <v>1104</v>
      </c>
      <c r="AX533" s="10" t="s">
        <v>1105</v>
      </c>
      <c r="AY533" s="10" t="s">
        <v>1105</v>
      </c>
      <c r="AZ533" s="10" t="s">
        <v>1105</v>
      </c>
      <c r="BA533" s="10" t="s">
        <v>1105</v>
      </c>
      <c r="BB533" s="10" t="s">
        <v>1105</v>
      </c>
      <c r="BC533" s="10" t="s">
        <v>1105</v>
      </c>
      <c r="BD533" s="10" t="s">
        <v>374</v>
      </c>
      <c r="BE533" s="10" t="s">
        <v>190</v>
      </c>
      <c r="BF533" s="10" t="s">
        <v>1105</v>
      </c>
      <c r="BG533" s="10" t="s">
        <v>1105</v>
      </c>
      <c r="BH533" s="10" t="s">
        <v>374</v>
      </c>
      <c r="BI533" s="10" t="s">
        <v>1105</v>
      </c>
      <c r="BJ533" s="10" t="s">
        <v>1105</v>
      </c>
      <c r="BK533" s="10" t="s">
        <v>374</v>
      </c>
      <c r="BL533" s="10" t="s">
        <v>1105</v>
      </c>
      <c r="BM533" s="10" t="s">
        <v>1105</v>
      </c>
      <c r="BN533" s="10" t="s">
        <v>1105</v>
      </c>
      <c r="BO533" s="10" t="s">
        <v>1105</v>
      </c>
      <c r="BP533" s="10" t="s">
        <v>1105</v>
      </c>
      <c r="BQ533" s="10" t="s">
        <v>1105</v>
      </c>
      <c r="BR533" s="10" t="s">
        <v>1105</v>
      </c>
      <c r="BS533" s="10" t="s">
        <v>1105</v>
      </c>
      <c r="BT533" s="10" t="s">
        <v>190</v>
      </c>
      <c r="BU533" s="10" t="s">
        <v>1105</v>
      </c>
      <c r="BV533" s="10" t="s">
        <v>190</v>
      </c>
      <c r="BW533" s="10" t="s">
        <v>1104</v>
      </c>
      <c r="BX533" s="10" t="s">
        <v>1104</v>
      </c>
      <c r="BY533" s="10" t="s">
        <v>1105</v>
      </c>
      <c r="BZ533" s="10" t="s">
        <v>1105</v>
      </c>
      <c r="CA533" s="10" t="s">
        <v>374</v>
      </c>
      <c r="CB533" s="10" t="s">
        <v>1104</v>
      </c>
      <c r="CC533" s="10" t="s">
        <v>1105</v>
      </c>
      <c r="CD533" s="10" t="s">
        <v>1104</v>
      </c>
      <c r="CE533" s="19" t="s">
        <v>1104</v>
      </c>
      <c r="CF533" s="10" t="s">
        <v>1104</v>
      </c>
      <c r="CG533" s="10" t="s">
        <v>1105</v>
      </c>
      <c r="CH533" s="10" t="s">
        <v>374</v>
      </c>
      <c r="CI533" s="10" t="s">
        <v>1104</v>
      </c>
      <c r="CJ533" s="10" t="s">
        <v>1104</v>
      </c>
      <c r="CK533" s="10" t="s">
        <v>1105</v>
      </c>
      <c r="CL533" s="10" t="s">
        <v>1105</v>
      </c>
      <c r="CM533" s="10" t="s">
        <v>1105</v>
      </c>
      <c r="CN533" s="10" t="s">
        <v>1105</v>
      </c>
      <c r="CO533" s="10" t="s">
        <v>1105</v>
      </c>
      <c r="CP533" s="10" t="s">
        <v>1105</v>
      </c>
      <c r="CQ533" s="10" t="s">
        <v>1105</v>
      </c>
      <c r="CR533" s="10" t="s">
        <v>1105</v>
      </c>
      <c r="CS533" s="10" t="s">
        <v>1105</v>
      </c>
      <c r="CT533" s="10" t="s">
        <v>1105</v>
      </c>
      <c r="CU533" s="10" t="s">
        <v>1104</v>
      </c>
      <c r="CV533" s="10" t="s">
        <v>1104</v>
      </c>
      <c r="CW533" s="10" t="s">
        <v>1105</v>
      </c>
      <c r="CX533" s="10" t="s">
        <v>374</v>
      </c>
      <c r="CY533" s="10" t="s">
        <v>1105</v>
      </c>
      <c r="CZ533" s="9" t="s">
        <v>1105</v>
      </c>
      <c r="DA533" s="10" t="s">
        <v>1104</v>
      </c>
      <c r="DB533" s="10" t="s">
        <v>1105</v>
      </c>
      <c r="DC533" s="98" t="s">
        <v>7106</v>
      </c>
      <c r="DD533" s="98" t="s">
        <v>7106</v>
      </c>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5"/>
    </row>
    <row r="534" spans="1:251" s="9" customFormat="1" ht="17.25" customHeight="1">
      <c r="A534" s="5" t="s">
        <v>543</v>
      </c>
      <c r="B534" s="9">
        <v>216</v>
      </c>
      <c r="C534" s="5" t="s">
        <v>83</v>
      </c>
      <c r="D534" s="5" t="s">
        <v>95</v>
      </c>
      <c r="E534" s="9">
        <v>7239</v>
      </c>
      <c r="F534" s="9" t="s">
        <v>88</v>
      </c>
      <c r="G534" s="5"/>
      <c r="H534" s="5" t="s">
        <v>6</v>
      </c>
      <c r="I534" s="9">
        <v>1618</v>
      </c>
      <c r="J534" s="5" t="s">
        <v>513</v>
      </c>
      <c r="K534" s="9">
        <v>1619</v>
      </c>
      <c r="L534" s="5"/>
      <c r="M534" s="5"/>
      <c r="N534" s="5"/>
      <c r="O534" s="5"/>
      <c r="P534" s="5"/>
      <c r="Q534" s="5"/>
      <c r="R534" s="5"/>
      <c r="S534" s="5"/>
      <c r="T534" s="5"/>
      <c r="U534" s="5"/>
      <c r="V534" s="5"/>
      <c r="W534" s="5"/>
      <c r="X534" s="5"/>
      <c r="Y534" s="5"/>
      <c r="Z534" s="5"/>
      <c r="AA534" s="5"/>
      <c r="AB534" s="5"/>
      <c r="AC534" s="5"/>
      <c r="AD534" s="5"/>
      <c r="AE534" s="5"/>
      <c r="AF534" s="5"/>
      <c r="AG534" s="5">
        <v>1</v>
      </c>
      <c r="AH534" s="5"/>
      <c r="AI534" s="5"/>
      <c r="AJ534" s="5"/>
      <c r="AK534" s="5"/>
      <c r="AL534" s="5" t="s">
        <v>486</v>
      </c>
      <c r="AM534" s="11">
        <f>VLOOKUP($AL534,'City Location'!$A$2:$C$69,2)</f>
        <v>48.208174</v>
      </c>
      <c r="AN534" s="11">
        <f>VLOOKUP($AL534,'City Location'!$A$2:$C$69,3)</f>
        <v>16.373819000000001</v>
      </c>
      <c r="AO534" s="12" t="s">
        <v>621</v>
      </c>
      <c r="AP534" s="5">
        <v>1</v>
      </c>
      <c r="AQ534" s="5"/>
      <c r="AR534" s="4">
        <v>1</v>
      </c>
      <c r="AS534" s="4" t="s">
        <v>997</v>
      </c>
      <c r="AT534" s="10">
        <v>1</v>
      </c>
      <c r="AU534" s="10" t="s">
        <v>1104</v>
      </c>
      <c r="AV534" s="10" t="s">
        <v>1105</v>
      </c>
      <c r="AW534" s="10" t="s">
        <v>1104</v>
      </c>
      <c r="AX534" s="10" t="s">
        <v>1105</v>
      </c>
      <c r="AY534" s="10" t="s">
        <v>1105</v>
      </c>
      <c r="AZ534" s="10" t="s">
        <v>1105</v>
      </c>
      <c r="BA534" s="10" t="s">
        <v>1105</v>
      </c>
      <c r="BB534" s="10" t="s">
        <v>1105</v>
      </c>
      <c r="BC534" s="10" t="s">
        <v>1105</v>
      </c>
      <c r="BD534" s="10" t="s">
        <v>374</v>
      </c>
      <c r="BE534" s="10" t="s">
        <v>190</v>
      </c>
      <c r="BF534" s="10" t="s">
        <v>1105</v>
      </c>
      <c r="BG534" s="10" t="s">
        <v>1105</v>
      </c>
      <c r="BH534" s="10" t="s">
        <v>374</v>
      </c>
      <c r="BI534" s="10" t="s">
        <v>1105</v>
      </c>
      <c r="BJ534" s="10" t="s">
        <v>1105</v>
      </c>
      <c r="BK534" s="10" t="s">
        <v>374</v>
      </c>
      <c r="BL534" s="10" t="s">
        <v>1105</v>
      </c>
      <c r="BM534" s="10" t="s">
        <v>1105</v>
      </c>
      <c r="BN534" s="10" t="s">
        <v>1105</v>
      </c>
      <c r="BO534" s="10" t="s">
        <v>1105</v>
      </c>
      <c r="BP534" s="10" t="s">
        <v>1105</v>
      </c>
      <c r="BQ534" s="10" t="s">
        <v>1105</v>
      </c>
      <c r="BR534" s="10" t="s">
        <v>1105</v>
      </c>
      <c r="BS534" s="10" t="s">
        <v>1105</v>
      </c>
      <c r="BT534" s="10" t="s">
        <v>190</v>
      </c>
      <c r="BU534" s="10" t="s">
        <v>1105</v>
      </c>
      <c r="BV534" s="10" t="s">
        <v>374</v>
      </c>
      <c r="BW534" s="10" t="s">
        <v>1104</v>
      </c>
      <c r="BX534" s="10" t="s">
        <v>1104</v>
      </c>
      <c r="BY534" s="10" t="s">
        <v>1105</v>
      </c>
      <c r="BZ534" s="10" t="s">
        <v>1105</v>
      </c>
      <c r="CA534" s="10" t="s">
        <v>190</v>
      </c>
      <c r="CB534" s="10" t="s">
        <v>1104</v>
      </c>
      <c r="CC534" s="10" t="s">
        <v>1105</v>
      </c>
      <c r="CD534" s="10" t="s">
        <v>1104</v>
      </c>
      <c r="CE534" s="19" t="s">
        <v>1104</v>
      </c>
      <c r="CF534" s="10" t="s">
        <v>1104</v>
      </c>
      <c r="CG534" s="10" t="s">
        <v>1105</v>
      </c>
      <c r="CH534" s="10" t="s">
        <v>374</v>
      </c>
      <c r="CI534" s="10" t="s">
        <v>1104</v>
      </c>
      <c r="CJ534" s="10" t="s">
        <v>1104</v>
      </c>
      <c r="CK534" s="10" t="s">
        <v>1105</v>
      </c>
      <c r="CL534" s="10" t="s">
        <v>1105</v>
      </c>
      <c r="CM534" s="10" t="s">
        <v>1105</v>
      </c>
      <c r="CN534" s="10" t="s">
        <v>1105</v>
      </c>
      <c r="CO534" s="10" t="s">
        <v>1105</v>
      </c>
      <c r="CP534" s="10" t="s">
        <v>1105</v>
      </c>
      <c r="CQ534" s="10" t="s">
        <v>1105</v>
      </c>
      <c r="CR534" s="10" t="s">
        <v>1105</v>
      </c>
      <c r="CS534" s="10" t="s">
        <v>1105</v>
      </c>
      <c r="CT534" s="10" t="s">
        <v>1105</v>
      </c>
      <c r="CU534" s="10" t="s">
        <v>1104</v>
      </c>
      <c r="CV534" s="10" t="s">
        <v>1104</v>
      </c>
      <c r="CW534" s="10" t="s">
        <v>1105</v>
      </c>
      <c r="CX534" s="10" t="s">
        <v>374</v>
      </c>
      <c r="CY534" s="10" t="s">
        <v>1105</v>
      </c>
      <c r="CZ534" s="9" t="s">
        <v>1105</v>
      </c>
      <c r="DA534" s="10" t="s">
        <v>1104</v>
      </c>
      <c r="DB534" s="10" t="s">
        <v>1105</v>
      </c>
      <c r="DC534" s="98" t="s">
        <v>7106</v>
      </c>
      <c r="DD534" s="98" t="s">
        <v>7106</v>
      </c>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5"/>
    </row>
    <row r="535" spans="1:251" s="9" customFormat="1" ht="17.25" customHeight="1">
      <c r="A535" s="5" t="s">
        <v>543</v>
      </c>
      <c r="B535" s="9">
        <v>216</v>
      </c>
      <c r="C535" s="5" t="s">
        <v>83</v>
      </c>
      <c r="D535" s="5" t="s">
        <v>96</v>
      </c>
      <c r="E535" s="9">
        <v>2419</v>
      </c>
      <c r="F535" s="9" t="s">
        <v>88</v>
      </c>
      <c r="G535" s="5"/>
      <c r="H535" s="5" t="s">
        <v>16</v>
      </c>
      <c r="I535" s="9">
        <v>1619</v>
      </c>
      <c r="J535" s="5" t="s">
        <v>5</v>
      </c>
      <c r="K535" s="9">
        <v>1621</v>
      </c>
      <c r="L535" s="5"/>
      <c r="M535" s="5"/>
      <c r="N535" s="5"/>
      <c r="O535" s="5"/>
      <c r="P535" s="5"/>
      <c r="Q535" s="5"/>
      <c r="R535" s="5"/>
      <c r="S535" s="5"/>
      <c r="T535" s="5"/>
      <c r="U535" s="5"/>
      <c r="V535" s="5"/>
      <c r="W535" s="5"/>
      <c r="X535" s="5"/>
      <c r="Y535" s="5"/>
      <c r="Z535" s="5"/>
      <c r="AA535" s="5"/>
      <c r="AB535" s="5"/>
      <c r="AC535" s="5"/>
      <c r="AD535" s="5"/>
      <c r="AE535" s="5"/>
      <c r="AF535" s="5"/>
      <c r="AG535" s="5">
        <v>1</v>
      </c>
      <c r="AH535" s="5"/>
      <c r="AI535" s="5"/>
      <c r="AJ535" s="5"/>
      <c r="AK535" s="5"/>
      <c r="AL535" s="5" t="s">
        <v>486</v>
      </c>
      <c r="AM535" s="11">
        <f>VLOOKUP($AL535,'City Location'!$A$2:$C$69,2)</f>
        <v>48.208174</v>
      </c>
      <c r="AN535" s="11">
        <f>VLOOKUP($AL535,'City Location'!$A$2:$C$69,3)</f>
        <v>16.373819000000001</v>
      </c>
      <c r="AO535" s="12" t="s">
        <v>621</v>
      </c>
      <c r="AP535" s="5">
        <v>1</v>
      </c>
      <c r="AQ535" s="5"/>
      <c r="AR535" s="4"/>
      <c r="AS535" s="4"/>
      <c r="AT535" s="10">
        <v>1</v>
      </c>
      <c r="AU535" s="10" t="s">
        <v>1104</v>
      </c>
      <c r="AV535" s="10" t="s">
        <v>1105</v>
      </c>
      <c r="AW535" s="10" t="s">
        <v>1104</v>
      </c>
      <c r="AX535" s="10" t="s">
        <v>1105</v>
      </c>
      <c r="AY535" s="10" t="s">
        <v>1105</v>
      </c>
      <c r="AZ535" s="10" t="s">
        <v>1105</v>
      </c>
      <c r="BA535" s="10" t="s">
        <v>1105</v>
      </c>
      <c r="BB535" s="10" t="s">
        <v>1105</v>
      </c>
      <c r="BC535" s="10" t="s">
        <v>1105</v>
      </c>
      <c r="BD535" s="10" t="s">
        <v>374</v>
      </c>
      <c r="BE535" s="10" t="s">
        <v>190</v>
      </c>
      <c r="BF535" s="10" t="s">
        <v>1105</v>
      </c>
      <c r="BG535" s="10" t="s">
        <v>1105</v>
      </c>
      <c r="BH535" s="10" t="s">
        <v>374</v>
      </c>
      <c r="BI535" s="10" t="s">
        <v>1105</v>
      </c>
      <c r="BJ535" s="10" t="s">
        <v>1105</v>
      </c>
      <c r="BK535" s="10" t="s">
        <v>374</v>
      </c>
      <c r="BL535" s="10" t="s">
        <v>1105</v>
      </c>
      <c r="BM535" s="10" t="s">
        <v>1105</v>
      </c>
      <c r="BN535" s="10" t="s">
        <v>1105</v>
      </c>
      <c r="BO535" s="10" t="s">
        <v>1105</v>
      </c>
      <c r="BP535" s="10" t="s">
        <v>1105</v>
      </c>
      <c r="BQ535" s="10" t="s">
        <v>1105</v>
      </c>
      <c r="BR535" s="10" t="s">
        <v>1105</v>
      </c>
      <c r="BS535" s="10" t="s">
        <v>1105</v>
      </c>
      <c r="BT535" s="10" t="s">
        <v>190</v>
      </c>
      <c r="BU535" s="10" t="s">
        <v>1105</v>
      </c>
      <c r="BV535" s="10" t="s">
        <v>374</v>
      </c>
      <c r="BW535" s="10" t="s">
        <v>1104</v>
      </c>
      <c r="BX535" s="10" t="s">
        <v>1104</v>
      </c>
      <c r="BY535" s="10" t="s">
        <v>1105</v>
      </c>
      <c r="BZ535" s="10" t="s">
        <v>1105</v>
      </c>
      <c r="CA535" s="10" t="s">
        <v>190</v>
      </c>
      <c r="CB535" s="10" t="s">
        <v>1104</v>
      </c>
      <c r="CC535" s="10" t="s">
        <v>1105</v>
      </c>
      <c r="CD535" s="10" t="s">
        <v>1104</v>
      </c>
      <c r="CE535" s="19" t="s">
        <v>1104</v>
      </c>
      <c r="CF535" s="10" t="s">
        <v>1104</v>
      </c>
      <c r="CG535" s="10" t="s">
        <v>1105</v>
      </c>
      <c r="CH535" s="10" t="s">
        <v>374</v>
      </c>
      <c r="CI535" s="10" t="s">
        <v>1104</v>
      </c>
      <c r="CJ535" s="10" t="s">
        <v>1104</v>
      </c>
      <c r="CK535" s="10" t="s">
        <v>1105</v>
      </c>
      <c r="CL535" s="10" t="s">
        <v>1105</v>
      </c>
      <c r="CM535" s="10" t="s">
        <v>1105</v>
      </c>
      <c r="CN535" s="10" t="s">
        <v>1105</v>
      </c>
      <c r="CO535" s="10" t="s">
        <v>1105</v>
      </c>
      <c r="CP535" s="10" t="s">
        <v>1105</v>
      </c>
      <c r="CQ535" s="10" t="s">
        <v>1105</v>
      </c>
      <c r="CR535" s="10" t="s">
        <v>1105</v>
      </c>
      <c r="CS535" s="10" t="s">
        <v>1105</v>
      </c>
      <c r="CT535" s="10" t="s">
        <v>1105</v>
      </c>
      <c r="CU535" s="10" t="s">
        <v>1104</v>
      </c>
      <c r="CV535" s="10" t="s">
        <v>1104</v>
      </c>
      <c r="CW535" s="10" t="s">
        <v>1105</v>
      </c>
      <c r="CX535" s="10" t="s">
        <v>374</v>
      </c>
      <c r="CY535" s="10" t="s">
        <v>1105</v>
      </c>
      <c r="CZ535" s="9" t="s">
        <v>1105</v>
      </c>
      <c r="DA535" s="10" t="s">
        <v>1104</v>
      </c>
      <c r="DB535" s="10" t="s">
        <v>1105</v>
      </c>
      <c r="DC535" s="98" t="s">
        <v>7106</v>
      </c>
      <c r="DD535" s="98" t="s">
        <v>7106</v>
      </c>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5"/>
    </row>
    <row r="536" spans="1:251" s="9" customFormat="1" ht="17.25" customHeight="1">
      <c r="A536" s="5" t="s">
        <v>543</v>
      </c>
      <c r="B536" s="9">
        <v>216</v>
      </c>
      <c r="C536" s="5" t="s">
        <v>83</v>
      </c>
      <c r="D536" s="5" t="s">
        <v>96</v>
      </c>
      <c r="E536" s="9">
        <v>2419</v>
      </c>
      <c r="F536" s="9" t="s">
        <v>88</v>
      </c>
      <c r="G536" s="5"/>
      <c r="H536" s="5" t="s">
        <v>5</v>
      </c>
      <c r="I536" s="9">
        <v>1621</v>
      </c>
      <c r="J536" s="5" t="s">
        <v>18</v>
      </c>
      <c r="K536" s="9">
        <v>1637</v>
      </c>
      <c r="L536" s="5"/>
      <c r="M536" s="5"/>
      <c r="N536" s="5"/>
      <c r="O536" s="5"/>
      <c r="P536" s="5"/>
      <c r="Q536" s="5"/>
      <c r="R536" s="5"/>
      <c r="S536" s="5"/>
      <c r="T536" s="5"/>
      <c r="U536" s="5"/>
      <c r="V536" s="5"/>
      <c r="W536" s="5"/>
      <c r="X536" s="5"/>
      <c r="Y536" s="5"/>
      <c r="Z536" s="5"/>
      <c r="AA536" s="5"/>
      <c r="AB536" s="5"/>
      <c r="AC536" s="5"/>
      <c r="AD536" s="5"/>
      <c r="AE536" s="5"/>
      <c r="AF536" s="5"/>
      <c r="AG536" s="5">
        <v>1</v>
      </c>
      <c r="AH536" s="5"/>
      <c r="AI536" s="5"/>
      <c r="AJ536" s="5"/>
      <c r="AK536" s="5"/>
      <c r="AL536" s="5" t="s">
        <v>486</v>
      </c>
      <c r="AM536" s="11">
        <f>VLOOKUP($AL536,'City Location'!$A$2:$C$69,2)</f>
        <v>48.208174</v>
      </c>
      <c r="AN536" s="11">
        <f>VLOOKUP($AL536,'City Location'!$A$2:$C$69,3)</f>
        <v>16.373819000000001</v>
      </c>
      <c r="AO536" s="12" t="s">
        <v>621</v>
      </c>
      <c r="AP536" s="5">
        <v>1</v>
      </c>
      <c r="AQ536" s="5"/>
      <c r="AR536" s="4"/>
      <c r="AS536" s="4"/>
      <c r="AT536" s="10">
        <v>1</v>
      </c>
      <c r="AU536" s="10" t="s">
        <v>1104</v>
      </c>
      <c r="AV536" s="10" t="s">
        <v>1105</v>
      </c>
      <c r="AW536" s="10" t="s">
        <v>1104</v>
      </c>
      <c r="AX536" s="10" t="s">
        <v>1105</v>
      </c>
      <c r="AY536" s="10" t="s">
        <v>1105</v>
      </c>
      <c r="AZ536" s="10" t="s">
        <v>1105</v>
      </c>
      <c r="BA536" s="10" t="s">
        <v>1105</v>
      </c>
      <c r="BB536" s="10" t="s">
        <v>1105</v>
      </c>
      <c r="BC536" s="10" t="s">
        <v>1105</v>
      </c>
      <c r="BD536" s="10" t="s">
        <v>374</v>
      </c>
      <c r="BE536" s="10" t="s">
        <v>190</v>
      </c>
      <c r="BF536" s="10" t="s">
        <v>1105</v>
      </c>
      <c r="BG536" s="10" t="s">
        <v>1105</v>
      </c>
      <c r="BH536" s="10" t="s">
        <v>374</v>
      </c>
      <c r="BI536" s="10" t="s">
        <v>1105</v>
      </c>
      <c r="BJ536" s="10" t="s">
        <v>1105</v>
      </c>
      <c r="BK536" s="10" t="s">
        <v>374</v>
      </c>
      <c r="BL536" s="10" t="s">
        <v>1105</v>
      </c>
      <c r="BM536" s="10" t="s">
        <v>1105</v>
      </c>
      <c r="BN536" s="10" t="s">
        <v>1105</v>
      </c>
      <c r="BO536" s="10" t="s">
        <v>1105</v>
      </c>
      <c r="BP536" s="10" t="s">
        <v>1105</v>
      </c>
      <c r="BQ536" s="10" t="s">
        <v>1105</v>
      </c>
      <c r="BR536" s="10" t="s">
        <v>1105</v>
      </c>
      <c r="BS536" s="10" t="s">
        <v>1105</v>
      </c>
      <c r="BT536" s="10" t="s">
        <v>190</v>
      </c>
      <c r="BU536" s="10" t="s">
        <v>1105</v>
      </c>
      <c r="BV536" s="10" t="s">
        <v>374</v>
      </c>
      <c r="BW536" s="10" t="s">
        <v>1104</v>
      </c>
      <c r="BX536" s="10" t="s">
        <v>1104</v>
      </c>
      <c r="BY536" s="10" t="s">
        <v>1105</v>
      </c>
      <c r="BZ536" s="10" t="s">
        <v>1105</v>
      </c>
      <c r="CA536" s="10" t="s">
        <v>374</v>
      </c>
      <c r="CB536" s="10" t="s">
        <v>1104</v>
      </c>
      <c r="CC536" s="10" t="s">
        <v>1105</v>
      </c>
      <c r="CD536" s="10" t="s">
        <v>1104</v>
      </c>
      <c r="CE536" s="19" t="s">
        <v>1104</v>
      </c>
      <c r="CF536" s="10" t="s">
        <v>1104</v>
      </c>
      <c r="CG536" s="10" t="s">
        <v>1105</v>
      </c>
      <c r="CH536" s="10" t="s">
        <v>374</v>
      </c>
      <c r="CI536" s="10" t="s">
        <v>1104</v>
      </c>
      <c r="CJ536" s="10" t="s">
        <v>1104</v>
      </c>
      <c r="CK536" s="10" t="s">
        <v>1105</v>
      </c>
      <c r="CL536" s="10" t="s">
        <v>1105</v>
      </c>
      <c r="CM536" s="10" t="s">
        <v>1105</v>
      </c>
      <c r="CN536" s="10" t="s">
        <v>1105</v>
      </c>
      <c r="CO536" s="10" t="s">
        <v>1105</v>
      </c>
      <c r="CP536" s="10" t="s">
        <v>1105</v>
      </c>
      <c r="CQ536" s="10" t="s">
        <v>1105</v>
      </c>
      <c r="CR536" s="10" t="s">
        <v>1105</v>
      </c>
      <c r="CS536" s="10" t="s">
        <v>1105</v>
      </c>
      <c r="CT536" s="10" t="s">
        <v>1105</v>
      </c>
      <c r="CU536" s="10" t="s">
        <v>1104</v>
      </c>
      <c r="CV536" s="10" t="s">
        <v>1104</v>
      </c>
      <c r="CW536" s="10" t="s">
        <v>1105</v>
      </c>
      <c r="CX536" s="10" t="s">
        <v>374</v>
      </c>
      <c r="CY536" s="10" t="s">
        <v>1105</v>
      </c>
      <c r="CZ536" s="9" t="s">
        <v>1105</v>
      </c>
      <c r="DA536" s="10" t="s">
        <v>1104</v>
      </c>
      <c r="DB536" s="10" t="s">
        <v>1105</v>
      </c>
      <c r="DC536" s="98" t="s">
        <v>7106</v>
      </c>
      <c r="DD536" s="98" t="s">
        <v>7106</v>
      </c>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5"/>
    </row>
    <row r="537" spans="1:251" s="9" customFormat="1" ht="17.25" customHeight="1">
      <c r="A537" s="5" t="s">
        <v>543</v>
      </c>
      <c r="B537" s="9">
        <v>216</v>
      </c>
      <c r="C537" s="5" t="s">
        <v>83</v>
      </c>
      <c r="D537" s="5" t="s">
        <v>97</v>
      </c>
      <c r="E537" s="9">
        <v>2418</v>
      </c>
      <c r="F537" s="9" t="s">
        <v>88</v>
      </c>
      <c r="G537" s="5"/>
      <c r="H537" s="5" t="s">
        <v>18</v>
      </c>
      <c r="I537" s="9">
        <v>1637</v>
      </c>
      <c r="J537" s="5" t="s">
        <v>12</v>
      </c>
      <c r="K537" s="9">
        <v>1657</v>
      </c>
      <c r="L537" s="5"/>
      <c r="M537" s="5"/>
      <c r="N537" s="5"/>
      <c r="O537" s="5"/>
      <c r="P537" s="5"/>
      <c r="Q537" s="5"/>
      <c r="R537" s="5"/>
      <c r="S537" s="5"/>
      <c r="T537" s="5"/>
      <c r="U537" s="5"/>
      <c r="V537" s="5"/>
      <c r="W537" s="5"/>
      <c r="X537" s="5"/>
      <c r="Y537" s="5"/>
      <c r="Z537" s="5"/>
      <c r="AA537" s="5"/>
      <c r="AB537" s="5"/>
      <c r="AC537" s="5"/>
      <c r="AD537" s="5"/>
      <c r="AE537" s="5"/>
      <c r="AF537" s="5"/>
      <c r="AG537" s="5">
        <v>1</v>
      </c>
      <c r="AH537" s="5"/>
      <c r="AI537" s="5"/>
      <c r="AJ537" s="5"/>
      <c r="AK537" s="5"/>
      <c r="AL537" s="5" t="s">
        <v>486</v>
      </c>
      <c r="AM537" s="11">
        <f>VLOOKUP($AL537,'City Location'!$A$2:$C$69,2)</f>
        <v>48.208174</v>
      </c>
      <c r="AN537" s="11">
        <f>VLOOKUP($AL537,'City Location'!$A$2:$C$69,3)</f>
        <v>16.373819000000001</v>
      </c>
      <c r="AO537" s="12" t="s">
        <v>621</v>
      </c>
      <c r="AP537" s="5">
        <v>1</v>
      </c>
      <c r="AQ537" s="5"/>
      <c r="AR537" s="4"/>
      <c r="AS537" s="4"/>
      <c r="AT537" s="10">
        <v>1</v>
      </c>
      <c r="AU537" s="10" t="s">
        <v>1104</v>
      </c>
      <c r="AV537" s="10" t="s">
        <v>1105</v>
      </c>
      <c r="AW537" s="10" t="s">
        <v>1104</v>
      </c>
      <c r="AX537" s="10" t="s">
        <v>1105</v>
      </c>
      <c r="AY537" s="10" t="s">
        <v>1105</v>
      </c>
      <c r="AZ537" s="10" t="s">
        <v>1105</v>
      </c>
      <c r="BA537" s="10" t="s">
        <v>1105</v>
      </c>
      <c r="BB537" s="10" t="s">
        <v>1105</v>
      </c>
      <c r="BC537" s="10" t="s">
        <v>1105</v>
      </c>
      <c r="BD537" s="10" t="s">
        <v>374</v>
      </c>
      <c r="BE537" s="10" t="s">
        <v>190</v>
      </c>
      <c r="BF537" s="10" t="s">
        <v>1105</v>
      </c>
      <c r="BG537" s="10" t="s">
        <v>1105</v>
      </c>
      <c r="BH537" s="10" t="s">
        <v>374</v>
      </c>
      <c r="BI537" s="10" t="s">
        <v>1105</v>
      </c>
      <c r="BJ537" s="10" t="s">
        <v>1105</v>
      </c>
      <c r="BK537" s="10" t="s">
        <v>374</v>
      </c>
      <c r="BL537" s="10" t="s">
        <v>1105</v>
      </c>
      <c r="BM537" s="10" t="s">
        <v>1105</v>
      </c>
      <c r="BN537" s="10" t="s">
        <v>1105</v>
      </c>
      <c r="BO537" s="10" t="s">
        <v>1105</v>
      </c>
      <c r="BP537" s="10" t="s">
        <v>1105</v>
      </c>
      <c r="BQ537" s="10" t="s">
        <v>1105</v>
      </c>
      <c r="BR537" s="10" t="s">
        <v>1105</v>
      </c>
      <c r="BS537" s="10" t="s">
        <v>1105</v>
      </c>
      <c r="BT537" s="10" t="s">
        <v>190</v>
      </c>
      <c r="BU537" s="10" t="s">
        <v>1105</v>
      </c>
      <c r="BV537" s="10" t="s">
        <v>374</v>
      </c>
      <c r="BW537" s="10" t="s">
        <v>1104</v>
      </c>
      <c r="BX537" s="10" t="s">
        <v>1104</v>
      </c>
      <c r="BY537" s="10" t="s">
        <v>1105</v>
      </c>
      <c r="BZ537" s="10" t="s">
        <v>1105</v>
      </c>
      <c r="CA537" s="10" t="s">
        <v>374</v>
      </c>
      <c r="CB537" s="10" t="s">
        <v>1104</v>
      </c>
      <c r="CC537" s="10" t="s">
        <v>1105</v>
      </c>
      <c r="CD537" s="10" t="s">
        <v>1104</v>
      </c>
      <c r="CE537" s="19" t="s">
        <v>1104</v>
      </c>
      <c r="CF537" s="10" t="s">
        <v>1104</v>
      </c>
      <c r="CG537" s="10" t="s">
        <v>1105</v>
      </c>
      <c r="CH537" s="10" t="s">
        <v>374</v>
      </c>
      <c r="CI537" s="10" t="s">
        <v>1105</v>
      </c>
      <c r="CJ537" s="10" t="s">
        <v>1104</v>
      </c>
      <c r="CK537" s="10" t="s">
        <v>1105</v>
      </c>
      <c r="CL537" s="10" t="s">
        <v>1105</v>
      </c>
      <c r="CM537" s="10" t="s">
        <v>1105</v>
      </c>
      <c r="CN537" s="10" t="s">
        <v>1105</v>
      </c>
      <c r="CO537" s="10" t="s">
        <v>1105</v>
      </c>
      <c r="CP537" s="10" t="s">
        <v>1105</v>
      </c>
      <c r="CQ537" s="10" t="s">
        <v>1105</v>
      </c>
      <c r="CR537" s="10" t="s">
        <v>1105</v>
      </c>
      <c r="CS537" s="10" t="s">
        <v>1105</v>
      </c>
      <c r="CT537" s="10" t="s">
        <v>1105</v>
      </c>
      <c r="CU537" s="10" t="s">
        <v>1104</v>
      </c>
      <c r="CV537" s="10" t="s">
        <v>1104</v>
      </c>
      <c r="CW537" s="10" t="s">
        <v>1105</v>
      </c>
      <c r="CX537" s="10" t="s">
        <v>374</v>
      </c>
      <c r="CY537" s="10" t="s">
        <v>1105</v>
      </c>
      <c r="CZ537" s="9" t="s">
        <v>1105</v>
      </c>
      <c r="DA537" s="10" t="s">
        <v>1104</v>
      </c>
      <c r="DB537" s="10" t="s">
        <v>1105</v>
      </c>
      <c r="DC537" s="98" t="s">
        <v>7106</v>
      </c>
      <c r="DD537" s="98" t="s">
        <v>7106</v>
      </c>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5"/>
    </row>
    <row r="538" spans="1:251" s="9" customFormat="1" ht="17.25" customHeight="1">
      <c r="A538" s="5" t="s">
        <v>543</v>
      </c>
      <c r="B538" s="9">
        <v>216</v>
      </c>
      <c r="C538" s="5" t="s">
        <v>83</v>
      </c>
      <c r="D538" s="5" t="s">
        <v>98</v>
      </c>
      <c r="E538" s="9">
        <v>2420</v>
      </c>
      <c r="F538" s="9" t="s">
        <v>88</v>
      </c>
      <c r="G538" s="5"/>
      <c r="H538" s="5" t="s">
        <v>7</v>
      </c>
      <c r="I538" s="9">
        <v>1658</v>
      </c>
      <c r="J538" s="5" t="s">
        <v>7</v>
      </c>
      <c r="K538" s="9">
        <v>1682</v>
      </c>
      <c r="L538" s="5"/>
      <c r="M538" s="5"/>
      <c r="N538" s="5"/>
      <c r="O538" s="5"/>
      <c r="P538" s="5"/>
      <c r="Q538" s="5"/>
      <c r="R538" s="5"/>
      <c r="S538" s="5"/>
      <c r="T538" s="5"/>
      <c r="U538" s="5"/>
      <c r="V538" s="5"/>
      <c r="W538" s="5"/>
      <c r="X538" s="5"/>
      <c r="Y538" s="5"/>
      <c r="Z538" s="5"/>
      <c r="AA538" s="5"/>
      <c r="AB538" s="5"/>
      <c r="AC538" s="5"/>
      <c r="AD538" s="5"/>
      <c r="AE538" s="5"/>
      <c r="AF538" s="5"/>
      <c r="AG538" s="5">
        <v>1</v>
      </c>
      <c r="AH538" s="5"/>
      <c r="AI538" s="5"/>
      <c r="AJ538" s="5"/>
      <c r="AK538" s="5"/>
      <c r="AL538" s="5" t="s">
        <v>486</v>
      </c>
      <c r="AM538" s="11">
        <f>VLOOKUP($AL538,'City Location'!$A$2:$C$69,2)</f>
        <v>48.208174</v>
      </c>
      <c r="AN538" s="11">
        <f>VLOOKUP($AL538,'City Location'!$A$2:$C$69,3)</f>
        <v>16.373819000000001</v>
      </c>
      <c r="AO538" s="12" t="s">
        <v>621</v>
      </c>
      <c r="AP538" s="5">
        <v>1</v>
      </c>
      <c r="AQ538" s="5"/>
      <c r="AR538" s="4"/>
      <c r="AS538" s="4"/>
      <c r="AT538" s="10">
        <v>1</v>
      </c>
      <c r="AU538" s="10" t="s">
        <v>1104</v>
      </c>
      <c r="AV538" s="10" t="s">
        <v>1105</v>
      </c>
      <c r="AW538" s="10" t="s">
        <v>1104</v>
      </c>
      <c r="AX538" s="10" t="s">
        <v>1105</v>
      </c>
      <c r="AY538" s="10" t="s">
        <v>1105</v>
      </c>
      <c r="AZ538" s="10" t="s">
        <v>1105</v>
      </c>
      <c r="BA538" s="10" t="s">
        <v>1105</v>
      </c>
      <c r="BB538" s="10" t="s">
        <v>1105</v>
      </c>
      <c r="BC538" s="10" t="s">
        <v>1105</v>
      </c>
      <c r="BD538" s="10" t="s">
        <v>374</v>
      </c>
      <c r="BE538" s="10" t="s">
        <v>190</v>
      </c>
      <c r="BF538" s="10" t="s">
        <v>1105</v>
      </c>
      <c r="BG538" s="10" t="s">
        <v>1105</v>
      </c>
      <c r="BH538" s="10" t="s">
        <v>374</v>
      </c>
      <c r="BI538" s="10" t="s">
        <v>1105</v>
      </c>
      <c r="BJ538" s="10" t="s">
        <v>1105</v>
      </c>
      <c r="BK538" s="10" t="s">
        <v>374</v>
      </c>
      <c r="BL538" s="10" t="s">
        <v>1105</v>
      </c>
      <c r="BM538" s="10" t="s">
        <v>1105</v>
      </c>
      <c r="BN538" s="10" t="s">
        <v>1105</v>
      </c>
      <c r="BO538" s="10" t="s">
        <v>1105</v>
      </c>
      <c r="BP538" s="10" t="s">
        <v>1105</v>
      </c>
      <c r="BQ538" s="10" t="s">
        <v>1105</v>
      </c>
      <c r="BR538" s="10" t="s">
        <v>1105</v>
      </c>
      <c r="BS538" s="10" t="s">
        <v>1105</v>
      </c>
      <c r="BT538" s="10" t="s">
        <v>190</v>
      </c>
      <c r="BU538" s="10" t="s">
        <v>1105</v>
      </c>
      <c r="BV538" s="10" t="s">
        <v>374</v>
      </c>
      <c r="BW538" s="10" t="s">
        <v>1104</v>
      </c>
      <c r="BX538" s="10" t="s">
        <v>1104</v>
      </c>
      <c r="BY538" s="10" t="s">
        <v>1105</v>
      </c>
      <c r="BZ538" s="10" t="s">
        <v>1105</v>
      </c>
      <c r="CA538" s="10" t="s">
        <v>374</v>
      </c>
      <c r="CB538" s="10" t="s">
        <v>1104</v>
      </c>
      <c r="CC538" s="10" t="s">
        <v>1105</v>
      </c>
      <c r="CD538" s="10" t="s">
        <v>1104</v>
      </c>
      <c r="CE538" s="19" t="s">
        <v>1104</v>
      </c>
      <c r="CF538" s="10" t="s">
        <v>1104</v>
      </c>
      <c r="CG538" s="10" t="s">
        <v>1105</v>
      </c>
      <c r="CH538" s="10" t="s">
        <v>374</v>
      </c>
      <c r="CI538" s="10" t="s">
        <v>1105</v>
      </c>
      <c r="CJ538" s="10" t="s">
        <v>1104</v>
      </c>
      <c r="CK538" s="10" t="s">
        <v>1105</v>
      </c>
      <c r="CL538" s="10" t="s">
        <v>1105</v>
      </c>
      <c r="CM538" s="10" t="s">
        <v>1105</v>
      </c>
      <c r="CN538" s="10" t="s">
        <v>1105</v>
      </c>
      <c r="CO538" s="10" t="s">
        <v>1105</v>
      </c>
      <c r="CP538" s="10" t="s">
        <v>1105</v>
      </c>
      <c r="CQ538" s="10" t="s">
        <v>1105</v>
      </c>
      <c r="CR538" s="10" t="s">
        <v>1105</v>
      </c>
      <c r="CS538" s="10" t="s">
        <v>1105</v>
      </c>
      <c r="CT538" s="10" t="s">
        <v>1105</v>
      </c>
      <c r="CU538" s="10" t="s">
        <v>1104</v>
      </c>
      <c r="CV538" s="10" t="s">
        <v>1104</v>
      </c>
      <c r="CW538" s="10" t="s">
        <v>1105</v>
      </c>
      <c r="CX538" s="10" t="s">
        <v>374</v>
      </c>
      <c r="CY538" s="10" t="s">
        <v>1105</v>
      </c>
      <c r="CZ538" s="9" t="s">
        <v>1105</v>
      </c>
      <c r="DA538" s="10" t="s">
        <v>1104</v>
      </c>
      <c r="DB538" s="10" t="s">
        <v>1105</v>
      </c>
      <c r="DC538" s="98" t="s">
        <v>7106</v>
      </c>
      <c r="DD538" s="98" t="s">
        <v>7106</v>
      </c>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5"/>
    </row>
    <row r="539" spans="1:251" s="9" customFormat="1" ht="17.25" customHeight="1">
      <c r="A539" s="5" t="s">
        <v>543</v>
      </c>
      <c r="B539" s="9">
        <v>216</v>
      </c>
      <c r="C539" s="5" t="s">
        <v>83</v>
      </c>
      <c r="D539" s="5" t="s">
        <v>98</v>
      </c>
      <c r="E539" s="9">
        <v>2420</v>
      </c>
      <c r="F539" s="9" t="s">
        <v>88</v>
      </c>
      <c r="G539" s="5"/>
      <c r="H539" s="5" t="s">
        <v>7</v>
      </c>
      <c r="I539" s="9">
        <v>1682</v>
      </c>
      <c r="J539" s="5" t="s">
        <v>3</v>
      </c>
      <c r="K539" s="9">
        <v>1683</v>
      </c>
      <c r="L539" s="5"/>
      <c r="M539" s="5"/>
      <c r="N539" s="5"/>
      <c r="O539" s="5"/>
      <c r="P539" s="5"/>
      <c r="Q539" s="5"/>
      <c r="R539" s="5"/>
      <c r="S539" s="5"/>
      <c r="T539" s="5"/>
      <c r="U539" s="5"/>
      <c r="V539" s="5"/>
      <c r="W539" s="5"/>
      <c r="X539" s="5"/>
      <c r="Y539" s="5"/>
      <c r="Z539" s="5"/>
      <c r="AA539" s="5"/>
      <c r="AB539" s="5"/>
      <c r="AC539" s="5"/>
      <c r="AD539" s="5"/>
      <c r="AE539" s="5"/>
      <c r="AF539" s="5"/>
      <c r="AG539" s="5">
        <v>1</v>
      </c>
      <c r="AH539" s="5"/>
      <c r="AI539" s="5"/>
      <c r="AJ539" s="5"/>
      <c r="AK539" s="5"/>
      <c r="AL539" s="5" t="s">
        <v>486</v>
      </c>
      <c r="AM539" s="11">
        <f>VLOOKUP($AL539,'City Location'!$A$2:$C$69,2)</f>
        <v>48.208174</v>
      </c>
      <c r="AN539" s="11">
        <f>VLOOKUP($AL539,'City Location'!$A$2:$C$69,3)</f>
        <v>16.373819000000001</v>
      </c>
      <c r="AO539" s="12" t="s">
        <v>621</v>
      </c>
      <c r="AP539" s="5">
        <v>1</v>
      </c>
      <c r="AQ539" s="5"/>
      <c r="AR539" s="4"/>
      <c r="AS539" s="4"/>
      <c r="AT539" s="10">
        <v>1</v>
      </c>
      <c r="AU539" s="10" t="s">
        <v>1104</v>
      </c>
      <c r="AV539" s="10" t="s">
        <v>1105</v>
      </c>
      <c r="AW539" s="10" t="s">
        <v>1104</v>
      </c>
      <c r="AX539" s="10" t="s">
        <v>1105</v>
      </c>
      <c r="AY539" s="10" t="s">
        <v>1105</v>
      </c>
      <c r="AZ539" s="10" t="s">
        <v>1105</v>
      </c>
      <c r="BA539" s="10" t="s">
        <v>1105</v>
      </c>
      <c r="BB539" s="10" t="s">
        <v>1105</v>
      </c>
      <c r="BC539" s="10" t="s">
        <v>1105</v>
      </c>
      <c r="BD539" s="10" t="s">
        <v>374</v>
      </c>
      <c r="BE539" s="10" t="s">
        <v>190</v>
      </c>
      <c r="BF539" s="10" t="s">
        <v>1105</v>
      </c>
      <c r="BG539" s="10" t="s">
        <v>1105</v>
      </c>
      <c r="BH539" s="10" t="s">
        <v>374</v>
      </c>
      <c r="BI539" s="10" t="s">
        <v>1105</v>
      </c>
      <c r="BJ539" s="10" t="s">
        <v>1105</v>
      </c>
      <c r="BK539" s="10" t="s">
        <v>374</v>
      </c>
      <c r="BL539" s="10" t="s">
        <v>1105</v>
      </c>
      <c r="BM539" s="10" t="s">
        <v>1105</v>
      </c>
      <c r="BN539" s="10" t="s">
        <v>1105</v>
      </c>
      <c r="BO539" s="10" t="s">
        <v>1105</v>
      </c>
      <c r="BP539" s="10" t="s">
        <v>1105</v>
      </c>
      <c r="BQ539" s="10" t="s">
        <v>1105</v>
      </c>
      <c r="BR539" s="10" t="s">
        <v>1105</v>
      </c>
      <c r="BS539" s="10" t="s">
        <v>1105</v>
      </c>
      <c r="BT539" s="10" t="s">
        <v>190</v>
      </c>
      <c r="BU539" s="10" t="s">
        <v>1105</v>
      </c>
      <c r="BV539" s="10" t="s">
        <v>374</v>
      </c>
      <c r="BW539" s="10" t="s">
        <v>1104</v>
      </c>
      <c r="BX539" s="10" t="s">
        <v>1104</v>
      </c>
      <c r="BY539" s="10" t="s">
        <v>1105</v>
      </c>
      <c r="BZ539" s="10" t="s">
        <v>1105</v>
      </c>
      <c r="CA539" s="10" t="s">
        <v>190</v>
      </c>
      <c r="CB539" s="10" t="s">
        <v>1104</v>
      </c>
      <c r="CC539" s="10" t="s">
        <v>1105</v>
      </c>
      <c r="CD539" s="10" t="s">
        <v>1104</v>
      </c>
      <c r="CE539" s="19" t="s">
        <v>1104</v>
      </c>
      <c r="CF539" s="10" t="s">
        <v>1104</v>
      </c>
      <c r="CG539" s="10" t="s">
        <v>1105</v>
      </c>
      <c r="CH539" s="10" t="s">
        <v>374</v>
      </c>
      <c r="CI539" s="10" t="s">
        <v>1105</v>
      </c>
      <c r="CJ539" s="10" t="s">
        <v>1104</v>
      </c>
      <c r="CK539" s="10" t="s">
        <v>1105</v>
      </c>
      <c r="CL539" s="10" t="s">
        <v>1105</v>
      </c>
      <c r="CM539" s="10" t="s">
        <v>1105</v>
      </c>
      <c r="CN539" s="10" t="s">
        <v>1105</v>
      </c>
      <c r="CO539" s="10" t="s">
        <v>1105</v>
      </c>
      <c r="CP539" s="10" t="s">
        <v>1105</v>
      </c>
      <c r="CQ539" s="10" t="s">
        <v>1105</v>
      </c>
      <c r="CR539" s="10" t="s">
        <v>1105</v>
      </c>
      <c r="CS539" s="10" t="s">
        <v>1105</v>
      </c>
      <c r="CT539" s="10" t="s">
        <v>1105</v>
      </c>
      <c r="CU539" s="10" t="s">
        <v>1104</v>
      </c>
      <c r="CV539" s="10" t="s">
        <v>1104</v>
      </c>
      <c r="CW539" s="10" t="s">
        <v>1105</v>
      </c>
      <c r="CX539" s="10" t="s">
        <v>374</v>
      </c>
      <c r="CY539" s="10" t="s">
        <v>1105</v>
      </c>
      <c r="CZ539" s="9" t="s">
        <v>1105</v>
      </c>
      <c r="DA539" s="10" t="s">
        <v>1104</v>
      </c>
      <c r="DB539" s="10" t="s">
        <v>1105</v>
      </c>
      <c r="DC539" s="98" t="s">
        <v>7106</v>
      </c>
      <c r="DD539" s="98" t="s">
        <v>7106</v>
      </c>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5"/>
    </row>
    <row r="540" spans="1:251" s="9" customFormat="1" ht="17.25" customHeight="1">
      <c r="A540" s="5" t="s">
        <v>543</v>
      </c>
      <c r="B540" s="9">
        <v>216</v>
      </c>
      <c r="C540" s="5" t="s">
        <v>83</v>
      </c>
      <c r="D540" s="5" t="s">
        <v>98</v>
      </c>
      <c r="E540" s="9">
        <v>2420</v>
      </c>
      <c r="F540" s="9" t="s">
        <v>88</v>
      </c>
      <c r="G540" s="5"/>
      <c r="H540" s="5" t="s">
        <v>3</v>
      </c>
      <c r="I540" s="9">
        <v>1683</v>
      </c>
      <c r="J540" s="5" t="s">
        <v>6</v>
      </c>
      <c r="K540" s="9">
        <v>1705</v>
      </c>
      <c r="L540" s="5"/>
      <c r="M540" s="5"/>
      <c r="N540" s="5"/>
      <c r="O540" s="5"/>
      <c r="P540" s="5"/>
      <c r="Q540" s="5"/>
      <c r="R540" s="5"/>
      <c r="S540" s="5"/>
      <c r="T540" s="5"/>
      <c r="U540" s="5"/>
      <c r="V540" s="5"/>
      <c r="W540" s="5"/>
      <c r="X540" s="5"/>
      <c r="Y540" s="5"/>
      <c r="Z540" s="5"/>
      <c r="AA540" s="5"/>
      <c r="AB540" s="5"/>
      <c r="AC540" s="5"/>
      <c r="AD540" s="5"/>
      <c r="AE540" s="5"/>
      <c r="AF540" s="5"/>
      <c r="AG540" s="5">
        <v>1</v>
      </c>
      <c r="AH540" s="5"/>
      <c r="AI540" s="5"/>
      <c r="AJ540" s="5"/>
      <c r="AK540" s="5"/>
      <c r="AL540" s="5" t="s">
        <v>486</v>
      </c>
      <c r="AM540" s="11">
        <f>VLOOKUP($AL540,'City Location'!$A$2:$C$69,2)</f>
        <v>48.208174</v>
      </c>
      <c r="AN540" s="11">
        <f>VLOOKUP($AL540,'City Location'!$A$2:$C$69,3)</f>
        <v>16.373819000000001</v>
      </c>
      <c r="AO540" s="12" t="s">
        <v>621</v>
      </c>
      <c r="AP540" s="5">
        <v>1</v>
      </c>
      <c r="AQ540" s="5"/>
      <c r="AR540" s="4"/>
      <c r="AS540" s="4"/>
      <c r="AT540" s="10">
        <v>1</v>
      </c>
      <c r="AU540" s="10" t="s">
        <v>1104</v>
      </c>
      <c r="AV540" s="10" t="s">
        <v>1105</v>
      </c>
      <c r="AW540" s="10" t="s">
        <v>1104</v>
      </c>
      <c r="AX540" s="10" t="s">
        <v>1105</v>
      </c>
      <c r="AY540" s="10" t="s">
        <v>1105</v>
      </c>
      <c r="AZ540" s="10" t="s">
        <v>1105</v>
      </c>
      <c r="BA540" s="10" t="s">
        <v>1105</v>
      </c>
      <c r="BB540" s="10" t="s">
        <v>1105</v>
      </c>
      <c r="BC540" s="10" t="s">
        <v>1105</v>
      </c>
      <c r="BD540" s="10" t="s">
        <v>374</v>
      </c>
      <c r="BE540" s="10" t="s">
        <v>190</v>
      </c>
      <c r="BF540" s="10" t="s">
        <v>1105</v>
      </c>
      <c r="BG540" s="10" t="s">
        <v>1105</v>
      </c>
      <c r="BH540" s="10" t="s">
        <v>374</v>
      </c>
      <c r="BI540" s="10" t="s">
        <v>1105</v>
      </c>
      <c r="BJ540" s="10" t="s">
        <v>1105</v>
      </c>
      <c r="BK540" s="10" t="s">
        <v>374</v>
      </c>
      <c r="BL540" s="10" t="s">
        <v>1105</v>
      </c>
      <c r="BM540" s="10" t="s">
        <v>1105</v>
      </c>
      <c r="BN540" s="10" t="s">
        <v>1105</v>
      </c>
      <c r="BO540" s="10" t="s">
        <v>1105</v>
      </c>
      <c r="BP540" s="10" t="s">
        <v>1105</v>
      </c>
      <c r="BQ540" s="10" t="s">
        <v>1105</v>
      </c>
      <c r="BR540" s="10" t="s">
        <v>1105</v>
      </c>
      <c r="BS540" s="10" t="s">
        <v>1105</v>
      </c>
      <c r="BT540" s="10" t="s">
        <v>190</v>
      </c>
      <c r="BU540" s="10" t="s">
        <v>1105</v>
      </c>
      <c r="BV540" s="10" t="s">
        <v>374</v>
      </c>
      <c r="BW540" s="10" t="s">
        <v>1104</v>
      </c>
      <c r="BX540" s="10" t="s">
        <v>1104</v>
      </c>
      <c r="BY540" s="10" t="s">
        <v>1105</v>
      </c>
      <c r="BZ540" s="10" t="s">
        <v>1104</v>
      </c>
      <c r="CA540" s="10" t="s">
        <v>374</v>
      </c>
      <c r="CB540" s="10" t="s">
        <v>1104</v>
      </c>
      <c r="CC540" s="10" t="s">
        <v>1105</v>
      </c>
      <c r="CD540" s="10" t="s">
        <v>1104</v>
      </c>
      <c r="CE540" s="19" t="s">
        <v>1104</v>
      </c>
      <c r="CF540" s="10" t="s">
        <v>1104</v>
      </c>
      <c r="CG540" s="10" t="s">
        <v>1105</v>
      </c>
      <c r="CH540" s="10" t="s">
        <v>374</v>
      </c>
      <c r="CI540" s="10" t="s">
        <v>1105</v>
      </c>
      <c r="CJ540" s="10" t="s">
        <v>1104</v>
      </c>
      <c r="CK540" s="10" t="s">
        <v>1105</v>
      </c>
      <c r="CL540" s="10" t="s">
        <v>1105</v>
      </c>
      <c r="CM540" s="10" t="s">
        <v>1105</v>
      </c>
      <c r="CN540" s="10" t="s">
        <v>1105</v>
      </c>
      <c r="CO540" s="10" t="s">
        <v>1105</v>
      </c>
      <c r="CP540" s="10" t="s">
        <v>1105</v>
      </c>
      <c r="CQ540" s="10" t="s">
        <v>1105</v>
      </c>
      <c r="CR540" s="10" t="s">
        <v>1105</v>
      </c>
      <c r="CS540" s="10" t="s">
        <v>1105</v>
      </c>
      <c r="CT540" s="10" t="s">
        <v>1105</v>
      </c>
      <c r="CU540" s="10" t="s">
        <v>1104</v>
      </c>
      <c r="CV540" s="10" t="s">
        <v>1104</v>
      </c>
      <c r="CW540" s="10" t="s">
        <v>1105</v>
      </c>
      <c r="CX540" s="10" t="s">
        <v>374</v>
      </c>
      <c r="CY540" s="10" t="s">
        <v>1105</v>
      </c>
      <c r="CZ540" s="9" t="s">
        <v>1105</v>
      </c>
      <c r="DA540" s="10" t="s">
        <v>1104</v>
      </c>
      <c r="DB540" s="10" t="s">
        <v>1105</v>
      </c>
      <c r="DC540" s="98" t="s">
        <v>7106</v>
      </c>
      <c r="DD540" s="98" t="s">
        <v>7106</v>
      </c>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5"/>
    </row>
    <row r="541" spans="1:251" s="9" customFormat="1" ht="17.25" customHeight="1">
      <c r="A541" s="5" t="s">
        <v>543</v>
      </c>
      <c r="B541" s="9">
        <v>216</v>
      </c>
      <c r="C541" s="5" t="s">
        <v>83</v>
      </c>
      <c r="D541" s="5" t="s">
        <v>99</v>
      </c>
      <c r="E541" s="9">
        <v>2430</v>
      </c>
      <c r="F541" s="9" t="s">
        <v>88</v>
      </c>
      <c r="G541" s="5"/>
      <c r="H541" s="5" t="s">
        <v>6</v>
      </c>
      <c r="I541" s="9">
        <v>1705</v>
      </c>
      <c r="J541" s="5" t="s">
        <v>5</v>
      </c>
      <c r="K541" s="9">
        <v>1709</v>
      </c>
      <c r="L541" s="5"/>
      <c r="M541" s="5"/>
      <c r="N541" s="5"/>
      <c r="O541" s="5"/>
      <c r="P541" s="5"/>
      <c r="Q541" s="5"/>
      <c r="R541" s="5"/>
      <c r="S541" s="5"/>
      <c r="T541" s="5"/>
      <c r="U541" s="5"/>
      <c r="V541" s="5"/>
      <c r="W541" s="5"/>
      <c r="X541" s="5"/>
      <c r="Y541" s="5"/>
      <c r="Z541" s="5"/>
      <c r="AA541" s="5"/>
      <c r="AB541" s="5"/>
      <c r="AC541" s="5"/>
      <c r="AD541" s="5"/>
      <c r="AE541" s="5"/>
      <c r="AF541" s="5"/>
      <c r="AG541" s="5">
        <v>1</v>
      </c>
      <c r="AH541" s="5"/>
      <c r="AI541" s="5"/>
      <c r="AJ541" s="5"/>
      <c r="AK541" s="5"/>
      <c r="AL541" s="5" t="s">
        <v>486</v>
      </c>
      <c r="AM541" s="11">
        <f>VLOOKUP($AL541,'City Location'!$A$2:$C$69,2)</f>
        <v>48.208174</v>
      </c>
      <c r="AN541" s="11">
        <f>VLOOKUP($AL541,'City Location'!$A$2:$C$69,3)</f>
        <v>16.373819000000001</v>
      </c>
      <c r="AO541" s="12" t="s">
        <v>621</v>
      </c>
      <c r="AP541" s="5">
        <v>1</v>
      </c>
      <c r="AQ541" s="5"/>
      <c r="AR541" s="4"/>
      <c r="AS541" s="4"/>
      <c r="AT541" s="10">
        <v>1</v>
      </c>
      <c r="AU541" s="10" t="s">
        <v>1104</v>
      </c>
      <c r="AV541" s="10" t="s">
        <v>1105</v>
      </c>
      <c r="AW541" s="10" t="s">
        <v>1105</v>
      </c>
      <c r="AX541" s="10" t="s">
        <v>1105</v>
      </c>
      <c r="AY541" s="10" t="s">
        <v>1105</v>
      </c>
      <c r="AZ541" s="10" t="s">
        <v>1105</v>
      </c>
      <c r="BA541" s="10" t="s">
        <v>1105</v>
      </c>
      <c r="BB541" s="10" t="s">
        <v>1105</v>
      </c>
      <c r="BC541" s="10" t="s">
        <v>1105</v>
      </c>
      <c r="BD541" s="10" t="s">
        <v>190</v>
      </c>
      <c r="BE541" s="10" t="s">
        <v>190</v>
      </c>
      <c r="BF541" s="10" t="s">
        <v>1105</v>
      </c>
      <c r="BG541" s="10" t="s">
        <v>1105</v>
      </c>
      <c r="BH541" s="10" t="s">
        <v>374</v>
      </c>
      <c r="BI541" s="10" t="s">
        <v>1105</v>
      </c>
      <c r="BJ541" s="10" t="s">
        <v>1105</v>
      </c>
      <c r="BK541" s="10" t="s">
        <v>374</v>
      </c>
      <c r="BL541" s="10" t="s">
        <v>1105</v>
      </c>
      <c r="BM541" s="10" t="s">
        <v>1105</v>
      </c>
      <c r="BN541" s="10" t="s">
        <v>1105</v>
      </c>
      <c r="BO541" s="10" t="s">
        <v>1105</v>
      </c>
      <c r="BP541" s="10" t="s">
        <v>1105</v>
      </c>
      <c r="BQ541" s="10" t="s">
        <v>1105</v>
      </c>
      <c r="BR541" s="10" t="s">
        <v>1105</v>
      </c>
      <c r="BS541" s="10" t="s">
        <v>1105</v>
      </c>
      <c r="BT541" s="10" t="s">
        <v>190</v>
      </c>
      <c r="BU541" s="10" t="s">
        <v>1105</v>
      </c>
      <c r="BV541" s="10" t="s">
        <v>1105</v>
      </c>
      <c r="BW541" s="10" t="s">
        <v>1104</v>
      </c>
      <c r="BX541" s="10" t="s">
        <v>1104</v>
      </c>
      <c r="BY541" s="10" t="s">
        <v>1105</v>
      </c>
      <c r="BZ541" s="10" t="s">
        <v>1104</v>
      </c>
      <c r="CA541" s="10" t="s">
        <v>1105</v>
      </c>
      <c r="CB541" s="10" t="s">
        <v>1104</v>
      </c>
      <c r="CC541" s="10" t="s">
        <v>1105</v>
      </c>
      <c r="CD541" s="10" t="s">
        <v>1104</v>
      </c>
      <c r="CE541" s="19" t="s">
        <v>1104</v>
      </c>
      <c r="CF541" s="10" t="s">
        <v>1104</v>
      </c>
      <c r="CG541" s="10" t="s">
        <v>1105</v>
      </c>
      <c r="CH541" s="10" t="s">
        <v>374</v>
      </c>
      <c r="CI541" s="10" t="s">
        <v>1105</v>
      </c>
      <c r="CJ541" s="10" t="s">
        <v>1104</v>
      </c>
      <c r="CK541" s="10" t="s">
        <v>190</v>
      </c>
      <c r="CL541" s="10" t="s">
        <v>1105</v>
      </c>
      <c r="CM541" s="10" t="s">
        <v>1105</v>
      </c>
      <c r="CN541" s="10" t="s">
        <v>1105</v>
      </c>
      <c r="CO541" s="10" t="s">
        <v>1105</v>
      </c>
      <c r="CP541" s="10" t="s">
        <v>1105</v>
      </c>
      <c r="CQ541" s="10" t="s">
        <v>1105</v>
      </c>
      <c r="CR541" s="10" t="s">
        <v>1105</v>
      </c>
      <c r="CS541" s="10" t="s">
        <v>1105</v>
      </c>
      <c r="CT541" s="10" t="s">
        <v>1105</v>
      </c>
      <c r="CU541" s="10" t="s">
        <v>1104</v>
      </c>
      <c r="CV541" s="10" t="s">
        <v>1104</v>
      </c>
      <c r="CW541" s="10" t="s">
        <v>1105</v>
      </c>
      <c r="CX541" s="10" t="s">
        <v>374</v>
      </c>
      <c r="CY541" s="10" t="s">
        <v>1105</v>
      </c>
      <c r="CZ541" s="9" t="s">
        <v>1105</v>
      </c>
      <c r="DA541" s="10" t="s">
        <v>1105</v>
      </c>
      <c r="DB541" s="10" t="s">
        <v>1104</v>
      </c>
      <c r="DC541" s="98" t="s">
        <v>7106</v>
      </c>
      <c r="DD541" s="98" t="s">
        <v>7106</v>
      </c>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5"/>
    </row>
    <row r="542" spans="1:251" s="9" customFormat="1" ht="17.25" customHeight="1">
      <c r="A542" s="5" t="s">
        <v>543</v>
      </c>
      <c r="B542" s="9">
        <v>216</v>
      </c>
      <c r="C542" s="5" t="s">
        <v>83</v>
      </c>
      <c r="D542" s="5" t="s">
        <v>99</v>
      </c>
      <c r="E542" s="9">
        <v>2430</v>
      </c>
      <c r="F542" s="9" t="s">
        <v>88</v>
      </c>
      <c r="G542" s="5"/>
      <c r="H542" s="5" t="s">
        <v>5</v>
      </c>
      <c r="I542" s="9">
        <v>1709</v>
      </c>
      <c r="J542" s="5" t="s">
        <v>12</v>
      </c>
      <c r="K542" s="9">
        <v>1711</v>
      </c>
      <c r="L542" s="5"/>
      <c r="M542" s="5"/>
      <c r="N542" s="5"/>
      <c r="O542" s="5"/>
      <c r="P542" s="5"/>
      <c r="Q542" s="5"/>
      <c r="R542" s="5"/>
      <c r="S542" s="5"/>
      <c r="T542" s="5"/>
      <c r="U542" s="5"/>
      <c r="V542" s="5"/>
      <c r="W542" s="5"/>
      <c r="X542" s="5"/>
      <c r="Y542" s="5"/>
      <c r="Z542" s="5"/>
      <c r="AA542" s="5"/>
      <c r="AB542" s="5"/>
      <c r="AC542" s="5"/>
      <c r="AD542" s="5"/>
      <c r="AE542" s="5"/>
      <c r="AF542" s="5"/>
      <c r="AG542" s="5">
        <v>1</v>
      </c>
      <c r="AH542" s="5"/>
      <c r="AI542" s="5"/>
      <c r="AJ542" s="5"/>
      <c r="AK542" s="5"/>
      <c r="AL542" s="5" t="s">
        <v>486</v>
      </c>
      <c r="AM542" s="11">
        <f>VLOOKUP($AL542,'City Location'!$A$2:$C$69,2)</f>
        <v>48.208174</v>
      </c>
      <c r="AN542" s="11">
        <f>VLOOKUP($AL542,'City Location'!$A$2:$C$69,3)</f>
        <v>16.373819000000001</v>
      </c>
      <c r="AO542" s="12" t="s">
        <v>621</v>
      </c>
      <c r="AP542" s="5">
        <v>1</v>
      </c>
      <c r="AQ542" s="5"/>
      <c r="AR542" s="4"/>
      <c r="AS542" s="4"/>
      <c r="AT542" s="10">
        <v>1</v>
      </c>
      <c r="AU542" s="10" t="s">
        <v>1104</v>
      </c>
      <c r="AV542" s="10" t="s">
        <v>1105</v>
      </c>
      <c r="AW542" s="10" t="s">
        <v>1105</v>
      </c>
      <c r="AX542" s="10" t="s">
        <v>1105</v>
      </c>
      <c r="AY542" s="10" t="s">
        <v>1105</v>
      </c>
      <c r="AZ542" s="10" t="s">
        <v>1105</v>
      </c>
      <c r="BA542" s="10" t="s">
        <v>1105</v>
      </c>
      <c r="BB542" s="10" t="s">
        <v>1105</v>
      </c>
      <c r="BC542" s="10" t="s">
        <v>1105</v>
      </c>
      <c r="BD542" s="10" t="s">
        <v>190</v>
      </c>
      <c r="BE542" s="10" t="s">
        <v>190</v>
      </c>
      <c r="BF542" s="10" t="s">
        <v>1105</v>
      </c>
      <c r="BG542" s="10" t="s">
        <v>1105</v>
      </c>
      <c r="BH542" s="10" t="s">
        <v>374</v>
      </c>
      <c r="BI542" s="10" t="s">
        <v>1105</v>
      </c>
      <c r="BJ542" s="10" t="s">
        <v>1105</v>
      </c>
      <c r="BK542" s="10" t="s">
        <v>374</v>
      </c>
      <c r="BL542" s="10" t="s">
        <v>1105</v>
      </c>
      <c r="BM542" s="10" t="s">
        <v>1105</v>
      </c>
      <c r="BN542" s="10" t="s">
        <v>1105</v>
      </c>
      <c r="BO542" s="10" t="s">
        <v>1105</v>
      </c>
      <c r="BP542" s="10" t="s">
        <v>1105</v>
      </c>
      <c r="BQ542" s="10" t="s">
        <v>1105</v>
      </c>
      <c r="BR542" s="10" t="s">
        <v>1105</v>
      </c>
      <c r="BS542" s="10" t="s">
        <v>1105</v>
      </c>
      <c r="BT542" s="10" t="s">
        <v>190</v>
      </c>
      <c r="BU542" s="10" t="s">
        <v>1105</v>
      </c>
      <c r="BV542" s="10" t="s">
        <v>1105</v>
      </c>
      <c r="BW542" s="10" t="s">
        <v>1104</v>
      </c>
      <c r="BX542" s="10" t="s">
        <v>1104</v>
      </c>
      <c r="BY542" s="10" t="s">
        <v>1105</v>
      </c>
      <c r="BZ542" s="10" t="s">
        <v>1104</v>
      </c>
      <c r="CA542" s="10" t="s">
        <v>1105</v>
      </c>
      <c r="CB542" s="10" t="s">
        <v>1104</v>
      </c>
      <c r="CC542" s="10" t="s">
        <v>1105</v>
      </c>
      <c r="CD542" s="10" t="s">
        <v>1104</v>
      </c>
      <c r="CE542" s="19" t="s">
        <v>1104</v>
      </c>
      <c r="CF542" s="10" t="s">
        <v>1104</v>
      </c>
      <c r="CG542" s="10" t="s">
        <v>1105</v>
      </c>
      <c r="CH542" s="10" t="s">
        <v>374</v>
      </c>
      <c r="CI542" s="10" t="s">
        <v>1105</v>
      </c>
      <c r="CJ542" s="10" t="s">
        <v>1104</v>
      </c>
      <c r="CK542" s="10" t="s">
        <v>374</v>
      </c>
      <c r="CL542" s="10" t="s">
        <v>1105</v>
      </c>
      <c r="CM542" s="10" t="s">
        <v>1105</v>
      </c>
      <c r="CN542" s="10" t="s">
        <v>1105</v>
      </c>
      <c r="CO542" s="10" t="s">
        <v>1105</v>
      </c>
      <c r="CP542" s="10" t="s">
        <v>1105</v>
      </c>
      <c r="CQ542" s="10" t="s">
        <v>1105</v>
      </c>
      <c r="CR542" s="10" t="s">
        <v>1105</v>
      </c>
      <c r="CS542" s="10" t="s">
        <v>1105</v>
      </c>
      <c r="CT542" s="10" t="s">
        <v>1105</v>
      </c>
      <c r="CU542" s="10" t="s">
        <v>1104</v>
      </c>
      <c r="CV542" s="10" t="s">
        <v>1104</v>
      </c>
      <c r="CW542" s="10" t="s">
        <v>1105</v>
      </c>
      <c r="CX542" s="10" t="s">
        <v>374</v>
      </c>
      <c r="CY542" s="10" t="s">
        <v>1105</v>
      </c>
      <c r="CZ542" s="9" t="s">
        <v>1105</v>
      </c>
      <c r="DA542" s="10" t="s">
        <v>1105</v>
      </c>
      <c r="DB542" s="10" t="s">
        <v>1104</v>
      </c>
      <c r="DC542" s="98" t="s">
        <v>7106</v>
      </c>
      <c r="DD542" s="98" t="s">
        <v>7106</v>
      </c>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5"/>
    </row>
    <row r="543" spans="1:251" s="9" customFormat="1" ht="17.25" customHeight="1">
      <c r="A543" s="5" t="s">
        <v>543</v>
      </c>
      <c r="B543" s="9">
        <v>216</v>
      </c>
      <c r="C543" s="5" t="s">
        <v>83</v>
      </c>
      <c r="D543" s="5" t="s">
        <v>100</v>
      </c>
      <c r="E543" s="9">
        <v>2431</v>
      </c>
      <c r="F543" s="9" t="s">
        <v>88</v>
      </c>
      <c r="G543" s="5"/>
      <c r="H543" s="5" t="s">
        <v>12</v>
      </c>
      <c r="I543" s="9">
        <v>1711</v>
      </c>
      <c r="J543" s="5" t="s">
        <v>14</v>
      </c>
      <c r="K543" s="9">
        <v>1740</v>
      </c>
      <c r="L543" s="5"/>
      <c r="M543" s="5"/>
      <c r="N543" s="5"/>
      <c r="O543" s="5"/>
      <c r="P543" s="5"/>
      <c r="Q543" s="5"/>
      <c r="R543" s="5"/>
      <c r="S543" s="5"/>
      <c r="T543" s="5"/>
      <c r="U543" s="5"/>
      <c r="V543" s="5"/>
      <c r="W543" s="5"/>
      <c r="X543" s="5"/>
      <c r="Y543" s="5"/>
      <c r="Z543" s="5"/>
      <c r="AA543" s="5"/>
      <c r="AB543" s="5"/>
      <c r="AC543" s="5"/>
      <c r="AD543" s="5"/>
      <c r="AE543" s="5"/>
      <c r="AF543" s="5"/>
      <c r="AG543" s="5">
        <v>1</v>
      </c>
      <c r="AH543" s="5"/>
      <c r="AI543" s="5"/>
      <c r="AJ543" s="5"/>
      <c r="AK543" s="5"/>
      <c r="AL543" s="5" t="s">
        <v>486</v>
      </c>
      <c r="AM543" s="11">
        <f>VLOOKUP($AL543,'City Location'!$A$2:$C$69,2)</f>
        <v>48.208174</v>
      </c>
      <c r="AN543" s="11">
        <f>VLOOKUP($AL543,'City Location'!$A$2:$C$69,3)</f>
        <v>16.373819000000001</v>
      </c>
      <c r="AO543" s="12" t="s">
        <v>621</v>
      </c>
      <c r="AP543" s="5">
        <v>1</v>
      </c>
      <c r="AQ543" s="5"/>
      <c r="AR543" s="4"/>
      <c r="AS543" s="4"/>
      <c r="AT543" s="10">
        <v>1</v>
      </c>
      <c r="AU543" s="10" t="s">
        <v>1104</v>
      </c>
      <c r="AV543" s="10" t="s">
        <v>1105</v>
      </c>
      <c r="AW543" s="10" t="s">
        <v>1105</v>
      </c>
      <c r="AX543" s="10" t="s">
        <v>1105</v>
      </c>
      <c r="AY543" s="10" t="s">
        <v>1105</v>
      </c>
      <c r="AZ543" s="10" t="s">
        <v>1105</v>
      </c>
      <c r="BA543" s="10" t="s">
        <v>1105</v>
      </c>
      <c r="BB543" s="10" t="s">
        <v>1105</v>
      </c>
      <c r="BC543" s="10" t="s">
        <v>1105</v>
      </c>
      <c r="BD543" s="10" t="s">
        <v>190</v>
      </c>
      <c r="BE543" s="10" t="s">
        <v>190</v>
      </c>
      <c r="BF543" s="10" t="s">
        <v>1105</v>
      </c>
      <c r="BG543" s="10" t="s">
        <v>1105</v>
      </c>
      <c r="BH543" s="10" t="s">
        <v>374</v>
      </c>
      <c r="BI543" s="10" t="s">
        <v>1105</v>
      </c>
      <c r="BJ543" s="10" t="s">
        <v>1105</v>
      </c>
      <c r="BK543" s="10" t="s">
        <v>374</v>
      </c>
      <c r="BL543" s="10" t="s">
        <v>1105</v>
      </c>
      <c r="BM543" s="10" t="s">
        <v>1105</v>
      </c>
      <c r="BN543" s="10" t="s">
        <v>1105</v>
      </c>
      <c r="BO543" s="10" t="s">
        <v>1105</v>
      </c>
      <c r="BP543" s="10" t="s">
        <v>1105</v>
      </c>
      <c r="BQ543" s="10" t="s">
        <v>1105</v>
      </c>
      <c r="BR543" s="10" t="s">
        <v>1105</v>
      </c>
      <c r="BS543" s="10" t="s">
        <v>1105</v>
      </c>
      <c r="BT543" s="10" t="s">
        <v>190</v>
      </c>
      <c r="BU543" s="10" t="s">
        <v>1105</v>
      </c>
      <c r="BV543" s="10" t="s">
        <v>1105</v>
      </c>
      <c r="BW543" s="10" t="s">
        <v>1104</v>
      </c>
      <c r="BX543" s="10" t="s">
        <v>1104</v>
      </c>
      <c r="BY543" s="10" t="s">
        <v>1105</v>
      </c>
      <c r="BZ543" s="10" t="s">
        <v>1104</v>
      </c>
      <c r="CA543" s="10" t="s">
        <v>1105</v>
      </c>
      <c r="CB543" s="10" t="s">
        <v>1104</v>
      </c>
      <c r="CC543" s="10" t="s">
        <v>1105</v>
      </c>
      <c r="CD543" s="10" t="s">
        <v>1104</v>
      </c>
      <c r="CE543" s="19" t="s">
        <v>1104</v>
      </c>
      <c r="CF543" s="10" t="s">
        <v>1104</v>
      </c>
      <c r="CG543" s="10" t="s">
        <v>1105</v>
      </c>
      <c r="CH543" s="10" t="s">
        <v>374</v>
      </c>
      <c r="CI543" s="10" t="s">
        <v>1105</v>
      </c>
      <c r="CJ543" s="10" t="s">
        <v>1104</v>
      </c>
      <c r="CK543" s="10" t="s">
        <v>374</v>
      </c>
      <c r="CL543" s="10" t="s">
        <v>1105</v>
      </c>
      <c r="CM543" s="10" t="s">
        <v>1105</v>
      </c>
      <c r="CN543" s="10" t="s">
        <v>1105</v>
      </c>
      <c r="CO543" s="10" t="s">
        <v>1105</v>
      </c>
      <c r="CP543" s="10" t="s">
        <v>1105</v>
      </c>
      <c r="CQ543" s="10" t="s">
        <v>1105</v>
      </c>
      <c r="CR543" s="10" t="s">
        <v>1105</v>
      </c>
      <c r="CS543" s="10" t="s">
        <v>1105</v>
      </c>
      <c r="CT543" s="10" t="s">
        <v>1105</v>
      </c>
      <c r="CU543" s="10" t="s">
        <v>1104</v>
      </c>
      <c r="CV543" s="10" t="s">
        <v>1104</v>
      </c>
      <c r="CW543" s="10" t="s">
        <v>1105</v>
      </c>
      <c r="CX543" s="10" t="s">
        <v>374</v>
      </c>
      <c r="CY543" s="10" t="s">
        <v>1105</v>
      </c>
      <c r="CZ543" s="9" t="s">
        <v>1105</v>
      </c>
      <c r="DA543" s="10" t="s">
        <v>1105</v>
      </c>
      <c r="DB543" s="10" t="s">
        <v>1104</v>
      </c>
      <c r="DC543" s="98" t="s">
        <v>7106</v>
      </c>
      <c r="DD543" s="98" t="s">
        <v>7106</v>
      </c>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5"/>
    </row>
    <row r="544" spans="1:251" s="9" customFormat="1" ht="17.25" customHeight="1">
      <c r="A544" s="5" t="s">
        <v>543</v>
      </c>
      <c r="B544" s="9">
        <v>216</v>
      </c>
      <c r="C544" s="5" t="s">
        <v>87</v>
      </c>
      <c r="D544" s="5" t="s">
        <v>101</v>
      </c>
      <c r="E544" s="9">
        <v>2432</v>
      </c>
      <c r="F544" s="9" t="s">
        <v>88</v>
      </c>
      <c r="G544" s="5"/>
      <c r="H544" s="5" t="s">
        <v>14</v>
      </c>
      <c r="I544" s="9">
        <v>1740</v>
      </c>
      <c r="J544" s="5" t="s">
        <v>18</v>
      </c>
      <c r="K544" s="9">
        <v>1742</v>
      </c>
      <c r="L544" s="5"/>
      <c r="M544" s="5"/>
      <c r="N544" s="5"/>
      <c r="O544" s="5"/>
      <c r="P544" s="5"/>
      <c r="Q544" s="5"/>
      <c r="R544" s="5"/>
      <c r="S544" s="5"/>
      <c r="T544" s="5"/>
      <c r="U544" s="5"/>
      <c r="V544" s="5"/>
      <c r="W544" s="5"/>
      <c r="X544" s="5"/>
      <c r="Y544" s="5"/>
      <c r="Z544" s="5"/>
      <c r="AA544" s="5"/>
      <c r="AB544" s="5"/>
      <c r="AC544" s="5"/>
      <c r="AD544" s="5"/>
      <c r="AE544" s="5"/>
      <c r="AF544" s="5"/>
      <c r="AG544" s="5">
        <v>1</v>
      </c>
      <c r="AH544" s="5"/>
      <c r="AI544" s="5"/>
      <c r="AJ544" s="5"/>
      <c r="AK544" s="5"/>
      <c r="AL544" s="5" t="s">
        <v>486</v>
      </c>
      <c r="AM544" s="11">
        <f>VLOOKUP($AL544,'City Location'!$A$2:$C$69,2)</f>
        <v>48.208174</v>
      </c>
      <c r="AN544" s="11">
        <f>VLOOKUP($AL544,'City Location'!$A$2:$C$69,3)</f>
        <v>16.373819000000001</v>
      </c>
      <c r="AO544" s="12" t="s">
        <v>621</v>
      </c>
      <c r="AP544" s="5">
        <v>1</v>
      </c>
      <c r="AQ544" s="5"/>
      <c r="AR544" s="4"/>
      <c r="AS544" s="4"/>
      <c r="AT544" s="10">
        <v>1</v>
      </c>
      <c r="AU544" s="10" t="s">
        <v>1104</v>
      </c>
      <c r="AV544" s="10" t="s">
        <v>1105</v>
      </c>
      <c r="AW544" s="10" t="s">
        <v>1105</v>
      </c>
      <c r="AX544" s="10" t="s">
        <v>1105</v>
      </c>
      <c r="AY544" s="10" t="s">
        <v>1105</v>
      </c>
      <c r="AZ544" s="10" t="s">
        <v>1105</v>
      </c>
      <c r="BA544" s="10" t="s">
        <v>1105</v>
      </c>
      <c r="BB544" s="10" t="s">
        <v>1105</v>
      </c>
      <c r="BC544" s="10" t="s">
        <v>1105</v>
      </c>
      <c r="BD544" s="10" t="s">
        <v>190</v>
      </c>
      <c r="BE544" s="10" t="s">
        <v>190</v>
      </c>
      <c r="BF544" s="10" t="s">
        <v>1105</v>
      </c>
      <c r="BG544" s="10" t="s">
        <v>1105</v>
      </c>
      <c r="BH544" s="10" t="s">
        <v>374</v>
      </c>
      <c r="BI544" s="10" t="s">
        <v>1105</v>
      </c>
      <c r="BJ544" s="10" t="s">
        <v>1105</v>
      </c>
      <c r="BK544" s="10" t="s">
        <v>374</v>
      </c>
      <c r="BL544" s="10" t="s">
        <v>1105</v>
      </c>
      <c r="BM544" s="10" t="s">
        <v>1105</v>
      </c>
      <c r="BN544" s="10" t="s">
        <v>1105</v>
      </c>
      <c r="BO544" s="10" t="s">
        <v>1105</v>
      </c>
      <c r="BP544" s="10" t="s">
        <v>1105</v>
      </c>
      <c r="BQ544" s="10" t="s">
        <v>1105</v>
      </c>
      <c r="BR544" s="10" t="s">
        <v>1105</v>
      </c>
      <c r="BS544" s="10" t="s">
        <v>1105</v>
      </c>
      <c r="BT544" s="10" t="s">
        <v>190</v>
      </c>
      <c r="BU544" s="10" t="s">
        <v>1105</v>
      </c>
      <c r="BV544" s="10" t="s">
        <v>1105</v>
      </c>
      <c r="BW544" s="10" t="s">
        <v>1104</v>
      </c>
      <c r="BX544" s="10" t="s">
        <v>1104</v>
      </c>
      <c r="BY544" s="10" t="s">
        <v>1105</v>
      </c>
      <c r="BZ544" s="10" t="s">
        <v>1104</v>
      </c>
      <c r="CA544" s="10" t="s">
        <v>1105</v>
      </c>
      <c r="CB544" s="10" t="s">
        <v>1104</v>
      </c>
      <c r="CC544" s="10" t="s">
        <v>1105</v>
      </c>
      <c r="CD544" s="10" t="s">
        <v>1104</v>
      </c>
      <c r="CE544" s="19" t="s">
        <v>1104</v>
      </c>
      <c r="CF544" s="10" t="s">
        <v>1104</v>
      </c>
      <c r="CG544" s="10" t="s">
        <v>1105</v>
      </c>
      <c r="CH544" s="10" t="s">
        <v>374</v>
      </c>
      <c r="CI544" s="10" t="s">
        <v>1105</v>
      </c>
      <c r="CJ544" s="10" t="s">
        <v>1104</v>
      </c>
      <c r="CK544" s="10" t="s">
        <v>374</v>
      </c>
      <c r="CL544" s="10" t="s">
        <v>1105</v>
      </c>
      <c r="CM544" s="10" t="s">
        <v>1105</v>
      </c>
      <c r="CN544" s="10" t="s">
        <v>1105</v>
      </c>
      <c r="CO544" s="10" t="s">
        <v>1105</v>
      </c>
      <c r="CP544" s="10" t="s">
        <v>1105</v>
      </c>
      <c r="CQ544" s="10" t="s">
        <v>1105</v>
      </c>
      <c r="CR544" s="10" t="s">
        <v>1105</v>
      </c>
      <c r="CS544" s="10" t="s">
        <v>1105</v>
      </c>
      <c r="CT544" s="10" t="s">
        <v>1105</v>
      </c>
      <c r="CU544" s="10" t="s">
        <v>1104</v>
      </c>
      <c r="CV544" s="10" t="s">
        <v>1104</v>
      </c>
      <c r="CW544" s="10" t="s">
        <v>1105</v>
      </c>
      <c r="CX544" s="10" t="s">
        <v>374</v>
      </c>
      <c r="CY544" s="10" t="s">
        <v>1105</v>
      </c>
      <c r="CZ544" s="9" t="s">
        <v>1105</v>
      </c>
      <c r="DA544" s="10" t="s">
        <v>1105</v>
      </c>
      <c r="DB544" s="10" t="s">
        <v>1104</v>
      </c>
      <c r="DC544" s="98" t="s">
        <v>7106</v>
      </c>
      <c r="DD544" s="98" t="s">
        <v>7106</v>
      </c>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5"/>
    </row>
    <row r="545" spans="1:251" s="9" customFormat="1" ht="17.25" customHeight="1">
      <c r="A545" s="5" t="s">
        <v>543</v>
      </c>
      <c r="B545" s="9">
        <v>216</v>
      </c>
      <c r="C545" s="5" t="s">
        <v>87</v>
      </c>
      <c r="D545" s="5" t="s">
        <v>101</v>
      </c>
      <c r="E545" s="9">
        <v>2432</v>
      </c>
      <c r="F545" s="9" t="s">
        <v>88</v>
      </c>
      <c r="G545" s="5"/>
      <c r="H545" s="5" t="s">
        <v>18</v>
      </c>
      <c r="I545" s="9">
        <v>1742</v>
      </c>
      <c r="J545" s="5" t="s">
        <v>12</v>
      </c>
      <c r="K545" s="9">
        <v>1742</v>
      </c>
      <c r="L545" s="5"/>
      <c r="M545" s="5"/>
      <c r="N545" s="5"/>
      <c r="O545" s="5"/>
      <c r="P545" s="5"/>
      <c r="Q545" s="5"/>
      <c r="R545" s="5"/>
      <c r="S545" s="5"/>
      <c r="T545" s="5"/>
      <c r="U545" s="5"/>
      <c r="V545" s="5"/>
      <c r="W545" s="5"/>
      <c r="X545" s="5"/>
      <c r="Y545" s="5"/>
      <c r="Z545" s="5"/>
      <c r="AA545" s="5"/>
      <c r="AB545" s="5"/>
      <c r="AC545" s="5"/>
      <c r="AD545" s="5"/>
      <c r="AE545" s="5"/>
      <c r="AF545" s="5"/>
      <c r="AG545" s="5">
        <v>1</v>
      </c>
      <c r="AH545" s="5"/>
      <c r="AI545" s="5"/>
      <c r="AJ545" s="5"/>
      <c r="AK545" s="5"/>
      <c r="AL545" s="5" t="s">
        <v>486</v>
      </c>
      <c r="AM545" s="11">
        <f>VLOOKUP($AL545,'City Location'!$A$2:$C$69,2)</f>
        <v>48.208174</v>
      </c>
      <c r="AN545" s="11">
        <f>VLOOKUP($AL545,'City Location'!$A$2:$C$69,3)</f>
        <v>16.373819000000001</v>
      </c>
      <c r="AO545" s="12" t="s">
        <v>621</v>
      </c>
      <c r="AP545" s="5">
        <v>1</v>
      </c>
      <c r="AQ545" s="5"/>
      <c r="AR545" s="4"/>
      <c r="AS545" s="4"/>
      <c r="AT545" s="10">
        <v>1</v>
      </c>
      <c r="AU545" s="10" t="s">
        <v>1104</v>
      </c>
      <c r="AV545" s="10" t="s">
        <v>1105</v>
      </c>
      <c r="AW545" s="10" t="s">
        <v>1105</v>
      </c>
      <c r="AX545" s="10" t="s">
        <v>1105</v>
      </c>
      <c r="AY545" s="10" t="s">
        <v>1105</v>
      </c>
      <c r="AZ545" s="10" t="s">
        <v>1105</v>
      </c>
      <c r="BA545" s="10" t="s">
        <v>1105</v>
      </c>
      <c r="BB545" s="10" t="s">
        <v>1105</v>
      </c>
      <c r="BC545" s="10" t="s">
        <v>1105</v>
      </c>
      <c r="BD545" s="10" t="s">
        <v>190</v>
      </c>
      <c r="BE545" s="10" t="s">
        <v>190</v>
      </c>
      <c r="BF545" s="10" t="s">
        <v>1105</v>
      </c>
      <c r="BG545" s="10" t="s">
        <v>1105</v>
      </c>
      <c r="BH545" s="10" t="s">
        <v>190</v>
      </c>
      <c r="BI545" s="10" t="s">
        <v>1105</v>
      </c>
      <c r="BJ545" s="10" t="s">
        <v>1105</v>
      </c>
      <c r="BK545" s="10" t="s">
        <v>374</v>
      </c>
      <c r="BL545" s="10" t="s">
        <v>1105</v>
      </c>
      <c r="BM545" s="10" t="s">
        <v>1105</v>
      </c>
      <c r="BN545" s="10" t="s">
        <v>1105</v>
      </c>
      <c r="BO545" s="10" t="s">
        <v>1105</v>
      </c>
      <c r="BP545" s="10" t="s">
        <v>1105</v>
      </c>
      <c r="BQ545" s="10" t="s">
        <v>1105</v>
      </c>
      <c r="BR545" s="10" t="s">
        <v>1105</v>
      </c>
      <c r="BS545" s="10" t="s">
        <v>1105</v>
      </c>
      <c r="BT545" s="10" t="s">
        <v>190</v>
      </c>
      <c r="BU545" s="10" t="s">
        <v>1105</v>
      </c>
      <c r="BV545" s="10" t="s">
        <v>1105</v>
      </c>
      <c r="BW545" s="10" t="s">
        <v>1104</v>
      </c>
      <c r="BX545" s="10" t="s">
        <v>1104</v>
      </c>
      <c r="BY545" s="10" t="s">
        <v>1105</v>
      </c>
      <c r="BZ545" s="10" t="s">
        <v>1104</v>
      </c>
      <c r="CA545" s="10" t="s">
        <v>1105</v>
      </c>
      <c r="CB545" s="10" t="s">
        <v>1104</v>
      </c>
      <c r="CC545" s="10" t="s">
        <v>1105</v>
      </c>
      <c r="CD545" s="10" t="s">
        <v>1104</v>
      </c>
      <c r="CE545" s="19" t="s">
        <v>1104</v>
      </c>
      <c r="CF545" s="10" t="s">
        <v>1104</v>
      </c>
      <c r="CG545" s="10" t="s">
        <v>1105</v>
      </c>
      <c r="CH545" s="10" t="s">
        <v>374</v>
      </c>
      <c r="CI545" s="10" t="s">
        <v>1105</v>
      </c>
      <c r="CJ545" s="10" t="s">
        <v>1104</v>
      </c>
      <c r="CK545" s="10" t="s">
        <v>374</v>
      </c>
      <c r="CL545" s="10" t="s">
        <v>1105</v>
      </c>
      <c r="CM545" s="10" t="s">
        <v>1105</v>
      </c>
      <c r="CN545" s="10" t="s">
        <v>1105</v>
      </c>
      <c r="CO545" s="10" t="s">
        <v>1105</v>
      </c>
      <c r="CP545" s="10" t="s">
        <v>1105</v>
      </c>
      <c r="CQ545" s="10" t="s">
        <v>1105</v>
      </c>
      <c r="CR545" s="10" t="s">
        <v>1105</v>
      </c>
      <c r="CS545" s="10" t="s">
        <v>1105</v>
      </c>
      <c r="CT545" s="10" t="s">
        <v>1105</v>
      </c>
      <c r="CU545" s="10" t="s">
        <v>1104</v>
      </c>
      <c r="CV545" s="10" t="s">
        <v>1104</v>
      </c>
      <c r="CW545" s="10" t="s">
        <v>1105</v>
      </c>
      <c r="CX545" s="10" t="s">
        <v>374</v>
      </c>
      <c r="CY545" s="10" t="s">
        <v>1105</v>
      </c>
      <c r="CZ545" s="9" t="s">
        <v>1105</v>
      </c>
      <c r="DA545" s="10" t="s">
        <v>1105</v>
      </c>
      <c r="DB545" s="10" t="s">
        <v>1104</v>
      </c>
      <c r="DC545" s="98" t="s">
        <v>7106</v>
      </c>
      <c r="DD545" s="98" t="s">
        <v>7106</v>
      </c>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5"/>
    </row>
    <row r="546" spans="1:251" s="9" customFormat="1" ht="17.25" customHeight="1">
      <c r="A546" s="5" t="s">
        <v>543</v>
      </c>
      <c r="B546" s="9">
        <v>216</v>
      </c>
      <c r="C546" s="5" t="s">
        <v>87</v>
      </c>
      <c r="D546" s="5" t="s">
        <v>101</v>
      </c>
      <c r="E546" s="9">
        <v>2432</v>
      </c>
      <c r="F546" s="9" t="s">
        <v>88</v>
      </c>
      <c r="G546" s="5"/>
      <c r="H546" s="5" t="s">
        <v>12</v>
      </c>
      <c r="I546" s="9">
        <v>1742</v>
      </c>
      <c r="J546" s="5" t="s">
        <v>16</v>
      </c>
      <c r="K546" s="9">
        <v>1764</v>
      </c>
      <c r="L546" s="5"/>
      <c r="M546" s="5"/>
      <c r="N546" s="5"/>
      <c r="O546" s="5"/>
      <c r="P546" s="5"/>
      <c r="Q546" s="5"/>
      <c r="R546" s="5"/>
      <c r="S546" s="5"/>
      <c r="T546" s="5"/>
      <c r="U546" s="5"/>
      <c r="V546" s="5"/>
      <c r="W546" s="5"/>
      <c r="X546" s="5"/>
      <c r="Y546" s="5"/>
      <c r="Z546" s="5"/>
      <c r="AA546" s="5"/>
      <c r="AB546" s="5"/>
      <c r="AC546" s="5"/>
      <c r="AD546" s="5"/>
      <c r="AE546" s="5"/>
      <c r="AF546" s="5"/>
      <c r="AG546" s="5">
        <v>1</v>
      </c>
      <c r="AH546" s="5"/>
      <c r="AI546" s="5"/>
      <c r="AJ546" s="5"/>
      <c r="AK546" s="5"/>
      <c r="AL546" s="5" t="s">
        <v>486</v>
      </c>
      <c r="AM546" s="11">
        <f>VLOOKUP($AL546,'City Location'!$A$2:$C$69,2)</f>
        <v>48.208174</v>
      </c>
      <c r="AN546" s="11">
        <f>VLOOKUP($AL546,'City Location'!$A$2:$C$69,3)</f>
        <v>16.373819000000001</v>
      </c>
      <c r="AO546" s="12" t="s">
        <v>621</v>
      </c>
      <c r="AP546" s="5">
        <v>1</v>
      </c>
      <c r="AQ546" s="5"/>
      <c r="AR546" s="4"/>
      <c r="AS546" s="4"/>
      <c r="AT546" s="10">
        <v>1</v>
      </c>
      <c r="AU546" s="10" t="s">
        <v>1104</v>
      </c>
      <c r="AV546" s="10" t="s">
        <v>1105</v>
      </c>
      <c r="AW546" s="10" t="s">
        <v>1105</v>
      </c>
      <c r="AX546" s="10" t="s">
        <v>1105</v>
      </c>
      <c r="AY546" s="10" t="s">
        <v>1105</v>
      </c>
      <c r="AZ546" s="10" t="s">
        <v>1105</v>
      </c>
      <c r="BA546" s="10" t="s">
        <v>1105</v>
      </c>
      <c r="BB546" s="10" t="s">
        <v>1105</v>
      </c>
      <c r="BC546" s="10" t="s">
        <v>1105</v>
      </c>
      <c r="BD546" s="10" t="s">
        <v>190</v>
      </c>
      <c r="BE546" s="10" t="s">
        <v>190</v>
      </c>
      <c r="BF546" s="10" t="s">
        <v>1105</v>
      </c>
      <c r="BG546" s="10" t="s">
        <v>1105</v>
      </c>
      <c r="BH546" s="10" t="s">
        <v>374</v>
      </c>
      <c r="BI546" s="10" t="s">
        <v>1105</v>
      </c>
      <c r="BJ546" s="10" t="s">
        <v>1105</v>
      </c>
      <c r="BK546" s="10" t="s">
        <v>374</v>
      </c>
      <c r="BL546" s="10" t="s">
        <v>1105</v>
      </c>
      <c r="BM546" s="10" t="s">
        <v>1105</v>
      </c>
      <c r="BN546" s="10" t="s">
        <v>1105</v>
      </c>
      <c r="BO546" s="10" t="s">
        <v>1105</v>
      </c>
      <c r="BP546" s="10" t="s">
        <v>1105</v>
      </c>
      <c r="BQ546" s="10" t="s">
        <v>1105</v>
      </c>
      <c r="BR546" s="10" t="s">
        <v>1105</v>
      </c>
      <c r="BS546" s="10" t="s">
        <v>1105</v>
      </c>
      <c r="BT546" s="10" t="s">
        <v>190</v>
      </c>
      <c r="BU546" s="10" t="s">
        <v>1105</v>
      </c>
      <c r="BV546" s="10" t="s">
        <v>1105</v>
      </c>
      <c r="BW546" s="10" t="s">
        <v>1104</v>
      </c>
      <c r="BX546" s="10" t="s">
        <v>1104</v>
      </c>
      <c r="BY546" s="10" t="s">
        <v>1105</v>
      </c>
      <c r="BZ546" s="10" t="s">
        <v>1104</v>
      </c>
      <c r="CA546" s="10" t="s">
        <v>1105</v>
      </c>
      <c r="CB546" s="10" t="s">
        <v>1104</v>
      </c>
      <c r="CC546" s="10" t="s">
        <v>1105</v>
      </c>
      <c r="CD546" s="10" t="s">
        <v>1104</v>
      </c>
      <c r="CE546" s="19" t="s">
        <v>1104</v>
      </c>
      <c r="CF546" s="10" t="s">
        <v>1104</v>
      </c>
      <c r="CG546" s="10" t="s">
        <v>1105</v>
      </c>
      <c r="CH546" s="10" t="s">
        <v>374</v>
      </c>
      <c r="CI546" s="10" t="s">
        <v>1105</v>
      </c>
      <c r="CJ546" s="10" t="s">
        <v>1104</v>
      </c>
      <c r="CK546" s="10" t="s">
        <v>374</v>
      </c>
      <c r="CL546" s="10" t="s">
        <v>1105</v>
      </c>
      <c r="CM546" s="10" t="s">
        <v>1105</v>
      </c>
      <c r="CN546" s="10" t="s">
        <v>1105</v>
      </c>
      <c r="CO546" s="10" t="s">
        <v>1105</v>
      </c>
      <c r="CP546" s="10" t="s">
        <v>1105</v>
      </c>
      <c r="CQ546" s="10" t="s">
        <v>1105</v>
      </c>
      <c r="CR546" s="10" t="s">
        <v>1105</v>
      </c>
      <c r="CS546" s="10" t="s">
        <v>1105</v>
      </c>
      <c r="CT546" s="10" t="s">
        <v>1105</v>
      </c>
      <c r="CU546" s="10" t="s">
        <v>1104</v>
      </c>
      <c r="CV546" s="10" t="s">
        <v>1104</v>
      </c>
      <c r="CW546" s="10" t="s">
        <v>1105</v>
      </c>
      <c r="CX546" s="10" t="s">
        <v>374</v>
      </c>
      <c r="CY546" s="10" t="s">
        <v>1105</v>
      </c>
      <c r="CZ546" s="9" t="s">
        <v>1105</v>
      </c>
      <c r="DA546" s="10" t="s">
        <v>1105</v>
      </c>
      <c r="DB546" s="10" t="s">
        <v>1104</v>
      </c>
      <c r="DC546" s="98" t="s">
        <v>7106</v>
      </c>
      <c r="DD546" s="98" t="s">
        <v>7106</v>
      </c>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5"/>
    </row>
    <row r="547" spans="1:251" s="9" customFormat="1" ht="17.25" customHeight="1">
      <c r="A547" s="5" t="s">
        <v>543</v>
      </c>
      <c r="B547" s="9">
        <v>216</v>
      </c>
      <c r="C547" s="5" t="s">
        <v>87</v>
      </c>
      <c r="D547" s="5" t="s">
        <v>101</v>
      </c>
      <c r="E547" s="9">
        <v>2432</v>
      </c>
      <c r="F547" s="9" t="s">
        <v>88</v>
      </c>
      <c r="G547" s="5"/>
      <c r="H547" s="5" t="s">
        <v>16</v>
      </c>
      <c r="I547" s="9">
        <v>1764</v>
      </c>
      <c r="J547" s="5" t="s">
        <v>3</v>
      </c>
      <c r="K547" s="9">
        <v>1769</v>
      </c>
      <c r="L547" s="5"/>
      <c r="M547" s="5"/>
      <c r="N547" s="5"/>
      <c r="O547" s="5"/>
      <c r="P547" s="5"/>
      <c r="Q547" s="5"/>
      <c r="R547" s="5"/>
      <c r="S547" s="5"/>
      <c r="T547" s="5"/>
      <c r="U547" s="5"/>
      <c r="V547" s="5"/>
      <c r="W547" s="5"/>
      <c r="X547" s="5"/>
      <c r="Y547" s="5"/>
      <c r="Z547" s="5"/>
      <c r="AA547" s="5"/>
      <c r="AB547" s="5"/>
      <c r="AC547" s="5"/>
      <c r="AD547" s="5"/>
      <c r="AE547" s="5"/>
      <c r="AF547" s="5"/>
      <c r="AG547" s="5">
        <v>1</v>
      </c>
      <c r="AH547" s="5"/>
      <c r="AI547" s="5"/>
      <c r="AJ547" s="5"/>
      <c r="AK547" s="5"/>
      <c r="AL547" s="5" t="s">
        <v>486</v>
      </c>
      <c r="AM547" s="11">
        <f>VLOOKUP($AL547,'City Location'!$A$2:$C$69,2)</f>
        <v>48.208174</v>
      </c>
      <c r="AN547" s="11">
        <f>VLOOKUP($AL547,'City Location'!$A$2:$C$69,3)</f>
        <v>16.373819000000001</v>
      </c>
      <c r="AO547" s="12" t="s">
        <v>621</v>
      </c>
      <c r="AP547" s="5">
        <v>1</v>
      </c>
      <c r="AQ547" s="5"/>
      <c r="AR547" s="4"/>
      <c r="AS547" s="4"/>
      <c r="AT547" s="10">
        <v>1</v>
      </c>
      <c r="AU547" s="10" t="s">
        <v>1104</v>
      </c>
      <c r="AV547" s="10" t="s">
        <v>1105</v>
      </c>
      <c r="AW547" s="10" t="s">
        <v>1105</v>
      </c>
      <c r="AX547" s="10" t="s">
        <v>1105</v>
      </c>
      <c r="AY547" s="10" t="s">
        <v>1105</v>
      </c>
      <c r="AZ547" s="10" t="s">
        <v>1105</v>
      </c>
      <c r="BA547" s="10" t="s">
        <v>1105</v>
      </c>
      <c r="BB547" s="10" t="s">
        <v>1105</v>
      </c>
      <c r="BC547" s="10" t="s">
        <v>1105</v>
      </c>
      <c r="BD547" s="10" t="s">
        <v>190</v>
      </c>
      <c r="BE547" s="10" t="s">
        <v>190</v>
      </c>
      <c r="BF547" s="10" t="s">
        <v>1105</v>
      </c>
      <c r="BG547" s="10" t="s">
        <v>1105</v>
      </c>
      <c r="BH547" s="10" t="s">
        <v>374</v>
      </c>
      <c r="BI547" s="10" t="s">
        <v>1105</v>
      </c>
      <c r="BJ547" s="10" t="s">
        <v>1105</v>
      </c>
      <c r="BK547" s="10" t="s">
        <v>374</v>
      </c>
      <c r="BL547" s="10" t="s">
        <v>1105</v>
      </c>
      <c r="BM547" s="10" t="s">
        <v>1105</v>
      </c>
      <c r="BN547" s="10" t="s">
        <v>1105</v>
      </c>
      <c r="BO547" s="10" t="s">
        <v>1105</v>
      </c>
      <c r="BP547" s="10" t="s">
        <v>1105</v>
      </c>
      <c r="BQ547" s="10" t="s">
        <v>1105</v>
      </c>
      <c r="BR547" s="10" t="s">
        <v>1105</v>
      </c>
      <c r="BS547" s="10" t="s">
        <v>1105</v>
      </c>
      <c r="BT547" s="10" t="s">
        <v>190</v>
      </c>
      <c r="BU547" s="10" t="s">
        <v>1105</v>
      </c>
      <c r="BV547" s="10" t="s">
        <v>1105</v>
      </c>
      <c r="BW547" s="10" t="s">
        <v>1104</v>
      </c>
      <c r="BX547" s="10" t="s">
        <v>1104</v>
      </c>
      <c r="BY547" s="10" t="s">
        <v>1105</v>
      </c>
      <c r="BZ547" s="10" t="s">
        <v>1104</v>
      </c>
      <c r="CA547" s="10" t="s">
        <v>1105</v>
      </c>
      <c r="CB547" s="10" t="s">
        <v>1104</v>
      </c>
      <c r="CC547" s="10" t="s">
        <v>1105</v>
      </c>
      <c r="CD547" s="10" t="s">
        <v>1104</v>
      </c>
      <c r="CE547" s="19" t="s">
        <v>1104</v>
      </c>
      <c r="CF547" s="10" t="s">
        <v>1104</v>
      </c>
      <c r="CG547" s="10" t="s">
        <v>1105</v>
      </c>
      <c r="CH547" s="10" t="s">
        <v>374</v>
      </c>
      <c r="CI547" s="10" t="s">
        <v>1105</v>
      </c>
      <c r="CJ547" s="10" t="s">
        <v>1104</v>
      </c>
      <c r="CK547" s="10" t="s">
        <v>374</v>
      </c>
      <c r="CL547" s="10" t="s">
        <v>1105</v>
      </c>
      <c r="CM547" s="10" t="s">
        <v>1105</v>
      </c>
      <c r="CN547" s="10" t="s">
        <v>1105</v>
      </c>
      <c r="CO547" s="10" t="s">
        <v>1105</v>
      </c>
      <c r="CP547" s="10" t="s">
        <v>1105</v>
      </c>
      <c r="CQ547" s="10" t="s">
        <v>1105</v>
      </c>
      <c r="CR547" s="10" t="s">
        <v>1105</v>
      </c>
      <c r="CS547" s="10" t="s">
        <v>1105</v>
      </c>
      <c r="CT547" s="10" t="s">
        <v>1105</v>
      </c>
      <c r="CU547" s="10" t="s">
        <v>1104</v>
      </c>
      <c r="CV547" s="10" t="s">
        <v>1104</v>
      </c>
      <c r="CW547" s="10" t="s">
        <v>1105</v>
      </c>
      <c r="CX547" s="10" t="s">
        <v>374</v>
      </c>
      <c r="CY547" s="10" t="s">
        <v>1105</v>
      </c>
      <c r="CZ547" s="9" t="s">
        <v>1105</v>
      </c>
      <c r="DA547" s="10" t="s">
        <v>1105</v>
      </c>
      <c r="DB547" s="10" t="s">
        <v>1104</v>
      </c>
      <c r="DC547" s="98" t="s">
        <v>7106</v>
      </c>
      <c r="DD547" s="98" t="s">
        <v>7106</v>
      </c>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5"/>
    </row>
    <row r="548" spans="1:251" s="9" customFormat="1" ht="17.25" customHeight="1">
      <c r="A548" s="5" t="s">
        <v>543</v>
      </c>
      <c r="B548" s="9">
        <v>216</v>
      </c>
      <c r="C548" s="5" t="s">
        <v>87</v>
      </c>
      <c r="D548" s="5" t="s">
        <v>101</v>
      </c>
      <c r="E548" s="9">
        <v>2432</v>
      </c>
      <c r="F548" s="9" t="s">
        <v>88</v>
      </c>
      <c r="G548" s="5"/>
      <c r="H548" s="5" t="s">
        <v>3</v>
      </c>
      <c r="I548" s="9">
        <v>1769</v>
      </c>
      <c r="J548" s="5" t="s">
        <v>6</v>
      </c>
      <c r="K548" s="9">
        <v>1772</v>
      </c>
      <c r="L548" s="5"/>
      <c r="M548" s="5"/>
      <c r="N548" s="5"/>
      <c r="O548" s="5"/>
      <c r="P548" s="5"/>
      <c r="Q548" s="5"/>
      <c r="R548" s="5"/>
      <c r="S548" s="5"/>
      <c r="T548" s="5"/>
      <c r="U548" s="5"/>
      <c r="V548" s="5"/>
      <c r="W548" s="5"/>
      <c r="X548" s="5"/>
      <c r="Y548" s="5"/>
      <c r="Z548" s="5"/>
      <c r="AA548" s="5"/>
      <c r="AB548" s="5"/>
      <c r="AC548" s="5"/>
      <c r="AD548" s="5"/>
      <c r="AE548" s="5"/>
      <c r="AF548" s="5"/>
      <c r="AG548" s="5">
        <v>1</v>
      </c>
      <c r="AH548" s="5"/>
      <c r="AI548" s="5"/>
      <c r="AJ548" s="5"/>
      <c r="AK548" s="5"/>
      <c r="AL548" s="5" t="s">
        <v>486</v>
      </c>
      <c r="AM548" s="11">
        <f>VLOOKUP($AL548,'City Location'!$A$2:$C$69,2)</f>
        <v>48.208174</v>
      </c>
      <c r="AN548" s="11">
        <f>VLOOKUP($AL548,'City Location'!$A$2:$C$69,3)</f>
        <v>16.373819000000001</v>
      </c>
      <c r="AO548" s="12" t="s">
        <v>621</v>
      </c>
      <c r="AP548" s="5">
        <v>1</v>
      </c>
      <c r="AQ548" s="5"/>
      <c r="AR548" s="4"/>
      <c r="AS548" s="4"/>
      <c r="AT548" s="10">
        <v>1</v>
      </c>
      <c r="AU548" s="10" t="s">
        <v>1104</v>
      </c>
      <c r="AV548" s="10" t="s">
        <v>1105</v>
      </c>
      <c r="AW548" s="10" t="s">
        <v>1105</v>
      </c>
      <c r="AX548" s="10" t="s">
        <v>1105</v>
      </c>
      <c r="AY548" s="10" t="s">
        <v>1105</v>
      </c>
      <c r="AZ548" s="10" t="s">
        <v>1105</v>
      </c>
      <c r="BA548" s="10" t="s">
        <v>1105</v>
      </c>
      <c r="BB548" s="10" t="s">
        <v>1105</v>
      </c>
      <c r="BC548" s="10" t="s">
        <v>1105</v>
      </c>
      <c r="BD548" s="10" t="s">
        <v>190</v>
      </c>
      <c r="BE548" s="10" t="s">
        <v>190</v>
      </c>
      <c r="BF548" s="10" t="s">
        <v>1105</v>
      </c>
      <c r="BG548" s="10" t="s">
        <v>1105</v>
      </c>
      <c r="BH548" s="10" t="s">
        <v>374</v>
      </c>
      <c r="BI548" s="10" t="s">
        <v>1105</v>
      </c>
      <c r="BJ548" s="10" t="s">
        <v>1105</v>
      </c>
      <c r="BK548" s="10" t="s">
        <v>374</v>
      </c>
      <c r="BL548" s="10" t="s">
        <v>1105</v>
      </c>
      <c r="BM548" s="10" t="s">
        <v>1105</v>
      </c>
      <c r="BN548" s="10" t="s">
        <v>1105</v>
      </c>
      <c r="BO548" s="10" t="s">
        <v>1105</v>
      </c>
      <c r="BP548" s="10" t="s">
        <v>1105</v>
      </c>
      <c r="BQ548" s="10" t="s">
        <v>1105</v>
      </c>
      <c r="BR548" s="10" t="s">
        <v>1105</v>
      </c>
      <c r="BS548" s="10" t="s">
        <v>1105</v>
      </c>
      <c r="BT548" s="10" t="s">
        <v>190</v>
      </c>
      <c r="BU548" s="10" t="s">
        <v>1105</v>
      </c>
      <c r="BV548" s="10" t="s">
        <v>1105</v>
      </c>
      <c r="BW548" s="10" t="s">
        <v>1104</v>
      </c>
      <c r="BX548" s="10" t="s">
        <v>1104</v>
      </c>
      <c r="BY548" s="10" t="s">
        <v>1105</v>
      </c>
      <c r="BZ548" s="10" t="s">
        <v>1104</v>
      </c>
      <c r="CA548" s="10" t="s">
        <v>1105</v>
      </c>
      <c r="CB548" s="10" t="s">
        <v>1104</v>
      </c>
      <c r="CC548" s="10" t="s">
        <v>1105</v>
      </c>
      <c r="CD548" s="10" t="s">
        <v>1104</v>
      </c>
      <c r="CE548" s="19" t="s">
        <v>1104</v>
      </c>
      <c r="CF548" s="10" t="s">
        <v>1104</v>
      </c>
      <c r="CG548" s="10" t="s">
        <v>1105</v>
      </c>
      <c r="CH548" s="10" t="s">
        <v>374</v>
      </c>
      <c r="CI548" s="10" t="s">
        <v>1105</v>
      </c>
      <c r="CJ548" s="10" t="s">
        <v>1104</v>
      </c>
      <c r="CK548" s="10" t="s">
        <v>374</v>
      </c>
      <c r="CL548" s="10" t="s">
        <v>1105</v>
      </c>
      <c r="CM548" s="10" t="s">
        <v>1105</v>
      </c>
      <c r="CN548" s="10" t="s">
        <v>1105</v>
      </c>
      <c r="CO548" s="10" t="s">
        <v>1105</v>
      </c>
      <c r="CP548" s="10" t="s">
        <v>1105</v>
      </c>
      <c r="CQ548" s="10" t="s">
        <v>1105</v>
      </c>
      <c r="CR548" s="10" t="s">
        <v>1105</v>
      </c>
      <c r="CS548" s="10" t="s">
        <v>1105</v>
      </c>
      <c r="CT548" s="10" t="s">
        <v>1105</v>
      </c>
      <c r="CU548" s="10" t="s">
        <v>1104</v>
      </c>
      <c r="CV548" s="10" t="s">
        <v>1104</v>
      </c>
      <c r="CW548" s="10" t="s">
        <v>1105</v>
      </c>
      <c r="CX548" s="10" t="s">
        <v>190</v>
      </c>
      <c r="CY548" s="10" t="s">
        <v>1105</v>
      </c>
      <c r="CZ548" s="9" t="s">
        <v>1105</v>
      </c>
      <c r="DA548" s="10" t="s">
        <v>1105</v>
      </c>
      <c r="DB548" s="10" t="s">
        <v>1104</v>
      </c>
      <c r="DC548" s="98" t="s">
        <v>7106</v>
      </c>
      <c r="DD548" s="98" t="s">
        <v>7106</v>
      </c>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5"/>
    </row>
    <row r="549" spans="1:251" s="9" customFormat="1" ht="17.25" customHeight="1">
      <c r="A549" s="5" t="s">
        <v>543</v>
      </c>
      <c r="B549" s="9">
        <v>216</v>
      </c>
      <c r="C549" s="5" t="s">
        <v>87</v>
      </c>
      <c r="D549" s="5" t="s">
        <v>101</v>
      </c>
      <c r="E549" s="9">
        <v>2432</v>
      </c>
      <c r="F549" s="9" t="s">
        <v>88</v>
      </c>
      <c r="G549" s="5"/>
      <c r="H549" s="5" t="s">
        <v>6</v>
      </c>
      <c r="I549" s="9">
        <v>1772</v>
      </c>
      <c r="J549" s="5" t="s">
        <v>10</v>
      </c>
      <c r="K549" s="9">
        <v>1780</v>
      </c>
      <c r="L549" s="5"/>
      <c r="M549" s="5"/>
      <c r="N549" s="5"/>
      <c r="O549" s="5"/>
      <c r="P549" s="5"/>
      <c r="Q549" s="5"/>
      <c r="R549" s="5"/>
      <c r="S549" s="5"/>
      <c r="T549" s="5"/>
      <c r="U549" s="5"/>
      <c r="V549" s="5"/>
      <c r="W549" s="5"/>
      <c r="X549" s="5"/>
      <c r="Y549" s="5"/>
      <c r="Z549" s="5"/>
      <c r="AA549" s="5"/>
      <c r="AB549" s="5"/>
      <c r="AC549" s="5"/>
      <c r="AD549" s="5"/>
      <c r="AE549" s="5"/>
      <c r="AF549" s="5"/>
      <c r="AG549" s="5">
        <v>1</v>
      </c>
      <c r="AH549" s="5"/>
      <c r="AI549" s="5"/>
      <c r="AJ549" s="5"/>
      <c r="AK549" s="5"/>
      <c r="AL549" s="5" t="s">
        <v>486</v>
      </c>
      <c r="AM549" s="11">
        <f>VLOOKUP($AL549,'City Location'!$A$2:$C$69,2)</f>
        <v>48.208174</v>
      </c>
      <c r="AN549" s="11">
        <f>VLOOKUP($AL549,'City Location'!$A$2:$C$69,3)</f>
        <v>16.373819000000001</v>
      </c>
      <c r="AO549" s="9" t="s">
        <v>621</v>
      </c>
      <c r="AP549" s="5">
        <v>1</v>
      </c>
      <c r="AQ549" s="5"/>
      <c r="AR549" s="4"/>
      <c r="AS549" s="4"/>
      <c r="AT549" s="10">
        <v>1</v>
      </c>
      <c r="AU549" s="10" t="s">
        <v>1104</v>
      </c>
      <c r="AV549" s="10" t="s">
        <v>1105</v>
      </c>
      <c r="AW549" s="10" t="s">
        <v>1105</v>
      </c>
      <c r="AX549" s="10" t="s">
        <v>1105</v>
      </c>
      <c r="AY549" s="10" t="s">
        <v>1105</v>
      </c>
      <c r="AZ549" s="10" t="s">
        <v>1105</v>
      </c>
      <c r="BA549" s="10" t="s">
        <v>1105</v>
      </c>
      <c r="BB549" s="10" t="s">
        <v>1105</v>
      </c>
      <c r="BC549" s="10" t="s">
        <v>1105</v>
      </c>
      <c r="BD549" s="10" t="s">
        <v>190</v>
      </c>
      <c r="BE549" s="10" t="s">
        <v>190</v>
      </c>
      <c r="BF549" s="10" t="s">
        <v>1105</v>
      </c>
      <c r="BG549" s="10" t="s">
        <v>1105</v>
      </c>
      <c r="BH549" s="10" t="s">
        <v>190</v>
      </c>
      <c r="BI549" s="10" t="s">
        <v>1105</v>
      </c>
      <c r="BJ549" s="10" t="s">
        <v>1105</v>
      </c>
      <c r="BK549" s="10" t="s">
        <v>374</v>
      </c>
      <c r="BL549" s="10" t="s">
        <v>1105</v>
      </c>
      <c r="BM549" s="10" t="s">
        <v>1105</v>
      </c>
      <c r="BN549" s="10" t="s">
        <v>1105</v>
      </c>
      <c r="BO549" s="10" t="s">
        <v>1105</v>
      </c>
      <c r="BP549" s="10" t="s">
        <v>1105</v>
      </c>
      <c r="BQ549" s="10" t="s">
        <v>1105</v>
      </c>
      <c r="BR549" s="10" t="s">
        <v>1105</v>
      </c>
      <c r="BS549" s="10" t="s">
        <v>1105</v>
      </c>
      <c r="BT549" s="10" t="s">
        <v>190</v>
      </c>
      <c r="BU549" s="10" t="s">
        <v>1105</v>
      </c>
      <c r="BV549" s="10" t="s">
        <v>1105</v>
      </c>
      <c r="BW549" s="10" t="s">
        <v>1104</v>
      </c>
      <c r="BX549" s="10" t="s">
        <v>1104</v>
      </c>
      <c r="BY549" s="10" t="s">
        <v>1105</v>
      </c>
      <c r="BZ549" s="10" t="s">
        <v>1104</v>
      </c>
      <c r="CA549" s="10" t="s">
        <v>1105</v>
      </c>
      <c r="CB549" s="10" t="s">
        <v>1104</v>
      </c>
      <c r="CC549" s="10" t="s">
        <v>1105</v>
      </c>
      <c r="CD549" s="10" t="s">
        <v>1104</v>
      </c>
      <c r="CE549" s="19" t="s">
        <v>1104</v>
      </c>
      <c r="CF549" s="10" t="s">
        <v>1104</v>
      </c>
      <c r="CG549" s="10" t="s">
        <v>1105</v>
      </c>
      <c r="CH549" s="10" t="s">
        <v>374</v>
      </c>
      <c r="CI549" s="10" t="s">
        <v>1105</v>
      </c>
      <c r="CJ549" s="10" t="s">
        <v>1104</v>
      </c>
      <c r="CK549" s="10" t="s">
        <v>374</v>
      </c>
      <c r="CL549" s="10" t="s">
        <v>1105</v>
      </c>
      <c r="CM549" s="10" t="s">
        <v>1105</v>
      </c>
      <c r="CN549" s="10" t="s">
        <v>1105</v>
      </c>
      <c r="CO549" s="10" t="s">
        <v>1105</v>
      </c>
      <c r="CP549" s="10" t="s">
        <v>1105</v>
      </c>
      <c r="CQ549" s="10" t="s">
        <v>1105</v>
      </c>
      <c r="CR549" s="10" t="s">
        <v>1105</v>
      </c>
      <c r="CS549" s="10" t="s">
        <v>1105</v>
      </c>
      <c r="CT549" s="10" t="s">
        <v>1105</v>
      </c>
      <c r="CU549" s="10" t="s">
        <v>1104</v>
      </c>
      <c r="CV549" s="10" t="s">
        <v>1104</v>
      </c>
      <c r="CW549" s="10" t="s">
        <v>1105</v>
      </c>
      <c r="CX549" s="10" t="s">
        <v>190</v>
      </c>
      <c r="CY549" s="10" t="s">
        <v>1105</v>
      </c>
      <c r="CZ549" s="9" t="s">
        <v>1105</v>
      </c>
      <c r="DA549" s="10" t="s">
        <v>1105</v>
      </c>
      <c r="DB549" s="10" t="s">
        <v>1104</v>
      </c>
      <c r="DC549" s="98" t="s">
        <v>7106</v>
      </c>
      <c r="DD549" s="98" t="s">
        <v>7106</v>
      </c>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5"/>
    </row>
    <row r="550" spans="1:251" s="9" customFormat="1" ht="17.25" customHeight="1">
      <c r="A550" s="5" t="s">
        <v>543</v>
      </c>
      <c r="B550" s="9">
        <v>216</v>
      </c>
      <c r="C550" s="5" t="s">
        <v>83</v>
      </c>
      <c r="D550" s="5" t="s">
        <v>104</v>
      </c>
      <c r="E550" s="9">
        <v>2434</v>
      </c>
      <c r="F550" s="9" t="s">
        <v>103</v>
      </c>
      <c r="G550" s="5"/>
      <c r="H550" s="5" t="s">
        <v>10</v>
      </c>
      <c r="I550" s="9">
        <v>1780</v>
      </c>
      <c r="J550" s="5" t="s">
        <v>18</v>
      </c>
      <c r="K550" s="9">
        <v>1790</v>
      </c>
      <c r="L550" s="5"/>
      <c r="M550" s="5"/>
      <c r="N550" s="5"/>
      <c r="O550" s="5"/>
      <c r="P550" s="5"/>
      <c r="Q550" s="5"/>
      <c r="R550" s="5"/>
      <c r="S550" s="5"/>
      <c r="T550" s="5"/>
      <c r="U550" s="5"/>
      <c r="V550" s="5"/>
      <c r="W550" s="5"/>
      <c r="X550" s="5"/>
      <c r="Y550" s="5"/>
      <c r="Z550" s="5"/>
      <c r="AA550" s="5"/>
      <c r="AB550" s="5"/>
      <c r="AC550" s="5"/>
      <c r="AD550" s="5"/>
      <c r="AE550" s="5"/>
      <c r="AF550" s="5"/>
      <c r="AG550" s="5">
        <v>1</v>
      </c>
      <c r="AH550" s="5"/>
      <c r="AI550" s="5"/>
      <c r="AJ550" s="5"/>
      <c r="AK550" s="5"/>
      <c r="AL550" s="5" t="s">
        <v>486</v>
      </c>
      <c r="AM550" s="11">
        <f>VLOOKUP($AL550,'City Location'!$A$2:$C$69,2)</f>
        <v>48.208174</v>
      </c>
      <c r="AN550" s="11">
        <f>VLOOKUP($AL550,'City Location'!$A$2:$C$69,3)</f>
        <v>16.373819000000001</v>
      </c>
      <c r="AO550" s="9" t="s">
        <v>621</v>
      </c>
      <c r="AP550" s="5">
        <v>1</v>
      </c>
      <c r="AQ550" s="5"/>
      <c r="AR550" s="4"/>
      <c r="AS550" s="4"/>
      <c r="AT550" s="10">
        <v>1</v>
      </c>
      <c r="AU550" s="10" t="s">
        <v>1104</v>
      </c>
      <c r="AV550" s="10" t="s">
        <v>1105</v>
      </c>
      <c r="AW550" s="10" t="s">
        <v>1105</v>
      </c>
      <c r="AX550" s="10" t="s">
        <v>1105</v>
      </c>
      <c r="AY550" s="10" t="s">
        <v>1105</v>
      </c>
      <c r="AZ550" s="10" t="s">
        <v>1105</v>
      </c>
      <c r="BA550" s="10" t="s">
        <v>1105</v>
      </c>
      <c r="BB550" s="10" t="s">
        <v>1105</v>
      </c>
      <c r="BC550" s="10" t="s">
        <v>1105</v>
      </c>
      <c r="BD550" s="10" t="s">
        <v>190</v>
      </c>
      <c r="BE550" s="10" t="s">
        <v>190</v>
      </c>
      <c r="BF550" s="10" t="s">
        <v>1105</v>
      </c>
      <c r="BG550" s="10" t="s">
        <v>1105</v>
      </c>
      <c r="BH550" s="10" t="s">
        <v>190</v>
      </c>
      <c r="BI550" s="10" t="s">
        <v>1105</v>
      </c>
      <c r="BJ550" s="10" t="s">
        <v>1105</v>
      </c>
      <c r="BK550" s="10" t="s">
        <v>374</v>
      </c>
      <c r="BL550" s="10" t="s">
        <v>1105</v>
      </c>
      <c r="BM550" s="10" t="s">
        <v>1105</v>
      </c>
      <c r="BN550" s="10" t="s">
        <v>1105</v>
      </c>
      <c r="BO550" s="10" t="s">
        <v>1105</v>
      </c>
      <c r="BP550" s="10" t="s">
        <v>1105</v>
      </c>
      <c r="BQ550" s="10" t="s">
        <v>1105</v>
      </c>
      <c r="BR550" s="10" t="s">
        <v>1105</v>
      </c>
      <c r="BS550" s="10" t="s">
        <v>1105</v>
      </c>
      <c r="BT550" s="10" t="s">
        <v>190</v>
      </c>
      <c r="BU550" s="10" t="s">
        <v>1105</v>
      </c>
      <c r="BV550" s="10" t="s">
        <v>1105</v>
      </c>
      <c r="BW550" s="10" t="s">
        <v>1104</v>
      </c>
      <c r="BX550" s="10" t="s">
        <v>1104</v>
      </c>
      <c r="BY550" s="10" t="s">
        <v>1105</v>
      </c>
      <c r="BZ550" s="10" t="s">
        <v>1104</v>
      </c>
      <c r="CA550" s="10" t="s">
        <v>1105</v>
      </c>
      <c r="CB550" s="10" t="s">
        <v>1104</v>
      </c>
      <c r="CC550" s="10" t="s">
        <v>1105</v>
      </c>
      <c r="CD550" s="10" t="s">
        <v>1104</v>
      </c>
      <c r="CE550" s="19" t="s">
        <v>1104</v>
      </c>
      <c r="CF550" s="10" t="s">
        <v>1104</v>
      </c>
      <c r="CG550" s="10" t="s">
        <v>1105</v>
      </c>
      <c r="CH550" s="10" t="s">
        <v>374</v>
      </c>
      <c r="CI550" s="10" t="s">
        <v>1105</v>
      </c>
      <c r="CJ550" s="10" t="s">
        <v>1104</v>
      </c>
      <c r="CK550" s="10" t="s">
        <v>374</v>
      </c>
      <c r="CL550" s="10" t="s">
        <v>1105</v>
      </c>
      <c r="CM550" s="10" t="s">
        <v>1105</v>
      </c>
      <c r="CN550" s="10" t="s">
        <v>1105</v>
      </c>
      <c r="CO550" s="10" t="s">
        <v>1105</v>
      </c>
      <c r="CP550" s="10" t="s">
        <v>1105</v>
      </c>
      <c r="CQ550" s="10" t="s">
        <v>1105</v>
      </c>
      <c r="CR550" s="10" t="s">
        <v>1105</v>
      </c>
      <c r="CS550" s="10" t="s">
        <v>1105</v>
      </c>
      <c r="CT550" s="10" t="s">
        <v>1105</v>
      </c>
      <c r="CU550" s="10" t="s">
        <v>1104</v>
      </c>
      <c r="CV550" s="10" t="s">
        <v>1104</v>
      </c>
      <c r="CW550" s="10" t="s">
        <v>1105</v>
      </c>
      <c r="CX550" s="10" t="s">
        <v>190</v>
      </c>
      <c r="CY550" s="10" t="s">
        <v>1105</v>
      </c>
      <c r="CZ550" s="9" t="s">
        <v>1105</v>
      </c>
      <c r="DA550" s="10" t="s">
        <v>1105</v>
      </c>
      <c r="DB550" s="10" t="s">
        <v>1104</v>
      </c>
      <c r="DC550" s="98" t="s">
        <v>7106</v>
      </c>
      <c r="DD550" s="98" t="s">
        <v>7106</v>
      </c>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5"/>
    </row>
    <row r="551" spans="1:251" s="9" customFormat="1" ht="17.25" customHeight="1">
      <c r="A551" s="5" t="s">
        <v>543</v>
      </c>
      <c r="B551" s="9">
        <v>216</v>
      </c>
      <c r="C551" s="5" t="s">
        <v>83</v>
      </c>
      <c r="D551" s="5" t="s">
        <v>105</v>
      </c>
      <c r="E551" s="9">
        <v>7235</v>
      </c>
      <c r="F551" s="9" t="s">
        <v>103</v>
      </c>
      <c r="G551" s="5"/>
      <c r="H551" s="5" t="s">
        <v>18</v>
      </c>
      <c r="I551" s="9">
        <v>1790</v>
      </c>
      <c r="J551" s="5" t="s">
        <v>16</v>
      </c>
      <c r="K551" s="9">
        <v>1792</v>
      </c>
      <c r="L551" s="5"/>
      <c r="M551" s="5"/>
      <c r="N551" s="5"/>
      <c r="O551" s="5"/>
      <c r="P551" s="5"/>
      <c r="Q551" s="5"/>
      <c r="R551" s="5"/>
      <c r="S551" s="5"/>
      <c r="T551" s="5"/>
      <c r="U551" s="5"/>
      <c r="V551" s="5"/>
      <c r="W551" s="5"/>
      <c r="X551" s="5"/>
      <c r="Y551" s="5"/>
      <c r="Z551" s="5"/>
      <c r="AA551" s="5"/>
      <c r="AB551" s="5"/>
      <c r="AC551" s="5"/>
      <c r="AD551" s="5"/>
      <c r="AE551" s="5"/>
      <c r="AF551" s="5"/>
      <c r="AG551" s="5">
        <v>1</v>
      </c>
      <c r="AH551" s="5"/>
      <c r="AI551" s="5"/>
      <c r="AJ551" s="5"/>
      <c r="AK551" s="5"/>
      <c r="AL551" s="5" t="s">
        <v>486</v>
      </c>
      <c r="AM551" s="11">
        <f>VLOOKUP($AL551,'City Location'!$A$2:$C$69,2)</f>
        <v>48.208174</v>
      </c>
      <c r="AN551" s="11">
        <f>VLOOKUP($AL551,'City Location'!$A$2:$C$69,3)</f>
        <v>16.373819000000001</v>
      </c>
      <c r="AO551" s="9" t="s">
        <v>621</v>
      </c>
      <c r="AP551" s="5">
        <v>1</v>
      </c>
      <c r="AQ551" s="5"/>
      <c r="AR551" s="4"/>
      <c r="AS551" s="4"/>
      <c r="AT551" s="10">
        <v>1</v>
      </c>
      <c r="AU551" s="10" t="s">
        <v>1104</v>
      </c>
      <c r="AV551" s="10" t="s">
        <v>1105</v>
      </c>
      <c r="AW551" s="10" t="s">
        <v>1105</v>
      </c>
      <c r="AX551" s="10" t="s">
        <v>1105</v>
      </c>
      <c r="AY551" s="10" t="s">
        <v>1105</v>
      </c>
      <c r="AZ551" s="10" t="s">
        <v>1105</v>
      </c>
      <c r="BA551" s="10" t="s">
        <v>1105</v>
      </c>
      <c r="BB551" s="10" t="s">
        <v>1105</v>
      </c>
      <c r="BC551" s="10" t="s">
        <v>1105</v>
      </c>
      <c r="BD551" s="10" t="s">
        <v>190</v>
      </c>
      <c r="BE551" s="10" t="s">
        <v>190</v>
      </c>
      <c r="BF551" s="10" t="s">
        <v>1105</v>
      </c>
      <c r="BG551" s="10" t="s">
        <v>1105</v>
      </c>
      <c r="BH551" s="10" t="s">
        <v>190</v>
      </c>
      <c r="BI551" s="10" t="s">
        <v>1105</v>
      </c>
      <c r="BJ551" s="10" t="s">
        <v>1105</v>
      </c>
      <c r="BK551" s="10" t="s">
        <v>374</v>
      </c>
      <c r="BL551" s="10" t="s">
        <v>1105</v>
      </c>
      <c r="BM551" s="10" t="s">
        <v>1105</v>
      </c>
      <c r="BN551" s="10" t="s">
        <v>1105</v>
      </c>
      <c r="BO551" s="10" t="s">
        <v>1105</v>
      </c>
      <c r="BP551" s="10" t="s">
        <v>1105</v>
      </c>
      <c r="BQ551" s="10" t="s">
        <v>1105</v>
      </c>
      <c r="BR551" s="10" t="s">
        <v>1105</v>
      </c>
      <c r="BS551" s="10" t="s">
        <v>1105</v>
      </c>
      <c r="BT551" s="10" t="s">
        <v>190</v>
      </c>
      <c r="BU551" s="10" t="s">
        <v>1105</v>
      </c>
      <c r="BV551" s="10" t="s">
        <v>1105</v>
      </c>
      <c r="BW551" s="10" t="s">
        <v>1104</v>
      </c>
      <c r="BX551" s="10" t="s">
        <v>1104</v>
      </c>
      <c r="BY551" s="10" t="s">
        <v>1105</v>
      </c>
      <c r="BZ551" s="10" t="s">
        <v>1104</v>
      </c>
      <c r="CA551" s="10" t="s">
        <v>1105</v>
      </c>
      <c r="CB551" s="10" t="s">
        <v>1104</v>
      </c>
      <c r="CC551" s="10" t="s">
        <v>1105</v>
      </c>
      <c r="CD551" s="10" t="s">
        <v>1104</v>
      </c>
      <c r="CE551" s="19" t="s">
        <v>1104</v>
      </c>
      <c r="CF551" s="10" t="s">
        <v>1104</v>
      </c>
      <c r="CG551" s="10" t="s">
        <v>1105</v>
      </c>
      <c r="CH551" s="10" t="s">
        <v>374</v>
      </c>
      <c r="CI551" s="10" t="s">
        <v>1105</v>
      </c>
      <c r="CJ551" s="10" t="s">
        <v>1104</v>
      </c>
      <c r="CK551" s="10" t="s">
        <v>374</v>
      </c>
      <c r="CL551" s="10" t="s">
        <v>1105</v>
      </c>
      <c r="CM551" s="10" t="s">
        <v>1105</v>
      </c>
      <c r="CN551" s="10" t="s">
        <v>1105</v>
      </c>
      <c r="CO551" s="10" t="s">
        <v>1105</v>
      </c>
      <c r="CP551" s="10" t="s">
        <v>1105</v>
      </c>
      <c r="CQ551" s="10" t="s">
        <v>1105</v>
      </c>
      <c r="CR551" s="10" t="s">
        <v>1105</v>
      </c>
      <c r="CS551" s="10" t="s">
        <v>1105</v>
      </c>
      <c r="CT551" s="10" t="s">
        <v>1105</v>
      </c>
      <c r="CU551" s="10" t="s">
        <v>1104</v>
      </c>
      <c r="CV551" s="10" t="s">
        <v>1104</v>
      </c>
      <c r="CW551" s="10" t="s">
        <v>1105</v>
      </c>
      <c r="CX551" s="10" t="s">
        <v>190</v>
      </c>
      <c r="CY551" s="10" t="s">
        <v>1105</v>
      </c>
      <c r="CZ551" s="9" t="s">
        <v>1105</v>
      </c>
      <c r="DA551" s="10" t="s">
        <v>1105</v>
      </c>
      <c r="DB551" s="10" t="s">
        <v>1104</v>
      </c>
      <c r="DC551" s="98" t="s">
        <v>7106</v>
      </c>
      <c r="DD551" s="98" t="s">
        <v>7106</v>
      </c>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5"/>
    </row>
    <row r="552" spans="1:251" s="9" customFormat="1" ht="17.25" customHeight="1">
      <c r="A552" s="5" t="s">
        <v>543</v>
      </c>
      <c r="B552" s="9">
        <v>216</v>
      </c>
      <c r="C552" s="5" t="s">
        <v>83</v>
      </c>
      <c r="D552" s="5" t="s">
        <v>106</v>
      </c>
      <c r="E552" s="9">
        <v>7236</v>
      </c>
      <c r="F552" s="9" t="s">
        <v>103</v>
      </c>
      <c r="G552" s="5"/>
      <c r="H552" s="5" t="s">
        <v>10</v>
      </c>
      <c r="I552" s="9">
        <v>1792</v>
      </c>
      <c r="J552" s="5" t="s">
        <v>3</v>
      </c>
      <c r="K552" s="9">
        <v>1794</v>
      </c>
      <c r="L552" s="5"/>
      <c r="M552" s="5"/>
      <c r="N552" s="5"/>
      <c r="O552" s="5"/>
      <c r="P552" s="5"/>
      <c r="Q552" s="5"/>
      <c r="R552" s="5"/>
      <c r="S552" s="5"/>
      <c r="T552" s="5"/>
      <c r="U552" s="5"/>
      <c r="V552" s="5"/>
      <c r="W552" s="5"/>
      <c r="X552" s="5"/>
      <c r="Y552" s="5"/>
      <c r="Z552" s="5"/>
      <c r="AA552" s="5"/>
      <c r="AB552" s="5"/>
      <c r="AC552" s="5"/>
      <c r="AD552" s="5"/>
      <c r="AE552" s="5"/>
      <c r="AF552" s="5"/>
      <c r="AG552" s="5">
        <v>1</v>
      </c>
      <c r="AH552" s="5"/>
      <c r="AI552" s="5"/>
      <c r="AJ552" s="5"/>
      <c r="AK552" s="5"/>
      <c r="AL552" s="5" t="s">
        <v>486</v>
      </c>
      <c r="AM552" s="11">
        <f>VLOOKUP($AL552,'City Location'!$A$2:$C$69,2)</f>
        <v>48.208174</v>
      </c>
      <c r="AN552" s="11">
        <f>VLOOKUP($AL552,'City Location'!$A$2:$C$69,3)</f>
        <v>16.373819000000001</v>
      </c>
      <c r="AO552" s="9" t="s">
        <v>621</v>
      </c>
      <c r="AP552" s="5">
        <v>1</v>
      </c>
      <c r="AQ552" s="5"/>
      <c r="AR552" s="4"/>
      <c r="AS552" s="4"/>
      <c r="AT552" s="10">
        <v>1</v>
      </c>
      <c r="AU552" s="10" t="s">
        <v>1104</v>
      </c>
      <c r="AV552" s="10" t="s">
        <v>1105</v>
      </c>
      <c r="AW552" s="10" t="s">
        <v>1105</v>
      </c>
      <c r="AX552" s="10" t="s">
        <v>1105</v>
      </c>
      <c r="AY552" s="10" t="s">
        <v>1105</v>
      </c>
      <c r="AZ552" s="10" t="s">
        <v>1105</v>
      </c>
      <c r="BA552" s="10" t="s">
        <v>1105</v>
      </c>
      <c r="BB552" s="10" t="s">
        <v>1105</v>
      </c>
      <c r="BC552" s="10" t="s">
        <v>1105</v>
      </c>
      <c r="BD552" s="10" t="s">
        <v>190</v>
      </c>
      <c r="BE552" s="10" t="s">
        <v>190</v>
      </c>
      <c r="BF552" s="10" t="s">
        <v>1105</v>
      </c>
      <c r="BG552" s="10" t="s">
        <v>1105</v>
      </c>
      <c r="BH552" s="10" t="s">
        <v>190</v>
      </c>
      <c r="BI552" s="10" t="s">
        <v>1105</v>
      </c>
      <c r="BJ552" s="10" t="s">
        <v>1105</v>
      </c>
      <c r="BK552" s="10" t="s">
        <v>374</v>
      </c>
      <c r="BL552" s="10" t="s">
        <v>1105</v>
      </c>
      <c r="BM552" s="10" t="s">
        <v>1105</v>
      </c>
      <c r="BN552" s="10" t="s">
        <v>1105</v>
      </c>
      <c r="BO552" s="10" t="s">
        <v>1105</v>
      </c>
      <c r="BP552" s="10" t="s">
        <v>1105</v>
      </c>
      <c r="BQ552" s="10" t="s">
        <v>1105</v>
      </c>
      <c r="BR552" s="10" t="s">
        <v>1105</v>
      </c>
      <c r="BS552" s="10" t="s">
        <v>1105</v>
      </c>
      <c r="BT552" s="10" t="s">
        <v>190</v>
      </c>
      <c r="BU552" s="10" t="s">
        <v>1105</v>
      </c>
      <c r="BV552" s="10" t="s">
        <v>1105</v>
      </c>
      <c r="BW552" s="10" t="s">
        <v>1104</v>
      </c>
      <c r="BX552" s="10" t="s">
        <v>1104</v>
      </c>
      <c r="BY552" s="10" t="s">
        <v>1105</v>
      </c>
      <c r="BZ552" s="10" t="s">
        <v>1104</v>
      </c>
      <c r="CA552" s="10" t="s">
        <v>1105</v>
      </c>
      <c r="CB552" s="10" t="s">
        <v>1104</v>
      </c>
      <c r="CC552" s="10" t="s">
        <v>1105</v>
      </c>
      <c r="CD552" s="10" t="s">
        <v>1104</v>
      </c>
      <c r="CE552" s="19" t="s">
        <v>1104</v>
      </c>
      <c r="CF552" s="10" t="s">
        <v>1104</v>
      </c>
      <c r="CG552" s="10" t="s">
        <v>1105</v>
      </c>
      <c r="CH552" s="10" t="s">
        <v>374</v>
      </c>
      <c r="CI552" s="10" t="s">
        <v>1105</v>
      </c>
      <c r="CJ552" s="10" t="s">
        <v>1104</v>
      </c>
      <c r="CK552" s="10" t="s">
        <v>374</v>
      </c>
      <c r="CL552" s="10" t="s">
        <v>1105</v>
      </c>
      <c r="CM552" s="10" t="s">
        <v>1105</v>
      </c>
      <c r="CN552" s="10" t="s">
        <v>1105</v>
      </c>
      <c r="CO552" s="10" t="s">
        <v>1105</v>
      </c>
      <c r="CP552" s="10" t="s">
        <v>1105</v>
      </c>
      <c r="CQ552" s="10" t="s">
        <v>1105</v>
      </c>
      <c r="CR552" s="10" t="s">
        <v>1105</v>
      </c>
      <c r="CS552" s="10" t="s">
        <v>1105</v>
      </c>
      <c r="CT552" s="10" t="s">
        <v>1105</v>
      </c>
      <c r="CU552" s="10" t="s">
        <v>1104</v>
      </c>
      <c r="CV552" s="10" t="s">
        <v>1104</v>
      </c>
      <c r="CW552" s="10" t="s">
        <v>1105</v>
      </c>
      <c r="CX552" s="10" t="s">
        <v>190</v>
      </c>
      <c r="CY552" s="10" t="s">
        <v>1105</v>
      </c>
      <c r="CZ552" s="9" t="s">
        <v>1105</v>
      </c>
      <c r="DA552" s="10" t="s">
        <v>1105</v>
      </c>
      <c r="DB552" s="10" t="s">
        <v>1104</v>
      </c>
      <c r="DC552" s="98" t="s">
        <v>7106</v>
      </c>
      <c r="DD552" s="98" t="s">
        <v>7106</v>
      </c>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5"/>
    </row>
    <row r="553" spans="1:251" s="9" customFormat="1" ht="17.25" customHeight="1">
      <c r="A553" s="5" t="s">
        <v>543</v>
      </c>
      <c r="B553" s="9">
        <v>216</v>
      </c>
      <c r="C553" s="5" t="s">
        <v>83</v>
      </c>
      <c r="D553" s="5" t="s">
        <v>106</v>
      </c>
      <c r="E553" s="9">
        <v>7236</v>
      </c>
      <c r="F553" s="9" t="s">
        <v>103</v>
      </c>
      <c r="G553" s="5"/>
      <c r="H553" s="5" t="s">
        <v>3</v>
      </c>
      <c r="I553" s="9">
        <v>1794</v>
      </c>
      <c r="J553" s="5" t="s">
        <v>12</v>
      </c>
      <c r="K553" s="9">
        <v>1797</v>
      </c>
      <c r="L553" s="5"/>
      <c r="M553" s="5"/>
      <c r="N553" s="5"/>
      <c r="O553" s="5"/>
      <c r="P553" s="5"/>
      <c r="Q553" s="5"/>
      <c r="R553" s="5"/>
      <c r="S553" s="5"/>
      <c r="T553" s="5"/>
      <c r="U553" s="5"/>
      <c r="V553" s="5"/>
      <c r="W553" s="5"/>
      <c r="X553" s="5"/>
      <c r="Y553" s="5"/>
      <c r="Z553" s="5"/>
      <c r="AA553" s="5"/>
      <c r="AB553" s="5"/>
      <c r="AC553" s="5"/>
      <c r="AD553" s="5"/>
      <c r="AE553" s="5"/>
      <c r="AF553" s="5"/>
      <c r="AG553" s="5">
        <v>1</v>
      </c>
      <c r="AH553" s="5"/>
      <c r="AI553" s="5"/>
      <c r="AJ553" s="5"/>
      <c r="AK553" s="5"/>
      <c r="AL553" s="5" t="s">
        <v>486</v>
      </c>
      <c r="AM553" s="11">
        <f>VLOOKUP($AL553,'City Location'!$A$2:$C$69,2)</f>
        <v>48.208174</v>
      </c>
      <c r="AN553" s="11">
        <f>VLOOKUP($AL553,'City Location'!$A$2:$C$69,3)</f>
        <v>16.373819000000001</v>
      </c>
      <c r="AO553" s="9" t="s">
        <v>621</v>
      </c>
      <c r="AP553" s="5">
        <v>1</v>
      </c>
      <c r="AQ553" s="5"/>
      <c r="AR553" s="4"/>
      <c r="AS553" s="4"/>
      <c r="AT553" s="10">
        <v>1</v>
      </c>
      <c r="AU553" s="10" t="s">
        <v>1104</v>
      </c>
      <c r="AV553" s="10" t="s">
        <v>1105</v>
      </c>
      <c r="AW553" s="10" t="s">
        <v>1105</v>
      </c>
      <c r="AX553" s="10" t="s">
        <v>1105</v>
      </c>
      <c r="AY553" s="10" t="s">
        <v>1105</v>
      </c>
      <c r="AZ553" s="10" t="s">
        <v>1105</v>
      </c>
      <c r="BA553" s="10" t="s">
        <v>1105</v>
      </c>
      <c r="BB553" s="10" t="s">
        <v>1105</v>
      </c>
      <c r="BC553" s="10" t="s">
        <v>1105</v>
      </c>
      <c r="BD553" s="10" t="s">
        <v>190</v>
      </c>
      <c r="BE553" s="10" t="s">
        <v>190</v>
      </c>
      <c r="BF553" s="10" t="s">
        <v>1105</v>
      </c>
      <c r="BG553" s="10" t="s">
        <v>1105</v>
      </c>
      <c r="BH553" s="10" t="s">
        <v>190</v>
      </c>
      <c r="BI553" s="10" t="s">
        <v>1105</v>
      </c>
      <c r="BJ553" s="10" t="s">
        <v>1104</v>
      </c>
      <c r="BK553" s="10" t="s">
        <v>374</v>
      </c>
      <c r="BL553" s="10" t="s">
        <v>1105</v>
      </c>
      <c r="BM553" s="10" t="s">
        <v>1105</v>
      </c>
      <c r="BN553" s="10" t="s">
        <v>1105</v>
      </c>
      <c r="BO553" s="10" t="s">
        <v>1105</v>
      </c>
      <c r="BP553" s="10" t="s">
        <v>1105</v>
      </c>
      <c r="BQ553" s="10" t="s">
        <v>1105</v>
      </c>
      <c r="BR553" s="10" t="s">
        <v>1105</v>
      </c>
      <c r="BS553" s="10" t="s">
        <v>1104</v>
      </c>
      <c r="BT553" s="10" t="s">
        <v>190</v>
      </c>
      <c r="BU553" s="10" t="s">
        <v>1105</v>
      </c>
      <c r="BV553" s="10" t="s">
        <v>1105</v>
      </c>
      <c r="BW553" s="10" t="s">
        <v>1104</v>
      </c>
      <c r="BX553" s="10" t="s">
        <v>1104</v>
      </c>
      <c r="BY553" s="10" t="s">
        <v>1105</v>
      </c>
      <c r="BZ553" s="10" t="s">
        <v>1104</v>
      </c>
      <c r="CA553" s="10" t="s">
        <v>1105</v>
      </c>
      <c r="CB553" s="10" t="s">
        <v>1104</v>
      </c>
      <c r="CC553" s="10" t="s">
        <v>1105</v>
      </c>
      <c r="CD553" s="10" t="s">
        <v>1104</v>
      </c>
      <c r="CE553" s="10" t="s">
        <v>1105</v>
      </c>
      <c r="CF553" s="10" t="s">
        <v>1104</v>
      </c>
      <c r="CG553" s="10" t="s">
        <v>1105</v>
      </c>
      <c r="CH553" s="10" t="s">
        <v>374</v>
      </c>
      <c r="CI553" s="10" t="s">
        <v>1105</v>
      </c>
      <c r="CJ553" s="10" t="s">
        <v>1104</v>
      </c>
      <c r="CK553" s="10" t="s">
        <v>374</v>
      </c>
      <c r="CL553" s="10" t="s">
        <v>1105</v>
      </c>
      <c r="CM553" s="10" t="s">
        <v>1105</v>
      </c>
      <c r="CN553" s="10" t="s">
        <v>1105</v>
      </c>
      <c r="CO553" s="10" t="s">
        <v>1105</v>
      </c>
      <c r="CP553" s="10" t="s">
        <v>1105</v>
      </c>
      <c r="CQ553" s="10" t="s">
        <v>1105</v>
      </c>
      <c r="CR553" s="10" t="s">
        <v>1105</v>
      </c>
      <c r="CS553" s="10" t="s">
        <v>1105</v>
      </c>
      <c r="CT553" s="10" t="s">
        <v>1105</v>
      </c>
      <c r="CU553" s="10" t="s">
        <v>1104</v>
      </c>
      <c r="CV553" s="10" t="s">
        <v>1104</v>
      </c>
      <c r="CW553" s="10" t="s">
        <v>1105</v>
      </c>
      <c r="CX553" s="10" t="s">
        <v>190</v>
      </c>
      <c r="CY553" s="10" t="s">
        <v>1105</v>
      </c>
      <c r="CZ553" s="9" t="s">
        <v>1105</v>
      </c>
      <c r="DA553" s="10" t="s">
        <v>1105</v>
      </c>
      <c r="DB553" s="10" t="s">
        <v>1104</v>
      </c>
      <c r="DC553" s="98" t="s">
        <v>7106</v>
      </c>
      <c r="DD553" s="98" t="s">
        <v>7106</v>
      </c>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5"/>
    </row>
    <row r="554" spans="1:251" s="9" customFormat="1" ht="17.25" customHeight="1">
      <c r="A554" s="5" t="s">
        <v>543</v>
      </c>
      <c r="B554" s="9">
        <v>216</v>
      </c>
      <c r="C554" s="5" t="s">
        <v>83</v>
      </c>
      <c r="D554" s="5" t="s">
        <v>106</v>
      </c>
      <c r="E554" s="9">
        <v>7236</v>
      </c>
      <c r="F554" s="9" t="s">
        <v>103</v>
      </c>
      <c r="G554" s="5"/>
      <c r="H554" s="5" t="s">
        <v>12</v>
      </c>
      <c r="I554" s="9">
        <v>1797</v>
      </c>
      <c r="J554" s="5" t="s">
        <v>6</v>
      </c>
      <c r="K554" s="9">
        <v>1797</v>
      </c>
      <c r="L554" s="5"/>
      <c r="M554" s="5"/>
      <c r="N554" s="5"/>
      <c r="O554" s="5"/>
      <c r="P554" s="5"/>
      <c r="Q554" s="5"/>
      <c r="R554" s="5"/>
      <c r="S554" s="5"/>
      <c r="T554" s="5"/>
      <c r="U554" s="5"/>
      <c r="V554" s="5"/>
      <c r="W554" s="5"/>
      <c r="X554" s="5"/>
      <c r="Y554" s="5"/>
      <c r="Z554" s="5"/>
      <c r="AA554" s="5"/>
      <c r="AB554" s="5"/>
      <c r="AC554" s="5"/>
      <c r="AD554" s="5"/>
      <c r="AE554" s="5"/>
      <c r="AF554" s="5"/>
      <c r="AG554" s="5">
        <v>1</v>
      </c>
      <c r="AH554" s="5"/>
      <c r="AI554" s="5"/>
      <c r="AJ554" s="5"/>
      <c r="AK554" s="5"/>
      <c r="AL554" s="5" t="s">
        <v>486</v>
      </c>
      <c r="AM554" s="11">
        <f>VLOOKUP($AL554,'City Location'!$A$2:$C$69,2)</f>
        <v>48.208174</v>
      </c>
      <c r="AN554" s="11">
        <f>VLOOKUP($AL554,'City Location'!$A$2:$C$69,3)</f>
        <v>16.373819000000001</v>
      </c>
      <c r="AO554" s="9" t="s">
        <v>621</v>
      </c>
      <c r="AP554" s="5">
        <v>1</v>
      </c>
      <c r="AQ554" s="5"/>
      <c r="AR554" s="4"/>
      <c r="AS554" s="4"/>
      <c r="AT554" s="10">
        <v>1</v>
      </c>
      <c r="AU554" s="10" t="s">
        <v>1104</v>
      </c>
      <c r="AV554" s="10" t="s">
        <v>1105</v>
      </c>
      <c r="AW554" s="10" t="s">
        <v>1105</v>
      </c>
      <c r="AX554" s="10" t="s">
        <v>1105</v>
      </c>
      <c r="AY554" s="10" t="s">
        <v>1105</v>
      </c>
      <c r="AZ554" s="10" t="s">
        <v>1105</v>
      </c>
      <c r="BA554" s="10" t="s">
        <v>1105</v>
      </c>
      <c r="BB554" s="10" t="s">
        <v>1105</v>
      </c>
      <c r="BC554" s="10" t="s">
        <v>1105</v>
      </c>
      <c r="BD554" s="10" t="s">
        <v>190</v>
      </c>
      <c r="BE554" s="10" t="s">
        <v>190</v>
      </c>
      <c r="BF554" s="10" t="s">
        <v>1105</v>
      </c>
      <c r="BG554" s="10" t="s">
        <v>1105</v>
      </c>
      <c r="BH554" s="10" t="s">
        <v>190</v>
      </c>
      <c r="BI554" s="10" t="s">
        <v>1105</v>
      </c>
      <c r="BJ554" s="10" t="s">
        <v>1104</v>
      </c>
      <c r="BK554" s="10" t="s">
        <v>190</v>
      </c>
      <c r="BL554" s="10" t="s">
        <v>1105</v>
      </c>
      <c r="BM554" s="10" t="s">
        <v>1105</v>
      </c>
      <c r="BN554" s="10" t="s">
        <v>1105</v>
      </c>
      <c r="BO554" s="10" t="s">
        <v>1105</v>
      </c>
      <c r="BP554" s="10" t="s">
        <v>1105</v>
      </c>
      <c r="BQ554" s="10" t="s">
        <v>1105</v>
      </c>
      <c r="BR554" s="10" t="s">
        <v>1105</v>
      </c>
      <c r="BS554" s="10" t="s">
        <v>1104</v>
      </c>
      <c r="BT554" s="10" t="s">
        <v>190</v>
      </c>
      <c r="BU554" s="10" t="s">
        <v>1105</v>
      </c>
      <c r="BV554" s="10" t="s">
        <v>1105</v>
      </c>
      <c r="BW554" s="10" t="s">
        <v>1104</v>
      </c>
      <c r="BX554" s="10" t="s">
        <v>1104</v>
      </c>
      <c r="BY554" s="10" t="s">
        <v>1105</v>
      </c>
      <c r="BZ554" s="10" t="s">
        <v>1104</v>
      </c>
      <c r="CA554" s="10" t="s">
        <v>1105</v>
      </c>
      <c r="CB554" s="10" t="s">
        <v>1104</v>
      </c>
      <c r="CC554" s="10" t="s">
        <v>1105</v>
      </c>
      <c r="CD554" s="10" t="s">
        <v>1104</v>
      </c>
      <c r="CE554" s="10" t="s">
        <v>1105</v>
      </c>
      <c r="CF554" s="10" t="s">
        <v>1104</v>
      </c>
      <c r="CG554" s="10" t="s">
        <v>1105</v>
      </c>
      <c r="CH554" s="10" t="s">
        <v>374</v>
      </c>
      <c r="CI554" s="10" t="s">
        <v>1105</v>
      </c>
      <c r="CJ554" s="10" t="s">
        <v>1104</v>
      </c>
      <c r="CK554" s="10" t="s">
        <v>374</v>
      </c>
      <c r="CL554" s="10" t="s">
        <v>1105</v>
      </c>
      <c r="CM554" s="10" t="s">
        <v>1105</v>
      </c>
      <c r="CN554" s="10" t="s">
        <v>1105</v>
      </c>
      <c r="CO554" s="10" t="s">
        <v>1105</v>
      </c>
      <c r="CP554" s="10" t="s">
        <v>1105</v>
      </c>
      <c r="CQ554" s="10" t="s">
        <v>1105</v>
      </c>
      <c r="CR554" s="10" t="s">
        <v>1105</v>
      </c>
      <c r="CS554" s="10" t="s">
        <v>1105</v>
      </c>
      <c r="CT554" s="10" t="s">
        <v>1105</v>
      </c>
      <c r="CU554" s="10" t="s">
        <v>1104</v>
      </c>
      <c r="CV554" s="10" t="s">
        <v>1104</v>
      </c>
      <c r="CW554" s="10" t="s">
        <v>1105</v>
      </c>
      <c r="CX554" s="10" t="s">
        <v>190</v>
      </c>
      <c r="CY554" s="10" t="s">
        <v>1105</v>
      </c>
      <c r="CZ554" s="9" t="s">
        <v>1105</v>
      </c>
      <c r="DA554" s="10" t="s">
        <v>1105</v>
      </c>
      <c r="DB554" s="10" t="s">
        <v>1104</v>
      </c>
      <c r="DC554" s="98" t="s">
        <v>7106</v>
      </c>
      <c r="DD554" s="98" t="s">
        <v>7106</v>
      </c>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5"/>
    </row>
    <row r="555" spans="1:251" s="9" customFormat="1" ht="17.25" customHeight="1">
      <c r="A555" s="5" t="s">
        <v>543</v>
      </c>
      <c r="B555" s="9">
        <v>216</v>
      </c>
      <c r="C555" s="5" t="s">
        <v>83</v>
      </c>
      <c r="D555" s="5" t="s">
        <v>106</v>
      </c>
      <c r="E555" s="9">
        <v>7236</v>
      </c>
      <c r="F555" s="9" t="s">
        <v>103</v>
      </c>
      <c r="G555" s="5"/>
      <c r="H555" s="5" t="s">
        <v>6</v>
      </c>
      <c r="I555" s="9">
        <v>1797</v>
      </c>
      <c r="J555" s="5" t="s">
        <v>3</v>
      </c>
      <c r="K555" s="9">
        <v>1800</v>
      </c>
      <c r="L555" s="5"/>
      <c r="M555" s="5"/>
      <c r="N555" s="5"/>
      <c r="O555" s="5"/>
      <c r="P555" s="5"/>
      <c r="Q555" s="5"/>
      <c r="R555" s="5"/>
      <c r="S555" s="5"/>
      <c r="T555" s="5"/>
      <c r="U555" s="5"/>
      <c r="V555" s="5"/>
      <c r="W555" s="5"/>
      <c r="X555" s="5"/>
      <c r="Y555" s="5"/>
      <c r="Z555" s="5"/>
      <c r="AA555" s="5"/>
      <c r="AB555" s="5"/>
      <c r="AC555" s="5"/>
      <c r="AD555" s="5"/>
      <c r="AE555" s="5"/>
      <c r="AF555" s="5"/>
      <c r="AG555" s="5">
        <v>1</v>
      </c>
      <c r="AH555" s="5"/>
      <c r="AI555" s="5"/>
      <c r="AJ555" s="5"/>
      <c r="AK555" s="5"/>
      <c r="AL555" s="5" t="s">
        <v>486</v>
      </c>
      <c r="AM555" s="11">
        <f>VLOOKUP($AL555,'City Location'!$A$2:$C$69,2)</f>
        <v>48.208174</v>
      </c>
      <c r="AN555" s="11">
        <f>VLOOKUP($AL555,'City Location'!$A$2:$C$69,3)</f>
        <v>16.373819000000001</v>
      </c>
      <c r="AO555" s="9" t="s">
        <v>621</v>
      </c>
      <c r="AP555" s="5">
        <v>1</v>
      </c>
      <c r="AQ555" s="5"/>
      <c r="AR555" s="4"/>
      <c r="AS555" s="4"/>
      <c r="AT555" s="10">
        <v>1</v>
      </c>
      <c r="AU555" s="10" t="s">
        <v>1104</v>
      </c>
      <c r="AV555" s="10" t="s">
        <v>1105</v>
      </c>
      <c r="AW555" s="10" t="s">
        <v>1105</v>
      </c>
      <c r="AX555" s="10" t="s">
        <v>1105</v>
      </c>
      <c r="AY555" s="10" t="s">
        <v>1105</v>
      </c>
      <c r="AZ555" s="10" t="s">
        <v>1105</v>
      </c>
      <c r="BA555" s="10" t="s">
        <v>1105</v>
      </c>
      <c r="BB555" s="10" t="s">
        <v>1105</v>
      </c>
      <c r="BC555" s="10" t="s">
        <v>1105</v>
      </c>
      <c r="BD555" s="10" t="s">
        <v>190</v>
      </c>
      <c r="BE555" s="10" t="s">
        <v>190</v>
      </c>
      <c r="BF555" s="10" t="s">
        <v>1105</v>
      </c>
      <c r="BG555" s="10" t="s">
        <v>1105</v>
      </c>
      <c r="BH555" s="10" t="s">
        <v>190</v>
      </c>
      <c r="BI555" s="10" t="s">
        <v>1105</v>
      </c>
      <c r="BJ555" s="10" t="s">
        <v>1104</v>
      </c>
      <c r="BK555" s="10" t="s">
        <v>374</v>
      </c>
      <c r="BL555" s="10" t="s">
        <v>1105</v>
      </c>
      <c r="BM555" s="10" t="s">
        <v>1105</v>
      </c>
      <c r="BN555" s="10" t="s">
        <v>1105</v>
      </c>
      <c r="BO555" s="10" t="s">
        <v>1105</v>
      </c>
      <c r="BP555" s="10" t="s">
        <v>1105</v>
      </c>
      <c r="BQ555" s="10" t="s">
        <v>1105</v>
      </c>
      <c r="BR555" s="10" t="s">
        <v>1105</v>
      </c>
      <c r="BS555" s="10" t="s">
        <v>1104</v>
      </c>
      <c r="BT555" s="10" t="s">
        <v>190</v>
      </c>
      <c r="BU555" s="10" t="s">
        <v>1105</v>
      </c>
      <c r="BV555" s="10" t="s">
        <v>1105</v>
      </c>
      <c r="BW555" s="10" t="s">
        <v>1104</v>
      </c>
      <c r="BX555" s="10" t="s">
        <v>1104</v>
      </c>
      <c r="BY555" s="10" t="s">
        <v>1105</v>
      </c>
      <c r="BZ555" s="10" t="s">
        <v>1104</v>
      </c>
      <c r="CA555" s="10" t="s">
        <v>1105</v>
      </c>
      <c r="CB555" s="10" t="s">
        <v>1104</v>
      </c>
      <c r="CC555" s="10" t="s">
        <v>1105</v>
      </c>
      <c r="CD555" s="10" t="s">
        <v>1104</v>
      </c>
      <c r="CE555" s="10" t="s">
        <v>1105</v>
      </c>
      <c r="CF555" s="10" t="s">
        <v>1104</v>
      </c>
      <c r="CG555" s="10" t="s">
        <v>1105</v>
      </c>
      <c r="CH555" s="10" t="s">
        <v>374</v>
      </c>
      <c r="CI555" s="10" t="s">
        <v>1105</v>
      </c>
      <c r="CJ555" s="10" t="s">
        <v>1104</v>
      </c>
      <c r="CK555" s="10" t="s">
        <v>374</v>
      </c>
      <c r="CL555" s="10" t="s">
        <v>1105</v>
      </c>
      <c r="CM555" s="10" t="s">
        <v>1105</v>
      </c>
      <c r="CN555" s="10" t="s">
        <v>1105</v>
      </c>
      <c r="CO555" s="10" t="s">
        <v>1105</v>
      </c>
      <c r="CP555" s="10" t="s">
        <v>1105</v>
      </c>
      <c r="CQ555" s="10" t="s">
        <v>1105</v>
      </c>
      <c r="CR555" s="10" t="s">
        <v>1105</v>
      </c>
      <c r="CS555" s="10" t="s">
        <v>1105</v>
      </c>
      <c r="CT555" s="10" t="s">
        <v>1105</v>
      </c>
      <c r="CU555" s="10" t="s">
        <v>1104</v>
      </c>
      <c r="CV555" s="10" t="s">
        <v>1104</v>
      </c>
      <c r="CW555" s="10" t="s">
        <v>1105</v>
      </c>
      <c r="CX555" s="10" t="s">
        <v>190</v>
      </c>
      <c r="CY555" s="10" t="s">
        <v>1105</v>
      </c>
      <c r="CZ555" s="9" t="s">
        <v>1105</v>
      </c>
      <c r="DA555" s="10" t="s">
        <v>1105</v>
      </c>
      <c r="DB555" s="10" t="s">
        <v>1104</v>
      </c>
      <c r="DC555" s="98" t="s">
        <v>7106</v>
      </c>
      <c r="DD555" s="98" t="s">
        <v>7106</v>
      </c>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5"/>
    </row>
    <row r="556" spans="1:251" s="9" customFormat="1" ht="17.25" customHeight="1">
      <c r="A556" s="5" t="s">
        <v>543</v>
      </c>
      <c r="B556" s="9">
        <v>216</v>
      </c>
      <c r="C556" s="5" t="s">
        <v>83</v>
      </c>
      <c r="D556" s="5" t="s">
        <v>106</v>
      </c>
      <c r="E556" s="9">
        <v>7236</v>
      </c>
      <c r="F556" s="9" t="s">
        <v>103</v>
      </c>
      <c r="G556" s="5"/>
      <c r="H556" s="5" t="s">
        <v>3</v>
      </c>
      <c r="I556" s="9">
        <v>1800</v>
      </c>
      <c r="J556" s="5" t="s">
        <v>16</v>
      </c>
      <c r="K556" s="9">
        <v>1803</v>
      </c>
      <c r="L556" s="5"/>
      <c r="M556" s="5"/>
      <c r="N556" s="5"/>
      <c r="O556" s="5"/>
      <c r="P556" s="5"/>
      <c r="Q556" s="5"/>
      <c r="R556" s="5"/>
      <c r="S556" s="5"/>
      <c r="T556" s="5"/>
      <c r="U556" s="5"/>
      <c r="V556" s="5"/>
      <c r="W556" s="5"/>
      <c r="X556" s="5"/>
      <c r="Y556" s="5"/>
      <c r="Z556" s="5"/>
      <c r="AA556" s="5"/>
      <c r="AB556" s="5"/>
      <c r="AC556" s="5"/>
      <c r="AD556" s="5"/>
      <c r="AE556" s="5"/>
      <c r="AF556" s="5"/>
      <c r="AG556" s="5">
        <v>1</v>
      </c>
      <c r="AH556" s="5"/>
      <c r="AI556" s="5"/>
      <c r="AJ556" s="5"/>
      <c r="AK556" s="5"/>
      <c r="AL556" s="5" t="s">
        <v>486</v>
      </c>
      <c r="AM556" s="11">
        <f>VLOOKUP($AL556,'City Location'!$A$2:$C$69,2)</f>
        <v>48.208174</v>
      </c>
      <c r="AN556" s="11">
        <f>VLOOKUP($AL556,'City Location'!$A$2:$C$69,3)</f>
        <v>16.373819000000001</v>
      </c>
      <c r="AO556" s="9" t="s">
        <v>621</v>
      </c>
      <c r="AP556" s="5">
        <v>1</v>
      </c>
      <c r="AQ556" s="5"/>
      <c r="AR556" s="4"/>
      <c r="AS556" s="4"/>
      <c r="AT556" s="10">
        <v>1</v>
      </c>
      <c r="AU556" s="10" t="s">
        <v>1104</v>
      </c>
      <c r="AV556" s="10" t="s">
        <v>1105</v>
      </c>
      <c r="AW556" s="10" t="s">
        <v>1105</v>
      </c>
      <c r="AX556" s="10" t="s">
        <v>1105</v>
      </c>
      <c r="AY556" s="10" t="s">
        <v>1105</v>
      </c>
      <c r="AZ556" s="10" t="s">
        <v>1105</v>
      </c>
      <c r="BA556" s="10" t="s">
        <v>1105</v>
      </c>
      <c r="BB556" s="10" t="s">
        <v>1105</v>
      </c>
      <c r="BC556" s="10" t="s">
        <v>1105</v>
      </c>
      <c r="BD556" s="10" t="s">
        <v>190</v>
      </c>
      <c r="BE556" s="10" t="s">
        <v>190</v>
      </c>
      <c r="BF556" s="10" t="s">
        <v>1105</v>
      </c>
      <c r="BG556" s="10" t="s">
        <v>1105</v>
      </c>
      <c r="BH556" s="10" t="s">
        <v>190</v>
      </c>
      <c r="BI556" s="10" t="s">
        <v>1105</v>
      </c>
      <c r="BJ556" s="10" t="s">
        <v>1104</v>
      </c>
      <c r="BK556" s="10" t="s">
        <v>374</v>
      </c>
      <c r="BL556" s="10" t="s">
        <v>1105</v>
      </c>
      <c r="BM556" s="10" t="s">
        <v>1105</v>
      </c>
      <c r="BN556" s="10" t="s">
        <v>1105</v>
      </c>
      <c r="BO556" s="10" t="s">
        <v>1105</v>
      </c>
      <c r="BP556" s="10" t="s">
        <v>1105</v>
      </c>
      <c r="BQ556" s="10" t="s">
        <v>1105</v>
      </c>
      <c r="BR556" s="10" t="s">
        <v>1105</v>
      </c>
      <c r="BS556" s="10" t="s">
        <v>1104</v>
      </c>
      <c r="BT556" s="10" t="s">
        <v>190</v>
      </c>
      <c r="BU556" s="10" t="s">
        <v>1105</v>
      </c>
      <c r="BV556" s="10" t="s">
        <v>1105</v>
      </c>
      <c r="BW556" s="10" t="s">
        <v>1104</v>
      </c>
      <c r="BX556" s="10" t="s">
        <v>1104</v>
      </c>
      <c r="BY556" s="10" t="s">
        <v>1105</v>
      </c>
      <c r="BZ556" s="10" t="s">
        <v>1104</v>
      </c>
      <c r="CA556" s="10" t="s">
        <v>1105</v>
      </c>
      <c r="CB556" s="10" t="s">
        <v>1104</v>
      </c>
      <c r="CC556" s="10" t="s">
        <v>1105</v>
      </c>
      <c r="CD556" s="10" t="s">
        <v>1104</v>
      </c>
      <c r="CE556" s="10" t="s">
        <v>1105</v>
      </c>
      <c r="CF556" s="10" t="s">
        <v>1104</v>
      </c>
      <c r="CG556" s="10" t="s">
        <v>1105</v>
      </c>
      <c r="CH556" s="10" t="s">
        <v>374</v>
      </c>
      <c r="CI556" s="10" t="s">
        <v>1105</v>
      </c>
      <c r="CJ556" s="10" t="s">
        <v>1104</v>
      </c>
      <c r="CK556" s="10" t="s">
        <v>374</v>
      </c>
      <c r="CL556" s="10" t="s">
        <v>1105</v>
      </c>
      <c r="CM556" s="10" t="s">
        <v>1105</v>
      </c>
      <c r="CN556" s="10" t="s">
        <v>1105</v>
      </c>
      <c r="CO556" s="10" t="s">
        <v>1105</v>
      </c>
      <c r="CP556" s="10" t="s">
        <v>1105</v>
      </c>
      <c r="CQ556" s="10" t="s">
        <v>1105</v>
      </c>
      <c r="CR556" s="10" t="s">
        <v>1105</v>
      </c>
      <c r="CS556" s="10" t="s">
        <v>1105</v>
      </c>
      <c r="CT556" s="10" t="s">
        <v>1105</v>
      </c>
      <c r="CU556" s="10" t="s">
        <v>1104</v>
      </c>
      <c r="CV556" s="10" t="s">
        <v>1104</v>
      </c>
      <c r="CW556" s="10" t="s">
        <v>1105</v>
      </c>
      <c r="CX556" s="10" t="s">
        <v>190</v>
      </c>
      <c r="CY556" s="10" t="s">
        <v>1105</v>
      </c>
      <c r="CZ556" s="9" t="s">
        <v>1105</v>
      </c>
      <c r="DA556" s="10" t="s">
        <v>1105</v>
      </c>
      <c r="DB556" s="10" t="s">
        <v>1104</v>
      </c>
      <c r="DC556" s="98" t="s">
        <v>7106</v>
      </c>
      <c r="DD556" s="98" t="s">
        <v>7106</v>
      </c>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5"/>
    </row>
    <row r="557" spans="1:251" s="9" customFormat="1" ht="17.25" customHeight="1">
      <c r="A557" s="5" t="s">
        <v>543</v>
      </c>
      <c r="B557" s="9">
        <v>216</v>
      </c>
      <c r="C557" s="5" t="s">
        <v>83</v>
      </c>
      <c r="D557" s="5" t="s">
        <v>106</v>
      </c>
      <c r="E557" s="9">
        <v>7236</v>
      </c>
      <c r="F557" s="9" t="s">
        <v>103</v>
      </c>
      <c r="G557" s="5"/>
      <c r="H557" s="5" t="s">
        <v>16</v>
      </c>
      <c r="I557" s="9">
        <v>1803</v>
      </c>
      <c r="J557" s="5" t="s">
        <v>9</v>
      </c>
      <c r="K557" s="9">
        <v>1805</v>
      </c>
      <c r="L557" s="5"/>
      <c r="M557" s="5"/>
      <c r="N557" s="5"/>
      <c r="O557" s="5"/>
      <c r="P557" s="5"/>
      <c r="Q557" s="5"/>
      <c r="R557" s="5"/>
      <c r="S557" s="5"/>
      <c r="T557" s="5"/>
      <c r="U557" s="5"/>
      <c r="V557" s="5"/>
      <c r="W557" s="5"/>
      <c r="X557" s="5"/>
      <c r="Y557" s="5"/>
      <c r="Z557" s="5"/>
      <c r="AA557" s="5"/>
      <c r="AB557" s="5"/>
      <c r="AC557" s="5"/>
      <c r="AD557" s="5"/>
      <c r="AE557" s="5"/>
      <c r="AF557" s="5"/>
      <c r="AG557" s="5">
        <v>1</v>
      </c>
      <c r="AH557" s="5"/>
      <c r="AI557" s="5"/>
      <c r="AJ557" s="5"/>
      <c r="AK557" s="5"/>
      <c r="AL557" s="5" t="s">
        <v>486</v>
      </c>
      <c r="AM557" s="11">
        <f>VLOOKUP($AL557,'City Location'!$A$2:$C$69,2)</f>
        <v>48.208174</v>
      </c>
      <c r="AN557" s="11">
        <f>VLOOKUP($AL557,'City Location'!$A$2:$C$69,3)</f>
        <v>16.373819000000001</v>
      </c>
      <c r="AO557" s="9" t="s">
        <v>621</v>
      </c>
      <c r="AP557" s="5">
        <v>1</v>
      </c>
      <c r="AQ557" s="5"/>
      <c r="AR557" s="4"/>
      <c r="AS557" s="4"/>
      <c r="AT557" s="10">
        <v>1</v>
      </c>
      <c r="AU557" s="10" t="s">
        <v>1104</v>
      </c>
      <c r="AV557" s="10" t="s">
        <v>1105</v>
      </c>
      <c r="AW557" s="10" t="s">
        <v>1105</v>
      </c>
      <c r="AX557" s="10" t="s">
        <v>1105</v>
      </c>
      <c r="AY557" s="10" t="s">
        <v>1105</v>
      </c>
      <c r="AZ557" s="10" t="s">
        <v>1105</v>
      </c>
      <c r="BA557" s="10" t="s">
        <v>1105</v>
      </c>
      <c r="BB557" s="10" t="s">
        <v>1105</v>
      </c>
      <c r="BC557" s="10" t="s">
        <v>1105</v>
      </c>
      <c r="BD557" s="10" t="s">
        <v>374</v>
      </c>
      <c r="BE557" s="10" t="s">
        <v>190</v>
      </c>
      <c r="BF557" s="10" t="s">
        <v>1105</v>
      </c>
      <c r="BG557" s="10" t="s">
        <v>1105</v>
      </c>
      <c r="BH557" s="10" t="s">
        <v>190</v>
      </c>
      <c r="BI557" s="10" t="s">
        <v>1105</v>
      </c>
      <c r="BJ557" s="10" t="s">
        <v>1105</v>
      </c>
      <c r="BK557" s="10" t="s">
        <v>374</v>
      </c>
      <c r="BL557" s="10" t="s">
        <v>1105</v>
      </c>
      <c r="BM557" s="10" t="s">
        <v>1105</v>
      </c>
      <c r="BN557" s="10" t="s">
        <v>1105</v>
      </c>
      <c r="BO557" s="10" t="s">
        <v>1105</v>
      </c>
      <c r="BP557" s="10" t="s">
        <v>1105</v>
      </c>
      <c r="BQ557" s="10" t="s">
        <v>1105</v>
      </c>
      <c r="BR557" s="10" t="s">
        <v>1105</v>
      </c>
      <c r="BS557" s="10" t="s">
        <v>1104</v>
      </c>
      <c r="BT557" s="10" t="s">
        <v>190</v>
      </c>
      <c r="BU557" s="10" t="s">
        <v>1105</v>
      </c>
      <c r="BV557" s="10" t="s">
        <v>1105</v>
      </c>
      <c r="BW557" s="10" t="s">
        <v>1104</v>
      </c>
      <c r="BX557" s="10" t="s">
        <v>1104</v>
      </c>
      <c r="BY557" s="10" t="s">
        <v>1105</v>
      </c>
      <c r="BZ557" s="10" t="s">
        <v>1104</v>
      </c>
      <c r="CA557" s="10" t="s">
        <v>1105</v>
      </c>
      <c r="CB557" s="10" t="s">
        <v>1104</v>
      </c>
      <c r="CC557" s="10" t="s">
        <v>1105</v>
      </c>
      <c r="CD557" s="10" t="s">
        <v>1104</v>
      </c>
      <c r="CE557" s="10" t="s">
        <v>1105</v>
      </c>
      <c r="CF557" s="10" t="s">
        <v>1104</v>
      </c>
      <c r="CG557" s="10" t="s">
        <v>1105</v>
      </c>
      <c r="CH557" s="10" t="s">
        <v>374</v>
      </c>
      <c r="CI557" s="10" t="s">
        <v>1105</v>
      </c>
      <c r="CJ557" s="10" t="s">
        <v>1104</v>
      </c>
      <c r="CK557" s="10" t="s">
        <v>374</v>
      </c>
      <c r="CL557" s="10" t="s">
        <v>1105</v>
      </c>
      <c r="CM557" s="10" t="s">
        <v>1105</v>
      </c>
      <c r="CN557" s="10" t="s">
        <v>1105</v>
      </c>
      <c r="CO557" s="10" t="s">
        <v>1105</v>
      </c>
      <c r="CP557" s="10" t="s">
        <v>1105</v>
      </c>
      <c r="CQ557" s="10" t="s">
        <v>1105</v>
      </c>
      <c r="CR557" s="10" t="s">
        <v>1105</v>
      </c>
      <c r="CS557" s="10" t="s">
        <v>1105</v>
      </c>
      <c r="CT557" s="10" t="s">
        <v>1105</v>
      </c>
      <c r="CU557" s="10" t="s">
        <v>1104</v>
      </c>
      <c r="CV557" s="10" t="s">
        <v>1104</v>
      </c>
      <c r="CW557" s="10" t="s">
        <v>1105</v>
      </c>
      <c r="CX557" s="10" t="s">
        <v>190</v>
      </c>
      <c r="CY557" s="10" t="s">
        <v>1105</v>
      </c>
      <c r="CZ557" s="9" t="s">
        <v>1105</v>
      </c>
      <c r="DA557" s="10" t="s">
        <v>1105</v>
      </c>
      <c r="DB557" s="10" t="s">
        <v>1104</v>
      </c>
      <c r="DC557" s="98" t="s">
        <v>7106</v>
      </c>
      <c r="DD557" s="98" t="s">
        <v>7106</v>
      </c>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5"/>
    </row>
    <row r="558" spans="1:251" s="9" customFormat="1" ht="17.25" customHeight="1">
      <c r="A558" s="5" t="s">
        <v>543</v>
      </c>
      <c r="B558" s="9">
        <v>216</v>
      </c>
      <c r="C558" s="5" t="s">
        <v>83</v>
      </c>
      <c r="D558" s="5" t="s">
        <v>106</v>
      </c>
      <c r="E558" s="9">
        <v>7236</v>
      </c>
      <c r="F558" s="9" t="s">
        <v>103</v>
      </c>
      <c r="G558" s="5"/>
      <c r="H558" s="5" t="s">
        <v>9</v>
      </c>
      <c r="I558" s="9">
        <v>1805</v>
      </c>
      <c r="J558" s="5"/>
      <c r="K558" s="9">
        <v>1806</v>
      </c>
      <c r="L558" s="5"/>
      <c r="M558" s="5"/>
      <c r="N558" s="5"/>
      <c r="O558" s="5"/>
      <c r="P558" s="5"/>
      <c r="Q558" s="5"/>
      <c r="R558" s="5"/>
      <c r="S558" s="5"/>
      <c r="T558" s="5"/>
      <c r="U558" s="5"/>
      <c r="V558" s="5"/>
      <c r="W558" s="5"/>
      <c r="X558" s="5"/>
      <c r="Y558" s="5"/>
      <c r="Z558" s="5"/>
      <c r="AA558" s="5"/>
      <c r="AB558" s="5"/>
      <c r="AC558" s="5"/>
      <c r="AD558" s="5"/>
      <c r="AE558" s="5"/>
      <c r="AF558" s="5"/>
      <c r="AG558" s="5">
        <v>1</v>
      </c>
      <c r="AH558" s="5"/>
      <c r="AI558" s="5"/>
      <c r="AJ558" s="5"/>
      <c r="AK558" s="5"/>
      <c r="AL558" s="5" t="s">
        <v>486</v>
      </c>
      <c r="AM558" s="11">
        <f>VLOOKUP($AL558,'City Location'!$A$2:$C$69,2)</f>
        <v>48.208174</v>
      </c>
      <c r="AN558" s="11">
        <f>VLOOKUP($AL558,'City Location'!$A$2:$C$69,3)</f>
        <v>16.373819000000001</v>
      </c>
      <c r="AO558" s="9" t="s">
        <v>621</v>
      </c>
      <c r="AP558" s="5">
        <v>1</v>
      </c>
      <c r="AQ558" s="5"/>
      <c r="AR558" s="4"/>
      <c r="AS558" s="4"/>
      <c r="AT558" s="10">
        <v>1</v>
      </c>
      <c r="AU558" s="10" t="s">
        <v>1104</v>
      </c>
      <c r="AV558" s="10" t="s">
        <v>1105</v>
      </c>
      <c r="AW558" s="10" t="s">
        <v>1105</v>
      </c>
      <c r="AX558" s="10" t="s">
        <v>1105</v>
      </c>
      <c r="AY558" s="10" t="s">
        <v>1105</v>
      </c>
      <c r="AZ558" s="10" t="s">
        <v>1105</v>
      </c>
      <c r="BA558" s="10" t="s">
        <v>1105</v>
      </c>
      <c r="BB558" s="10" t="s">
        <v>1105</v>
      </c>
      <c r="BC558" s="10" t="s">
        <v>1105</v>
      </c>
      <c r="BD558" s="10" t="s">
        <v>374</v>
      </c>
      <c r="BE558" s="10" t="s">
        <v>190</v>
      </c>
      <c r="BF558" s="10" t="s">
        <v>1105</v>
      </c>
      <c r="BG558" s="10" t="s">
        <v>1105</v>
      </c>
      <c r="BH558" s="10" t="s">
        <v>190</v>
      </c>
      <c r="BI558" s="10" t="s">
        <v>1104</v>
      </c>
      <c r="BJ558" s="10" t="s">
        <v>1105</v>
      </c>
      <c r="BK558" s="10" t="s">
        <v>190</v>
      </c>
      <c r="BL558" s="10" t="s">
        <v>1105</v>
      </c>
      <c r="BM558" s="10" t="s">
        <v>1105</v>
      </c>
      <c r="BN558" s="10" t="s">
        <v>1105</v>
      </c>
      <c r="BO558" s="10" t="s">
        <v>1105</v>
      </c>
      <c r="BP558" s="10" t="s">
        <v>1105</v>
      </c>
      <c r="BQ558" s="10" t="s">
        <v>1105</v>
      </c>
      <c r="BR558" s="10" t="s">
        <v>1105</v>
      </c>
      <c r="BS558" s="10" t="s">
        <v>1104</v>
      </c>
      <c r="BT558" s="10" t="s">
        <v>190</v>
      </c>
      <c r="BU558" s="10" t="s">
        <v>1105</v>
      </c>
      <c r="BV558" s="10" t="s">
        <v>1105</v>
      </c>
      <c r="BW558" s="10" t="s">
        <v>1104</v>
      </c>
      <c r="BX558" s="10" t="s">
        <v>1104</v>
      </c>
      <c r="BY558" s="10" t="s">
        <v>1105</v>
      </c>
      <c r="BZ558" s="10" t="s">
        <v>1104</v>
      </c>
      <c r="CA558" s="10" t="s">
        <v>1105</v>
      </c>
      <c r="CB558" s="10" t="s">
        <v>1104</v>
      </c>
      <c r="CC558" s="10" t="s">
        <v>1105</v>
      </c>
      <c r="CD558" s="10" t="s">
        <v>1104</v>
      </c>
      <c r="CE558" s="10" t="s">
        <v>1105</v>
      </c>
      <c r="CF558" s="10" t="s">
        <v>1104</v>
      </c>
      <c r="CG558" s="10" t="s">
        <v>1105</v>
      </c>
      <c r="CH558" s="10" t="s">
        <v>374</v>
      </c>
      <c r="CI558" s="10" t="s">
        <v>1105</v>
      </c>
      <c r="CJ558" s="10" t="s">
        <v>1104</v>
      </c>
      <c r="CK558" s="10" t="s">
        <v>374</v>
      </c>
      <c r="CL558" s="10" t="s">
        <v>1105</v>
      </c>
      <c r="CM558" s="10" t="s">
        <v>1105</v>
      </c>
      <c r="CN558" s="10" t="s">
        <v>1105</v>
      </c>
      <c r="CO558" s="10" t="s">
        <v>1105</v>
      </c>
      <c r="CP558" s="10" t="s">
        <v>1105</v>
      </c>
      <c r="CQ558" s="10" t="s">
        <v>1105</v>
      </c>
      <c r="CR558" s="10" t="s">
        <v>1105</v>
      </c>
      <c r="CS558" s="10" t="s">
        <v>1105</v>
      </c>
      <c r="CT558" s="10" t="s">
        <v>1105</v>
      </c>
      <c r="CU558" s="10" t="s">
        <v>1104</v>
      </c>
      <c r="CV558" s="10" t="s">
        <v>1104</v>
      </c>
      <c r="CW558" s="10" t="s">
        <v>1105</v>
      </c>
      <c r="CX558" s="10" t="s">
        <v>190</v>
      </c>
      <c r="CY558" s="10" t="s">
        <v>1105</v>
      </c>
      <c r="CZ558" s="9" t="s">
        <v>1105</v>
      </c>
      <c r="DA558" s="10" t="s">
        <v>1105</v>
      </c>
      <c r="DB558" s="10" t="s">
        <v>1104</v>
      </c>
      <c r="DC558" s="98" t="s">
        <v>7106</v>
      </c>
      <c r="DD558" s="98" t="s">
        <v>7106</v>
      </c>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5"/>
    </row>
    <row r="559" spans="1:251" s="9" customFormat="1" ht="17.25" customHeight="1">
      <c r="A559" s="5" t="s">
        <v>543</v>
      </c>
      <c r="B559" s="9">
        <v>216</v>
      </c>
      <c r="C559" s="5" t="s">
        <v>83</v>
      </c>
      <c r="D559" s="5" t="s">
        <v>106</v>
      </c>
      <c r="E559" s="9">
        <v>7236</v>
      </c>
      <c r="F559" s="9" t="s">
        <v>103</v>
      </c>
      <c r="G559" s="5"/>
      <c r="H559" s="5"/>
      <c r="I559" s="9">
        <v>1806</v>
      </c>
      <c r="J559" s="5" t="s">
        <v>5</v>
      </c>
      <c r="K559" s="9">
        <v>1807</v>
      </c>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t="s">
        <v>486</v>
      </c>
      <c r="AM559" s="11">
        <f>VLOOKUP($AL559,'City Location'!$A$2:$C$69,2)</f>
        <v>48.208174</v>
      </c>
      <c r="AN559" s="11">
        <f>VLOOKUP($AL559,'City Location'!$A$2:$C$69,3)</f>
        <v>16.373819000000001</v>
      </c>
      <c r="AO559" s="9" t="s">
        <v>621</v>
      </c>
      <c r="AP559" s="5">
        <v>1</v>
      </c>
      <c r="AQ559" s="5"/>
      <c r="AR559" s="4"/>
      <c r="AS559" s="4"/>
      <c r="AT559" s="10">
        <v>1</v>
      </c>
      <c r="AU559" s="10" t="s">
        <v>1104</v>
      </c>
      <c r="AV559" s="10" t="s">
        <v>1105</v>
      </c>
      <c r="AW559" s="10" t="s">
        <v>1105</v>
      </c>
      <c r="AX559" s="10" t="s">
        <v>1105</v>
      </c>
      <c r="AY559" s="10" t="s">
        <v>1105</v>
      </c>
      <c r="AZ559" s="10" t="s">
        <v>1105</v>
      </c>
      <c r="BA559" s="10" t="s">
        <v>1105</v>
      </c>
      <c r="BB559" s="10" t="s">
        <v>1105</v>
      </c>
      <c r="BC559" s="10" t="s">
        <v>1105</v>
      </c>
      <c r="BD559" s="10" t="s">
        <v>374</v>
      </c>
      <c r="BE559" s="10" t="s">
        <v>190</v>
      </c>
      <c r="BF559" s="10" t="s">
        <v>1105</v>
      </c>
      <c r="BG559" s="10" t="s">
        <v>1105</v>
      </c>
      <c r="BH559" s="10" t="s">
        <v>190</v>
      </c>
      <c r="BI559" s="10" t="s">
        <v>1104</v>
      </c>
      <c r="BJ559" s="10" t="s">
        <v>1105</v>
      </c>
      <c r="BK559" s="10" t="s">
        <v>374</v>
      </c>
      <c r="BL559" s="10" t="s">
        <v>1105</v>
      </c>
      <c r="BM559" s="10" t="s">
        <v>1105</v>
      </c>
      <c r="BN559" s="10" t="s">
        <v>1105</v>
      </c>
      <c r="BO559" s="10" t="s">
        <v>1105</v>
      </c>
      <c r="BP559" s="10" t="s">
        <v>1105</v>
      </c>
      <c r="BQ559" s="10" t="s">
        <v>1105</v>
      </c>
      <c r="BR559" s="10" t="s">
        <v>1105</v>
      </c>
      <c r="BS559" s="10" t="s">
        <v>1104</v>
      </c>
      <c r="BT559" s="10" t="s">
        <v>1105</v>
      </c>
      <c r="BU559" s="10" t="s">
        <v>1105</v>
      </c>
      <c r="BV559" s="10" t="s">
        <v>1105</v>
      </c>
      <c r="BW559" s="10" t="s">
        <v>1104</v>
      </c>
      <c r="BX559" s="10" t="s">
        <v>1104</v>
      </c>
      <c r="BY559" s="10" t="s">
        <v>1105</v>
      </c>
      <c r="BZ559" s="10" t="s">
        <v>1104</v>
      </c>
      <c r="CA559" s="10" t="s">
        <v>1105</v>
      </c>
      <c r="CB559" s="10" t="s">
        <v>1104</v>
      </c>
      <c r="CC559" s="10" t="s">
        <v>1105</v>
      </c>
      <c r="CD559" s="10" t="s">
        <v>1104</v>
      </c>
      <c r="CE559" s="10" t="s">
        <v>1105</v>
      </c>
      <c r="CF559" s="10" t="s">
        <v>1104</v>
      </c>
      <c r="CG559" s="10" t="s">
        <v>1105</v>
      </c>
      <c r="CH559" s="10" t="s">
        <v>190</v>
      </c>
      <c r="CI559" s="10" t="s">
        <v>1105</v>
      </c>
      <c r="CJ559" s="10" t="s">
        <v>1104</v>
      </c>
      <c r="CK559" s="10" t="s">
        <v>374</v>
      </c>
      <c r="CL559" s="10" t="s">
        <v>1105</v>
      </c>
      <c r="CM559" s="10" t="s">
        <v>1105</v>
      </c>
      <c r="CN559" s="10" t="s">
        <v>1105</v>
      </c>
      <c r="CO559" s="10" t="s">
        <v>1105</v>
      </c>
      <c r="CP559" s="10" t="s">
        <v>1105</v>
      </c>
      <c r="CQ559" s="10" t="s">
        <v>1105</v>
      </c>
      <c r="CR559" s="10" t="s">
        <v>1105</v>
      </c>
      <c r="CS559" s="10" t="s">
        <v>1105</v>
      </c>
      <c r="CT559" s="10" t="s">
        <v>1105</v>
      </c>
      <c r="CU559" s="10" t="s">
        <v>1104</v>
      </c>
      <c r="CV559" s="10" t="s">
        <v>1104</v>
      </c>
      <c r="CW559" s="10" t="s">
        <v>1105</v>
      </c>
      <c r="CX559" s="10" t="s">
        <v>190</v>
      </c>
      <c r="CY559" s="10" t="s">
        <v>1105</v>
      </c>
      <c r="CZ559" s="9" t="s">
        <v>1105</v>
      </c>
      <c r="DA559" s="10" t="s">
        <v>1105</v>
      </c>
      <c r="DB559" s="10" t="s">
        <v>1104</v>
      </c>
      <c r="DC559" s="98" t="s">
        <v>7106</v>
      </c>
      <c r="DD559" s="98" t="s">
        <v>7106</v>
      </c>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5"/>
    </row>
    <row r="560" spans="1:251" s="9" customFormat="1" ht="17.25" customHeight="1">
      <c r="A560" s="5" t="s">
        <v>543</v>
      </c>
      <c r="B560" s="9">
        <v>216</v>
      </c>
      <c r="C560" s="5" t="s">
        <v>83</v>
      </c>
      <c r="D560" s="5" t="s">
        <v>106</v>
      </c>
      <c r="E560" s="9">
        <v>7236</v>
      </c>
      <c r="F560" s="9" t="s">
        <v>103</v>
      </c>
      <c r="G560" s="5"/>
      <c r="H560" s="5" t="s">
        <v>5</v>
      </c>
      <c r="I560" s="9">
        <v>1807</v>
      </c>
      <c r="J560" s="5" t="s">
        <v>6</v>
      </c>
      <c r="K560" s="9">
        <v>1807</v>
      </c>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t="s">
        <v>486</v>
      </c>
      <c r="AM560" s="11">
        <f>VLOOKUP($AL560,'City Location'!$A$2:$C$69,2)</f>
        <v>48.208174</v>
      </c>
      <c r="AN560" s="11">
        <f>VLOOKUP($AL560,'City Location'!$A$2:$C$69,3)</f>
        <v>16.373819000000001</v>
      </c>
      <c r="AO560" s="9" t="s">
        <v>621</v>
      </c>
      <c r="AP560" s="5">
        <v>1</v>
      </c>
      <c r="AQ560" s="5"/>
      <c r="AR560" s="4"/>
      <c r="AS560" s="4"/>
      <c r="AT560" s="10">
        <v>1</v>
      </c>
      <c r="AU560" s="10" t="s">
        <v>1104</v>
      </c>
      <c r="AV560" s="10" t="s">
        <v>1105</v>
      </c>
      <c r="AW560" s="10" t="s">
        <v>1105</v>
      </c>
      <c r="AX560" s="10" t="s">
        <v>1105</v>
      </c>
      <c r="AY560" s="10" t="s">
        <v>1105</v>
      </c>
      <c r="AZ560" s="10" t="s">
        <v>1105</v>
      </c>
      <c r="BA560" s="10" t="s">
        <v>1105</v>
      </c>
      <c r="BB560" s="10" t="s">
        <v>1105</v>
      </c>
      <c r="BC560" s="10" t="s">
        <v>1105</v>
      </c>
      <c r="BD560" s="10" t="s">
        <v>374</v>
      </c>
      <c r="BE560" s="10" t="s">
        <v>190</v>
      </c>
      <c r="BF560" s="10" t="s">
        <v>1105</v>
      </c>
      <c r="BG560" s="10" t="s">
        <v>1105</v>
      </c>
      <c r="BH560" s="10" t="s">
        <v>190</v>
      </c>
      <c r="BI560" s="10" t="s">
        <v>1104</v>
      </c>
      <c r="BJ560" s="10" t="s">
        <v>1105</v>
      </c>
      <c r="BK560" s="10" t="s">
        <v>190</v>
      </c>
      <c r="BL560" s="10" t="s">
        <v>1105</v>
      </c>
      <c r="BM560" s="10" t="s">
        <v>1105</v>
      </c>
      <c r="BN560" s="10" t="s">
        <v>1105</v>
      </c>
      <c r="BO560" s="10" t="s">
        <v>1105</v>
      </c>
      <c r="BP560" s="10" t="s">
        <v>1105</v>
      </c>
      <c r="BQ560" s="10" t="s">
        <v>1105</v>
      </c>
      <c r="BR560" s="10" t="s">
        <v>1105</v>
      </c>
      <c r="BS560" s="10" t="s">
        <v>1104</v>
      </c>
      <c r="BT560" s="10" t="s">
        <v>1105</v>
      </c>
      <c r="BU560" s="10" t="s">
        <v>1105</v>
      </c>
      <c r="BV560" s="10" t="s">
        <v>1105</v>
      </c>
      <c r="BW560" s="10" t="s">
        <v>1104</v>
      </c>
      <c r="BX560" s="10" t="s">
        <v>1104</v>
      </c>
      <c r="BY560" s="10" t="s">
        <v>1105</v>
      </c>
      <c r="BZ560" s="10" t="s">
        <v>1104</v>
      </c>
      <c r="CA560" s="10" t="s">
        <v>1105</v>
      </c>
      <c r="CB560" s="10" t="s">
        <v>1104</v>
      </c>
      <c r="CC560" s="10" t="s">
        <v>1105</v>
      </c>
      <c r="CD560" s="10" t="s">
        <v>1104</v>
      </c>
      <c r="CE560" s="10" t="s">
        <v>1105</v>
      </c>
      <c r="CF560" s="10" t="s">
        <v>1104</v>
      </c>
      <c r="CG560" s="10" t="s">
        <v>1105</v>
      </c>
      <c r="CH560" s="10" t="s">
        <v>190</v>
      </c>
      <c r="CI560" s="10" t="s">
        <v>1105</v>
      </c>
      <c r="CJ560" s="10" t="s">
        <v>1104</v>
      </c>
      <c r="CK560" s="10" t="s">
        <v>374</v>
      </c>
      <c r="CL560" s="10" t="s">
        <v>1105</v>
      </c>
      <c r="CM560" s="10" t="s">
        <v>1105</v>
      </c>
      <c r="CN560" s="10" t="s">
        <v>1105</v>
      </c>
      <c r="CO560" s="10" t="s">
        <v>1105</v>
      </c>
      <c r="CP560" s="10" t="s">
        <v>1105</v>
      </c>
      <c r="CQ560" s="10" t="s">
        <v>1105</v>
      </c>
      <c r="CR560" s="10" t="s">
        <v>1105</v>
      </c>
      <c r="CS560" s="10" t="s">
        <v>1105</v>
      </c>
      <c r="CT560" s="10" t="s">
        <v>1105</v>
      </c>
      <c r="CU560" s="10" t="s">
        <v>1104</v>
      </c>
      <c r="CV560" s="10" t="s">
        <v>1104</v>
      </c>
      <c r="CW560" s="10" t="s">
        <v>1105</v>
      </c>
      <c r="CX560" s="10" t="s">
        <v>190</v>
      </c>
      <c r="CY560" s="10" t="s">
        <v>1105</v>
      </c>
      <c r="CZ560" s="9" t="s">
        <v>1105</v>
      </c>
      <c r="DA560" s="10" t="s">
        <v>1105</v>
      </c>
      <c r="DB560" s="10" t="s">
        <v>1104</v>
      </c>
      <c r="DC560" s="98" t="s">
        <v>7106</v>
      </c>
      <c r="DD560" s="98" t="s">
        <v>7106</v>
      </c>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5"/>
    </row>
    <row r="561" spans="1:251" s="9" customFormat="1" ht="17.25" customHeight="1">
      <c r="A561" s="5" t="s">
        <v>543</v>
      </c>
      <c r="B561" s="9">
        <v>216</v>
      </c>
      <c r="C561" s="5" t="s">
        <v>83</v>
      </c>
      <c r="D561" s="5" t="s">
        <v>106</v>
      </c>
      <c r="E561" s="9">
        <v>7236</v>
      </c>
      <c r="F561" s="9" t="s">
        <v>103</v>
      </c>
      <c r="G561" s="5"/>
      <c r="H561" s="5" t="s">
        <v>6</v>
      </c>
      <c r="I561" s="9">
        <v>1807</v>
      </c>
      <c r="J561" s="5" t="s">
        <v>8</v>
      </c>
      <c r="K561" s="9">
        <v>1807</v>
      </c>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t="s">
        <v>486</v>
      </c>
      <c r="AM561" s="11">
        <f>VLOOKUP($AL561,'City Location'!$A$2:$C$69,2)</f>
        <v>48.208174</v>
      </c>
      <c r="AN561" s="11">
        <f>VLOOKUP($AL561,'City Location'!$A$2:$C$69,3)</f>
        <v>16.373819000000001</v>
      </c>
      <c r="AO561" s="9" t="s">
        <v>621</v>
      </c>
      <c r="AP561" s="5">
        <v>1</v>
      </c>
      <c r="AQ561" s="5"/>
      <c r="AR561" s="4"/>
      <c r="AS561" s="4"/>
      <c r="AT561" s="10">
        <v>1</v>
      </c>
      <c r="AU561" s="10" t="s">
        <v>1104</v>
      </c>
      <c r="AV561" s="10" t="s">
        <v>1105</v>
      </c>
      <c r="AW561" s="10" t="s">
        <v>1105</v>
      </c>
      <c r="AX561" s="10" t="s">
        <v>1105</v>
      </c>
      <c r="AY561" s="10" t="s">
        <v>1105</v>
      </c>
      <c r="AZ561" s="10" t="s">
        <v>1105</v>
      </c>
      <c r="BA561" s="10" t="s">
        <v>1105</v>
      </c>
      <c r="BB561" s="10" t="s">
        <v>1105</v>
      </c>
      <c r="BC561" s="10" t="s">
        <v>1105</v>
      </c>
      <c r="BD561" s="10" t="s">
        <v>374</v>
      </c>
      <c r="BE561" s="10" t="s">
        <v>190</v>
      </c>
      <c r="BF561" s="10" t="s">
        <v>1105</v>
      </c>
      <c r="BG561" s="10" t="s">
        <v>1105</v>
      </c>
      <c r="BH561" s="10" t="s">
        <v>374</v>
      </c>
      <c r="BI561" s="10" t="s">
        <v>1104</v>
      </c>
      <c r="BJ561" s="10" t="s">
        <v>1105</v>
      </c>
      <c r="BK561" s="10" t="s">
        <v>190</v>
      </c>
      <c r="BL561" s="10" t="s">
        <v>1105</v>
      </c>
      <c r="BM561" s="10" t="s">
        <v>1105</v>
      </c>
      <c r="BN561" s="10" t="s">
        <v>1105</v>
      </c>
      <c r="BO561" s="10" t="s">
        <v>1105</v>
      </c>
      <c r="BP561" s="10" t="s">
        <v>1105</v>
      </c>
      <c r="BQ561" s="10" t="s">
        <v>1105</v>
      </c>
      <c r="BR561" s="10" t="s">
        <v>1105</v>
      </c>
      <c r="BS561" s="10" t="s">
        <v>1104</v>
      </c>
      <c r="BT561" s="10" t="s">
        <v>1105</v>
      </c>
      <c r="BU561" s="10" t="s">
        <v>1105</v>
      </c>
      <c r="BV561" s="10" t="s">
        <v>1105</v>
      </c>
      <c r="BW561" s="10" t="s">
        <v>1104</v>
      </c>
      <c r="BX561" s="10" t="s">
        <v>1104</v>
      </c>
      <c r="BY561" s="10" t="s">
        <v>1105</v>
      </c>
      <c r="BZ561" s="10" t="s">
        <v>1104</v>
      </c>
      <c r="CA561" s="10" t="s">
        <v>1105</v>
      </c>
      <c r="CB561" s="10" t="s">
        <v>1104</v>
      </c>
      <c r="CC561" s="10" t="s">
        <v>1105</v>
      </c>
      <c r="CD561" s="10" t="s">
        <v>1104</v>
      </c>
      <c r="CE561" s="10" t="s">
        <v>1105</v>
      </c>
      <c r="CF561" s="10" t="s">
        <v>1104</v>
      </c>
      <c r="CG561" s="10" t="s">
        <v>1105</v>
      </c>
      <c r="CH561" s="10" t="s">
        <v>190</v>
      </c>
      <c r="CI561" s="10" t="s">
        <v>1105</v>
      </c>
      <c r="CJ561" s="10" t="s">
        <v>1104</v>
      </c>
      <c r="CK561" s="10" t="s">
        <v>374</v>
      </c>
      <c r="CL561" s="10" t="s">
        <v>1105</v>
      </c>
      <c r="CM561" s="10" t="s">
        <v>1105</v>
      </c>
      <c r="CN561" s="10" t="s">
        <v>1105</v>
      </c>
      <c r="CO561" s="10" t="s">
        <v>1105</v>
      </c>
      <c r="CP561" s="10" t="s">
        <v>1105</v>
      </c>
      <c r="CQ561" s="10" t="s">
        <v>1105</v>
      </c>
      <c r="CR561" s="10" t="s">
        <v>1105</v>
      </c>
      <c r="CS561" s="10" t="s">
        <v>1105</v>
      </c>
      <c r="CT561" s="10" t="s">
        <v>1105</v>
      </c>
      <c r="CU561" s="10" t="s">
        <v>1104</v>
      </c>
      <c r="CV561" s="10" t="s">
        <v>1104</v>
      </c>
      <c r="CW561" s="10" t="s">
        <v>1105</v>
      </c>
      <c r="CX561" s="10" t="s">
        <v>190</v>
      </c>
      <c r="CY561" s="10" t="s">
        <v>1105</v>
      </c>
      <c r="CZ561" s="9" t="s">
        <v>1105</v>
      </c>
      <c r="DA561" s="10" t="s">
        <v>1105</v>
      </c>
      <c r="DB561" s="10" t="s">
        <v>1104</v>
      </c>
      <c r="DC561" s="98" t="s">
        <v>7106</v>
      </c>
      <c r="DD561" s="98" t="s">
        <v>7106</v>
      </c>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5"/>
    </row>
    <row r="562" spans="1:251" s="9" customFormat="1" ht="17.25" customHeight="1">
      <c r="A562" s="5" t="s">
        <v>543</v>
      </c>
      <c r="B562" s="9">
        <v>216</v>
      </c>
      <c r="C562" s="5" t="s">
        <v>83</v>
      </c>
      <c r="D562" s="5" t="s">
        <v>106</v>
      </c>
      <c r="E562" s="9">
        <v>7236</v>
      </c>
      <c r="F562" s="9" t="s">
        <v>103</v>
      </c>
      <c r="G562" s="5"/>
      <c r="H562" s="5" t="s">
        <v>8</v>
      </c>
      <c r="I562" s="9">
        <v>1807</v>
      </c>
      <c r="J562" s="5" t="s">
        <v>7</v>
      </c>
      <c r="K562" s="9">
        <v>1807</v>
      </c>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t="s">
        <v>486</v>
      </c>
      <c r="AM562" s="11">
        <f>VLOOKUP($AL562,'City Location'!$A$2:$C$69,2)</f>
        <v>48.208174</v>
      </c>
      <c r="AN562" s="11">
        <f>VLOOKUP($AL562,'City Location'!$A$2:$C$69,3)</f>
        <v>16.373819000000001</v>
      </c>
      <c r="AO562" s="9" t="s">
        <v>621</v>
      </c>
      <c r="AP562" s="5">
        <v>1</v>
      </c>
      <c r="AQ562" s="5"/>
      <c r="AR562" s="4"/>
      <c r="AS562" s="4"/>
      <c r="AT562" s="10">
        <v>1</v>
      </c>
      <c r="AU562" s="10" t="s">
        <v>1104</v>
      </c>
      <c r="AV562" s="10" t="s">
        <v>1105</v>
      </c>
      <c r="AW562" s="10" t="s">
        <v>1105</v>
      </c>
      <c r="AX562" s="10" t="s">
        <v>1105</v>
      </c>
      <c r="AY562" s="10" t="s">
        <v>1105</v>
      </c>
      <c r="AZ562" s="10" t="s">
        <v>1105</v>
      </c>
      <c r="BA562" s="10" t="s">
        <v>1105</v>
      </c>
      <c r="BB562" s="10" t="s">
        <v>1105</v>
      </c>
      <c r="BC562" s="10" t="s">
        <v>1105</v>
      </c>
      <c r="BD562" s="10" t="s">
        <v>374</v>
      </c>
      <c r="BE562" s="10" t="s">
        <v>190</v>
      </c>
      <c r="BF562" s="10" t="s">
        <v>1105</v>
      </c>
      <c r="BG562" s="10" t="s">
        <v>1105</v>
      </c>
      <c r="BH562" s="10" t="s">
        <v>190</v>
      </c>
      <c r="BI562" s="10" t="s">
        <v>1104</v>
      </c>
      <c r="BJ562" s="10" t="s">
        <v>1105</v>
      </c>
      <c r="BK562" s="10" t="s">
        <v>190</v>
      </c>
      <c r="BL562" s="10" t="s">
        <v>1105</v>
      </c>
      <c r="BM562" s="10" t="s">
        <v>1105</v>
      </c>
      <c r="BN562" s="10" t="s">
        <v>1105</v>
      </c>
      <c r="BO562" s="10" t="s">
        <v>1105</v>
      </c>
      <c r="BP562" s="10" t="s">
        <v>1105</v>
      </c>
      <c r="BQ562" s="10" t="s">
        <v>1105</v>
      </c>
      <c r="BR562" s="10" t="s">
        <v>1105</v>
      </c>
      <c r="BS562" s="10" t="s">
        <v>1104</v>
      </c>
      <c r="BT562" s="10" t="s">
        <v>1105</v>
      </c>
      <c r="BU562" s="10" t="s">
        <v>1105</v>
      </c>
      <c r="BV562" s="10" t="s">
        <v>1105</v>
      </c>
      <c r="BW562" s="10" t="s">
        <v>1104</v>
      </c>
      <c r="BX562" s="10" t="s">
        <v>1104</v>
      </c>
      <c r="BY562" s="10" t="s">
        <v>1105</v>
      </c>
      <c r="BZ562" s="10" t="s">
        <v>1104</v>
      </c>
      <c r="CA562" s="10" t="s">
        <v>1105</v>
      </c>
      <c r="CB562" s="10" t="s">
        <v>1104</v>
      </c>
      <c r="CC562" s="10" t="s">
        <v>1105</v>
      </c>
      <c r="CD562" s="10" t="s">
        <v>1104</v>
      </c>
      <c r="CE562" s="10" t="s">
        <v>1105</v>
      </c>
      <c r="CF562" s="10" t="s">
        <v>1104</v>
      </c>
      <c r="CG562" s="10" t="s">
        <v>1105</v>
      </c>
      <c r="CH562" s="10" t="s">
        <v>190</v>
      </c>
      <c r="CI562" s="10" t="s">
        <v>1105</v>
      </c>
      <c r="CJ562" s="10" t="s">
        <v>1104</v>
      </c>
      <c r="CK562" s="10" t="s">
        <v>374</v>
      </c>
      <c r="CL562" s="10" t="s">
        <v>1105</v>
      </c>
      <c r="CM562" s="10" t="s">
        <v>1105</v>
      </c>
      <c r="CN562" s="10" t="s">
        <v>1105</v>
      </c>
      <c r="CO562" s="10" t="s">
        <v>1105</v>
      </c>
      <c r="CP562" s="10" t="s">
        <v>1105</v>
      </c>
      <c r="CQ562" s="10" t="s">
        <v>1105</v>
      </c>
      <c r="CR562" s="10" t="s">
        <v>1105</v>
      </c>
      <c r="CS562" s="10" t="s">
        <v>1105</v>
      </c>
      <c r="CT562" s="10" t="s">
        <v>1105</v>
      </c>
      <c r="CU562" s="10" t="s">
        <v>1104</v>
      </c>
      <c r="CV562" s="10" t="s">
        <v>1104</v>
      </c>
      <c r="CW562" s="10" t="s">
        <v>1105</v>
      </c>
      <c r="CX562" s="10" t="s">
        <v>190</v>
      </c>
      <c r="CY562" s="10" t="s">
        <v>1105</v>
      </c>
      <c r="CZ562" s="9" t="s">
        <v>1105</v>
      </c>
      <c r="DA562" s="10" t="s">
        <v>1105</v>
      </c>
      <c r="DB562" s="10" t="s">
        <v>1104</v>
      </c>
      <c r="DC562" s="98" t="s">
        <v>7106</v>
      </c>
      <c r="DD562" s="98" t="s">
        <v>7106</v>
      </c>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5"/>
    </row>
    <row r="563" spans="1:251" s="9" customFormat="1" ht="16" customHeight="1">
      <c r="A563" s="5" t="s">
        <v>543</v>
      </c>
      <c r="B563" s="9">
        <v>216</v>
      </c>
      <c r="C563" s="5" t="s">
        <v>83</v>
      </c>
      <c r="D563" s="5" t="s">
        <v>106</v>
      </c>
      <c r="E563" s="9">
        <v>7236</v>
      </c>
      <c r="F563" s="9" t="s">
        <v>103</v>
      </c>
      <c r="G563" s="5"/>
      <c r="H563" s="5" t="s">
        <v>7</v>
      </c>
      <c r="I563" s="9">
        <v>1807</v>
      </c>
      <c r="J563" s="5" t="s">
        <v>12</v>
      </c>
      <c r="K563" s="9">
        <v>1809</v>
      </c>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t="s">
        <v>486</v>
      </c>
      <c r="AM563" s="11">
        <f>VLOOKUP($AL563,'City Location'!$A$2:$C$69,2)</f>
        <v>48.208174</v>
      </c>
      <c r="AN563" s="11">
        <f>VLOOKUP($AL563,'City Location'!$A$2:$C$69,3)</f>
        <v>16.373819000000001</v>
      </c>
      <c r="AO563" s="9" t="s">
        <v>621</v>
      </c>
      <c r="AP563" s="5">
        <v>1</v>
      </c>
      <c r="AQ563" s="5"/>
      <c r="AR563" s="4"/>
      <c r="AS563" s="4"/>
      <c r="AT563" s="10">
        <v>1</v>
      </c>
      <c r="AU563" s="10" t="s">
        <v>1104</v>
      </c>
      <c r="AV563" s="10" t="s">
        <v>1105</v>
      </c>
      <c r="AW563" s="10" t="s">
        <v>1105</v>
      </c>
      <c r="AX563" s="10" t="s">
        <v>1105</v>
      </c>
      <c r="AY563" s="10" t="s">
        <v>1105</v>
      </c>
      <c r="AZ563" s="10" t="s">
        <v>1105</v>
      </c>
      <c r="BA563" s="10" t="s">
        <v>1105</v>
      </c>
      <c r="BB563" s="10" t="s">
        <v>1105</v>
      </c>
      <c r="BC563" s="10" t="s">
        <v>1105</v>
      </c>
      <c r="BD563" s="10" t="s">
        <v>190</v>
      </c>
      <c r="BE563" s="10" t="s">
        <v>190</v>
      </c>
      <c r="BF563" s="10" t="s">
        <v>1105</v>
      </c>
      <c r="BG563" s="10" t="s">
        <v>1105</v>
      </c>
      <c r="BH563" s="10" t="s">
        <v>190</v>
      </c>
      <c r="BI563" s="10" t="s">
        <v>1104</v>
      </c>
      <c r="BJ563" s="10" t="s">
        <v>1105</v>
      </c>
      <c r="BK563" s="10" t="s">
        <v>374</v>
      </c>
      <c r="BL563" s="10" t="s">
        <v>1105</v>
      </c>
      <c r="BM563" s="10" t="s">
        <v>1105</v>
      </c>
      <c r="BN563" s="10" t="s">
        <v>1105</v>
      </c>
      <c r="BO563" s="10" t="s">
        <v>1105</v>
      </c>
      <c r="BP563" s="10" t="s">
        <v>1105</v>
      </c>
      <c r="BQ563" s="10" t="s">
        <v>1105</v>
      </c>
      <c r="BR563" s="10" t="s">
        <v>1105</v>
      </c>
      <c r="BS563" s="10" t="s">
        <v>1104</v>
      </c>
      <c r="BT563" s="10" t="s">
        <v>1105</v>
      </c>
      <c r="BU563" s="10" t="s">
        <v>1105</v>
      </c>
      <c r="BV563" s="10" t="s">
        <v>1105</v>
      </c>
      <c r="BW563" s="10" t="s">
        <v>1104</v>
      </c>
      <c r="BX563" s="10" t="s">
        <v>1104</v>
      </c>
      <c r="BY563" s="10" t="s">
        <v>1105</v>
      </c>
      <c r="BZ563" s="10" t="s">
        <v>1104</v>
      </c>
      <c r="CA563" s="10" t="s">
        <v>1105</v>
      </c>
      <c r="CB563" s="10" t="s">
        <v>1104</v>
      </c>
      <c r="CC563" s="10" t="s">
        <v>1105</v>
      </c>
      <c r="CD563" s="10" t="s">
        <v>1104</v>
      </c>
      <c r="CE563" s="10" t="s">
        <v>1105</v>
      </c>
      <c r="CF563" s="10" t="s">
        <v>1104</v>
      </c>
      <c r="CG563" s="10" t="s">
        <v>1105</v>
      </c>
      <c r="CH563" s="10" t="s">
        <v>190</v>
      </c>
      <c r="CI563" s="10" t="s">
        <v>1105</v>
      </c>
      <c r="CJ563" s="10" t="s">
        <v>1104</v>
      </c>
      <c r="CK563" s="10" t="s">
        <v>374</v>
      </c>
      <c r="CL563" s="10" t="s">
        <v>1105</v>
      </c>
      <c r="CM563" s="10" t="s">
        <v>1105</v>
      </c>
      <c r="CN563" s="10" t="s">
        <v>1105</v>
      </c>
      <c r="CO563" s="10" t="s">
        <v>1105</v>
      </c>
      <c r="CP563" s="10" t="s">
        <v>1105</v>
      </c>
      <c r="CQ563" s="10" t="s">
        <v>1105</v>
      </c>
      <c r="CR563" s="10" t="s">
        <v>1105</v>
      </c>
      <c r="CS563" s="10" t="s">
        <v>1105</v>
      </c>
      <c r="CT563" s="10" t="s">
        <v>1105</v>
      </c>
      <c r="CU563" s="10" t="s">
        <v>1104</v>
      </c>
      <c r="CV563" s="10" t="s">
        <v>1104</v>
      </c>
      <c r="CW563" s="10" t="s">
        <v>1105</v>
      </c>
      <c r="CX563" s="10" t="s">
        <v>190</v>
      </c>
      <c r="CY563" s="10" t="s">
        <v>1105</v>
      </c>
      <c r="CZ563" s="9" t="s">
        <v>1105</v>
      </c>
      <c r="DA563" s="10" t="s">
        <v>1105</v>
      </c>
      <c r="DB563" s="10" t="s">
        <v>1104</v>
      </c>
      <c r="DC563" s="98" t="s">
        <v>7106</v>
      </c>
      <c r="DD563" s="98" t="s">
        <v>7106</v>
      </c>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5"/>
    </row>
    <row r="564" spans="1:251" s="9" customFormat="1" ht="17.25" customHeight="1">
      <c r="A564" s="5" t="s">
        <v>543</v>
      </c>
      <c r="B564" s="9">
        <v>216</v>
      </c>
      <c r="C564" s="5" t="s">
        <v>83</v>
      </c>
      <c r="D564" s="5" t="s">
        <v>106</v>
      </c>
      <c r="E564" s="9">
        <v>7236</v>
      </c>
      <c r="F564" s="9" t="s">
        <v>103</v>
      </c>
      <c r="G564" s="5"/>
      <c r="H564" s="5" t="s">
        <v>12</v>
      </c>
      <c r="I564" s="9">
        <v>1809</v>
      </c>
      <c r="J564" s="5" t="s">
        <v>9</v>
      </c>
      <c r="K564" s="9">
        <v>1813</v>
      </c>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t="s">
        <v>486</v>
      </c>
      <c r="AM564" s="11">
        <f>VLOOKUP($AL564,'City Location'!$A$2:$C$69,2)</f>
        <v>48.208174</v>
      </c>
      <c r="AN564" s="11">
        <f>VLOOKUP($AL564,'City Location'!$A$2:$C$69,3)</f>
        <v>16.373819000000001</v>
      </c>
      <c r="AO564" s="9" t="s">
        <v>621</v>
      </c>
      <c r="AP564" s="5">
        <v>1</v>
      </c>
      <c r="AQ564" s="5"/>
      <c r="AR564" s="4"/>
      <c r="AS564" s="4"/>
      <c r="AT564" s="10">
        <v>1</v>
      </c>
      <c r="AU564" s="10" t="s">
        <v>1104</v>
      </c>
      <c r="AV564" s="10" t="s">
        <v>1105</v>
      </c>
      <c r="AW564" s="10" t="s">
        <v>1105</v>
      </c>
      <c r="AX564" s="10" t="s">
        <v>1105</v>
      </c>
      <c r="AY564" s="10" t="s">
        <v>1105</v>
      </c>
      <c r="AZ564" s="10" t="s">
        <v>1105</v>
      </c>
      <c r="BA564" s="10" t="s">
        <v>1105</v>
      </c>
      <c r="BB564" s="10" t="s">
        <v>1105</v>
      </c>
      <c r="BC564" s="10" t="s">
        <v>1105</v>
      </c>
      <c r="BD564" s="10" t="s">
        <v>190</v>
      </c>
      <c r="BE564" s="10" t="s">
        <v>190</v>
      </c>
      <c r="BF564" s="10" t="s">
        <v>1105</v>
      </c>
      <c r="BG564" s="10" t="s">
        <v>1105</v>
      </c>
      <c r="BH564" s="10" t="s">
        <v>190</v>
      </c>
      <c r="BI564" s="10" t="s">
        <v>1104</v>
      </c>
      <c r="BJ564" s="10" t="s">
        <v>1105</v>
      </c>
      <c r="BK564" s="10" t="s">
        <v>190</v>
      </c>
      <c r="BL564" s="10" t="s">
        <v>1105</v>
      </c>
      <c r="BM564" s="10" t="s">
        <v>1105</v>
      </c>
      <c r="BN564" s="10" t="s">
        <v>1105</v>
      </c>
      <c r="BO564" s="10" t="s">
        <v>1105</v>
      </c>
      <c r="BP564" s="10" t="s">
        <v>1105</v>
      </c>
      <c r="BQ564" s="10" t="s">
        <v>1105</v>
      </c>
      <c r="BR564" s="10" t="s">
        <v>1105</v>
      </c>
      <c r="BS564" s="10" t="s">
        <v>1104</v>
      </c>
      <c r="BT564" s="10" t="s">
        <v>1105</v>
      </c>
      <c r="BU564" s="10" t="s">
        <v>1105</v>
      </c>
      <c r="BV564" s="10" t="s">
        <v>1105</v>
      </c>
      <c r="BW564" s="10" t="s">
        <v>1104</v>
      </c>
      <c r="BX564" s="10" t="s">
        <v>1104</v>
      </c>
      <c r="BY564" s="10" t="s">
        <v>1105</v>
      </c>
      <c r="BZ564" s="10" t="s">
        <v>1104</v>
      </c>
      <c r="CA564" s="10" t="s">
        <v>1105</v>
      </c>
      <c r="CB564" s="10" t="s">
        <v>1104</v>
      </c>
      <c r="CC564" s="10" t="s">
        <v>1105</v>
      </c>
      <c r="CD564" s="10" t="s">
        <v>1104</v>
      </c>
      <c r="CE564" s="10" t="s">
        <v>1105</v>
      </c>
      <c r="CF564" s="10" t="s">
        <v>1104</v>
      </c>
      <c r="CG564" s="10" t="s">
        <v>1105</v>
      </c>
      <c r="CH564" s="10" t="s">
        <v>190</v>
      </c>
      <c r="CI564" s="10" t="s">
        <v>1105</v>
      </c>
      <c r="CJ564" s="10" t="s">
        <v>1104</v>
      </c>
      <c r="CK564" s="10" t="s">
        <v>374</v>
      </c>
      <c r="CL564" s="10" t="s">
        <v>1105</v>
      </c>
      <c r="CM564" s="10" t="s">
        <v>1105</v>
      </c>
      <c r="CN564" s="10" t="s">
        <v>1105</v>
      </c>
      <c r="CO564" s="10" t="s">
        <v>1105</v>
      </c>
      <c r="CP564" s="10" t="s">
        <v>1105</v>
      </c>
      <c r="CQ564" s="10" t="s">
        <v>1105</v>
      </c>
      <c r="CR564" s="10" t="s">
        <v>1105</v>
      </c>
      <c r="CS564" s="10" t="s">
        <v>1105</v>
      </c>
      <c r="CT564" s="10" t="s">
        <v>1105</v>
      </c>
      <c r="CU564" s="10" t="s">
        <v>1104</v>
      </c>
      <c r="CV564" s="10" t="s">
        <v>1104</v>
      </c>
      <c r="CW564" s="10" t="s">
        <v>1105</v>
      </c>
      <c r="CX564" s="10" t="s">
        <v>190</v>
      </c>
      <c r="CY564" s="10" t="s">
        <v>1105</v>
      </c>
      <c r="CZ564" s="9" t="s">
        <v>1105</v>
      </c>
      <c r="DA564" s="10" t="s">
        <v>1105</v>
      </c>
      <c r="DB564" s="10" t="s">
        <v>1104</v>
      </c>
      <c r="DC564" s="98" t="s">
        <v>7106</v>
      </c>
      <c r="DD564" s="98" t="s">
        <v>7106</v>
      </c>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5"/>
    </row>
    <row r="565" spans="1:251" s="9" customFormat="1" ht="17.25" customHeight="1">
      <c r="A565" s="5" t="s">
        <v>543</v>
      </c>
      <c r="B565" s="9">
        <v>216</v>
      </c>
      <c r="C565" s="5" t="s">
        <v>83</v>
      </c>
      <c r="D565" s="5" t="s">
        <v>106</v>
      </c>
      <c r="E565" s="9">
        <v>7236</v>
      </c>
      <c r="F565" s="9" t="s">
        <v>103</v>
      </c>
      <c r="G565" s="5"/>
      <c r="H565" s="5" t="s">
        <v>9</v>
      </c>
      <c r="I565" s="9">
        <v>1813</v>
      </c>
      <c r="J565" s="5" t="s">
        <v>3</v>
      </c>
      <c r="K565" s="9">
        <v>1813</v>
      </c>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t="s">
        <v>486</v>
      </c>
      <c r="AM565" s="11">
        <f>VLOOKUP($AL565,'City Location'!$A$2:$C$69,2)</f>
        <v>48.208174</v>
      </c>
      <c r="AN565" s="11">
        <f>VLOOKUP($AL565,'City Location'!$A$2:$C$69,3)</f>
        <v>16.373819000000001</v>
      </c>
      <c r="AO565" s="9" t="s">
        <v>621</v>
      </c>
      <c r="AP565" s="5">
        <v>1</v>
      </c>
      <c r="AQ565" s="5"/>
      <c r="AR565" s="4"/>
      <c r="AS565" s="4"/>
      <c r="AT565" s="10">
        <v>1</v>
      </c>
      <c r="AU565" s="10" t="s">
        <v>1104</v>
      </c>
      <c r="AV565" s="10" t="s">
        <v>1105</v>
      </c>
      <c r="AW565" s="10" t="s">
        <v>1105</v>
      </c>
      <c r="AX565" s="10" t="s">
        <v>1105</v>
      </c>
      <c r="AY565" s="10" t="s">
        <v>1105</v>
      </c>
      <c r="AZ565" s="10" t="s">
        <v>1105</v>
      </c>
      <c r="BA565" s="10" t="s">
        <v>1105</v>
      </c>
      <c r="BB565" s="10" t="s">
        <v>1105</v>
      </c>
      <c r="BC565" s="10" t="s">
        <v>1105</v>
      </c>
      <c r="BD565" s="10" t="s">
        <v>190</v>
      </c>
      <c r="BE565" s="10" t="s">
        <v>190</v>
      </c>
      <c r="BF565" s="10" t="s">
        <v>1105</v>
      </c>
      <c r="BG565" s="10" t="s">
        <v>1105</v>
      </c>
      <c r="BH565" s="10" t="s">
        <v>190</v>
      </c>
      <c r="BI565" s="10" t="s">
        <v>1104</v>
      </c>
      <c r="BJ565" s="10" t="s">
        <v>1105</v>
      </c>
      <c r="BK565" s="10" t="s">
        <v>374</v>
      </c>
      <c r="BL565" s="10" t="s">
        <v>1105</v>
      </c>
      <c r="BM565" s="10" t="s">
        <v>1105</v>
      </c>
      <c r="BN565" s="10" t="s">
        <v>1105</v>
      </c>
      <c r="BO565" s="10" t="s">
        <v>1105</v>
      </c>
      <c r="BP565" s="10" t="s">
        <v>1105</v>
      </c>
      <c r="BQ565" s="10" t="s">
        <v>1105</v>
      </c>
      <c r="BR565" s="10" t="s">
        <v>1105</v>
      </c>
      <c r="BS565" s="10" t="s">
        <v>1104</v>
      </c>
      <c r="BT565" s="10" t="s">
        <v>1105</v>
      </c>
      <c r="BU565" s="10" t="s">
        <v>1105</v>
      </c>
      <c r="BV565" s="10" t="s">
        <v>1105</v>
      </c>
      <c r="BW565" s="10" t="s">
        <v>1104</v>
      </c>
      <c r="BX565" s="10" t="s">
        <v>1104</v>
      </c>
      <c r="BY565" s="10" t="s">
        <v>1105</v>
      </c>
      <c r="BZ565" s="10" t="s">
        <v>1104</v>
      </c>
      <c r="CA565" s="10" t="s">
        <v>1105</v>
      </c>
      <c r="CB565" s="10" t="s">
        <v>1104</v>
      </c>
      <c r="CC565" s="10" t="s">
        <v>1105</v>
      </c>
      <c r="CD565" s="10" t="s">
        <v>1104</v>
      </c>
      <c r="CE565" s="10" t="s">
        <v>1105</v>
      </c>
      <c r="CF565" s="10" t="s">
        <v>1104</v>
      </c>
      <c r="CG565" s="10" t="s">
        <v>1105</v>
      </c>
      <c r="CH565" s="10" t="s">
        <v>190</v>
      </c>
      <c r="CI565" s="10" t="s">
        <v>1105</v>
      </c>
      <c r="CJ565" s="10" t="s">
        <v>1104</v>
      </c>
      <c r="CK565" s="10" t="s">
        <v>374</v>
      </c>
      <c r="CL565" s="10" t="s">
        <v>1105</v>
      </c>
      <c r="CM565" s="10" t="s">
        <v>1105</v>
      </c>
      <c r="CN565" s="10" t="s">
        <v>1105</v>
      </c>
      <c r="CO565" s="10" t="s">
        <v>1105</v>
      </c>
      <c r="CP565" s="10" t="s">
        <v>1105</v>
      </c>
      <c r="CQ565" s="10" t="s">
        <v>1105</v>
      </c>
      <c r="CR565" s="10" t="s">
        <v>1105</v>
      </c>
      <c r="CS565" s="10" t="s">
        <v>1105</v>
      </c>
      <c r="CT565" s="10" t="s">
        <v>1105</v>
      </c>
      <c r="CU565" s="10" t="s">
        <v>1104</v>
      </c>
      <c r="CV565" s="10" t="s">
        <v>1104</v>
      </c>
      <c r="CW565" s="10" t="s">
        <v>1105</v>
      </c>
      <c r="CX565" s="10" t="s">
        <v>190</v>
      </c>
      <c r="CY565" s="10" t="s">
        <v>1105</v>
      </c>
      <c r="CZ565" s="9" t="s">
        <v>1105</v>
      </c>
      <c r="DA565" s="10" t="s">
        <v>1105</v>
      </c>
      <c r="DB565" s="10" t="s">
        <v>1104</v>
      </c>
      <c r="DC565" s="98" t="s">
        <v>7106</v>
      </c>
      <c r="DD565" s="98" t="s">
        <v>7106</v>
      </c>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5"/>
    </row>
    <row r="566" spans="1:251" s="9" customFormat="1" ht="17.25" customHeight="1">
      <c r="A566" s="5" t="s">
        <v>543</v>
      </c>
      <c r="B566" s="9">
        <v>216</v>
      </c>
      <c r="C566" s="5" t="s">
        <v>83</v>
      </c>
      <c r="D566" s="5" t="s">
        <v>106</v>
      </c>
      <c r="E566" s="9">
        <v>7236</v>
      </c>
      <c r="F566" s="9" t="s">
        <v>103</v>
      </c>
      <c r="G566" s="5"/>
      <c r="H566" s="5" t="s">
        <v>3</v>
      </c>
      <c r="I566" s="9">
        <v>1813</v>
      </c>
      <c r="J566" s="5" t="s">
        <v>12</v>
      </c>
      <c r="K566" s="9">
        <v>1814</v>
      </c>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t="s">
        <v>486</v>
      </c>
      <c r="AM566" s="11">
        <f>VLOOKUP($AL566,'City Location'!$A$2:$C$69,2)</f>
        <v>48.208174</v>
      </c>
      <c r="AN566" s="11">
        <f>VLOOKUP($AL566,'City Location'!$A$2:$C$69,3)</f>
        <v>16.373819000000001</v>
      </c>
      <c r="AO566" s="12" t="s">
        <v>621</v>
      </c>
      <c r="AP566" s="5">
        <v>1</v>
      </c>
      <c r="AQ566" s="5"/>
      <c r="AR566" s="4"/>
      <c r="AS566" s="4"/>
      <c r="AT566" s="10">
        <v>1</v>
      </c>
      <c r="AU566" s="10" t="s">
        <v>1104</v>
      </c>
      <c r="AV566" s="10" t="s">
        <v>1105</v>
      </c>
      <c r="AW566" s="10" t="s">
        <v>1105</v>
      </c>
      <c r="AX566" s="10" t="s">
        <v>1105</v>
      </c>
      <c r="AY566" s="10" t="s">
        <v>1105</v>
      </c>
      <c r="AZ566" s="10" t="s">
        <v>1105</v>
      </c>
      <c r="BA566" s="10" t="s">
        <v>1105</v>
      </c>
      <c r="BB566" s="10" t="s">
        <v>1105</v>
      </c>
      <c r="BC566" s="10" t="s">
        <v>1105</v>
      </c>
      <c r="BD566" s="10" t="s">
        <v>374</v>
      </c>
      <c r="BE566" s="10" t="s">
        <v>190</v>
      </c>
      <c r="BF566" s="10" t="s">
        <v>1105</v>
      </c>
      <c r="BG566" s="10" t="s">
        <v>1105</v>
      </c>
      <c r="BH566" s="10" t="s">
        <v>190</v>
      </c>
      <c r="BI566" s="10" t="s">
        <v>1104</v>
      </c>
      <c r="BJ566" s="10" t="s">
        <v>1105</v>
      </c>
      <c r="BK566" s="10" t="s">
        <v>374</v>
      </c>
      <c r="BL566" s="10" t="s">
        <v>1105</v>
      </c>
      <c r="BM566" s="10" t="s">
        <v>1105</v>
      </c>
      <c r="BN566" s="10" t="s">
        <v>1105</v>
      </c>
      <c r="BO566" s="10" t="s">
        <v>1105</v>
      </c>
      <c r="BP566" s="10" t="s">
        <v>1105</v>
      </c>
      <c r="BQ566" s="10" t="s">
        <v>1105</v>
      </c>
      <c r="BR566" s="10" t="s">
        <v>1105</v>
      </c>
      <c r="BS566" s="10" t="s">
        <v>1104</v>
      </c>
      <c r="BT566" s="10" t="s">
        <v>1105</v>
      </c>
      <c r="BU566" s="10" t="s">
        <v>1105</v>
      </c>
      <c r="BV566" s="10" t="s">
        <v>1105</v>
      </c>
      <c r="BW566" s="10" t="s">
        <v>1104</v>
      </c>
      <c r="BX566" s="10" t="s">
        <v>1104</v>
      </c>
      <c r="BY566" s="10" t="s">
        <v>1105</v>
      </c>
      <c r="BZ566" s="10" t="s">
        <v>1104</v>
      </c>
      <c r="CA566" s="10" t="s">
        <v>1105</v>
      </c>
      <c r="CB566" s="10" t="s">
        <v>1104</v>
      </c>
      <c r="CC566" s="10" t="s">
        <v>1105</v>
      </c>
      <c r="CD566" s="10" t="s">
        <v>1104</v>
      </c>
      <c r="CE566" s="10" t="s">
        <v>1105</v>
      </c>
      <c r="CF566" s="10" t="s">
        <v>1104</v>
      </c>
      <c r="CG566" s="10" t="s">
        <v>1105</v>
      </c>
      <c r="CH566" s="10" t="s">
        <v>190</v>
      </c>
      <c r="CI566" s="10" t="s">
        <v>1105</v>
      </c>
      <c r="CJ566" s="10" t="s">
        <v>1104</v>
      </c>
      <c r="CK566" s="10" t="s">
        <v>374</v>
      </c>
      <c r="CL566" s="10" t="s">
        <v>1105</v>
      </c>
      <c r="CM566" s="10" t="s">
        <v>1105</v>
      </c>
      <c r="CN566" s="10" t="s">
        <v>1105</v>
      </c>
      <c r="CO566" s="10" t="s">
        <v>1105</v>
      </c>
      <c r="CP566" s="10" t="s">
        <v>1105</v>
      </c>
      <c r="CQ566" s="10" t="s">
        <v>1105</v>
      </c>
      <c r="CR566" s="10" t="s">
        <v>1105</v>
      </c>
      <c r="CS566" s="10" t="s">
        <v>1105</v>
      </c>
      <c r="CT566" s="10" t="s">
        <v>1105</v>
      </c>
      <c r="CU566" s="10" t="s">
        <v>1104</v>
      </c>
      <c r="CV566" s="10" t="s">
        <v>1104</v>
      </c>
      <c r="CW566" s="10" t="s">
        <v>1105</v>
      </c>
      <c r="CX566" s="10" t="s">
        <v>190</v>
      </c>
      <c r="CY566" s="10" t="s">
        <v>1105</v>
      </c>
      <c r="CZ566" s="9" t="s">
        <v>1105</v>
      </c>
      <c r="DA566" s="10" t="s">
        <v>1105</v>
      </c>
      <c r="DB566" s="10" t="s">
        <v>1104</v>
      </c>
      <c r="DC566" s="98" t="s">
        <v>7106</v>
      </c>
      <c r="DD566" s="98" t="s">
        <v>7106</v>
      </c>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5"/>
    </row>
    <row r="567" spans="1:251" s="9" customFormat="1" ht="17.25" customHeight="1">
      <c r="A567" s="5" t="s">
        <v>543</v>
      </c>
      <c r="B567" s="9">
        <v>216</v>
      </c>
      <c r="C567" s="5" t="s">
        <v>83</v>
      </c>
      <c r="D567" s="5" t="s">
        <v>106</v>
      </c>
      <c r="E567" s="9">
        <v>7236</v>
      </c>
      <c r="F567" s="9" t="s">
        <v>103</v>
      </c>
      <c r="G567" s="5"/>
      <c r="H567" s="5" t="s">
        <v>12</v>
      </c>
      <c r="I567" s="9">
        <v>1814</v>
      </c>
      <c r="J567" s="5"/>
      <c r="K567" s="9">
        <v>1815</v>
      </c>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t="s">
        <v>486</v>
      </c>
      <c r="AM567" s="11">
        <f>VLOOKUP($AL567,'City Location'!$A$2:$C$69,2)</f>
        <v>48.208174</v>
      </c>
      <c r="AN567" s="11">
        <f>VLOOKUP($AL567,'City Location'!$A$2:$C$69,3)</f>
        <v>16.373819000000001</v>
      </c>
      <c r="AO567" s="12" t="s">
        <v>621</v>
      </c>
      <c r="AP567" s="5">
        <v>1</v>
      </c>
      <c r="AQ567" s="5"/>
      <c r="AR567" s="4"/>
      <c r="AS567" s="4"/>
      <c r="AT567" s="10">
        <v>1</v>
      </c>
      <c r="AU567" s="10" t="s">
        <v>1104</v>
      </c>
      <c r="AV567" s="10" t="s">
        <v>1105</v>
      </c>
      <c r="AW567" s="10" t="s">
        <v>1105</v>
      </c>
      <c r="AX567" s="10" t="s">
        <v>1105</v>
      </c>
      <c r="AY567" s="10" t="s">
        <v>1105</v>
      </c>
      <c r="AZ567" s="10" t="s">
        <v>1105</v>
      </c>
      <c r="BA567" s="10" t="s">
        <v>1105</v>
      </c>
      <c r="BB567" s="10" t="s">
        <v>1105</v>
      </c>
      <c r="BC567" s="10" t="s">
        <v>1105</v>
      </c>
      <c r="BD567" s="10" t="s">
        <v>374</v>
      </c>
      <c r="BE567" s="10" t="s">
        <v>190</v>
      </c>
      <c r="BF567" s="10" t="s">
        <v>1105</v>
      </c>
      <c r="BG567" s="10" t="s">
        <v>1105</v>
      </c>
      <c r="BH567" s="10" t="s">
        <v>190</v>
      </c>
      <c r="BI567" s="10" t="s">
        <v>1105</v>
      </c>
      <c r="BJ567" s="10" t="s">
        <v>1105</v>
      </c>
      <c r="BK567" s="10" t="s">
        <v>374</v>
      </c>
      <c r="BL567" s="10" t="s">
        <v>1105</v>
      </c>
      <c r="BM567" s="10" t="s">
        <v>1105</v>
      </c>
      <c r="BN567" s="10" t="s">
        <v>1105</v>
      </c>
      <c r="BO567" s="10" t="s">
        <v>1105</v>
      </c>
      <c r="BP567" s="10" t="s">
        <v>1105</v>
      </c>
      <c r="BQ567" s="10" t="s">
        <v>1105</v>
      </c>
      <c r="BR567" s="10" t="s">
        <v>1105</v>
      </c>
      <c r="BS567" s="10" t="s">
        <v>1104</v>
      </c>
      <c r="BT567" s="10" t="s">
        <v>1105</v>
      </c>
      <c r="BU567" s="10" t="s">
        <v>1105</v>
      </c>
      <c r="BV567" s="10" t="s">
        <v>1105</v>
      </c>
      <c r="BW567" s="10" t="s">
        <v>1104</v>
      </c>
      <c r="BX567" s="10" t="s">
        <v>1104</v>
      </c>
      <c r="BY567" s="10" t="s">
        <v>1105</v>
      </c>
      <c r="BZ567" s="10" t="s">
        <v>1104</v>
      </c>
      <c r="CA567" s="10" t="s">
        <v>1105</v>
      </c>
      <c r="CB567" s="10" t="s">
        <v>1104</v>
      </c>
      <c r="CC567" s="10" t="s">
        <v>1105</v>
      </c>
      <c r="CD567" s="10" t="s">
        <v>1104</v>
      </c>
      <c r="CE567" s="10" t="s">
        <v>1105</v>
      </c>
      <c r="CF567" s="10" t="s">
        <v>1104</v>
      </c>
      <c r="CG567" s="10" t="s">
        <v>1105</v>
      </c>
      <c r="CH567" s="10" t="s">
        <v>374</v>
      </c>
      <c r="CI567" s="10" t="s">
        <v>1105</v>
      </c>
      <c r="CJ567" s="10" t="s">
        <v>1104</v>
      </c>
      <c r="CK567" s="10" t="s">
        <v>374</v>
      </c>
      <c r="CL567" s="10" t="s">
        <v>1105</v>
      </c>
      <c r="CM567" s="10" t="s">
        <v>1105</v>
      </c>
      <c r="CN567" s="10" t="s">
        <v>1105</v>
      </c>
      <c r="CO567" s="10" t="s">
        <v>1105</v>
      </c>
      <c r="CP567" s="10" t="s">
        <v>1105</v>
      </c>
      <c r="CQ567" s="10" t="s">
        <v>1105</v>
      </c>
      <c r="CR567" s="10" t="s">
        <v>1105</v>
      </c>
      <c r="CS567" s="10" t="s">
        <v>1105</v>
      </c>
      <c r="CT567" s="10" t="s">
        <v>1105</v>
      </c>
      <c r="CU567" s="10" t="s">
        <v>1104</v>
      </c>
      <c r="CV567" s="10" t="s">
        <v>1104</v>
      </c>
      <c r="CW567" s="10" t="s">
        <v>1105</v>
      </c>
      <c r="CX567" s="10" t="s">
        <v>190</v>
      </c>
      <c r="CY567" s="10" t="s">
        <v>1105</v>
      </c>
      <c r="CZ567" s="9" t="s">
        <v>1105</v>
      </c>
      <c r="DA567" s="10" t="s">
        <v>1105</v>
      </c>
      <c r="DB567" s="10" t="s">
        <v>1104</v>
      </c>
      <c r="DC567" s="98" t="s">
        <v>7106</v>
      </c>
      <c r="DD567" s="98" t="s">
        <v>7106</v>
      </c>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5"/>
    </row>
    <row r="568" spans="1:251" s="9" customFormat="1" ht="17.25" customHeight="1">
      <c r="A568" s="5" t="s">
        <v>543</v>
      </c>
      <c r="B568" s="9">
        <v>216</v>
      </c>
      <c r="C568" s="5" t="s">
        <v>83</v>
      </c>
      <c r="D568" s="5" t="s">
        <v>106</v>
      </c>
      <c r="E568" s="9">
        <v>7236</v>
      </c>
      <c r="F568" s="9" t="s">
        <v>103</v>
      </c>
      <c r="G568" s="5"/>
      <c r="H568" s="5"/>
      <c r="I568" s="9">
        <v>1815</v>
      </c>
      <c r="J568" s="5"/>
      <c r="K568" s="9">
        <v>1816</v>
      </c>
      <c r="L568" s="5"/>
      <c r="M568" s="5"/>
      <c r="N568" s="5"/>
      <c r="O568" s="5"/>
      <c r="P568" s="5"/>
      <c r="Q568" s="5"/>
      <c r="R568" s="5"/>
      <c r="S568" s="5"/>
      <c r="T568" s="5"/>
      <c r="U568" s="5"/>
      <c r="V568" s="5"/>
      <c r="W568" s="5"/>
      <c r="X568" s="5"/>
      <c r="Y568" s="5"/>
      <c r="Z568" s="5"/>
      <c r="AA568" s="5"/>
      <c r="AB568" s="5"/>
      <c r="AC568" s="5"/>
      <c r="AD568" s="5"/>
      <c r="AE568" s="5"/>
      <c r="AF568" s="5"/>
      <c r="AG568" s="5"/>
      <c r="AH568" s="5">
        <v>1</v>
      </c>
      <c r="AI568" s="5"/>
      <c r="AJ568" s="5"/>
      <c r="AK568" s="5"/>
      <c r="AL568" s="5" t="s">
        <v>486</v>
      </c>
      <c r="AM568" s="11">
        <f>VLOOKUP($AL568,'City Location'!$A$2:$C$69,2)</f>
        <v>48.208174</v>
      </c>
      <c r="AN568" s="11">
        <f>VLOOKUP($AL568,'City Location'!$A$2:$C$69,3)</f>
        <v>16.373819000000001</v>
      </c>
      <c r="AO568" s="12" t="s">
        <v>621</v>
      </c>
      <c r="AP568" s="5">
        <v>1</v>
      </c>
      <c r="AQ568" s="5"/>
      <c r="AR568" s="4"/>
      <c r="AS568" s="4"/>
      <c r="AT568" s="10">
        <v>1</v>
      </c>
      <c r="AU568" s="10" t="s">
        <v>1104</v>
      </c>
      <c r="AV568" s="10" t="s">
        <v>1105</v>
      </c>
      <c r="AW568" s="10" t="s">
        <v>1105</v>
      </c>
      <c r="AX568" s="10" t="s">
        <v>1105</v>
      </c>
      <c r="AY568" s="10" t="s">
        <v>1104</v>
      </c>
      <c r="AZ568" s="10" t="s">
        <v>1105</v>
      </c>
      <c r="BA568" s="10" t="s">
        <v>1104</v>
      </c>
      <c r="BB568" s="10" t="s">
        <v>1104</v>
      </c>
      <c r="BC568" s="10" t="s">
        <v>1104</v>
      </c>
      <c r="BD568" s="10" t="s">
        <v>374</v>
      </c>
      <c r="BE568" s="10" t="s">
        <v>190</v>
      </c>
      <c r="BF568" s="10" t="s">
        <v>1105</v>
      </c>
      <c r="BG568" s="10" t="s">
        <v>1105</v>
      </c>
      <c r="BH568" s="10" t="s">
        <v>190</v>
      </c>
      <c r="BI568" s="10" t="s">
        <v>1105</v>
      </c>
      <c r="BJ568" s="10" t="s">
        <v>1105</v>
      </c>
      <c r="BK568" s="10" t="s">
        <v>374</v>
      </c>
      <c r="BL568" s="10" t="s">
        <v>1105</v>
      </c>
      <c r="BM568" s="10" t="s">
        <v>1105</v>
      </c>
      <c r="BN568" s="10" t="s">
        <v>1105</v>
      </c>
      <c r="BO568" s="10" t="s">
        <v>190</v>
      </c>
      <c r="BP568" s="10" t="s">
        <v>1105</v>
      </c>
      <c r="BQ568" s="10" t="s">
        <v>1104</v>
      </c>
      <c r="BR568" s="10" t="s">
        <v>1105</v>
      </c>
      <c r="BS568" s="10" t="s">
        <v>1104</v>
      </c>
      <c r="BT568" s="10" t="s">
        <v>1105</v>
      </c>
      <c r="BU568" s="10" t="s">
        <v>1105</v>
      </c>
      <c r="BV568" s="10" t="s">
        <v>1105</v>
      </c>
      <c r="BW568" s="10" t="s">
        <v>1104</v>
      </c>
      <c r="BX568" s="10" t="s">
        <v>1104</v>
      </c>
      <c r="BY568" s="10" t="s">
        <v>1105</v>
      </c>
      <c r="BZ568" s="10" t="s">
        <v>1104</v>
      </c>
      <c r="CA568" s="10" t="s">
        <v>1105</v>
      </c>
      <c r="CB568" s="10" t="s">
        <v>1104</v>
      </c>
      <c r="CC568" s="10" t="s">
        <v>1105</v>
      </c>
      <c r="CD568" s="10" t="s">
        <v>1104</v>
      </c>
      <c r="CE568" s="10" t="s">
        <v>1105</v>
      </c>
      <c r="CF568" s="10" t="s">
        <v>1104</v>
      </c>
      <c r="CG568" s="10" t="s">
        <v>1105</v>
      </c>
      <c r="CH568" s="10" t="s">
        <v>374</v>
      </c>
      <c r="CI568" s="10" t="s">
        <v>1105</v>
      </c>
      <c r="CJ568" s="10" t="s">
        <v>1104</v>
      </c>
      <c r="CK568" s="10" t="s">
        <v>374</v>
      </c>
      <c r="CL568" s="10" t="s">
        <v>1105</v>
      </c>
      <c r="CM568" s="10" t="s">
        <v>1104</v>
      </c>
      <c r="CN568" s="10" t="s">
        <v>1105</v>
      </c>
      <c r="CO568" s="10" t="s">
        <v>1105</v>
      </c>
      <c r="CP568" s="10" t="s">
        <v>1105</v>
      </c>
      <c r="CQ568" s="10" t="s">
        <v>1105</v>
      </c>
      <c r="CR568" s="10" t="s">
        <v>1105</v>
      </c>
      <c r="CS568" s="10" t="s">
        <v>1105</v>
      </c>
      <c r="CT568" s="10" t="s">
        <v>1105</v>
      </c>
      <c r="CU568" s="10" t="s">
        <v>1104</v>
      </c>
      <c r="CV568" s="10" t="s">
        <v>1104</v>
      </c>
      <c r="CW568" s="10" t="s">
        <v>1105</v>
      </c>
      <c r="CX568" s="10" t="s">
        <v>190</v>
      </c>
      <c r="CY568" s="10" t="s">
        <v>1105</v>
      </c>
      <c r="CZ568" s="9" t="s">
        <v>1105</v>
      </c>
      <c r="DA568" s="10" t="s">
        <v>1105</v>
      </c>
      <c r="DB568" s="10" t="s">
        <v>1104</v>
      </c>
      <c r="DC568" s="98" t="s">
        <v>7106</v>
      </c>
      <c r="DD568" s="98" t="s">
        <v>7106</v>
      </c>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5"/>
    </row>
    <row r="569" spans="1:251" s="9" customFormat="1" ht="17.25" customHeight="1">
      <c r="A569" s="5" t="s">
        <v>543</v>
      </c>
      <c r="B569" s="9">
        <v>216</v>
      </c>
      <c r="C569" s="5" t="s">
        <v>83</v>
      </c>
      <c r="D569" s="5" t="s">
        <v>106</v>
      </c>
      <c r="E569" s="9">
        <v>7236</v>
      </c>
      <c r="F569" s="9" t="s">
        <v>103</v>
      </c>
      <c r="G569" s="5"/>
      <c r="H569" s="5"/>
      <c r="I569" s="9">
        <v>1816</v>
      </c>
      <c r="J569" s="5" t="s">
        <v>3</v>
      </c>
      <c r="K569" s="9">
        <v>1830</v>
      </c>
      <c r="L569" s="5"/>
      <c r="M569" s="5"/>
      <c r="N569" s="5"/>
      <c r="O569" s="5"/>
      <c r="P569" s="5"/>
      <c r="Q569" s="5"/>
      <c r="R569" s="5"/>
      <c r="S569" s="5"/>
      <c r="T569" s="5"/>
      <c r="U569" s="5"/>
      <c r="V569" s="5"/>
      <c r="W569" s="5"/>
      <c r="X569" s="5"/>
      <c r="Y569" s="5"/>
      <c r="Z569" s="5"/>
      <c r="AA569" s="5"/>
      <c r="AB569" s="5"/>
      <c r="AC569" s="5"/>
      <c r="AD569" s="5"/>
      <c r="AE569" s="5"/>
      <c r="AF569" s="5"/>
      <c r="AG569" s="5"/>
      <c r="AH569" s="5">
        <v>1</v>
      </c>
      <c r="AI569" s="5"/>
      <c r="AJ569" s="5"/>
      <c r="AK569" s="5"/>
      <c r="AL569" s="5" t="s">
        <v>486</v>
      </c>
      <c r="AM569" s="11">
        <f>VLOOKUP($AL569,'City Location'!$A$2:$C$69,2)</f>
        <v>48.208174</v>
      </c>
      <c r="AN569" s="11">
        <f>VLOOKUP($AL569,'City Location'!$A$2:$C$69,3)</f>
        <v>16.373819000000001</v>
      </c>
      <c r="AO569" s="12" t="s">
        <v>621</v>
      </c>
      <c r="AP569" s="5">
        <v>1</v>
      </c>
      <c r="AQ569" s="5"/>
      <c r="AR569" s="4"/>
      <c r="AS569" s="4"/>
      <c r="AT569" s="10">
        <v>1</v>
      </c>
      <c r="AU569" s="10" t="s">
        <v>1104</v>
      </c>
      <c r="AV569" s="10" t="s">
        <v>1105</v>
      </c>
      <c r="AW569" s="10" t="s">
        <v>1105</v>
      </c>
      <c r="AX569" s="10" t="s">
        <v>1105</v>
      </c>
      <c r="AY569" s="10" t="s">
        <v>1104</v>
      </c>
      <c r="AZ569" s="10" t="s">
        <v>1105</v>
      </c>
      <c r="BA569" s="10" t="s">
        <v>1104</v>
      </c>
      <c r="BB569" s="10" t="s">
        <v>1104</v>
      </c>
      <c r="BC569" s="10" t="s">
        <v>1104</v>
      </c>
      <c r="BD569" s="10" t="s">
        <v>190</v>
      </c>
      <c r="BE569" s="10" t="s">
        <v>190</v>
      </c>
      <c r="BF569" s="10" t="s">
        <v>1104</v>
      </c>
      <c r="BG569" s="10" t="s">
        <v>1104</v>
      </c>
      <c r="BH569" s="10" t="s">
        <v>190</v>
      </c>
      <c r="BI569" s="10" t="s">
        <v>1105</v>
      </c>
      <c r="BJ569" s="10" t="s">
        <v>1105</v>
      </c>
      <c r="BK569" s="10" t="s">
        <v>374</v>
      </c>
      <c r="BL569" s="10" t="s">
        <v>1105</v>
      </c>
      <c r="BM569" s="10" t="s">
        <v>1105</v>
      </c>
      <c r="BN569" s="10" t="s">
        <v>1105</v>
      </c>
      <c r="BO569" s="10" t="s">
        <v>190</v>
      </c>
      <c r="BP569" s="10" t="s">
        <v>1105</v>
      </c>
      <c r="BQ569" s="10" t="s">
        <v>1104</v>
      </c>
      <c r="BR569" s="10" t="s">
        <v>1105</v>
      </c>
      <c r="BS569" s="10" t="s">
        <v>1104</v>
      </c>
      <c r="BT569" s="10" t="s">
        <v>1105</v>
      </c>
      <c r="BU569" s="10" t="s">
        <v>1105</v>
      </c>
      <c r="BV569" s="10" t="s">
        <v>1105</v>
      </c>
      <c r="BW569" s="10" t="s">
        <v>1104</v>
      </c>
      <c r="BX569" s="10" t="s">
        <v>1104</v>
      </c>
      <c r="BY569" s="10" t="s">
        <v>1105</v>
      </c>
      <c r="BZ569" s="10" t="s">
        <v>1104</v>
      </c>
      <c r="CA569" s="10" t="s">
        <v>1105</v>
      </c>
      <c r="CB569" s="10" t="s">
        <v>1105</v>
      </c>
      <c r="CC569" s="10" t="s">
        <v>1105</v>
      </c>
      <c r="CD569" s="10" t="s">
        <v>1104</v>
      </c>
      <c r="CE569" s="10" t="s">
        <v>1105</v>
      </c>
      <c r="CF569" s="10" t="s">
        <v>1104</v>
      </c>
      <c r="CG569" s="10" t="s">
        <v>1105</v>
      </c>
      <c r="CH569" s="10" t="s">
        <v>374</v>
      </c>
      <c r="CI569" s="10" t="s">
        <v>1105</v>
      </c>
      <c r="CJ569" s="10" t="s">
        <v>1105</v>
      </c>
      <c r="CK569" s="10" t="s">
        <v>374</v>
      </c>
      <c r="CL569" s="10" t="s">
        <v>1104</v>
      </c>
      <c r="CM569" s="10" t="s">
        <v>1104</v>
      </c>
      <c r="CN569" s="10" t="s">
        <v>1105</v>
      </c>
      <c r="CO569" s="10" t="s">
        <v>1105</v>
      </c>
      <c r="CP569" s="10" t="s">
        <v>1105</v>
      </c>
      <c r="CQ569" s="10" t="s">
        <v>1105</v>
      </c>
      <c r="CR569" s="10" t="s">
        <v>1104</v>
      </c>
      <c r="CS569" s="10" t="s">
        <v>1105</v>
      </c>
      <c r="CT569" s="10" t="s">
        <v>190</v>
      </c>
      <c r="CU569" s="10" t="s">
        <v>1104</v>
      </c>
      <c r="CV569" s="10" t="s">
        <v>1104</v>
      </c>
      <c r="CW569" s="10" t="s">
        <v>1105</v>
      </c>
      <c r="CX569" s="10" t="s">
        <v>190</v>
      </c>
      <c r="CY569" s="10" t="s">
        <v>1105</v>
      </c>
      <c r="CZ569" s="9" t="s">
        <v>1105</v>
      </c>
      <c r="DA569" s="10" t="s">
        <v>1105</v>
      </c>
      <c r="DB569" s="10" t="s">
        <v>1104</v>
      </c>
      <c r="DC569" s="98" t="s">
        <v>7106</v>
      </c>
      <c r="DD569" s="98" t="s">
        <v>7106</v>
      </c>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5"/>
    </row>
    <row r="570" spans="1:251" s="9" customFormat="1" ht="17.25" customHeight="1">
      <c r="A570" s="5" t="s">
        <v>543</v>
      </c>
      <c r="B570" s="9">
        <v>216</v>
      </c>
      <c r="C570" s="5" t="s">
        <v>83</v>
      </c>
      <c r="D570" s="5" t="s">
        <v>106</v>
      </c>
      <c r="E570" s="9">
        <v>7236</v>
      </c>
      <c r="F570" s="9" t="s">
        <v>103</v>
      </c>
      <c r="G570" s="5"/>
      <c r="H570" s="5" t="s">
        <v>3</v>
      </c>
      <c r="I570" s="9">
        <v>1830</v>
      </c>
      <c r="J570" s="5" t="s">
        <v>3</v>
      </c>
      <c r="K570" s="9">
        <v>1831</v>
      </c>
      <c r="L570" s="5"/>
      <c r="M570" s="5"/>
      <c r="N570" s="5"/>
      <c r="O570" s="5"/>
      <c r="P570" s="5"/>
      <c r="Q570" s="5"/>
      <c r="R570" s="5"/>
      <c r="S570" s="5"/>
      <c r="T570" s="5"/>
      <c r="U570" s="5"/>
      <c r="V570" s="5"/>
      <c r="W570" s="5"/>
      <c r="X570" s="5"/>
      <c r="Y570" s="5"/>
      <c r="Z570" s="5"/>
      <c r="AA570" s="5"/>
      <c r="AB570" s="5"/>
      <c r="AC570" s="5"/>
      <c r="AD570" s="5"/>
      <c r="AE570" s="5"/>
      <c r="AF570" s="5"/>
      <c r="AG570" s="5"/>
      <c r="AH570" s="5">
        <v>1</v>
      </c>
      <c r="AI570" s="5"/>
      <c r="AJ570" s="5"/>
      <c r="AK570" s="5"/>
      <c r="AL570" s="5" t="s">
        <v>486</v>
      </c>
      <c r="AM570" s="11">
        <f>VLOOKUP($AL570,'City Location'!$A$2:$C$69,2)</f>
        <v>48.208174</v>
      </c>
      <c r="AN570" s="11">
        <f>VLOOKUP($AL570,'City Location'!$A$2:$C$69,3)</f>
        <v>16.373819000000001</v>
      </c>
      <c r="AO570" s="12" t="s">
        <v>621</v>
      </c>
      <c r="AP570" s="5">
        <v>1</v>
      </c>
      <c r="AQ570" s="5"/>
      <c r="AR570" s="4"/>
      <c r="AS570" s="4"/>
      <c r="AT570" s="10">
        <v>1</v>
      </c>
      <c r="AU570" s="10" t="s">
        <v>1104</v>
      </c>
      <c r="AV570" s="10" t="s">
        <v>1105</v>
      </c>
      <c r="AW570" s="10" t="s">
        <v>1105</v>
      </c>
      <c r="AX570" s="10" t="s">
        <v>1105</v>
      </c>
      <c r="AY570" s="10" t="s">
        <v>1104</v>
      </c>
      <c r="AZ570" s="10" t="s">
        <v>1105</v>
      </c>
      <c r="BA570" s="10" t="s">
        <v>1104</v>
      </c>
      <c r="BB570" s="10" t="s">
        <v>1104</v>
      </c>
      <c r="BC570" s="10" t="s">
        <v>1104</v>
      </c>
      <c r="BD570" s="10" t="s">
        <v>190</v>
      </c>
      <c r="BE570" s="10" t="s">
        <v>190</v>
      </c>
      <c r="BF570" s="10" t="s">
        <v>1104</v>
      </c>
      <c r="BG570" s="10" t="s">
        <v>1104</v>
      </c>
      <c r="BH570" s="10" t="s">
        <v>190</v>
      </c>
      <c r="BI570" s="10" t="s">
        <v>1105</v>
      </c>
      <c r="BJ570" s="10" t="s">
        <v>1105</v>
      </c>
      <c r="BK570" s="10" t="s">
        <v>374</v>
      </c>
      <c r="BL570" s="10" t="s">
        <v>1105</v>
      </c>
      <c r="BM570" s="10" t="s">
        <v>1105</v>
      </c>
      <c r="BN570" s="10" t="s">
        <v>1105</v>
      </c>
      <c r="BO570" s="10" t="s">
        <v>190</v>
      </c>
      <c r="BP570" s="10" t="s">
        <v>1105</v>
      </c>
      <c r="BQ570" s="10" t="s">
        <v>1104</v>
      </c>
      <c r="BR570" s="10" t="s">
        <v>1105</v>
      </c>
      <c r="BS570" s="10" t="s">
        <v>1104</v>
      </c>
      <c r="BT570" s="10" t="s">
        <v>1105</v>
      </c>
      <c r="BU570" s="10" t="s">
        <v>1105</v>
      </c>
      <c r="BV570" s="10" t="s">
        <v>1105</v>
      </c>
      <c r="BW570" s="10" t="s">
        <v>1104</v>
      </c>
      <c r="BX570" s="10" t="s">
        <v>1104</v>
      </c>
      <c r="BY570" s="10" t="s">
        <v>1105</v>
      </c>
      <c r="BZ570" s="10" t="s">
        <v>1104</v>
      </c>
      <c r="CA570" s="10" t="s">
        <v>1105</v>
      </c>
      <c r="CB570" s="10" t="s">
        <v>1105</v>
      </c>
      <c r="CC570" s="10" t="s">
        <v>1105</v>
      </c>
      <c r="CD570" s="10" t="s">
        <v>1104</v>
      </c>
      <c r="CE570" s="10" t="s">
        <v>1105</v>
      </c>
      <c r="CF570" s="10" t="s">
        <v>1104</v>
      </c>
      <c r="CG570" s="10" t="s">
        <v>1105</v>
      </c>
      <c r="CH570" s="10" t="s">
        <v>374</v>
      </c>
      <c r="CI570" s="10" t="s">
        <v>1105</v>
      </c>
      <c r="CJ570" s="10" t="s">
        <v>1105</v>
      </c>
      <c r="CK570" s="10" t="s">
        <v>374</v>
      </c>
      <c r="CL570" s="10" t="s">
        <v>1104</v>
      </c>
      <c r="CM570" s="10" t="s">
        <v>1104</v>
      </c>
      <c r="CN570" s="10" t="s">
        <v>1105</v>
      </c>
      <c r="CO570" s="10" t="s">
        <v>1105</v>
      </c>
      <c r="CP570" s="10" t="s">
        <v>1105</v>
      </c>
      <c r="CQ570" s="10" t="s">
        <v>1105</v>
      </c>
      <c r="CR570" s="10" t="s">
        <v>1104</v>
      </c>
      <c r="CS570" s="10" t="s">
        <v>1105</v>
      </c>
      <c r="CT570" s="10" t="s">
        <v>190</v>
      </c>
      <c r="CU570" s="10" t="s">
        <v>1104</v>
      </c>
      <c r="CV570" s="10" t="s">
        <v>1104</v>
      </c>
      <c r="CW570" s="10" t="s">
        <v>1105</v>
      </c>
      <c r="CX570" s="10" t="s">
        <v>190</v>
      </c>
      <c r="CY570" s="10" t="s">
        <v>1105</v>
      </c>
      <c r="CZ570" s="9" t="s">
        <v>1105</v>
      </c>
      <c r="DA570" s="10" t="s">
        <v>1105</v>
      </c>
      <c r="DB570" s="10" t="s">
        <v>1104</v>
      </c>
      <c r="DC570" s="98" t="s">
        <v>7106</v>
      </c>
      <c r="DD570" s="98" t="s">
        <v>7106</v>
      </c>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5"/>
    </row>
    <row r="571" spans="1:251" s="9" customFormat="1" ht="16.5" customHeight="1">
      <c r="A571" s="5" t="s">
        <v>543</v>
      </c>
      <c r="B571" s="9">
        <v>216</v>
      </c>
      <c r="C571" s="5" t="s">
        <v>83</v>
      </c>
      <c r="D571" s="5" t="s">
        <v>106</v>
      </c>
      <c r="E571" s="9">
        <v>7236</v>
      </c>
      <c r="F571" s="9" t="s">
        <v>103</v>
      </c>
      <c r="G571" s="5"/>
      <c r="H571" s="5" t="s">
        <v>3</v>
      </c>
      <c r="I571" s="9">
        <v>1831</v>
      </c>
      <c r="J571" s="5"/>
      <c r="K571" s="9">
        <v>1835</v>
      </c>
      <c r="L571" s="5"/>
      <c r="M571" s="5"/>
      <c r="N571" s="5"/>
      <c r="O571" s="5"/>
      <c r="P571" s="5"/>
      <c r="Q571" s="5"/>
      <c r="R571" s="5"/>
      <c r="S571" s="5"/>
      <c r="T571" s="5"/>
      <c r="U571" s="5"/>
      <c r="V571" s="5"/>
      <c r="W571" s="5"/>
      <c r="X571" s="5"/>
      <c r="Y571" s="5"/>
      <c r="Z571" s="5"/>
      <c r="AA571" s="5"/>
      <c r="AB571" s="5"/>
      <c r="AC571" s="5"/>
      <c r="AD571" s="5"/>
      <c r="AE571" s="5"/>
      <c r="AF571" s="5"/>
      <c r="AG571" s="5"/>
      <c r="AH571" s="5">
        <v>1</v>
      </c>
      <c r="AI571" s="5"/>
      <c r="AJ571" s="5"/>
      <c r="AK571" s="5"/>
      <c r="AL571" s="5" t="s">
        <v>486</v>
      </c>
      <c r="AM571" s="11">
        <f>VLOOKUP($AL571,'City Location'!$A$2:$C$69,2)</f>
        <v>48.208174</v>
      </c>
      <c r="AN571" s="11">
        <f>VLOOKUP($AL571,'City Location'!$A$2:$C$69,3)</f>
        <v>16.373819000000001</v>
      </c>
      <c r="AO571" s="12" t="s">
        <v>621</v>
      </c>
      <c r="AP571" s="5">
        <v>1</v>
      </c>
      <c r="AQ571" s="5"/>
      <c r="AR571" s="4"/>
      <c r="AS571" s="4"/>
      <c r="AT571" s="10">
        <v>1</v>
      </c>
      <c r="AU571" s="10" t="s">
        <v>1104</v>
      </c>
      <c r="AV571" s="10" t="s">
        <v>1104</v>
      </c>
      <c r="AW571" s="10" t="s">
        <v>1105</v>
      </c>
      <c r="AX571" s="10" t="s">
        <v>1105</v>
      </c>
      <c r="AY571" s="10" t="s">
        <v>1104</v>
      </c>
      <c r="AZ571" s="10" t="s">
        <v>1105</v>
      </c>
      <c r="BA571" s="10" t="s">
        <v>1104</v>
      </c>
      <c r="BB571" s="10" t="s">
        <v>1104</v>
      </c>
      <c r="BC571" s="10" t="s">
        <v>1104</v>
      </c>
      <c r="BD571" s="10" t="s">
        <v>190</v>
      </c>
      <c r="BE571" s="10" t="s">
        <v>190</v>
      </c>
      <c r="BF571" s="10" t="s">
        <v>1104</v>
      </c>
      <c r="BG571" s="10" t="s">
        <v>1104</v>
      </c>
      <c r="BH571" s="10" t="s">
        <v>190</v>
      </c>
      <c r="BI571" s="10" t="s">
        <v>1105</v>
      </c>
      <c r="BJ571" s="10" t="s">
        <v>1105</v>
      </c>
      <c r="BK571" s="10" t="s">
        <v>374</v>
      </c>
      <c r="BL571" s="10" t="s">
        <v>1105</v>
      </c>
      <c r="BM571" s="10" t="s">
        <v>1105</v>
      </c>
      <c r="BN571" s="10" t="s">
        <v>1105</v>
      </c>
      <c r="BO571" s="10" t="s">
        <v>190</v>
      </c>
      <c r="BP571" s="10" t="s">
        <v>1105</v>
      </c>
      <c r="BQ571" s="10" t="s">
        <v>1104</v>
      </c>
      <c r="BR571" s="10" t="s">
        <v>1105</v>
      </c>
      <c r="BS571" s="10" t="s">
        <v>1104</v>
      </c>
      <c r="BT571" s="10" t="s">
        <v>1105</v>
      </c>
      <c r="BU571" s="10" t="s">
        <v>1105</v>
      </c>
      <c r="BV571" s="10" t="s">
        <v>1105</v>
      </c>
      <c r="BW571" s="10" t="s">
        <v>1104</v>
      </c>
      <c r="BX571" s="10" t="s">
        <v>1104</v>
      </c>
      <c r="BY571" s="10" t="s">
        <v>1104</v>
      </c>
      <c r="BZ571" s="10" t="s">
        <v>1104</v>
      </c>
      <c r="CA571" s="10" t="s">
        <v>1105</v>
      </c>
      <c r="CB571" s="10" t="s">
        <v>1105</v>
      </c>
      <c r="CC571" s="10" t="s">
        <v>1105</v>
      </c>
      <c r="CD571" s="10" t="s">
        <v>1104</v>
      </c>
      <c r="CE571" s="10" t="s">
        <v>1105</v>
      </c>
      <c r="CF571" s="10" t="s">
        <v>1104</v>
      </c>
      <c r="CG571" s="10" t="s">
        <v>1105</v>
      </c>
      <c r="CH571" s="10" t="s">
        <v>374</v>
      </c>
      <c r="CI571" s="10" t="s">
        <v>1105</v>
      </c>
      <c r="CJ571" s="10" t="s">
        <v>1105</v>
      </c>
      <c r="CK571" s="10" t="s">
        <v>374</v>
      </c>
      <c r="CL571" s="10" t="s">
        <v>1104</v>
      </c>
      <c r="CM571" s="10" t="s">
        <v>1104</v>
      </c>
      <c r="CN571" s="10" t="s">
        <v>1105</v>
      </c>
      <c r="CO571" s="10" t="s">
        <v>1105</v>
      </c>
      <c r="CP571" s="10" t="s">
        <v>1105</v>
      </c>
      <c r="CQ571" s="10" t="s">
        <v>1105</v>
      </c>
      <c r="CR571" s="10" t="s">
        <v>1104</v>
      </c>
      <c r="CS571" s="10" t="s">
        <v>1105</v>
      </c>
      <c r="CT571" s="10" t="s">
        <v>190</v>
      </c>
      <c r="CU571" s="10" t="s">
        <v>1104</v>
      </c>
      <c r="CV571" s="10" t="s">
        <v>1104</v>
      </c>
      <c r="CW571" s="10" t="s">
        <v>1105</v>
      </c>
      <c r="CX571" s="10" t="s">
        <v>190</v>
      </c>
      <c r="CY571" s="10" t="s">
        <v>1105</v>
      </c>
      <c r="CZ571" s="9" t="s">
        <v>1105</v>
      </c>
      <c r="DA571" s="10" t="s">
        <v>1105</v>
      </c>
      <c r="DB571" s="10" t="s">
        <v>1104</v>
      </c>
      <c r="DC571" s="98" t="s">
        <v>7106</v>
      </c>
      <c r="DD571" s="98" t="s">
        <v>7106</v>
      </c>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5"/>
    </row>
    <row r="572" spans="1:251" s="9" customFormat="1" ht="17.25" customHeight="1">
      <c r="A572" s="5" t="s">
        <v>543</v>
      </c>
      <c r="B572" s="9">
        <v>216</v>
      </c>
      <c r="C572" s="5" t="s">
        <v>83</v>
      </c>
      <c r="D572" s="5" t="s">
        <v>136</v>
      </c>
      <c r="E572" s="9">
        <v>3780</v>
      </c>
      <c r="F572" s="9" t="s">
        <v>103</v>
      </c>
      <c r="G572" s="5"/>
      <c r="H572" s="5" t="s">
        <v>16</v>
      </c>
      <c r="I572" s="9">
        <v>1835</v>
      </c>
      <c r="J572" s="5"/>
      <c r="K572" s="9">
        <v>1839</v>
      </c>
      <c r="L572" s="5"/>
      <c r="M572" s="5"/>
      <c r="N572" s="5"/>
      <c r="O572" s="5"/>
      <c r="P572" s="5"/>
      <c r="Q572" s="5"/>
      <c r="R572" s="5"/>
      <c r="S572" s="5"/>
      <c r="T572" s="5"/>
      <c r="U572" s="5"/>
      <c r="V572" s="5"/>
      <c r="W572" s="5"/>
      <c r="X572" s="5"/>
      <c r="Y572" s="5"/>
      <c r="Z572" s="5"/>
      <c r="AA572" s="5"/>
      <c r="AB572" s="5"/>
      <c r="AC572" s="5"/>
      <c r="AD572" s="5"/>
      <c r="AE572" s="5"/>
      <c r="AF572" s="5"/>
      <c r="AG572" s="5"/>
      <c r="AH572" s="5">
        <v>1</v>
      </c>
      <c r="AI572" s="5"/>
      <c r="AJ572" s="5"/>
      <c r="AK572" s="5"/>
      <c r="AL572" s="5" t="s">
        <v>486</v>
      </c>
      <c r="AM572" s="11">
        <f>VLOOKUP($AL572,'City Location'!$A$2:$C$69,2)</f>
        <v>48.208174</v>
      </c>
      <c r="AN572" s="11">
        <f>VLOOKUP($AL572,'City Location'!$A$2:$C$69,3)</f>
        <v>16.373819000000001</v>
      </c>
      <c r="AO572" s="12" t="s">
        <v>621</v>
      </c>
      <c r="AP572" s="5">
        <v>1</v>
      </c>
      <c r="AQ572" s="5"/>
      <c r="AR572" s="4"/>
      <c r="AS572" s="4"/>
      <c r="AT572" s="10">
        <v>1</v>
      </c>
      <c r="AU572" s="10" t="s">
        <v>1104</v>
      </c>
      <c r="AV572" s="10" t="s">
        <v>1104</v>
      </c>
      <c r="AW572" s="10" t="s">
        <v>1105</v>
      </c>
      <c r="AX572" s="10" t="s">
        <v>1105</v>
      </c>
      <c r="AY572" s="10" t="s">
        <v>1104</v>
      </c>
      <c r="AZ572" s="10" t="s">
        <v>1105</v>
      </c>
      <c r="BA572" s="10" t="s">
        <v>1104</v>
      </c>
      <c r="BB572" s="10" t="s">
        <v>1104</v>
      </c>
      <c r="BC572" s="10" t="s">
        <v>1104</v>
      </c>
      <c r="BD572" s="10" t="s">
        <v>190</v>
      </c>
      <c r="BE572" s="10" t="s">
        <v>190</v>
      </c>
      <c r="BF572" s="10" t="s">
        <v>1104</v>
      </c>
      <c r="BG572" s="10" t="s">
        <v>1104</v>
      </c>
      <c r="BH572" s="10" t="s">
        <v>190</v>
      </c>
      <c r="BI572" s="10" t="s">
        <v>1105</v>
      </c>
      <c r="BJ572" s="10" t="s">
        <v>1105</v>
      </c>
      <c r="BK572" s="10" t="s">
        <v>374</v>
      </c>
      <c r="BL572" s="10" t="s">
        <v>1105</v>
      </c>
      <c r="BM572" s="10" t="s">
        <v>1105</v>
      </c>
      <c r="BN572" s="10" t="s">
        <v>1105</v>
      </c>
      <c r="BO572" s="10" t="s">
        <v>190</v>
      </c>
      <c r="BP572" s="10" t="s">
        <v>1105</v>
      </c>
      <c r="BQ572" s="10" t="s">
        <v>1104</v>
      </c>
      <c r="BR572" s="10" t="s">
        <v>1105</v>
      </c>
      <c r="BS572" s="10" t="s">
        <v>1104</v>
      </c>
      <c r="BT572" s="10" t="s">
        <v>1105</v>
      </c>
      <c r="BU572" s="10" t="s">
        <v>1105</v>
      </c>
      <c r="BV572" s="10" t="s">
        <v>1105</v>
      </c>
      <c r="BW572" s="10" t="s">
        <v>1104</v>
      </c>
      <c r="BX572" s="10" t="s">
        <v>1104</v>
      </c>
      <c r="BY572" s="10" t="s">
        <v>1104</v>
      </c>
      <c r="BZ572" s="10" t="s">
        <v>1104</v>
      </c>
      <c r="CA572" s="10" t="s">
        <v>1105</v>
      </c>
      <c r="CB572" s="10" t="s">
        <v>1105</v>
      </c>
      <c r="CC572" s="10" t="s">
        <v>1105</v>
      </c>
      <c r="CD572" s="10" t="s">
        <v>1104</v>
      </c>
      <c r="CE572" s="10" t="s">
        <v>1105</v>
      </c>
      <c r="CF572" s="10" t="s">
        <v>1104</v>
      </c>
      <c r="CG572" s="10" t="s">
        <v>1105</v>
      </c>
      <c r="CH572" s="10" t="s">
        <v>374</v>
      </c>
      <c r="CI572" s="10" t="s">
        <v>1105</v>
      </c>
      <c r="CJ572" s="10" t="s">
        <v>1105</v>
      </c>
      <c r="CK572" s="10" t="s">
        <v>374</v>
      </c>
      <c r="CL572" s="10" t="s">
        <v>1104</v>
      </c>
      <c r="CM572" s="10" t="s">
        <v>1104</v>
      </c>
      <c r="CN572" s="10" t="s">
        <v>1105</v>
      </c>
      <c r="CO572" s="10" t="s">
        <v>1105</v>
      </c>
      <c r="CP572" s="10" t="s">
        <v>1105</v>
      </c>
      <c r="CQ572" s="10" t="s">
        <v>1105</v>
      </c>
      <c r="CR572" s="10" t="s">
        <v>1104</v>
      </c>
      <c r="CS572" s="10" t="s">
        <v>1105</v>
      </c>
      <c r="CT572" s="10" t="s">
        <v>190</v>
      </c>
      <c r="CU572" s="10" t="s">
        <v>1104</v>
      </c>
      <c r="CV572" s="10" t="s">
        <v>1104</v>
      </c>
      <c r="CW572" s="10" t="s">
        <v>1105</v>
      </c>
      <c r="CX572" s="10" t="s">
        <v>190</v>
      </c>
      <c r="CY572" s="10" t="s">
        <v>1105</v>
      </c>
      <c r="CZ572" s="9" t="s">
        <v>1105</v>
      </c>
      <c r="DA572" s="10" t="s">
        <v>1105</v>
      </c>
      <c r="DB572" s="10" t="s">
        <v>1104</v>
      </c>
      <c r="DC572" s="98" t="s">
        <v>7106</v>
      </c>
      <c r="DD572" s="98" t="s">
        <v>7106</v>
      </c>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5"/>
    </row>
    <row r="573" spans="1:251" s="9" customFormat="1" ht="17.25" customHeight="1">
      <c r="A573" s="5" t="s">
        <v>543</v>
      </c>
      <c r="B573" s="9">
        <v>216</v>
      </c>
      <c r="C573" s="5" t="s">
        <v>83</v>
      </c>
      <c r="D573" s="5" t="s">
        <v>136</v>
      </c>
      <c r="E573" s="9">
        <v>3780</v>
      </c>
      <c r="F573" s="9" t="s">
        <v>103</v>
      </c>
      <c r="G573" s="5"/>
      <c r="H573" s="5"/>
      <c r="I573" s="9">
        <v>1839</v>
      </c>
      <c r="J573" s="5" t="s">
        <v>4</v>
      </c>
      <c r="K573" s="9">
        <v>1848</v>
      </c>
      <c r="L573" s="5"/>
      <c r="M573" s="5"/>
      <c r="N573" s="5"/>
      <c r="O573" s="5"/>
      <c r="P573" s="5"/>
      <c r="Q573" s="5"/>
      <c r="R573" s="5"/>
      <c r="S573" s="5"/>
      <c r="T573" s="5"/>
      <c r="U573" s="5"/>
      <c r="V573" s="5"/>
      <c r="W573" s="5"/>
      <c r="X573" s="5"/>
      <c r="Y573" s="5"/>
      <c r="Z573" s="5"/>
      <c r="AA573" s="5"/>
      <c r="AB573" s="5"/>
      <c r="AC573" s="5"/>
      <c r="AD573" s="5"/>
      <c r="AE573" s="5"/>
      <c r="AF573" s="5"/>
      <c r="AG573" s="5"/>
      <c r="AH573" s="5">
        <v>1</v>
      </c>
      <c r="AI573" s="5"/>
      <c r="AJ573" s="5"/>
      <c r="AK573" s="5"/>
      <c r="AL573" s="5" t="s">
        <v>486</v>
      </c>
      <c r="AM573" s="11">
        <f>VLOOKUP($AL573,'City Location'!$A$2:$C$69,2)</f>
        <v>48.208174</v>
      </c>
      <c r="AN573" s="11">
        <f>VLOOKUP($AL573,'City Location'!$A$2:$C$69,3)</f>
        <v>16.373819000000001</v>
      </c>
      <c r="AO573" s="12" t="s">
        <v>621</v>
      </c>
      <c r="AP573" s="5">
        <v>1</v>
      </c>
      <c r="AQ573" s="5"/>
      <c r="AR573" s="4"/>
      <c r="AS573" s="4"/>
      <c r="AT573" s="10">
        <v>1</v>
      </c>
      <c r="AU573" s="10" t="s">
        <v>1104</v>
      </c>
      <c r="AV573" s="10" t="s">
        <v>1104</v>
      </c>
      <c r="AW573" s="10" t="s">
        <v>1105</v>
      </c>
      <c r="AX573" s="10" t="s">
        <v>1105</v>
      </c>
      <c r="AY573" s="10" t="s">
        <v>1104</v>
      </c>
      <c r="AZ573" s="10" t="s">
        <v>1105</v>
      </c>
      <c r="BA573" s="10" t="s">
        <v>1104</v>
      </c>
      <c r="BB573" s="10" t="s">
        <v>1104</v>
      </c>
      <c r="BC573" s="10" t="s">
        <v>1104</v>
      </c>
      <c r="BD573" s="10" t="s">
        <v>190</v>
      </c>
      <c r="BE573" s="10" t="s">
        <v>190</v>
      </c>
      <c r="BF573" s="10" t="s">
        <v>1104</v>
      </c>
      <c r="BG573" s="10" t="s">
        <v>1104</v>
      </c>
      <c r="BH573" s="10" t="s">
        <v>190</v>
      </c>
      <c r="BI573" s="10" t="s">
        <v>1105</v>
      </c>
      <c r="BJ573" s="10" t="s">
        <v>1105</v>
      </c>
      <c r="BK573" s="10" t="s">
        <v>374</v>
      </c>
      <c r="BL573" s="10" t="s">
        <v>1105</v>
      </c>
      <c r="BM573" s="10" t="s">
        <v>1105</v>
      </c>
      <c r="BN573" s="10" t="s">
        <v>1105</v>
      </c>
      <c r="BO573" s="10" t="s">
        <v>190</v>
      </c>
      <c r="BP573" s="10" t="s">
        <v>1105</v>
      </c>
      <c r="BQ573" s="10" t="s">
        <v>1104</v>
      </c>
      <c r="BR573" s="10" t="s">
        <v>1105</v>
      </c>
      <c r="BS573" s="10" t="s">
        <v>1104</v>
      </c>
      <c r="BT573" s="10" t="s">
        <v>1105</v>
      </c>
      <c r="BU573" s="10" t="s">
        <v>1105</v>
      </c>
      <c r="BV573" s="10" t="s">
        <v>1105</v>
      </c>
      <c r="BW573" s="10" t="s">
        <v>1104</v>
      </c>
      <c r="BX573" s="10" t="s">
        <v>1104</v>
      </c>
      <c r="BY573" s="10" t="s">
        <v>1104</v>
      </c>
      <c r="BZ573" s="10" t="s">
        <v>1104</v>
      </c>
      <c r="CA573" s="10" t="s">
        <v>1105</v>
      </c>
      <c r="CB573" s="10" t="s">
        <v>1105</v>
      </c>
      <c r="CC573" s="10" t="s">
        <v>1105</v>
      </c>
      <c r="CD573" s="10" t="s">
        <v>1104</v>
      </c>
      <c r="CE573" s="10" t="s">
        <v>1105</v>
      </c>
      <c r="CF573" s="10" t="s">
        <v>1104</v>
      </c>
      <c r="CG573" s="10" t="s">
        <v>1105</v>
      </c>
      <c r="CH573" s="10" t="s">
        <v>374</v>
      </c>
      <c r="CI573" s="10" t="s">
        <v>1105</v>
      </c>
      <c r="CJ573" s="10" t="s">
        <v>1105</v>
      </c>
      <c r="CK573" s="10" t="s">
        <v>374</v>
      </c>
      <c r="CL573" s="10" t="s">
        <v>1104</v>
      </c>
      <c r="CM573" s="10" t="s">
        <v>1104</v>
      </c>
      <c r="CN573" s="10" t="s">
        <v>1105</v>
      </c>
      <c r="CO573" s="10" t="s">
        <v>1105</v>
      </c>
      <c r="CP573" s="10" t="s">
        <v>1105</v>
      </c>
      <c r="CQ573" s="10" t="s">
        <v>1105</v>
      </c>
      <c r="CR573" s="10" t="s">
        <v>1104</v>
      </c>
      <c r="CS573" s="10" t="s">
        <v>1105</v>
      </c>
      <c r="CT573" s="10" t="s">
        <v>190</v>
      </c>
      <c r="CU573" s="10" t="s">
        <v>1104</v>
      </c>
      <c r="CV573" s="10" t="s">
        <v>1104</v>
      </c>
      <c r="CW573" s="10" t="s">
        <v>1105</v>
      </c>
      <c r="CX573" s="10" t="s">
        <v>190</v>
      </c>
      <c r="CY573" s="10" t="s">
        <v>1105</v>
      </c>
      <c r="CZ573" s="9" t="s">
        <v>1105</v>
      </c>
      <c r="DA573" s="10" t="s">
        <v>1105</v>
      </c>
      <c r="DB573" s="10" t="s">
        <v>1104</v>
      </c>
      <c r="DC573" s="98" t="s">
        <v>7106</v>
      </c>
      <c r="DD573" s="98" t="s">
        <v>7106</v>
      </c>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5"/>
    </row>
    <row r="574" spans="1:251" s="9" customFormat="1" ht="17.25" customHeight="1">
      <c r="A574" s="5" t="s">
        <v>543</v>
      </c>
      <c r="B574" s="9">
        <v>216</v>
      </c>
      <c r="C574" s="5" t="s">
        <v>83</v>
      </c>
      <c r="D574" s="5" t="s">
        <v>120</v>
      </c>
      <c r="E574" s="9">
        <v>1438</v>
      </c>
      <c r="F574" s="9" t="s">
        <v>103</v>
      </c>
      <c r="G574" s="5"/>
      <c r="H574" s="5"/>
      <c r="I574" s="9">
        <v>1848</v>
      </c>
      <c r="J574" s="5"/>
      <c r="K574" s="9">
        <v>1852</v>
      </c>
      <c r="L574" s="5"/>
      <c r="M574" s="5"/>
      <c r="N574" s="5"/>
      <c r="O574" s="5"/>
      <c r="P574" s="5"/>
      <c r="Q574" s="5"/>
      <c r="R574" s="5"/>
      <c r="S574" s="5"/>
      <c r="T574" s="5"/>
      <c r="U574" s="5"/>
      <c r="V574" s="5"/>
      <c r="W574" s="5"/>
      <c r="X574" s="5"/>
      <c r="Y574" s="5"/>
      <c r="Z574" s="5"/>
      <c r="AA574" s="5"/>
      <c r="AB574" s="5"/>
      <c r="AC574" s="5"/>
      <c r="AD574" s="5"/>
      <c r="AE574" s="5"/>
      <c r="AF574" s="5"/>
      <c r="AG574" s="5"/>
      <c r="AH574" s="5">
        <v>1</v>
      </c>
      <c r="AI574" s="5"/>
      <c r="AJ574" s="5"/>
      <c r="AK574" s="5"/>
      <c r="AL574" s="5" t="s">
        <v>486</v>
      </c>
      <c r="AM574" s="11">
        <f>VLOOKUP($AL574,'City Location'!$A$2:$C$69,2)</f>
        <v>48.208174</v>
      </c>
      <c r="AN574" s="11">
        <f>VLOOKUP($AL574,'City Location'!$A$2:$C$69,3)</f>
        <v>16.373819000000001</v>
      </c>
      <c r="AO574" s="12" t="s">
        <v>621</v>
      </c>
      <c r="AP574" s="5">
        <v>1</v>
      </c>
      <c r="AQ574" s="5"/>
      <c r="AR574" s="4"/>
      <c r="AS574" s="4"/>
      <c r="AT574" s="10">
        <v>1</v>
      </c>
      <c r="AU574" s="10" t="s">
        <v>1104</v>
      </c>
      <c r="AV574" s="10" t="s">
        <v>1104</v>
      </c>
      <c r="AW574" s="10" t="s">
        <v>1105</v>
      </c>
      <c r="AX574" s="10" t="s">
        <v>1105</v>
      </c>
      <c r="AY574" s="10" t="s">
        <v>1104</v>
      </c>
      <c r="AZ574" s="10" t="s">
        <v>1105</v>
      </c>
      <c r="BA574" s="10" t="s">
        <v>1105</v>
      </c>
      <c r="BB574" s="10" t="s">
        <v>1104</v>
      </c>
      <c r="BC574" s="10" t="s">
        <v>1104</v>
      </c>
      <c r="BD574" s="10" t="s">
        <v>190</v>
      </c>
      <c r="BE574" s="10" t="s">
        <v>190</v>
      </c>
      <c r="BF574" s="10" t="s">
        <v>1104</v>
      </c>
      <c r="BG574" s="10" t="s">
        <v>1104</v>
      </c>
      <c r="BH574" s="10" t="s">
        <v>190</v>
      </c>
      <c r="BI574" s="10" t="s">
        <v>1105</v>
      </c>
      <c r="BJ574" s="10" t="s">
        <v>1105</v>
      </c>
      <c r="BK574" s="10" t="s">
        <v>1105</v>
      </c>
      <c r="BL574" s="10" t="s">
        <v>1105</v>
      </c>
      <c r="BM574" s="10" t="s">
        <v>1104</v>
      </c>
      <c r="BN574" s="10" t="s">
        <v>1105</v>
      </c>
      <c r="BO574" s="10" t="s">
        <v>190</v>
      </c>
      <c r="BP574" s="10" t="s">
        <v>1105</v>
      </c>
      <c r="BQ574" s="10" t="s">
        <v>1104</v>
      </c>
      <c r="BR574" s="10" t="s">
        <v>1105</v>
      </c>
      <c r="BS574" s="10" t="s">
        <v>1104</v>
      </c>
      <c r="BT574" s="10" t="s">
        <v>1105</v>
      </c>
      <c r="BU574" s="10" t="s">
        <v>1105</v>
      </c>
      <c r="BV574" s="10" t="s">
        <v>1105</v>
      </c>
      <c r="BW574" s="10" t="s">
        <v>1104</v>
      </c>
      <c r="BX574" s="10" t="s">
        <v>1104</v>
      </c>
      <c r="BY574" s="10" t="s">
        <v>1104</v>
      </c>
      <c r="BZ574" s="10" t="s">
        <v>1104</v>
      </c>
      <c r="CA574" s="10" t="s">
        <v>1105</v>
      </c>
      <c r="CB574" s="10" t="s">
        <v>1105</v>
      </c>
      <c r="CC574" s="10" t="s">
        <v>1105</v>
      </c>
      <c r="CD574" s="10" t="s">
        <v>1104</v>
      </c>
      <c r="CE574" s="10" t="s">
        <v>1105</v>
      </c>
      <c r="CF574" s="10" t="s">
        <v>1104</v>
      </c>
      <c r="CG574" s="10" t="s">
        <v>1105</v>
      </c>
      <c r="CH574" s="10" t="s">
        <v>374</v>
      </c>
      <c r="CI574" s="10" t="s">
        <v>1105</v>
      </c>
      <c r="CJ574" s="10" t="s">
        <v>1105</v>
      </c>
      <c r="CK574" s="10" t="s">
        <v>374</v>
      </c>
      <c r="CL574" s="10" t="s">
        <v>1104</v>
      </c>
      <c r="CM574" s="10" t="s">
        <v>1104</v>
      </c>
      <c r="CN574" s="10" t="s">
        <v>1105</v>
      </c>
      <c r="CO574" s="10" t="s">
        <v>1105</v>
      </c>
      <c r="CP574" s="10" t="s">
        <v>1105</v>
      </c>
      <c r="CQ574" s="10" t="s">
        <v>1105</v>
      </c>
      <c r="CR574" s="10" t="s">
        <v>1104</v>
      </c>
      <c r="CS574" s="10" t="s">
        <v>1104</v>
      </c>
      <c r="CT574" s="10" t="s">
        <v>190</v>
      </c>
      <c r="CU574" s="10" t="s">
        <v>1104</v>
      </c>
      <c r="CV574" s="10" t="s">
        <v>1104</v>
      </c>
      <c r="CW574" s="10" t="s">
        <v>1105</v>
      </c>
      <c r="CX574" s="10" t="s">
        <v>190</v>
      </c>
      <c r="CY574" s="10" t="s">
        <v>1105</v>
      </c>
      <c r="CZ574" s="9" t="s">
        <v>1105</v>
      </c>
      <c r="DA574" s="10" t="s">
        <v>1105</v>
      </c>
      <c r="DB574" s="10" t="s">
        <v>1104</v>
      </c>
      <c r="DC574" s="98" t="s">
        <v>7106</v>
      </c>
      <c r="DD574" s="98" t="s">
        <v>7106</v>
      </c>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5"/>
    </row>
    <row r="575" spans="1:251" s="9" customFormat="1" ht="17.25" customHeight="1">
      <c r="A575" s="5" t="s">
        <v>543</v>
      </c>
      <c r="B575" s="9">
        <v>216</v>
      </c>
      <c r="C575" s="5" t="s">
        <v>83</v>
      </c>
      <c r="D575" s="5" t="s">
        <v>120</v>
      </c>
      <c r="E575" s="9">
        <v>1438</v>
      </c>
      <c r="F575" s="9" t="s">
        <v>103</v>
      </c>
      <c r="G575" s="5"/>
      <c r="H575" s="5"/>
      <c r="I575" s="9">
        <v>1852</v>
      </c>
      <c r="J575" s="5" t="s">
        <v>18</v>
      </c>
      <c r="K575" s="9">
        <v>1859</v>
      </c>
      <c r="L575" s="5"/>
      <c r="M575" s="5"/>
      <c r="N575" s="5"/>
      <c r="O575" s="5"/>
      <c r="P575" s="5"/>
      <c r="Q575" s="5"/>
      <c r="R575" s="5"/>
      <c r="S575" s="5"/>
      <c r="T575" s="5"/>
      <c r="U575" s="5"/>
      <c r="V575" s="5"/>
      <c r="W575" s="5"/>
      <c r="X575" s="5"/>
      <c r="Y575" s="5"/>
      <c r="Z575" s="5"/>
      <c r="AA575" s="5"/>
      <c r="AB575" s="5"/>
      <c r="AC575" s="5"/>
      <c r="AD575" s="5"/>
      <c r="AE575" s="5"/>
      <c r="AF575" s="5"/>
      <c r="AG575" s="5"/>
      <c r="AH575" s="5">
        <v>1</v>
      </c>
      <c r="AI575" s="5"/>
      <c r="AJ575" s="5"/>
      <c r="AK575" s="5"/>
      <c r="AL575" s="5" t="s">
        <v>486</v>
      </c>
      <c r="AM575" s="11">
        <f>VLOOKUP($AL575,'City Location'!$A$2:$C$69,2)</f>
        <v>48.208174</v>
      </c>
      <c r="AN575" s="11">
        <f>VLOOKUP($AL575,'City Location'!$A$2:$C$69,3)</f>
        <v>16.373819000000001</v>
      </c>
      <c r="AO575" s="12" t="s">
        <v>621</v>
      </c>
      <c r="AP575" s="5">
        <v>1</v>
      </c>
      <c r="AQ575" s="5"/>
      <c r="AR575" s="4"/>
      <c r="AS575" s="4"/>
      <c r="AT575" s="10">
        <v>1</v>
      </c>
      <c r="AU575" s="10" t="s">
        <v>1104</v>
      </c>
      <c r="AV575" s="10" t="s">
        <v>1104</v>
      </c>
      <c r="AW575" s="10" t="s">
        <v>1105</v>
      </c>
      <c r="AX575" s="10" t="s">
        <v>1105</v>
      </c>
      <c r="AY575" s="10" t="s">
        <v>1104</v>
      </c>
      <c r="AZ575" s="10" t="s">
        <v>1105</v>
      </c>
      <c r="BA575" s="10" t="s">
        <v>1105</v>
      </c>
      <c r="BB575" s="10" t="s">
        <v>1104</v>
      </c>
      <c r="BC575" s="10" t="s">
        <v>1104</v>
      </c>
      <c r="BD575" s="10" t="s">
        <v>190</v>
      </c>
      <c r="BE575" s="10" t="s">
        <v>190</v>
      </c>
      <c r="BF575" s="10" t="s">
        <v>1104</v>
      </c>
      <c r="BG575" s="10" t="s">
        <v>1104</v>
      </c>
      <c r="BH575" s="10" t="s">
        <v>190</v>
      </c>
      <c r="BI575" s="10" t="s">
        <v>1105</v>
      </c>
      <c r="BJ575" s="10" t="s">
        <v>1105</v>
      </c>
      <c r="BK575" s="10" t="s">
        <v>1105</v>
      </c>
      <c r="BL575" s="10" t="s">
        <v>1104</v>
      </c>
      <c r="BM575" s="10" t="s">
        <v>1105</v>
      </c>
      <c r="BN575" s="10" t="s">
        <v>1105</v>
      </c>
      <c r="BO575" s="10" t="s">
        <v>190</v>
      </c>
      <c r="BP575" s="10" t="s">
        <v>1105</v>
      </c>
      <c r="BQ575" s="10" t="s">
        <v>1104</v>
      </c>
      <c r="BR575" s="10" t="s">
        <v>1105</v>
      </c>
      <c r="BS575" s="10" t="s">
        <v>1104</v>
      </c>
      <c r="BT575" s="10" t="s">
        <v>1105</v>
      </c>
      <c r="BU575" s="10" t="s">
        <v>1105</v>
      </c>
      <c r="BV575" s="10" t="s">
        <v>1105</v>
      </c>
      <c r="BW575" s="10" t="s">
        <v>1104</v>
      </c>
      <c r="BX575" s="10" t="s">
        <v>1104</v>
      </c>
      <c r="BY575" s="10" t="s">
        <v>1104</v>
      </c>
      <c r="BZ575" s="10" t="s">
        <v>1104</v>
      </c>
      <c r="CA575" s="10" t="s">
        <v>1105</v>
      </c>
      <c r="CB575" s="10" t="s">
        <v>1105</v>
      </c>
      <c r="CC575" s="10" t="s">
        <v>1105</v>
      </c>
      <c r="CD575" s="10" t="s">
        <v>1104</v>
      </c>
      <c r="CE575" s="10" t="s">
        <v>1105</v>
      </c>
      <c r="CF575" s="10" t="s">
        <v>1104</v>
      </c>
      <c r="CG575" s="10" t="s">
        <v>1105</v>
      </c>
      <c r="CH575" s="10" t="s">
        <v>374</v>
      </c>
      <c r="CI575" s="10" t="s">
        <v>1105</v>
      </c>
      <c r="CJ575" s="10" t="s">
        <v>1105</v>
      </c>
      <c r="CK575" s="10" t="s">
        <v>374</v>
      </c>
      <c r="CL575" s="10" t="s">
        <v>1104</v>
      </c>
      <c r="CM575" s="10" t="s">
        <v>1104</v>
      </c>
      <c r="CN575" s="10" t="s">
        <v>1105</v>
      </c>
      <c r="CO575" s="10" t="s">
        <v>1105</v>
      </c>
      <c r="CP575" s="10" t="s">
        <v>1105</v>
      </c>
      <c r="CQ575" s="10" t="s">
        <v>1105</v>
      </c>
      <c r="CR575" s="10" t="s">
        <v>1104</v>
      </c>
      <c r="CS575" s="10" t="s">
        <v>1104</v>
      </c>
      <c r="CT575" s="10" t="s">
        <v>190</v>
      </c>
      <c r="CU575" s="10" t="s">
        <v>1104</v>
      </c>
      <c r="CV575" s="10" t="s">
        <v>1104</v>
      </c>
      <c r="CW575" s="10" t="s">
        <v>1105</v>
      </c>
      <c r="CX575" s="10" t="s">
        <v>190</v>
      </c>
      <c r="CY575" s="10" t="s">
        <v>1105</v>
      </c>
      <c r="CZ575" s="9" t="s">
        <v>1105</v>
      </c>
      <c r="DA575" s="10" t="s">
        <v>1105</v>
      </c>
      <c r="DB575" s="10" t="s">
        <v>1104</v>
      </c>
      <c r="DC575" s="98" t="s">
        <v>7106</v>
      </c>
      <c r="DD575" s="98" t="s">
        <v>7106</v>
      </c>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5"/>
    </row>
    <row r="576" spans="1:251" s="9" customFormat="1" ht="17.25" customHeight="1">
      <c r="A576" s="5" t="s">
        <v>543</v>
      </c>
      <c r="B576" s="9">
        <v>216</v>
      </c>
      <c r="C576" s="5" t="s">
        <v>83</v>
      </c>
      <c r="D576" s="5" t="s">
        <v>120</v>
      </c>
      <c r="E576" s="9">
        <v>1438</v>
      </c>
      <c r="F576" s="9" t="s">
        <v>103</v>
      </c>
      <c r="G576" s="5"/>
      <c r="H576" s="5" t="s">
        <v>18</v>
      </c>
      <c r="I576" s="9">
        <v>1859</v>
      </c>
      <c r="J576" s="5" t="s">
        <v>12</v>
      </c>
      <c r="K576" s="9">
        <v>1859</v>
      </c>
      <c r="L576" s="5"/>
      <c r="M576" s="5"/>
      <c r="N576" s="41"/>
      <c r="O576" s="5"/>
      <c r="P576" s="5"/>
      <c r="Q576" s="5"/>
      <c r="R576" s="5"/>
      <c r="S576" s="5"/>
      <c r="T576" s="5"/>
      <c r="U576" s="5"/>
      <c r="V576" s="5"/>
      <c r="W576" s="5"/>
      <c r="X576" s="5"/>
      <c r="Y576" s="5"/>
      <c r="Z576" s="5"/>
      <c r="AA576" s="5"/>
      <c r="AB576" s="5"/>
      <c r="AC576" s="5"/>
      <c r="AD576" s="5"/>
      <c r="AE576" s="5"/>
      <c r="AF576" s="5"/>
      <c r="AG576" s="5"/>
      <c r="AH576" s="5">
        <v>1</v>
      </c>
      <c r="AI576" s="5"/>
      <c r="AJ576" s="5"/>
      <c r="AK576" s="5"/>
      <c r="AL576" s="5" t="s">
        <v>486</v>
      </c>
      <c r="AM576" s="11">
        <f>VLOOKUP($AL576,'City Location'!$A$2:$C$69,2)</f>
        <v>48.208174</v>
      </c>
      <c r="AN576" s="11">
        <f>VLOOKUP($AL576,'City Location'!$A$2:$C$69,3)</f>
        <v>16.373819000000001</v>
      </c>
      <c r="AO576" s="12" t="s">
        <v>621</v>
      </c>
      <c r="AP576" s="5">
        <v>1</v>
      </c>
      <c r="AQ576" s="5"/>
      <c r="AR576" s="4"/>
      <c r="AS576" s="4"/>
      <c r="AT576" s="10">
        <v>1</v>
      </c>
      <c r="AU576" s="10" t="s">
        <v>1104</v>
      </c>
      <c r="AV576" s="10" t="s">
        <v>1104</v>
      </c>
      <c r="AW576" s="10" t="s">
        <v>1105</v>
      </c>
      <c r="AX576" s="10" t="s">
        <v>1105</v>
      </c>
      <c r="AY576" s="10" t="s">
        <v>1104</v>
      </c>
      <c r="AZ576" s="10" t="s">
        <v>1105</v>
      </c>
      <c r="BA576" s="10" t="s">
        <v>1105</v>
      </c>
      <c r="BB576" s="10" t="s">
        <v>1104</v>
      </c>
      <c r="BC576" s="10" t="s">
        <v>1105</v>
      </c>
      <c r="BD576" s="10" t="s">
        <v>190</v>
      </c>
      <c r="BE576" s="10" t="s">
        <v>190</v>
      </c>
      <c r="BF576" s="10" t="s">
        <v>1104</v>
      </c>
      <c r="BG576" s="10" t="s">
        <v>1104</v>
      </c>
      <c r="BH576" s="10" t="s">
        <v>190</v>
      </c>
      <c r="BI576" s="10" t="s">
        <v>1105</v>
      </c>
      <c r="BJ576" s="10" t="s">
        <v>1105</v>
      </c>
      <c r="BK576" s="10" t="s">
        <v>1105</v>
      </c>
      <c r="BL576" s="10" t="s">
        <v>1104</v>
      </c>
      <c r="BM576" s="10" t="s">
        <v>1105</v>
      </c>
      <c r="BN576" s="10" t="s">
        <v>1105</v>
      </c>
      <c r="BO576" s="10" t="s">
        <v>190</v>
      </c>
      <c r="BP576" s="10" t="s">
        <v>1105</v>
      </c>
      <c r="BQ576" s="10" t="s">
        <v>1104</v>
      </c>
      <c r="BR576" s="10" t="s">
        <v>1105</v>
      </c>
      <c r="BS576" s="10" t="s">
        <v>1104</v>
      </c>
      <c r="BT576" s="10" t="s">
        <v>1105</v>
      </c>
      <c r="BU576" s="10" t="s">
        <v>1105</v>
      </c>
      <c r="BV576" s="10" t="s">
        <v>1105</v>
      </c>
      <c r="BW576" s="10" t="s">
        <v>1104</v>
      </c>
      <c r="BX576" s="10" t="s">
        <v>1104</v>
      </c>
      <c r="BY576" s="10" t="s">
        <v>1104</v>
      </c>
      <c r="BZ576" s="10" t="s">
        <v>1104</v>
      </c>
      <c r="CA576" s="10" t="s">
        <v>1105</v>
      </c>
      <c r="CB576" s="10" t="s">
        <v>1105</v>
      </c>
      <c r="CC576" s="10" t="s">
        <v>1105</v>
      </c>
      <c r="CD576" s="10" t="s">
        <v>1104</v>
      </c>
      <c r="CE576" s="10" t="s">
        <v>1105</v>
      </c>
      <c r="CF576" s="10" t="s">
        <v>1104</v>
      </c>
      <c r="CG576" s="10" t="s">
        <v>190</v>
      </c>
      <c r="CH576" s="10" t="s">
        <v>374</v>
      </c>
      <c r="CI576" s="10" t="s">
        <v>1105</v>
      </c>
      <c r="CJ576" s="10" t="s">
        <v>1105</v>
      </c>
      <c r="CK576" s="10" t="s">
        <v>374</v>
      </c>
      <c r="CL576" s="10" t="s">
        <v>1104</v>
      </c>
      <c r="CM576" s="10" t="s">
        <v>1104</v>
      </c>
      <c r="CN576" s="10" t="s">
        <v>1105</v>
      </c>
      <c r="CO576" s="10" t="s">
        <v>1105</v>
      </c>
      <c r="CP576" s="10" t="s">
        <v>1105</v>
      </c>
      <c r="CQ576" s="10" t="s">
        <v>1105</v>
      </c>
      <c r="CR576" s="10" t="s">
        <v>1104</v>
      </c>
      <c r="CS576" s="10" t="s">
        <v>1104</v>
      </c>
      <c r="CT576" s="10" t="s">
        <v>190</v>
      </c>
      <c r="CU576" s="10" t="s">
        <v>1104</v>
      </c>
      <c r="CV576" s="10" t="s">
        <v>1104</v>
      </c>
      <c r="CW576" s="10" t="s">
        <v>1105</v>
      </c>
      <c r="CX576" s="10" t="s">
        <v>190</v>
      </c>
      <c r="CY576" s="10" t="s">
        <v>1105</v>
      </c>
      <c r="CZ576" s="9" t="s">
        <v>1105</v>
      </c>
      <c r="DA576" s="10" t="s">
        <v>1105</v>
      </c>
      <c r="DB576" s="10" t="s">
        <v>1104</v>
      </c>
      <c r="DC576" s="98" t="s">
        <v>7106</v>
      </c>
      <c r="DD576" s="98" t="s">
        <v>7106</v>
      </c>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5"/>
    </row>
    <row r="577" spans="1:251" s="9" customFormat="1" ht="17.25" customHeight="1">
      <c r="A577" s="5" t="s">
        <v>543</v>
      </c>
      <c r="B577" s="9">
        <v>216</v>
      </c>
      <c r="C577" s="5" t="s">
        <v>83</v>
      </c>
      <c r="D577" s="5" t="s">
        <v>120</v>
      </c>
      <c r="E577" s="9">
        <v>1438</v>
      </c>
      <c r="F577" s="9" t="s">
        <v>103</v>
      </c>
      <c r="G577" s="5"/>
      <c r="H577" s="5" t="s">
        <v>12</v>
      </c>
      <c r="I577" s="9">
        <v>1859</v>
      </c>
      <c r="J577" s="5" t="s">
        <v>10</v>
      </c>
      <c r="K577" s="9">
        <v>1866</v>
      </c>
      <c r="L577" s="5"/>
      <c r="M577" s="5"/>
      <c r="N577" s="5"/>
      <c r="O577" s="5"/>
      <c r="P577" s="5"/>
      <c r="Q577" s="5"/>
      <c r="R577" s="5"/>
      <c r="S577" s="5"/>
      <c r="T577" s="5"/>
      <c r="U577" s="5"/>
      <c r="V577" s="5"/>
      <c r="W577" s="5"/>
      <c r="X577" s="5"/>
      <c r="Y577" s="5"/>
      <c r="Z577" s="5"/>
      <c r="AA577" s="5"/>
      <c r="AB577" s="5"/>
      <c r="AC577" s="5"/>
      <c r="AD577" s="5"/>
      <c r="AE577" s="5"/>
      <c r="AF577" s="5"/>
      <c r="AG577" s="5"/>
      <c r="AH577" s="5">
        <v>1</v>
      </c>
      <c r="AI577" s="5"/>
      <c r="AJ577" s="5"/>
      <c r="AK577" s="5"/>
      <c r="AL577" s="5" t="s">
        <v>486</v>
      </c>
      <c r="AM577" s="11">
        <f>VLOOKUP($AL577,'City Location'!$A$2:$C$69,2)</f>
        <v>48.208174</v>
      </c>
      <c r="AN577" s="11">
        <f>VLOOKUP($AL577,'City Location'!$A$2:$C$69,3)</f>
        <v>16.373819000000001</v>
      </c>
      <c r="AO577" s="12" t="s">
        <v>621</v>
      </c>
      <c r="AP577" s="5">
        <v>1</v>
      </c>
      <c r="AQ577" s="5"/>
      <c r="AR577" s="4"/>
      <c r="AS577" s="4"/>
      <c r="AT577" s="10">
        <v>1</v>
      </c>
      <c r="AU577" s="10" t="s">
        <v>1104</v>
      </c>
      <c r="AV577" s="10" t="s">
        <v>1104</v>
      </c>
      <c r="AW577" s="10" t="s">
        <v>1105</v>
      </c>
      <c r="AX577" s="10" t="s">
        <v>1105</v>
      </c>
      <c r="AY577" s="10" t="s">
        <v>1104</v>
      </c>
      <c r="AZ577" s="10" t="s">
        <v>1105</v>
      </c>
      <c r="BA577" s="10" t="s">
        <v>1105</v>
      </c>
      <c r="BB577" s="10" t="s">
        <v>1104</v>
      </c>
      <c r="BC577" s="10" t="s">
        <v>1105</v>
      </c>
      <c r="BD577" s="10" t="s">
        <v>190</v>
      </c>
      <c r="BE577" s="10" t="s">
        <v>190</v>
      </c>
      <c r="BF577" s="10" t="s">
        <v>1104</v>
      </c>
      <c r="BG577" s="10" t="s">
        <v>1104</v>
      </c>
      <c r="BH577" s="10" t="s">
        <v>190</v>
      </c>
      <c r="BI577" s="10" t="s">
        <v>1105</v>
      </c>
      <c r="BJ577" s="10" t="s">
        <v>1105</v>
      </c>
      <c r="BK577" s="10" t="s">
        <v>1105</v>
      </c>
      <c r="BL577" s="10" t="s">
        <v>1104</v>
      </c>
      <c r="BM577" s="10" t="s">
        <v>1105</v>
      </c>
      <c r="BN577" s="10" t="s">
        <v>1105</v>
      </c>
      <c r="BO577" s="10" t="s">
        <v>190</v>
      </c>
      <c r="BP577" s="10" t="s">
        <v>1105</v>
      </c>
      <c r="BQ577" s="10" t="s">
        <v>1104</v>
      </c>
      <c r="BR577" s="10" t="s">
        <v>1105</v>
      </c>
      <c r="BS577" s="10" t="s">
        <v>1105</v>
      </c>
      <c r="BT577" s="10" t="s">
        <v>1105</v>
      </c>
      <c r="BU577" s="10" t="s">
        <v>1105</v>
      </c>
      <c r="BV577" s="10" t="s">
        <v>1105</v>
      </c>
      <c r="BW577" s="10" t="s">
        <v>1104</v>
      </c>
      <c r="BX577" s="10" t="s">
        <v>1104</v>
      </c>
      <c r="BY577" s="10" t="s">
        <v>1104</v>
      </c>
      <c r="BZ577" s="10" t="s">
        <v>1104</v>
      </c>
      <c r="CA577" s="10" t="s">
        <v>1105</v>
      </c>
      <c r="CB577" s="10" t="s">
        <v>1105</v>
      </c>
      <c r="CC577" s="10" t="s">
        <v>1105</v>
      </c>
      <c r="CD577" s="10" t="s">
        <v>1104</v>
      </c>
      <c r="CE577" s="10" t="s">
        <v>1105</v>
      </c>
      <c r="CF577" s="10" t="s">
        <v>1104</v>
      </c>
      <c r="CG577" s="10" t="s">
        <v>190</v>
      </c>
      <c r="CH577" s="10" t="s">
        <v>190</v>
      </c>
      <c r="CI577" s="10" t="s">
        <v>1105</v>
      </c>
      <c r="CJ577" s="10" t="s">
        <v>1105</v>
      </c>
      <c r="CK577" s="10" t="s">
        <v>374</v>
      </c>
      <c r="CL577" s="10" t="s">
        <v>1104</v>
      </c>
      <c r="CM577" s="10" t="s">
        <v>1104</v>
      </c>
      <c r="CN577" s="10" t="s">
        <v>1105</v>
      </c>
      <c r="CO577" s="10" t="s">
        <v>1105</v>
      </c>
      <c r="CP577" s="10" t="s">
        <v>1105</v>
      </c>
      <c r="CQ577" s="10" t="s">
        <v>1105</v>
      </c>
      <c r="CR577" s="10" t="s">
        <v>1104</v>
      </c>
      <c r="CS577" s="10" t="s">
        <v>1104</v>
      </c>
      <c r="CT577" s="10" t="s">
        <v>190</v>
      </c>
      <c r="CU577" s="10" t="s">
        <v>1104</v>
      </c>
      <c r="CV577" s="10" t="s">
        <v>1104</v>
      </c>
      <c r="CW577" s="10" t="s">
        <v>1105</v>
      </c>
      <c r="CX577" s="10" t="s">
        <v>190</v>
      </c>
      <c r="CY577" s="10" t="s">
        <v>1105</v>
      </c>
      <c r="CZ577" s="9" t="s">
        <v>1105</v>
      </c>
      <c r="DA577" s="10" t="s">
        <v>1105</v>
      </c>
      <c r="DB577" s="10" t="s">
        <v>1104</v>
      </c>
      <c r="DC577" s="98" t="s">
        <v>7106</v>
      </c>
      <c r="DD577" s="98" t="s">
        <v>7106</v>
      </c>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5"/>
    </row>
    <row r="578" spans="1:251" s="9" customFormat="1" ht="17.25" customHeight="1">
      <c r="A578" s="5" t="s">
        <v>543</v>
      </c>
      <c r="B578" s="9">
        <v>216</v>
      </c>
      <c r="C578" s="5" t="s">
        <v>83</v>
      </c>
      <c r="D578" s="5" t="s">
        <v>120</v>
      </c>
      <c r="E578" s="9">
        <v>1438</v>
      </c>
      <c r="F578" s="9" t="s">
        <v>103</v>
      </c>
      <c r="G578" s="5"/>
      <c r="H578" s="5"/>
      <c r="I578" s="9">
        <v>1867</v>
      </c>
      <c r="J578" s="5" t="s">
        <v>5</v>
      </c>
      <c r="K578" s="9">
        <v>1871</v>
      </c>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t="s">
        <v>486</v>
      </c>
      <c r="AM578" s="11">
        <f>VLOOKUP($AL578,'City Location'!$A$2:$C$69,2)</f>
        <v>48.208174</v>
      </c>
      <c r="AN578" s="11">
        <f>VLOOKUP($AL578,'City Location'!$A$2:$C$69,3)</f>
        <v>16.373819000000001</v>
      </c>
      <c r="AO578" s="12" t="s">
        <v>621</v>
      </c>
      <c r="AP578" s="5">
        <v>1</v>
      </c>
      <c r="AQ578" s="5"/>
      <c r="AR578" s="4"/>
      <c r="AS578" s="4"/>
      <c r="AT578" s="10">
        <v>1</v>
      </c>
      <c r="AU578" s="10" t="s">
        <v>1104</v>
      </c>
      <c r="AV578" s="10" t="s">
        <v>1104</v>
      </c>
      <c r="AW578" s="10" t="s">
        <v>1105</v>
      </c>
      <c r="AX578" s="10" t="s">
        <v>1105</v>
      </c>
      <c r="AY578" s="10" t="s">
        <v>1104</v>
      </c>
      <c r="AZ578" s="10" t="s">
        <v>1105</v>
      </c>
      <c r="BA578" s="10" t="s">
        <v>1105</v>
      </c>
      <c r="BB578" s="10" t="s">
        <v>1104</v>
      </c>
      <c r="BC578" s="10" t="s">
        <v>1105</v>
      </c>
      <c r="BD578" s="10" t="s">
        <v>190</v>
      </c>
      <c r="BE578" s="10" t="s">
        <v>190</v>
      </c>
      <c r="BF578" s="10" t="s">
        <v>1104</v>
      </c>
      <c r="BG578" s="10" t="s">
        <v>1104</v>
      </c>
      <c r="BH578" s="10" t="s">
        <v>190</v>
      </c>
      <c r="BI578" s="10" t="s">
        <v>1105</v>
      </c>
      <c r="BJ578" s="10" t="s">
        <v>1105</v>
      </c>
      <c r="BK578" s="10" t="s">
        <v>1105</v>
      </c>
      <c r="BL578" s="10" t="s">
        <v>1104</v>
      </c>
      <c r="BM578" s="10" t="s">
        <v>1105</v>
      </c>
      <c r="BN578" s="10" t="s">
        <v>1105</v>
      </c>
      <c r="BO578" s="10" t="s">
        <v>1105</v>
      </c>
      <c r="BP578" s="10" t="s">
        <v>1105</v>
      </c>
      <c r="BQ578" s="10" t="s">
        <v>1104</v>
      </c>
      <c r="BR578" s="10" t="s">
        <v>1105</v>
      </c>
      <c r="BS578" s="10" t="s">
        <v>1105</v>
      </c>
      <c r="BT578" s="10" t="s">
        <v>1105</v>
      </c>
      <c r="BU578" s="10" t="s">
        <v>190</v>
      </c>
      <c r="BV578" s="10" t="s">
        <v>1105</v>
      </c>
      <c r="BW578" s="10" t="s">
        <v>1104</v>
      </c>
      <c r="BX578" s="10" t="s">
        <v>1104</v>
      </c>
      <c r="BY578" s="10" t="s">
        <v>1104</v>
      </c>
      <c r="BZ578" s="10" t="s">
        <v>1105</v>
      </c>
      <c r="CA578" s="10" t="s">
        <v>1105</v>
      </c>
      <c r="CB578" s="10" t="s">
        <v>1105</v>
      </c>
      <c r="CC578" s="10" t="s">
        <v>1105</v>
      </c>
      <c r="CD578" s="10" t="s">
        <v>1104</v>
      </c>
      <c r="CE578" s="10" t="s">
        <v>1105</v>
      </c>
      <c r="CF578" s="10" t="s">
        <v>1104</v>
      </c>
      <c r="CG578" s="10" t="s">
        <v>190</v>
      </c>
      <c r="CH578" s="10" t="s">
        <v>190</v>
      </c>
      <c r="CI578" s="10" t="s">
        <v>1105</v>
      </c>
      <c r="CJ578" s="10" t="s">
        <v>1105</v>
      </c>
      <c r="CK578" s="10" t="s">
        <v>374</v>
      </c>
      <c r="CL578" s="10" t="s">
        <v>1105</v>
      </c>
      <c r="CM578" s="10" t="s">
        <v>1104</v>
      </c>
      <c r="CN578" s="10" t="s">
        <v>1104</v>
      </c>
      <c r="CO578" s="10" t="s">
        <v>1104</v>
      </c>
      <c r="CP578" s="10" t="s">
        <v>190</v>
      </c>
      <c r="CQ578" s="10" t="s">
        <v>1104</v>
      </c>
      <c r="CR578" s="10" t="s">
        <v>1104</v>
      </c>
      <c r="CS578" s="10" t="s">
        <v>1104</v>
      </c>
      <c r="CT578" s="10" t="s">
        <v>190</v>
      </c>
      <c r="CU578" s="10" t="s">
        <v>1104</v>
      </c>
      <c r="CV578" s="10" t="s">
        <v>1104</v>
      </c>
      <c r="CW578" s="10" t="s">
        <v>1105</v>
      </c>
      <c r="CX578" s="10" t="s">
        <v>190</v>
      </c>
      <c r="CY578" s="10" t="s">
        <v>1104</v>
      </c>
      <c r="CZ578" s="9" t="s">
        <v>1105</v>
      </c>
      <c r="DA578" s="10" t="s">
        <v>1105</v>
      </c>
      <c r="DB578" s="10" t="s">
        <v>1104</v>
      </c>
      <c r="DC578" s="98" t="s">
        <v>7106</v>
      </c>
      <c r="DD578" s="98" t="s">
        <v>7106</v>
      </c>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5"/>
    </row>
    <row r="579" spans="1:251" s="9" customFormat="1" ht="17.25" customHeight="1">
      <c r="A579" s="5" t="s">
        <v>543</v>
      </c>
      <c r="B579" s="9">
        <v>216</v>
      </c>
      <c r="C579" s="5" t="s">
        <v>83</v>
      </c>
      <c r="D579" s="5" t="s">
        <v>120</v>
      </c>
      <c r="E579" s="9">
        <v>1438</v>
      </c>
      <c r="F579" s="9" t="s">
        <v>103</v>
      </c>
      <c r="G579" s="5"/>
      <c r="H579" s="5" t="s">
        <v>5</v>
      </c>
      <c r="I579" s="9">
        <v>1871</v>
      </c>
      <c r="J579" s="5" t="s">
        <v>10</v>
      </c>
      <c r="K579" s="9">
        <v>1916</v>
      </c>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t="s">
        <v>486</v>
      </c>
      <c r="AM579" s="11">
        <f>VLOOKUP($AL579,'City Location'!$A$2:$C$69,2)</f>
        <v>48.208174</v>
      </c>
      <c r="AN579" s="11">
        <f>VLOOKUP($AL579,'City Location'!$A$2:$C$69,3)</f>
        <v>16.373819000000001</v>
      </c>
      <c r="AO579" s="12" t="s">
        <v>621</v>
      </c>
      <c r="AP579" s="5">
        <v>1</v>
      </c>
      <c r="AQ579" s="5"/>
      <c r="AR579" s="4"/>
      <c r="AS579" s="4"/>
      <c r="AT579" s="10">
        <v>1</v>
      </c>
      <c r="AU579" s="10" t="s">
        <v>1104</v>
      </c>
      <c r="AV579" s="10" t="s">
        <v>1104</v>
      </c>
      <c r="AW579" s="10" t="s">
        <v>1105</v>
      </c>
      <c r="AX579" s="10" t="s">
        <v>1105</v>
      </c>
      <c r="AY579" s="10" t="s">
        <v>1104</v>
      </c>
      <c r="AZ579" s="10" t="s">
        <v>1105</v>
      </c>
      <c r="BA579" s="10" t="s">
        <v>1105</v>
      </c>
      <c r="BB579" s="10" t="s">
        <v>1104</v>
      </c>
      <c r="BC579" s="10" t="s">
        <v>1105</v>
      </c>
      <c r="BD579" s="10" t="s">
        <v>1105</v>
      </c>
      <c r="BE579" s="10" t="s">
        <v>1105</v>
      </c>
      <c r="BF579" s="10" t="s">
        <v>1105</v>
      </c>
      <c r="BG579" s="10" t="s">
        <v>1105</v>
      </c>
      <c r="BH579" s="10" t="s">
        <v>1105</v>
      </c>
      <c r="BI579" s="10" t="s">
        <v>1105</v>
      </c>
      <c r="BJ579" s="10" t="s">
        <v>1105</v>
      </c>
      <c r="BK579" s="10" t="s">
        <v>1105</v>
      </c>
      <c r="BL579" s="10" t="s">
        <v>1105</v>
      </c>
      <c r="BM579" s="10" t="s">
        <v>1105</v>
      </c>
      <c r="BN579" s="10" t="s">
        <v>1104</v>
      </c>
      <c r="BO579" s="10" t="s">
        <v>1105</v>
      </c>
      <c r="BP579" s="10" t="s">
        <v>190</v>
      </c>
      <c r="BQ579" s="10" t="s">
        <v>1105</v>
      </c>
      <c r="BR579" s="10" t="s">
        <v>1105</v>
      </c>
      <c r="BS579" s="10" t="s">
        <v>1105</v>
      </c>
      <c r="BT579" s="10" t="s">
        <v>1105</v>
      </c>
      <c r="BU579" s="10" t="s">
        <v>190</v>
      </c>
      <c r="BV579" s="10" t="s">
        <v>1105</v>
      </c>
      <c r="BW579" s="10" t="s">
        <v>1104</v>
      </c>
      <c r="BX579" s="10" t="s">
        <v>1104</v>
      </c>
      <c r="BY579" s="10" t="s">
        <v>1104</v>
      </c>
      <c r="BZ579" s="10" t="s">
        <v>1105</v>
      </c>
      <c r="CA579" s="10" t="s">
        <v>1105</v>
      </c>
      <c r="CB579" s="10" t="s">
        <v>1105</v>
      </c>
      <c r="CC579" s="10" t="s">
        <v>1105</v>
      </c>
      <c r="CD579" s="10" t="s">
        <v>1104</v>
      </c>
      <c r="CE579" s="10" t="s">
        <v>1105</v>
      </c>
      <c r="CF579" s="10" t="s">
        <v>1104</v>
      </c>
      <c r="CG579" s="10" t="s">
        <v>190</v>
      </c>
      <c r="CH579" s="10" t="s">
        <v>190</v>
      </c>
      <c r="CI579" s="10" t="s">
        <v>1105</v>
      </c>
      <c r="CJ579" s="10" t="s">
        <v>1105</v>
      </c>
      <c r="CK579" s="10" t="s">
        <v>374</v>
      </c>
      <c r="CL579" s="10" t="s">
        <v>1105</v>
      </c>
      <c r="CM579" s="10" t="s">
        <v>1105</v>
      </c>
      <c r="CN579" s="10" t="s">
        <v>1105</v>
      </c>
      <c r="CO579" s="10" t="s">
        <v>1105</v>
      </c>
      <c r="CP579" s="10" t="s">
        <v>1105</v>
      </c>
      <c r="CQ579" s="10" t="s">
        <v>1105</v>
      </c>
      <c r="CR579" s="10" t="s">
        <v>1104</v>
      </c>
      <c r="CS579" s="10" t="s">
        <v>1104</v>
      </c>
      <c r="CT579" s="10" t="s">
        <v>190</v>
      </c>
      <c r="CU579" s="10" t="s">
        <v>1104</v>
      </c>
      <c r="CV579" s="10" t="s">
        <v>1104</v>
      </c>
      <c r="CW579" s="10" t="s">
        <v>1105</v>
      </c>
      <c r="CX579" s="10" t="s">
        <v>190</v>
      </c>
      <c r="CY579" s="10" t="s">
        <v>1105</v>
      </c>
      <c r="CZ579" s="9" t="s">
        <v>1105</v>
      </c>
      <c r="DA579" s="10" t="s">
        <v>1105</v>
      </c>
      <c r="DB579" s="10" t="s">
        <v>1104</v>
      </c>
      <c r="DC579" s="98" t="s">
        <v>7106</v>
      </c>
      <c r="DD579" s="98" t="s">
        <v>7106</v>
      </c>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5"/>
    </row>
    <row r="580" spans="1:251" s="20" customFormat="1" ht="17.25" customHeight="1">
      <c r="A580" s="17" t="s">
        <v>543</v>
      </c>
      <c r="B580" s="20">
        <v>216</v>
      </c>
      <c r="C580" s="17" t="s">
        <v>83</v>
      </c>
      <c r="D580" s="17" t="s">
        <v>121</v>
      </c>
      <c r="E580" s="20">
        <v>643</v>
      </c>
      <c r="F580" s="20" t="s">
        <v>103</v>
      </c>
      <c r="G580" s="17"/>
      <c r="H580" s="17" t="s">
        <v>10</v>
      </c>
      <c r="I580" s="20">
        <v>1916</v>
      </c>
      <c r="J580" s="17" t="s">
        <v>10</v>
      </c>
      <c r="K580" s="20">
        <v>1918</v>
      </c>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t="s">
        <v>486</v>
      </c>
      <c r="AM580" s="21">
        <f>VLOOKUP($AL580,'City Location'!$A$2:$C$69,2)</f>
        <v>48.208174</v>
      </c>
      <c r="AN580" s="21">
        <f>VLOOKUP($AL580,'City Location'!$A$2:$C$69,3)</f>
        <v>16.373819000000001</v>
      </c>
      <c r="AO580" s="25" t="s">
        <v>621</v>
      </c>
      <c r="AP580" s="17">
        <v>1</v>
      </c>
      <c r="AQ580" s="17"/>
      <c r="AR580" s="16"/>
      <c r="AS580" s="16"/>
      <c r="AT580" s="15"/>
      <c r="AU580" s="15" t="s">
        <v>1104</v>
      </c>
      <c r="AV580" s="15" t="s">
        <v>1104</v>
      </c>
      <c r="AW580" s="15" t="s">
        <v>1105</v>
      </c>
      <c r="AX580" s="15" t="s">
        <v>1105</v>
      </c>
      <c r="AY580" s="15" t="s">
        <v>1104</v>
      </c>
      <c r="AZ580" s="15" t="s">
        <v>1105</v>
      </c>
      <c r="BA580" s="15" t="s">
        <v>1105</v>
      </c>
      <c r="BB580" s="15" t="s">
        <v>1104</v>
      </c>
      <c r="BC580" s="15" t="s">
        <v>1105</v>
      </c>
      <c r="BD580" s="15" t="s">
        <v>1105</v>
      </c>
      <c r="BE580" s="15" t="s">
        <v>1105</v>
      </c>
      <c r="BF580" s="15" t="s">
        <v>1105</v>
      </c>
      <c r="BG580" s="15" t="s">
        <v>1105</v>
      </c>
      <c r="BH580" s="15" t="s">
        <v>1105</v>
      </c>
      <c r="BI580" s="15" t="s">
        <v>1105</v>
      </c>
      <c r="BJ580" s="15" t="s">
        <v>1105</v>
      </c>
      <c r="BK580" s="15" t="s">
        <v>1105</v>
      </c>
      <c r="BL580" s="15" t="s">
        <v>1105</v>
      </c>
      <c r="BM580" s="15" t="s">
        <v>1105</v>
      </c>
      <c r="BN580" s="15" t="s">
        <v>1104</v>
      </c>
      <c r="BO580" s="15" t="s">
        <v>1105</v>
      </c>
      <c r="BP580" s="15" t="s">
        <v>190</v>
      </c>
      <c r="BQ580" s="15" t="s">
        <v>1105</v>
      </c>
      <c r="BR580" s="15" t="s">
        <v>1105</v>
      </c>
      <c r="BS580" s="15" t="s">
        <v>1105</v>
      </c>
      <c r="BT580" s="15" t="s">
        <v>1105</v>
      </c>
      <c r="BU580" s="15" t="s">
        <v>190</v>
      </c>
      <c r="BV580" s="15" t="s">
        <v>1105</v>
      </c>
      <c r="BW580" s="15" t="s">
        <v>1104</v>
      </c>
      <c r="BX580" s="15" t="s">
        <v>1104</v>
      </c>
      <c r="BY580" s="15" t="s">
        <v>1104</v>
      </c>
      <c r="BZ580" s="15" t="s">
        <v>1105</v>
      </c>
      <c r="CA580" s="15" t="s">
        <v>1105</v>
      </c>
      <c r="CB580" s="15" t="s">
        <v>1105</v>
      </c>
      <c r="CC580" s="15" t="s">
        <v>1105</v>
      </c>
      <c r="CD580" s="15" t="s">
        <v>1104</v>
      </c>
      <c r="CE580" s="15" t="s">
        <v>1105</v>
      </c>
      <c r="CF580" s="15" t="s">
        <v>1105</v>
      </c>
      <c r="CG580" s="15" t="s">
        <v>190</v>
      </c>
      <c r="CH580" s="15" t="s">
        <v>190</v>
      </c>
      <c r="CI580" s="15" t="s">
        <v>1105</v>
      </c>
      <c r="CJ580" s="15" t="s">
        <v>1105</v>
      </c>
      <c r="CK580" s="15" t="s">
        <v>374</v>
      </c>
      <c r="CL580" s="15" t="s">
        <v>1105</v>
      </c>
      <c r="CM580" s="15" t="s">
        <v>1105</v>
      </c>
      <c r="CN580" s="15" t="s">
        <v>1105</v>
      </c>
      <c r="CO580" s="15" t="s">
        <v>1105</v>
      </c>
      <c r="CP580" s="15" t="s">
        <v>1105</v>
      </c>
      <c r="CQ580" s="15" t="s">
        <v>1105</v>
      </c>
      <c r="CR580" s="15" t="s">
        <v>1104</v>
      </c>
      <c r="CS580" s="15" t="s">
        <v>1104</v>
      </c>
      <c r="CT580" s="15" t="s">
        <v>190</v>
      </c>
      <c r="CU580" s="10" t="s">
        <v>1104</v>
      </c>
      <c r="CV580" s="15" t="s">
        <v>1104</v>
      </c>
      <c r="CW580" s="15" t="s">
        <v>1105</v>
      </c>
      <c r="CX580" s="15" t="s">
        <v>190</v>
      </c>
      <c r="CY580" s="15" t="s">
        <v>1105</v>
      </c>
      <c r="CZ580" s="20" t="s">
        <v>1105</v>
      </c>
      <c r="DA580" s="15" t="s">
        <v>1105</v>
      </c>
      <c r="DB580" s="15" t="s">
        <v>1104</v>
      </c>
      <c r="DC580" s="98" t="s">
        <v>7106</v>
      </c>
      <c r="DD580" s="98" t="s">
        <v>7106</v>
      </c>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7"/>
    </row>
    <row r="581" spans="1:251" s="9" customFormat="1" ht="17.25" customHeight="1">
      <c r="A581" s="5" t="s">
        <v>556</v>
      </c>
      <c r="B581" s="9">
        <v>220</v>
      </c>
      <c r="C581" s="5" t="s">
        <v>83</v>
      </c>
      <c r="D581" s="5" t="s">
        <v>441</v>
      </c>
      <c r="E581" s="9">
        <v>7169</v>
      </c>
      <c r="F581" s="9" t="s">
        <v>1161</v>
      </c>
      <c r="G581" s="5"/>
      <c r="H581" s="5" t="s">
        <v>10</v>
      </c>
      <c r="I581" s="9">
        <v>1817</v>
      </c>
      <c r="J581" s="39" t="s">
        <v>18</v>
      </c>
      <c r="K581" s="9">
        <v>1827</v>
      </c>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42" t="s">
        <v>592</v>
      </c>
      <c r="AM581" s="11">
        <f>VLOOKUP($AL581,'City Location'!$A$2:$C$69,2)</f>
        <v>44.786568000000003</v>
      </c>
      <c r="AN581" s="11">
        <f>VLOOKUP($AL581,'City Location'!$A$2:$C$69,3)</f>
        <v>20.448922</v>
      </c>
      <c r="AO581" s="12" t="s">
        <v>629</v>
      </c>
      <c r="AP581" s="5">
        <v>1</v>
      </c>
      <c r="AQ581" s="5"/>
      <c r="AR581" s="4"/>
      <c r="AS581" s="4"/>
      <c r="AT581" s="10">
        <v>1</v>
      </c>
      <c r="AU581" s="10" t="s">
        <v>190</v>
      </c>
      <c r="AV581" s="10" t="s">
        <v>1104</v>
      </c>
      <c r="AW581" s="10" t="s">
        <v>1105</v>
      </c>
      <c r="AX581" s="10" t="s">
        <v>1105</v>
      </c>
      <c r="AY581" s="10" t="s">
        <v>1104</v>
      </c>
      <c r="AZ581" s="10" t="s">
        <v>1105</v>
      </c>
      <c r="BA581" s="10" t="s">
        <v>1104</v>
      </c>
      <c r="BB581" s="10" t="s">
        <v>1104</v>
      </c>
      <c r="BC581" s="10" t="s">
        <v>1104</v>
      </c>
      <c r="BD581" s="10" t="s">
        <v>1104</v>
      </c>
      <c r="BE581" s="10" t="s">
        <v>1104</v>
      </c>
      <c r="BF581" s="10" t="s">
        <v>1104</v>
      </c>
      <c r="BG581" s="10" t="s">
        <v>1104</v>
      </c>
      <c r="BH581" s="10" t="s">
        <v>1104</v>
      </c>
      <c r="BI581" s="10" t="s">
        <v>1105</v>
      </c>
      <c r="BJ581" s="10" t="s">
        <v>1105</v>
      </c>
      <c r="BK581" s="10" t="s">
        <v>1104</v>
      </c>
      <c r="BL581" s="10" t="s">
        <v>1105</v>
      </c>
      <c r="BM581" s="10" t="s">
        <v>1105</v>
      </c>
      <c r="BN581" s="10" t="s">
        <v>1105</v>
      </c>
      <c r="BO581" s="10" t="s">
        <v>1104</v>
      </c>
      <c r="BP581" s="10" t="s">
        <v>1105</v>
      </c>
      <c r="BQ581" s="10" t="s">
        <v>1104</v>
      </c>
      <c r="BR581" s="10" t="s">
        <v>1105</v>
      </c>
      <c r="BS581" s="10" t="s">
        <v>1104</v>
      </c>
      <c r="BT581" s="10" t="s">
        <v>1105</v>
      </c>
      <c r="BU581" s="10" t="s">
        <v>1105</v>
      </c>
      <c r="BV581" s="10" t="s">
        <v>1105</v>
      </c>
      <c r="BW581" s="10" t="s">
        <v>1104</v>
      </c>
      <c r="BX581" s="10" t="s">
        <v>1104</v>
      </c>
      <c r="BY581" s="10" t="s">
        <v>1104</v>
      </c>
      <c r="BZ581" s="10" t="s">
        <v>1104</v>
      </c>
      <c r="CA581" s="10" t="s">
        <v>1105</v>
      </c>
      <c r="CB581" s="10" t="s">
        <v>1105</v>
      </c>
      <c r="CC581" s="10" t="s">
        <v>1105</v>
      </c>
      <c r="CD581" s="10" t="s">
        <v>1104</v>
      </c>
      <c r="CE581" s="10" t="s">
        <v>1105</v>
      </c>
      <c r="CF581" s="10" t="s">
        <v>1104</v>
      </c>
      <c r="CG581" s="19" t="s">
        <v>374</v>
      </c>
      <c r="CH581" s="10" t="s">
        <v>1104</v>
      </c>
      <c r="CI581" s="10" t="s">
        <v>1105</v>
      </c>
      <c r="CJ581" s="10" t="s">
        <v>1105</v>
      </c>
      <c r="CK581" s="10" t="s">
        <v>1104</v>
      </c>
      <c r="CL581" s="10" t="s">
        <v>1104</v>
      </c>
      <c r="CM581" s="10" t="s">
        <v>1104</v>
      </c>
      <c r="CN581" s="10" t="s">
        <v>1105</v>
      </c>
      <c r="CO581" s="10" t="s">
        <v>1105</v>
      </c>
      <c r="CP581" s="10" t="s">
        <v>1105</v>
      </c>
      <c r="CQ581" s="10" t="s">
        <v>1105</v>
      </c>
      <c r="CR581" s="10" t="s">
        <v>1104</v>
      </c>
      <c r="CS581" s="10" t="s">
        <v>1105</v>
      </c>
      <c r="CT581" s="10" t="s">
        <v>1104</v>
      </c>
      <c r="CU581" s="10" t="s">
        <v>1104</v>
      </c>
      <c r="CV581" s="10" t="s">
        <v>1104</v>
      </c>
      <c r="CW581" s="10" t="s">
        <v>1105</v>
      </c>
      <c r="CX581" s="10" t="s">
        <v>374</v>
      </c>
      <c r="CY581" s="10" t="s">
        <v>1105</v>
      </c>
      <c r="CZ581" s="10" t="s">
        <v>1105</v>
      </c>
      <c r="DA581" s="10" t="s">
        <v>1105</v>
      </c>
      <c r="DB581" s="10" t="s">
        <v>1104</v>
      </c>
      <c r="DC581" s="96" t="s">
        <v>7151</v>
      </c>
      <c r="DD581" s="96" t="s">
        <v>7151</v>
      </c>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5"/>
    </row>
    <row r="582" spans="1:251" s="9" customFormat="1" ht="17.25" customHeight="1">
      <c r="A582" s="5" t="s">
        <v>556</v>
      </c>
      <c r="B582" s="9">
        <v>220</v>
      </c>
      <c r="C582" s="5" t="s">
        <v>83</v>
      </c>
      <c r="D582" s="5" t="s">
        <v>441</v>
      </c>
      <c r="E582" s="9">
        <v>7169</v>
      </c>
      <c r="F582" s="9" t="s">
        <v>1161</v>
      </c>
      <c r="G582" s="5"/>
      <c r="H582" s="39" t="s">
        <v>18</v>
      </c>
      <c r="I582" s="9">
        <v>1827</v>
      </c>
      <c r="J582" s="39" t="s">
        <v>18</v>
      </c>
      <c r="K582" s="9">
        <v>1834</v>
      </c>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42" t="s">
        <v>592</v>
      </c>
      <c r="AM582" s="11">
        <f>VLOOKUP($AL582,'City Location'!$A$2:$C$69,2)</f>
        <v>44.786568000000003</v>
      </c>
      <c r="AN582" s="11">
        <f>VLOOKUP($AL582,'City Location'!$A$2:$C$69,3)</f>
        <v>20.448922</v>
      </c>
      <c r="AO582" s="12" t="s">
        <v>629</v>
      </c>
      <c r="AP582" s="5">
        <v>1</v>
      </c>
      <c r="AQ582" s="5"/>
      <c r="AR582" s="4"/>
      <c r="AS582" s="4"/>
      <c r="AT582" s="10">
        <v>1</v>
      </c>
      <c r="AU582" s="10" t="s">
        <v>190</v>
      </c>
      <c r="AV582" s="10" t="s">
        <v>1104</v>
      </c>
      <c r="AW582" s="10" t="s">
        <v>1105</v>
      </c>
      <c r="AX582" s="10" t="s">
        <v>1105</v>
      </c>
      <c r="AY582" s="10" t="s">
        <v>1104</v>
      </c>
      <c r="AZ582" s="10" t="s">
        <v>1105</v>
      </c>
      <c r="BA582" s="10" t="s">
        <v>1104</v>
      </c>
      <c r="BB582" s="10" t="s">
        <v>1104</v>
      </c>
      <c r="BC582" s="10" t="s">
        <v>1104</v>
      </c>
      <c r="BD582" s="10" t="s">
        <v>1104</v>
      </c>
      <c r="BE582" s="10" t="s">
        <v>1104</v>
      </c>
      <c r="BF582" s="10" t="s">
        <v>1104</v>
      </c>
      <c r="BG582" s="10" t="s">
        <v>1104</v>
      </c>
      <c r="BH582" s="10" t="s">
        <v>1104</v>
      </c>
      <c r="BI582" s="10" t="s">
        <v>1105</v>
      </c>
      <c r="BJ582" s="10" t="s">
        <v>1105</v>
      </c>
      <c r="BK582" s="10" t="s">
        <v>1104</v>
      </c>
      <c r="BL582" s="10" t="s">
        <v>1105</v>
      </c>
      <c r="BM582" s="10" t="s">
        <v>1105</v>
      </c>
      <c r="BN582" s="10" t="s">
        <v>1105</v>
      </c>
      <c r="BO582" s="10" t="s">
        <v>1104</v>
      </c>
      <c r="BP582" s="10" t="s">
        <v>1105</v>
      </c>
      <c r="BQ582" s="10" t="s">
        <v>1104</v>
      </c>
      <c r="BR582" s="10" t="s">
        <v>1105</v>
      </c>
      <c r="BS582" s="10" t="s">
        <v>1104</v>
      </c>
      <c r="BT582" s="10" t="s">
        <v>1105</v>
      </c>
      <c r="BU582" s="10" t="s">
        <v>1105</v>
      </c>
      <c r="BV582" s="10" t="s">
        <v>1105</v>
      </c>
      <c r="BW582" s="10" t="s">
        <v>1104</v>
      </c>
      <c r="BX582" s="10" t="s">
        <v>1104</v>
      </c>
      <c r="BY582" s="10" t="s">
        <v>1104</v>
      </c>
      <c r="BZ582" s="10" t="s">
        <v>1104</v>
      </c>
      <c r="CA582" s="10" t="s">
        <v>1105</v>
      </c>
      <c r="CB582" s="10" t="s">
        <v>1105</v>
      </c>
      <c r="CC582" s="10" t="s">
        <v>1105</v>
      </c>
      <c r="CD582" s="10" t="s">
        <v>1104</v>
      </c>
      <c r="CE582" s="10" t="s">
        <v>1105</v>
      </c>
      <c r="CF582" s="10" t="s">
        <v>1104</v>
      </c>
      <c r="CG582" s="19" t="s">
        <v>374</v>
      </c>
      <c r="CH582" s="10" t="s">
        <v>1104</v>
      </c>
      <c r="CI582" s="10" t="s">
        <v>1105</v>
      </c>
      <c r="CJ582" s="10" t="s">
        <v>1105</v>
      </c>
      <c r="CK582" s="10" t="s">
        <v>1104</v>
      </c>
      <c r="CL582" s="10" t="s">
        <v>1104</v>
      </c>
      <c r="CM582" s="10" t="s">
        <v>1104</v>
      </c>
      <c r="CN582" s="10" t="s">
        <v>1105</v>
      </c>
      <c r="CO582" s="10" t="s">
        <v>1105</v>
      </c>
      <c r="CP582" s="10" t="s">
        <v>1105</v>
      </c>
      <c r="CQ582" s="10" t="s">
        <v>1105</v>
      </c>
      <c r="CR582" s="10" t="s">
        <v>1104</v>
      </c>
      <c r="CS582" s="10" t="s">
        <v>1105</v>
      </c>
      <c r="CT582" s="10" t="s">
        <v>1104</v>
      </c>
      <c r="CU582" s="10" t="s">
        <v>1104</v>
      </c>
      <c r="CV582" s="10" t="s">
        <v>1104</v>
      </c>
      <c r="CW582" s="10" t="s">
        <v>1105</v>
      </c>
      <c r="CX582" s="19" t="s">
        <v>190</v>
      </c>
      <c r="CY582" s="10" t="s">
        <v>1105</v>
      </c>
      <c r="CZ582" s="10" t="s">
        <v>1105</v>
      </c>
      <c r="DA582" s="10" t="s">
        <v>1105</v>
      </c>
      <c r="DB582" s="10" t="s">
        <v>1104</v>
      </c>
      <c r="DC582" s="96" t="s">
        <v>7151</v>
      </c>
      <c r="DD582" s="96" t="s">
        <v>7151</v>
      </c>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5"/>
    </row>
    <row r="583" spans="1:251" s="9" customFormat="1" ht="17.25" customHeight="1">
      <c r="A583" s="5" t="s">
        <v>556</v>
      </c>
      <c r="B583" s="9">
        <v>220</v>
      </c>
      <c r="C583" s="5" t="s">
        <v>83</v>
      </c>
      <c r="D583" s="5" t="s">
        <v>441</v>
      </c>
      <c r="E583" s="9">
        <v>7169</v>
      </c>
      <c r="F583" s="9" t="s">
        <v>1161</v>
      </c>
      <c r="G583" s="5"/>
      <c r="H583" s="39" t="s">
        <v>18</v>
      </c>
      <c r="I583" s="9">
        <v>1834</v>
      </c>
      <c r="J583" s="5" t="s">
        <v>8</v>
      </c>
      <c r="K583" s="9">
        <v>1839</v>
      </c>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42" t="s">
        <v>592</v>
      </c>
      <c r="AM583" s="11">
        <f>VLOOKUP($AL583,'City Location'!$A$2:$C$69,2)</f>
        <v>44.786568000000003</v>
      </c>
      <c r="AN583" s="11">
        <f>VLOOKUP($AL583,'City Location'!$A$2:$C$69,3)</f>
        <v>20.448922</v>
      </c>
      <c r="AO583" s="12" t="s">
        <v>629</v>
      </c>
      <c r="AP583" s="5">
        <v>1</v>
      </c>
      <c r="AQ583" s="5"/>
      <c r="AR583" s="4"/>
      <c r="AS583" s="4"/>
      <c r="AT583" s="10">
        <v>1</v>
      </c>
      <c r="AU583" s="10" t="s">
        <v>190</v>
      </c>
      <c r="AV583" s="10" t="s">
        <v>1104</v>
      </c>
      <c r="AW583" s="10" t="s">
        <v>1105</v>
      </c>
      <c r="AX583" s="10" t="s">
        <v>1105</v>
      </c>
      <c r="AY583" s="10" t="s">
        <v>1104</v>
      </c>
      <c r="AZ583" s="10" t="s">
        <v>1105</v>
      </c>
      <c r="BA583" s="10" t="s">
        <v>1104</v>
      </c>
      <c r="BB583" s="10" t="s">
        <v>1104</v>
      </c>
      <c r="BC583" s="10" t="s">
        <v>1104</v>
      </c>
      <c r="BD583" s="10" t="s">
        <v>1104</v>
      </c>
      <c r="BE583" s="10" t="s">
        <v>1104</v>
      </c>
      <c r="BF583" s="10" t="s">
        <v>1104</v>
      </c>
      <c r="BG583" s="10" t="s">
        <v>1104</v>
      </c>
      <c r="BH583" s="10" t="s">
        <v>1104</v>
      </c>
      <c r="BI583" s="10" t="s">
        <v>1105</v>
      </c>
      <c r="BJ583" s="10" t="s">
        <v>1105</v>
      </c>
      <c r="BK583" s="10" t="s">
        <v>1104</v>
      </c>
      <c r="BL583" s="10" t="s">
        <v>1105</v>
      </c>
      <c r="BM583" s="10" t="s">
        <v>1105</v>
      </c>
      <c r="BN583" s="10" t="s">
        <v>1105</v>
      </c>
      <c r="BO583" s="10" t="s">
        <v>1104</v>
      </c>
      <c r="BP583" s="10" t="s">
        <v>1105</v>
      </c>
      <c r="BQ583" s="10" t="s">
        <v>1104</v>
      </c>
      <c r="BR583" s="10" t="s">
        <v>1105</v>
      </c>
      <c r="BS583" s="10" t="s">
        <v>1104</v>
      </c>
      <c r="BT583" s="10" t="s">
        <v>1105</v>
      </c>
      <c r="BU583" s="10" t="s">
        <v>1105</v>
      </c>
      <c r="BV583" s="10" t="s">
        <v>1105</v>
      </c>
      <c r="BW583" s="10" t="s">
        <v>1104</v>
      </c>
      <c r="BX583" s="10" t="s">
        <v>1104</v>
      </c>
      <c r="BY583" s="10" t="s">
        <v>1104</v>
      </c>
      <c r="BZ583" s="10" t="s">
        <v>1104</v>
      </c>
      <c r="CA583" s="10" t="s">
        <v>1105</v>
      </c>
      <c r="CB583" s="10" t="s">
        <v>1105</v>
      </c>
      <c r="CC583" s="10" t="s">
        <v>1105</v>
      </c>
      <c r="CD583" s="10" t="s">
        <v>1104</v>
      </c>
      <c r="CE583" s="10" t="s">
        <v>1105</v>
      </c>
      <c r="CF583" s="10" t="s">
        <v>1104</v>
      </c>
      <c r="CG583" s="19" t="s">
        <v>374</v>
      </c>
      <c r="CH583" s="10" t="s">
        <v>1104</v>
      </c>
      <c r="CI583" s="10" t="s">
        <v>1105</v>
      </c>
      <c r="CJ583" s="10" t="s">
        <v>1105</v>
      </c>
      <c r="CK583" s="10" t="s">
        <v>1104</v>
      </c>
      <c r="CL583" s="10" t="s">
        <v>1104</v>
      </c>
      <c r="CM583" s="10" t="s">
        <v>1104</v>
      </c>
      <c r="CN583" s="10" t="s">
        <v>1105</v>
      </c>
      <c r="CO583" s="10" t="s">
        <v>1105</v>
      </c>
      <c r="CP583" s="10" t="s">
        <v>1105</v>
      </c>
      <c r="CQ583" s="10" t="s">
        <v>1105</v>
      </c>
      <c r="CR583" s="10" t="s">
        <v>1104</v>
      </c>
      <c r="CS583" s="10" t="s">
        <v>1105</v>
      </c>
      <c r="CT583" s="10" t="s">
        <v>1104</v>
      </c>
      <c r="CU583" s="10" t="s">
        <v>1104</v>
      </c>
      <c r="CV583" s="10" t="s">
        <v>1104</v>
      </c>
      <c r="CW583" s="10" t="s">
        <v>1105</v>
      </c>
      <c r="CX583" s="19" t="s">
        <v>374</v>
      </c>
      <c r="CY583" s="10" t="s">
        <v>1105</v>
      </c>
      <c r="CZ583" s="10" t="s">
        <v>1105</v>
      </c>
      <c r="DA583" s="10" t="s">
        <v>1105</v>
      </c>
      <c r="DB583" s="10" t="s">
        <v>1104</v>
      </c>
      <c r="DC583" s="96" t="s">
        <v>7151</v>
      </c>
      <c r="DD583" s="96" t="s">
        <v>7151</v>
      </c>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5"/>
    </row>
    <row r="584" spans="1:251" s="9" customFormat="1" ht="17.25" customHeight="1">
      <c r="A584" s="5" t="s">
        <v>556</v>
      </c>
      <c r="B584" s="9">
        <v>220</v>
      </c>
      <c r="C584" s="5" t="s">
        <v>83</v>
      </c>
      <c r="D584" s="5" t="s">
        <v>442</v>
      </c>
      <c r="E584" s="9">
        <v>7170</v>
      </c>
      <c r="F584" s="9" t="s">
        <v>1161</v>
      </c>
      <c r="G584" s="5"/>
      <c r="H584" s="5" t="s">
        <v>8</v>
      </c>
      <c r="I584" s="9">
        <v>1839</v>
      </c>
      <c r="J584" s="5" t="s">
        <v>440</v>
      </c>
      <c r="K584" s="9">
        <v>1839</v>
      </c>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42" t="s">
        <v>592</v>
      </c>
      <c r="AM584" s="11">
        <f>VLOOKUP($AL584,'City Location'!$A$2:$C$69,2)</f>
        <v>44.786568000000003</v>
      </c>
      <c r="AN584" s="11">
        <f>VLOOKUP($AL584,'City Location'!$A$2:$C$69,3)</f>
        <v>20.448922</v>
      </c>
      <c r="AO584" s="12" t="s">
        <v>629</v>
      </c>
      <c r="AP584" s="5">
        <v>1</v>
      </c>
      <c r="AQ584" s="5"/>
      <c r="AR584" s="4"/>
      <c r="AS584" s="4"/>
      <c r="AT584" s="10">
        <v>1</v>
      </c>
      <c r="AU584" s="10" t="s">
        <v>190</v>
      </c>
      <c r="AV584" s="10" t="s">
        <v>1104</v>
      </c>
      <c r="AW584" s="10" t="s">
        <v>1105</v>
      </c>
      <c r="AX584" s="10" t="s">
        <v>1105</v>
      </c>
      <c r="AY584" s="10" t="s">
        <v>1104</v>
      </c>
      <c r="AZ584" s="10" t="s">
        <v>1104</v>
      </c>
      <c r="BA584" s="10" t="s">
        <v>1104</v>
      </c>
      <c r="BB584" s="10" t="s">
        <v>1104</v>
      </c>
      <c r="BC584" s="10" t="s">
        <v>1104</v>
      </c>
      <c r="BD584" s="10" t="s">
        <v>1104</v>
      </c>
      <c r="BE584" s="10" t="s">
        <v>1104</v>
      </c>
      <c r="BF584" s="10" t="s">
        <v>1104</v>
      </c>
      <c r="BG584" s="10" t="s">
        <v>1104</v>
      </c>
      <c r="BH584" s="10" t="s">
        <v>1104</v>
      </c>
      <c r="BI584" s="10" t="s">
        <v>1105</v>
      </c>
      <c r="BJ584" s="10" t="s">
        <v>1105</v>
      </c>
      <c r="BK584" s="10" t="s">
        <v>1104</v>
      </c>
      <c r="BL584" s="10" t="s">
        <v>1105</v>
      </c>
      <c r="BM584" s="10" t="s">
        <v>1105</v>
      </c>
      <c r="BN584" s="10" t="s">
        <v>1105</v>
      </c>
      <c r="BO584" s="10" t="s">
        <v>1104</v>
      </c>
      <c r="BP584" s="10" t="s">
        <v>1105</v>
      </c>
      <c r="BQ584" s="10" t="s">
        <v>1104</v>
      </c>
      <c r="BR584" s="10" t="s">
        <v>1105</v>
      </c>
      <c r="BS584" s="10" t="s">
        <v>1104</v>
      </c>
      <c r="BT584" s="10" t="s">
        <v>1105</v>
      </c>
      <c r="BU584" s="10" t="s">
        <v>1105</v>
      </c>
      <c r="BV584" s="10" t="s">
        <v>1105</v>
      </c>
      <c r="BW584" s="10" t="s">
        <v>1104</v>
      </c>
      <c r="BX584" s="10" t="s">
        <v>1104</v>
      </c>
      <c r="BY584" s="10" t="s">
        <v>374</v>
      </c>
      <c r="BZ584" s="10" t="s">
        <v>1104</v>
      </c>
      <c r="CA584" s="10" t="s">
        <v>1105</v>
      </c>
      <c r="CB584" s="10" t="s">
        <v>1105</v>
      </c>
      <c r="CC584" s="10" t="s">
        <v>1105</v>
      </c>
      <c r="CD584" s="10" t="s">
        <v>1104</v>
      </c>
      <c r="CE584" s="10" t="s">
        <v>1105</v>
      </c>
      <c r="CF584" s="10" t="s">
        <v>1104</v>
      </c>
      <c r="CG584" s="19" t="s">
        <v>374</v>
      </c>
      <c r="CH584" s="10" t="s">
        <v>1104</v>
      </c>
      <c r="CI584" s="10" t="s">
        <v>1105</v>
      </c>
      <c r="CJ584" s="10" t="s">
        <v>1105</v>
      </c>
      <c r="CK584" s="10" t="s">
        <v>1104</v>
      </c>
      <c r="CL584" s="10" t="s">
        <v>1104</v>
      </c>
      <c r="CM584" s="10" t="s">
        <v>1104</v>
      </c>
      <c r="CN584" s="10" t="s">
        <v>1105</v>
      </c>
      <c r="CO584" s="10" t="s">
        <v>1105</v>
      </c>
      <c r="CP584" s="10" t="s">
        <v>1105</v>
      </c>
      <c r="CQ584" s="10" t="s">
        <v>1105</v>
      </c>
      <c r="CR584" s="10" t="s">
        <v>1104</v>
      </c>
      <c r="CS584" s="10" t="s">
        <v>1105</v>
      </c>
      <c r="CT584" s="10" t="s">
        <v>1104</v>
      </c>
      <c r="CU584" s="10" t="s">
        <v>1104</v>
      </c>
      <c r="CV584" s="10" t="s">
        <v>1104</v>
      </c>
      <c r="CW584" s="10" t="s">
        <v>1105</v>
      </c>
      <c r="CX584" s="10" t="s">
        <v>374</v>
      </c>
      <c r="CY584" s="10" t="s">
        <v>1105</v>
      </c>
      <c r="CZ584" s="10" t="s">
        <v>1105</v>
      </c>
      <c r="DA584" s="10" t="s">
        <v>1105</v>
      </c>
      <c r="DB584" s="10" t="s">
        <v>1104</v>
      </c>
      <c r="DC584" s="96" t="s">
        <v>7151</v>
      </c>
      <c r="DD584" s="96" t="s">
        <v>7151</v>
      </c>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5"/>
    </row>
    <row r="585" spans="1:251" s="9" customFormat="1" ht="17.25" customHeight="1">
      <c r="A585" s="5" t="s">
        <v>556</v>
      </c>
      <c r="B585" s="9">
        <v>220</v>
      </c>
      <c r="C585" s="5" t="s">
        <v>83</v>
      </c>
      <c r="D585" s="5" t="s">
        <v>443</v>
      </c>
      <c r="E585" s="9">
        <v>7171</v>
      </c>
      <c r="F585" s="9" t="s">
        <v>1161</v>
      </c>
      <c r="G585" s="5"/>
      <c r="H585" s="5" t="s">
        <v>440</v>
      </c>
      <c r="I585" s="9">
        <v>1839</v>
      </c>
      <c r="J585" s="5" t="s">
        <v>513</v>
      </c>
      <c r="K585" s="9">
        <v>1843</v>
      </c>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42" t="s">
        <v>592</v>
      </c>
      <c r="AM585" s="11">
        <f>VLOOKUP($AL585,'City Location'!$A$2:$C$69,2)</f>
        <v>44.786568000000003</v>
      </c>
      <c r="AN585" s="11">
        <f>VLOOKUP($AL585,'City Location'!$A$2:$C$69,3)</f>
        <v>20.448922</v>
      </c>
      <c r="AO585" s="12" t="s">
        <v>629</v>
      </c>
      <c r="AP585" s="5">
        <v>1</v>
      </c>
      <c r="AQ585" s="5"/>
      <c r="AR585" s="4"/>
      <c r="AS585" s="4"/>
      <c r="AT585" s="10">
        <v>1</v>
      </c>
      <c r="AU585" s="10" t="s">
        <v>190</v>
      </c>
      <c r="AV585" s="10" t="s">
        <v>1104</v>
      </c>
      <c r="AW585" s="10" t="s">
        <v>1105</v>
      </c>
      <c r="AX585" s="10" t="s">
        <v>1105</v>
      </c>
      <c r="AY585" s="10" t="s">
        <v>1104</v>
      </c>
      <c r="AZ585" s="10" t="s">
        <v>1104</v>
      </c>
      <c r="BA585" s="10" t="s">
        <v>1104</v>
      </c>
      <c r="BB585" s="10" t="s">
        <v>1104</v>
      </c>
      <c r="BC585" s="10" t="s">
        <v>1104</v>
      </c>
      <c r="BD585" s="10" t="s">
        <v>1104</v>
      </c>
      <c r="BE585" s="10" t="s">
        <v>1104</v>
      </c>
      <c r="BF585" s="10" t="s">
        <v>1104</v>
      </c>
      <c r="BG585" s="10" t="s">
        <v>1104</v>
      </c>
      <c r="BH585" s="10" t="s">
        <v>1104</v>
      </c>
      <c r="BI585" s="10" t="s">
        <v>1105</v>
      </c>
      <c r="BJ585" s="10" t="s">
        <v>1105</v>
      </c>
      <c r="BK585" s="10" t="s">
        <v>1104</v>
      </c>
      <c r="BL585" s="10" t="s">
        <v>1105</v>
      </c>
      <c r="BM585" s="10" t="s">
        <v>1105</v>
      </c>
      <c r="BN585" s="10" t="s">
        <v>1105</v>
      </c>
      <c r="BO585" s="10" t="s">
        <v>1104</v>
      </c>
      <c r="BP585" s="10" t="s">
        <v>1105</v>
      </c>
      <c r="BQ585" s="10" t="s">
        <v>1104</v>
      </c>
      <c r="BR585" s="10" t="s">
        <v>1105</v>
      </c>
      <c r="BS585" s="10" t="s">
        <v>1104</v>
      </c>
      <c r="BT585" s="10" t="s">
        <v>1105</v>
      </c>
      <c r="BU585" s="10" t="s">
        <v>1105</v>
      </c>
      <c r="BV585" s="10" t="s">
        <v>1105</v>
      </c>
      <c r="BW585" s="10" t="s">
        <v>1104</v>
      </c>
      <c r="BX585" s="10" t="s">
        <v>1104</v>
      </c>
      <c r="BY585" s="10" t="s">
        <v>374</v>
      </c>
      <c r="BZ585" s="10" t="s">
        <v>1104</v>
      </c>
      <c r="CA585" s="10" t="s">
        <v>1105</v>
      </c>
      <c r="CB585" s="10" t="s">
        <v>1105</v>
      </c>
      <c r="CC585" s="10" t="s">
        <v>1105</v>
      </c>
      <c r="CD585" s="10" t="s">
        <v>1104</v>
      </c>
      <c r="CE585" s="10" t="s">
        <v>1105</v>
      </c>
      <c r="CF585" s="10" t="s">
        <v>1104</v>
      </c>
      <c r="CG585" s="19" t="s">
        <v>374</v>
      </c>
      <c r="CH585" s="10" t="s">
        <v>1104</v>
      </c>
      <c r="CI585" s="10" t="s">
        <v>1105</v>
      </c>
      <c r="CJ585" s="10" t="s">
        <v>1105</v>
      </c>
      <c r="CK585" s="10" t="s">
        <v>1104</v>
      </c>
      <c r="CL585" s="10" t="s">
        <v>1104</v>
      </c>
      <c r="CM585" s="10" t="s">
        <v>1104</v>
      </c>
      <c r="CN585" s="10" t="s">
        <v>1105</v>
      </c>
      <c r="CO585" s="10" t="s">
        <v>1105</v>
      </c>
      <c r="CP585" s="10" t="s">
        <v>1105</v>
      </c>
      <c r="CQ585" s="10" t="s">
        <v>1105</v>
      </c>
      <c r="CR585" s="10" t="s">
        <v>1104</v>
      </c>
      <c r="CS585" s="10" t="s">
        <v>1105</v>
      </c>
      <c r="CT585" s="10" t="s">
        <v>1104</v>
      </c>
      <c r="CU585" s="10" t="s">
        <v>1104</v>
      </c>
      <c r="CV585" s="10" t="s">
        <v>1104</v>
      </c>
      <c r="CW585" s="10" t="s">
        <v>1105</v>
      </c>
      <c r="CX585" s="10" t="s">
        <v>374</v>
      </c>
      <c r="CY585" s="10" t="s">
        <v>1105</v>
      </c>
      <c r="CZ585" s="10" t="s">
        <v>1105</v>
      </c>
      <c r="DA585" s="10" t="s">
        <v>1105</v>
      </c>
      <c r="DB585" s="10" t="s">
        <v>1104</v>
      </c>
      <c r="DC585" s="96" t="s">
        <v>7151</v>
      </c>
      <c r="DD585" s="96" t="s">
        <v>7151</v>
      </c>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5"/>
    </row>
    <row r="586" spans="1:251" s="9" customFormat="1" ht="17.25" customHeight="1">
      <c r="A586" s="5" t="s">
        <v>556</v>
      </c>
      <c r="B586" s="9">
        <v>220</v>
      </c>
      <c r="C586" s="5" t="s">
        <v>83</v>
      </c>
      <c r="D586" s="5" t="s">
        <v>444</v>
      </c>
      <c r="E586" s="9">
        <v>7177</v>
      </c>
      <c r="F586" s="9" t="s">
        <v>1161</v>
      </c>
      <c r="G586" s="5"/>
      <c r="H586" s="5" t="s">
        <v>513</v>
      </c>
      <c r="I586" s="9">
        <v>1843</v>
      </c>
      <c r="J586" s="39" t="s">
        <v>6</v>
      </c>
      <c r="K586" s="9">
        <v>1848</v>
      </c>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42" t="s">
        <v>592</v>
      </c>
      <c r="AM586" s="11">
        <f>VLOOKUP($AL586,'City Location'!$A$2:$C$69,2)</f>
        <v>44.786568000000003</v>
      </c>
      <c r="AN586" s="11">
        <f>VLOOKUP($AL586,'City Location'!$A$2:$C$69,3)</f>
        <v>20.448922</v>
      </c>
      <c r="AO586" s="12" t="s">
        <v>629</v>
      </c>
      <c r="AP586" s="5">
        <v>1</v>
      </c>
      <c r="AQ586" s="5"/>
      <c r="AR586" s="4"/>
      <c r="AS586" s="4"/>
      <c r="AT586" s="10">
        <v>1</v>
      </c>
      <c r="AU586" s="10" t="s">
        <v>190</v>
      </c>
      <c r="AV586" s="10" t="s">
        <v>1104</v>
      </c>
      <c r="AW586" s="10" t="s">
        <v>1105</v>
      </c>
      <c r="AX586" s="10" t="s">
        <v>1105</v>
      </c>
      <c r="AY586" s="10" t="s">
        <v>1104</v>
      </c>
      <c r="AZ586" s="10" t="s">
        <v>1104</v>
      </c>
      <c r="BA586" s="10" t="s">
        <v>1104</v>
      </c>
      <c r="BB586" s="10" t="s">
        <v>1104</v>
      </c>
      <c r="BC586" s="10" t="s">
        <v>1104</v>
      </c>
      <c r="BD586" s="10" t="s">
        <v>1104</v>
      </c>
      <c r="BE586" s="10" t="s">
        <v>1104</v>
      </c>
      <c r="BF586" s="10" t="s">
        <v>1104</v>
      </c>
      <c r="BG586" s="10" t="s">
        <v>1104</v>
      </c>
      <c r="BH586" s="10" t="s">
        <v>1104</v>
      </c>
      <c r="BI586" s="10" t="s">
        <v>1105</v>
      </c>
      <c r="BJ586" s="10" t="s">
        <v>1105</v>
      </c>
      <c r="BK586" s="10" t="s">
        <v>1104</v>
      </c>
      <c r="BL586" s="10" t="s">
        <v>1104</v>
      </c>
      <c r="BM586" s="10" t="s">
        <v>1104</v>
      </c>
      <c r="BN586" s="10" t="s">
        <v>1105</v>
      </c>
      <c r="BO586" s="10" t="s">
        <v>1104</v>
      </c>
      <c r="BP586" s="10" t="s">
        <v>1105</v>
      </c>
      <c r="BQ586" s="10" t="s">
        <v>1104</v>
      </c>
      <c r="BR586" s="10" t="s">
        <v>1105</v>
      </c>
      <c r="BS586" s="10" t="s">
        <v>1104</v>
      </c>
      <c r="BT586" s="10" t="s">
        <v>1105</v>
      </c>
      <c r="BU586" s="10" t="s">
        <v>1105</v>
      </c>
      <c r="BV586" s="10" t="s">
        <v>1105</v>
      </c>
      <c r="BW586" s="10" t="s">
        <v>1104</v>
      </c>
      <c r="BX586" s="10" t="s">
        <v>1104</v>
      </c>
      <c r="BY586" s="10" t="s">
        <v>374</v>
      </c>
      <c r="BZ586" s="10" t="s">
        <v>1104</v>
      </c>
      <c r="CA586" s="10" t="s">
        <v>1105</v>
      </c>
      <c r="CB586" s="10" t="s">
        <v>1105</v>
      </c>
      <c r="CC586" s="10" t="s">
        <v>1105</v>
      </c>
      <c r="CD586" s="10" t="s">
        <v>1104</v>
      </c>
      <c r="CE586" s="10" t="s">
        <v>1105</v>
      </c>
      <c r="CF586" s="10" t="s">
        <v>1104</v>
      </c>
      <c r="CG586" s="19" t="s">
        <v>374</v>
      </c>
      <c r="CH586" s="10" t="s">
        <v>1104</v>
      </c>
      <c r="CI586" s="10" t="s">
        <v>1105</v>
      </c>
      <c r="CJ586" s="10" t="s">
        <v>1105</v>
      </c>
      <c r="CK586" s="10" t="s">
        <v>1104</v>
      </c>
      <c r="CL586" s="10" t="s">
        <v>1104</v>
      </c>
      <c r="CM586" s="10" t="s">
        <v>1104</v>
      </c>
      <c r="CN586" s="10" t="s">
        <v>1105</v>
      </c>
      <c r="CO586" s="10" t="s">
        <v>1105</v>
      </c>
      <c r="CP586" s="10" t="s">
        <v>1105</v>
      </c>
      <c r="CQ586" s="10" t="s">
        <v>1105</v>
      </c>
      <c r="CR586" s="10" t="s">
        <v>1104</v>
      </c>
      <c r="CS586" s="10" t="s">
        <v>374</v>
      </c>
      <c r="CT586" s="10" t="s">
        <v>1104</v>
      </c>
      <c r="CU586" s="10" t="s">
        <v>1104</v>
      </c>
      <c r="CV586" s="10" t="s">
        <v>1104</v>
      </c>
      <c r="CW586" s="10" t="s">
        <v>1105</v>
      </c>
      <c r="CX586" s="10" t="s">
        <v>374</v>
      </c>
      <c r="CY586" s="10" t="s">
        <v>1105</v>
      </c>
      <c r="CZ586" s="10" t="s">
        <v>1105</v>
      </c>
      <c r="DA586" s="10" t="s">
        <v>1105</v>
      </c>
      <c r="DB586" s="10" t="s">
        <v>1104</v>
      </c>
      <c r="DC586" s="96" t="s">
        <v>7151</v>
      </c>
      <c r="DD586" s="96" t="s">
        <v>7151</v>
      </c>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5"/>
    </row>
    <row r="587" spans="1:251" s="9" customFormat="1" ht="17.25" customHeight="1">
      <c r="A587" s="5" t="s">
        <v>556</v>
      </c>
      <c r="B587" s="9">
        <v>220</v>
      </c>
      <c r="C587" s="5" t="s">
        <v>83</v>
      </c>
      <c r="D587" s="5" t="s">
        <v>444</v>
      </c>
      <c r="E587" s="9">
        <v>7177</v>
      </c>
      <c r="F587" s="9" t="s">
        <v>1161</v>
      </c>
      <c r="G587" s="5"/>
      <c r="H587" s="39" t="s">
        <v>6</v>
      </c>
      <c r="I587" s="9">
        <v>1848</v>
      </c>
      <c r="J587" s="39" t="s">
        <v>16</v>
      </c>
      <c r="K587" s="9">
        <v>1851</v>
      </c>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42" t="s">
        <v>592</v>
      </c>
      <c r="AM587" s="11">
        <f>VLOOKUP($AL587,'City Location'!$A$2:$C$69,2)</f>
        <v>44.786568000000003</v>
      </c>
      <c r="AN587" s="11">
        <f>VLOOKUP($AL587,'City Location'!$A$2:$C$69,3)</f>
        <v>20.448922</v>
      </c>
      <c r="AO587" s="12" t="s">
        <v>629</v>
      </c>
      <c r="AP587" s="5">
        <v>1</v>
      </c>
      <c r="AQ587" s="5"/>
      <c r="AR587" s="4"/>
      <c r="AS587" s="4"/>
      <c r="AT587" s="10">
        <v>1</v>
      </c>
      <c r="AU587" s="10" t="s">
        <v>190</v>
      </c>
      <c r="AV587" s="10" t="s">
        <v>1104</v>
      </c>
      <c r="AW587" s="10" t="s">
        <v>1105</v>
      </c>
      <c r="AX587" s="10" t="s">
        <v>1105</v>
      </c>
      <c r="AY587" s="10" t="s">
        <v>1104</v>
      </c>
      <c r="AZ587" s="10" t="s">
        <v>1104</v>
      </c>
      <c r="BA587" s="10" t="s">
        <v>1104</v>
      </c>
      <c r="BB587" s="10" t="s">
        <v>1104</v>
      </c>
      <c r="BC587" s="10" t="s">
        <v>1104</v>
      </c>
      <c r="BD587" s="10" t="s">
        <v>1104</v>
      </c>
      <c r="BE587" s="10" t="s">
        <v>1104</v>
      </c>
      <c r="BF587" s="10" t="s">
        <v>1104</v>
      </c>
      <c r="BG587" s="10" t="s">
        <v>1104</v>
      </c>
      <c r="BH587" s="10" t="s">
        <v>1104</v>
      </c>
      <c r="BI587" s="10" t="s">
        <v>1105</v>
      </c>
      <c r="BJ587" s="10" t="s">
        <v>1105</v>
      </c>
      <c r="BK587" s="10" t="s">
        <v>1104</v>
      </c>
      <c r="BL587" s="10" t="s">
        <v>1104</v>
      </c>
      <c r="BM587" s="10" t="s">
        <v>1104</v>
      </c>
      <c r="BN587" s="10" t="s">
        <v>1105</v>
      </c>
      <c r="BO587" s="10" t="s">
        <v>1104</v>
      </c>
      <c r="BP587" s="10" t="s">
        <v>1105</v>
      </c>
      <c r="BQ587" s="10" t="s">
        <v>1104</v>
      </c>
      <c r="BR587" s="10" t="s">
        <v>1105</v>
      </c>
      <c r="BS587" s="10" t="s">
        <v>1104</v>
      </c>
      <c r="BT587" s="10" t="s">
        <v>1105</v>
      </c>
      <c r="BU587" s="10" t="s">
        <v>1105</v>
      </c>
      <c r="BV587" s="10" t="s">
        <v>1105</v>
      </c>
      <c r="BW587" s="10" t="s">
        <v>1104</v>
      </c>
      <c r="BX587" s="10" t="s">
        <v>1104</v>
      </c>
      <c r="BY587" s="10" t="s">
        <v>374</v>
      </c>
      <c r="BZ587" s="10" t="s">
        <v>1104</v>
      </c>
      <c r="CA587" s="10" t="s">
        <v>1105</v>
      </c>
      <c r="CB587" s="10" t="s">
        <v>1105</v>
      </c>
      <c r="CC587" s="10" t="s">
        <v>1105</v>
      </c>
      <c r="CD587" s="10" t="s">
        <v>1104</v>
      </c>
      <c r="CE587" s="10" t="s">
        <v>1105</v>
      </c>
      <c r="CF587" s="10" t="s">
        <v>1104</v>
      </c>
      <c r="CG587" s="19" t="s">
        <v>374</v>
      </c>
      <c r="CH587" s="10" t="s">
        <v>1104</v>
      </c>
      <c r="CI587" s="10" t="s">
        <v>1105</v>
      </c>
      <c r="CJ587" s="10" t="s">
        <v>1105</v>
      </c>
      <c r="CK587" s="10" t="s">
        <v>1104</v>
      </c>
      <c r="CL587" s="10" t="s">
        <v>1104</v>
      </c>
      <c r="CM587" s="10" t="s">
        <v>1104</v>
      </c>
      <c r="CN587" s="10" t="s">
        <v>1105</v>
      </c>
      <c r="CO587" s="10" t="s">
        <v>1105</v>
      </c>
      <c r="CP587" s="10" t="s">
        <v>1105</v>
      </c>
      <c r="CQ587" s="10" t="s">
        <v>1105</v>
      </c>
      <c r="CR587" s="10" t="s">
        <v>1104</v>
      </c>
      <c r="CS587" s="10" t="s">
        <v>374</v>
      </c>
      <c r="CT587" s="10" t="s">
        <v>1104</v>
      </c>
      <c r="CU587" s="10" t="s">
        <v>1104</v>
      </c>
      <c r="CV587" s="10" t="s">
        <v>1104</v>
      </c>
      <c r="CW587" s="10" t="s">
        <v>1105</v>
      </c>
      <c r="CX587" s="19" t="s">
        <v>190</v>
      </c>
      <c r="CY587" s="10" t="s">
        <v>1105</v>
      </c>
      <c r="CZ587" s="10" t="s">
        <v>1105</v>
      </c>
      <c r="DA587" s="10" t="s">
        <v>1105</v>
      </c>
      <c r="DB587" s="10" t="s">
        <v>1104</v>
      </c>
      <c r="DC587" s="96" t="s">
        <v>7151</v>
      </c>
      <c r="DD587" s="96" t="s">
        <v>7151</v>
      </c>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5"/>
    </row>
    <row r="588" spans="1:251" s="9" customFormat="1" ht="17.25" customHeight="1">
      <c r="A588" s="5" t="s">
        <v>556</v>
      </c>
      <c r="B588" s="9">
        <v>220</v>
      </c>
      <c r="C588" s="5" t="s">
        <v>83</v>
      </c>
      <c r="D588" s="5" t="s">
        <v>444</v>
      </c>
      <c r="E588" s="9">
        <v>7177</v>
      </c>
      <c r="F588" s="9" t="s">
        <v>1161</v>
      </c>
      <c r="G588" s="5"/>
      <c r="H588" s="39" t="s">
        <v>16</v>
      </c>
      <c r="I588" s="9">
        <v>1851</v>
      </c>
      <c r="J588" s="5" t="s">
        <v>4</v>
      </c>
      <c r="K588" s="9">
        <v>1858</v>
      </c>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42" t="s">
        <v>592</v>
      </c>
      <c r="AM588" s="11">
        <f>VLOOKUP($AL588,'City Location'!$A$2:$C$69,2)</f>
        <v>44.786568000000003</v>
      </c>
      <c r="AN588" s="11">
        <f>VLOOKUP($AL588,'City Location'!$A$2:$C$69,3)</f>
        <v>20.448922</v>
      </c>
      <c r="AO588" s="9" t="s">
        <v>629</v>
      </c>
      <c r="AP588" s="5">
        <v>1</v>
      </c>
      <c r="AQ588" s="5"/>
      <c r="AR588" s="4"/>
      <c r="AS588" s="4"/>
      <c r="AT588" s="10">
        <v>1</v>
      </c>
      <c r="AU588" s="10" t="s">
        <v>190</v>
      </c>
      <c r="AV588" s="10" t="s">
        <v>1104</v>
      </c>
      <c r="AW588" s="10" t="s">
        <v>1105</v>
      </c>
      <c r="AX588" s="10" t="s">
        <v>1105</v>
      </c>
      <c r="AY588" s="10" t="s">
        <v>1104</v>
      </c>
      <c r="AZ588" s="10" t="s">
        <v>1104</v>
      </c>
      <c r="BA588" s="10" t="s">
        <v>1104</v>
      </c>
      <c r="BB588" s="10" t="s">
        <v>1104</v>
      </c>
      <c r="BC588" s="10" t="s">
        <v>1104</v>
      </c>
      <c r="BD588" s="10" t="s">
        <v>1104</v>
      </c>
      <c r="BE588" s="10" t="s">
        <v>1104</v>
      </c>
      <c r="BF588" s="10" t="s">
        <v>1104</v>
      </c>
      <c r="BG588" s="10" t="s">
        <v>1104</v>
      </c>
      <c r="BH588" s="10" t="s">
        <v>1104</v>
      </c>
      <c r="BI588" s="10" t="s">
        <v>1105</v>
      </c>
      <c r="BJ588" s="10" t="s">
        <v>1105</v>
      </c>
      <c r="BK588" s="10" t="s">
        <v>1104</v>
      </c>
      <c r="BL588" s="10" t="s">
        <v>1104</v>
      </c>
      <c r="BM588" s="10" t="s">
        <v>1104</v>
      </c>
      <c r="BN588" s="10" t="s">
        <v>1105</v>
      </c>
      <c r="BO588" s="10" t="s">
        <v>1104</v>
      </c>
      <c r="BP588" s="10" t="s">
        <v>1105</v>
      </c>
      <c r="BQ588" s="10" t="s">
        <v>1104</v>
      </c>
      <c r="BR588" s="10" t="s">
        <v>1105</v>
      </c>
      <c r="BS588" s="10" t="s">
        <v>1104</v>
      </c>
      <c r="BT588" s="10" t="s">
        <v>1105</v>
      </c>
      <c r="BU588" s="10" t="s">
        <v>1105</v>
      </c>
      <c r="BV588" s="10" t="s">
        <v>1105</v>
      </c>
      <c r="BW588" s="10" t="s">
        <v>1104</v>
      </c>
      <c r="BX588" s="10" t="s">
        <v>1104</v>
      </c>
      <c r="BY588" s="10" t="s">
        <v>374</v>
      </c>
      <c r="BZ588" s="10" t="s">
        <v>1104</v>
      </c>
      <c r="CA588" s="10" t="s">
        <v>1105</v>
      </c>
      <c r="CB588" s="10" t="s">
        <v>1105</v>
      </c>
      <c r="CC588" s="10" t="s">
        <v>1105</v>
      </c>
      <c r="CD588" s="10" t="s">
        <v>1104</v>
      </c>
      <c r="CE588" s="10" t="s">
        <v>1105</v>
      </c>
      <c r="CF588" s="10" t="s">
        <v>1104</v>
      </c>
      <c r="CG588" s="19" t="s">
        <v>374</v>
      </c>
      <c r="CH588" s="10" t="s">
        <v>1104</v>
      </c>
      <c r="CI588" s="10" t="s">
        <v>1105</v>
      </c>
      <c r="CJ588" s="10" t="s">
        <v>1105</v>
      </c>
      <c r="CK588" s="10" t="s">
        <v>1104</v>
      </c>
      <c r="CL588" s="10" t="s">
        <v>1104</v>
      </c>
      <c r="CM588" s="10" t="s">
        <v>1104</v>
      </c>
      <c r="CN588" s="10" t="s">
        <v>1105</v>
      </c>
      <c r="CO588" s="10" t="s">
        <v>1105</v>
      </c>
      <c r="CP588" s="10" t="s">
        <v>1105</v>
      </c>
      <c r="CQ588" s="10" t="s">
        <v>1105</v>
      </c>
      <c r="CR588" s="10" t="s">
        <v>1104</v>
      </c>
      <c r="CS588" s="10" t="s">
        <v>374</v>
      </c>
      <c r="CT588" s="10" t="s">
        <v>1104</v>
      </c>
      <c r="CU588" s="10" t="s">
        <v>1104</v>
      </c>
      <c r="CV588" s="10" t="s">
        <v>1104</v>
      </c>
      <c r="CW588" s="10" t="s">
        <v>1105</v>
      </c>
      <c r="CX588" s="19" t="s">
        <v>374</v>
      </c>
      <c r="CY588" s="10" t="s">
        <v>1105</v>
      </c>
      <c r="CZ588" s="10" t="s">
        <v>1105</v>
      </c>
      <c r="DA588" s="10" t="s">
        <v>1105</v>
      </c>
      <c r="DB588" s="10" t="s">
        <v>1104</v>
      </c>
      <c r="DC588" s="96" t="s">
        <v>7151</v>
      </c>
      <c r="DD588" s="96" t="s">
        <v>7151</v>
      </c>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5"/>
    </row>
    <row r="589" spans="1:251" s="9" customFormat="1" ht="17.25" customHeight="1">
      <c r="A589" s="5" t="s">
        <v>556</v>
      </c>
      <c r="B589" s="9">
        <v>220</v>
      </c>
      <c r="C589" s="5" t="s">
        <v>83</v>
      </c>
      <c r="D589" s="5" t="s">
        <v>441</v>
      </c>
      <c r="E589" s="9">
        <v>7169</v>
      </c>
      <c r="F589" s="9" t="s">
        <v>1161</v>
      </c>
      <c r="G589" s="5"/>
      <c r="H589" s="5" t="s">
        <v>4</v>
      </c>
      <c r="I589" s="9">
        <v>1858</v>
      </c>
      <c r="J589" s="39" t="s">
        <v>5</v>
      </c>
      <c r="K589" s="9">
        <v>1859</v>
      </c>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42" t="s">
        <v>592</v>
      </c>
      <c r="AM589" s="11">
        <f>VLOOKUP($AL589,'City Location'!$A$2:$C$69,2)</f>
        <v>44.786568000000003</v>
      </c>
      <c r="AN589" s="11">
        <f>VLOOKUP($AL589,'City Location'!$A$2:$C$69,3)</f>
        <v>20.448922</v>
      </c>
      <c r="AO589" s="9" t="s">
        <v>629</v>
      </c>
      <c r="AP589" s="5">
        <v>1</v>
      </c>
      <c r="AQ589" s="5"/>
      <c r="AR589" s="4"/>
      <c r="AS589" s="4"/>
      <c r="AT589" s="10">
        <v>1</v>
      </c>
      <c r="AU589" s="10" t="s">
        <v>190</v>
      </c>
      <c r="AV589" s="10" t="s">
        <v>1104</v>
      </c>
      <c r="AW589" s="10" t="s">
        <v>1105</v>
      </c>
      <c r="AX589" s="10" t="s">
        <v>1105</v>
      </c>
      <c r="AY589" s="10" t="s">
        <v>1104</v>
      </c>
      <c r="AZ589" s="10" t="s">
        <v>1104</v>
      </c>
      <c r="BA589" s="10" t="s">
        <v>1105</v>
      </c>
      <c r="BB589" s="10" t="s">
        <v>1104</v>
      </c>
      <c r="BC589" s="10" t="s">
        <v>1104</v>
      </c>
      <c r="BD589" s="10" t="s">
        <v>1104</v>
      </c>
      <c r="BE589" s="10" t="s">
        <v>1104</v>
      </c>
      <c r="BF589" s="10" t="s">
        <v>1104</v>
      </c>
      <c r="BG589" s="10" t="s">
        <v>1104</v>
      </c>
      <c r="BH589" s="10" t="s">
        <v>1104</v>
      </c>
      <c r="BI589" s="10" t="s">
        <v>1105</v>
      </c>
      <c r="BJ589" s="10" t="s">
        <v>1105</v>
      </c>
      <c r="BK589" s="10" t="s">
        <v>1105</v>
      </c>
      <c r="BL589" s="10" t="s">
        <v>1104</v>
      </c>
      <c r="BM589" s="10" t="s">
        <v>1105</v>
      </c>
      <c r="BN589" s="10" t="s">
        <v>1105</v>
      </c>
      <c r="BO589" s="10" t="s">
        <v>1104</v>
      </c>
      <c r="BP589" s="10" t="s">
        <v>1105</v>
      </c>
      <c r="BQ589" s="10" t="s">
        <v>1104</v>
      </c>
      <c r="BR589" s="10" t="s">
        <v>1105</v>
      </c>
      <c r="BS589" s="10" t="s">
        <v>1104</v>
      </c>
      <c r="BT589" s="10" t="s">
        <v>1105</v>
      </c>
      <c r="BU589" s="10" t="s">
        <v>1105</v>
      </c>
      <c r="BV589" s="10" t="s">
        <v>1105</v>
      </c>
      <c r="BW589" s="10" t="s">
        <v>1104</v>
      </c>
      <c r="BX589" s="10" t="s">
        <v>1104</v>
      </c>
      <c r="BY589" s="10" t="s">
        <v>374</v>
      </c>
      <c r="BZ589" s="10" t="s">
        <v>1104</v>
      </c>
      <c r="CA589" s="10" t="s">
        <v>1105</v>
      </c>
      <c r="CB589" s="10" t="s">
        <v>1105</v>
      </c>
      <c r="CC589" s="10" t="s">
        <v>1105</v>
      </c>
      <c r="CD589" s="10" t="s">
        <v>1104</v>
      </c>
      <c r="CE589" s="10" t="s">
        <v>1105</v>
      </c>
      <c r="CF589" s="10" t="s">
        <v>1104</v>
      </c>
      <c r="CG589" s="19" t="s">
        <v>374</v>
      </c>
      <c r="CH589" s="10" t="s">
        <v>1104</v>
      </c>
      <c r="CI589" s="10" t="s">
        <v>1105</v>
      </c>
      <c r="CJ589" s="10" t="s">
        <v>1105</v>
      </c>
      <c r="CK589" s="10" t="s">
        <v>1104</v>
      </c>
      <c r="CL589" s="10" t="s">
        <v>1104</v>
      </c>
      <c r="CM589" s="10" t="s">
        <v>1104</v>
      </c>
      <c r="CN589" s="10" t="s">
        <v>1105</v>
      </c>
      <c r="CO589" s="10" t="s">
        <v>1105</v>
      </c>
      <c r="CP589" s="10" t="s">
        <v>1105</v>
      </c>
      <c r="CQ589" s="10" t="s">
        <v>1105</v>
      </c>
      <c r="CR589" s="10" t="s">
        <v>1104</v>
      </c>
      <c r="CS589" s="10" t="s">
        <v>374</v>
      </c>
      <c r="CT589" s="10" t="s">
        <v>1104</v>
      </c>
      <c r="CU589" s="10" t="s">
        <v>1104</v>
      </c>
      <c r="CV589" s="10" t="s">
        <v>1104</v>
      </c>
      <c r="CW589" s="10" t="s">
        <v>1105</v>
      </c>
      <c r="CX589" s="10" t="s">
        <v>374</v>
      </c>
      <c r="CY589" s="10" t="s">
        <v>1105</v>
      </c>
      <c r="CZ589" s="10" t="s">
        <v>1105</v>
      </c>
      <c r="DA589" s="10" t="s">
        <v>1105</v>
      </c>
      <c r="DB589" s="10" t="s">
        <v>1104</v>
      </c>
      <c r="DC589" s="96" t="s">
        <v>7151</v>
      </c>
      <c r="DD589" s="96" t="s">
        <v>7151</v>
      </c>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5"/>
    </row>
    <row r="590" spans="1:251" s="9" customFormat="1" ht="17.25" customHeight="1">
      <c r="A590" s="5" t="s">
        <v>556</v>
      </c>
      <c r="B590" s="9">
        <v>220</v>
      </c>
      <c r="C590" s="5" t="s">
        <v>83</v>
      </c>
      <c r="D590" s="5" t="s">
        <v>441</v>
      </c>
      <c r="E590" s="9">
        <v>7169</v>
      </c>
      <c r="F590" s="9" t="s">
        <v>1161</v>
      </c>
      <c r="G590" s="5"/>
      <c r="H590" s="39" t="s">
        <v>5</v>
      </c>
      <c r="I590" s="9">
        <v>1859</v>
      </c>
      <c r="J590" s="5" t="s">
        <v>3</v>
      </c>
      <c r="K590" s="9">
        <v>1860</v>
      </c>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42" t="s">
        <v>592</v>
      </c>
      <c r="AM590" s="11">
        <f>VLOOKUP($AL590,'City Location'!$A$2:$C$69,2)</f>
        <v>44.786568000000003</v>
      </c>
      <c r="AN590" s="11">
        <f>VLOOKUP($AL590,'City Location'!$A$2:$C$69,3)</f>
        <v>20.448922</v>
      </c>
      <c r="AO590" s="9" t="s">
        <v>629</v>
      </c>
      <c r="AP590" s="5">
        <v>1</v>
      </c>
      <c r="AQ590" s="5"/>
      <c r="AR590" s="4"/>
      <c r="AS590" s="4"/>
      <c r="AT590" s="10">
        <v>1</v>
      </c>
      <c r="AU590" s="10" t="s">
        <v>190</v>
      </c>
      <c r="AV590" s="10" t="s">
        <v>1104</v>
      </c>
      <c r="AW590" s="10" t="s">
        <v>1105</v>
      </c>
      <c r="AX590" s="10" t="s">
        <v>1105</v>
      </c>
      <c r="AY590" s="10" t="s">
        <v>1104</v>
      </c>
      <c r="AZ590" s="10" t="s">
        <v>1104</v>
      </c>
      <c r="BA590" s="10" t="s">
        <v>1105</v>
      </c>
      <c r="BB590" s="10" t="s">
        <v>1104</v>
      </c>
      <c r="BC590" s="10" t="s">
        <v>1104</v>
      </c>
      <c r="BD590" s="10" t="s">
        <v>1104</v>
      </c>
      <c r="BE590" s="10" t="s">
        <v>1104</v>
      </c>
      <c r="BF590" s="10" t="s">
        <v>1104</v>
      </c>
      <c r="BG590" s="10" t="s">
        <v>1104</v>
      </c>
      <c r="BH590" s="10" t="s">
        <v>1104</v>
      </c>
      <c r="BI590" s="10" t="s">
        <v>1105</v>
      </c>
      <c r="BJ590" s="10" t="s">
        <v>1105</v>
      </c>
      <c r="BK590" s="10" t="s">
        <v>1105</v>
      </c>
      <c r="BL590" s="10" t="s">
        <v>1104</v>
      </c>
      <c r="BM590" s="10" t="s">
        <v>1105</v>
      </c>
      <c r="BN590" s="10" t="s">
        <v>1105</v>
      </c>
      <c r="BO590" s="10" t="s">
        <v>1104</v>
      </c>
      <c r="BP590" s="10" t="s">
        <v>1105</v>
      </c>
      <c r="BQ590" s="10" t="s">
        <v>1104</v>
      </c>
      <c r="BR590" s="10" t="s">
        <v>1105</v>
      </c>
      <c r="BS590" s="10" t="s">
        <v>1104</v>
      </c>
      <c r="BT590" s="10" t="s">
        <v>1105</v>
      </c>
      <c r="BU590" s="10" t="s">
        <v>1105</v>
      </c>
      <c r="BV590" s="10" t="s">
        <v>1105</v>
      </c>
      <c r="BW590" s="10" t="s">
        <v>1104</v>
      </c>
      <c r="BX590" s="10" t="s">
        <v>1104</v>
      </c>
      <c r="BY590" s="10" t="s">
        <v>374</v>
      </c>
      <c r="BZ590" s="10" t="s">
        <v>1104</v>
      </c>
      <c r="CA590" s="10" t="s">
        <v>1105</v>
      </c>
      <c r="CB590" s="10" t="s">
        <v>1105</v>
      </c>
      <c r="CC590" s="10" t="s">
        <v>1105</v>
      </c>
      <c r="CD590" s="10" t="s">
        <v>1104</v>
      </c>
      <c r="CE590" s="10" t="s">
        <v>1105</v>
      </c>
      <c r="CF590" s="10" t="s">
        <v>1104</v>
      </c>
      <c r="CG590" s="10" t="s">
        <v>190</v>
      </c>
      <c r="CH590" s="10" t="s">
        <v>1104</v>
      </c>
      <c r="CI590" s="10" t="s">
        <v>1105</v>
      </c>
      <c r="CJ590" s="10" t="s">
        <v>1105</v>
      </c>
      <c r="CK590" s="10" t="s">
        <v>1104</v>
      </c>
      <c r="CL590" s="10" t="s">
        <v>1104</v>
      </c>
      <c r="CM590" s="10" t="s">
        <v>1104</v>
      </c>
      <c r="CN590" s="10" t="s">
        <v>1105</v>
      </c>
      <c r="CO590" s="10" t="s">
        <v>1105</v>
      </c>
      <c r="CP590" s="10" t="s">
        <v>1105</v>
      </c>
      <c r="CQ590" s="10" t="s">
        <v>1105</v>
      </c>
      <c r="CR590" s="10" t="s">
        <v>1104</v>
      </c>
      <c r="CS590" s="10" t="s">
        <v>374</v>
      </c>
      <c r="CT590" s="10" t="s">
        <v>1104</v>
      </c>
      <c r="CU590" s="10" t="s">
        <v>1104</v>
      </c>
      <c r="CV590" s="10" t="s">
        <v>1104</v>
      </c>
      <c r="CW590" s="10" t="s">
        <v>1105</v>
      </c>
      <c r="CX590" s="10" t="s">
        <v>374</v>
      </c>
      <c r="CY590" s="10" t="s">
        <v>1105</v>
      </c>
      <c r="CZ590" s="10" t="s">
        <v>1105</v>
      </c>
      <c r="DA590" s="10" t="s">
        <v>1105</v>
      </c>
      <c r="DB590" s="10" t="s">
        <v>1104</v>
      </c>
      <c r="DC590" s="96" t="s">
        <v>7151</v>
      </c>
      <c r="DD590" s="96" t="s">
        <v>7151</v>
      </c>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5"/>
    </row>
    <row r="591" spans="1:251" s="9" customFormat="1" ht="17.25" customHeight="1">
      <c r="A591" s="5" t="s">
        <v>556</v>
      </c>
      <c r="B591" s="9">
        <v>220</v>
      </c>
      <c r="C591" s="5" t="s">
        <v>83</v>
      </c>
      <c r="D591" s="5" t="s">
        <v>443</v>
      </c>
      <c r="E591" s="9">
        <v>7171</v>
      </c>
      <c r="F591" s="9" t="s">
        <v>1161</v>
      </c>
      <c r="G591" s="5"/>
      <c r="H591" s="5" t="s">
        <v>3</v>
      </c>
      <c r="I591" s="9">
        <v>1860</v>
      </c>
      <c r="J591" s="5" t="s">
        <v>8</v>
      </c>
      <c r="K591" s="9">
        <v>1868</v>
      </c>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42" t="s">
        <v>592</v>
      </c>
      <c r="AM591" s="11">
        <f>VLOOKUP($AL591,'City Location'!$A$2:$C$69,2)</f>
        <v>44.786568000000003</v>
      </c>
      <c r="AN591" s="11">
        <f>VLOOKUP($AL591,'City Location'!$A$2:$C$69,3)</f>
        <v>20.448922</v>
      </c>
      <c r="AO591" s="9" t="s">
        <v>629</v>
      </c>
      <c r="AP591" s="5">
        <v>1</v>
      </c>
      <c r="AQ591" s="5"/>
      <c r="AR591" s="4"/>
      <c r="AS591" s="4"/>
      <c r="AT591" s="10">
        <v>1</v>
      </c>
      <c r="AU591" s="10" t="s">
        <v>190</v>
      </c>
      <c r="AV591" s="10" t="s">
        <v>1104</v>
      </c>
      <c r="AW591" s="10" t="s">
        <v>1105</v>
      </c>
      <c r="AX591" s="10" t="s">
        <v>1105</v>
      </c>
      <c r="AY591" s="10" t="s">
        <v>1104</v>
      </c>
      <c r="AZ591" s="10" t="s">
        <v>1104</v>
      </c>
      <c r="BA591" s="10" t="s">
        <v>1105</v>
      </c>
      <c r="BB591" s="10" t="s">
        <v>1104</v>
      </c>
      <c r="BC591" s="10" t="s">
        <v>1105</v>
      </c>
      <c r="BD591" s="10" t="s">
        <v>1104</v>
      </c>
      <c r="BE591" s="10" t="s">
        <v>1104</v>
      </c>
      <c r="BF591" s="10" t="s">
        <v>1104</v>
      </c>
      <c r="BG591" s="10" t="s">
        <v>1104</v>
      </c>
      <c r="BH591" s="10" t="s">
        <v>1104</v>
      </c>
      <c r="BI591" s="10" t="s">
        <v>1105</v>
      </c>
      <c r="BJ591" s="10" t="s">
        <v>1105</v>
      </c>
      <c r="BK591" s="10" t="s">
        <v>1105</v>
      </c>
      <c r="BL591" s="10" t="s">
        <v>1104</v>
      </c>
      <c r="BM591" s="10" t="s">
        <v>1105</v>
      </c>
      <c r="BN591" s="10" t="s">
        <v>1105</v>
      </c>
      <c r="BO591" s="10" t="s">
        <v>1104</v>
      </c>
      <c r="BP591" s="10" t="s">
        <v>1105</v>
      </c>
      <c r="BQ591" s="10" t="s">
        <v>1104</v>
      </c>
      <c r="BR591" s="10" t="s">
        <v>1105</v>
      </c>
      <c r="BS591" s="10" t="s">
        <v>1105</v>
      </c>
      <c r="BT591" s="10" t="s">
        <v>1105</v>
      </c>
      <c r="BU591" s="10" t="s">
        <v>1104</v>
      </c>
      <c r="BV591" s="10" t="s">
        <v>1105</v>
      </c>
      <c r="BW591" s="10" t="s">
        <v>1104</v>
      </c>
      <c r="BX591" s="10" t="s">
        <v>1104</v>
      </c>
      <c r="BY591" s="10" t="s">
        <v>374</v>
      </c>
      <c r="BZ591" s="10" t="s">
        <v>1104</v>
      </c>
      <c r="CA591" s="10" t="s">
        <v>1105</v>
      </c>
      <c r="CB591" s="10" t="s">
        <v>1105</v>
      </c>
      <c r="CC591" s="10" t="s">
        <v>1105</v>
      </c>
      <c r="CD591" s="10" t="s">
        <v>1104</v>
      </c>
      <c r="CE591" s="10" t="s">
        <v>1105</v>
      </c>
      <c r="CF591" s="10" t="s">
        <v>1104</v>
      </c>
      <c r="CG591" s="10" t="s">
        <v>190</v>
      </c>
      <c r="CH591" s="10" t="s">
        <v>1104</v>
      </c>
      <c r="CI591" s="10" t="s">
        <v>1105</v>
      </c>
      <c r="CJ591" s="10" t="s">
        <v>1105</v>
      </c>
      <c r="CK591" s="10" t="s">
        <v>1104</v>
      </c>
      <c r="CL591" s="10" t="s">
        <v>1104</v>
      </c>
      <c r="CM591" s="10" t="s">
        <v>1104</v>
      </c>
      <c r="CN591" s="10" t="s">
        <v>1104</v>
      </c>
      <c r="CO591" s="10" t="s">
        <v>1104</v>
      </c>
      <c r="CP591" s="10" t="s">
        <v>1104</v>
      </c>
      <c r="CQ591" s="10" t="s">
        <v>1104</v>
      </c>
      <c r="CR591" s="10" t="s">
        <v>1104</v>
      </c>
      <c r="CS591" s="10" t="s">
        <v>374</v>
      </c>
      <c r="CT591" s="10" t="s">
        <v>1104</v>
      </c>
      <c r="CU591" s="10" t="s">
        <v>1104</v>
      </c>
      <c r="CV591" s="10" t="s">
        <v>1104</v>
      </c>
      <c r="CW591" s="10" t="s">
        <v>1105</v>
      </c>
      <c r="CX591" s="10" t="s">
        <v>374</v>
      </c>
      <c r="CY591" s="10" t="s">
        <v>1104</v>
      </c>
      <c r="CZ591" s="10" t="s">
        <v>1105</v>
      </c>
      <c r="DA591" s="10" t="s">
        <v>1105</v>
      </c>
      <c r="DB591" s="10" t="s">
        <v>1104</v>
      </c>
      <c r="DC591" s="96" t="s">
        <v>7151</v>
      </c>
      <c r="DD591" s="96" t="s">
        <v>7151</v>
      </c>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5"/>
    </row>
    <row r="592" spans="1:251" s="9" customFormat="1" ht="17.25" customHeight="1">
      <c r="A592" s="5" t="s">
        <v>556</v>
      </c>
      <c r="B592" s="9">
        <v>220</v>
      </c>
      <c r="C592" s="5" t="s">
        <v>83</v>
      </c>
      <c r="D592" s="5" t="s">
        <v>445</v>
      </c>
      <c r="E592" s="9">
        <v>7175</v>
      </c>
      <c r="F592" s="9" t="s">
        <v>1161</v>
      </c>
      <c r="G592" s="5"/>
      <c r="H592" s="5" t="s">
        <v>8</v>
      </c>
      <c r="I592" s="9">
        <v>1868</v>
      </c>
      <c r="J592" s="5" t="s">
        <v>8</v>
      </c>
      <c r="K592" s="9">
        <v>1877</v>
      </c>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42" t="s">
        <v>592</v>
      </c>
      <c r="AM592" s="11">
        <f>VLOOKUP($AL592,'City Location'!$A$2:$C$69,2)</f>
        <v>44.786568000000003</v>
      </c>
      <c r="AN592" s="11">
        <f>VLOOKUP($AL592,'City Location'!$A$2:$C$69,3)</f>
        <v>20.448922</v>
      </c>
      <c r="AO592" s="9" t="s">
        <v>629</v>
      </c>
      <c r="AP592" s="5">
        <v>1</v>
      </c>
      <c r="AQ592" s="5"/>
      <c r="AR592" s="4"/>
      <c r="AS592" s="4"/>
      <c r="AT592" s="10">
        <v>1</v>
      </c>
      <c r="AU592" s="10" t="s">
        <v>190</v>
      </c>
      <c r="AV592" s="10" t="s">
        <v>1104</v>
      </c>
      <c r="AW592" s="10" t="s">
        <v>1105</v>
      </c>
      <c r="AX592" s="10" t="s">
        <v>1105</v>
      </c>
      <c r="AY592" s="10" t="s">
        <v>1105</v>
      </c>
      <c r="AZ592" s="10" t="s">
        <v>1105</v>
      </c>
      <c r="BA592" s="10" t="s">
        <v>1105</v>
      </c>
      <c r="BB592" s="10" t="s">
        <v>1104</v>
      </c>
      <c r="BC592" s="10" t="s">
        <v>1105</v>
      </c>
      <c r="BD592" s="10" t="s">
        <v>1104</v>
      </c>
      <c r="BE592" s="10" t="s">
        <v>1104</v>
      </c>
      <c r="BF592" s="10" t="s">
        <v>1104</v>
      </c>
      <c r="BG592" s="10" t="s">
        <v>1104</v>
      </c>
      <c r="BH592" s="10" t="s">
        <v>1104</v>
      </c>
      <c r="BI592" s="10" t="s">
        <v>1105</v>
      </c>
      <c r="BJ592" s="10" t="s">
        <v>1105</v>
      </c>
      <c r="BK592" s="10" t="s">
        <v>1105</v>
      </c>
      <c r="BL592" s="10" t="s">
        <v>1104</v>
      </c>
      <c r="BM592" s="10" t="s">
        <v>1105</v>
      </c>
      <c r="BN592" s="10" t="s">
        <v>1104</v>
      </c>
      <c r="BO592" s="10" t="s">
        <v>1105</v>
      </c>
      <c r="BP592" s="10" t="s">
        <v>1104</v>
      </c>
      <c r="BQ592" s="10" t="s">
        <v>1104</v>
      </c>
      <c r="BR592" s="10" t="s">
        <v>1105</v>
      </c>
      <c r="BS592" s="10" t="s">
        <v>1105</v>
      </c>
      <c r="BT592" s="10" t="s">
        <v>1105</v>
      </c>
      <c r="BU592" s="10" t="s">
        <v>1104</v>
      </c>
      <c r="BV592" s="10" t="s">
        <v>1105</v>
      </c>
      <c r="BW592" s="10" t="s">
        <v>1104</v>
      </c>
      <c r="BX592" s="10" t="s">
        <v>1104</v>
      </c>
      <c r="BY592" s="10" t="s">
        <v>374</v>
      </c>
      <c r="BZ592" s="10" t="s">
        <v>1105</v>
      </c>
      <c r="CA592" s="10" t="s">
        <v>1105</v>
      </c>
      <c r="CB592" s="10" t="s">
        <v>1105</v>
      </c>
      <c r="CC592" s="10" t="s">
        <v>1105</v>
      </c>
      <c r="CD592" s="10" t="s">
        <v>1104</v>
      </c>
      <c r="CE592" s="10" t="s">
        <v>1105</v>
      </c>
      <c r="CF592" s="10" t="s">
        <v>1104</v>
      </c>
      <c r="CG592" s="10" t="s">
        <v>190</v>
      </c>
      <c r="CH592" s="10" t="s">
        <v>1104</v>
      </c>
      <c r="CI592" s="10" t="s">
        <v>1105</v>
      </c>
      <c r="CJ592" s="10" t="s">
        <v>1105</v>
      </c>
      <c r="CK592" s="10" t="s">
        <v>1104</v>
      </c>
      <c r="CL592" s="10" t="s">
        <v>1105</v>
      </c>
      <c r="CM592" s="10" t="s">
        <v>1104</v>
      </c>
      <c r="CN592" s="10" t="s">
        <v>1104</v>
      </c>
      <c r="CO592" s="10" t="s">
        <v>1104</v>
      </c>
      <c r="CP592" s="10" t="s">
        <v>1104</v>
      </c>
      <c r="CQ592" s="10" t="s">
        <v>1104</v>
      </c>
      <c r="CR592" s="10" t="s">
        <v>1104</v>
      </c>
      <c r="CS592" s="10" t="s">
        <v>374</v>
      </c>
      <c r="CT592" s="10" t="s">
        <v>1104</v>
      </c>
      <c r="CU592" s="10" t="s">
        <v>1104</v>
      </c>
      <c r="CV592" s="10" t="s">
        <v>1104</v>
      </c>
      <c r="CW592" s="10" t="s">
        <v>1105</v>
      </c>
      <c r="CX592" s="10" t="s">
        <v>374</v>
      </c>
      <c r="CY592" s="10" t="s">
        <v>1104</v>
      </c>
      <c r="CZ592" s="10" t="s">
        <v>1105</v>
      </c>
      <c r="DA592" s="10" t="s">
        <v>1105</v>
      </c>
      <c r="DB592" s="10" t="s">
        <v>1104</v>
      </c>
      <c r="DC592" s="96" t="s">
        <v>7151</v>
      </c>
      <c r="DD592" s="96" t="s">
        <v>7151</v>
      </c>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5"/>
    </row>
    <row r="593" spans="1:251" s="9" customFormat="1" ht="17.25" customHeight="1">
      <c r="A593" s="5" t="s">
        <v>556</v>
      </c>
      <c r="B593" s="9">
        <v>220</v>
      </c>
      <c r="C593" s="5" t="s">
        <v>83</v>
      </c>
      <c r="D593" s="5" t="s">
        <v>445</v>
      </c>
      <c r="E593" s="9">
        <v>7175</v>
      </c>
      <c r="F593" s="9" t="s">
        <v>1161</v>
      </c>
      <c r="G593" s="5"/>
      <c r="H593" s="5" t="s">
        <v>8</v>
      </c>
      <c r="I593" s="9">
        <v>1877</v>
      </c>
      <c r="J593" s="5" t="s">
        <v>12</v>
      </c>
      <c r="K593" s="9">
        <v>1879</v>
      </c>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42" t="s">
        <v>592</v>
      </c>
      <c r="AM593" s="11">
        <f>VLOOKUP($AL593,'City Location'!$A$2:$C$69,2)</f>
        <v>44.786568000000003</v>
      </c>
      <c r="AN593" s="11">
        <f>VLOOKUP($AL593,'City Location'!$A$2:$C$69,3)</f>
        <v>20.448922</v>
      </c>
      <c r="AO593" s="9" t="s">
        <v>629</v>
      </c>
      <c r="AP593" s="5">
        <v>1</v>
      </c>
      <c r="AQ593" s="5"/>
      <c r="AR593" s="4"/>
      <c r="AS593" s="4"/>
      <c r="AT593" s="10">
        <v>1</v>
      </c>
      <c r="AU593" s="10" t="s">
        <v>190</v>
      </c>
      <c r="AV593" s="10" t="s">
        <v>1104</v>
      </c>
      <c r="AW593" s="10" t="s">
        <v>1105</v>
      </c>
      <c r="AX593" s="10" t="s">
        <v>1105</v>
      </c>
      <c r="AY593" s="10" t="s">
        <v>1105</v>
      </c>
      <c r="AZ593" s="10" t="s">
        <v>1105</v>
      </c>
      <c r="BA593" s="10" t="s">
        <v>1105</v>
      </c>
      <c r="BB593" s="10" t="s">
        <v>1104</v>
      </c>
      <c r="BC593" s="10" t="s">
        <v>1105</v>
      </c>
      <c r="BD593" s="10" t="s">
        <v>1105</v>
      </c>
      <c r="BE593" s="10" t="s">
        <v>1105</v>
      </c>
      <c r="BF593" s="10" t="s">
        <v>1105</v>
      </c>
      <c r="BG593" s="10" t="s">
        <v>1105</v>
      </c>
      <c r="BH593" s="10" t="s">
        <v>1105</v>
      </c>
      <c r="BI593" s="10" t="s">
        <v>1105</v>
      </c>
      <c r="BJ593" s="10" t="s">
        <v>1105</v>
      </c>
      <c r="BK593" s="10" t="s">
        <v>1105</v>
      </c>
      <c r="BL593" s="10" t="s">
        <v>1105</v>
      </c>
      <c r="BM593" s="10" t="s">
        <v>1105</v>
      </c>
      <c r="BN593" s="10" t="s">
        <v>1104</v>
      </c>
      <c r="BO593" s="10" t="s">
        <v>1105</v>
      </c>
      <c r="BP593" s="10" t="s">
        <v>1104</v>
      </c>
      <c r="BQ593" s="10" t="s">
        <v>1105</v>
      </c>
      <c r="BR593" s="10" t="s">
        <v>1105</v>
      </c>
      <c r="BS593" s="10" t="s">
        <v>1105</v>
      </c>
      <c r="BT593" s="10" t="s">
        <v>1105</v>
      </c>
      <c r="BU593" s="10" t="s">
        <v>1104</v>
      </c>
      <c r="BV593" s="10" t="s">
        <v>1105</v>
      </c>
      <c r="BW593" s="10" t="s">
        <v>1104</v>
      </c>
      <c r="BX593" s="10" t="s">
        <v>1104</v>
      </c>
      <c r="BY593" s="10" t="s">
        <v>374</v>
      </c>
      <c r="BZ593" s="10" t="s">
        <v>1105</v>
      </c>
      <c r="CA593" s="10" t="s">
        <v>1105</v>
      </c>
      <c r="CB593" s="10" t="s">
        <v>1105</v>
      </c>
      <c r="CC593" s="10" t="s">
        <v>1105</v>
      </c>
      <c r="CD593" s="10" t="s">
        <v>1104</v>
      </c>
      <c r="CE593" s="10" t="s">
        <v>1105</v>
      </c>
      <c r="CF593" s="10" t="s">
        <v>1104</v>
      </c>
      <c r="CG593" s="10" t="s">
        <v>190</v>
      </c>
      <c r="CH593" s="10" t="s">
        <v>1104</v>
      </c>
      <c r="CI593" s="10" t="s">
        <v>1105</v>
      </c>
      <c r="CJ593" s="10" t="s">
        <v>1105</v>
      </c>
      <c r="CK593" s="10" t="s">
        <v>1104</v>
      </c>
      <c r="CL593" s="10" t="s">
        <v>1105</v>
      </c>
      <c r="CM593" s="10" t="s">
        <v>1105</v>
      </c>
      <c r="CN593" s="10" t="s">
        <v>1105</v>
      </c>
      <c r="CO593" s="10" t="s">
        <v>1105</v>
      </c>
      <c r="CP593" s="10" t="s">
        <v>1105</v>
      </c>
      <c r="CQ593" s="10" t="s">
        <v>1105</v>
      </c>
      <c r="CR593" s="10" t="s">
        <v>1104</v>
      </c>
      <c r="CS593" s="10" t="s">
        <v>374</v>
      </c>
      <c r="CT593" s="10" t="s">
        <v>1104</v>
      </c>
      <c r="CU593" s="10" t="s">
        <v>1104</v>
      </c>
      <c r="CV593" s="10" t="s">
        <v>1104</v>
      </c>
      <c r="CW593" s="10" t="s">
        <v>1105</v>
      </c>
      <c r="CX593" s="10" t="s">
        <v>190</v>
      </c>
      <c r="CY593" s="10" t="s">
        <v>1105</v>
      </c>
      <c r="CZ593" s="10" t="s">
        <v>1105</v>
      </c>
      <c r="DA593" s="10" t="s">
        <v>1105</v>
      </c>
      <c r="DB593" s="10" t="s">
        <v>1104</v>
      </c>
      <c r="DC593" s="96" t="s">
        <v>7151</v>
      </c>
      <c r="DD593" s="96" t="s">
        <v>7151</v>
      </c>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5"/>
    </row>
    <row r="594" spans="1:251" s="9" customFormat="1" ht="17.25" customHeight="1">
      <c r="A594" s="5" t="s">
        <v>556</v>
      </c>
      <c r="B594" s="9">
        <v>220</v>
      </c>
      <c r="C594" s="5" t="s">
        <v>83</v>
      </c>
      <c r="D594" s="5" t="s">
        <v>445</v>
      </c>
      <c r="E594" s="9">
        <v>7175</v>
      </c>
      <c r="F594" s="9" t="s">
        <v>1161</v>
      </c>
      <c r="G594" s="5"/>
      <c r="H594" s="5" t="s">
        <v>12</v>
      </c>
      <c r="I594" s="9">
        <v>1879</v>
      </c>
      <c r="J594" s="5" t="s">
        <v>16</v>
      </c>
      <c r="K594" s="9">
        <v>1882</v>
      </c>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42" t="s">
        <v>592</v>
      </c>
      <c r="AM594" s="11">
        <f>VLOOKUP($AL594,'City Location'!$A$2:$C$69,2)</f>
        <v>44.786568000000003</v>
      </c>
      <c r="AN594" s="11">
        <f>VLOOKUP($AL594,'City Location'!$A$2:$C$69,3)</f>
        <v>20.448922</v>
      </c>
      <c r="AO594" s="9" t="s">
        <v>629</v>
      </c>
      <c r="AP594" s="5">
        <v>1</v>
      </c>
      <c r="AQ594" s="5"/>
      <c r="AR594" s="4"/>
      <c r="AS594" s="4"/>
      <c r="AT594" s="10">
        <v>1</v>
      </c>
      <c r="AU594" s="10" t="s">
        <v>190</v>
      </c>
      <c r="AV594" s="10" t="s">
        <v>1104</v>
      </c>
      <c r="AW594" s="10" t="s">
        <v>1105</v>
      </c>
      <c r="AX594" s="10" t="s">
        <v>1105</v>
      </c>
      <c r="AY594" s="10" t="s">
        <v>1105</v>
      </c>
      <c r="AZ594" s="10" t="s">
        <v>1105</v>
      </c>
      <c r="BA594" s="10" t="s">
        <v>1105</v>
      </c>
      <c r="BB594" s="10" t="s">
        <v>1104</v>
      </c>
      <c r="BC594" s="10" t="s">
        <v>1105</v>
      </c>
      <c r="BD594" s="10" t="s">
        <v>1105</v>
      </c>
      <c r="BE594" s="10" t="s">
        <v>1105</v>
      </c>
      <c r="BF594" s="10" t="s">
        <v>1105</v>
      </c>
      <c r="BG594" s="10" t="s">
        <v>1105</v>
      </c>
      <c r="BH594" s="10" t="s">
        <v>1105</v>
      </c>
      <c r="BI594" s="10" t="s">
        <v>1105</v>
      </c>
      <c r="BJ594" s="10" t="s">
        <v>1105</v>
      </c>
      <c r="BK594" s="10" t="s">
        <v>1105</v>
      </c>
      <c r="BL594" s="10" t="s">
        <v>1105</v>
      </c>
      <c r="BM594" s="10" t="s">
        <v>1105</v>
      </c>
      <c r="BN594" s="10" t="s">
        <v>1104</v>
      </c>
      <c r="BO594" s="10" t="s">
        <v>1105</v>
      </c>
      <c r="BP594" s="10" t="s">
        <v>1104</v>
      </c>
      <c r="BQ594" s="10" t="s">
        <v>1105</v>
      </c>
      <c r="BR594" s="10" t="s">
        <v>1105</v>
      </c>
      <c r="BS594" s="10" t="s">
        <v>1105</v>
      </c>
      <c r="BT594" s="10" t="s">
        <v>1105</v>
      </c>
      <c r="BU594" s="10" t="s">
        <v>1104</v>
      </c>
      <c r="BV594" s="10" t="s">
        <v>1105</v>
      </c>
      <c r="BW594" s="10" t="s">
        <v>1104</v>
      </c>
      <c r="BX594" s="10" t="s">
        <v>1104</v>
      </c>
      <c r="BY594" s="10" t="s">
        <v>374</v>
      </c>
      <c r="BZ594" s="10" t="s">
        <v>1105</v>
      </c>
      <c r="CA594" s="10" t="s">
        <v>1105</v>
      </c>
      <c r="CB594" s="10" t="s">
        <v>1105</v>
      </c>
      <c r="CC594" s="10" t="s">
        <v>1105</v>
      </c>
      <c r="CD594" s="10" t="s">
        <v>1104</v>
      </c>
      <c r="CE594" s="10" t="s">
        <v>1105</v>
      </c>
      <c r="CF594" s="10" t="s">
        <v>1104</v>
      </c>
      <c r="CG594" s="10" t="s">
        <v>190</v>
      </c>
      <c r="CH594" s="10" t="s">
        <v>1104</v>
      </c>
      <c r="CI594" s="10" t="s">
        <v>1105</v>
      </c>
      <c r="CJ594" s="10" t="s">
        <v>1105</v>
      </c>
      <c r="CK594" s="10" t="s">
        <v>1104</v>
      </c>
      <c r="CL594" s="10" t="s">
        <v>1105</v>
      </c>
      <c r="CM594" s="10" t="s">
        <v>1105</v>
      </c>
      <c r="CN594" s="10" t="s">
        <v>1105</v>
      </c>
      <c r="CO594" s="10" t="s">
        <v>1105</v>
      </c>
      <c r="CP594" s="10" t="s">
        <v>1105</v>
      </c>
      <c r="CQ594" s="10" t="s">
        <v>1105</v>
      </c>
      <c r="CR594" s="10" t="s">
        <v>190</v>
      </c>
      <c r="CS594" s="10" t="s">
        <v>374</v>
      </c>
      <c r="CT594" s="10" t="s">
        <v>1105</v>
      </c>
      <c r="CU594" s="10" t="s">
        <v>1104</v>
      </c>
      <c r="CV594" s="10" t="s">
        <v>1105</v>
      </c>
      <c r="CW594" s="10" t="s">
        <v>1105</v>
      </c>
      <c r="CX594" s="10" t="s">
        <v>374</v>
      </c>
      <c r="CY594" s="10" t="s">
        <v>1105</v>
      </c>
      <c r="CZ594" s="10" t="s">
        <v>1105</v>
      </c>
      <c r="DA594" s="10" t="s">
        <v>1105</v>
      </c>
      <c r="DB594" s="10" t="s">
        <v>1105</v>
      </c>
      <c r="DC594" s="96" t="s">
        <v>7151</v>
      </c>
      <c r="DD594" s="96" t="s">
        <v>7151</v>
      </c>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5"/>
    </row>
    <row r="595" spans="1:251" s="9" customFormat="1" ht="17.25" customHeight="1">
      <c r="A595" s="5" t="s">
        <v>556</v>
      </c>
      <c r="B595" s="9">
        <v>220</v>
      </c>
      <c r="C595" s="5" t="s">
        <v>83</v>
      </c>
      <c r="D595" s="5" t="s">
        <v>183</v>
      </c>
      <c r="E595" s="9">
        <v>7175</v>
      </c>
      <c r="F595" s="9" t="s">
        <v>1161</v>
      </c>
      <c r="G595" s="5"/>
      <c r="H595" s="5" t="s">
        <v>16</v>
      </c>
      <c r="I595" s="9">
        <v>1882</v>
      </c>
      <c r="J595" s="5" t="s">
        <v>16</v>
      </c>
      <c r="K595" s="9">
        <v>1889</v>
      </c>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42" t="s">
        <v>592</v>
      </c>
      <c r="AM595" s="11">
        <f>VLOOKUP($AL595,'City Location'!$A$2:$C$69,2)</f>
        <v>44.786568000000003</v>
      </c>
      <c r="AN595" s="11">
        <f>VLOOKUP($AL595,'City Location'!$A$2:$C$69,3)</f>
        <v>20.448922</v>
      </c>
      <c r="AO595" s="9" t="s">
        <v>629</v>
      </c>
      <c r="AP595" s="5">
        <v>1</v>
      </c>
      <c r="AQ595" s="5"/>
      <c r="AR595" s="4"/>
      <c r="AS595" s="4"/>
      <c r="AT595" s="10">
        <v>1</v>
      </c>
      <c r="AU595" s="10" t="s">
        <v>190</v>
      </c>
      <c r="AV595" s="10" t="s">
        <v>1104</v>
      </c>
      <c r="AW595" s="10" t="s">
        <v>1105</v>
      </c>
      <c r="AX595" s="10" t="s">
        <v>1105</v>
      </c>
      <c r="AY595" s="10" t="s">
        <v>1105</v>
      </c>
      <c r="AZ595" s="10" t="s">
        <v>1105</v>
      </c>
      <c r="BA595" s="10" t="s">
        <v>1105</v>
      </c>
      <c r="BB595" s="10" t="s">
        <v>1104</v>
      </c>
      <c r="BC595" s="10" t="s">
        <v>1105</v>
      </c>
      <c r="BD595" s="10" t="s">
        <v>1105</v>
      </c>
      <c r="BE595" s="10" t="s">
        <v>1105</v>
      </c>
      <c r="BF595" s="10" t="s">
        <v>1105</v>
      </c>
      <c r="BG595" s="10" t="s">
        <v>1105</v>
      </c>
      <c r="BH595" s="10" t="s">
        <v>1105</v>
      </c>
      <c r="BI595" s="10" t="s">
        <v>1105</v>
      </c>
      <c r="BJ595" s="10" t="s">
        <v>1105</v>
      </c>
      <c r="BK595" s="10" t="s">
        <v>1105</v>
      </c>
      <c r="BL595" s="10" t="s">
        <v>1105</v>
      </c>
      <c r="BM595" s="10" t="s">
        <v>1105</v>
      </c>
      <c r="BN595" s="10" t="s">
        <v>1104</v>
      </c>
      <c r="BO595" s="10" t="s">
        <v>1105</v>
      </c>
      <c r="BP595" s="10" t="s">
        <v>1104</v>
      </c>
      <c r="BQ595" s="10" t="s">
        <v>1105</v>
      </c>
      <c r="BR595" s="10" t="s">
        <v>1105</v>
      </c>
      <c r="BS595" s="10" t="s">
        <v>1105</v>
      </c>
      <c r="BT595" s="10" t="s">
        <v>1105</v>
      </c>
      <c r="BU595" s="10" t="s">
        <v>1104</v>
      </c>
      <c r="BV595" s="10" t="s">
        <v>1105</v>
      </c>
      <c r="BW595" s="10" t="s">
        <v>1104</v>
      </c>
      <c r="BX595" s="10" t="s">
        <v>1104</v>
      </c>
      <c r="BY595" s="10" t="s">
        <v>374</v>
      </c>
      <c r="BZ595" s="10" t="s">
        <v>1105</v>
      </c>
      <c r="CA595" s="10" t="s">
        <v>1105</v>
      </c>
      <c r="CB595" s="10" t="s">
        <v>1105</v>
      </c>
      <c r="CC595" s="10" t="s">
        <v>1105</v>
      </c>
      <c r="CD595" s="10" t="s">
        <v>1104</v>
      </c>
      <c r="CE595" s="10" t="s">
        <v>1105</v>
      </c>
      <c r="CF595" s="10" t="s">
        <v>1104</v>
      </c>
      <c r="CG595" s="10" t="s">
        <v>190</v>
      </c>
      <c r="CH595" s="10" t="s">
        <v>1104</v>
      </c>
      <c r="CI595" s="10" t="s">
        <v>1105</v>
      </c>
      <c r="CJ595" s="10" t="s">
        <v>1105</v>
      </c>
      <c r="CK595" s="10" t="s">
        <v>1104</v>
      </c>
      <c r="CL595" s="10" t="s">
        <v>1105</v>
      </c>
      <c r="CM595" s="10" t="s">
        <v>1105</v>
      </c>
      <c r="CN595" s="10" t="s">
        <v>1105</v>
      </c>
      <c r="CO595" s="10" t="s">
        <v>1105</v>
      </c>
      <c r="CP595" s="10" t="s">
        <v>1105</v>
      </c>
      <c r="CQ595" s="10" t="s">
        <v>1105</v>
      </c>
      <c r="CR595" s="10" t="s">
        <v>190</v>
      </c>
      <c r="CS595" s="10" t="s">
        <v>374</v>
      </c>
      <c r="CT595" s="10" t="s">
        <v>1105</v>
      </c>
      <c r="CU595" s="10" t="s">
        <v>1104</v>
      </c>
      <c r="CV595" s="10" t="s">
        <v>1105</v>
      </c>
      <c r="CW595" s="10" t="s">
        <v>1105</v>
      </c>
      <c r="CX595" s="10" t="s">
        <v>374</v>
      </c>
      <c r="CY595" s="10" t="s">
        <v>1105</v>
      </c>
      <c r="CZ595" s="10" t="s">
        <v>1105</v>
      </c>
      <c r="DA595" s="10" t="s">
        <v>1105</v>
      </c>
      <c r="DB595" s="10" t="s">
        <v>1105</v>
      </c>
      <c r="DC595" s="96" t="s">
        <v>7150</v>
      </c>
      <c r="DD595" s="96" t="s">
        <v>7150</v>
      </c>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5"/>
    </row>
    <row r="596" spans="1:251" s="9" customFormat="1" ht="17.25" customHeight="1">
      <c r="A596" s="5" t="s">
        <v>556</v>
      </c>
      <c r="B596" s="9">
        <v>220</v>
      </c>
      <c r="C596" s="5" t="s">
        <v>83</v>
      </c>
      <c r="D596" s="5" t="s">
        <v>184</v>
      </c>
      <c r="E596" s="9">
        <v>7176</v>
      </c>
      <c r="F596" s="9" t="s">
        <v>1161</v>
      </c>
      <c r="G596" s="5"/>
      <c r="H596" s="5" t="s">
        <v>16</v>
      </c>
      <c r="I596" s="9">
        <v>1889</v>
      </c>
      <c r="J596" s="5" t="s">
        <v>8</v>
      </c>
      <c r="K596" s="9">
        <v>1903</v>
      </c>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42" t="s">
        <v>592</v>
      </c>
      <c r="AM596" s="11">
        <f>VLOOKUP($AL596,'City Location'!$A$2:$C$69,2)</f>
        <v>44.786568000000003</v>
      </c>
      <c r="AN596" s="11">
        <f>VLOOKUP($AL596,'City Location'!$A$2:$C$69,3)</f>
        <v>20.448922</v>
      </c>
      <c r="AO596" s="9" t="s">
        <v>629</v>
      </c>
      <c r="AP596" s="5">
        <v>1</v>
      </c>
      <c r="AQ596" s="5"/>
      <c r="AR596" s="4"/>
      <c r="AS596" s="4"/>
      <c r="AT596" s="10">
        <v>1</v>
      </c>
      <c r="AU596" s="10" t="s">
        <v>190</v>
      </c>
      <c r="AV596" s="10" t="s">
        <v>1104</v>
      </c>
      <c r="AW596" s="10" t="s">
        <v>1105</v>
      </c>
      <c r="AX596" s="10" t="s">
        <v>1105</v>
      </c>
      <c r="AY596" s="10" t="s">
        <v>1105</v>
      </c>
      <c r="AZ596" s="10" t="s">
        <v>1105</v>
      </c>
      <c r="BA596" s="10" t="s">
        <v>1105</v>
      </c>
      <c r="BB596" s="10" t="s">
        <v>1104</v>
      </c>
      <c r="BC596" s="10" t="s">
        <v>1105</v>
      </c>
      <c r="BD596" s="10" t="s">
        <v>1105</v>
      </c>
      <c r="BE596" s="10" t="s">
        <v>1105</v>
      </c>
      <c r="BF596" s="10" t="s">
        <v>1105</v>
      </c>
      <c r="BG596" s="10" t="s">
        <v>1105</v>
      </c>
      <c r="BH596" s="10" t="s">
        <v>1105</v>
      </c>
      <c r="BI596" s="10" t="s">
        <v>1105</v>
      </c>
      <c r="BJ596" s="10" t="s">
        <v>1105</v>
      </c>
      <c r="BK596" s="10" t="s">
        <v>1105</v>
      </c>
      <c r="BL596" s="10" t="s">
        <v>1105</v>
      </c>
      <c r="BM596" s="10" t="s">
        <v>1105</v>
      </c>
      <c r="BN596" s="10" t="s">
        <v>1104</v>
      </c>
      <c r="BO596" s="10" t="s">
        <v>1105</v>
      </c>
      <c r="BP596" s="10" t="s">
        <v>1104</v>
      </c>
      <c r="BQ596" s="10" t="s">
        <v>1105</v>
      </c>
      <c r="BR596" s="10" t="s">
        <v>1105</v>
      </c>
      <c r="BS596" s="10" t="s">
        <v>1105</v>
      </c>
      <c r="BT596" s="10" t="s">
        <v>1105</v>
      </c>
      <c r="BU596" s="10" t="s">
        <v>1104</v>
      </c>
      <c r="BV596" s="10" t="s">
        <v>1105</v>
      </c>
      <c r="BW596" s="10" t="s">
        <v>1104</v>
      </c>
      <c r="BX596" s="10" t="s">
        <v>1104</v>
      </c>
      <c r="BY596" s="10" t="s">
        <v>374</v>
      </c>
      <c r="BZ596" s="10" t="s">
        <v>1105</v>
      </c>
      <c r="CA596" s="10" t="s">
        <v>1105</v>
      </c>
      <c r="CB596" s="10" t="s">
        <v>1105</v>
      </c>
      <c r="CC596" s="10" t="s">
        <v>1105</v>
      </c>
      <c r="CD596" s="10" t="s">
        <v>1104</v>
      </c>
      <c r="CE596" s="10" t="s">
        <v>1105</v>
      </c>
      <c r="CF596" s="10" t="s">
        <v>1104</v>
      </c>
      <c r="CG596" s="10" t="s">
        <v>190</v>
      </c>
      <c r="CH596" s="10" t="s">
        <v>1104</v>
      </c>
      <c r="CI596" s="10" t="s">
        <v>1105</v>
      </c>
      <c r="CJ596" s="10" t="s">
        <v>1105</v>
      </c>
      <c r="CK596" s="10" t="s">
        <v>1104</v>
      </c>
      <c r="CL596" s="10" t="s">
        <v>1105</v>
      </c>
      <c r="CM596" s="10" t="s">
        <v>1105</v>
      </c>
      <c r="CN596" s="10" t="s">
        <v>1105</v>
      </c>
      <c r="CO596" s="10" t="s">
        <v>1105</v>
      </c>
      <c r="CP596" s="10" t="s">
        <v>1105</v>
      </c>
      <c r="CQ596" s="10" t="s">
        <v>1105</v>
      </c>
      <c r="CR596" s="10" t="s">
        <v>190</v>
      </c>
      <c r="CS596" s="10" t="s">
        <v>374</v>
      </c>
      <c r="CT596" s="10" t="s">
        <v>1105</v>
      </c>
      <c r="CU596" s="10" t="s">
        <v>1104</v>
      </c>
      <c r="CV596" s="10" t="s">
        <v>1105</v>
      </c>
      <c r="CW596" s="10" t="s">
        <v>1105</v>
      </c>
      <c r="CX596" s="10" t="s">
        <v>374</v>
      </c>
      <c r="CY596" s="10" t="s">
        <v>1105</v>
      </c>
      <c r="CZ596" s="10" t="s">
        <v>1105</v>
      </c>
      <c r="DA596" s="10" t="s">
        <v>1105</v>
      </c>
      <c r="DB596" s="10" t="s">
        <v>1105</v>
      </c>
      <c r="DC596" s="96" t="s">
        <v>7150</v>
      </c>
      <c r="DD596" s="96" t="s">
        <v>7150</v>
      </c>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5"/>
    </row>
    <row r="597" spans="1:251" ht="17.25" customHeight="1">
      <c r="A597" s="5" t="s">
        <v>556</v>
      </c>
      <c r="B597" s="9">
        <v>220</v>
      </c>
      <c r="C597" s="5" t="s">
        <v>83</v>
      </c>
      <c r="D597" s="5" t="s">
        <v>185</v>
      </c>
      <c r="E597" s="9">
        <v>2530</v>
      </c>
      <c r="F597" s="9" t="s">
        <v>1162</v>
      </c>
      <c r="G597" s="5"/>
      <c r="H597" s="5" t="s">
        <v>8</v>
      </c>
      <c r="I597" s="9">
        <v>1903</v>
      </c>
      <c r="J597" s="5" t="s">
        <v>3</v>
      </c>
      <c r="K597" s="9">
        <v>1912</v>
      </c>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42" t="s">
        <v>592</v>
      </c>
      <c r="AM597" s="11">
        <f>VLOOKUP($AL597,'City Location'!$A$2:$C$69,2)</f>
        <v>44.786568000000003</v>
      </c>
      <c r="AN597" s="11">
        <f>VLOOKUP($AL597,'City Location'!$A$2:$C$69,3)</f>
        <v>20.448922</v>
      </c>
      <c r="AO597" s="9" t="s">
        <v>629</v>
      </c>
      <c r="AP597" s="5">
        <v>1</v>
      </c>
      <c r="AT597" s="10">
        <v>1</v>
      </c>
      <c r="AU597" s="10" t="s">
        <v>190</v>
      </c>
      <c r="AV597" s="10" t="s">
        <v>1104</v>
      </c>
      <c r="AW597" s="10" t="s">
        <v>1105</v>
      </c>
      <c r="AX597" s="10" t="s">
        <v>1105</v>
      </c>
      <c r="AY597" s="10" t="s">
        <v>1105</v>
      </c>
      <c r="AZ597" s="10" t="s">
        <v>1105</v>
      </c>
      <c r="BA597" s="10" t="s">
        <v>1105</v>
      </c>
      <c r="BB597" s="10" t="s">
        <v>1104</v>
      </c>
      <c r="BC597" s="10" t="s">
        <v>1105</v>
      </c>
      <c r="BD597" s="10" t="s">
        <v>1105</v>
      </c>
      <c r="BE597" s="10" t="s">
        <v>1105</v>
      </c>
      <c r="BF597" s="10" t="s">
        <v>1105</v>
      </c>
      <c r="BG597" s="10" t="s">
        <v>1105</v>
      </c>
      <c r="BH597" s="10" t="s">
        <v>1105</v>
      </c>
      <c r="BI597" s="10" t="s">
        <v>1105</v>
      </c>
      <c r="BJ597" s="10" t="s">
        <v>1105</v>
      </c>
      <c r="BK597" s="10" t="s">
        <v>1105</v>
      </c>
      <c r="BL597" s="10" t="s">
        <v>1105</v>
      </c>
      <c r="BM597" s="10" t="s">
        <v>1105</v>
      </c>
      <c r="BN597" s="10" t="s">
        <v>1104</v>
      </c>
      <c r="BO597" s="10" t="s">
        <v>1105</v>
      </c>
      <c r="BP597" s="10" t="s">
        <v>1104</v>
      </c>
      <c r="BQ597" s="10" t="s">
        <v>1105</v>
      </c>
      <c r="BR597" s="10" t="s">
        <v>1105</v>
      </c>
      <c r="BS597" s="10" t="s">
        <v>1105</v>
      </c>
      <c r="BT597" s="10" t="s">
        <v>1105</v>
      </c>
      <c r="BU597" s="10" t="s">
        <v>1104</v>
      </c>
      <c r="BV597" s="10" t="s">
        <v>1105</v>
      </c>
      <c r="BW597" s="10" t="s">
        <v>1104</v>
      </c>
      <c r="BX597" s="10" t="s">
        <v>1104</v>
      </c>
      <c r="BY597" s="10" t="s">
        <v>374</v>
      </c>
      <c r="BZ597" s="10" t="s">
        <v>1105</v>
      </c>
      <c r="CA597" s="10" t="s">
        <v>1105</v>
      </c>
      <c r="CB597" s="10" t="s">
        <v>1105</v>
      </c>
      <c r="CC597" s="10" t="s">
        <v>1105</v>
      </c>
      <c r="CD597" s="10" t="s">
        <v>1104</v>
      </c>
      <c r="CE597" s="10" t="s">
        <v>1105</v>
      </c>
      <c r="CF597" s="10" t="s">
        <v>1104</v>
      </c>
      <c r="CG597" s="10" t="s">
        <v>190</v>
      </c>
      <c r="CH597" s="10" t="s">
        <v>1104</v>
      </c>
      <c r="CI597" s="10" t="s">
        <v>1105</v>
      </c>
      <c r="CJ597" s="10" t="s">
        <v>1105</v>
      </c>
      <c r="CK597" s="10" t="s">
        <v>1104</v>
      </c>
      <c r="CL597" s="10" t="s">
        <v>1105</v>
      </c>
      <c r="CM597" s="10" t="s">
        <v>1105</v>
      </c>
      <c r="CN597" s="10" t="s">
        <v>1105</v>
      </c>
      <c r="CO597" s="10" t="s">
        <v>1105</v>
      </c>
      <c r="CP597" s="10" t="s">
        <v>1105</v>
      </c>
      <c r="CQ597" s="10" t="s">
        <v>1105</v>
      </c>
      <c r="CR597" s="10" t="s">
        <v>190</v>
      </c>
      <c r="CS597" s="10" t="s">
        <v>374</v>
      </c>
      <c r="CT597" s="10" t="s">
        <v>1105</v>
      </c>
      <c r="CU597" s="10" t="s">
        <v>1104</v>
      </c>
      <c r="CV597" s="10" t="s">
        <v>1105</v>
      </c>
      <c r="CW597" s="10" t="s">
        <v>1105</v>
      </c>
      <c r="CX597" s="10" t="s">
        <v>374</v>
      </c>
      <c r="CY597" s="10" t="s">
        <v>1105</v>
      </c>
      <c r="CZ597" s="10" t="s">
        <v>1105</v>
      </c>
      <c r="DA597" s="10" t="s">
        <v>1105</v>
      </c>
      <c r="DB597" s="10" t="s">
        <v>1105</v>
      </c>
      <c r="DC597" s="96" t="s">
        <v>7150</v>
      </c>
      <c r="DD597" s="96" t="s">
        <v>7150</v>
      </c>
    </row>
    <row r="598" spans="1:251" s="9" customFormat="1" ht="17.25" customHeight="1">
      <c r="A598" s="5" t="s">
        <v>556</v>
      </c>
      <c r="B598" s="9">
        <v>220</v>
      </c>
      <c r="C598" s="5" t="s">
        <v>83</v>
      </c>
      <c r="D598" s="5" t="s">
        <v>185</v>
      </c>
      <c r="E598" s="9">
        <v>2530</v>
      </c>
      <c r="F598" s="9" t="s">
        <v>1162</v>
      </c>
      <c r="G598" s="5"/>
      <c r="H598" s="5" t="s">
        <v>3</v>
      </c>
      <c r="I598" s="9">
        <v>1912</v>
      </c>
      <c r="J598" s="5" t="s">
        <v>3</v>
      </c>
      <c r="K598" s="9">
        <v>1915</v>
      </c>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42" t="s">
        <v>592</v>
      </c>
      <c r="AM598" s="11">
        <f>VLOOKUP($AL598,'City Location'!$A$2:$C$69,2)</f>
        <v>44.786568000000003</v>
      </c>
      <c r="AN598" s="11">
        <f>VLOOKUP($AL598,'City Location'!$A$2:$C$69,3)</f>
        <v>20.448922</v>
      </c>
      <c r="AO598" s="9" t="s">
        <v>629</v>
      </c>
      <c r="AP598" s="5">
        <v>1</v>
      </c>
      <c r="AQ598" s="5"/>
      <c r="AR598" s="4"/>
      <c r="AS598" s="4"/>
      <c r="AT598" s="10">
        <v>1</v>
      </c>
      <c r="AU598" s="10" t="s">
        <v>190</v>
      </c>
      <c r="AV598" s="10" t="s">
        <v>1104</v>
      </c>
      <c r="AW598" s="10" t="s">
        <v>1105</v>
      </c>
      <c r="AX598" s="10" t="s">
        <v>1105</v>
      </c>
      <c r="AY598" s="10" t="s">
        <v>1105</v>
      </c>
      <c r="AZ598" s="10" t="s">
        <v>1105</v>
      </c>
      <c r="BA598" s="10" t="s">
        <v>1105</v>
      </c>
      <c r="BB598" s="10" t="s">
        <v>1104</v>
      </c>
      <c r="BC598" s="10" t="s">
        <v>1105</v>
      </c>
      <c r="BD598" s="10" t="s">
        <v>1105</v>
      </c>
      <c r="BE598" s="10" t="s">
        <v>1105</v>
      </c>
      <c r="BF598" s="10" t="s">
        <v>1105</v>
      </c>
      <c r="BG598" s="10" t="s">
        <v>1105</v>
      </c>
      <c r="BH598" s="10" t="s">
        <v>1105</v>
      </c>
      <c r="BI598" s="10" t="s">
        <v>1105</v>
      </c>
      <c r="BJ598" s="10" t="s">
        <v>1105</v>
      </c>
      <c r="BK598" s="10" t="s">
        <v>1105</v>
      </c>
      <c r="BL598" s="10" t="s">
        <v>1105</v>
      </c>
      <c r="BM598" s="10" t="s">
        <v>1105</v>
      </c>
      <c r="BN598" s="10" t="s">
        <v>1104</v>
      </c>
      <c r="BO598" s="10" t="s">
        <v>1105</v>
      </c>
      <c r="BP598" s="10" t="s">
        <v>1104</v>
      </c>
      <c r="BQ598" s="10" t="s">
        <v>1105</v>
      </c>
      <c r="BR598" s="10" t="s">
        <v>1105</v>
      </c>
      <c r="BS598" s="10" t="s">
        <v>1105</v>
      </c>
      <c r="BT598" s="10" t="s">
        <v>1105</v>
      </c>
      <c r="BU598" s="10" t="s">
        <v>1104</v>
      </c>
      <c r="BV598" s="10" t="s">
        <v>1105</v>
      </c>
      <c r="BW598" s="10" t="s">
        <v>1104</v>
      </c>
      <c r="BX598" s="10" t="s">
        <v>1104</v>
      </c>
      <c r="BY598" s="10" t="s">
        <v>190</v>
      </c>
      <c r="BZ598" s="10" t="s">
        <v>1105</v>
      </c>
      <c r="CA598" s="10" t="s">
        <v>1105</v>
      </c>
      <c r="CB598" s="10" t="s">
        <v>1105</v>
      </c>
      <c r="CC598" s="10" t="s">
        <v>1105</v>
      </c>
      <c r="CD598" s="10" t="s">
        <v>1104</v>
      </c>
      <c r="CE598" s="10" t="s">
        <v>1105</v>
      </c>
      <c r="CF598" s="10" t="s">
        <v>1105</v>
      </c>
      <c r="CG598" s="10" t="s">
        <v>190</v>
      </c>
      <c r="CH598" s="10" t="s">
        <v>1104</v>
      </c>
      <c r="CI598" s="10" t="s">
        <v>1105</v>
      </c>
      <c r="CJ598" s="10" t="s">
        <v>1105</v>
      </c>
      <c r="CK598" s="10" t="s">
        <v>1104</v>
      </c>
      <c r="CL598" s="10" t="s">
        <v>1105</v>
      </c>
      <c r="CM598" s="10" t="s">
        <v>1105</v>
      </c>
      <c r="CN598" s="10" t="s">
        <v>1105</v>
      </c>
      <c r="CO598" s="10" t="s">
        <v>1105</v>
      </c>
      <c r="CP598" s="10" t="s">
        <v>1105</v>
      </c>
      <c r="CQ598" s="10" t="s">
        <v>1105</v>
      </c>
      <c r="CR598" s="10" t="s">
        <v>190</v>
      </c>
      <c r="CS598" s="10" t="s">
        <v>190</v>
      </c>
      <c r="CT598" s="10" t="s">
        <v>1105</v>
      </c>
      <c r="CU598" s="10" t="s">
        <v>1104</v>
      </c>
      <c r="CV598" s="10" t="s">
        <v>1105</v>
      </c>
      <c r="CW598" s="10" t="s">
        <v>1105</v>
      </c>
      <c r="CX598" s="10" t="s">
        <v>374</v>
      </c>
      <c r="CY598" s="10" t="s">
        <v>1105</v>
      </c>
      <c r="CZ598" s="10" t="s">
        <v>1105</v>
      </c>
      <c r="DA598" s="10" t="s">
        <v>1105</v>
      </c>
      <c r="DB598" s="10" t="s">
        <v>1105</v>
      </c>
      <c r="DC598" s="96" t="s">
        <v>7150</v>
      </c>
      <c r="DD598" s="96" t="s">
        <v>7150</v>
      </c>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5"/>
    </row>
    <row r="599" spans="1:251" s="9" customFormat="1" ht="17.25" customHeight="1">
      <c r="A599" s="5" t="s">
        <v>556</v>
      </c>
      <c r="B599" s="9">
        <v>220</v>
      </c>
      <c r="C599" s="5" t="s">
        <v>83</v>
      </c>
      <c r="D599" s="5" t="s">
        <v>185</v>
      </c>
      <c r="E599" s="9">
        <v>2530</v>
      </c>
      <c r="F599" s="9" t="s">
        <v>1162</v>
      </c>
      <c r="G599" s="5"/>
      <c r="H599" s="5" t="s">
        <v>3</v>
      </c>
      <c r="I599" s="9">
        <v>1915</v>
      </c>
      <c r="J599" s="5" t="s">
        <v>4</v>
      </c>
      <c r="K599" s="9">
        <v>1918</v>
      </c>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42" t="s">
        <v>592</v>
      </c>
      <c r="AM599" s="11">
        <f>VLOOKUP($AL599,'City Location'!$A$2:$C$69,2)</f>
        <v>44.786568000000003</v>
      </c>
      <c r="AN599" s="11">
        <f>VLOOKUP($AL599,'City Location'!$A$2:$C$69,3)</f>
        <v>20.448922</v>
      </c>
      <c r="AO599" s="9" t="s">
        <v>629</v>
      </c>
      <c r="AP599" s="5">
        <v>1</v>
      </c>
      <c r="AQ599" s="5"/>
      <c r="AR599" s="4"/>
      <c r="AS599" s="4"/>
      <c r="AT599" s="10">
        <v>1</v>
      </c>
      <c r="AU599" s="10" t="s">
        <v>190</v>
      </c>
      <c r="AV599" s="10" t="s">
        <v>1104</v>
      </c>
      <c r="AW599" s="10" t="s">
        <v>1105</v>
      </c>
      <c r="AX599" s="10" t="s">
        <v>1105</v>
      </c>
      <c r="AY599" s="10" t="s">
        <v>1105</v>
      </c>
      <c r="AZ599" s="10" t="s">
        <v>1105</v>
      </c>
      <c r="BA599" s="10" t="s">
        <v>1105</v>
      </c>
      <c r="BB599" s="10" t="s">
        <v>1104</v>
      </c>
      <c r="BC599" s="10" t="s">
        <v>1105</v>
      </c>
      <c r="BD599" s="10" t="s">
        <v>1105</v>
      </c>
      <c r="BE599" s="10" t="s">
        <v>1105</v>
      </c>
      <c r="BF599" s="10" t="s">
        <v>1105</v>
      </c>
      <c r="BG599" s="10" t="s">
        <v>1105</v>
      </c>
      <c r="BH599" s="10" t="s">
        <v>1105</v>
      </c>
      <c r="BI599" s="10" t="s">
        <v>1105</v>
      </c>
      <c r="BJ599" s="10" t="s">
        <v>1105</v>
      </c>
      <c r="BK599" s="10" t="s">
        <v>1105</v>
      </c>
      <c r="BL599" s="10" t="s">
        <v>1105</v>
      </c>
      <c r="BM599" s="10" t="s">
        <v>1105</v>
      </c>
      <c r="BN599" s="10" t="s">
        <v>1104</v>
      </c>
      <c r="BO599" s="10" t="s">
        <v>1105</v>
      </c>
      <c r="BP599" s="10" t="s">
        <v>1104</v>
      </c>
      <c r="BQ599" s="10" t="s">
        <v>1105</v>
      </c>
      <c r="BR599" s="10" t="s">
        <v>1105</v>
      </c>
      <c r="BS599" s="10" t="s">
        <v>1105</v>
      </c>
      <c r="BT599" s="10" t="s">
        <v>1105</v>
      </c>
      <c r="BU599" s="10" t="s">
        <v>1104</v>
      </c>
      <c r="BV599" s="10" t="s">
        <v>1105</v>
      </c>
      <c r="BW599" s="10" t="s">
        <v>1104</v>
      </c>
      <c r="BX599" s="10" t="s">
        <v>1104</v>
      </c>
      <c r="BY599" s="10" t="s">
        <v>374</v>
      </c>
      <c r="BZ599" s="10" t="s">
        <v>1105</v>
      </c>
      <c r="CA599" s="10" t="s">
        <v>1105</v>
      </c>
      <c r="CB599" s="10" t="s">
        <v>1105</v>
      </c>
      <c r="CC599" s="10" t="s">
        <v>1105</v>
      </c>
      <c r="CD599" s="10" t="s">
        <v>1104</v>
      </c>
      <c r="CE599" s="10" t="s">
        <v>1105</v>
      </c>
      <c r="CF599" s="10" t="s">
        <v>1105</v>
      </c>
      <c r="CG599" s="10" t="s">
        <v>190</v>
      </c>
      <c r="CH599" s="10" t="s">
        <v>1104</v>
      </c>
      <c r="CI599" s="10" t="s">
        <v>1105</v>
      </c>
      <c r="CJ599" s="10" t="s">
        <v>1105</v>
      </c>
      <c r="CK599" s="10" t="s">
        <v>1104</v>
      </c>
      <c r="CL599" s="10" t="s">
        <v>1105</v>
      </c>
      <c r="CM599" s="10" t="s">
        <v>1105</v>
      </c>
      <c r="CN599" s="10" t="s">
        <v>1105</v>
      </c>
      <c r="CO599" s="10" t="s">
        <v>1105</v>
      </c>
      <c r="CP599" s="10" t="s">
        <v>1105</v>
      </c>
      <c r="CQ599" s="10" t="s">
        <v>1105</v>
      </c>
      <c r="CR599" s="10" t="s">
        <v>190</v>
      </c>
      <c r="CS599" s="10" t="s">
        <v>190</v>
      </c>
      <c r="CT599" s="10" t="s">
        <v>1105</v>
      </c>
      <c r="CU599" s="10" t="s">
        <v>1104</v>
      </c>
      <c r="CV599" s="10" t="s">
        <v>1105</v>
      </c>
      <c r="CW599" s="10" t="s">
        <v>1105</v>
      </c>
      <c r="CX599" s="10" t="s">
        <v>374</v>
      </c>
      <c r="CY599" s="10" t="s">
        <v>1105</v>
      </c>
      <c r="CZ599" s="10" t="s">
        <v>1105</v>
      </c>
      <c r="DA599" s="10" t="s">
        <v>1105</v>
      </c>
      <c r="DB599" s="10" t="s">
        <v>1105</v>
      </c>
      <c r="DC599" s="96" t="s">
        <v>7150</v>
      </c>
      <c r="DD599" s="96" t="s">
        <v>7150</v>
      </c>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5"/>
    </row>
    <row r="600" spans="1:251" s="9" customFormat="1" ht="17.25" customHeight="1">
      <c r="A600" s="5" t="s">
        <v>34</v>
      </c>
      <c r="B600" s="9">
        <v>240</v>
      </c>
      <c r="C600" s="5" t="s">
        <v>83</v>
      </c>
      <c r="D600" s="5" t="s">
        <v>251</v>
      </c>
      <c r="E600" s="9">
        <v>1148</v>
      </c>
      <c r="F600" s="9" t="s">
        <v>372</v>
      </c>
      <c r="G600" s="5"/>
      <c r="H600" s="5" t="s">
        <v>6</v>
      </c>
      <c r="I600" s="9">
        <v>1832</v>
      </c>
      <c r="J600" s="5" t="s">
        <v>14</v>
      </c>
      <c r="K600" s="9">
        <v>1862</v>
      </c>
      <c r="L600" s="5" t="s">
        <v>190</v>
      </c>
      <c r="M600" s="5" t="s">
        <v>373</v>
      </c>
      <c r="N600" s="5"/>
      <c r="O600" s="5"/>
      <c r="P600" s="5"/>
      <c r="Q600" s="5"/>
      <c r="R600" s="5">
        <v>1832</v>
      </c>
      <c r="S600" s="5"/>
      <c r="T600" s="5">
        <v>1835</v>
      </c>
      <c r="U600" s="5"/>
      <c r="V600" s="5"/>
      <c r="W600" s="5"/>
      <c r="X600" s="5"/>
      <c r="Y600" s="5"/>
      <c r="Z600" s="5"/>
      <c r="AA600" s="5"/>
      <c r="AB600" s="5"/>
      <c r="AC600" s="5"/>
      <c r="AD600" s="5"/>
      <c r="AE600" s="5"/>
      <c r="AF600" s="5" t="s">
        <v>375</v>
      </c>
      <c r="AG600" s="5"/>
      <c r="AH600" s="5"/>
      <c r="AI600" s="5"/>
      <c r="AJ600" s="5"/>
      <c r="AK600" s="5"/>
      <c r="AL600" s="42" t="s">
        <v>580</v>
      </c>
      <c r="AM600" s="11">
        <f>VLOOKUP($AL600,'City Location'!$A$2:$C$69,2)</f>
        <v>37.983916999999998</v>
      </c>
      <c r="AN600" s="11">
        <f>VLOOKUP($AL600,'City Location'!$A$2:$C$69,3)</f>
        <v>23.72936</v>
      </c>
      <c r="AO600" s="11" t="s">
        <v>625</v>
      </c>
      <c r="AP600" s="5">
        <v>3</v>
      </c>
      <c r="AQ600" s="5" t="s">
        <v>654</v>
      </c>
      <c r="AR600" s="4"/>
      <c r="AS600" s="4"/>
      <c r="AT600" s="10">
        <v>0</v>
      </c>
      <c r="AU600" s="10" t="s">
        <v>374</v>
      </c>
      <c r="AV600" s="10" t="s">
        <v>1104</v>
      </c>
      <c r="AW600" s="10" t="s">
        <v>1104</v>
      </c>
      <c r="AX600" s="10" t="s">
        <v>1105</v>
      </c>
      <c r="AY600" s="10" t="s">
        <v>1105</v>
      </c>
      <c r="AZ600" s="10" t="s">
        <v>1104</v>
      </c>
      <c r="BA600" s="10" t="s">
        <v>1104</v>
      </c>
      <c r="BB600" s="10" t="s">
        <v>1104</v>
      </c>
      <c r="BC600" s="10" t="s">
        <v>1104</v>
      </c>
      <c r="BD600" s="10" t="s">
        <v>1104</v>
      </c>
      <c r="BE600" s="10" t="s">
        <v>1104</v>
      </c>
      <c r="BF600" s="10" t="s">
        <v>1104</v>
      </c>
      <c r="BG600" s="10" t="s">
        <v>1104</v>
      </c>
      <c r="BH600" s="10" t="s">
        <v>1105</v>
      </c>
      <c r="BI600" s="10" t="s">
        <v>1105</v>
      </c>
      <c r="BJ600" s="10" t="s">
        <v>1105</v>
      </c>
      <c r="BK600" s="10" t="s">
        <v>374</v>
      </c>
      <c r="BL600" s="10" t="s">
        <v>374</v>
      </c>
      <c r="BM600" s="10" t="s">
        <v>1105</v>
      </c>
      <c r="BN600" s="10" t="s">
        <v>190</v>
      </c>
      <c r="BO600" s="10" t="s">
        <v>1104</v>
      </c>
      <c r="BP600" s="10" t="s">
        <v>1105</v>
      </c>
      <c r="BQ600" s="10" t="s">
        <v>1105</v>
      </c>
      <c r="BR600" s="10" t="s">
        <v>1105</v>
      </c>
      <c r="BS600" s="10" t="s">
        <v>1105</v>
      </c>
      <c r="BT600" s="10" t="s">
        <v>1105</v>
      </c>
      <c r="BU600" s="10" t="s">
        <v>1105</v>
      </c>
      <c r="BV600" s="10" t="s">
        <v>1105</v>
      </c>
      <c r="BW600" s="10" t="s">
        <v>1104</v>
      </c>
      <c r="BX600" s="10" t="s">
        <v>1104</v>
      </c>
      <c r="BY600" s="10" t="s">
        <v>1104</v>
      </c>
      <c r="BZ600" s="10" t="s">
        <v>1104</v>
      </c>
      <c r="CA600" s="10" t="s">
        <v>1105</v>
      </c>
      <c r="CB600" s="10" t="s">
        <v>1105</v>
      </c>
      <c r="CC600" s="10" t="s">
        <v>1105</v>
      </c>
      <c r="CD600" s="10" t="s">
        <v>1104</v>
      </c>
      <c r="CE600" s="10" t="s">
        <v>1105</v>
      </c>
      <c r="CF600" s="10" t="s">
        <v>1104</v>
      </c>
      <c r="CG600" s="10" t="s">
        <v>1104</v>
      </c>
      <c r="CH600" s="10" t="s">
        <v>1104</v>
      </c>
      <c r="CI600" s="10" t="s">
        <v>1105</v>
      </c>
      <c r="CJ600" s="10" t="s">
        <v>1105</v>
      </c>
      <c r="CK600" s="10" t="s">
        <v>1104</v>
      </c>
      <c r="CL600" s="10" t="s">
        <v>1105</v>
      </c>
      <c r="CM600" s="10" t="s">
        <v>1104</v>
      </c>
      <c r="CN600" s="10" t="s">
        <v>1105</v>
      </c>
      <c r="CO600" s="10" t="s">
        <v>1105</v>
      </c>
      <c r="CP600" s="10" t="s">
        <v>1105</v>
      </c>
      <c r="CQ600" s="10" t="s">
        <v>1105</v>
      </c>
      <c r="CR600" s="10" t="s">
        <v>1105</v>
      </c>
      <c r="CS600" s="10" t="s">
        <v>1105</v>
      </c>
      <c r="CT600" s="10" t="s">
        <v>1105</v>
      </c>
      <c r="CU600" s="10" t="s">
        <v>1104</v>
      </c>
      <c r="CV600" s="10" t="s">
        <v>1104</v>
      </c>
      <c r="CW600" s="10" t="s">
        <v>1105</v>
      </c>
      <c r="CX600" s="10" t="s">
        <v>1104</v>
      </c>
      <c r="CY600" s="10" t="s">
        <v>1105</v>
      </c>
      <c r="CZ600" s="10" t="s">
        <v>1105</v>
      </c>
      <c r="DA600" s="10" t="s">
        <v>1105</v>
      </c>
      <c r="DB600" s="10" t="s">
        <v>1104</v>
      </c>
      <c r="DC600" s="96" t="s">
        <v>7152</v>
      </c>
      <c r="DD600" s="96" t="s">
        <v>7152</v>
      </c>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5"/>
    </row>
    <row r="601" spans="1:251" s="9" customFormat="1" ht="17.25" customHeight="1">
      <c r="A601" s="5" t="s">
        <v>34</v>
      </c>
      <c r="B601" s="9">
        <v>240</v>
      </c>
      <c r="C601" s="5" t="s">
        <v>83</v>
      </c>
      <c r="D601" s="5" t="s">
        <v>253</v>
      </c>
      <c r="E601" s="9">
        <v>227</v>
      </c>
      <c r="F601" s="9" t="s">
        <v>1163</v>
      </c>
      <c r="G601" s="5"/>
      <c r="H601" s="5" t="s">
        <v>16</v>
      </c>
      <c r="I601" s="9">
        <v>1863</v>
      </c>
      <c r="J601" s="5" t="s">
        <v>16</v>
      </c>
      <c r="K601" s="9">
        <v>1913</v>
      </c>
      <c r="L601" s="5"/>
      <c r="M601" s="5"/>
      <c r="N601" s="5"/>
      <c r="O601" s="5"/>
      <c r="P601" s="5"/>
      <c r="Q601" s="5"/>
      <c r="R601" s="5"/>
      <c r="S601" s="5"/>
      <c r="T601" s="5"/>
      <c r="U601" s="5"/>
      <c r="V601" s="5"/>
      <c r="W601" s="5"/>
      <c r="X601" s="5"/>
      <c r="Y601" s="5"/>
      <c r="Z601" s="5"/>
      <c r="AA601" s="5"/>
      <c r="AB601" s="5"/>
      <c r="AC601" s="5"/>
      <c r="AD601" s="5" t="s">
        <v>190</v>
      </c>
      <c r="AE601" s="5"/>
      <c r="AF601" s="5"/>
      <c r="AG601" s="5"/>
      <c r="AH601" s="5"/>
      <c r="AI601" s="5"/>
      <c r="AJ601" s="5"/>
      <c r="AK601" s="5"/>
      <c r="AL601" s="42" t="s">
        <v>580</v>
      </c>
      <c r="AM601" s="11">
        <f>VLOOKUP($AL601,'City Location'!$A$2:$C$69,2)</f>
        <v>37.983916999999998</v>
      </c>
      <c r="AN601" s="11">
        <f>VLOOKUP($AL601,'City Location'!$A$2:$C$69,3)</f>
        <v>23.72936</v>
      </c>
      <c r="AO601" s="11" t="s">
        <v>625</v>
      </c>
      <c r="AP601" s="5">
        <v>3</v>
      </c>
      <c r="AQ601" s="5"/>
      <c r="AR601" s="4"/>
      <c r="AS601" s="4"/>
      <c r="AT601" s="10">
        <v>0</v>
      </c>
      <c r="AU601" s="10" t="s">
        <v>374</v>
      </c>
      <c r="AV601" s="10" t="s">
        <v>1104</v>
      </c>
      <c r="AW601" s="10" t="s">
        <v>1104</v>
      </c>
      <c r="AX601" s="10" t="s">
        <v>1105</v>
      </c>
      <c r="AY601" s="10" t="s">
        <v>1105</v>
      </c>
      <c r="AZ601" s="10" t="s">
        <v>1104</v>
      </c>
      <c r="BA601" s="10" t="s">
        <v>1105</v>
      </c>
      <c r="BB601" s="10" t="s">
        <v>1104</v>
      </c>
      <c r="BC601" s="10" t="s">
        <v>1105</v>
      </c>
      <c r="BD601" s="10" t="s">
        <v>1104</v>
      </c>
      <c r="BE601" s="10" t="s">
        <v>1104</v>
      </c>
      <c r="BF601" s="10" t="s">
        <v>1104</v>
      </c>
      <c r="BG601" s="10" t="s">
        <v>1104</v>
      </c>
      <c r="BH601" s="10" t="s">
        <v>1105</v>
      </c>
      <c r="BI601" s="10" t="s">
        <v>1105</v>
      </c>
      <c r="BJ601" s="10" t="s">
        <v>1105</v>
      </c>
      <c r="BK601" s="10" t="s">
        <v>374</v>
      </c>
      <c r="BL601" s="10" t="s">
        <v>374</v>
      </c>
      <c r="BM601" s="10" t="s">
        <v>1105</v>
      </c>
      <c r="BN601" s="10" t="s">
        <v>190</v>
      </c>
      <c r="BO601" s="10" t="s">
        <v>1104</v>
      </c>
      <c r="BP601" s="10" t="s">
        <v>1104</v>
      </c>
      <c r="BQ601" s="10" t="s">
        <v>1105</v>
      </c>
      <c r="BR601" s="10" t="s">
        <v>1105</v>
      </c>
      <c r="BS601" s="10" t="s">
        <v>1105</v>
      </c>
      <c r="BT601" s="10" t="s">
        <v>1105</v>
      </c>
      <c r="BU601" s="10" t="s">
        <v>1104</v>
      </c>
      <c r="BV601" s="10" t="s">
        <v>1105</v>
      </c>
      <c r="BW601" s="10" t="s">
        <v>1104</v>
      </c>
      <c r="BX601" s="10" t="s">
        <v>1104</v>
      </c>
      <c r="BY601" s="10" t="s">
        <v>1104</v>
      </c>
      <c r="BZ601" s="10" t="s">
        <v>1104</v>
      </c>
      <c r="CA601" s="10" t="s">
        <v>1105</v>
      </c>
      <c r="CB601" s="10" t="s">
        <v>1105</v>
      </c>
      <c r="CC601" s="10" t="s">
        <v>1105</v>
      </c>
      <c r="CD601" s="10" t="s">
        <v>1104</v>
      </c>
      <c r="CE601" s="10" t="s">
        <v>1105</v>
      </c>
      <c r="CF601" s="10" t="s">
        <v>1104</v>
      </c>
      <c r="CG601" s="10" t="s">
        <v>1104</v>
      </c>
      <c r="CH601" s="10" t="s">
        <v>1104</v>
      </c>
      <c r="CI601" s="10" t="s">
        <v>1105</v>
      </c>
      <c r="CJ601" s="10" t="s">
        <v>1105</v>
      </c>
      <c r="CK601" s="10" t="s">
        <v>1104</v>
      </c>
      <c r="CL601" s="10" t="s">
        <v>1105</v>
      </c>
      <c r="CM601" s="10" t="s">
        <v>1105</v>
      </c>
      <c r="CN601" s="10" t="s">
        <v>1104</v>
      </c>
      <c r="CO601" s="10" t="s">
        <v>1104</v>
      </c>
      <c r="CP601" s="10" t="s">
        <v>1104</v>
      </c>
      <c r="CQ601" s="10" t="s">
        <v>1104</v>
      </c>
      <c r="CR601" s="10" t="s">
        <v>1105</v>
      </c>
      <c r="CS601" s="10" t="s">
        <v>1105</v>
      </c>
      <c r="CT601" s="10" t="s">
        <v>1105</v>
      </c>
      <c r="CU601" s="10" t="s">
        <v>1104</v>
      </c>
      <c r="CV601" s="10" t="s">
        <v>1104</v>
      </c>
      <c r="CW601" s="10" t="s">
        <v>1105</v>
      </c>
      <c r="CX601" s="10" t="s">
        <v>1104</v>
      </c>
      <c r="CY601" s="10" t="s">
        <v>1105</v>
      </c>
      <c r="CZ601" s="10" t="s">
        <v>1105</v>
      </c>
      <c r="DA601" s="10" t="s">
        <v>1105</v>
      </c>
      <c r="DB601" s="10" t="s">
        <v>1104</v>
      </c>
      <c r="DC601" s="96" t="s">
        <v>7152</v>
      </c>
      <c r="DD601" s="96" t="s">
        <v>7152</v>
      </c>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5"/>
    </row>
    <row r="602" spans="1:251" s="9" customFormat="1" ht="17.25" customHeight="1">
      <c r="A602" s="5" t="s">
        <v>34</v>
      </c>
      <c r="B602" s="9">
        <v>240</v>
      </c>
      <c r="C602" s="5" t="s">
        <v>83</v>
      </c>
      <c r="D602" s="5" t="s">
        <v>1109</v>
      </c>
      <c r="E602" s="9">
        <v>227</v>
      </c>
      <c r="F602" s="9" t="s">
        <v>366</v>
      </c>
      <c r="G602" s="5"/>
      <c r="H602" s="5" t="s">
        <v>16</v>
      </c>
      <c r="I602" s="9">
        <v>1863</v>
      </c>
      <c r="J602" s="5" t="s">
        <v>3</v>
      </c>
      <c r="K602" s="9">
        <v>1912</v>
      </c>
      <c r="L602" s="5"/>
      <c r="M602" s="5"/>
      <c r="N602" s="5"/>
      <c r="O602" s="5"/>
      <c r="P602" s="5"/>
      <c r="Q602" s="5"/>
      <c r="R602" s="5"/>
      <c r="S602" s="5"/>
      <c r="T602" s="5"/>
      <c r="U602" s="5"/>
      <c r="V602" s="5"/>
      <c r="W602" s="5"/>
      <c r="X602" s="5"/>
      <c r="Y602" s="5"/>
      <c r="Z602" s="5"/>
      <c r="AA602" s="5"/>
      <c r="AB602" s="5"/>
      <c r="AC602" s="5"/>
      <c r="AD602" s="5" t="s">
        <v>84</v>
      </c>
      <c r="AE602" s="5"/>
      <c r="AF602" s="5" t="s">
        <v>1110</v>
      </c>
      <c r="AG602" s="5"/>
      <c r="AH602" s="5"/>
      <c r="AI602" s="5"/>
      <c r="AJ602" s="5"/>
      <c r="AK602" s="5"/>
      <c r="AL602" s="42" t="s">
        <v>580</v>
      </c>
      <c r="AM602" s="11">
        <f>VLOOKUP($AL602,'City Location'!$A$2:$C$69,2)</f>
        <v>37.983916999999998</v>
      </c>
      <c r="AN602" s="11">
        <f>VLOOKUP($AL602,'City Location'!$A$2:$C$69,3)</f>
        <v>23.72936</v>
      </c>
      <c r="AO602" s="11" t="s">
        <v>625</v>
      </c>
      <c r="AP602" s="5">
        <v>3</v>
      </c>
      <c r="AQ602" s="5"/>
      <c r="AR602" s="4"/>
      <c r="AS602" s="4"/>
      <c r="AT602" s="10">
        <v>0</v>
      </c>
      <c r="AU602" s="10" t="s">
        <v>374</v>
      </c>
      <c r="AV602" s="10" t="s">
        <v>1104</v>
      </c>
      <c r="AW602" s="10" t="s">
        <v>1104</v>
      </c>
      <c r="AX602" s="10" t="s">
        <v>1105</v>
      </c>
      <c r="AY602" s="10" t="s">
        <v>1105</v>
      </c>
      <c r="AZ602" s="10" t="s">
        <v>1104</v>
      </c>
      <c r="BA602" s="10" t="s">
        <v>1105</v>
      </c>
      <c r="BB602" s="10" t="s">
        <v>1104</v>
      </c>
      <c r="BC602" s="10" t="s">
        <v>1105</v>
      </c>
      <c r="BD602" s="10" t="s">
        <v>1105</v>
      </c>
      <c r="BE602" s="10" t="s">
        <v>1104</v>
      </c>
      <c r="BF602" s="10" t="s">
        <v>1105</v>
      </c>
      <c r="BG602" s="10" t="s">
        <v>1105</v>
      </c>
      <c r="BH602" s="10" t="s">
        <v>1105</v>
      </c>
      <c r="BI602" s="10" t="s">
        <v>1105</v>
      </c>
      <c r="BJ602" s="10" t="s">
        <v>1105</v>
      </c>
      <c r="BK602" s="10" t="s">
        <v>374</v>
      </c>
      <c r="BL602" s="10" t="s">
        <v>374</v>
      </c>
      <c r="BM602" s="10" t="s">
        <v>1105</v>
      </c>
      <c r="BN602" s="10" t="s">
        <v>190</v>
      </c>
      <c r="BO602" s="10" t="s">
        <v>1104</v>
      </c>
      <c r="BP602" s="10" t="s">
        <v>1104</v>
      </c>
      <c r="BQ602" s="10" t="s">
        <v>1104</v>
      </c>
      <c r="BR602" s="10" t="s">
        <v>1105</v>
      </c>
      <c r="BS602" s="10" t="s">
        <v>1105</v>
      </c>
      <c r="BT602" s="10" t="s">
        <v>1105</v>
      </c>
      <c r="BU602" s="10" t="s">
        <v>1104</v>
      </c>
      <c r="BV602" s="10" t="s">
        <v>1105</v>
      </c>
      <c r="BW602" s="10" t="s">
        <v>1104</v>
      </c>
      <c r="BX602" s="10" t="s">
        <v>1104</v>
      </c>
      <c r="BY602" s="10" t="s">
        <v>1104</v>
      </c>
      <c r="BZ602" s="10" t="s">
        <v>1105</v>
      </c>
      <c r="CA602" s="10" t="s">
        <v>1105</v>
      </c>
      <c r="CB602" s="10" t="s">
        <v>1105</v>
      </c>
      <c r="CC602" s="10" t="s">
        <v>1105</v>
      </c>
      <c r="CD602" s="10" t="s">
        <v>1104</v>
      </c>
      <c r="CE602" s="10" t="s">
        <v>1105</v>
      </c>
      <c r="CF602" s="10" t="s">
        <v>1104</v>
      </c>
      <c r="CG602" s="10" t="s">
        <v>1104</v>
      </c>
      <c r="CH602" s="10" t="s">
        <v>1104</v>
      </c>
      <c r="CI602" s="10" t="s">
        <v>1105</v>
      </c>
      <c r="CJ602" s="10" t="s">
        <v>1105</v>
      </c>
      <c r="CK602" s="10" t="s">
        <v>1104</v>
      </c>
      <c r="CL602" s="10" t="s">
        <v>1105</v>
      </c>
      <c r="CM602" s="10" t="s">
        <v>1105</v>
      </c>
      <c r="CN602" s="10" t="s">
        <v>1104</v>
      </c>
      <c r="CO602" s="10" t="s">
        <v>1104</v>
      </c>
      <c r="CP602" s="10" t="s">
        <v>1104</v>
      </c>
      <c r="CQ602" s="10" t="s">
        <v>1104</v>
      </c>
      <c r="CR602" s="10" t="s">
        <v>1105</v>
      </c>
      <c r="CS602" s="10" t="s">
        <v>1105</v>
      </c>
      <c r="CT602" s="10" t="s">
        <v>1105</v>
      </c>
      <c r="CU602" s="10" t="s">
        <v>1104</v>
      </c>
      <c r="CV602" s="10" t="s">
        <v>1104</v>
      </c>
      <c r="CW602" s="10" t="s">
        <v>1105</v>
      </c>
      <c r="CX602" s="10" t="s">
        <v>1104</v>
      </c>
      <c r="CY602" s="10" t="s">
        <v>1105</v>
      </c>
      <c r="CZ602" s="10" t="s">
        <v>1105</v>
      </c>
      <c r="DA602" s="10" t="s">
        <v>1105</v>
      </c>
      <c r="DB602" s="10" t="s">
        <v>1104</v>
      </c>
      <c r="DC602" s="96" t="s">
        <v>7152</v>
      </c>
      <c r="DD602" s="96" t="s">
        <v>7152</v>
      </c>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5"/>
    </row>
    <row r="603" spans="1:251" s="9" customFormat="1" ht="17.25" customHeight="1">
      <c r="A603" s="5" t="s">
        <v>34</v>
      </c>
      <c r="B603" s="9">
        <v>240</v>
      </c>
      <c r="C603" s="5" t="s">
        <v>83</v>
      </c>
      <c r="D603" s="5" t="s">
        <v>1109</v>
      </c>
      <c r="E603" s="9">
        <v>227</v>
      </c>
      <c r="F603" s="9" t="s">
        <v>366</v>
      </c>
      <c r="G603" s="5"/>
      <c r="H603" s="5" t="s">
        <v>3</v>
      </c>
      <c r="I603" s="9">
        <v>1912</v>
      </c>
      <c r="J603" s="5" t="s">
        <v>18</v>
      </c>
      <c r="K603" s="9">
        <v>1913</v>
      </c>
      <c r="L603" s="5"/>
      <c r="M603" s="5"/>
      <c r="N603" s="5"/>
      <c r="O603" s="5"/>
      <c r="P603" s="5"/>
      <c r="Q603" s="5"/>
      <c r="R603" s="5"/>
      <c r="S603" s="5"/>
      <c r="T603" s="5"/>
      <c r="U603" s="5"/>
      <c r="V603" s="5"/>
      <c r="W603" s="5"/>
      <c r="X603" s="5"/>
      <c r="Y603" s="5"/>
      <c r="Z603" s="5"/>
      <c r="AA603" s="5"/>
      <c r="AB603" s="5"/>
      <c r="AC603" s="5"/>
      <c r="AD603" s="5" t="s">
        <v>84</v>
      </c>
      <c r="AE603" s="5"/>
      <c r="AF603" s="5" t="s">
        <v>1110</v>
      </c>
      <c r="AG603" s="5"/>
      <c r="AH603" s="5"/>
      <c r="AI603" s="5"/>
      <c r="AJ603" s="5"/>
      <c r="AK603" s="5"/>
      <c r="AL603" s="42" t="s">
        <v>580</v>
      </c>
      <c r="AM603" s="11">
        <f>VLOOKUP($AL603,'City Location'!$A$2:$C$69,2)</f>
        <v>37.983916999999998</v>
      </c>
      <c r="AN603" s="11">
        <f>VLOOKUP($AL603,'City Location'!$A$2:$C$69,3)</f>
        <v>23.72936</v>
      </c>
      <c r="AO603" s="11" t="s">
        <v>625</v>
      </c>
      <c r="AP603" s="5">
        <v>3</v>
      </c>
      <c r="AQ603" s="5" t="s">
        <v>1119</v>
      </c>
      <c r="AR603" s="4"/>
      <c r="AS603" s="4"/>
      <c r="AT603" s="10"/>
      <c r="AU603" s="10" t="s">
        <v>374</v>
      </c>
      <c r="AV603" s="10" t="s">
        <v>1104</v>
      </c>
      <c r="AW603" s="10" t="s">
        <v>1104</v>
      </c>
      <c r="AX603" s="10" t="s">
        <v>1105</v>
      </c>
      <c r="AY603" s="10" t="s">
        <v>1105</v>
      </c>
      <c r="AZ603" s="10" t="s">
        <v>1105</v>
      </c>
      <c r="BA603" s="10" t="s">
        <v>1105</v>
      </c>
      <c r="BB603" s="10" t="s">
        <v>1104</v>
      </c>
      <c r="BC603" s="10" t="s">
        <v>1105</v>
      </c>
      <c r="BD603" s="10" t="s">
        <v>1105</v>
      </c>
      <c r="BE603" s="10" t="s">
        <v>1105</v>
      </c>
      <c r="BF603" s="10" t="s">
        <v>1105</v>
      </c>
      <c r="BG603" s="10" t="s">
        <v>1105</v>
      </c>
      <c r="BH603" s="10" t="s">
        <v>1105</v>
      </c>
      <c r="BI603" s="10" t="s">
        <v>1105</v>
      </c>
      <c r="BJ603" s="10" t="s">
        <v>1105</v>
      </c>
      <c r="BK603" s="10" t="s">
        <v>374</v>
      </c>
      <c r="BL603" s="10" t="s">
        <v>374</v>
      </c>
      <c r="BM603" s="10" t="s">
        <v>1105</v>
      </c>
      <c r="BN603" s="10" t="s">
        <v>190</v>
      </c>
      <c r="BO603" s="10" t="s">
        <v>1105</v>
      </c>
      <c r="BP603" s="10" t="s">
        <v>1104</v>
      </c>
      <c r="BQ603" s="10" t="s">
        <v>1105</v>
      </c>
      <c r="BR603" s="10" t="s">
        <v>1105</v>
      </c>
      <c r="BS603" s="10" t="s">
        <v>1105</v>
      </c>
      <c r="BT603" s="10" t="s">
        <v>1105</v>
      </c>
      <c r="BU603" s="10" t="s">
        <v>1104</v>
      </c>
      <c r="BV603" s="10" t="s">
        <v>1105</v>
      </c>
      <c r="BW603" s="10" t="s">
        <v>1104</v>
      </c>
      <c r="BX603" s="10" t="s">
        <v>1104</v>
      </c>
      <c r="BY603" s="10" t="s">
        <v>1104</v>
      </c>
      <c r="BZ603" s="10" t="s">
        <v>1105</v>
      </c>
      <c r="CA603" s="10" t="s">
        <v>1105</v>
      </c>
      <c r="CB603" s="10" t="s">
        <v>1105</v>
      </c>
      <c r="CC603" s="10" t="s">
        <v>1105</v>
      </c>
      <c r="CD603" s="10" t="s">
        <v>1104</v>
      </c>
      <c r="CE603" s="10" t="s">
        <v>1105</v>
      </c>
      <c r="CF603" s="10" t="s">
        <v>1105</v>
      </c>
      <c r="CG603" s="10" t="s">
        <v>1104</v>
      </c>
      <c r="CH603" s="10" t="s">
        <v>1104</v>
      </c>
      <c r="CI603" s="10" t="s">
        <v>1105</v>
      </c>
      <c r="CJ603" s="10" t="s">
        <v>1105</v>
      </c>
      <c r="CK603" s="10" t="s">
        <v>1104</v>
      </c>
      <c r="CL603" s="10" t="s">
        <v>1105</v>
      </c>
      <c r="CM603" s="10" t="s">
        <v>1105</v>
      </c>
      <c r="CN603" s="10" t="s">
        <v>1105</v>
      </c>
      <c r="CO603" s="10" t="s">
        <v>1105</v>
      </c>
      <c r="CP603" s="10" t="s">
        <v>1105</v>
      </c>
      <c r="CQ603" s="10" t="s">
        <v>1105</v>
      </c>
      <c r="CR603" s="10" t="s">
        <v>190</v>
      </c>
      <c r="CS603" s="10" t="s">
        <v>1105</v>
      </c>
      <c r="CT603" s="10" t="s">
        <v>190</v>
      </c>
      <c r="CU603" s="10" t="s">
        <v>1104</v>
      </c>
      <c r="CV603" s="10" t="s">
        <v>1105</v>
      </c>
      <c r="CW603" s="10" t="s">
        <v>1105</v>
      </c>
      <c r="CX603" s="10" t="s">
        <v>1105</v>
      </c>
      <c r="CY603" s="10" t="s">
        <v>1105</v>
      </c>
      <c r="CZ603" s="10" t="s">
        <v>1105</v>
      </c>
      <c r="DA603" s="10" t="s">
        <v>1105</v>
      </c>
      <c r="DB603" s="10" t="s">
        <v>1105</v>
      </c>
      <c r="DC603" s="96" t="s">
        <v>7152</v>
      </c>
      <c r="DD603" s="96" t="s">
        <v>7152</v>
      </c>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5"/>
    </row>
    <row r="604" spans="1:251" s="9" customFormat="1" ht="17.25" customHeight="1">
      <c r="A604" s="5" t="s">
        <v>34</v>
      </c>
      <c r="B604" s="9">
        <v>240</v>
      </c>
      <c r="C604" s="5" t="s">
        <v>83</v>
      </c>
      <c r="D604" s="5" t="s">
        <v>86</v>
      </c>
      <c r="E604" s="9">
        <v>405</v>
      </c>
      <c r="F604" s="9" t="s">
        <v>1163</v>
      </c>
      <c r="G604" s="5"/>
      <c r="H604" s="5" t="s">
        <v>16</v>
      </c>
      <c r="I604" s="9">
        <v>1913</v>
      </c>
      <c r="J604" s="5" t="s">
        <v>9</v>
      </c>
      <c r="K604" s="9">
        <v>1915</v>
      </c>
      <c r="L604" s="5"/>
      <c r="M604" s="5"/>
      <c r="N604" s="5"/>
      <c r="O604" s="5"/>
      <c r="P604" s="5"/>
      <c r="Q604" s="5"/>
      <c r="R604" s="5"/>
      <c r="S604" s="5"/>
      <c r="T604" s="5"/>
      <c r="U604" s="5"/>
      <c r="V604" s="5"/>
      <c r="W604" s="5"/>
      <c r="X604" s="5"/>
      <c r="Y604" s="5"/>
      <c r="Z604" s="5"/>
      <c r="AA604" s="5"/>
      <c r="AB604" s="5"/>
      <c r="AC604" s="5"/>
      <c r="AD604" s="5"/>
      <c r="AE604" s="5"/>
      <c r="AF604" s="5" t="s">
        <v>376</v>
      </c>
      <c r="AG604" s="5"/>
      <c r="AH604" s="5"/>
      <c r="AI604" s="5"/>
      <c r="AJ604" s="5"/>
      <c r="AK604" s="5"/>
      <c r="AL604" s="42" t="s">
        <v>580</v>
      </c>
      <c r="AM604" s="11">
        <f>VLOOKUP($AL604,'City Location'!$A$2:$C$69,2)</f>
        <v>37.983916999999998</v>
      </c>
      <c r="AN604" s="11">
        <f>VLOOKUP($AL604,'City Location'!$A$2:$C$69,3)</f>
        <v>23.72936</v>
      </c>
      <c r="AO604" s="11" t="s">
        <v>625</v>
      </c>
      <c r="AP604" s="5">
        <v>1</v>
      </c>
      <c r="AQ604" s="5"/>
      <c r="AR604" s="4"/>
      <c r="AS604" s="4"/>
      <c r="AT604" s="10">
        <v>0</v>
      </c>
      <c r="AU604" s="10" t="s">
        <v>374</v>
      </c>
      <c r="AV604" s="10" t="s">
        <v>1104</v>
      </c>
      <c r="AW604" s="10" t="s">
        <v>1104</v>
      </c>
      <c r="AX604" s="10" t="s">
        <v>1105</v>
      </c>
      <c r="AY604" s="10" t="s">
        <v>1105</v>
      </c>
      <c r="AZ604" s="10" t="s">
        <v>1105</v>
      </c>
      <c r="BA604" s="10" t="s">
        <v>1105</v>
      </c>
      <c r="BB604" s="10" t="s">
        <v>1104</v>
      </c>
      <c r="BC604" s="10" t="s">
        <v>1105</v>
      </c>
      <c r="BD604" s="10" t="s">
        <v>1105</v>
      </c>
      <c r="BE604" s="10" t="s">
        <v>1105</v>
      </c>
      <c r="BF604" s="10" t="s">
        <v>1105</v>
      </c>
      <c r="BG604" s="10" t="s">
        <v>1105</v>
      </c>
      <c r="BH604" s="10" t="s">
        <v>1105</v>
      </c>
      <c r="BI604" s="10" t="s">
        <v>1105</v>
      </c>
      <c r="BJ604" s="10" t="s">
        <v>1105</v>
      </c>
      <c r="BK604" s="10" t="s">
        <v>374</v>
      </c>
      <c r="BL604" s="10" t="s">
        <v>374</v>
      </c>
      <c r="BM604" s="10" t="s">
        <v>1105</v>
      </c>
      <c r="BN604" s="10" t="s">
        <v>190</v>
      </c>
      <c r="BO604" s="10" t="s">
        <v>1105</v>
      </c>
      <c r="BP604" s="10" t="s">
        <v>1104</v>
      </c>
      <c r="BQ604" s="10" t="s">
        <v>1105</v>
      </c>
      <c r="BR604" s="10" t="s">
        <v>1105</v>
      </c>
      <c r="BS604" s="10" t="s">
        <v>1105</v>
      </c>
      <c r="BT604" s="10" t="s">
        <v>1105</v>
      </c>
      <c r="BU604" s="10" t="s">
        <v>1104</v>
      </c>
      <c r="BV604" s="10" t="s">
        <v>1105</v>
      </c>
      <c r="BW604" s="10" t="s">
        <v>1104</v>
      </c>
      <c r="BX604" s="10" t="s">
        <v>190</v>
      </c>
      <c r="BY604" s="10" t="s">
        <v>1104</v>
      </c>
      <c r="BZ604" s="10" t="s">
        <v>1105</v>
      </c>
      <c r="CA604" s="10" t="s">
        <v>1105</v>
      </c>
      <c r="CB604" s="10" t="s">
        <v>1105</v>
      </c>
      <c r="CC604" s="10" t="s">
        <v>1105</v>
      </c>
      <c r="CD604" s="10" t="s">
        <v>1104</v>
      </c>
      <c r="CE604" s="10" t="s">
        <v>1105</v>
      </c>
      <c r="CF604" s="10" t="s">
        <v>1105</v>
      </c>
      <c r="CG604" s="10" t="s">
        <v>1104</v>
      </c>
      <c r="CH604" s="10" t="s">
        <v>1104</v>
      </c>
      <c r="CI604" s="10" t="s">
        <v>1105</v>
      </c>
      <c r="CJ604" s="10" t="s">
        <v>1105</v>
      </c>
      <c r="CK604" s="10" t="s">
        <v>1104</v>
      </c>
      <c r="CL604" s="10" t="s">
        <v>1105</v>
      </c>
      <c r="CM604" s="10" t="s">
        <v>1105</v>
      </c>
      <c r="CN604" s="10" t="s">
        <v>1105</v>
      </c>
      <c r="CO604" s="10" t="s">
        <v>1105</v>
      </c>
      <c r="CP604" s="10" t="s">
        <v>1105</v>
      </c>
      <c r="CQ604" s="10" t="s">
        <v>1105</v>
      </c>
      <c r="CR604" s="10" t="s">
        <v>190</v>
      </c>
      <c r="CS604" s="10" t="s">
        <v>1105</v>
      </c>
      <c r="CT604" s="10" t="s">
        <v>190</v>
      </c>
      <c r="CU604" s="10" t="s">
        <v>1104</v>
      </c>
      <c r="CV604" s="10" t="s">
        <v>1105</v>
      </c>
      <c r="CW604" s="10" t="s">
        <v>1105</v>
      </c>
      <c r="CX604" s="10" t="s">
        <v>1105</v>
      </c>
      <c r="CY604" s="10" t="s">
        <v>1105</v>
      </c>
      <c r="CZ604" s="10" t="s">
        <v>1105</v>
      </c>
      <c r="DA604" s="10" t="s">
        <v>1105</v>
      </c>
      <c r="DB604" s="10" t="s">
        <v>1105</v>
      </c>
      <c r="DC604" s="96" t="s">
        <v>7152</v>
      </c>
      <c r="DD604" s="96" t="s">
        <v>7152</v>
      </c>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5"/>
    </row>
    <row r="605" spans="1:251" s="9" customFormat="1" ht="17.25" customHeight="1">
      <c r="A605" s="5" t="s">
        <v>34</v>
      </c>
      <c r="B605" s="9">
        <v>240</v>
      </c>
      <c r="C605" s="5" t="s">
        <v>83</v>
      </c>
      <c r="D605" s="5" t="s">
        <v>86</v>
      </c>
      <c r="E605" s="9">
        <v>405</v>
      </c>
      <c r="F605" s="9" t="s">
        <v>1163</v>
      </c>
      <c r="G605" s="5"/>
      <c r="H605" s="5" t="s">
        <v>9</v>
      </c>
      <c r="I605" s="9">
        <v>1915</v>
      </c>
      <c r="J605" s="5" t="s">
        <v>3</v>
      </c>
      <c r="K605" s="9">
        <v>1915</v>
      </c>
      <c r="L605" s="42"/>
      <c r="M605" s="42"/>
      <c r="N605" s="42"/>
      <c r="O605" s="4"/>
      <c r="P605" s="4"/>
      <c r="Q605" s="4"/>
      <c r="R605" s="4"/>
      <c r="S605" s="4"/>
      <c r="T605" s="4"/>
      <c r="U605" s="4"/>
      <c r="V605" s="4"/>
      <c r="W605" s="4"/>
      <c r="X605" s="4"/>
      <c r="Y605" s="4"/>
      <c r="Z605" s="4"/>
      <c r="AA605" s="4"/>
      <c r="AB605" s="4"/>
      <c r="AC605" s="4"/>
      <c r="AD605" s="4"/>
      <c r="AE605" s="4"/>
      <c r="AF605" s="4"/>
      <c r="AG605" s="4"/>
      <c r="AH605" s="4"/>
      <c r="AI605" s="4"/>
      <c r="AJ605" s="4"/>
      <c r="AK605" s="4"/>
      <c r="AL605" s="42" t="s">
        <v>580</v>
      </c>
      <c r="AM605" s="11">
        <f>VLOOKUP($AL605,'City Location'!$A$2:$C$69,2)</f>
        <v>37.983916999999998</v>
      </c>
      <c r="AN605" s="11">
        <f>VLOOKUP($AL605,'City Location'!$A$2:$C$69,3)</f>
        <v>23.72936</v>
      </c>
      <c r="AO605" s="11" t="s">
        <v>625</v>
      </c>
      <c r="AP605" s="4">
        <v>1</v>
      </c>
      <c r="AQ605" s="4"/>
      <c r="AR605" s="4"/>
      <c r="AS605" s="4"/>
      <c r="AT605" s="10"/>
      <c r="AU605" s="10" t="s">
        <v>374</v>
      </c>
      <c r="AV605" s="10" t="s">
        <v>1104</v>
      </c>
      <c r="AW605" s="10" t="s">
        <v>1104</v>
      </c>
      <c r="AX605" s="10" t="s">
        <v>1105</v>
      </c>
      <c r="AY605" s="10" t="s">
        <v>1105</v>
      </c>
      <c r="AZ605" s="10" t="s">
        <v>1105</v>
      </c>
      <c r="BA605" s="10" t="s">
        <v>1105</v>
      </c>
      <c r="BB605" s="10" t="s">
        <v>1104</v>
      </c>
      <c r="BC605" s="10" t="s">
        <v>1105</v>
      </c>
      <c r="BD605" s="10" t="s">
        <v>1105</v>
      </c>
      <c r="BE605" s="10" t="s">
        <v>1105</v>
      </c>
      <c r="BF605" s="10" t="s">
        <v>1105</v>
      </c>
      <c r="BG605" s="10" t="s">
        <v>1105</v>
      </c>
      <c r="BH605" s="10" t="s">
        <v>1105</v>
      </c>
      <c r="BI605" s="10" t="s">
        <v>1105</v>
      </c>
      <c r="BJ605" s="10" t="s">
        <v>1105</v>
      </c>
      <c r="BK605" s="10" t="s">
        <v>374</v>
      </c>
      <c r="BL605" s="10" t="s">
        <v>374</v>
      </c>
      <c r="BM605" s="10" t="s">
        <v>1105</v>
      </c>
      <c r="BN605" s="10" t="s">
        <v>190</v>
      </c>
      <c r="BO605" s="10" t="s">
        <v>1105</v>
      </c>
      <c r="BP605" s="10" t="s">
        <v>1104</v>
      </c>
      <c r="BQ605" s="10" t="s">
        <v>1105</v>
      </c>
      <c r="BR605" s="10" t="s">
        <v>1105</v>
      </c>
      <c r="BS605" s="10" t="s">
        <v>1105</v>
      </c>
      <c r="BT605" s="10" t="s">
        <v>1105</v>
      </c>
      <c r="BU605" s="10" t="s">
        <v>1104</v>
      </c>
      <c r="BV605" s="10" t="s">
        <v>1105</v>
      </c>
      <c r="BW605" s="10" t="s">
        <v>1104</v>
      </c>
      <c r="BX605" s="10" t="s">
        <v>190</v>
      </c>
      <c r="BY605" s="10" t="s">
        <v>1104</v>
      </c>
      <c r="BZ605" s="10" t="s">
        <v>1105</v>
      </c>
      <c r="CA605" s="10" t="s">
        <v>1105</v>
      </c>
      <c r="CB605" s="10" t="s">
        <v>1105</v>
      </c>
      <c r="CC605" s="10" t="s">
        <v>1105</v>
      </c>
      <c r="CD605" s="10" t="s">
        <v>1104</v>
      </c>
      <c r="CE605" s="10" t="s">
        <v>1105</v>
      </c>
      <c r="CF605" s="10" t="s">
        <v>1105</v>
      </c>
      <c r="CG605" s="10" t="s">
        <v>1104</v>
      </c>
      <c r="CH605" s="10" t="s">
        <v>1104</v>
      </c>
      <c r="CI605" s="10" t="s">
        <v>1105</v>
      </c>
      <c r="CJ605" s="10" t="s">
        <v>1105</v>
      </c>
      <c r="CK605" s="10" t="s">
        <v>1104</v>
      </c>
      <c r="CL605" s="10" t="s">
        <v>1105</v>
      </c>
      <c r="CM605" s="10" t="s">
        <v>1105</v>
      </c>
      <c r="CN605" s="10" t="s">
        <v>1105</v>
      </c>
      <c r="CO605" s="10" t="s">
        <v>1105</v>
      </c>
      <c r="CP605" s="10" t="s">
        <v>1105</v>
      </c>
      <c r="CQ605" s="10" t="s">
        <v>1105</v>
      </c>
      <c r="CR605" s="10" t="s">
        <v>374</v>
      </c>
      <c r="CS605" s="10" t="s">
        <v>1105</v>
      </c>
      <c r="CT605" s="10" t="s">
        <v>190</v>
      </c>
      <c r="CU605" s="10" t="s">
        <v>1104</v>
      </c>
      <c r="CV605" s="10" t="s">
        <v>1105</v>
      </c>
      <c r="CW605" s="10" t="s">
        <v>1105</v>
      </c>
      <c r="CX605" s="10" t="s">
        <v>1105</v>
      </c>
      <c r="CY605" s="10" t="s">
        <v>1105</v>
      </c>
      <c r="CZ605" s="10" t="s">
        <v>1105</v>
      </c>
      <c r="DA605" s="10" t="s">
        <v>1105</v>
      </c>
      <c r="DB605" s="10" t="s">
        <v>1105</v>
      </c>
      <c r="DC605" s="96" t="s">
        <v>7152</v>
      </c>
      <c r="DD605" s="96" t="s">
        <v>7152</v>
      </c>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5"/>
    </row>
    <row r="606" spans="1:251" s="9" customFormat="1" ht="17.25" customHeight="1">
      <c r="A606" s="5" t="s">
        <v>34</v>
      </c>
      <c r="B606" s="9">
        <v>240</v>
      </c>
      <c r="C606" s="5" t="s">
        <v>83</v>
      </c>
      <c r="D606" s="5" t="s">
        <v>86</v>
      </c>
      <c r="E606" s="9">
        <v>405</v>
      </c>
      <c r="F606" s="9" t="s">
        <v>1163</v>
      </c>
      <c r="G606" s="5"/>
      <c r="H606" s="5" t="s">
        <v>3</v>
      </c>
      <c r="I606" s="9">
        <v>1915</v>
      </c>
      <c r="J606" s="5" t="s">
        <v>18</v>
      </c>
      <c r="K606" s="9">
        <v>1916</v>
      </c>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2" t="s">
        <v>580</v>
      </c>
      <c r="AM606" s="11">
        <f>VLOOKUP($AL606,'City Location'!$A$2:$C$69,2)</f>
        <v>37.983916999999998</v>
      </c>
      <c r="AN606" s="11">
        <f>VLOOKUP($AL606,'City Location'!$A$2:$C$69,3)</f>
        <v>23.72936</v>
      </c>
      <c r="AO606" s="11" t="s">
        <v>625</v>
      </c>
      <c r="AP606" s="4">
        <v>1</v>
      </c>
      <c r="AQ606" s="4"/>
      <c r="AR606" s="4"/>
      <c r="AS606" s="4"/>
      <c r="AT606" s="10"/>
      <c r="AU606" s="10" t="s">
        <v>374</v>
      </c>
      <c r="AV606" s="10" t="s">
        <v>1104</v>
      </c>
      <c r="AW606" s="10" t="s">
        <v>1104</v>
      </c>
      <c r="AX606" s="10" t="s">
        <v>1105</v>
      </c>
      <c r="AY606" s="10" t="s">
        <v>1105</v>
      </c>
      <c r="AZ606" s="10" t="s">
        <v>1105</v>
      </c>
      <c r="BA606" s="10" t="s">
        <v>1105</v>
      </c>
      <c r="BB606" s="10" t="s">
        <v>1104</v>
      </c>
      <c r="BC606" s="10" t="s">
        <v>1105</v>
      </c>
      <c r="BD606" s="10" t="s">
        <v>374</v>
      </c>
      <c r="BE606" s="10" t="s">
        <v>1105</v>
      </c>
      <c r="BF606" s="19" t="s">
        <v>1104</v>
      </c>
      <c r="BG606" s="19" t="s">
        <v>1104</v>
      </c>
      <c r="BH606" s="10" t="s">
        <v>1105</v>
      </c>
      <c r="BI606" s="10" t="s">
        <v>1105</v>
      </c>
      <c r="BJ606" s="10" t="s">
        <v>1105</v>
      </c>
      <c r="BK606" s="10" t="s">
        <v>374</v>
      </c>
      <c r="BL606" s="10" t="s">
        <v>374</v>
      </c>
      <c r="BM606" s="10" t="s">
        <v>1105</v>
      </c>
      <c r="BN606" s="10" t="s">
        <v>190</v>
      </c>
      <c r="BO606" s="10" t="s">
        <v>1105</v>
      </c>
      <c r="BP606" s="10" t="s">
        <v>1104</v>
      </c>
      <c r="BQ606" s="10" t="s">
        <v>1105</v>
      </c>
      <c r="BR606" s="10" t="s">
        <v>1105</v>
      </c>
      <c r="BS606" s="10" t="s">
        <v>1105</v>
      </c>
      <c r="BT606" s="10" t="s">
        <v>1105</v>
      </c>
      <c r="BU606" s="10" t="s">
        <v>1104</v>
      </c>
      <c r="BV606" s="10" t="s">
        <v>1105</v>
      </c>
      <c r="BW606" s="10" t="s">
        <v>1104</v>
      </c>
      <c r="BX606" s="10" t="s">
        <v>190</v>
      </c>
      <c r="BY606" s="10" t="s">
        <v>1104</v>
      </c>
      <c r="BZ606" s="10" t="s">
        <v>1105</v>
      </c>
      <c r="CA606" s="10" t="s">
        <v>1105</v>
      </c>
      <c r="CB606" s="10" t="s">
        <v>1105</v>
      </c>
      <c r="CC606" s="10" t="s">
        <v>1105</v>
      </c>
      <c r="CD606" s="10" t="s">
        <v>1104</v>
      </c>
      <c r="CE606" s="10" t="s">
        <v>1105</v>
      </c>
      <c r="CF606" s="10" t="s">
        <v>1105</v>
      </c>
      <c r="CG606" s="10" t="s">
        <v>1104</v>
      </c>
      <c r="CH606" s="10" t="s">
        <v>1104</v>
      </c>
      <c r="CI606" s="10" t="s">
        <v>1105</v>
      </c>
      <c r="CJ606" s="10" t="s">
        <v>1105</v>
      </c>
      <c r="CK606" s="10" t="s">
        <v>1104</v>
      </c>
      <c r="CL606" s="10" t="s">
        <v>1105</v>
      </c>
      <c r="CM606" s="10" t="s">
        <v>1105</v>
      </c>
      <c r="CN606" s="10" t="s">
        <v>1105</v>
      </c>
      <c r="CO606" s="10" t="s">
        <v>1105</v>
      </c>
      <c r="CP606" s="10" t="s">
        <v>1105</v>
      </c>
      <c r="CQ606" s="10" t="s">
        <v>1105</v>
      </c>
      <c r="CR606" s="10" t="s">
        <v>190</v>
      </c>
      <c r="CS606" s="10" t="s">
        <v>1105</v>
      </c>
      <c r="CT606" s="10" t="s">
        <v>374</v>
      </c>
      <c r="CU606" s="10" t="s">
        <v>1104</v>
      </c>
      <c r="CV606" s="10" t="s">
        <v>1105</v>
      </c>
      <c r="CW606" s="10" t="s">
        <v>1105</v>
      </c>
      <c r="CX606" s="10" t="s">
        <v>1105</v>
      </c>
      <c r="CY606" s="10" t="s">
        <v>1105</v>
      </c>
      <c r="CZ606" s="10" t="s">
        <v>1105</v>
      </c>
      <c r="DA606" s="10" t="s">
        <v>1105</v>
      </c>
      <c r="DB606" s="10" t="s">
        <v>1105</v>
      </c>
      <c r="DC606" s="96" t="s">
        <v>7152</v>
      </c>
      <c r="DD606" s="96" t="s">
        <v>7152</v>
      </c>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5"/>
    </row>
    <row r="607" spans="1:251" s="9" customFormat="1" ht="17.25" customHeight="1">
      <c r="A607" s="5" t="s">
        <v>34</v>
      </c>
      <c r="B607" s="9">
        <v>240</v>
      </c>
      <c r="C607" s="5" t="s">
        <v>83</v>
      </c>
      <c r="D607" s="5" t="s">
        <v>86</v>
      </c>
      <c r="E607" s="9">
        <v>405</v>
      </c>
      <c r="F607" s="9" t="s">
        <v>1163</v>
      </c>
      <c r="G607" s="5"/>
      <c r="H607" s="5" t="s">
        <v>18</v>
      </c>
      <c r="I607" s="9">
        <v>1916</v>
      </c>
      <c r="J607" s="5" t="s">
        <v>3</v>
      </c>
      <c r="K607" s="9">
        <v>1916</v>
      </c>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2" t="s">
        <v>580</v>
      </c>
      <c r="AM607" s="11">
        <f>VLOOKUP($AL607,'City Location'!$A$2:$C$69,2)</f>
        <v>37.983916999999998</v>
      </c>
      <c r="AN607" s="11">
        <f>VLOOKUP($AL607,'City Location'!$A$2:$C$69,3)</f>
        <v>23.72936</v>
      </c>
      <c r="AO607" s="11" t="s">
        <v>625</v>
      </c>
      <c r="AP607" s="4">
        <v>1</v>
      </c>
      <c r="AQ607" s="4"/>
      <c r="AR607" s="4"/>
      <c r="AS607" s="4"/>
      <c r="AT607" s="10"/>
      <c r="AU607" s="10" t="s">
        <v>190</v>
      </c>
      <c r="AV607" s="10" t="s">
        <v>1104</v>
      </c>
      <c r="AW607" s="10" t="s">
        <v>1104</v>
      </c>
      <c r="AX607" s="10" t="s">
        <v>1105</v>
      </c>
      <c r="AY607" s="10" t="s">
        <v>1105</v>
      </c>
      <c r="AZ607" s="10" t="s">
        <v>1105</v>
      </c>
      <c r="BA607" s="10" t="s">
        <v>1105</v>
      </c>
      <c r="BB607" s="10" t="s">
        <v>1104</v>
      </c>
      <c r="BC607" s="10" t="s">
        <v>1105</v>
      </c>
      <c r="BD607" s="10" t="s">
        <v>374</v>
      </c>
      <c r="BE607" s="10" t="s">
        <v>1105</v>
      </c>
      <c r="BF607" s="19" t="s">
        <v>1104</v>
      </c>
      <c r="BG607" s="19" t="s">
        <v>1104</v>
      </c>
      <c r="BH607" s="10" t="s">
        <v>1105</v>
      </c>
      <c r="BI607" s="10" t="s">
        <v>1105</v>
      </c>
      <c r="BJ607" s="10" t="s">
        <v>1105</v>
      </c>
      <c r="BK607" s="10" t="s">
        <v>374</v>
      </c>
      <c r="BL607" s="10" t="s">
        <v>374</v>
      </c>
      <c r="BM607" s="10" t="s">
        <v>1105</v>
      </c>
      <c r="BN607" s="10" t="s">
        <v>190</v>
      </c>
      <c r="BO607" s="10" t="s">
        <v>1105</v>
      </c>
      <c r="BP607" s="10" t="s">
        <v>1104</v>
      </c>
      <c r="BQ607" s="10" t="s">
        <v>1105</v>
      </c>
      <c r="BR607" s="10" t="s">
        <v>1105</v>
      </c>
      <c r="BS607" s="10" t="s">
        <v>1105</v>
      </c>
      <c r="BT607" s="10" t="s">
        <v>1105</v>
      </c>
      <c r="BU607" s="10" t="s">
        <v>1104</v>
      </c>
      <c r="BV607" s="10" t="s">
        <v>1105</v>
      </c>
      <c r="BW607" s="10" t="s">
        <v>1104</v>
      </c>
      <c r="BX607" s="10" t="s">
        <v>190</v>
      </c>
      <c r="BY607" s="10" t="s">
        <v>1104</v>
      </c>
      <c r="BZ607" s="10" t="s">
        <v>1105</v>
      </c>
      <c r="CA607" s="10" t="s">
        <v>1105</v>
      </c>
      <c r="CB607" s="10" t="s">
        <v>1105</v>
      </c>
      <c r="CC607" s="10" t="s">
        <v>1105</v>
      </c>
      <c r="CD607" s="10" t="s">
        <v>1104</v>
      </c>
      <c r="CE607" s="10" t="s">
        <v>1105</v>
      </c>
      <c r="CF607" s="10" t="s">
        <v>1105</v>
      </c>
      <c r="CG607" s="10" t="s">
        <v>1104</v>
      </c>
      <c r="CH607" s="10" t="s">
        <v>1104</v>
      </c>
      <c r="CI607" s="10" t="s">
        <v>1105</v>
      </c>
      <c r="CJ607" s="10" t="s">
        <v>1105</v>
      </c>
      <c r="CK607" s="10" t="s">
        <v>1104</v>
      </c>
      <c r="CL607" s="10" t="s">
        <v>1105</v>
      </c>
      <c r="CM607" s="10" t="s">
        <v>1105</v>
      </c>
      <c r="CN607" s="10" t="s">
        <v>1105</v>
      </c>
      <c r="CO607" s="10" t="s">
        <v>1105</v>
      </c>
      <c r="CP607" s="10" t="s">
        <v>1105</v>
      </c>
      <c r="CQ607" s="10" t="s">
        <v>1105</v>
      </c>
      <c r="CR607" s="10" t="s">
        <v>190</v>
      </c>
      <c r="CS607" s="10" t="s">
        <v>1105</v>
      </c>
      <c r="CT607" s="10" t="s">
        <v>374</v>
      </c>
      <c r="CU607" s="10" t="s">
        <v>1104</v>
      </c>
      <c r="CV607" s="10" t="s">
        <v>1105</v>
      </c>
      <c r="CW607" s="10" t="s">
        <v>1105</v>
      </c>
      <c r="CX607" s="10" t="s">
        <v>1105</v>
      </c>
      <c r="CY607" s="10" t="s">
        <v>1105</v>
      </c>
      <c r="CZ607" s="10" t="s">
        <v>1105</v>
      </c>
      <c r="DA607" s="10" t="s">
        <v>1105</v>
      </c>
      <c r="DB607" s="10" t="s">
        <v>1105</v>
      </c>
      <c r="DC607" s="96" t="s">
        <v>7152</v>
      </c>
      <c r="DD607" s="96" t="s">
        <v>7152</v>
      </c>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5"/>
    </row>
    <row r="608" spans="1:251" s="9" customFormat="1" ht="17.25" customHeight="1">
      <c r="A608" s="5" t="s">
        <v>34</v>
      </c>
      <c r="B608" s="9">
        <v>240</v>
      </c>
      <c r="C608" s="5" t="s">
        <v>83</v>
      </c>
      <c r="D608" s="5" t="s">
        <v>86</v>
      </c>
      <c r="E608" s="9">
        <v>405</v>
      </c>
      <c r="F608" s="9" t="s">
        <v>1163</v>
      </c>
      <c r="G608" s="5"/>
      <c r="H608" s="40" t="s">
        <v>3</v>
      </c>
      <c r="I608" s="9">
        <v>1916</v>
      </c>
      <c r="J608" s="5" t="s">
        <v>8</v>
      </c>
      <c r="K608" s="9">
        <v>1917</v>
      </c>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2" t="s">
        <v>580</v>
      </c>
      <c r="AM608" s="11">
        <f>VLOOKUP($AL608,'City Location'!$A$2:$C$69,2)</f>
        <v>37.983916999999998</v>
      </c>
      <c r="AN608" s="11">
        <f>VLOOKUP($AL608,'City Location'!$A$2:$C$69,3)</f>
        <v>23.72936</v>
      </c>
      <c r="AO608" s="11" t="s">
        <v>625</v>
      </c>
      <c r="AP608" s="4">
        <v>1</v>
      </c>
      <c r="AQ608" s="4"/>
      <c r="AR608" s="4"/>
      <c r="AS608" s="4"/>
      <c r="AT608" s="10"/>
      <c r="AU608" s="10" t="s">
        <v>374</v>
      </c>
      <c r="AV608" s="10" t="s">
        <v>1104</v>
      </c>
      <c r="AW608" s="10" t="s">
        <v>1104</v>
      </c>
      <c r="AX608" s="10" t="s">
        <v>1105</v>
      </c>
      <c r="AY608" s="10" t="s">
        <v>1105</v>
      </c>
      <c r="AZ608" s="10" t="s">
        <v>1105</v>
      </c>
      <c r="BA608" s="10" t="s">
        <v>1105</v>
      </c>
      <c r="BB608" s="10" t="s">
        <v>1104</v>
      </c>
      <c r="BC608" s="10" t="s">
        <v>1105</v>
      </c>
      <c r="BD608" s="10" t="s">
        <v>374</v>
      </c>
      <c r="BE608" s="10" t="s">
        <v>1105</v>
      </c>
      <c r="BF608" s="19" t="s">
        <v>1104</v>
      </c>
      <c r="BG608" s="19" t="s">
        <v>1104</v>
      </c>
      <c r="BH608" s="10" t="s">
        <v>1105</v>
      </c>
      <c r="BI608" s="10" t="s">
        <v>1105</v>
      </c>
      <c r="BJ608" s="10" t="s">
        <v>1105</v>
      </c>
      <c r="BK608" s="10" t="s">
        <v>374</v>
      </c>
      <c r="BL608" s="10" t="s">
        <v>374</v>
      </c>
      <c r="BM608" s="10" t="s">
        <v>1105</v>
      </c>
      <c r="BN608" s="10" t="s">
        <v>190</v>
      </c>
      <c r="BO608" s="10" t="s">
        <v>1105</v>
      </c>
      <c r="BP608" s="10" t="s">
        <v>1104</v>
      </c>
      <c r="BQ608" s="10" t="s">
        <v>1105</v>
      </c>
      <c r="BR608" s="10" t="s">
        <v>1105</v>
      </c>
      <c r="BS608" s="10" t="s">
        <v>1105</v>
      </c>
      <c r="BT608" s="10" t="s">
        <v>1105</v>
      </c>
      <c r="BU608" s="10" t="s">
        <v>1104</v>
      </c>
      <c r="BV608" s="10" t="s">
        <v>1105</v>
      </c>
      <c r="BW608" s="10" t="s">
        <v>1104</v>
      </c>
      <c r="BX608" s="10" t="s">
        <v>190</v>
      </c>
      <c r="BY608" s="10" t="s">
        <v>1104</v>
      </c>
      <c r="BZ608" s="10" t="s">
        <v>1105</v>
      </c>
      <c r="CA608" s="10" t="s">
        <v>1105</v>
      </c>
      <c r="CB608" s="10" t="s">
        <v>1105</v>
      </c>
      <c r="CC608" s="10" t="s">
        <v>1105</v>
      </c>
      <c r="CD608" s="10" t="s">
        <v>1104</v>
      </c>
      <c r="CE608" s="10" t="s">
        <v>1105</v>
      </c>
      <c r="CF608" s="10" t="s">
        <v>1105</v>
      </c>
      <c r="CG608" s="10" t="s">
        <v>1104</v>
      </c>
      <c r="CH608" s="10" t="s">
        <v>1104</v>
      </c>
      <c r="CI608" s="10" t="s">
        <v>1105</v>
      </c>
      <c r="CJ608" s="10" t="s">
        <v>1105</v>
      </c>
      <c r="CK608" s="10" t="s">
        <v>1104</v>
      </c>
      <c r="CL608" s="10" t="s">
        <v>1105</v>
      </c>
      <c r="CM608" s="10" t="s">
        <v>1105</v>
      </c>
      <c r="CN608" s="10" t="s">
        <v>1105</v>
      </c>
      <c r="CO608" s="10" t="s">
        <v>1105</v>
      </c>
      <c r="CP608" s="10" t="s">
        <v>1105</v>
      </c>
      <c r="CQ608" s="10" t="s">
        <v>1105</v>
      </c>
      <c r="CR608" s="10" t="s">
        <v>190</v>
      </c>
      <c r="CS608" s="10" t="s">
        <v>1105</v>
      </c>
      <c r="CT608" s="10" t="s">
        <v>374</v>
      </c>
      <c r="CU608" s="10" t="s">
        <v>1104</v>
      </c>
      <c r="CV608" s="10" t="s">
        <v>1105</v>
      </c>
      <c r="CW608" s="10" t="s">
        <v>1105</v>
      </c>
      <c r="CX608" s="10" t="s">
        <v>1105</v>
      </c>
      <c r="CY608" s="10" t="s">
        <v>1105</v>
      </c>
      <c r="CZ608" s="10" t="s">
        <v>1105</v>
      </c>
      <c r="DA608" s="10" t="s">
        <v>1105</v>
      </c>
      <c r="DB608" s="10" t="s">
        <v>1105</v>
      </c>
      <c r="DC608" s="96" t="s">
        <v>7152</v>
      </c>
      <c r="DD608" s="96" t="s">
        <v>7152</v>
      </c>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5"/>
    </row>
    <row r="609" spans="1:251" s="9" customFormat="1" ht="17.25" customHeight="1">
      <c r="A609" s="5" t="s">
        <v>34</v>
      </c>
      <c r="B609" s="9">
        <v>240</v>
      </c>
      <c r="C609" s="5" t="s">
        <v>83</v>
      </c>
      <c r="D609" s="5" t="s">
        <v>188</v>
      </c>
      <c r="F609" s="9" t="s">
        <v>366</v>
      </c>
      <c r="G609" s="5"/>
      <c r="H609" s="5" t="s">
        <v>8</v>
      </c>
      <c r="I609" s="9">
        <v>1917</v>
      </c>
      <c r="J609" s="5" t="s">
        <v>8</v>
      </c>
      <c r="K609" s="9">
        <v>1918</v>
      </c>
      <c r="L609" s="5"/>
      <c r="M609" s="5"/>
      <c r="N609" s="5"/>
      <c r="O609" s="5"/>
      <c r="P609" s="5"/>
      <c r="Q609" s="5"/>
      <c r="R609" s="5"/>
      <c r="S609" s="5"/>
      <c r="T609" s="5"/>
      <c r="U609" s="5"/>
      <c r="V609" s="5"/>
      <c r="W609" s="5"/>
      <c r="X609" s="5"/>
      <c r="Y609" s="5"/>
      <c r="Z609" s="5"/>
      <c r="AA609" s="5"/>
      <c r="AB609" s="5"/>
      <c r="AC609" s="5"/>
      <c r="AD609" s="5"/>
      <c r="AE609" s="5"/>
      <c r="AF609" s="5" t="s">
        <v>189</v>
      </c>
      <c r="AG609" s="5"/>
      <c r="AH609" s="5"/>
      <c r="AI609" s="5"/>
      <c r="AJ609" s="5"/>
      <c r="AK609" s="5"/>
      <c r="AL609" s="42" t="s">
        <v>580</v>
      </c>
      <c r="AM609" s="11">
        <f>VLOOKUP($AL609,'City Location'!$A$2:$C$69,2)</f>
        <v>37.983916999999998</v>
      </c>
      <c r="AN609" s="11">
        <f>VLOOKUP($AL609,'City Location'!$A$2:$C$69,3)</f>
        <v>23.72936</v>
      </c>
      <c r="AO609" s="11" t="s">
        <v>625</v>
      </c>
      <c r="AP609" s="5">
        <v>1</v>
      </c>
      <c r="AQ609" s="5"/>
      <c r="AR609" s="4"/>
      <c r="AS609" s="4"/>
      <c r="AT609" s="10"/>
      <c r="AU609" s="10" t="s">
        <v>374</v>
      </c>
      <c r="AV609" s="10" t="s">
        <v>1104</v>
      </c>
      <c r="AW609" s="10" t="s">
        <v>1104</v>
      </c>
      <c r="AX609" s="10" t="s">
        <v>1105</v>
      </c>
      <c r="AY609" s="10" t="s">
        <v>1105</v>
      </c>
      <c r="AZ609" s="10" t="s">
        <v>1105</v>
      </c>
      <c r="BA609" s="10" t="s">
        <v>1105</v>
      </c>
      <c r="BB609" s="10" t="s">
        <v>1104</v>
      </c>
      <c r="BC609" s="10" t="s">
        <v>1105</v>
      </c>
      <c r="BD609" s="10" t="s">
        <v>374</v>
      </c>
      <c r="BE609" s="10" t="s">
        <v>1105</v>
      </c>
      <c r="BF609" s="19" t="s">
        <v>1104</v>
      </c>
      <c r="BG609" s="19" t="s">
        <v>1104</v>
      </c>
      <c r="BH609" s="10" t="s">
        <v>1105</v>
      </c>
      <c r="BI609" s="10" t="s">
        <v>1105</v>
      </c>
      <c r="BJ609" s="10" t="s">
        <v>1105</v>
      </c>
      <c r="BK609" s="10" t="s">
        <v>374</v>
      </c>
      <c r="BL609" s="10" t="s">
        <v>374</v>
      </c>
      <c r="BM609" s="10" t="s">
        <v>1105</v>
      </c>
      <c r="BN609" s="10" t="s">
        <v>190</v>
      </c>
      <c r="BO609" s="10" t="s">
        <v>1105</v>
      </c>
      <c r="BP609" s="10" t="s">
        <v>1104</v>
      </c>
      <c r="BQ609" s="10" t="s">
        <v>1105</v>
      </c>
      <c r="BR609" s="10" t="s">
        <v>1105</v>
      </c>
      <c r="BS609" s="10" t="s">
        <v>1105</v>
      </c>
      <c r="BT609" s="10" t="s">
        <v>1105</v>
      </c>
      <c r="BU609" s="10" t="s">
        <v>1104</v>
      </c>
      <c r="BV609" s="10" t="s">
        <v>1105</v>
      </c>
      <c r="BW609" s="10" t="s">
        <v>1104</v>
      </c>
      <c r="BX609" s="10" t="s">
        <v>190</v>
      </c>
      <c r="BY609" s="10" t="s">
        <v>1104</v>
      </c>
      <c r="BZ609" s="10" t="s">
        <v>1105</v>
      </c>
      <c r="CA609" s="10" t="s">
        <v>1105</v>
      </c>
      <c r="CB609" s="10" t="s">
        <v>1105</v>
      </c>
      <c r="CC609" s="10" t="s">
        <v>1105</v>
      </c>
      <c r="CD609" s="10" t="s">
        <v>1104</v>
      </c>
      <c r="CE609" s="10" t="s">
        <v>1105</v>
      </c>
      <c r="CF609" s="10" t="s">
        <v>1105</v>
      </c>
      <c r="CG609" s="10" t="s">
        <v>1104</v>
      </c>
      <c r="CH609" s="10" t="s">
        <v>1104</v>
      </c>
      <c r="CI609" s="10" t="s">
        <v>1105</v>
      </c>
      <c r="CJ609" s="10" t="s">
        <v>1105</v>
      </c>
      <c r="CK609" s="10" t="s">
        <v>1104</v>
      </c>
      <c r="CL609" s="10" t="s">
        <v>1105</v>
      </c>
      <c r="CM609" s="10" t="s">
        <v>1105</v>
      </c>
      <c r="CN609" s="10" t="s">
        <v>1105</v>
      </c>
      <c r="CO609" s="10" t="s">
        <v>1105</v>
      </c>
      <c r="CP609" s="10" t="s">
        <v>1105</v>
      </c>
      <c r="CQ609" s="10" t="s">
        <v>1105</v>
      </c>
      <c r="CR609" s="10" t="s">
        <v>190</v>
      </c>
      <c r="CS609" s="10" t="s">
        <v>1105</v>
      </c>
      <c r="CT609" s="10" t="s">
        <v>374</v>
      </c>
      <c r="CU609" s="10" t="s">
        <v>1104</v>
      </c>
      <c r="CV609" s="10" t="s">
        <v>1105</v>
      </c>
      <c r="CW609" s="10" t="s">
        <v>1105</v>
      </c>
      <c r="CX609" s="10" t="s">
        <v>1105</v>
      </c>
      <c r="CY609" s="10" t="s">
        <v>1105</v>
      </c>
      <c r="CZ609" s="10" t="s">
        <v>1105</v>
      </c>
      <c r="DA609" s="10" t="s">
        <v>1105</v>
      </c>
      <c r="DB609" s="10" t="s">
        <v>1105</v>
      </c>
      <c r="DC609" s="96" t="s">
        <v>7152</v>
      </c>
      <c r="DD609" s="96" t="s">
        <v>7152</v>
      </c>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5"/>
    </row>
    <row r="610" spans="1:251" s="9" customFormat="1" ht="17.25" customHeight="1">
      <c r="A610" s="5" t="s">
        <v>34</v>
      </c>
      <c r="B610" s="9">
        <v>240</v>
      </c>
      <c r="C610" s="5" t="s">
        <v>83</v>
      </c>
      <c r="D610" s="5" t="s">
        <v>188</v>
      </c>
      <c r="F610" s="9" t="s">
        <v>366</v>
      </c>
      <c r="G610" s="5"/>
      <c r="H610" s="5" t="s">
        <v>8</v>
      </c>
      <c r="I610" s="9">
        <v>1918</v>
      </c>
      <c r="J610" s="5" t="s">
        <v>5</v>
      </c>
      <c r="K610" s="9">
        <v>1919</v>
      </c>
      <c r="L610" s="5"/>
      <c r="M610" s="5"/>
      <c r="N610" s="5"/>
      <c r="O610" s="5"/>
      <c r="P610" s="5"/>
      <c r="Q610" s="5"/>
      <c r="R610" s="5"/>
      <c r="S610" s="5"/>
      <c r="T610" s="5"/>
      <c r="U610" s="5"/>
      <c r="V610" s="5"/>
      <c r="W610" s="5"/>
      <c r="X610" s="5"/>
      <c r="Y610" s="5"/>
      <c r="Z610" s="5"/>
      <c r="AA610" s="5"/>
      <c r="AB610" s="5"/>
      <c r="AC610" s="5"/>
      <c r="AD610" s="5"/>
      <c r="AE610" s="5"/>
      <c r="AF610" s="5" t="s">
        <v>189</v>
      </c>
      <c r="AG610" s="5"/>
      <c r="AH610" s="5"/>
      <c r="AI610" s="5"/>
      <c r="AJ610" s="5"/>
      <c r="AK610" s="5"/>
      <c r="AL610" s="42" t="s">
        <v>580</v>
      </c>
      <c r="AM610" s="11">
        <f>VLOOKUP($AL610,'City Location'!$A$2:$C$69,2)</f>
        <v>37.983916999999998</v>
      </c>
      <c r="AN610" s="11">
        <f>VLOOKUP($AL610,'City Location'!$A$2:$C$69,3)</f>
        <v>23.72936</v>
      </c>
      <c r="AO610" s="11" t="s">
        <v>625</v>
      </c>
      <c r="AP610" s="5">
        <v>1</v>
      </c>
      <c r="AQ610" s="5"/>
      <c r="AR610" s="4"/>
      <c r="AS610" s="4"/>
      <c r="AT610" s="10"/>
      <c r="AU610" s="10" t="s">
        <v>374</v>
      </c>
      <c r="AV610" s="10" t="s">
        <v>1104</v>
      </c>
      <c r="AW610" s="10" t="s">
        <v>1104</v>
      </c>
      <c r="AX610" s="10" t="s">
        <v>1105</v>
      </c>
      <c r="AY610" s="10" t="s">
        <v>1105</v>
      </c>
      <c r="AZ610" s="10" t="s">
        <v>1105</v>
      </c>
      <c r="BA610" s="10" t="s">
        <v>1105</v>
      </c>
      <c r="BB610" s="10" t="s">
        <v>1104</v>
      </c>
      <c r="BC610" s="10" t="s">
        <v>1105</v>
      </c>
      <c r="BD610" s="10" t="s">
        <v>374</v>
      </c>
      <c r="BE610" s="10" t="s">
        <v>1105</v>
      </c>
      <c r="BF610" s="19" t="s">
        <v>1104</v>
      </c>
      <c r="BG610" s="19" t="s">
        <v>1104</v>
      </c>
      <c r="BH610" s="10" t="s">
        <v>1105</v>
      </c>
      <c r="BI610" s="10" t="s">
        <v>1105</v>
      </c>
      <c r="BJ610" s="10" t="s">
        <v>1105</v>
      </c>
      <c r="BK610" s="10" t="s">
        <v>374</v>
      </c>
      <c r="BL610" s="10" t="s">
        <v>374</v>
      </c>
      <c r="BM610" s="10" t="s">
        <v>1105</v>
      </c>
      <c r="BN610" s="10" t="s">
        <v>190</v>
      </c>
      <c r="BO610" s="10" t="s">
        <v>1105</v>
      </c>
      <c r="BP610" s="10" t="s">
        <v>1104</v>
      </c>
      <c r="BQ610" s="10" t="s">
        <v>1105</v>
      </c>
      <c r="BR610" s="10" t="s">
        <v>1105</v>
      </c>
      <c r="BS610" s="10" t="s">
        <v>1105</v>
      </c>
      <c r="BT610" s="10" t="s">
        <v>1105</v>
      </c>
      <c r="BU610" s="10" t="s">
        <v>1104</v>
      </c>
      <c r="BV610" s="10" t="s">
        <v>1105</v>
      </c>
      <c r="BW610" s="10" t="s">
        <v>1104</v>
      </c>
      <c r="BX610" s="10" t="s">
        <v>190</v>
      </c>
      <c r="BY610" s="10" t="s">
        <v>1104</v>
      </c>
      <c r="BZ610" s="10" t="s">
        <v>1105</v>
      </c>
      <c r="CA610" s="10" t="s">
        <v>1105</v>
      </c>
      <c r="CB610" s="10" t="s">
        <v>1105</v>
      </c>
      <c r="CC610" s="10" t="s">
        <v>1105</v>
      </c>
      <c r="CD610" s="10" t="s">
        <v>1104</v>
      </c>
      <c r="CE610" s="10" t="s">
        <v>1105</v>
      </c>
      <c r="CF610" s="10" t="s">
        <v>1105</v>
      </c>
      <c r="CG610" s="10" t="s">
        <v>1104</v>
      </c>
      <c r="CH610" s="10" t="s">
        <v>1104</v>
      </c>
      <c r="CI610" s="10" t="s">
        <v>1105</v>
      </c>
      <c r="CJ610" s="10" t="s">
        <v>1105</v>
      </c>
      <c r="CK610" s="10" t="s">
        <v>1104</v>
      </c>
      <c r="CL610" s="10" t="s">
        <v>1105</v>
      </c>
      <c r="CM610" s="10" t="s">
        <v>1105</v>
      </c>
      <c r="CN610" s="10" t="s">
        <v>1105</v>
      </c>
      <c r="CO610" s="10" t="s">
        <v>1105</v>
      </c>
      <c r="CP610" s="10" t="s">
        <v>1105</v>
      </c>
      <c r="CQ610" s="10" t="s">
        <v>1105</v>
      </c>
      <c r="CR610" s="10" t="s">
        <v>374</v>
      </c>
      <c r="CS610" s="10" t="s">
        <v>1105</v>
      </c>
      <c r="CT610" s="10" t="s">
        <v>374</v>
      </c>
      <c r="CU610" s="10" t="s">
        <v>1104</v>
      </c>
      <c r="CV610" s="10" t="s">
        <v>1105</v>
      </c>
      <c r="CW610" s="10" t="s">
        <v>1105</v>
      </c>
      <c r="CX610" s="10" t="s">
        <v>1105</v>
      </c>
      <c r="CY610" s="10" t="s">
        <v>1105</v>
      </c>
      <c r="CZ610" s="10" t="s">
        <v>1105</v>
      </c>
      <c r="DA610" s="10" t="s">
        <v>1105</v>
      </c>
      <c r="DB610" s="10" t="s">
        <v>1105</v>
      </c>
      <c r="DC610" s="96" t="s">
        <v>7152</v>
      </c>
      <c r="DD610" s="96" t="s">
        <v>7152</v>
      </c>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5"/>
    </row>
    <row r="611" spans="1:251" s="9" customFormat="1" ht="17.25" customHeight="1">
      <c r="A611" s="5" t="s">
        <v>34</v>
      </c>
      <c r="B611" s="9">
        <v>240</v>
      </c>
      <c r="C611" s="5" t="s">
        <v>83</v>
      </c>
      <c r="D611" s="5" t="s">
        <v>188</v>
      </c>
      <c r="F611" s="9" t="s">
        <v>366</v>
      </c>
      <c r="G611" s="5"/>
      <c r="H611" s="5" t="s">
        <v>5</v>
      </c>
      <c r="I611" s="9">
        <v>1919</v>
      </c>
      <c r="J611" s="5" t="s">
        <v>18</v>
      </c>
      <c r="K611" s="9">
        <v>1919</v>
      </c>
      <c r="L611" s="5"/>
      <c r="M611" s="5"/>
      <c r="N611" s="5"/>
      <c r="O611" s="5"/>
      <c r="P611" s="5"/>
      <c r="Q611" s="5"/>
      <c r="R611" s="5"/>
      <c r="S611" s="5"/>
      <c r="T611" s="5"/>
      <c r="U611" s="5"/>
      <c r="V611" s="5"/>
      <c r="W611" s="5"/>
      <c r="X611" s="5"/>
      <c r="Y611" s="5"/>
      <c r="Z611" s="5"/>
      <c r="AA611" s="5"/>
      <c r="AB611" s="5"/>
      <c r="AC611" s="5"/>
      <c r="AD611" s="5"/>
      <c r="AE611" s="5"/>
      <c r="AF611" s="5" t="s">
        <v>189</v>
      </c>
      <c r="AG611" s="5"/>
      <c r="AH611" s="5"/>
      <c r="AI611" s="5"/>
      <c r="AJ611" s="5"/>
      <c r="AK611" s="5"/>
      <c r="AL611" s="42" t="s">
        <v>580</v>
      </c>
      <c r="AM611" s="11">
        <f>VLOOKUP($AL611,'City Location'!$A$2:$C$69,2)</f>
        <v>37.983916999999998</v>
      </c>
      <c r="AN611" s="11">
        <f>VLOOKUP($AL611,'City Location'!$A$2:$C$69,3)</f>
        <v>23.72936</v>
      </c>
      <c r="AO611" s="11" t="s">
        <v>625</v>
      </c>
      <c r="AP611" s="5">
        <v>1</v>
      </c>
      <c r="AQ611" s="5"/>
      <c r="AR611" s="4"/>
      <c r="AS611" s="4"/>
      <c r="AT611" s="10"/>
      <c r="AU611" s="10" t="s">
        <v>374</v>
      </c>
      <c r="AV611" s="10" t="s">
        <v>1104</v>
      </c>
      <c r="AW611" s="10" t="s">
        <v>1104</v>
      </c>
      <c r="AX611" s="10" t="s">
        <v>1105</v>
      </c>
      <c r="AY611" s="10" t="s">
        <v>1105</v>
      </c>
      <c r="AZ611" s="10" t="s">
        <v>1105</v>
      </c>
      <c r="BA611" s="10" t="s">
        <v>1105</v>
      </c>
      <c r="BB611" s="10" t="s">
        <v>1104</v>
      </c>
      <c r="BC611" s="10" t="s">
        <v>1105</v>
      </c>
      <c r="BD611" s="10" t="s">
        <v>374</v>
      </c>
      <c r="BE611" s="10" t="s">
        <v>1105</v>
      </c>
      <c r="BF611" s="19" t="s">
        <v>1104</v>
      </c>
      <c r="BG611" s="19" t="s">
        <v>1104</v>
      </c>
      <c r="BH611" s="10" t="s">
        <v>1105</v>
      </c>
      <c r="BI611" s="10" t="s">
        <v>1105</v>
      </c>
      <c r="BJ611" s="10" t="s">
        <v>1105</v>
      </c>
      <c r="BK611" s="10" t="s">
        <v>374</v>
      </c>
      <c r="BL611" s="10" t="s">
        <v>374</v>
      </c>
      <c r="BM611" s="10" t="s">
        <v>1105</v>
      </c>
      <c r="BN611" s="10" t="s">
        <v>374</v>
      </c>
      <c r="BO611" s="10" t="s">
        <v>1105</v>
      </c>
      <c r="BP611" s="10" t="s">
        <v>1104</v>
      </c>
      <c r="BQ611" s="10" t="s">
        <v>1105</v>
      </c>
      <c r="BR611" s="10" t="s">
        <v>1105</v>
      </c>
      <c r="BS611" s="10" t="s">
        <v>1105</v>
      </c>
      <c r="BT611" s="10" t="s">
        <v>1105</v>
      </c>
      <c r="BU611" s="10" t="s">
        <v>1104</v>
      </c>
      <c r="BV611" s="10" t="s">
        <v>1105</v>
      </c>
      <c r="BW611" s="10" t="s">
        <v>1104</v>
      </c>
      <c r="BX611" s="10" t="s">
        <v>190</v>
      </c>
      <c r="BY611" s="10" t="s">
        <v>1104</v>
      </c>
      <c r="BZ611" s="10" t="s">
        <v>1105</v>
      </c>
      <c r="CA611" s="10" t="s">
        <v>1105</v>
      </c>
      <c r="CB611" s="10" t="s">
        <v>1105</v>
      </c>
      <c r="CC611" s="10" t="s">
        <v>1105</v>
      </c>
      <c r="CD611" s="10" t="s">
        <v>1104</v>
      </c>
      <c r="CE611" s="10" t="s">
        <v>1105</v>
      </c>
      <c r="CF611" s="10" t="s">
        <v>1105</v>
      </c>
      <c r="CG611" s="10" t="s">
        <v>1104</v>
      </c>
      <c r="CH611" s="10" t="s">
        <v>1104</v>
      </c>
      <c r="CI611" s="10" t="s">
        <v>1105</v>
      </c>
      <c r="CJ611" s="10" t="s">
        <v>1105</v>
      </c>
      <c r="CK611" s="10" t="s">
        <v>1104</v>
      </c>
      <c r="CL611" s="10" t="s">
        <v>1105</v>
      </c>
      <c r="CM611" s="10" t="s">
        <v>1105</v>
      </c>
      <c r="CN611" s="10" t="s">
        <v>1105</v>
      </c>
      <c r="CO611" s="10" t="s">
        <v>1105</v>
      </c>
      <c r="CP611" s="10" t="s">
        <v>1105</v>
      </c>
      <c r="CQ611" s="10" t="s">
        <v>1105</v>
      </c>
      <c r="CR611" s="10" t="s">
        <v>190</v>
      </c>
      <c r="CS611" s="10" t="s">
        <v>1105</v>
      </c>
      <c r="CT611" s="10" t="s">
        <v>374</v>
      </c>
      <c r="CU611" s="10" t="s">
        <v>1104</v>
      </c>
      <c r="CV611" s="10" t="s">
        <v>1105</v>
      </c>
      <c r="CW611" s="10" t="s">
        <v>1105</v>
      </c>
      <c r="CX611" s="10" t="s">
        <v>1105</v>
      </c>
      <c r="CY611" s="10" t="s">
        <v>1105</v>
      </c>
      <c r="CZ611" s="10" t="s">
        <v>1105</v>
      </c>
      <c r="DA611" s="10" t="s">
        <v>1105</v>
      </c>
      <c r="DB611" s="10" t="s">
        <v>1105</v>
      </c>
      <c r="DC611" s="96" t="s">
        <v>7152</v>
      </c>
      <c r="DD611" s="96" t="s">
        <v>7152</v>
      </c>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5"/>
    </row>
    <row r="612" spans="1:251" s="9" customFormat="1" ht="17.25" customHeight="1">
      <c r="A612" s="5" t="s">
        <v>34</v>
      </c>
      <c r="B612" s="9">
        <v>240</v>
      </c>
      <c r="C612" s="5" t="s">
        <v>83</v>
      </c>
      <c r="D612" s="5" t="s">
        <v>188</v>
      </c>
      <c r="F612" s="9" t="s">
        <v>366</v>
      </c>
      <c r="G612" s="5"/>
      <c r="H612" s="5" t="s">
        <v>18</v>
      </c>
      <c r="I612" s="9">
        <v>1919</v>
      </c>
      <c r="J612" s="5" t="s">
        <v>14</v>
      </c>
      <c r="K612" s="9">
        <v>1920</v>
      </c>
      <c r="L612" s="5"/>
      <c r="M612" s="5"/>
      <c r="N612" s="5"/>
      <c r="O612" s="5"/>
      <c r="P612" s="5"/>
      <c r="Q612" s="5"/>
      <c r="R612" s="5"/>
      <c r="S612" s="5"/>
      <c r="T612" s="5"/>
      <c r="U612" s="5"/>
      <c r="V612" s="5"/>
      <c r="W612" s="5"/>
      <c r="X612" s="5"/>
      <c r="Y612" s="5"/>
      <c r="Z612" s="5"/>
      <c r="AA612" s="5"/>
      <c r="AB612" s="5"/>
      <c r="AC612" s="5"/>
      <c r="AD612" s="5"/>
      <c r="AE612" s="5"/>
      <c r="AF612" s="5" t="s">
        <v>189</v>
      </c>
      <c r="AG612" s="5"/>
      <c r="AH612" s="5"/>
      <c r="AI612" s="5"/>
      <c r="AJ612" s="5"/>
      <c r="AK612" s="5"/>
      <c r="AL612" s="42" t="s">
        <v>580</v>
      </c>
      <c r="AM612" s="11">
        <f>VLOOKUP($AL612,'City Location'!$A$2:$C$69,2)</f>
        <v>37.983916999999998</v>
      </c>
      <c r="AN612" s="11">
        <f>VLOOKUP($AL612,'City Location'!$A$2:$C$69,3)</f>
        <v>23.72936</v>
      </c>
      <c r="AO612" s="11" t="s">
        <v>625</v>
      </c>
      <c r="AP612" s="5">
        <v>1</v>
      </c>
      <c r="AQ612" s="5"/>
      <c r="AR612" s="4"/>
      <c r="AS612" s="4"/>
      <c r="AT612" s="10"/>
      <c r="AU612" s="10" t="s">
        <v>1105</v>
      </c>
      <c r="AV612" s="10" t="s">
        <v>1104</v>
      </c>
      <c r="AW612" s="10" t="s">
        <v>1104</v>
      </c>
      <c r="AX612" s="10" t="s">
        <v>1105</v>
      </c>
      <c r="AY612" s="10" t="s">
        <v>1105</v>
      </c>
      <c r="AZ612" s="10" t="s">
        <v>1105</v>
      </c>
      <c r="BA612" s="10" t="s">
        <v>1105</v>
      </c>
      <c r="BB612" s="10" t="s">
        <v>1105</v>
      </c>
      <c r="BC612" s="10" t="s">
        <v>1105</v>
      </c>
      <c r="BD612" s="10" t="s">
        <v>1105</v>
      </c>
      <c r="BE612" s="10" t="s">
        <v>1105</v>
      </c>
      <c r="BF612" s="10" t="s">
        <v>1105</v>
      </c>
      <c r="BG612" s="10" t="s">
        <v>1105</v>
      </c>
      <c r="BH612" s="10" t="s">
        <v>1105</v>
      </c>
      <c r="BI612" s="10" t="s">
        <v>1105</v>
      </c>
      <c r="BJ612" s="10" t="s">
        <v>1105</v>
      </c>
      <c r="BK612" s="10" t="s">
        <v>1105</v>
      </c>
      <c r="BL612" s="10" t="s">
        <v>1105</v>
      </c>
      <c r="BM612" s="10" t="s">
        <v>1105</v>
      </c>
      <c r="BN612" s="10" t="s">
        <v>190</v>
      </c>
      <c r="BO612" s="10" t="s">
        <v>1105</v>
      </c>
      <c r="BP612" s="10" t="s">
        <v>1104</v>
      </c>
      <c r="BQ612" s="10" t="s">
        <v>1105</v>
      </c>
      <c r="BR612" s="10" t="s">
        <v>1105</v>
      </c>
      <c r="BS612" s="10" t="s">
        <v>1105</v>
      </c>
      <c r="BT612" s="10" t="s">
        <v>1105</v>
      </c>
      <c r="BU612" s="10" t="s">
        <v>1104</v>
      </c>
      <c r="BV612" s="10" t="s">
        <v>1105</v>
      </c>
      <c r="BW612" s="10" t="s">
        <v>1104</v>
      </c>
      <c r="BX612" s="10" t="s">
        <v>1104</v>
      </c>
      <c r="BY612" s="10" t="s">
        <v>1104</v>
      </c>
      <c r="BZ612" s="10" t="s">
        <v>1105</v>
      </c>
      <c r="CA612" s="10" t="s">
        <v>1105</v>
      </c>
      <c r="CB612" s="10" t="s">
        <v>1105</v>
      </c>
      <c r="CC612" s="10" t="s">
        <v>1105</v>
      </c>
      <c r="CD612" s="10" t="s">
        <v>1104</v>
      </c>
      <c r="CE612" s="10" t="s">
        <v>1105</v>
      </c>
      <c r="CF612" s="10" t="s">
        <v>1105</v>
      </c>
      <c r="CG612" s="10" t="s">
        <v>1104</v>
      </c>
      <c r="CH612" s="10" t="s">
        <v>1104</v>
      </c>
      <c r="CI612" s="10" t="s">
        <v>1105</v>
      </c>
      <c r="CJ612" s="10" t="s">
        <v>1105</v>
      </c>
      <c r="CK612" s="10" t="s">
        <v>1104</v>
      </c>
      <c r="CL612" s="10" t="s">
        <v>1105</v>
      </c>
      <c r="CM612" s="10" t="s">
        <v>1105</v>
      </c>
      <c r="CN612" s="10" t="s">
        <v>1105</v>
      </c>
      <c r="CO612" s="10" t="s">
        <v>1105</v>
      </c>
      <c r="CP612" s="10" t="s">
        <v>1105</v>
      </c>
      <c r="CQ612" s="10" t="s">
        <v>1105</v>
      </c>
      <c r="CR612" s="10" t="s">
        <v>1105</v>
      </c>
      <c r="CS612" s="10" t="s">
        <v>1105</v>
      </c>
      <c r="CT612" s="10" t="s">
        <v>1105</v>
      </c>
      <c r="CU612" s="10" t="s">
        <v>1104</v>
      </c>
      <c r="CV612" s="10" t="s">
        <v>1104</v>
      </c>
      <c r="CW612" s="10" t="s">
        <v>1105</v>
      </c>
      <c r="CX612" s="10" t="s">
        <v>1104</v>
      </c>
      <c r="CY612" s="10" t="s">
        <v>1105</v>
      </c>
      <c r="CZ612" s="10" t="s">
        <v>1105</v>
      </c>
      <c r="DA612" s="10" t="s">
        <v>1105</v>
      </c>
      <c r="DB612" s="10" t="s">
        <v>1104</v>
      </c>
      <c r="DC612" s="96" t="s">
        <v>7152</v>
      </c>
      <c r="DD612" s="96" t="s">
        <v>7152</v>
      </c>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5"/>
    </row>
    <row r="613" spans="1:251" s="29" customFormat="1" ht="17.25" customHeight="1">
      <c r="A613" s="32" t="s">
        <v>35</v>
      </c>
      <c r="B613" s="32">
        <v>245</v>
      </c>
      <c r="C613" s="32"/>
      <c r="D613" s="32" t="s">
        <v>882</v>
      </c>
      <c r="E613" s="32"/>
      <c r="F613" s="32"/>
      <c r="G613" s="32"/>
      <c r="H613" s="32"/>
      <c r="I613" s="5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1"/>
      <c r="AN613" s="31"/>
      <c r="AR613" s="32"/>
      <c r="AS613" s="32"/>
      <c r="AT613" s="32">
        <v>0</v>
      </c>
      <c r="AU613" s="32" t="s">
        <v>1105</v>
      </c>
      <c r="AV613" s="32" t="s">
        <v>1105</v>
      </c>
      <c r="AW613" s="32" t="s">
        <v>1105</v>
      </c>
      <c r="AX613" s="32" t="s">
        <v>1105</v>
      </c>
      <c r="AY613" s="32" t="s">
        <v>1105</v>
      </c>
      <c r="AZ613" s="32" t="s">
        <v>1105</v>
      </c>
      <c r="BA613" s="32" t="s">
        <v>1105</v>
      </c>
      <c r="BB613" s="32" t="s">
        <v>1105</v>
      </c>
      <c r="BC613" s="32" t="s">
        <v>1105</v>
      </c>
      <c r="BD613" s="32" t="s">
        <v>1105</v>
      </c>
      <c r="BE613" s="32" t="s">
        <v>1104</v>
      </c>
      <c r="BF613" s="32" t="s">
        <v>1105</v>
      </c>
      <c r="BG613" s="32" t="s">
        <v>1105</v>
      </c>
      <c r="BH613" s="32" t="s">
        <v>1105</v>
      </c>
      <c r="BI613" s="32" t="s">
        <v>1105</v>
      </c>
      <c r="BJ613" s="32" t="s">
        <v>1105</v>
      </c>
      <c r="BK613" s="32" t="s">
        <v>1105</v>
      </c>
      <c r="BL613" s="32" t="s">
        <v>1105</v>
      </c>
      <c r="BM613" s="32" t="s">
        <v>1105</v>
      </c>
      <c r="BN613" s="32" t="s">
        <v>1105</v>
      </c>
      <c r="BO613" s="32" t="s">
        <v>1105</v>
      </c>
      <c r="BP613" s="32" t="s">
        <v>1105</v>
      </c>
      <c r="BQ613" s="32" t="s">
        <v>1105</v>
      </c>
      <c r="BR613" s="32" t="s">
        <v>1105</v>
      </c>
      <c r="BS613" s="32" t="s">
        <v>1105</v>
      </c>
      <c r="BT613" s="32" t="s">
        <v>1105</v>
      </c>
      <c r="BU613" s="32" t="s">
        <v>1105</v>
      </c>
      <c r="BV613" s="32" t="s">
        <v>1105</v>
      </c>
      <c r="BW613" s="32" t="s">
        <v>1104</v>
      </c>
      <c r="BX613" s="32" t="s">
        <v>1104</v>
      </c>
      <c r="BY613" s="32" t="s">
        <v>1105</v>
      </c>
      <c r="BZ613" s="32" t="s">
        <v>1105</v>
      </c>
      <c r="CA613" s="32" t="s">
        <v>1105</v>
      </c>
      <c r="CB613" s="32" t="s">
        <v>1105</v>
      </c>
      <c r="CC613" s="32" t="s">
        <v>1105</v>
      </c>
      <c r="CD613" s="32" t="s">
        <v>1104</v>
      </c>
      <c r="CE613" s="32" t="s">
        <v>1105</v>
      </c>
      <c r="CF613" s="32" t="s">
        <v>1105</v>
      </c>
      <c r="CG613" s="32" t="s">
        <v>1105</v>
      </c>
      <c r="CH613" s="32" t="s">
        <v>1105</v>
      </c>
      <c r="CI613" s="32" t="s">
        <v>1105</v>
      </c>
      <c r="CJ613" s="32" t="s">
        <v>1105</v>
      </c>
      <c r="CK613" s="32" t="s">
        <v>1104</v>
      </c>
      <c r="CL613" s="32" t="s">
        <v>1105</v>
      </c>
      <c r="CM613" s="32" t="s">
        <v>1105</v>
      </c>
      <c r="CN613" s="32" t="s">
        <v>1105</v>
      </c>
      <c r="CO613" s="32" t="s">
        <v>1105</v>
      </c>
      <c r="CP613" s="32" t="s">
        <v>1105</v>
      </c>
      <c r="CQ613" s="32" t="s">
        <v>1105</v>
      </c>
      <c r="CR613" s="32" t="s">
        <v>1105</v>
      </c>
      <c r="CS613" s="32" t="s">
        <v>1105</v>
      </c>
      <c r="CT613" s="32" t="s">
        <v>1105</v>
      </c>
      <c r="CU613" s="32" t="s">
        <v>1104</v>
      </c>
      <c r="CV613" s="32" t="s">
        <v>1105</v>
      </c>
      <c r="CW613" s="32" t="s">
        <v>1105</v>
      </c>
      <c r="CX613" s="32" t="s">
        <v>1104</v>
      </c>
      <c r="CY613" s="32" t="s">
        <v>1105</v>
      </c>
      <c r="CZ613" s="32" t="s">
        <v>1105</v>
      </c>
      <c r="DA613" s="32" t="s">
        <v>1105</v>
      </c>
      <c r="DB613" s="32" t="s">
        <v>1105</v>
      </c>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c r="ED613" s="32"/>
      <c r="EE613" s="32"/>
      <c r="EF613" s="32"/>
      <c r="EG613" s="32"/>
      <c r="EH613" s="32"/>
      <c r="EI613" s="32"/>
      <c r="EJ613" s="32"/>
      <c r="EK613" s="32"/>
      <c r="EL613" s="32"/>
      <c r="EM613" s="32"/>
      <c r="EN613" s="32"/>
      <c r="EO613" s="32"/>
      <c r="EP613" s="32"/>
      <c r="EQ613" s="32"/>
      <c r="ER613" s="32"/>
      <c r="ES613" s="32"/>
      <c r="ET613" s="32"/>
      <c r="EU613" s="32"/>
      <c r="EV613" s="32"/>
      <c r="EW613" s="32"/>
      <c r="EX613" s="32"/>
      <c r="EY613" s="32"/>
      <c r="EZ613" s="32"/>
      <c r="FA613" s="32"/>
      <c r="FB613" s="32"/>
      <c r="FC613" s="32"/>
      <c r="FD613" s="32"/>
      <c r="FE613" s="32"/>
      <c r="FF613" s="32"/>
      <c r="FG613" s="32"/>
      <c r="FH613" s="32"/>
      <c r="FI613" s="32"/>
      <c r="FJ613" s="32"/>
      <c r="FK613" s="32"/>
      <c r="FL613" s="32"/>
      <c r="FM613" s="32"/>
      <c r="FN613" s="32"/>
      <c r="FO613" s="32"/>
      <c r="FP613" s="32"/>
      <c r="FQ613" s="32"/>
      <c r="FR613" s="32"/>
      <c r="FS613" s="32"/>
      <c r="FT613" s="32"/>
      <c r="FU613" s="32"/>
      <c r="FV613" s="32"/>
      <c r="FW613" s="32"/>
      <c r="FX613" s="32"/>
      <c r="FY613" s="32"/>
      <c r="FZ613" s="32"/>
      <c r="GA613" s="32"/>
      <c r="GB613" s="32"/>
      <c r="GC613" s="32"/>
      <c r="GD613" s="32"/>
      <c r="GE613" s="32"/>
      <c r="GF613" s="32"/>
      <c r="GG613" s="32"/>
      <c r="GH613" s="32"/>
      <c r="GI613" s="32"/>
      <c r="GJ613" s="32"/>
      <c r="GK613" s="32"/>
      <c r="GL613" s="32"/>
      <c r="GM613" s="32"/>
      <c r="GN613" s="32"/>
      <c r="GO613" s="32"/>
      <c r="GP613" s="32"/>
      <c r="GQ613" s="32"/>
      <c r="GR613" s="32"/>
      <c r="GS613" s="32"/>
      <c r="GT613" s="32"/>
      <c r="GU613" s="32"/>
      <c r="GV613" s="32"/>
      <c r="GW613" s="32"/>
      <c r="GX613" s="32"/>
      <c r="GY613" s="32"/>
      <c r="GZ613" s="32"/>
      <c r="HA613" s="32"/>
      <c r="HB613" s="32"/>
      <c r="HC613" s="32"/>
      <c r="HD613" s="32"/>
      <c r="HE613" s="32"/>
      <c r="HF613" s="32"/>
      <c r="HG613" s="32"/>
      <c r="HH613" s="32"/>
      <c r="HI613" s="32"/>
      <c r="HJ613" s="32"/>
      <c r="HK613" s="32"/>
      <c r="HL613" s="32"/>
      <c r="HM613" s="32"/>
      <c r="HN613" s="32"/>
      <c r="HO613" s="32"/>
      <c r="HP613" s="32"/>
      <c r="HQ613" s="32"/>
      <c r="HR613" s="32"/>
      <c r="HS613" s="32"/>
      <c r="HT613" s="32"/>
      <c r="HU613" s="32"/>
      <c r="HV613" s="32"/>
      <c r="HW613" s="32"/>
      <c r="HX613" s="32"/>
      <c r="HY613" s="32"/>
      <c r="HZ613" s="32"/>
      <c r="IA613" s="32"/>
      <c r="IB613" s="32"/>
      <c r="IC613" s="32"/>
      <c r="ID613" s="32"/>
      <c r="IE613" s="32"/>
      <c r="IF613" s="32"/>
      <c r="IG613" s="32"/>
      <c r="IH613" s="32"/>
      <c r="II613" s="32"/>
      <c r="IJ613" s="32"/>
      <c r="IK613" s="32"/>
      <c r="IL613" s="32"/>
      <c r="IM613" s="32"/>
      <c r="IN613" s="32"/>
      <c r="IO613" s="32"/>
      <c r="IP613" s="32"/>
    </row>
    <row r="614" spans="1:251" s="9" customFormat="1" ht="17.25" customHeight="1">
      <c r="A614" s="5" t="s">
        <v>557</v>
      </c>
      <c r="B614" s="9">
        <v>248</v>
      </c>
      <c r="C614" s="5" t="s">
        <v>83</v>
      </c>
      <c r="D614" s="5" t="s">
        <v>186</v>
      </c>
      <c r="E614" s="9">
        <v>486</v>
      </c>
      <c r="F614" s="9" t="s">
        <v>1178</v>
      </c>
      <c r="G614" s="5"/>
      <c r="H614" s="5" t="s">
        <v>12</v>
      </c>
      <c r="I614" s="9">
        <v>1879</v>
      </c>
      <c r="J614" s="5" t="s">
        <v>377</v>
      </c>
      <c r="K614" s="9">
        <v>1886</v>
      </c>
      <c r="L614" s="5"/>
      <c r="M614" s="5"/>
      <c r="N614" s="5"/>
      <c r="O614" s="5"/>
      <c r="P614" s="5"/>
      <c r="Q614" s="5"/>
      <c r="R614" s="5"/>
      <c r="S614" s="5"/>
      <c r="T614" s="5"/>
      <c r="U614" s="5"/>
      <c r="V614" s="5"/>
      <c r="W614" s="5"/>
      <c r="X614" s="5"/>
      <c r="Y614" s="5"/>
      <c r="Z614" s="5"/>
      <c r="AA614" s="5"/>
      <c r="AB614" s="5"/>
      <c r="AC614" s="5"/>
      <c r="AD614" s="5"/>
      <c r="AE614" s="5"/>
      <c r="AF614" s="5" t="s">
        <v>381</v>
      </c>
      <c r="AG614" s="5"/>
      <c r="AH614" s="5"/>
      <c r="AI614" s="5"/>
      <c r="AJ614" s="5"/>
      <c r="AK614" s="5"/>
      <c r="AL614" s="42" t="s">
        <v>591</v>
      </c>
      <c r="AM614" s="11">
        <f>VLOOKUP($AL614,'City Location'!$A$2:$C$69,2)</f>
        <v>42.697707999999999</v>
      </c>
      <c r="AN614" s="11">
        <f>VLOOKUP($AL614,'City Location'!$A$2:$C$69,3)</f>
        <v>23.321867999999998</v>
      </c>
      <c r="AO614" s="9" t="s">
        <v>623</v>
      </c>
      <c r="AP614" s="5">
        <v>1</v>
      </c>
      <c r="AQ614" s="5"/>
      <c r="AR614" s="4"/>
      <c r="AS614" s="4"/>
      <c r="AT614" s="10">
        <v>0</v>
      </c>
      <c r="AU614" s="10" t="s">
        <v>1104</v>
      </c>
      <c r="AV614" s="10" t="s">
        <v>1104</v>
      </c>
      <c r="AW614" s="10" t="s">
        <v>1105</v>
      </c>
      <c r="AX614" s="10" t="s">
        <v>1105</v>
      </c>
      <c r="AY614" s="10" t="s">
        <v>1105</v>
      </c>
      <c r="AZ614" s="10" t="s">
        <v>1105</v>
      </c>
      <c r="BA614" s="10" t="s">
        <v>1105</v>
      </c>
      <c r="BB614" s="10" t="s">
        <v>1104</v>
      </c>
      <c r="BC614" s="10" t="s">
        <v>1105</v>
      </c>
      <c r="BD614" s="10" t="s">
        <v>1105</v>
      </c>
      <c r="BE614" s="10" t="s">
        <v>1105</v>
      </c>
      <c r="BF614" s="10" t="s">
        <v>1105</v>
      </c>
      <c r="BG614" s="10" t="s">
        <v>1105</v>
      </c>
      <c r="BH614" s="10" t="s">
        <v>1105</v>
      </c>
      <c r="BI614" s="10" t="s">
        <v>1105</v>
      </c>
      <c r="BJ614" s="10" t="s">
        <v>1105</v>
      </c>
      <c r="BK614" s="10" t="s">
        <v>1105</v>
      </c>
      <c r="BL614" s="10" t="s">
        <v>1105</v>
      </c>
      <c r="BM614" s="10" t="s">
        <v>1105</v>
      </c>
      <c r="BN614" s="10" t="s">
        <v>374</v>
      </c>
      <c r="BO614" s="10" t="s">
        <v>1105</v>
      </c>
      <c r="BP614" s="10" t="s">
        <v>1104</v>
      </c>
      <c r="BQ614" s="10" t="s">
        <v>1105</v>
      </c>
      <c r="BR614" s="10" t="s">
        <v>1105</v>
      </c>
      <c r="BS614" s="10" t="s">
        <v>1105</v>
      </c>
      <c r="BT614" s="10" t="s">
        <v>1105</v>
      </c>
      <c r="BU614" s="10" t="s">
        <v>1104</v>
      </c>
      <c r="BV614" s="10" t="s">
        <v>1105</v>
      </c>
      <c r="BW614" s="10" t="s">
        <v>1104</v>
      </c>
      <c r="BX614" s="10" t="s">
        <v>374</v>
      </c>
      <c r="BY614" s="10" t="s">
        <v>374</v>
      </c>
      <c r="BZ614" s="10" t="s">
        <v>1105</v>
      </c>
      <c r="CA614" s="10" t="s">
        <v>1105</v>
      </c>
      <c r="CB614" s="10" t="s">
        <v>1105</v>
      </c>
      <c r="CC614" s="10" t="s">
        <v>1105</v>
      </c>
      <c r="CD614" s="10" t="s">
        <v>1104</v>
      </c>
      <c r="CE614" s="10" t="s">
        <v>1105</v>
      </c>
      <c r="CF614" s="10" t="s">
        <v>1104</v>
      </c>
      <c r="CG614" s="10" t="s">
        <v>190</v>
      </c>
      <c r="CH614" s="10" t="s">
        <v>1104</v>
      </c>
      <c r="CI614" s="10" t="s">
        <v>1105</v>
      </c>
      <c r="CJ614" s="10" t="s">
        <v>1105</v>
      </c>
      <c r="CK614" s="10" t="s">
        <v>1104</v>
      </c>
      <c r="CL614" s="10" t="s">
        <v>1105</v>
      </c>
      <c r="CM614" s="10" t="s">
        <v>1105</v>
      </c>
      <c r="CN614" s="10" t="s">
        <v>1105</v>
      </c>
      <c r="CO614" s="10" t="s">
        <v>1105</v>
      </c>
      <c r="CP614" s="10" t="s">
        <v>1105</v>
      </c>
      <c r="CQ614" s="10" t="s">
        <v>1105</v>
      </c>
      <c r="CR614" s="10" t="s">
        <v>1104</v>
      </c>
      <c r="CS614" s="10" t="s">
        <v>1104</v>
      </c>
      <c r="CT614" s="10" t="s">
        <v>190</v>
      </c>
      <c r="CU614" s="10" t="s">
        <v>1104</v>
      </c>
      <c r="CV614" s="10" t="s">
        <v>1104</v>
      </c>
      <c r="CW614" s="10" t="s">
        <v>1105</v>
      </c>
      <c r="CX614" s="10" t="s">
        <v>1104</v>
      </c>
      <c r="CY614" s="10" t="s">
        <v>1105</v>
      </c>
      <c r="CZ614" s="10" t="s">
        <v>1105</v>
      </c>
      <c r="DA614" s="10" t="s">
        <v>1105</v>
      </c>
      <c r="DB614" s="10" t="s">
        <v>1104</v>
      </c>
      <c r="DC614" s="96" t="s">
        <v>7154</v>
      </c>
      <c r="DD614" s="96" t="s">
        <v>7153</v>
      </c>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5"/>
    </row>
    <row r="615" spans="1:251" s="9" customFormat="1" ht="17.25" customHeight="1">
      <c r="A615" s="5" t="s">
        <v>557</v>
      </c>
      <c r="B615" s="9">
        <v>248</v>
      </c>
      <c r="C615" s="5" t="s">
        <v>83</v>
      </c>
      <c r="D615" s="5" t="s">
        <v>92</v>
      </c>
      <c r="E615" s="9">
        <v>18537</v>
      </c>
      <c r="F615" s="9" t="s">
        <v>1160</v>
      </c>
      <c r="G615" s="5"/>
      <c r="H615" s="5" t="s">
        <v>14</v>
      </c>
      <c r="I615" s="9">
        <v>1886</v>
      </c>
      <c r="J615" s="5" t="s">
        <v>3</v>
      </c>
      <c r="K615" s="9">
        <v>1912</v>
      </c>
      <c r="L615" s="5" t="s">
        <v>224</v>
      </c>
      <c r="M615" s="5" t="s">
        <v>558</v>
      </c>
      <c r="N615" s="5"/>
      <c r="O615" s="5"/>
      <c r="P615" s="5"/>
      <c r="Q615" s="5" t="s">
        <v>559</v>
      </c>
      <c r="R615" s="5">
        <v>1886</v>
      </c>
      <c r="S615" s="5"/>
      <c r="T615" s="5">
        <v>1887</v>
      </c>
      <c r="U615" s="5"/>
      <c r="V615" s="5"/>
      <c r="W615" s="5"/>
      <c r="X615" s="5"/>
      <c r="Y615" s="5"/>
      <c r="Z615" s="5"/>
      <c r="AA615" s="5"/>
      <c r="AB615" s="5"/>
      <c r="AC615" s="5"/>
      <c r="AD615" s="5"/>
      <c r="AE615" s="5"/>
      <c r="AF615" s="5"/>
      <c r="AG615" s="5"/>
      <c r="AH615" s="5"/>
      <c r="AI615" s="5"/>
      <c r="AJ615" s="5"/>
      <c r="AK615" s="5"/>
      <c r="AL615" s="42" t="s">
        <v>591</v>
      </c>
      <c r="AM615" s="11">
        <f>VLOOKUP($AL615,'City Location'!$A$2:$C$69,2)</f>
        <v>42.697707999999999</v>
      </c>
      <c r="AN615" s="11">
        <f>VLOOKUP($AL615,'City Location'!$A$2:$C$69,3)</f>
        <v>23.321867999999998</v>
      </c>
      <c r="AO615" s="9" t="s">
        <v>621</v>
      </c>
      <c r="AP615" s="5">
        <v>1</v>
      </c>
      <c r="AQ615" s="5"/>
      <c r="AR615" s="4"/>
      <c r="AS615" s="4"/>
      <c r="AT615" s="10">
        <v>0</v>
      </c>
      <c r="AU615" s="10" t="s">
        <v>1104</v>
      </c>
      <c r="AV615" s="10" t="s">
        <v>1104</v>
      </c>
      <c r="AW615" s="10" t="s">
        <v>1105</v>
      </c>
      <c r="AX615" s="10" t="s">
        <v>1105</v>
      </c>
      <c r="AY615" s="10" t="s">
        <v>1105</v>
      </c>
      <c r="AZ615" s="10" t="s">
        <v>1105</v>
      </c>
      <c r="BA615" s="10" t="s">
        <v>1105</v>
      </c>
      <c r="BB615" s="10" t="s">
        <v>1104</v>
      </c>
      <c r="BC615" s="10" t="s">
        <v>1105</v>
      </c>
      <c r="BD615" s="10" t="s">
        <v>1105</v>
      </c>
      <c r="BE615" s="10" t="s">
        <v>1105</v>
      </c>
      <c r="BF615" s="10" t="s">
        <v>1105</v>
      </c>
      <c r="BG615" s="10" t="s">
        <v>1105</v>
      </c>
      <c r="BH615" s="10" t="s">
        <v>1105</v>
      </c>
      <c r="BI615" s="10" t="s">
        <v>1105</v>
      </c>
      <c r="BJ615" s="10" t="s">
        <v>1105</v>
      </c>
      <c r="BK615" s="10" t="s">
        <v>1105</v>
      </c>
      <c r="BL615" s="10" t="s">
        <v>1105</v>
      </c>
      <c r="BM615" s="10" t="s">
        <v>1105</v>
      </c>
      <c r="BN615" s="10" t="s">
        <v>374</v>
      </c>
      <c r="BO615" s="10" t="s">
        <v>1105</v>
      </c>
      <c r="BP615" s="10" t="s">
        <v>1104</v>
      </c>
      <c r="BQ615" s="10" t="s">
        <v>1105</v>
      </c>
      <c r="BR615" s="10" t="s">
        <v>1105</v>
      </c>
      <c r="BS615" s="10" t="s">
        <v>1105</v>
      </c>
      <c r="BT615" s="10" t="s">
        <v>1105</v>
      </c>
      <c r="BU615" s="10" t="s">
        <v>1104</v>
      </c>
      <c r="BV615" s="10" t="s">
        <v>1105</v>
      </c>
      <c r="BW615" s="10" t="s">
        <v>1104</v>
      </c>
      <c r="BX615" s="10" t="s">
        <v>374</v>
      </c>
      <c r="BY615" s="10" t="s">
        <v>374</v>
      </c>
      <c r="BZ615" s="10" t="s">
        <v>1105</v>
      </c>
      <c r="CA615" s="10" t="s">
        <v>1105</v>
      </c>
      <c r="CB615" s="10" t="s">
        <v>1105</v>
      </c>
      <c r="CC615" s="10" t="s">
        <v>1105</v>
      </c>
      <c r="CD615" s="10" t="s">
        <v>1104</v>
      </c>
      <c r="CE615" s="10" t="s">
        <v>1105</v>
      </c>
      <c r="CF615" s="10" t="s">
        <v>1104</v>
      </c>
      <c r="CG615" s="10" t="s">
        <v>190</v>
      </c>
      <c r="CH615" s="10" t="s">
        <v>1104</v>
      </c>
      <c r="CI615" s="10" t="s">
        <v>1105</v>
      </c>
      <c r="CJ615" s="10" t="s">
        <v>1105</v>
      </c>
      <c r="CK615" s="10" t="s">
        <v>1104</v>
      </c>
      <c r="CL615" s="10" t="s">
        <v>1105</v>
      </c>
      <c r="CM615" s="10" t="s">
        <v>1105</v>
      </c>
      <c r="CN615" s="10" t="s">
        <v>1105</v>
      </c>
      <c r="CO615" s="10" t="s">
        <v>1105</v>
      </c>
      <c r="CP615" s="10" t="s">
        <v>1105</v>
      </c>
      <c r="CQ615" s="10" t="s">
        <v>1105</v>
      </c>
      <c r="CR615" s="10" t="s">
        <v>1104</v>
      </c>
      <c r="CS615" s="10" t="s">
        <v>1104</v>
      </c>
      <c r="CT615" s="10" t="s">
        <v>190</v>
      </c>
      <c r="CU615" s="10" t="s">
        <v>1104</v>
      </c>
      <c r="CV615" s="10" t="s">
        <v>1104</v>
      </c>
      <c r="CW615" s="10" t="s">
        <v>1105</v>
      </c>
      <c r="CX615" s="10" t="s">
        <v>1104</v>
      </c>
      <c r="CY615" s="10" t="s">
        <v>1105</v>
      </c>
      <c r="CZ615" s="10" t="s">
        <v>1105</v>
      </c>
      <c r="DA615" s="10" t="s">
        <v>1105</v>
      </c>
      <c r="DB615" s="10" t="s">
        <v>1104</v>
      </c>
      <c r="DC615" s="96" t="s">
        <v>7153</v>
      </c>
      <c r="DD615" s="96" t="s">
        <v>7153</v>
      </c>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5"/>
    </row>
    <row r="616" spans="1:251" s="9" customFormat="1" ht="17.25" customHeight="1">
      <c r="A616" s="5" t="s">
        <v>557</v>
      </c>
      <c r="B616" s="9">
        <v>248</v>
      </c>
      <c r="C616" s="5" t="s">
        <v>83</v>
      </c>
      <c r="D616" s="5" t="s">
        <v>92</v>
      </c>
      <c r="E616" s="9">
        <v>18537</v>
      </c>
      <c r="F616" s="9" t="s">
        <v>1160</v>
      </c>
      <c r="G616" s="5"/>
      <c r="H616" s="5" t="s">
        <v>3</v>
      </c>
      <c r="I616" s="9">
        <v>1912</v>
      </c>
      <c r="J616" s="5" t="s">
        <v>9</v>
      </c>
      <c r="K616" s="9">
        <v>1915</v>
      </c>
      <c r="L616" s="5" t="s">
        <v>224</v>
      </c>
      <c r="M616" s="5" t="s">
        <v>558</v>
      </c>
      <c r="N616" s="5"/>
      <c r="O616" s="5"/>
      <c r="P616" s="5"/>
      <c r="Q616" s="5" t="s">
        <v>559</v>
      </c>
      <c r="R616" s="5">
        <v>1886</v>
      </c>
      <c r="S616" s="5"/>
      <c r="T616" s="5">
        <v>1887</v>
      </c>
      <c r="U616" s="5"/>
      <c r="V616" s="5"/>
      <c r="W616" s="5"/>
      <c r="X616" s="5"/>
      <c r="Y616" s="5"/>
      <c r="Z616" s="5"/>
      <c r="AA616" s="5"/>
      <c r="AB616" s="5"/>
      <c r="AC616" s="5"/>
      <c r="AD616" s="5"/>
      <c r="AE616" s="5"/>
      <c r="AF616" s="5"/>
      <c r="AG616" s="5"/>
      <c r="AH616" s="5"/>
      <c r="AI616" s="5"/>
      <c r="AJ616" s="5"/>
      <c r="AK616" s="5"/>
      <c r="AL616" s="42" t="s">
        <v>591</v>
      </c>
      <c r="AM616" s="11">
        <f>VLOOKUP($AL616,'City Location'!$A$2:$C$69,2)</f>
        <v>42.697707999999999</v>
      </c>
      <c r="AN616" s="11">
        <f>VLOOKUP($AL616,'City Location'!$A$2:$C$69,3)</f>
        <v>23.321867999999998</v>
      </c>
      <c r="AO616" s="9" t="s">
        <v>621</v>
      </c>
      <c r="AP616" s="5">
        <v>1</v>
      </c>
      <c r="AQ616" s="5"/>
      <c r="AR616" s="4"/>
      <c r="AS616" s="4"/>
      <c r="AT616" s="10">
        <v>0</v>
      </c>
      <c r="AU616" s="10" t="s">
        <v>1104</v>
      </c>
      <c r="AV616" s="10" t="s">
        <v>1104</v>
      </c>
      <c r="AW616" s="10" t="s">
        <v>1105</v>
      </c>
      <c r="AX616" s="10" t="s">
        <v>1105</v>
      </c>
      <c r="AY616" s="10" t="s">
        <v>1105</v>
      </c>
      <c r="AZ616" s="10" t="s">
        <v>1105</v>
      </c>
      <c r="BA616" s="10" t="s">
        <v>1105</v>
      </c>
      <c r="BB616" s="10" t="s">
        <v>1104</v>
      </c>
      <c r="BC616" s="10" t="s">
        <v>1105</v>
      </c>
      <c r="BD616" s="10" t="s">
        <v>1105</v>
      </c>
      <c r="BE616" s="10" t="s">
        <v>1105</v>
      </c>
      <c r="BF616" s="10" t="s">
        <v>1105</v>
      </c>
      <c r="BG616" s="10" t="s">
        <v>1105</v>
      </c>
      <c r="BH616" s="10" t="s">
        <v>1105</v>
      </c>
      <c r="BI616" s="10" t="s">
        <v>1105</v>
      </c>
      <c r="BJ616" s="10" t="s">
        <v>1105</v>
      </c>
      <c r="BK616" s="10" t="s">
        <v>1105</v>
      </c>
      <c r="BL616" s="10" t="s">
        <v>1105</v>
      </c>
      <c r="BM616" s="10" t="s">
        <v>1105</v>
      </c>
      <c r="BN616" s="10" t="s">
        <v>374</v>
      </c>
      <c r="BO616" s="10" t="s">
        <v>1105</v>
      </c>
      <c r="BP616" s="10" t="s">
        <v>1104</v>
      </c>
      <c r="BQ616" s="10" t="s">
        <v>1105</v>
      </c>
      <c r="BR616" s="10" t="s">
        <v>1105</v>
      </c>
      <c r="BS616" s="10" t="s">
        <v>1105</v>
      </c>
      <c r="BT616" s="10" t="s">
        <v>1105</v>
      </c>
      <c r="BU616" s="10" t="s">
        <v>1104</v>
      </c>
      <c r="BV616" s="10" t="s">
        <v>1105</v>
      </c>
      <c r="BW616" s="10" t="s">
        <v>1104</v>
      </c>
      <c r="BX616" s="10" t="s">
        <v>374</v>
      </c>
      <c r="BY616" s="10" t="s">
        <v>190</v>
      </c>
      <c r="BZ616" s="10" t="s">
        <v>1105</v>
      </c>
      <c r="CA616" s="10" t="s">
        <v>1105</v>
      </c>
      <c r="CB616" s="10" t="s">
        <v>1105</v>
      </c>
      <c r="CC616" s="10" t="s">
        <v>1105</v>
      </c>
      <c r="CD616" s="10" t="s">
        <v>1104</v>
      </c>
      <c r="CE616" s="10" t="s">
        <v>1105</v>
      </c>
      <c r="CF616" s="10" t="s">
        <v>1104</v>
      </c>
      <c r="CG616" s="10" t="s">
        <v>190</v>
      </c>
      <c r="CH616" s="10" t="s">
        <v>1104</v>
      </c>
      <c r="CI616" s="10" t="s">
        <v>1105</v>
      </c>
      <c r="CJ616" s="10" t="s">
        <v>1105</v>
      </c>
      <c r="CK616" s="10" t="s">
        <v>1104</v>
      </c>
      <c r="CL616" s="10" t="s">
        <v>1105</v>
      </c>
      <c r="CM616" s="10" t="s">
        <v>1105</v>
      </c>
      <c r="CN616" s="10" t="s">
        <v>1105</v>
      </c>
      <c r="CO616" s="10" t="s">
        <v>1105</v>
      </c>
      <c r="CP616" s="10" t="s">
        <v>1105</v>
      </c>
      <c r="CQ616" s="10" t="s">
        <v>1105</v>
      </c>
      <c r="CR616" s="10" t="s">
        <v>1104</v>
      </c>
      <c r="CS616" s="10" t="s">
        <v>1104</v>
      </c>
      <c r="CT616" s="10" t="s">
        <v>190</v>
      </c>
      <c r="CU616" s="10" t="s">
        <v>1104</v>
      </c>
      <c r="CV616" s="10" t="s">
        <v>1104</v>
      </c>
      <c r="CW616" s="10" t="s">
        <v>1105</v>
      </c>
      <c r="CX616" s="10" t="s">
        <v>1104</v>
      </c>
      <c r="CY616" s="10" t="s">
        <v>1105</v>
      </c>
      <c r="CZ616" s="10" t="s">
        <v>1105</v>
      </c>
      <c r="DA616" s="10" t="s">
        <v>1105</v>
      </c>
      <c r="DB616" s="10" t="s">
        <v>1104</v>
      </c>
      <c r="DC616" s="96" t="s">
        <v>7153</v>
      </c>
      <c r="DD616" s="96" t="s">
        <v>7153</v>
      </c>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5"/>
    </row>
    <row r="617" spans="1:251" s="9" customFormat="1" ht="17.25" customHeight="1">
      <c r="A617" s="5" t="s">
        <v>557</v>
      </c>
      <c r="B617" s="9">
        <v>248</v>
      </c>
      <c r="C617" s="5" t="s">
        <v>83</v>
      </c>
      <c r="D617" s="5" t="s">
        <v>92</v>
      </c>
      <c r="E617" s="9">
        <v>18537</v>
      </c>
      <c r="F617" s="9" t="s">
        <v>1160</v>
      </c>
      <c r="G617" s="5"/>
      <c r="H617" s="5" t="s">
        <v>9</v>
      </c>
      <c r="I617" s="9">
        <v>1915</v>
      </c>
      <c r="J617" s="39" t="s">
        <v>3</v>
      </c>
      <c r="K617" s="9">
        <v>1916</v>
      </c>
      <c r="L617" s="5" t="s">
        <v>224</v>
      </c>
      <c r="M617" s="5" t="s">
        <v>558</v>
      </c>
      <c r="N617" s="5"/>
      <c r="O617" s="5"/>
      <c r="P617" s="5"/>
      <c r="Q617" s="5" t="s">
        <v>559</v>
      </c>
      <c r="R617" s="5">
        <v>1886</v>
      </c>
      <c r="S617" s="5"/>
      <c r="T617" s="5">
        <v>1887</v>
      </c>
      <c r="U617" s="5"/>
      <c r="V617" s="5"/>
      <c r="W617" s="5"/>
      <c r="X617" s="5"/>
      <c r="Y617" s="5"/>
      <c r="Z617" s="5"/>
      <c r="AA617" s="5"/>
      <c r="AB617" s="5"/>
      <c r="AC617" s="5"/>
      <c r="AD617" s="5"/>
      <c r="AE617" s="5"/>
      <c r="AF617" s="5"/>
      <c r="AG617" s="5"/>
      <c r="AH617" s="5"/>
      <c r="AI617" s="5"/>
      <c r="AJ617" s="5"/>
      <c r="AK617" s="5"/>
      <c r="AL617" s="42" t="s">
        <v>591</v>
      </c>
      <c r="AM617" s="11">
        <f>VLOOKUP($AL617,'City Location'!$A$2:$C$69,2)</f>
        <v>42.697707999999999</v>
      </c>
      <c r="AN617" s="11">
        <f>VLOOKUP($AL617,'City Location'!$A$2:$C$69,3)</f>
        <v>23.321867999999998</v>
      </c>
      <c r="AO617" s="9" t="s">
        <v>621</v>
      </c>
      <c r="AP617" s="5">
        <v>1</v>
      </c>
      <c r="AQ617" s="5"/>
      <c r="AR617" s="4"/>
      <c r="AS617" s="4"/>
      <c r="AT617" s="10">
        <v>0</v>
      </c>
      <c r="AU617" s="10" t="s">
        <v>1104</v>
      </c>
      <c r="AV617" s="10" t="s">
        <v>1104</v>
      </c>
      <c r="AW617" s="10" t="s">
        <v>1105</v>
      </c>
      <c r="AX617" s="10" t="s">
        <v>1105</v>
      </c>
      <c r="AY617" s="10" t="s">
        <v>1105</v>
      </c>
      <c r="AZ617" s="10" t="s">
        <v>1105</v>
      </c>
      <c r="BA617" s="10" t="s">
        <v>1105</v>
      </c>
      <c r="BB617" s="10" t="s">
        <v>1104</v>
      </c>
      <c r="BC617" s="10" t="s">
        <v>1105</v>
      </c>
      <c r="BD617" s="10" t="s">
        <v>1105</v>
      </c>
      <c r="BE617" s="10" t="s">
        <v>1105</v>
      </c>
      <c r="BF617" s="10" t="s">
        <v>1105</v>
      </c>
      <c r="BG617" s="10" t="s">
        <v>1105</v>
      </c>
      <c r="BH617" s="10" t="s">
        <v>1105</v>
      </c>
      <c r="BI617" s="10" t="s">
        <v>1105</v>
      </c>
      <c r="BJ617" s="10" t="s">
        <v>1105</v>
      </c>
      <c r="BK617" s="10" t="s">
        <v>1105</v>
      </c>
      <c r="BL617" s="10" t="s">
        <v>1105</v>
      </c>
      <c r="BM617" s="10" t="s">
        <v>1105</v>
      </c>
      <c r="BN617" s="10" t="s">
        <v>190</v>
      </c>
      <c r="BO617" s="10" t="s">
        <v>1105</v>
      </c>
      <c r="BP617" s="10" t="s">
        <v>1104</v>
      </c>
      <c r="BQ617" s="10" t="s">
        <v>1105</v>
      </c>
      <c r="BR617" s="10" t="s">
        <v>1105</v>
      </c>
      <c r="BS617" s="10" t="s">
        <v>1105</v>
      </c>
      <c r="BT617" s="10" t="s">
        <v>1105</v>
      </c>
      <c r="BU617" s="10" t="s">
        <v>1104</v>
      </c>
      <c r="BV617" s="10" t="s">
        <v>1105</v>
      </c>
      <c r="BW617" s="10" t="s">
        <v>1104</v>
      </c>
      <c r="BX617" s="10" t="s">
        <v>190</v>
      </c>
      <c r="BY617" s="10" t="s">
        <v>190</v>
      </c>
      <c r="BZ617" s="10" t="s">
        <v>1105</v>
      </c>
      <c r="CA617" s="10" t="s">
        <v>1105</v>
      </c>
      <c r="CB617" s="10" t="s">
        <v>1105</v>
      </c>
      <c r="CC617" s="10" t="s">
        <v>1105</v>
      </c>
      <c r="CD617" s="10" t="s">
        <v>1104</v>
      </c>
      <c r="CE617" s="10" t="s">
        <v>1105</v>
      </c>
      <c r="CF617" s="10" t="s">
        <v>1104</v>
      </c>
      <c r="CG617" s="10" t="s">
        <v>190</v>
      </c>
      <c r="CH617" s="10" t="s">
        <v>1104</v>
      </c>
      <c r="CI617" s="10" t="s">
        <v>1105</v>
      </c>
      <c r="CJ617" s="10" t="s">
        <v>1105</v>
      </c>
      <c r="CK617" s="10" t="s">
        <v>1104</v>
      </c>
      <c r="CL617" s="10" t="s">
        <v>1105</v>
      </c>
      <c r="CM617" s="10" t="s">
        <v>1105</v>
      </c>
      <c r="CN617" s="10" t="s">
        <v>1105</v>
      </c>
      <c r="CO617" s="10" t="s">
        <v>1105</v>
      </c>
      <c r="CP617" s="10" t="s">
        <v>1105</v>
      </c>
      <c r="CQ617" s="10" t="s">
        <v>1105</v>
      </c>
      <c r="CR617" s="10" t="s">
        <v>1104</v>
      </c>
      <c r="CS617" s="10" t="s">
        <v>1104</v>
      </c>
      <c r="CT617" s="10" t="s">
        <v>190</v>
      </c>
      <c r="CU617" s="10" t="s">
        <v>1104</v>
      </c>
      <c r="CV617" s="10" t="s">
        <v>1104</v>
      </c>
      <c r="CW617" s="10" t="s">
        <v>1105</v>
      </c>
      <c r="CX617" s="10" t="s">
        <v>1104</v>
      </c>
      <c r="CY617" s="10" t="s">
        <v>1105</v>
      </c>
      <c r="CZ617" s="10" t="s">
        <v>1105</v>
      </c>
      <c r="DA617" s="10" t="s">
        <v>1105</v>
      </c>
      <c r="DB617" s="10" t="s">
        <v>1104</v>
      </c>
      <c r="DC617" s="96" t="s">
        <v>7153</v>
      </c>
      <c r="DD617" s="96" t="s">
        <v>7153</v>
      </c>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5"/>
    </row>
    <row r="618" spans="1:251" s="9" customFormat="1" ht="17.25" customHeight="1">
      <c r="A618" s="5" t="s">
        <v>557</v>
      </c>
      <c r="B618" s="9">
        <v>248</v>
      </c>
      <c r="C618" s="5" t="s">
        <v>83</v>
      </c>
      <c r="D618" s="5" t="s">
        <v>92</v>
      </c>
      <c r="E618" s="9">
        <v>18537</v>
      </c>
      <c r="F618" s="9" t="s">
        <v>1160</v>
      </c>
      <c r="G618" s="5"/>
      <c r="H618" s="39" t="s">
        <v>3</v>
      </c>
      <c r="I618" s="9">
        <v>1916</v>
      </c>
      <c r="J618" s="5"/>
      <c r="L618" s="5" t="s">
        <v>224</v>
      </c>
      <c r="M618" s="5" t="s">
        <v>558</v>
      </c>
      <c r="N618" s="5"/>
      <c r="O618" s="5"/>
      <c r="P618" s="5"/>
      <c r="Q618" s="5" t="s">
        <v>559</v>
      </c>
      <c r="R618" s="5">
        <v>1886</v>
      </c>
      <c r="S618" s="5"/>
      <c r="T618" s="5">
        <v>1887</v>
      </c>
      <c r="U618" s="5"/>
      <c r="V618" s="5"/>
      <c r="W618" s="5"/>
      <c r="X618" s="5"/>
      <c r="Y618" s="5"/>
      <c r="Z618" s="5"/>
      <c r="AA618" s="5"/>
      <c r="AB618" s="5"/>
      <c r="AC618" s="5"/>
      <c r="AD618" s="5"/>
      <c r="AE618" s="5"/>
      <c r="AF618" s="5"/>
      <c r="AG618" s="5"/>
      <c r="AH618" s="5"/>
      <c r="AI618" s="5"/>
      <c r="AJ618" s="5"/>
      <c r="AK618" s="5"/>
      <c r="AL618" s="42" t="s">
        <v>591</v>
      </c>
      <c r="AM618" s="11">
        <f>VLOOKUP($AL618,'City Location'!$A$2:$C$69,2)</f>
        <v>42.697707999999999</v>
      </c>
      <c r="AN618" s="11">
        <f>VLOOKUP($AL618,'City Location'!$A$2:$C$69,3)</f>
        <v>23.321867999999998</v>
      </c>
      <c r="AO618" s="9" t="s">
        <v>621</v>
      </c>
      <c r="AP618" s="5">
        <v>1</v>
      </c>
      <c r="AQ618" s="5"/>
      <c r="AR618" s="4"/>
      <c r="AS618" s="4"/>
      <c r="AT618" s="10">
        <v>0</v>
      </c>
      <c r="AU618" s="10" t="s">
        <v>1104</v>
      </c>
      <c r="AV618" s="10" t="s">
        <v>1104</v>
      </c>
      <c r="AW618" s="10" t="s">
        <v>1105</v>
      </c>
      <c r="AX618" s="10" t="s">
        <v>1105</v>
      </c>
      <c r="AY618" s="10" t="s">
        <v>1105</v>
      </c>
      <c r="AZ618" s="10" t="s">
        <v>1105</v>
      </c>
      <c r="BA618" s="10" t="s">
        <v>1105</v>
      </c>
      <c r="BB618" s="10" t="s">
        <v>1104</v>
      </c>
      <c r="BC618" s="10" t="s">
        <v>1105</v>
      </c>
      <c r="BD618" s="10" t="s">
        <v>1105</v>
      </c>
      <c r="BE618" s="10" t="s">
        <v>1105</v>
      </c>
      <c r="BF618" s="10" t="s">
        <v>1105</v>
      </c>
      <c r="BG618" s="10" t="s">
        <v>1105</v>
      </c>
      <c r="BH618" s="10" t="s">
        <v>1105</v>
      </c>
      <c r="BI618" s="10" t="s">
        <v>1105</v>
      </c>
      <c r="BJ618" s="10" t="s">
        <v>1105</v>
      </c>
      <c r="BK618" s="10" t="s">
        <v>1105</v>
      </c>
      <c r="BL618" s="10" t="s">
        <v>1105</v>
      </c>
      <c r="BM618" s="10" t="s">
        <v>1105</v>
      </c>
      <c r="BN618" s="10" t="s">
        <v>190</v>
      </c>
      <c r="BO618" s="10" t="s">
        <v>1105</v>
      </c>
      <c r="BP618" s="10" t="s">
        <v>1104</v>
      </c>
      <c r="BQ618" s="10" t="s">
        <v>1105</v>
      </c>
      <c r="BR618" s="10" t="s">
        <v>1105</v>
      </c>
      <c r="BS618" s="10" t="s">
        <v>1105</v>
      </c>
      <c r="BT618" s="10" t="s">
        <v>1105</v>
      </c>
      <c r="BU618" s="10" t="s">
        <v>1104</v>
      </c>
      <c r="BV618" s="10" t="s">
        <v>1105</v>
      </c>
      <c r="BW618" s="10" t="s">
        <v>1104</v>
      </c>
      <c r="BX618" s="10" t="s">
        <v>190</v>
      </c>
      <c r="BY618" s="10" t="s">
        <v>374</v>
      </c>
      <c r="BZ618" s="10" t="s">
        <v>1105</v>
      </c>
      <c r="CA618" s="10" t="s">
        <v>1105</v>
      </c>
      <c r="CB618" s="10" t="s">
        <v>1105</v>
      </c>
      <c r="CC618" s="10" t="s">
        <v>1105</v>
      </c>
      <c r="CD618" s="10" t="s">
        <v>1104</v>
      </c>
      <c r="CE618" s="10" t="s">
        <v>1105</v>
      </c>
      <c r="CF618" s="10" t="s">
        <v>1104</v>
      </c>
      <c r="CG618" s="10" t="s">
        <v>190</v>
      </c>
      <c r="CH618" s="10" t="s">
        <v>1104</v>
      </c>
      <c r="CI618" s="10" t="s">
        <v>1105</v>
      </c>
      <c r="CJ618" s="10" t="s">
        <v>1105</v>
      </c>
      <c r="CK618" s="10" t="s">
        <v>1104</v>
      </c>
      <c r="CL618" s="10" t="s">
        <v>1105</v>
      </c>
      <c r="CM618" s="10" t="s">
        <v>1105</v>
      </c>
      <c r="CN618" s="10" t="s">
        <v>1105</v>
      </c>
      <c r="CO618" s="10" t="s">
        <v>1105</v>
      </c>
      <c r="CP618" s="10" t="s">
        <v>1105</v>
      </c>
      <c r="CQ618" s="10" t="s">
        <v>1105</v>
      </c>
      <c r="CR618" s="10" t="s">
        <v>1104</v>
      </c>
      <c r="CS618" s="10" t="s">
        <v>1104</v>
      </c>
      <c r="CT618" s="10" t="s">
        <v>190</v>
      </c>
      <c r="CU618" s="10" t="s">
        <v>1104</v>
      </c>
      <c r="CV618" s="10" t="s">
        <v>1104</v>
      </c>
      <c r="CW618" s="10" t="s">
        <v>1105</v>
      </c>
      <c r="CX618" s="10" t="s">
        <v>1104</v>
      </c>
      <c r="CY618" s="10" t="s">
        <v>1105</v>
      </c>
      <c r="CZ618" s="10" t="s">
        <v>1105</v>
      </c>
      <c r="DA618" s="10" t="s">
        <v>1105</v>
      </c>
      <c r="DB618" s="10" t="s">
        <v>1104</v>
      </c>
      <c r="DC618" s="96" t="s">
        <v>7153</v>
      </c>
      <c r="DD618" s="96" t="s">
        <v>7153</v>
      </c>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5"/>
    </row>
    <row r="619" spans="1:251" s="9" customFormat="1" ht="17.25" customHeight="1">
      <c r="A619" s="5" t="s">
        <v>557</v>
      </c>
      <c r="B619" s="9">
        <v>248</v>
      </c>
      <c r="C619" s="5" t="s">
        <v>83</v>
      </c>
      <c r="D619" s="5" t="s">
        <v>92</v>
      </c>
      <c r="E619" s="9">
        <v>18537</v>
      </c>
      <c r="F619" s="9" t="s">
        <v>1160</v>
      </c>
      <c r="G619" s="5"/>
      <c r="H619" s="5"/>
      <c r="J619" s="5" t="s">
        <v>14</v>
      </c>
      <c r="K619" s="9">
        <v>1918</v>
      </c>
      <c r="L619" s="5" t="s">
        <v>224</v>
      </c>
      <c r="M619" s="5" t="s">
        <v>558</v>
      </c>
      <c r="N619" s="5"/>
      <c r="O619" s="5"/>
      <c r="P619" s="5"/>
      <c r="Q619" s="5" t="s">
        <v>559</v>
      </c>
      <c r="R619" s="5">
        <v>1886</v>
      </c>
      <c r="S619" s="5"/>
      <c r="T619" s="5">
        <v>1887</v>
      </c>
      <c r="U619" s="5"/>
      <c r="V619" s="5"/>
      <c r="W619" s="5"/>
      <c r="X619" s="5"/>
      <c r="Y619" s="5"/>
      <c r="Z619" s="5"/>
      <c r="AA619" s="5"/>
      <c r="AB619" s="5"/>
      <c r="AC619" s="5"/>
      <c r="AD619" s="5"/>
      <c r="AE619" s="5"/>
      <c r="AF619" s="5"/>
      <c r="AG619" s="5"/>
      <c r="AH619" s="5"/>
      <c r="AI619" s="5"/>
      <c r="AJ619" s="5"/>
      <c r="AK619" s="5"/>
      <c r="AL619" s="42" t="s">
        <v>591</v>
      </c>
      <c r="AM619" s="11">
        <f>VLOOKUP($AL619,'City Location'!$A$2:$C$69,2)</f>
        <v>42.697707999999999</v>
      </c>
      <c r="AN619" s="11">
        <f>VLOOKUP($AL619,'City Location'!$A$2:$C$69,3)</f>
        <v>23.321867999999998</v>
      </c>
      <c r="AO619" s="9" t="s">
        <v>621</v>
      </c>
      <c r="AP619" s="5">
        <v>1</v>
      </c>
      <c r="AQ619" s="5"/>
      <c r="AR619" s="4"/>
      <c r="AS619" s="4"/>
      <c r="AT619" s="10">
        <v>0</v>
      </c>
      <c r="AU619" s="10" t="s">
        <v>1104</v>
      </c>
      <c r="AV619" s="10" t="s">
        <v>1104</v>
      </c>
      <c r="AW619" s="10" t="s">
        <v>1105</v>
      </c>
      <c r="AX619" s="10" t="s">
        <v>1105</v>
      </c>
      <c r="AY619" s="10" t="s">
        <v>1105</v>
      </c>
      <c r="AZ619" s="10" t="s">
        <v>1105</v>
      </c>
      <c r="BA619" s="10" t="s">
        <v>1105</v>
      </c>
      <c r="BB619" s="10" t="s">
        <v>1104</v>
      </c>
      <c r="BC619" s="10" t="s">
        <v>1105</v>
      </c>
      <c r="BD619" s="10" t="s">
        <v>1105</v>
      </c>
      <c r="BE619" s="10" t="s">
        <v>1105</v>
      </c>
      <c r="BF619" s="10" t="s">
        <v>1105</v>
      </c>
      <c r="BG619" s="10" t="s">
        <v>1105</v>
      </c>
      <c r="BH619" s="10" t="s">
        <v>1105</v>
      </c>
      <c r="BI619" s="10" t="s">
        <v>1105</v>
      </c>
      <c r="BJ619" s="10" t="s">
        <v>1105</v>
      </c>
      <c r="BK619" s="10" t="s">
        <v>1105</v>
      </c>
      <c r="BL619" s="10" t="s">
        <v>1105</v>
      </c>
      <c r="BM619" s="10" t="s">
        <v>1105</v>
      </c>
      <c r="BN619" s="10" t="s">
        <v>190</v>
      </c>
      <c r="BO619" s="10" t="s">
        <v>1105</v>
      </c>
      <c r="BP619" s="10" t="s">
        <v>1105</v>
      </c>
      <c r="BQ619" s="10" t="s">
        <v>1105</v>
      </c>
      <c r="BR619" s="10" t="s">
        <v>1105</v>
      </c>
      <c r="BS619" s="10" t="s">
        <v>1105</v>
      </c>
      <c r="BT619" s="10" t="s">
        <v>1105</v>
      </c>
      <c r="BU619" s="10" t="s">
        <v>1105</v>
      </c>
      <c r="BV619" s="10" t="s">
        <v>1105</v>
      </c>
      <c r="BW619" s="10" t="s">
        <v>1104</v>
      </c>
      <c r="BX619" s="10" t="s">
        <v>190</v>
      </c>
      <c r="BY619" s="10" t="s">
        <v>374</v>
      </c>
      <c r="BZ619" s="10" t="s">
        <v>1105</v>
      </c>
      <c r="CA619" s="10" t="s">
        <v>1105</v>
      </c>
      <c r="CB619" s="10" t="s">
        <v>1105</v>
      </c>
      <c r="CC619" s="10" t="s">
        <v>1105</v>
      </c>
      <c r="CD619" s="10" t="s">
        <v>1104</v>
      </c>
      <c r="CE619" s="10" t="s">
        <v>1105</v>
      </c>
      <c r="CF619" s="10" t="s">
        <v>1104</v>
      </c>
      <c r="CG619" s="10" t="s">
        <v>190</v>
      </c>
      <c r="CH619" s="10" t="s">
        <v>1104</v>
      </c>
      <c r="CI619" s="10" t="s">
        <v>1105</v>
      </c>
      <c r="CJ619" s="10" t="s">
        <v>1105</v>
      </c>
      <c r="CK619" s="10" t="s">
        <v>1104</v>
      </c>
      <c r="CL619" s="10" t="s">
        <v>1105</v>
      </c>
      <c r="CM619" s="10" t="s">
        <v>1105</v>
      </c>
      <c r="CN619" s="10" t="s">
        <v>1105</v>
      </c>
      <c r="CO619" s="10" t="s">
        <v>1105</v>
      </c>
      <c r="CP619" s="10" t="s">
        <v>1105</v>
      </c>
      <c r="CQ619" s="10" t="s">
        <v>1105</v>
      </c>
      <c r="CR619" s="10" t="s">
        <v>1105</v>
      </c>
      <c r="CS619" s="10" t="s">
        <v>1104</v>
      </c>
      <c r="CT619" s="10" t="s">
        <v>190</v>
      </c>
      <c r="CU619" s="10" t="s">
        <v>1104</v>
      </c>
      <c r="CV619" s="10" t="s">
        <v>1104</v>
      </c>
      <c r="CW619" s="10" t="s">
        <v>1105</v>
      </c>
      <c r="CX619" s="10" t="s">
        <v>1104</v>
      </c>
      <c r="CY619" s="10" t="s">
        <v>1105</v>
      </c>
      <c r="CZ619" s="10" t="s">
        <v>1105</v>
      </c>
      <c r="DA619" s="10" t="s">
        <v>1105</v>
      </c>
      <c r="DB619" s="10" t="s">
        <v>1104</v>
      </c>
      <c r="DC619" s="96" t="s">
        <v>7153</v>
      </c>
      <c r="DD619" s="96" t="s">
        <v>7153</v>
      </c>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5"/>
    </row>
    <row r="620" spans="1:251" s="9" customFormat="1" ht="17.25" customHeight="1">
      <c r="A620" s="5" t="s">
        <v>560</v>
      </c>
      <c r="B620" s="9">
        <v>250</v>
      </c>
      <c r="C620" s="5" t="s">
        <v>83</v>
      </c>
      <c r="D620" s="5" t="s">
        <v>561</v>
      </c>
      <c r="E620" s="9">
        <v>19125</v>
      </c>
      <c r="G620" s="5"/>
      <c r="H620" s="5"/>
      <c r="I620" s="9">
        <v>1851</v>
      </c>
      <c r="J620" s="5"/>
      <c r="K620" s="9">
        <v>1860</v>
      </c>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44" t="s">
        <v>618</v>
      </c>
      <c r="AM620" s="11">
        <f>VLOOKUP($AL620,'City Location'!$A$2:$C$69,2)</f>
        <v>42.393096</v>
      </c>
      <c r="AN620" s="11">
        <f>VLOOKUP($AL620,'City Location'!$A$2:$C$69,3)</f>
        <v>18.911595999999999</v>
      </c>
      <c r="AO620" s="9" t="s">
        <v>621</v>
      </c>
      <c r="AP620" s="5">
        <v>1</v>
      </c>
      <c r="AQ620" s="5"/>
      <c r="AR620" s="4"/>
      <c r="AS620" s="4"/>
      <c r="AT620" s="10">
        <v>1</v>
      </c>
      <c r="AU620" s="10" t="s">
        <v>190</v>
      </c>
      <c r="AV620" s="10" t="s">
        <v>1104</v>
      </c>
      <c r="AW620" s="10" t="s">
        <v>1105</v>
      </c>
      <c r="AX620" s="10" t="s">
        <v>1105</v>
      </c>
      <c r="AY620" s="10" t="s">
        <v>1105</v>
      </c>
      <c r="AZ620" s="10" t="s">
        <v>1104</v>
      </c>
      <c r="BA620" s="10" t="s">
        <v>1105</v>
      </c>
      <c r="BB620" s="10" t="s">
        <v>1104</v>
      </c>
      <c r="BC620" s="10" t="s">
        <v>1104</v>
      </c>
      <c r="BD620" s="10" t="s">
        <v>1104</v>
      </c>
      <c r="BE620" s="10" t="s">
        <v>1104</v>
      </c>
      <c r="BF620" s="10" t="s">
        <v>1104</v>
      </c>
      <c r="BG620" s="10" t="s">
        <v>1104</v>
      </c>
      <c r="BH620" s="10" t="s">
        <v>1104</v>
      </c>
      <c r="BI620" s="10" t="s">
        <v>1105</v>
      </c>
      <c r="BJ620" s="10" t="s">
        <v>1105</v>
      </c>
      <c r="BK620" s="10" t="s">
        <v>1105</v>
      </c>
      <c r="BL620" s="10" t="s">
        <v>1104</v>
      </c>
      <c r="BM620" s="10" t="s">
        <v>1105</v>
      </c>
      <c r="BN620" s="10" t="s">
        <v>1105</v>
      </c>
      <c r="BO620" s="10" t="s">
        <v>1104</v>
      </c>
      <c r="BP620" s="10" t="s">
        <v>1105</v>
      </c>
      <c r="BQ620" s="10" t="s">
        <v>1104</v>
      </c>
      <c r="BR620" s="10" t="s">
        <v>1105</v>
      </c>
      <c r="BS620" s="10" t="s">
        <v>1104</v>
      </c>
      <c r="BT620" s="10" t="s">
        <v>1105</v>
      </c>
      <c r="BU620" s="10" t="s">
        <v>1105</v>
      </c>
      <c r="BV620" s="10" t="s">
        <v>1105</v>
      </c>
      <c r="BW620" s="10" t="s">
        <v>1104</v>
      </c>
      <c r="BX620" s="10" t="s">
        <v>1104</v>
      </c>
      <c r="BY620" s="10" t="s">
        <v>1104</v>
      </c>
      <c r="BZ620" s="10" t="s">
        <v>1104</v>
      </c>
      <c r="CA620" s="10" t="s">
        <v>1105</v>
      </c>
      <c r="CB620" s="10" t="s">
        <v>1105</v>
      </c>
      <c r="CC620" s="10" t="s">
        <v>1105</v>
      </c>
      <c r="CD620" s="10" t="s">
        <v>1104</v>
      </c>
      <c r="CE620" s="10" t="s">
        <v>1105</v>
      </c>
      <c r="CF620" s="10" t="s">
        <v>1104</v>
      </c>
      <c r="CG620" s="10" t="s">
        <v>1104</v>
      </c>
      <c r="CH620" s="10" t="s">
        <v>1104</v>
      </c>
      <c r="CI620" s="10" t="s">
        <v>1105</v>
      </c>
      <c r="CJ620" s="10" t="s">
        <v>1105</v>
      </c>
      <c r="CK620" s="10" t="s">
        <v>1104</v>
      </c>
      <c r="CL620" s="10" t="s">
        <v>1104</v>
      </c>
      <c r="CM620" s="10" t="s">
        <v>1104</v>
      </c>
      <c r="CN620" s="10" t="s">
        <v>1105</v>
      </c>
      <c r="CO620" s="10" t="s">
        <v>1105</v>
      </c>
      <c r="CP620" s="10" t="s">
        <v>1105</v>
      </c>
      <c r="CQ620" s="10" t="s">
        <v>1105</v>
      </c>
      <c r="CR620" s="10" t="s">
        <v>1104</v>
      </c>
      <c r="CS620" s="10" t="s">
        <v>1104</v>
      </c>
      <c r="CT620" s="10" t="s">
        <v>374</v>
      </c>
      <c r="CU620" s="10" t="s">
        <v>1104</v>
      </c>
      <c r="CV620" s="10" t="s">
        <v>1104</v>
      </c>
      <c r="CW620" s="10" t="s">
        <v>1105</v>
      </c>
      <c r="CX620" s="10" t="s">
        <v>1104</v>
      </c>
      <c r="CY620" s="10" t="s">
        <v>1105</v>
      </c>
      <c r="CZ620" s="10" t="s">
        <v>1105</v>
      </c>
      <c r="DA620" s="10" t="s">
        <v>1105</v>
      </c>
      <c r="DB620" s="10" t="s">
        <v>1104</v>
      </c>
      <c r="DC620" s="96" t="s">
        <v>7156</v>
      </c>
      <c r="DD620" s="96" t="s">
        <v>7155</v>
      </c>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5"/>
    </row>
    <row r="621" spans="1:251" s="9" customFormat="1" ht="17.25" customHeight="1">
      <c r="A621" s="5" t="s">
        <v>560</v>
      </c>
      <c r="B621" s="9">
        <v>250</v>
      </c>
      <c r="C621" s="5" t="s">
        <v>83</v>
      </c>
      <c r="D621" s="5" t="s">
        <v>193</v>
      </c>
      <c r="E621" s="9">
        <v>19131</v>
      </c>
      <c r="F621" s="9" t="s">
        <v>1164</v>
      </c>
      <c r="G621" s="5"/>
      <c r="H621" s="5" t="s">
        <v>9</v>
      </c>
      <c r="I621" s="9">
        <v>1860</v>
      </c>
      <c r="J621" s="5" t="s">
        <v>9</v>
      </c>
      <c r="K621" s="9">
        <v>1880</v>
      </c>
      <c r="L621" s="5"/>
      <c r="M621" s="5"/>
      <c r="N621" s="5"/>
      <c r="O621" s="5"/>
      <c r="P621" s="5"/>
      <c r="Q621" s="5"/>
      <c r="R621" s="5"/>
      <c r="S621" s="5"/>
      <c r="T621" s="5"/>
      <c r="U621" s="5"/>
      <c r="V621" s="5"/>
      <c r="W621" s="5"/>
      <c r="X621" s="5"/>
      <c r="Y621" s="5"/>
      <c r="Z621" s="5"/>
      <c r="AA621" s="5"/>
      <c r="AB621" s="5"/>
      <c r="AC621" s="5"/>
      <c r="AD621" s="5"/>
      <c r="AE621" s="5"/>
      <c r="AF621" s="5" t="s">
        <v>382</v>
      </c>
      <c r="AG621" s="5"/>
      <c r="AH621" s="5"/>
      <c r="AI621" s="5"/>
      <c r="AJ621" s="5"/>
      <c r="AK621" s="5"/>
      <c r="AL621" s="44" t="s">
        <v>618</v>
      </c>
      <c r="AM621" s="11">
        <f>VLOOKUP($AL621,'City Location'!$A$2:$C$69,2)</f>
        <v>42.393096</v>
      </c>
      <c r="AN621" s="11">
        <f>VLOOKUP($AL621,'City Location'!$A$2:$C$69,3)</f>
        <v>18.911595999999999</v>
      </c>
      <c r="AO621" s="9" t="s">
        <v>630</v>
      </c>
      <c r="AP621" s="5">
        <v>1</v>
      </c>
      <c r="AQ621" s="5"/>
      <c r="AR621" s="4"/>
      <c r="AS621" s="4"/>
      <c r="AT621" s="10">
        <v>1</v>
      </c>
      <c r="AU621" s="10" t="s">
        <v>190</v>
      </c>
      <c r="AV621" s="10" t="s">
        <v>1104</v>
      </c>
      <c r="AW621" s="10" t="s">
        <v>1105</v>
      </c>
      <c r="AX621" s="10" t="s">
        <v>1105</v>
      </c>
      <c r="AY621" s="10" t="s">
        <v>1105</v>
      </c>
      <c r="AZ621" s="10" t="s">
        <v>1104</v>
      </c>
      <c r="BA621" s="10" t="s">
        <v>1105</v>
      </c>
      <c r="BB621" s="10" t="s">
        <v>1104</v>
      </c>
      <c r="BC621" s="10" t="s">
        <v>1105</v>
      </c>
      <c r="BD621" s="10" t="s">
        <v>1104</v>
      </c>
      <c r="BE621" s="10" t="s">
        <v>1104</v>
      </c>
      <c r="BF621" s="10" t="s">
        <v>1104</v>
      </c>
      <c r="BG621" s="10" t="s">
        <v>1104</v>
      </c>
      <c r="BH621" s="10" t="s">
        <v>1104</v>
      </c>
      <c r="BI621" s="10" t="s">
        <v>1105</v>
      </c>
      <c r="BJ621" s="10" t="s">
        <v>1105</v>
      </c>
      <c r="BK621" s="10" t="s">
        <v>1105</v>
      </c>
      <c r="BL621" s="10" t="s">
        <v>1104</v>
      </c>
      <c r="BM621" s="10" t="s">
        <v>1105</v>
      </c>
      <c r="BN621" s="10" t="s">
        <v>1104</v>
      </c>
      <c r="BO621" s="10" t="s">
        <v>1104</v>
      </c>
      <c r="BP621" s="10" t="s">
        <v>1105</v>
      </c>
      <c r="BQ621" s="10" t="s">
        <v>1104</v>
      </c>
      <c r="BR621" s="10" t="s">
        <v>1105</v>
      </c>
      <c r="BS621" s="10" t="s">
        <v>1105</v>
      </c>
      <c r="BT621" s="10" t="s">
        <v>1105</v>
      </c>
      <c r="BU621" s="10" t="s">
        <v>1105</v>
      </c>
      <c r="BV621" s="10" t="s">
        <v>1105</v>
      </c>
      <c r="BW621" s="10" t="s">
        <v>1104</v>
      </c>
      <c r="BX621" s="10" t="s">
        <v>1104</v>
      </c>
      <c r="BY621" s="10" t="s">
        <v>1104</v>
      </c>
      <c r="BZ621" s="10" t="s">
        <v>1104</v>
      </c>
      <c r="CA621" s="10" t="s">
        <v>1105</v>
      </c>
      <c r="CB621" s="10" t="s">
        <v>1105</v>
      </c>
      <c r="CC621" s="10" t="s">
        <v>1105</v>
      </c>
      <c r="CD621" s="10" t="s">
        <v>1104</v>
      </c>
      <c r="CE621" s="10" t="s">
        <v>1105</v>
      </c>
      <c r="CF621" s="10" t="s">
        <v>1104</v>
      </c>
      <c r="CG621" s="10" t="s">
        <v>1104</v>
      </c>
      <c r="CH621" s="10" t="s">
        <v>1104</v>
      </c>
      <c r="CI621" s="10" t="s">
        <v>1105</v>
      </c>
      <c r="CJ621" s="10" t="s">
        <v>1105</v>
      </c>
      <c r="CK621" s="10" t="s">
        <v>1104</v>
      </c>
      <c r="CL621" s="10" t="s">
        <v>1105</v>
      </c>
      <c r="CM621" s="10" t="s">
        <v>1104</v>
      </c>
      <c r="CN621" s="10" t="s">
        <v>1104</v>
      </c>
      <c r="CO621" s="10" t="s">
        <v>1104</v>
      </c>
      <c r="CP621" s="10" t="s">
        <v>1104</v>
      </c>
      <c r="CQ621" s="10" t="s">
        <v>1104</v>
      </c>
      <c r="CR621" s="10" t="s">
        <v>1104</v>
      </c>
      <c r="CS621" s="10" t="s">
        <v>1104</v>
      </c>
      <c r="CT621" s="10" t="s">
        <v>374</v>
      </c>
      <c r="CU621" s="10" t="s">
        <v>1104</v>
      </c>
      <c r="CV621" s="10" t="s">
        <v>1104</v>
      </c>
      <c r="CW621" s="10" t="s">
        <v>1105</v>
      </c>
      <c r="CX621" s="10" t="s">
        <v>1104</v>
      </c>
      <c r="CY621" s="10" t="s">
        <v>1104</v>
      </c>
      <c r="CZ621" s="10" t="s">
        <v>1105</v>
      </c>
      <c r="DA621" s="10" t="s">
        <v>1105</v>
      </c>
      <c r="DB621" s="10" t="s">
        <v>1104</v>
      </c>
      <c r="DC621" s="96" t="s">
        <v>7155</v>
      </c>
      <c r="DD621" s="96" t="s">
        <v>7155</v>
      </c>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5"/>
    </row>
    <row r="622" spans="1:251" s="9" customFormat="1" ht="17.25" customHeight="1">
      <c r="A622" s="5" t="s">
        <v>560</v>
      </c>
      <c r="B622" s="9">
        <v>250</v>
      </c>
      <c r="C622" s="5" t="s">
        <v>83</v>
      </c>
      <c r="D622" s="5" t="s">
        <v>193</v>
      </c>
      <c r="E622" s="9">
        <v>19131</v>
      </c>
      <c r="F622" s="9" t="s">
        <v>1164</v>
      </c>
      <c r="G622" s="5"/>
      <c r="H622" s="5" t="s">
        <v>9</v>
      </c>
      <c r="I622" s="9">
        <v>1880</v>
      </c>
      <c r="J622" s="5"/>
      <c r="K622" s="9">
        <v>1910</v>
      </c>
      <c r="L622" s="5"/>
      <c r="M622" s="5"/>
      <c r="N622" s="5"/>
      <c r="O622" s="5"/>
      <c r="P622" s="5"/>
      <c r="Q622" s="5"/>
      <c r="R622" s="5"/>
      <c r="S622" s="5"/>
      <c r="T622" s="5"/>
      <c r="U622" s="5"/>
      <c r="V622" s="5"/>
      <c r="W622" s="5"/>
      <c r="X622" s="5"/>
      <c r="Y622" s="5"/>
      <c r="Z622" s="5"/>
      <c r="AA622" s="5"/>
      <c r="AB622" s="5"/>
      <c r="AC622" s="5"/>
      <c r="AD622" s="5"/>
      <c r="AE622" s="5"/>
      <c r="AF622" s="5" t="s">
        <v>382</v>
      </c>
      <c r="AG622" s="5"/>
      <c r="AH622" s="5"/>
      <c r="AI622" s="5"/>
      <c r="AJ622" s="5"/>
      <c r="AK622" s="5"/>
      <c r="AL622" s="5" t="s">
        <v>618</v>
      </c>
      <c r="AM622" s="9">
        <f>VLOOKUP($AL622,'City Location'!$A$2:$C$69,2)</f>
        <v>42.393096</v>
      </c>
      <c r="AN622" s="9">
        <f>VLOOKUP($AL622,'City Location'!$A$2:$C$69,3)</f>
        <v>18.911595999999999</v>
      </c>
      <c r="AO622" s="9" t="s">
        <v>630</v>
      </c>
      <c r="AP622" s="5">
        <v>1</v>
      </c>
      <c r="AQ622" s="5"/>
      <c r="AR622" s="5"/>
      <c r="AS622" s="5"/>
      <c r="AT622" s="9">
        <v>0</v>
      </c>
      <c r="AU622" s="9" t="s">
        <v>190</v>
      </c>
      <c r="AV622" s="9" t="s">
        <v>1104</v>
      </c>
      <c r="AW622" s="9" t="s">
        <v>1105</v>
      </c>
      <c r="AX622" s="9" t="s">
        <v>1105</v>
      </c>
      <c r="AY622" s="9" t="s">
        <v>1105</v>
      </c>
      <c r="AZ622" s="9" t="s">
        <v>1105</v>
      </c>
      <c r="BA622" s="9" t="s">
        <v>1105</v>
      </c>
      <c r="BB622" s="9" t="s">
        <v>1104</v>
      </c>
      <c r="BC622" s="9" t="s">
        <v>1105</v>
      </c>
      <c r="BD622" s="9" t="s">
        <v>1105</v>
      </c>
      <c r="BE622" s="9" t="s">
        <v>1105</v>
      </c>
      <c r="BF622" s="9" t="s">
        <v>1105</v>
      </c>
      <c r="BG622" s="9" t="s">
        <v>1105</v>
      </c>
      <c r="BH622" s="9" t="s">
        <v>1105</v>
      </c>
      <c r="BI622" s="9" t="s">
        <v>1105</v>
      </c>
      <c r="BJ622" s="9" t="s">
        <v>1105</v>
      </c>
      <c r="BK622" s="9" t="s">
        <v>1105</v>
      </c>
      <c r="BL622" s="9" t="s">
        <v>1105</v>
      </c>
      <c r="BM622" s="9" t="s">
        <v>1105</v>
      </c>
      <c r="BN622" s="9" t="s">
        <v>1105</v>
      </c>
      <c r="BO622" s="9" t="s">
        <v>1105</v>
      </c>
      <c r="BP622" s="9" t="s">
        <v>1104</v>
      </c>
      <c r="BQ622" s="9" t="s">
        <v>1105</v>
      </c>
      <c r="BR622" s="9" t="s">
        <v>1105</v>
      </c>
      <c r="BS622" s="9" t="s">
        <v>1105</v>
      </c>
      <c r="BT622" s="9" t="s">
        <v>1105</v>
      </c>
      <c r="BU622" s="9" t="s">
        <v>1105</v>
      </c>
      <c r="BV622" s="9" t="s">
        <v>1105</v>
      </c>
      <c r="BW622" s="9" t="s">
        <v>1104</v>
      </c>
      <c r="BX622" s="9" t="s">
        <v>1104</v>
      </c>
      <c r="BY622" s="9" t="s">
        <v>1104</v>
      </c>
      <c r="BZ622" s="9" t="s">
        <v>1105</v>
      </c>
      <c r="CA622" s="9" t="s">
        <v>1105</v>
      </c>
      <c r="CB622" s="9" t="s">
        <v>1105</v>
      </c>
      <c r="CC622" s="9" t="s">
        <v>1105</v>
      </c>
      <c r="CD622" s="9" t="s">
        <v>1104</v>
      </c>
      <c r="CE622" s="9" t="s">
        <v>1105</v>
      </c>
      <c r="CF622" s="9" t="s">
        <v>1104</v>
      </c>
      <c r="CG622" s="9" t="s">
        <v>1104</v>
      </c>
      <c r="CH622" s="9" t="s">
        <v>1104</v>
      </c>
      <c r="CI622" s="9" t="s">
        <v>1105</v>
      </c>
      <c r="CJ622" s="9" t="s">
        <v>1105</v>
      </c>
      <c r="CK622" s="9" t="s">
        <v>1104</v>
      </c>
      <c r="CL622" s="9" t="s">
        <v>1104</v>
      </c>
      <c r="CM622" s="9" t="s">
        <v>1105</v>
      </c>
      <c r="CN622" s="9" t="s">
        <v>1105</v>
      </c>
      <c r="CO622" s="9" t="s">
        <v>1105</v>
      </c>
      <c r="CP622" s="9" t="s">
        <v>1105</v>
      </c>
      <c r="CQ622" s="9" t="s">
        <v>1105</v>
      </c>
      <c r="CR622" s="9" t="s">
        <v>1104</v>
      </c>
      <c r="CS622" s="9" t="s">
        <v>1104</v>
      </c>
      <c r="CT622" s="9" t="s">
        <v>374</v>
      </c>
      <c r="CU622" s="10" t="s">
        <v>1104</v>
      </c>
      <c r="CV622" s="9" t="s">
        <v>1104</v>
      </c>
      <c r="CW622" s="9" t="s">
        <v>1105</v>
      </c>
      <c r="CX622" s="9" t="s">
        <v>1104</v>
      </c>
      <c r="CY622" s="9" t="s">
        <v>1105</v>
      </c>
      <c r="CZ622" s="9" t="s">
        <v>1105</v>
      </c>
      <c r="DA622" s="9" t="s">
        <v>1105</v>
      </c>
      <c r="DB622" s="9" t="s">
        <v>1104</v>
      </c>
      <c r="DC622" s="96" t="s">
        <v>7155</v>
      </c>
      <c r="DD622" s="96" t="s">
        <v>7155</v>
      </c>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row>
    <row r="623" spans="1:251" s="9" customFormat="1" ht="17.25" customHeight="1">
      <c r="A623" s="5" t="s">
        <v>560</v>
      </c>
      <c r="B623" s="9">
        <v>250</v>
      </c>
      <c r="C623" s="5" t="s">
        <v>83</v>
      </c>
      <c r="D623" s="5" t="s">
        <v>193</v>
      </c>
      <c r="E623" s="9">
        <v>19131</v>
      </c>
      <c r="F623" s="9" t="s">
        <v>1164</v>
      </c>
      <c r="G623" s="5"/>
      <c r="H623" s="5" t="s">
        <v>9</v>
      </c>
      <c r="I623" s="9">
        <v>1910</v>
      </c>
      <c r="J623" s="5" t="s">
        <v>9</v>
      </c>
      <c r="K623" s="9">
        <v>1912</v>
      </c>
      <c r="L623" s="5"/>
      <c r="M623" s="5"/>
      <c r="N623" s="5"/>
      <c r="O623" s="5"/>
      <c r="P623" s="5"/>
      <c r="Q623" s="5"/>
      <c r="R623" s="5"/>
      <c r="S623" s="5"/>
      <c r="T623" s="5"/>
      <c r="U623" s="5"/>
      <c r="V623" s="5"/>
      <c r="W623" s="5"/>
      <c r="X623" s="5"/>
      <c r="Y623" s="5"/>
      <c r="Z623" s="5"/>
      <c r="AA623" s="5"/>
      <c r="AB623" s="5"/>
      <c r="AC623" s="5"/>
      <c r="AD623" s="5"/>
      <c r="AE623" s="5"/>
      <c r="AF623" s="5" t="s">
        <v>382</v>
      </c>
      <c r="AG623" s="5"/>
      <c r="AH623" s="5"/>
      <c r="AI623" s="5"/>
      <c r="AJ623" s="5"/>
      <c r="AK623" s="5"/>
      <c r="AL623" s="5" t="s">
        <v>618</v>
      </c>
      <c r="AM623" s="9">
        <f>VLOOKUP($AL623,'City Location'!$A$2:$C$69,2)</f>
        <v>42.393096</v>
      </c>
      <c r="AN623" s="9">
        <f>VLOOKUP($AL623,'City Location'!$A$2:$C$69,3)</f>
        <v>18.911595999999999</v>
      </c>
      <c r="AO623" s="9" t="s">
        <v>630</v>
      </c>
      <c r="AP623" s="5">
        <v>1</v>
      </c>
      <c r="AQ623" s="5"/>
      <c r="AR623" s="5"/>
      <c r="AS623" s="5"/>
      <c r="AT623" s="9">
        <v>0</v>
      </c>
      <c r="AU623" s="9" t="s">
        <v>190</v>
      </c>
      <c r="AV623" s="9" t="s">
        <v>1104</v>
      </c>
      <c r="AW623" s="9" t="s">
        <v>1105</v>
      </c>
      <c r="AX623" s="9" t="s">
        <v>1105</v>
      </c>
      <c r="AY623" s="9" t="s">
        <v>1105</v>
      </c>
      <c r="AZ623" s="9" t="s">
        <v>1105</v>
      </c>
      <c r="BA623" s="9" t="s">
        <v>1105</v>
      </c>
      <c r="BB623" s="9" t="s">
        <v>1104</v>
      </c>
      <c r="BC623" s="9" t="s">
        <v>1105</v>
      </c>
      <c r="BD623" s="9" t="s">
        <v>1105</v>
      </c>
      <c r="BE623" s="9" t="s">
        <v>1105</v>
      </c>
      <c r="BF623" s="9" t="s">
        <v>1105</v>
      </c>
      <c r="BG623" s="9" t="s">
        <v>1105</v>
      </c>
      <c r="BH623" s="9" t="s">
        <v>1105</v>
      </c>
      <c r="BI623" s="9" t="s">
        <v>1105</v>
      </c>
      <c r="BJ623" s="9" t="s">
        <v>1105</v>
      </c>
      <c r="BK623" s="9" t="s">
        <v>1105</v>
      </c>
      <c r="BL623" s="9" t="s">
        <v>1105</v>
      </c>
      <c r="BM623" s="9" t="s">
        <v>1105</v>
      </c>
      <c r="BN623" s="9" t="s">
        <v>1105</v>
      </c>
      <c r="BO623" s="9" t="s">
        <v>1105</v>
      </c>
      <c r="BP623" s="9" t="s">
        <v>1104</v>
      </c>
      <c r="BQ623" s="9" t="s">
        <v>1105</v>
      </c>
      <c r="BR623" s="9" t="s">
        <v>1105</v>
      </c>
      <c r="BS623" s="9" t="s">
        <v>1105</v>
      </c>
      <c r="BT623" s="9" t="s">
        <v>1105</v>
      </c>
      <c r="BU623" s="9" t="s">
        <v>1105</v>
      </c>
      <c r="BV623" s="9" t="s">
        <v>1105</v>
      </c>
      <c r="BW623" s="9" t="s">
        <v>1104</v>
      </c>
      <c r="BX623" s="9" t="s">
        <v>1104</v>
      </c>
      <c r="BY623" s="9" t="s">
        <v>1104</v>
      </c>
      <c r="BZ623" s="9" t="s">
        <v>1105</v>
      </c>
      <c r="CA623" s="9" t="s">
        <v>1105</v>
      </c>
      <c r="CB623" s="9" t="s">
        <v>1105</v>
      </c>
      <c r="CC623" s="9" t="s">
        <v>1105</v>
      </c>
      <c r="CD623" s="9" t="s">
        <v>1104</v>
      </c>
      <c r="CE623" s="9" t="s">
        <v>1105</v>
      </c>
      <c r="CF623" s="9" t="s">
        <v>1104</v>
      </c>
      <c r="CG623" s="9" t="s">
        <v>1104</v>
      </c>
      <c r="CH623" s="9" t="s">
        <v>1104</v>
      </c>
      <c r="CI623" s="9" t="s">
        <v>1105</v>
      </c>
      <c r="CJ623" s="9" t="s">
        <v>1105</v>
      </c>
      <c r="CK623" s="9" t="s">
        <v>1104</v>
      </c>
      <c r="CL623" s="9" t="s">
        <v>1105</v>
      </c>
      <c r="CM623" s="9" t="s">
        <v>1105</v>
      </c>
      <c r="CN623" s="9" t="s">
        <v>1105</v>
      </c>
      <c r="CO623" s="9" t="s">
        <v>1105</v>
      </c>
      <c r="CP623" s="9" t="s">
        <v>1105</v>
      </c>
      <c r="CQ623" s="9" t="s">
        <v>1105</v>
      </c>
      <c r="CR623" s="9" t="s">
        <v>1104</v>
      </c>
      <c r="CS623" s="9" t="s">
        <v>1104</v>
      </c>
      <c r="CT623" s="9" t="s">
        <v>374</v>
      </c>
      <c r="CU623" s="10" t="s">
        <v>1104</v>
      </c>
      <c r="CV623" s="9" t="s">
        <v>1104</v>
      </c>
      <c r="CW623" s="9" t="s">
        <v>1105</v>
      </c>
      <c r="CX623" s="9" t="s">
        <v>1104</v>
      </c>
      <c r="CY623" s="9" t="s">
        <v>1105</v>
      </c>
      <c r="CZ623" s="9" t="s">
        <v>1105</v>
      </c>
      <c r="DA623" s="9" t="s">
        <v>1105</v>
      </c>
      <c r="DB623" s="9" t="s">
        <v>1104</v>
      </c>
      <c r="DC623" s="96" t="s">
        <v>7155</v>
      </c>
      <c r="DD623" s="96" t="s">
        <v>7155</v>
      </c>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row>
    <row r="624" spans="1:251" s="9" customFormat="1" ht="17.25" customHeight="1">
      <c r="A624" s="5" t="s">
        <v>560</v>
      </c>
      <c r="B624" s="9">
        <v>250</v>
      </c>
      <c r="C624" s="5" t="s">
        <v>83</v>
      </c>
      <c r="D624" s="5" t="s">
        <v>193</v>
      </c>
      <c r="E624" s="9">
        <v>19131</v>
      </c>
      <c r="F624" s="9" t="s">
        <v>1164</v>
      </c>
      <c r="G624" s="5"/>
      <c r="H624" s="5" t="s">
        <v>9</v>
      </c>
      <c r="I624" s="9">
        <v>1912</v>
      </c>
      <c r="J624" s="5"/>
      <c r="K624" s="9">
        <v>1918</v>
      </c>
      <c r="L624" s="5"/>
      <c r="M624" s="5"/>
      <c r="N624" s="5"/>
      <c r="O624" s="5"/>
      <c r="P624" s="5"/>
      <c r="Q624" s="5"/>
      <c r="R624" s="5"/>
      <c r="S624" s="5"/>
      <c r="T624" s="5"/>
      <c r="U624" s="5"/>
      <c r="V624" s="5"/>
      <c r="W624" s="5"/>
      <c r="X624" s="5"/>
      <c r="Y624" s="5"/>
      <c r="Z624" s="5"/>
      <c r="AA624" s="5"/>
      <c r="AB624" s="5"/>
      <c r="AC624" s="5"/>
      <c r="AD624" s="5"/>
      <c r="AE624" s="5"/>
      <c r="AF624" s="5" t="s">
        <v>382</v>
      </c>
      <c r="AG624" s="5"/>
      <c r="AH624" s="5"/>
      <c r="AI624" s="5"/>
      <c r="AJ624" s="5"/>
      <c r="AK624" s="5"/>
      <c r="AL624" s="5" t="s">
        <v>618</v>
      </c>
      <c r="AM624" s="9">
        <f>VLOOKUP($AL624,'City Location'!$A$2:$C$69,2)</f>
        <v>42.393096</v>
      </c>
      <c r="AN624" s="9">
        <f>VLOOKUP($AL624,'City Location'!$A$2:$C$69,3)</f>
        <v>18.911595999999999</v>
      </c>
      <c r="AO624" s="9" t="s">
        <v>630</v>
      </c>
      <c r="AP624" s="5">
        <v>1</v>
      </c>
      <c r="AQ624" s="5"/>
      <c r="AR624" s="5"/>
      <c r="AS624" s="5"/>
      <c r="AT624" s="9">
        <v>0</v>
      </c>
      <c r="AU624" s="9" t="s">
        <v>190</v>
      </c>
      <c r="AV624" s="9" t="s">
        <v>1104</v>
      </c>
      <c r="AW624" s="9" t="s">
        <v>1105</v>
      </c>
      <c r="AX624" s="9" t="s">
        <v>1105</v>
      </c>
      <c r="AY624" s="9" t="s">
        <v>1105</v>
      </c>
      <c r="AZ624" s="9" t="s">
        <v>1105</v>
      </c>
      <c r="BA624" s="9" t="s">
        <v>1105</v>
      </c>
      <c r="BB624" s="9" t="s">
        <v>1104</v>
      </c>
      <c r="BC624" s="9" t="s">
        <v>1105</v>
      </c>
      <c r="BD624" s="9" t="s">
        <v>1105</v>
      </c>
      <c r="BE624" s="9" t="s">
        <v>1105</v>
      </c>
      <c r="BF624" s="9" t="s">
        <v>1105</v>
      </c>
      <c r="BG624" s="9" t="s">
        <v>1105</v>
      </c>
      <c r="BH624" s="9" t="s">
        <v>1105</v>
      </c>
      <c r="BI624" s="9" t="s">
        <v>1105</v>
      </c>
      <c r="BJ624" s="9" t="s">
        <v>1105</v>
      </c>
      <c r="BK624" s="9" t="s">
        <v>1105</v>
      </c>
      <c r="BL624" s="9" t="s">
        <v>1105</v>
      </c>
      <c r="BM624" s="9" t="s">
        <v>1105</v>
      </c>
      <c r="BN624" s="9" t="s">
        <v>1105</v>
      </c>
      <c r="BO624" s="9" t="s">
        <v>1105</v>
      </c>
      <c r="BP624" s="9" t="s">
        <v>1104</v>
      </c>
      <c r="BQ624" s="9" t="s">
        <v>1105</v>
      </c>
      <c r="BR624" s="9" t="s">
        <v>1105</v>
      </c>
      <c r="BS624" s="9" t="s">
        <v>1105</v>
      </c>
      <c r="BT624" s="9" t="s">
        <v>1105</v>
      </c>
      <c r="BU624" s="9" t="s">
        <v>1105</v>
      </c>
      <c r="BV624" s="9" t="s">
        <v>1105</v>
      </c>
      <c r="BW624" s="9" t="s">
        <v>1104</v>
      </c>
      <c r="BX624" s="9" t="s">
        <v>1104</v>
      </c>
      <c r="BY624" s="9" t="s">
        <v>1104</v>
      </c>
      <c r="BZ624" s="9" t="s">
        <v>1105</v>
      </c>
      <c r="CA624" s="9" t="s">
        <v>1105</v>
      </c>
      <c r="CB624" s="9" t="s">
        <v>1105</v>
      </c>
      <c r="CC624" s="9" t="s">
        <v>1105</v>
      </c>
      <c r="CD624" s="9" t="s">
        <v>1104</v>
      </c>
      <c r="CE624" s="9" t="s">
        <v>1105</v>
      </c>
      <c r="CF624" s="9" t="s">
        <v>1104</v>
      </c>
      <c r="CG624" s="9" t="s">
        <v>1104</v>
      </c>
      <c r="CH624" s="9" t="s">
        <v>1104</v>
      </c>
      <c r="CI624" s="9" t="s">
        <v>1105</v>
      </c>
      <c r="CJ624" s="9" t="s">
        <v>1105</v>
      </c>
      <c r="CK624" s="9" t="s">
        <v>1104</v>
      </c>
      <c r="CL624" s="9" t="s">
        <v>1105</v>
      </c>
      <c r="CM624" s="9" t="s">
        <v>1105</v>
      </c>
      <c r="CN624" s="9" t="s">
        <v>1105</v>
      </c>
      <c r="CO624" s="9" t="s">
        <v>1105</v>
      </c>
      <c r="CP624" s="9" t="s">
        <v>1105</v>
      </c>
      <c r="CQ624" s="9" t="s">
        <v>1105</v>
      </c>
      <c r="CR624" s="9" t="s">
        <v>1104</v>
      </c>
      <c r="CS624" s="9" t="s">
        <v>1104</v>
      </c>
      <c r="CT624" s="9" t="s">
        <v>190</v>
      </c>
      <c r="CU624" s="10" t="s">
        <v>1104</v>
      </c>
      <c r="CV624" s="9" t="s">
        <v>1104</v>
      </c>
      <c r="CW624" s="9" t="s">
        <v>1105</v>
      </c>
      <c r="CX624" s="9" t="s">
        <v>1104</v>
      </c>
      <c r="CY624" s="9" t="s">
        <v>1105</v>
      </c>
      <c r="CZ624" s="9" t="s">
        <v>1105</v>
      </c>
      <c r="DA624" s="9" t="s">
        <v>1105</v>
      </c>
      <c r="DB624" s="9" t="s">
        <v>1104</v>
      </c>
      <c r="DC624" s="96" t="s">
        <v>7155</v>
      </c>
      <c r="DD624" s="96" t="s">
        <v>7155</v>
      </c>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row>
    <row r="625" spans="1:251" s="9" customFormat="1" ht="17.25" customHeight="1">
      <c r="A625" s="5" t="s">
        <v>39</v>
      </c>
      <c r="B625" s="9">
        <v>291</v>
      </c>
      <c r="C625" s="5" t="s">
        <v>87</v>
      </c>
      <c r="D625" s="5" t="s">
        <v>385</v>
      </c>
      <c r="E625" s="9">
        <v>7763</v>
      </c>
      <c r="F625" s="9" t="s">
        <v>1176</v>
      </c>
      <c r="G625" s="5"/>
      <c r="H625" s="5"/>
      <c r="I625" s="9">
        <v>1483</v>
      </c>
      <c r="J625" s="5" t="s">
        <v>5</v>
      </c>
      <c r="K625" s="9">
        <v>1512</v>
      </c>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t="s">
        <v>582</v>
      </c>
      <c r="AM625" s="9">
        <f>VLOOKUP($AL625,'City Location'!$A$2:$C$69,2)</f>
        <v>42.812525999999998</v>
      </c>
      <c r="AN625" s="9">
        <f>VLOOKUP($AL625,'City Location'!$A$2:$C$69,3)</f>
        <v>-1.645775</v>
      </c>
      <c r="AO625" s="9" t="s">
        <v>621</v>
      </c>
      <c r="AP625" s="5">
        <v>6</v>
      </c>
      <c r="AQ625" s="5" t="s">
        <v>655</v>
      </c>
      <c r="AR625" s="5"/>
      <c r="AS625" s="5"/>
      <c r="AT625" s="9">
        <v>0</v>
      </c>
      <c r="AU625" s="9" t="s">
        <v>1104</v>
      </c>
      <c r="AV625" s="9" t="s">
        <v>1105</v>
      </c>
      <c r="AW625" s="9" t="s">
        <v>1104</v>
      </c>
      <c r="AX625" s="9" t="s">
        <v>190</v>
      </c>
      <c r="AY625" s="9" t="s">
        <v>1105</v>
      </c>
      <c r="AZ625" s="9" t="s">
        <v>1105</v>
      </c>
      <c r="BA625" s="9" t="s">
        <v>1105</v>
      </c>
      <c r="BB625" s="9" t="s">
        <v>1105</v>
      </c>
      <c r="BC625" s="9" t="s">
        <v>1105</v>
      </c>
      <c r="BD625" s="9" t="s">
        <v>1104</v>
      </c>
      <c r="BE625" s="9" t="s">
        <v>1105</v>
      </c>
      <c r="BF625" s="9" t="s">
        <v>1105</v>
      </c>
      <c r="BG625" s="9" t="s">
        <v>1105</v>
      </c>
      <c r="BH625" s="9" t="s">
        <v>1104</v>
      </c>
      <c r="BI625" s="9" t="s">
        <v>1105</v>
      </c>
      <c r="BJ625" s="9" t="s">
        <v>1105</v>
      </c>
      <c r="BK625" s="9" t="s">
        <v>190</v>
      </c>
      <c r="BL625" s="9" t="s">
        <v>1105</v>
      </c>
      <c r="BM625" s="9" t="s">
        <v>1105</v>
      </c>
      <c r="BN625" s="9" t="s">
        <v>1105</v>
      </c>
      <c r="BO625" s="9" t="s">
        <v>1105</v>
      </c>
      <c r="BP625" s="9" t="s">
        <v>1105</v>
      </c>
      <c r="BQ625" s="9" t="s">
        <v>1105</v>
      </c>
      <c r="BR625" s="9" t="s">
        <v>1104</v>
      </c>
      <c r="BS625" s="9" t="s">
        <v>1105</v>
      </c>
      <c r="BT625" s="9" t="s">
        <v>1104</v>
      </c>
      <c r="BU625" s="9" t="s">
        <v>1105</v>
      </c>
      <c r="BV625" s="9" t="s">
        <v>1104</v>
      </c>
      <c r="BW625" s="9" t="s">
        <v>1104</v>
      </c>
      <c r="BX625" s="9" t="s">
        <v>1104</v>
      </c>
      <c r="BY625" s="9" t="s">
        <v>1105</v>
      </c>
      <c r="BZ625" s="9" t="s">
        <v>1105</v>
      </c>
      <c r="CA625" s="9" t="s">
        <v>1104</v>
      </c>
      <c r="CB625" s="9" t="s">
        <v>1104</v>
      </c>
      <c r="CC625" s="9" t="s">
        <v>1104</v>
      </c>
      <c r="CD625" s="9" t="s">
        <v>1104</v>
      </c>
      <c r="CE625" s="9" t="s">
        <v>1104</v>
      </c>
      <c r="CF625" s="9" t="s">
        <v>1104</v>
      </c>
      <c r="CG625" s="9" t="s">
        <v>1104</v>
      </c>
      <c r="CH625" s="9" t="s">
        <v>1104</v>
      </c>
      <c r="CI625" s="9" t="s">
        <v>1104</v>
      </c>
      <c r="CJ625" s="9" t="s">
        <v>1104</v>
      </c>
      <c r="CK625" s="9" t="s">
        <v>1104</v>
      </c>
      <c r="CL625" s="9" t="s">
        <v>1105</v>
      </c>
      <c r="CM625" s="9" t="s">
        <v>1105</v>
      </c>
      <c r="CN625" s="9" t="s">
        <v>1105</v>
      </c>
      <c r="CO625" s="9" t="s">
        <v>1105</v>
      </c>
      <c r="CP625" s="9" t="s">
        <v>1105</v>
      </c>
      <c r="CQ625" s="9" t="s">
        <v>1105</v>
      </c>
      <c r="CR625" s="9" t="s">
        <v>1105</v>
      </c>
      <c r="CS625" s="9" t="s">
        <v>1105</v>
      </c>
      <c r="CT625" s="9" t="s">
        <v>1105</v>
      </c>
      <c r="CU625" s="10" t="s">
        <v>1104</v>
      </c>
      <c r="CV625" s="9" t="s">
        <v>1105</v>
      </c>
      <c r="CW625" s="9" t="s">
        <v>1104</v>
      </c>
      <c r="CX625" s="9" t="s">
        <v>1105</v>
      </c>
      <c r="CY625" s="9" t="s">
        <v>1105</v>
      </c>
      <c r="CZ625" s="9" t="s">
        <v>190</v>
      </c>
      <c r="DA625" s="9" t="s">
        <v>1105</v>
      </c>
      <c r="DB625" s="9" t="s">
        <v>1105</v>
      </c>
      <c r="DC625" s="96" t="s">
        <v>7157</v>
      </c>
      <c r="DD625" s="96" t="s">
        <v>7157</v>
      </c>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row>
    <row r="626" spans="1:251" s="9" customFormat="1" ht="17.25" customHeight="1">
      <c r="A626" s="5" t="s">
        <v>39</v>
      </c>
      <c r="B626" s="9">
        <v>291</v>
      </c>
      <c r="C626" s="5" t="s">
        <v>87</v>
      </c>
      <c r="D626" s="5" t="s">
        <v>385</v>
      </c>
      <c r="E626" s="9">
        <v>7763</v>
      </c>
      <c r="F626" s="9" t="s">
        <v>1176</v>
      </c>
      <c r="G626" s="5"/>
      <c r="H626" s="5" t="s">
        <v>1111</v>
      </c>
      <c r="I626" s="9">
        <v>1512</v>
      </c>
      <c r="J626" s="5" t="s">
        <v>8</v>
      </c>
      <c r="K626" s="9">
        <v>1515</v>
      </c>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t="s">
        <v>582</v>
      </c>
      <c r="AM626" s="9">
        <f>VLOOKUP($AL626,'City Location'!$A$2:$C$69,2)</f>
        <v>42.812525999999998</v>
      </c>
      <c r="AN626" s="9">
        <f>VLOOKUP($AL626,'City Location'!$A$2:$C$69,3)</f>
        <v>-1.645775</v>
      </c>
      <c r="AO626" s="9" t="s">
        <v>621</v>
      </c>
      <c r="AP626" s="5">
        <v>6</v>
      </c>
      <c r="AQ626" s="5" t="s">
        <v>655</v>
      </c>
      <c r="AR626" s="5"/>
      <c r="AS626" s="5"/>
      <c r="AT626" s="9">
        <v>0</v>
      </c>
      <c r="AU626" s="9" t="s">
        <v>1104</v>
      </c>
      <c r="AV626" s="9" t="s">
        <v>1105</v>
      </c>
      <c r="AW626" s="9" t="s">
        <v>1104</v>
      </c>
      <c r="AX626" s="9" t="s">
        <v>374</v>
      </c>
      <c r="AY626" s="9" t="s">
        <v>1105</v>
      </c>
      <c r="AZ626" s="9" t="s">
        <v>1105</v>
      </c>
      <c r="BA626" s="9" t="s">
        <v>1105</v>
      </c>
      <c r="BB626" s="9" t="s">
        <v>1105</v>
      </c>
      <c r="BC626" s="9" t="s">
        <v>1105</v>
      </c>
      <c r="BD626" s="9" t="s">
        <v>1104</v>
      </c>
      <c r="BE626" s="9" t="s">
        <v>1105</v>
      </c>
      <c r="BF626" s="9" t="s">
        <v>1105</v>
      </c>
      <c r="BG626" s="9" t="s">
        <v>1105</v>
      </c>
      <c r="BH626" s="9" t="s">
        <v>1104</v>
      </c>
      <c r="BI626" s="9" t="s">
        <v>1105</v>
      </c>
      <c r="BJ626" s="9" t="s">
        <v>1105</v>
      </c>
      <c r="BK626" s="9" t="s">
        <v>190</v>
      </c>
      <c r="BL626" s="9" t="s">
        <v>1105</v>
      </c>
      <c r="BM626" s="9" t="s">
        <v>1105</v>
      </c>
      <c r="BN626" s="9" t="s">
        <v>1105</v>
      </c>
      <c r="BO626" s="9" t="s">
        <v>1105</v>
      </c>
      <c r="BP626" s="9" t="s">
        <v>1105</v>
      </c>
      <c r="BQ626" s="9" t="s">
        <v>1105</v>
      </c>
      <c r="BR626" s="9" t="s">
        <v>1105</v>
      </c>
      <c r="BS626" s="9" t="s">
        <v>1105</v>
      </c>
      <c r="BT626" s="9" t="s">
        <v>1104</v>
      </c>
      <c r="BU626" s="9" t="s">
        <v>1105</v>
      </c>
      <c r="BV626" s="9" t="s">
        <v>1104</v>
      </c>
      <c r="BW626" s="9" t="s">
        <v>1104</v>
      </c>
      <c r="BX626" s="9" t="s">
        <v>1104</v>
      </c>
      <c r="BY626" s="9" t="s">
        <v>1105</v>
      </c>
      <c r="BZ626" s="9" t="s">
        <v>1105</v>
      </c>
      <c r="CA626" s="9" t="s">
        <v>1104</v>
      </c>
      <c r="CB626" s="9" t="s">
        <v>1104</v>
      </c>
      <c r="CC626" s="9" t="s">
        <v>1104</v>
      </c>
      <c r="CD626" s="9" t="s">
        <v>1104</v>
      </c>
      <c r="CE626" s="9" t="s">
        <v>1104</v>
      </c>
      <c r="CF626" s="9" t="s">
        <v>1104</v>
      </c>
      <c r="CG626" s="9" t="s">
        <v>1104</v>
      </c>
      <c r="CH626" s="9" t="s">
        <v>1104</v>
      </c>
      <c r="CI626" s="9" t="s">
        <v>1104</v>
      </c>
      <c r="CJ626" s="9" t="s">
        <v>1104</v>
      </c>
      <c r="CK626" s="9" t="s">
        <v>1104</v>
      </c>
      <c r="CL626" s="9" t="s">
        <v>1105</v>
      </c>
      <c r="CM626" s="9" t="s">
        <v>1105</v>
      </c>
      <c r="CN626" s="9" t="s">
        <v>1105</v>
      </c>
      <c r="CO626" s="9" t="s">
        <v>1105</v>
      </c>
      <c r="CP626" s="9" t="s">
        <v>1105</v>
      </c>
      <c r="CQ626" s="9" t="s">
        <v>1105</v>
      </c>
      <c r="CR626" s="9" t="s">
        <v>1105</v>
      </c>
      <c r="CS626" s="9" t="s">
        <v>1105</v>
      </c>
      <c r="CT626" s="9" t="s">
        <v>1105</v>
      </c>
      <c r="CU626" s="10" t="s">
        <v>1104</v>
      </c>
      <c r="CV626" s="9" t="s">
        <v>1105</v>
      </c>
      <c r="CW626" s="9" t="s">
        <v>1104</v>
      </c>
      <c r="CX626" s="9" t="s">
        <v>1105</v>
      </c>
      <c r="CY626" s="9" t="s">
        <v>1105</v>
      </c>
      <c r="CZ626" s="9" t="s">
        <v>190</v>
      </c>
      <c r="DA626" s="9" t="s">
        <v>1105</v>
      </c>
      <c r="DB626" s="9" t="s">
        <v>1105</v>
      </c>
      <c r="DC626" s="96" t="s">
        <v>7157</v>
      </c>
      <c r="DD626" s="96" t="s">
        <v>7157</v>
      </c>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row>
    <row r="627" spans="1:251" s="9" customFormat="1" ht="17.25" customHeight="1">
      <c r="A627" s="5" t="s">
        <v>39</v>
      </c>
      <c r="B627" s="9">
        <v>291</v>
      </c>
      <c r="C627" s="5" t="s">
        <v>87</v>
      </c>
      <c r="D627" s="5" t="s">
        <v>385</v>
      </c>
      <c r="E627" s="9">
        <v>7763</v>
      </c>
      <c r="F627" s="9" t="s">
        <v>1176</v>
      </c>
      <c r="G627" s="5"/>
      <c r="H627" s="5" t="s">
        <v>8</v>
      </c>
      <c r="I627" s="9">
        <v>1515</v>
      </c>
      <c r="J627" s="5"/>
      <c r="K627" s="9">
        <v>1517</v>
      </c>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t="s">
        <v>582</v>
      </c>
      <c r="AM627" s="9">
        <f>VLOOKUP($AL627,'City Location'!$A$2:$C$69,2)</f>
        <v>42.812525999999998</v>
      </c>
      <c r="AN627" s="9">
        <f>VLOOKUP($AL627,'City Location'!$A$2:$C$69,3)</f>
        <v>-1.645775</v>
      </c>
      <c r="AO627" s="9" t="s">
        <v>621</v>
      </c>
      <c r="AP627" s="5">
        <v>6</v>
      </c>
      <c r="AQ627" s="5" t="s">
        <v>655</v>
      </c>
      <c r="AR627" s="5"/>
      <c r="AS627" s="5"/>
      <c r="AT627" s="9">
        <v>0</v>
      </c>
      <c r="AU627" s="9" t="s">
        <v>1104</v>
      </c>
      <c r="AV627" s="9" t="s">
        <v>1105</v>
      </c>
      <c r="AW627" s="9" t="s">
        <v>1104</v>
      </c>
      <c r="AX627" s="9" t="s">
        <v>1104</v>
      </c>
      <c r="AY627" s="9" t="s">
        <v>1105</v>
      </c>
      <c r="AZ627" s="9" t="s">
        <v>1105</v>
      </c>
      <c r="BA627" s="9" t="s">
        <v>1105</v>
      </c>
      <c r="BB627" s="9" t="s">
        <v>1105</v>
      </c>
      <c r="BC627" s="9" t="s">
        <v>1105</v>
      </c>
      <c r="BD627" s="9" t="s">
        <v>1104</v>
      </c>
      <c r="BE627" s="9" t="s">
        <v>1105</v>
      </c>
      <c r="BF627" s="9" t="s">
        <v>1105</v>
      </c>
      <c r="BG627" s="9" t="s">
        <v>1105</v>
      </c>
      <c r="BH627" s="9" t="s">
        <v>1104</v>
      </c>
      <c r="BI627" s="9" t="s">
        <v>1105</v>
      </c>
      <c r="BJ627" s="9" t="s">
        <v>1105</v>
      </c>
      <c r="BK627" s="9" t="s">
        <v>190</v>
      </c>
      <c r="BL627" s="9" t="s">
        <v>1105</v>
      </c>
      <c r="BM627" s="9" t="s">
        <v>1105</v>
      </c>
      <c r="BN627" s="9" t="s">
        <v>1105</v>
      </c>
      <c r="BO627" s="9" t="s">
        <v>1105</v>
      </c>
      <c r="BP627" s="9" t="s">
        <v>1105</v>
      </c>
      <c r="BQ627" s="9" t="s">
        <v>1105</v>
      </c>
      <c r="BR627" s="9" t="s">
        <v>1105</v>
      </c>
      <c r="BS627" s="9" t="s">
        <v>1105</v>
      </c>
      <c r="BT627" s="9" t="s">
        <v>1104</v>
      </c>
      <c r="BU627" s="9" t="s">
        <v>1105</v>
      </c>
      <c r="BV627" s="9" t="s">
        <v>1104</v>
      </c>
      <c r="BW627" s="9" t="s">
        <v>1104</v>
      </c>
      <c r="BX627" s="9" t="s">
        <v>1104</v>
      </c>
      <c r="BY627" s="9" t="s">
        <v>1105</v>
      </c>
      <c r="BZ627" s="9" t="s">
        <v>1105</v>
      </c>
      <c r="CA627" s="9" t="s">
        <v>1104</v>
      </c>
      <c r="CB627" s="9" t="s">
        <v>1104</v>
      </c>
      <c r="CC627" s="9" t="s">
        <v>1104</v>
      </c>
      <c r="CD627" s="9" t="s">
        <v>1104</v>
      </c>
      <c r="CE627" s="9" t="s">
        <v>1104</v>
      </c>
      <c r="CF627" s="9" t="s">
        <v>1104</v>
      </c>
      <c r="CG627" s="9" t="s">
        <v>1104</v>
      </c>
      <c r="CH627" s="9" t="s">
        <v>1104</v>
      </c>
      <c r="CI627" s="9" t="s">
        <v>1104</v>
      </c>
      <c r="CJ627" s="9" t="s">
        <v>1104</v>
      </c>
      <c r="CK627" s="9" t="s">
        <v>1104</v>
      </c>
      <c r="CL627" s="9" t="s">
        <v>1105</v>
      </c>
      <c r="CM627" s="9" t="s">
        <v>1105</v>
      </c>
      <c r="CN627" s="9" t="s">
        <v>1105</v>
      </c>
      <c r="CO627" s="9" t="s">
        <v>1105</v>
      </c>
      <c r="CP627" s="9" t="s">
        <v>1105</v>
      </c>
      <c r="CQ627" s="9" t="s">
        <v>1105</v>
      </c>
      <c r="CR627" s="9" t="s">
        <v>1105</v>
      </c>
      <c r="CS627" s="9" t="s">
        <v>1105</v>
      </c>
      <c r="CT627" s="9" t="s">
        <v>1105</v>
      </c>
      <c r="CU627" s="10" t="s">
        <v>1104</v>
      </c>
      <c r="CV627" s="9" t="s">
        <v>1105</v>
      </c>
      <c r="CW627" s="9" t="s">
        <v>1104</v>
      </c>
      <c r="CX627" s="9" t="s">
        <v>1105</v>
      </c>
      <c r="CY627" s="9" t="s">
        <v>1105</v>
      </c>
      <c r="CZ627" s="9" t="s">
        <v>190</v>
      </c>
      <c r="DA627" s="9" t="s">
        <v>1105</v>
      </c>
      <c r="DB627" s="9" t="s">
        <v>1105</v>
      </c>
      <c r="DC627" s="96" t="s">
        <v>7157</v>
      </c>
      <c r="DD627" s="96" t="s">
        <v>7157</v>
      </c>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row>
    <row r="628" spans="1:251" s="9" customFormat="1" ht="17.25" customHeight="1">
      <c r="A628" s="5" t="s">
        <v>39</v>
      </c>
      <c r="B628" s="9">
        <v>291</v>
      </c>
      <c r="C628" s="5" t="s">
        <v>83</v>
      </c>
      <c r="D628" s="5" t="s">
        <v>266</v>
      </c>
      <c r="E628" s="9">
        <v>7766</v>
      </c>
      <c r="F628" s="9" t="s">
        <v>1177</v>
      </c>
      <c r="G628" s="5"/>
      <c r="H628" s="5"/>
      <c r="I628" s="9">
        <v>1517</v>
      </c>
      <c r="J628" s="5"/>
      <c r="K628" s="9">
        <v>1555</v>
      </c>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42" t="s">
        <v>582</v>
      </c>
      <c r="AM628" s="11">
        <f>VLOOKUP($AL628,'City Location'!$A$2:$C$69,2)</f>
        <v>42.812525999999998</v>
      </c>
      <c r="AN628" s="11">
        <f>VLOOKUP($AL628,'City Location'!$A$2:$C$69,3)</f>
        <v>-1.645775</v>
      </c>
      <c r="AO628" s="11" t="s">
        <v>621</v>
      </c>
      <c r="AP628" s="5">
        <v>6</v>
      </c>
      <c r="AQ628" s="5"/>
      <c r="AR628" s="4"/>
      <c r="AS628" s="4"/>
      <c r="AT628" s="10">
        <v>1</v>
      </c>
      <c r="AU628" s="10" t="s">
        <v>1104</v>
      </c>
      <c r="AV628" s="10" t="s">
        <v>1105</v>
      </c>
      <c r="AW628" s="10" t="s">
        <v>1104</v>
      </c>
      <c r="AX628" s="10" t="s">
        <v>1105</v>
      </c>
      <c r="AY628" s="10" t="s">
        <v>1105</v>
      </c>
      <c r="AZ628" s="10" t="s">
        <v>1105</v>
      </c>
      <c r="BA628" s="10" t="s">
        <v>1105</v>
      </c>
      <c r="BB628" s="10" t="s">
        <v>1105</v>
      </c>
      <c r="BC628" s="10" t="s">
        <v>1105</v>
      </c>
      <c r="BD628" s="10" t="s">
        <v>1104</v>
      </c>
      <c r="BE628" s="10" t="s">
        <v>1105</v>
      </c>
      <c r="BF628" s="10" t="s">
        <v>1105</v>
      </c>
      <c r="BG628" s="10" t="s">
        <v>1105</v>
      </c>
      <c r="BH628" s="10" t="s">
        <v>1104</v>
      </c>
      <c r="BI628" s="10" t="s">
        <v>1105</v>
      </c>
      <c r="BJ628" s="10" t="s">
        <v>1105</v>
      </c>
      <c r="BK628" s="10" t="s">
        <v>190</v>
      </c>
      <c r="BL628" s="10" t="s">
        <v>1105</v>
      </c>
      <c r="BM628" s="10" t="s">
        <v>1105</v>
      </c>
      <c r="BN628" s="10" t="s">
        <v>1105</v>
      </c>
      <c r="BO628" s="10" t="s">
        <v>1105</v>
      </c>
      <c r="BP628" s="10" t="s">
        <v>1105</v>
      </c>
      <c r="BQ628" s="10" t="s">
        <v>1105</v>
      </c>
      <c r="BR628" s="10" t="s">
        <v>1105</v>
      </c>
      <c r="BS628" s="10" t="s">
        <v>1105</v>
      </c>
      <c r="BT628" s="10" t="s">
        <v>1104</v>
      </c>
      <c r="BU628" s="10" t="s">
        <v>1105</v>
      </c>
      <c r="BV628" s="10" t="s">
        <v>1104</v>
      </c>
      <c r="BW628" s="10" t="s">
        <v>1104</v>
      </c>
      <c r="BX628" s="10" t="s">
        <v>1104</v>
      </c>
      <c r="BY628" s="10" t="s">
        <v>1105</v>
      </c>
      <c r="BZ628" s="10" t="s">
        <v>1105</v>
      </c>
      <c r="CA628" s="10" t="s">
        <v>1104</v>
      </c>
      <c r="CB628" s="10" t="s">
        <v>1104</v>
      </c>
      <c r="CC628" s="10" t="s">
        <v>1105</v>
      </c>
      <c r="CD628" s="10" t="s">
        <v>1104</v>
      </c>
      <c r="CE628" s="10" t="s">
        <v>1104</v>
      </c>
      <c r="CF628" s="10" t="s">
        <v>1104</v>
      </c>
      <c r="CG628" s="10" t="s">
        <v>1104</v>
      </c>
      <c r="CH628" s="10" t="s">
        <v>1104</v>
      </c>
      <c r="CI628" s="10" t="s">
        <v>1104</v>
      </c>
      <c r="CJ628" s="10" t="s">
        <v>1104</v>
      </c>
      <c r="CK628" s="10" t="s">
        <v>1104</v>
      </c>
      <c r="CL628" s="10" t="s">
        <v>1105</v>
      </c>
      <c r="CM628" s="10" t="s">
        <v>1105</v>
      </c>
      <c r="CN628" s="10" t="s">
        <v>1105</v>
      </c>
      <c r="CO628" s="10" t="s">
        <v>1105</v>
      </c>
      <c r="CP628" s="10" t="s">
        <v>1105</v>
      </c>
      <c r="CQ628" s="10" t="s">
        <v>1105</v>
      </c>
      <c r="CR628" s="10" t="s">
        <v>1105</v>
      </c>
      <c r="CS628" s="10" t="s">
        <v>1105</v>
      </c>
      <c r="CT628" s="10" t="s">
        <v>1105</v>
      </c>
      <c r="CU628" s="10" t="s">
        <v>1104</v>
      </c>
      <c r="CV628" s="10" t="s">
        <v>1105</v>
      </c>
      <c r="CW628" s="10" t="s">
        <v>1104</v>
      </c>
      <c r="CX628" s="10" t="s">
        <v>1105</v>
      </c>
      <c r="CY628" s="10" t="s">
        <v>1105</v>
      </c>
      <c r="CZ628" s="10" t="s">
        <v>190</v>
      </c>
      <c r="DA628" s="10" t="s">
        <v>1105</v>
      </c>
      <c r="DB628" s="10" t="s">
        <v>1105</v>
      </c>
      <c r="DC628" s="96" t="s">
        <v>7157</v>
      </c>
      <c r="DD628" s="96" t="s">
        <v>7157</v>
      </c>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5"/>
    </row>
    <row r="629" spans="1:251" s="9" customFormat="1" ht="17.25" customHeight="1">
      <c r="A629" s="5" t="s">
        <v>39</v>
      </c>
      <c r="B629" s="9">
        <v>291</v>
      </c>
      <c r="C629" s="5" t="s">
        <v>87</v>
      </c>
      <c r="D629" s="5" t="s">
        <v>386</v>
      </c>
      <c r="E629" s="9">
        <v>198</v>
      </c>
      <c r="F629" s="9" t="s">
        <v>1177</v>
      </c>
      <c r="G629" s="5"/>
      <c r="H629" s="5"/>
      <c r="I629" s="9">
        <v>1555</v>
      </c>
      <c r="J629" s="5"/>
      <c r="K629" s="9">
        <v>1572</v>
      </c>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42" t="s">
        <v>582</v>
      </c>
      <c r="AM629" s="11">
        <f>VLOOKUP($AL629,'City Location'!$A$2:$C$69,2)</f>
        <v>42.812525999999998</v>
      </c>
      <c r="AN629" s="11">
        <f>VLOOKUP($AL629,'City Location'!$A$2:$C$69,3)</f>
        <v>-1.645775</v>
      </c>
      <c r="AO629" s="13" t="s">
        <v>621</v>
      </c>
      <c r="AP629" s="5">
        <v>6</v>
      </c>
      <c r="AQ629" s="5" t="s">
        <v>656</v>
      </c>
      <c r="AR629" s="4"/>
      <c r="AS629" s="4"/>
      <c r="AT629" s="10">
        <v>1</v>
      </c>
      <c r="AU629" s="10" t="s">
        <v>1104</v>
      </c>
      <c r="AV629" s="10" t="s">
        <v>1105</v>
      </c>
      <c r="AW629" s="10" t="s">
        <v>1104</v>
      </c>
      <c r="AX629" s="10" t="s">
        <v>1105</v>
      </c>
      <c r="AY629" s="10" t="s">
        <v>1105</v>
      </c>
      <c r="AZ629" s="10" t="s">
        <v>1105</v>
      </c>
      <c r="BA629" s="10" t="s">
        <v>1105</v>
      </c>
      <c r="BB629" s="10" t="s">
        <v>1105</v>
      </c>
      <c r="BC629" s="10" t="s">
        <v>1105</v>
      </c>
      <c r="BD629" s="10" t="s">
        <v>1104</v>
      </c>
      <c r="BE629" s="10" t="s">
        <v>1105</v>
      </c>
      <c r="BF629" s="10" t="s">
        <v>1105</v>
      </c>
      <c r="BG629" s="10" t="s">
        <v>1105</v>
      </c>
      <c r="BH629" s="10" t="s">
        <v>1104</v>
      </c>
      <c r="BI629" s="10" t="s">
        <v>1105</v>
      </c>
      <c r="BJ629" s="10" t="s">
        <v>1105</v>
      </c>
      <c r="BK629" s="10" t="s">
        <v>190</v>
      </c>
      <c r="BL629" s="10" t="s">
        <v>1105</v>
      </c>
      <c r="BM629" s="10" t="s">
        <v>1105</v>
      </c>
      <c r="BN629" s="10" t="s">
        <v>1105</v>
      </c>
      <c r="BO629" s="10" t="s">
        <v>1105</v>
      </c>
      <c r="BP629" s="10" t="s">
        <v>1105</v>
      </c>
      <c r="BQ629" s="10" t="s">
        <v>1105</v>
      </c>
      <c r="BR629" s="10" t="s">
        <v>1105</v>
      </c>
      <c r="BS629" s="10" t="s">
        <v>1105</v>
      </c>
      <c r="BT629" s="10" t="s">
        <v>1104</v>
      </c>
      <c r="BU629" s="10" t="s">
        <v>1105</v>
      </c>
      <c r="BV629" s="10" t="s">
        <v>1104</v>
      </c>
      <c r="BW629" s="10" t="s">
        <v>1104</v>
      </c>
      <c r="BX629" s="10" t="s">
        <v>1104</v>
      </c>
      <c r="BY629" s="10" t="s">
        <v>1105</v>
      </c>
      <c r="BZ629" s="10" t="s">
        <v>1105</v>
      </c>
      <c r="CA629" s="10" t="s">
        <v>1104</v>
      </c>
      <c r="CB629" s="10" t="s">
        <v>1104</v>
      </c>
      <c r="CC629" s="10" t="s">
        <v>1105</v>
      </c>
      <c r="CD629" s="10" t="s">
        <v>1104</v>
      </c>
      <c r="CE629" s="10" t="s">
        <v>1104</v>
      </c>
      <c r="CF629" s="10" t="s">
        <v>1104</v>
      </c>
      <c r="CG629" s="10" t="s">
        <v>1104</v>
      </c>
      <c r="CH629" s="10" t="s">
        <v>1104</v>
      </c>
      <c r="CI629" s="10" t="s">
        <v>1104</v>
      </c>
      <c r="CJ629" s="10" t="s">
        <v>1104</v>
      </c>
      <c r="CK629" s="10" t="s">
        <v>1104</v>
      </c>
      <c r="CL629" s="10" t="s">
        <v>1105</v>
      </c>
      <c r="CM629" s="10" t="s">
        <v>1105</v>
      </c>
      <c r="CN629" s="10" t="s">
        <v>1105</v>
      </c>
      <c r="CO629" s="10" t="s">
        <v>1105</v>
      </c>
      <c r="CP629" s="10" t="s">
        <v>1105</v>
      </c>
      <c r="CQ629" s="10" t="s">
        <v>1105</v>
      </c>
      <c r="CR629" s="10" t="s">
        <v>1105</v>
      </c>
      <c r="CS629" s="10" t="s">
        <v>1105</v>
      </c>
      <c r="CT629" s="10" t="s">
        <v>1105</v>
      </c>
      <c r="CU629" s="10" t="s">
        <v>1104</v>
      </c>
      <c r="CV629" s="10" t="s">
        <v>1105</v>
      </c>
      <c r="CW629" s="10" t="s">
        <v>1105</v>
      </c>
      <c r="CX629" s="10" t="s">
        <v>1104</v>
      </c>
      <c r="CY629" s="10" t="s">
        <v>1105</v>
      </c>
      <c r="CZ629" s="10" t="s">
        <v>1105</v>
      </c>
      <c r="DA629" s="10" t="s">
        <v>190</v>
      </c>
      <c r="DB629" s="10" t="s">
        <v>1105</v>
      </c>
      <c r="DC629" s="96" t="s">
        <v>7157</v>
      </c>
      <c r="DD629" s="96" t="s">
        <v>7157</v>
      </c>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5"/>
    </row>
    <row r="630" spans="1:251" s="9" customFormat="1" ht="17.25" customHeight="1">
      <c r="A630" s="5" t="s">
        <v>39</v>
      </c>
      <c r="B630" s="9">
        <v>291</v>
      </c>
      <c r="C630" s="5" t="s">
        <v>83</v>
      </c>
      <c r="D630" s="5" t="s">
        <v>337</v>
      </c>
      <c r="E630" s="9">
        <v>740</v>
      </c>
      <c r="F630" s="9" t="s">
        <v>1167</v>
      </c>
      <c r="G630" s="5"/>
      <c r="H630" s="5"/>
      <c r="I630" s="9">
        <v>1572</v>
      </c>
      <c r="J630" s="5"/>
      <c r="K630" s="9">
        <v>1610</v>
      </c>
      <c r="L630" s="5"/>
      <c r="M630" s="5"/>
      <c r="N630" s="5"/>
      <c r="O630" s="5"/>
      <c r="P630" s="5"/>
      <c r="Q630" s="5"/>
      <c r="R630" s="5"/>
      <c r="S630" s="5"/>
      <c r="T630" s="5"/>
      <c r="U630" s="5"/>
      <c r="V630" s="5"/>
      <c r="W630" s="5"/>
      <c r="X630" s="5"/>
      <c r="Y630" s="5"/>
      <c r="Z630" s="5"/>
      <c r="AA630" s="5"/>
      <c r="AB630" s="5"/>
      <c r="AC630" s="5"/>
      <c r="AD630" s="5" t="s">
        <v>224</v>
      </c>
      <c r="AE630" s="5"/>
      <c r="AF630" s="5"/>
      <c r="AG630" s="5"/>
      <c r="AH630" s="5"/>
      <c r="AI630" s="5"/>
      <c r="AJ630" s="5"/>
      <c r="AK630" s="5"/>
      <c r="AL630" s="42" t="s">
        <v>582</v>
      </c>
      <c r="AM630" s="11">
        <f>VLOOKUP($AL630,'City Location'!$A$2:$C$69,2)</f>
        <v>42.812525999999998</v>
      </c>
      <c r="AN630" s="11">
        <f>VLOOKUP($AL630,'City Location'!$A$2:$C$69,3)</f>
        <v>-1.645775</v>
      </c>
      <c r="AO630" s="13" t="s">
        <v>621</v>
      </c>
      <c r="AP630" s="5">
        <v>6</v>
      </c>
      <c r="AQ630" s="5" t="s">
        <v>657</v>
      </c>
      <c r="AR630" s="4"/>
      <c r="AS630" s="4"/>
      <c r="AT630" s="10">
        <v>1</v>
      </c>
      <c r="AU630" s="10" t="s">
        <v>1104</v>
      </c>
      <c r="AV630" s="10" t="s">
        <v>1105</v>
      </c>
      <c r="AW630" s="10" t="s">
        <v>1104</v>
      </c>
      <c r="AX630" s="10" t="s">
        <v>1105</v>
      </c>
      <c r="AY630" s="10" t="s">
        <v>1105</v>
      </c>
      <c r="AZ630" s="10" t="s">
        <v>1105</v>
      </c>
      <c r="BA630" s="10" t="s">
        <v>1105</v>
      </c>
      <c r="BB630" s="10" t="s">
        <v>1105</v>
      </c>
      <c r="BC630" s="10" t="s">
        <v>1105</v>
      </c>
      <c r="BD630" s="10" t="s">
        <v>1104</v>
      </c>
      <c r="BE630" s="10" t="s">
        <v>1105</v>
      </c>
      <c r="BF630" s="10" t="s">
        <v>1105</v>
      </c>
      <c r="BG630" s="10" t="s">
        <v>1105</v>
      </c>
      <c r="BH630" s="10" t="s">
        <v>1104</v>
      </c>
      <c r="BI630" s="10" t="s">
        <v>1105</v>
      </c>
      <c r="BJ630" s="10" t="s">
        <v>1105</v>
      </c>
      <c r="BK630" s="10" t="s">
        <v>190</v>
      </c>
      <c r="BL630" s="10" t="s">
        <v>1105</v>
      </c>
      <c r="BM630" s="10" t="s">
        <v>1105</v>
      </c>
      <c r="BN630" s="10" t="s">
        <v>1105</v>
      </c>
      <c r="BO630" s="10" t="s">
        <v>1105</v>
      </c>
      <c r="BP630" s="10" t="s">
        <v>1105</v>
      </c>
      <c r="BQ630" s="10" t="s">
        <v>1105</v>
      </c>
      <c r="BR630" s="10" t="s">
        <v>1105</v>
      </c>
      <c r="BS630" s="10" t="s">
        <v>1105</v>
      </c>
      <c r="BT630" s="10" t="s">
        <v>1104</v>
      </c>
      <c r="BU630" s="10" t="s">
        <v>1105</v>
      </c>
      <c r="BV630" s="10" t="s">
        <v>1104</v>
      </c>
      <c r="BW630" s="10" t="s">
        <v>1104</v>
      </c>
      <c r="BX630" s="10" t="s">
        <v>1104</v>
      </c>
      <c r="BY630" s="10" t="s">
        <v>1105</v>
      </c>
      <c r="BZ630" s="10" t="s">
        <v>1105</v>
      </c>
      <c r="CA630" s="10" t="s">
        <v>1104</v>
      </c>
      <c r="CB630" s="10" t="s">
        <v>1104</v>
      </c>
      <c r="CC630" s="10" t="s">
        <v>1105</v>
      </c>
      <c r="CD630" s="10" t="s">
        <v>1104</v>
      </c>
      <c r="CE630" s="10" t="s">
        <v>1104</v>
      </c>
      <c r="CF630" s="10" t="s">
        <v>1104</v>
      </c>
      <c r="CG630" s="10" t="s">
        <v>1104</v>
      </c>
      <c r="CH630" s="10" t="s">
        <v>1104</v>
      </c>
      <c r="CI630" s="10" t="s">
        <v>1104</v>
      </c>
      <c r="CJ630" s="10" t="s">
        <v>1104</v>
      </c>
      <c r="CK630" s="10" t="s">
        <v>1104</v>
      </c>
      <c r="CL630" s="10" t="s">
        <v>1105</v>
      </c>
      <c r="CM630" s="10" t="s">
        <v>1105</v>
      </c>
      <c r="CN630" s="10" t="s">
        <v>1105</v>
      </c>
      <c r="CO630" s="10" t="s">
        <v>1105</v>
      </c>
      <c r="CP630" s="10" t="s">
        <v>1105</v>
      </c>
      <c r="CQ630" s="10" t="s">
        <v>1105</v>
      </c>
      <c r="CR630" s="10" t="s">
        <v>1105</v>
      </c>
      <c r="CS630" s="10" t="s">
        <v>1105</v>
      </c>
      <c r="CT630" s="10" t="s">
        <v>1105</v>
      </c>
      <c r="CU630" s="10" t="s">
        <v>1104</v>
      </c>
      <c r="CV630" s="10" t="s">
        <v>1104</v>
      </c>
      <c r="CW630" s="10" t="s">
        <v>1105</v>
      </c>
      <c r="CX630" s="10" t="s">
        <v>1104</v>
      </c>
      <c r="CY630" s="10" t="s">
        <v>1105</v>
      </c>
      <c r="CZ630" s="10" t="s">
        <v>1105</v>
      </c>
      <c r="DA630" s="10" t="s">
        <v>190</v>
      </c>
      <c r="DB630" s="10" t="s">
        <v>1105</v>
      </c>
      <c r="DC630" s="96" t="s">
        <v>7157</v>
      </c>
      <c r="DD630" s="96" t="s">
        <v>7157</v>
      </c>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5"/>
    </row>
    <row r="631" spans="1:251" s="9" customFormat="1" ht="17.25" customHeight="1">
      <c r="A631" s="5" t="s">
        <v>40</v>
      </c>
      <c r="B631" s="9">
        <v>293</v>
      </c>
      <c r="C631" s="5" t="s">
        <v>83</v>
      </c>
      <c r="D631" s="5" t="s">
        <v>136</v>
      </c>
      <c r="E631" s="9">
        <v>840</v>
      </c>
      <c r="F631" s="9" t="s">
        <v>1173</v>
      </c>
      <c r="G631" s="5"/>
      <c r="H631" s="5" t="s">
        <v>5</v>
      </c>
      <c r="I631" s="9">
        <v>1475</v>
      </c>
      <c r="J631" s="5" t="s">
        <v>10</v>
      </c>
      <c r="K631" s="9">
        <v>1504</v>
      </c>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v>1</v>
      </c>
      <c r="AL631" s="42" t="s">
        <v>573</v>
      </c>
      <c r="AM631" s="11">
        <f>VLOOKUP($AL631,'City Location'!$A$2:$C$69,2)</f>
        <v>41.652251</v>
      </c>
      <c r="AN631" s="11">
        <f>VLOOKUP($AL631,'City Location'!$A$2:$C$69,3)</f>
        <v>-4.724532</v>
      </c>
      <c r="AO631" s="13" t="s">
        <v>621</v>
      </c>
      <c r="AP631" s="5">
        <v>6</v>
      </c>
      <c r="AQ631" s="5"/>
      <c r="AR631" s="4"/>
      <c r="AS631" s="4"/>
      <c r="AT631" s="10">
        <v>0</v>
      </c>
      <c r="AU631" s="10" t="s">
        <v>1104</v>
      </c>
      <c r="AV631" s="10" t="s">
        <v>1105</v>
      </c>
      <c r="AW631" s="10" t="s">
        <v>1105</v>
      </c>
      <c r="AX631" s="10" t="s">
        <v>1104</v>
      </c>
      <c r="AY631" s="10" t="s">
        <v>1105</v>
      </c>
      <c r="AZ631" s="10" t="s">
        <v>1105</v>
      </c>
      <c r="BA631" s="10" t="s">
        <v>1105</v>
      </c>
      <c r="BB631" s="10" t="s">
        <v>1105</v>
      </c>
      <c r="BC631" s="10" t="s">
        <v>1105</v>
      </c>
      <c r="BD631" s="10" t="s">
        <v>1104</v>
      </c>
      <c r="BE631" s="10" t="s">
        <v>1105</v>
      </c>
      <c r="BF631" s="10" t="s">
        <v>1105</v>
      </c>
      <c r="BG631" s="10" t="s">
        <v>1105</v>
      </c>
      <c r="BH631" s="10" t="s">
        <v>1104</v>
      </c>
      <c r="BI631" s="10" t="s">
        <v>1105</v>
      </c>
      <c r="BJ631" s="10" t="s">
        <v>1105</v>
      </c>
      <c r="BK631" s="10" t="s">
        <v>1104</v>
      </c>
      <c r="BL631" s="10" t="s">
        <v>1105</v>
      </c>
      <c r="BM631" s="10" t="s">
        <v>1105</v>
      </c>
      <c r="BN631" s="10" t="s">
        <v>1105</v>
      </c>
      <c r="BO631" s="10" t="s">
        <v>1105</v>
      </c>
      <c r="BP631" s="10" t="s">
        <v>1105</v>
      </c>
      <c r="BQ631" s="10" t="s">
        <v>1105</v>
      </c>
      <c r="BR631" s="10" t="s">
        <v>1104</v>
      </c>
      <c r="BS631" s="10" t="s">
        <v>1105</v>
      </c>
      <c r="BT631" s="10" t="s">
        <v>1104</v>
      </c>
      <c r="BU631" s="10" t="s">
        <v>1105</v>
      </c>
      <c r="BV631" s="10" t="s">
        <v>1104</v>
      </c>
      <c r="BW631" s="10" t="s">
        <v>1104</v>
      </c>
      <c r="BX631" s="10" t="s">
        <v>1104</v>
      </c>
      <c r="BY631" s="10" t="s">
        <v>1105</v>
      </c>
      <c r="BZ631" s="10" t="s">
        <v>1105</v>
      </c>
      <c r="CA631" s="10" t="s">
        <v>1104</v>
      </c>
      <c r="CB631" s="10" t="s">
        <v>1104</v>
      </c>
      <c r="CC631" s="10" t="s">
        <v>190</v>
      </c>
      <c r="CD631" s="10" t="s">
        <v>1104</v>
      </c>
      <c r="CE631" s="10" t="s">
        <v>1104</v>
      </c>
      <c r="CF631" s="10" t="s">
        <v>190</v>
      </c>
      <c r="CG631" s="10" t="s">
        <v>1104</v>
      </c>
      <c r="CH631" s="10" t="s">
        <v>1104</v>
      </c>
      <c r="CI631" s="10" t="s">
        <v>1104</v>
      </c>
      <c r="CJ631" s="10" t="s">
        <v>1104</v>
      </c>
      <c r="CK631" s="10" t="s">
        <v>1104</v>
      </c>
      <c r="CL631" s="10" t="s">
        <v>1105</v>
      </c>
      <c r="CM631" s="10" t="s">
        <v>1105</v>
      </c>
      <c r="CN631" s="10" t="s">
        <v>1105</v>
      </c>
      <c r="CO631" s="10" t="s">
        <v>1105</v>
      </c>
      <c r="CP631" s="10" t="s">
        <v>1105</v>
      </c>
      <c r="CQ631" s="10" t="s">
        <v>1105</v>
      </c>
      <c r="CR631" s="10" t="s">
        <v>1105</v>
      </c>
      <c r="CS631" s="10" t="s">
        <v>1105</v>
      </c>
      <c r="CT631" s="10" t="s">
        <v>1105</v>
      </c>
      <c r="CU631" s="10" t="s">
        <v>1104</v>
      </c>
      <c r="CV631" s="10" t="s">
        <v>1105</v>
      </c>
      <c r="CW631" s="10" t="s">
        <v>1104</v>
      </c>
      <c r="CX631" s="10" t="s">
        <v>1105</v>
      </c>
      <c r="CY631" s="10" t="s">
        <v>1105</v>
      </c>
      <c r="CZ631" s="10" t="s">
        <v>190</v>
      </c>
      <c r="DA631" s="10" t="s">
        <v>1105</v>
      </c>
      <c r="DB631" s="10" t="s">
        <v>1105</v>
      </c>
      <c r="DC631" s="98" t="s">
        <v>7110</v>
      </c>
      <c r="DD631" s="98" t="s">
        <v>7110</v>
      </c>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5"/>
    </row>
    <row r="632" spans="1:251" s="9" customFormat="1" ht="17.25" customHeight="1">
      <c r="A632" s="5" t="s">
        <v>40</v>
      </c>
      <c r="B632" s="9">
        <v>293</v>
      </c>
      <c r="C632" s="5" t="s">
        <v>83</v>
      </c>
      <c r="D632" s="5" t="s">
        <v>394</v>
      </c>
      <c r="E632" s="9">
        <v>2885</v>
      </c>
      <c r="F632" s="9" t="s">
        <v>88</v>
      </c>
      <c r="G632" s="5"/>
      <c r="H632" s="5" t="s">
        <v>10</v>
      </c>
      <c r="I632" s="9">
        <v>1504</v>
      </c>
      <c r="J632" s="5" t="s">
        <v>3</v>
      </c>
      <c r="K632" s="9">
        <v>1506</v>
      </c>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v>1</v>
      </c>
      <c r="AL632" s="42" t="s">
        <v>573</v>
      </c>
      <c r="AM632" s="11">
        <f>VLOOKUP($AL632,'City Location'!$A$2:$C$69,2)</f>
        <v>41.652251</v>
      </c>
      <c r="AN632" s="11">
        <f>VLOOKUP($AL632,'City Location'!$A$2:$C$69,3)</f>
        <v>-4.724532</v>
      </c>
      <c r="AO632" s="13" t="s">
        <v>621</v>
      </c>
      <c r="AP632" s="5">
        <v>6</v>
      </c>
      <c r="AQ632" s="5" t="s">
        <v>659</v>
      </c>
      <c r="AR632" s="4"/>
      <c r="AS632" s="4"/>
      <c r="AT632" s="10">
        <v>0</v>
      </c>
      <c r="AU632" s="10" t="s">
        <v>1104</v>
      </c>
      <c r="AV632" s="10" t="s">
        <v>1105</v>
      </c>
      <c r="AW632" s="10" t="s">
        <v>1105</v>
      </c>
      <c r="AX632" s="10" t="s">
        <v>1104</v>
      </c>
      <c r="AY632" s="10" t="s">
        <v>1105</v>
      </c>
      <c r="AZ632" s="10" t="s">
        <v>1105</v>
      </c>
      <c r="BA632" s="10" t="s">
        <v>1105</v>
      </c>
      <c r="BB632" s="10" t="s">
        <v>1105</v>
      </c>
      <c r="BC632" s="10" t="s">
        <v>1105</v>
      </c>
      <c r="BD632" s="10" t="s">
        <v>1104</v>
      </c>
      <c r="BE632" s="10" t="s">
        <v>1105</v>
      </c>
      <c r="BF632" s="10" t="s">
        <v>1105</v>
      </c>
      <c r="BG632" s="10" t="s">
        <v>1105</v>
      </c>
      <c r="BH632" s="10" t="s">
        <v>1104</v>
      </c>
      <c r="BI632" s="10" t="s">
        <v>1105</v>
      </c>
      <c r="BJ632" s="10" t="s">
        <v>1105</v>
      </c>
      <c r="BK632" s="10" t="s">
        <v>1104</v>
      </c>
      <c r="BL632" s="10" t="s">
        <v>1105</v>
      </c>
      <c r="BM632" s="10" t="s">
        <v>1105</v>
      </c>
      <c r="BN632" s="10" t="s">
        <v>1105</v>
      </c>
      <c r="BO632" s="10" t="s">
        <v>1105</v>
      </c>
      <c r="BP632" s="10" t="s">
        <v>1105</v>
      </c>
      <c r="BQ632" s="10" t="s">
        <v>1105</v>
      </c>
      <c r="BR632" s="10" t="s">
        <v>1104</v>
      </c>
      <c r="BS632" s="10" t="s">
        <v>1105</v>
      </c>
      <c r="BT632" s="10" t="s">
        <v>1104</v>
      </c>
      <c r="BU632" s="10" t="s">
        <v>1105</v>
      </c>
      <c r="BV632" s="10" t="s">
        <v>1104</v>
      </c>
      <c r="BW632" s="10" t="s">
        <v>1104</v>
      </c>
      <c r="BX632" s="10" t="s">
        <v>1104</v>
      </c>
      <c r="BY632" s="10" t="s">
        <v>1105</v>
      </c>
      <c r="BZ632" s="10" t="s">
        <v>1105</v>
      </c>
      <c r="CA632" s="10" t="s">
        <v>1104</v>
      </c>
      <c r="CB632" s="10" t="s">
        <v>1104</v>
      </c>
      <c r="CC632" s="10" t="s">
        <v>190</v>
      </c>
      <c r="CD632" s="10" t="s">
        <v>1104</v>
      </c>
      <c r="CE632" s="10" t="s">
        <v>1104</v>
      </c>
      <c r="CF632" s="10" t="s">
        <v>190</v>
      </c>
      <c r="CG632" s="10" t="s">
        <v>1104</v>
      </c>
      <c r="CH632" s="10" t="s">
        <v>1104</v>
      </c>
      <c r="CI632" s="10" t="s">
        <v>1104</v>
      </c>
      <c r="CJ632" s="10" t="s">
        <v>1104</v>
      </c>
      <c r="CK632" s="10" t="s">
        <v>1104</v>
      </c>
      <c r="CL632" s="10" t="s">
        <v>1105</v>
      </c>
      <c r="CM632" s="10" t="s">
        <v>1105</v>
      </c>
      <c r="CN632" s="10" t="s">
        <v>1105</v>
      </c>
      <c r="CO632" s="10" t="s">
        <v>1105</v>
      </c>
      <c r="CP632" s="10" t="s">
        <v>1105</v>
      </c>
      <c r="CQ632" s="10" t="s">
        <v>1105</v>
      </c>
      <c r="CR632" s="10" t="s">
        <v>1105</v>
      </c>
      <c r="CS632" s="10" t="s">
        <v>1105</v>
      </c>
      <c r="CT632" s="10" t="s">
        <v>1105</v>
      </c>
      <c r="CU632" s="10" t="s">
        <v>1104</v>
      </c>
      <c r="CV632" s="10" t="s">
        <v>1105</v>
      </c>
      <c r="CW632" s="10" t="s">
        <v>1104</v>
      </c>
      <c r="CX632" s="10" t="s">
        <v>1105</v>
      </c>
      <c r="CY632" s="10" t="s">
        <v>1105</v>
      </c>
      <c r="CZ632" s="10" t="s">
        <v>190</v>
      </c>
      <c r="DA632" s="10" t="s">
        <v>1105</v>
      </c>
      <c r="DB632" s="10" t="s">
        <v>1105</v>
      </c>
      <c r="DC632" s="98" t="s">
        <v>7110</v>
      </c>
      <c r="DD632" s="98" t="s">
        <v>7110</v>
      </c>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5"/>
    </row>
    <row r="633" spans="1:251" s="9" customFormat="1" ht="17.25" customHeight="1">
      <c r="A633" s="5" t="s">
        <v>40</v>
      </c>
      <c r="B633" s="9">
        <v>293</v>
      </c>
      <c r="C633" s="5" t="s">
        <v>83</v>
      </c>
      <c r="D633" s="5" t="s">
        <v>136</v>
      </c>
      <c r="E633" s="9">
        <v>840</v>
      </c>
      <c r="F633" s="9" t="s">
        <v>88</v>
      </c>
      <c r="G633" s="5"/>
      <c r="H633" s="5"/>
      <c r="I633" s="9">
        <v>1507</v>
      </c>
      <c r="J633" s="5" t="s">
        <v>18</v>
      </c>
      <c r="K633" s="9">
        <v>1512</v>
      </c>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v>1</v>
      </c>
      <c r="AL633" s="42" t="s">
        <v>573</v>
      </c>
      <c r="AM633" s="11">
        <f>VLOOKUP($AL633,'City Location'!$A$2:$C$69,2)</f>
        <v>41.652251</v>
      </c>
      <c r="AN633" s="11">
        <f>VLOOKUP($AL633,'City Location'!$A$2:$C$69,3)</f>
        <v>-4.724532</v>
      </c>
      <c r="AO633" s="13" t="s">
        <v>621</v>
      </c>
      <c r="AP633" s="5">
        <v>6</v>
      </c>
      <c r="AQ633" s="5"/>
      <c r="AR633" s="4"/>
      <c r="AS633" s="4"/>
      <c r="AT633" s="10">
        <v>0</v>
      </c>
      <c r="AU633" s="10" t="s">
        <v>1104</v>
      </c>
      <c r="AV633" s="10" t="s">
        <v>1105</v>
      </c>
      <c r="AW633" s="10" t="s">
        <v>1105</v>
      </c>
      <c r="AX633" s="10" t="s">
        <v>1104</v>
      </c>
      <c r="AY633" s="10" t="s">
        <v>1105</v>
      </c>
      <c r="AZ633" s="10" t="s">
        <v>1105</v>
      </c>
      <c r="BA633" s="10" t="s">
        <v>1105</v>
      </c>
      <c r="BB633" s="10" t="s">
        <v>1105</v>
      </c>
      <c r="BC633" s="10" t="s">
        <v>1105</v>
      </c>
      <c r="BD633" s="10" t="s">
        <v>1104</v>
      </c>
      <c r="BE633" s="10" t="s">
        <v>1105</v>
      </c>
      <c r="BF633" s="10" t="s">
        <v>1105</v>
      </c>
      <c r="BG633" s="10" t="s">
        <v>1105</v>
      </c>
      <c r="BH633" s="10" t="s">
        <v>1104</v>
      </c>
      <c r="BI633" s="10" t="s">
        <v>1105</v>
      </c>
      <c r="BJ633" s="10" t="s">
        <v>1105</v>
      </c>
      <c r="BK633" s="10" t="s">
        <v>1104</v>
      </c>
      <c r="BL633" s="10" t="s">
        <v>1105</v>
      </c>
      <c r="BM633" s="10" t="s">
        <v>1105</v>
      </c>
      <c r="BN633" s="10" t="s">
        <v>1105</v>
      </c>
      <c r="BO633" s="10" t="s">
        <v>1105</v>
      </c>
      <c r="BP633" s="10" t="s">
        <v>1105</v>
      </c>
      <c r="BQ633" s="10" t="s">
        <v>1105</v>
      </c>
      <c r="BR633" s="10" t="s">
        <v>1105</v>
      </c>
      <c r="BS633" s="10" t="s">
        <v>1105</v>
      </c>
      <c r="BT633" s="10" t="s">
        <v>1104</v>
      </c>
      <c r="BU633" s="10" t="s">
        <v>1105</v>
      </c>
      <c r="BV633" s="10" t="s">
        <v>1104</v>
      </c>
      <c r="BW633" s="10" t="s">
        <v>1104</v>
      </c>
      <c r="BX633" s="10" t="s">
        <v>1104</v>
      </c>
      <c r="BY633" s="10" t="s">
        <v>1105</v>
      </c>
      <c r="BZ633" s="10" t="s">
        <v>1105</v>
      </c>
      <c r="CA633" s="10" t="s">
        <v>1104</v>
      </c>
      <c r="CB633" s="10" t="s">
        <v>1104</v>
      </c>
      <c r="CC633" s="10" t="s">
        <v>190</v>
      </c>
      <c r="CD633" s="10" t="s">
        <v>1104</v>
      </c>
      <c r="CE633" s="10" t="s">
        <v>1104</v>
      </c>
      <c r="CF633" s="10" t="s">
        <v>190</v>
      </c>
      <c r="CG633" s="10" t="s">
        <v>1104</v>
      </c>
      <c r="CH633" s="10" t="s">
        <v>1104</v>
      </c>
      <c r="CI633" s="10" t="s">
        <v>1104</v>
      </c>
      <c r="CJ633" s="10" t="s">
        <v>1104</v>
      </c>
      <c r="CK633" s="10" t="s">
        <v>1104</v>
      </c>
      <c r="CL633" s="10" t="s">
        <v>1105</v>
      </c>
      <c r="CM633" s="10" t="s">
        <v>1105</v>
      </c>
      <c r="CN633" s="10" t="s">
        <v>1105</v>
      </c>
      <c r="CO633" s="10" t="s">
        <v>1105</v>
      </c>
      <c r="CP633" s="10" t="s">
        <v>1105</v>
      </c>
      <c r="CQ633" s="10" t="s">
        <v>1105</v>
      </c>
      <c r="CR633" s="10" t="s">
        <v>1105</v>
      </c>
      <c r="CS633" s="10" t="s">
        <v>1105</v>
      </c>
      <c r="CT633" s="10" t="s">
        <v>1105</v>
      </c>
      <c r="CU633" s="10" t="s">
        <v>1104</v>
      </c>
      <c r="CV633" s="10" t="s">
        <v>1105</v>
      </c>
      <c r="CW633" s="10" t="s">
        <v>1104</v>
      </c>
      <c r="CX633" s="10" t="s">
        <v>1105</v>
      </c>
      <c r="CY633" s="10" t="s">
        <v>1105</v>
      </c>
      <c r="CZ633" s="10" t="s">
        <v>190</v>
      </c>
      <c r="DA633" s="10" t="s">
        <v>1105</v>
      </c>
      <c r="DB633" s="10" t="s">
        <v>1105</v>
      </c>
      <c r="DC633" s="98" t="s">
        <v>7110</v>
      </c>
      <c r="DD633" s="98" t="s">
        <v>7110</v>
      </c>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5"/>
    </row>
    <row r="634" spans="1:251" s="9" customFormat="1" ht="17.25" customHeight="1">
      <c r="A634" s="5" t="s">
        <v>40</v>
      </c>
      <c r="B634" s="9">
        <v>293</v>
      </c>
      <c r="C634" s="5" t="s">
        <v>83</v>
      </c>
      <c r="D634" s="5" t="s">
        <v>136</v>
      </c>
      <c r="E634" s="9">
        <v>840</v>
      </c>
      <c r="F634" s="9" t="s">
        <v>88</v>
      </c>
      <c r="G634" s="5"/>
      <c r="H634" s="5" t="s">
        <v>18</v>
      </c>
      <c r="I634" s="9">
        <v>1512</v>
      </c>
      <c r="J634" s="5"/>
      <c r="K634" s="9">
        <v>1516</v>
      </c>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v>1</v>
      </c>
      <c r="AL634" s="42" t="s">
        <v>573</v>
      </c>
      <c r="AM634" s="11">
        <f>VLOOKUP($AL634,'City Location'!$A$2:$C$69,2)</f>
        <v>41.652251</v>
      </c>
      <c r="AN634" s="11">
        <f>VLOOKUP($AL634,'City Location'!$A$2:$C$69,3)</f>
        <v>-4.724532</v>
      </c>
      <c r="AO634" s="13" t="s">
        <v>621</v>
      </c>
      <c r="AP634" s="5">
        <v>6</v>
      </c>
      <c r="AQ634" s="5"/>
      <c r="AR634" s="4"/>
      <c r="AS634" s="4"/>
      <c r="AT634" s="10">
        <v>0</v>
      </c>
      <c r="AU634" s="10" t="s">
        <v>1104</v>
      </c>
      <c r="AV634" s="10" t="s">
        <v>1105</v>
      </c>
      <c r="AW634" s="10" t="s">
        <v>1105</v>
      </c>
      <c r="AX634" s="10" t="s">
        <v>1104</v>
      </c>
      <c r="AY634" s="10" t="s">
        <v>1105</v>
      </c>
      <c r="AZ634" s="10" t="s">
        <v>1105</v>
      </c>
      <c r="BA634" s="10" t="s">
        <v>1105</v>
      </c>
      <c r="BB634" s="10" t="s">
        <v>1105</v>
      </c>
      <c r="BC634" s="10" t="s">
        <v>1105</v>
      </c>
      <c r="BD634" s="10" t="s">
        <v>1104</v>
      </c>
      <c r="BE634" s="10" t="s">
        <v>1105</v>
      </c>
      <c r="BF634" s="10" t="s">
        <v>1105</v>
      </c>
      <c r="BG634" s="10" t="s">
        <v>1105</v>
      </c>
      <c r="BH634" s="10" t="s">
        <v>1104</v>
      </c>
      <c r="BI634" s="10" t="s">
        <v>1105</v>
      </c>
      <c r="BJ634" s="10" t="s">
        <v>1105</v>
      </c>
      <c r="BK634" s="10" t="s">
        <v>1104</v>
      </c>
      <c r="BL634" s="10" t="s">
        <v>1105</v>
      </c>
      <c r="BM634" s="10" t="s">
        <v>1105</v>
      </c>
      <c r="BN634" s="10" t="s">
        <v>1105</v>
      </c>
      <c r="BO634" s="10" t="s">
        <v>1105</v>
      </c>
      <c r="BP634" s="10" t="s">
        <v>1105</v>
      </c>
      <c r="BQ634" s="10" t="s">
        <v>1105</v>
      </c>
      <c r="BR634" s="10" t="s">
        <v>1105</v>
      </c>
      <c r="BS634" s="10" t="s">
        <v>1105</v>
      </c>
      <c r="BT634" s="10" t="s">
        <v>1104</v>
      </c>
      <c r="BU634" s="10" t="s">
        <v>1105</v>
      </c>
      <c r="BV634" s="10" t="s">
        <v>1104</v>
      </c>
      <c r="BW634" s="10" t="s">
        <v>1104</v>
      </c>
      <c r="BX634" s="10" t="s">
        <v>1104</v>
      </c>
      <c r="BY634" s="10" t="s">
        <v>1105</v>
      </c>
      <c r="BZ634" s="10" t="s">
        <v>1105</v>
      </c>
      <c r="CA634" s="10" t="s">
        <v>1104</v>
      </c>
      <c r="CB634" s="10" t="s">
        <v>1104</v>
      </c>
      <c r="CC634" s="10" t="s">
        <v>374</v>
      </c>
      <c r="CD634" s="10" t="s">
        <v>1104</v>
      </c>
      <c r="CE634" s="10" t="s">
        <v>1104</v>
      </c>
      <c r="CF634" s="10" t="s">
        <v>190</v>
      </c>
      <c r="CG634" s="10" t="s">
        <v>1104</v>
      </c>
      <c r="CH634" s="10" t="s">
        <v>1104</v>
      </c>
      <c r="CI634" s="10" t="s">
        <v>1104</v>
      </c>
      <c r="CJ634" s="10" t="s">
        <v>1104</v>
      </c>
      <c r="CK634" s="10" t="s">
        <v>1104</v>
      </c>
      <c r="CL634" s="10" t="s">
        <v>1105</v>
      </c>
      <c r="CM634" s="10" t="s">
        <v>1105</v>
      </c>
      <c r="CN634" s="10" t="s">
        <v>1105</v>
      </c>
      <c r="CO634" s="10" t="s">
        <v>1105</v>
      </c>
      <c r="CP634" s="10" t="s">
        <v>1105</v>
      </c>
      <c r="CQ634" s="10" t="s">
        <v>1105</v>
      </c>
      <c r="CR634" s="10" t="s">
        <v>1105</v>
      </c>
      <c r="CS634" s="10" t="s">
        <v>1105</v>
      </c>
      <c r="CT634" s="10" t="s">
        <v>1105</v>
      </c>
      <c r="CU634" s="10" t="s">
        <v>1104</v>
      </c>
      <c r="CV634" s="10" t="s">
        <v>1105</v>
      </c>
      <c r="CW634" s="10" t="s">
        <v>1104</v>
      </c>
      <c r="CX634" s="10" t="s">
        <v>1105</v>
      </c>
      <c r="CY634" s="10" t="s">
        <v>1105</v>
      </c>
      <c r="CZ634" s="10" t="s">
        <v>190</v>
      </c>
      <c r="DA634" s="10" t="s">
        <v>1105</v>
      </c>
      <c r="DB634" s="10" t="s">
        <v>1105</v>
      </c>
      <c r="DC634" s="98" t="s">
        <v>7110</v>
      </c>
      <c r="DD634" s="98" t="s">
        <v>7110</v>
      </c>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5"/>
    </row>
    <row r="635" spans="1:251" s="9" customFormat="1" ht="17.25" customHeight="1">
      <c r="A635" s="5" t="s">
        <v>40</v>
      </c>
      <c r="B635" s="9">
        <v>293</v>
      </c>
      <c r="C635" s="5" t="s">
        <v>83</v>
      </c>
      <c r="D635" s="5" t="s">
        <v>271</v>
      </c>
      <c r="E635" s="9">
        <v>871</v>
      </c>
      <c r="F635" s="9" t="s">
        <v>88</v>
      </c>
      <c r="G635" s="5"/>
      <c r="H635" s="5" t="s">
        <v>5</v>
      </c>
      <c r="I635" s="9">
        <v>1516</v>
      </c>
      <c r="J635" s="5" t="s">
        <v>5</v>
      </c>
      <c r="K635" s="9">
        <v>1556</v>
      </c>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v>1</v>
      </c>
      <c r="AL635" s="42" t="s">
        <v>573</v>
      </c>
      <c r="AM635" s="11">
        <f>VLOOKUP($AL635,'City Location'!$A$2:$C$69,2)</f>
        <v>41.652251</v>
      </c>
      <c r="AN635" s="11">
        <f>VLOOKUP($AL635,'City Location'!$A$2:$C$69,3)</f>
        <v>-4.724532</v>
      </c>
      <c r="AO635" s="13" t="s">
        <v>621</v>
      </c>
      <c r="AP635" s="5">
        <v>6</v>
      </c>
      <c r="AQ635" s="5"/>
      <c r="AR635" s="4"/>
      <c r="AS635" s="4"/>
      <c r="AT635" s="10">
        <v>0</v>
      </c>
      <c r="AU635" s="10" t="s">
        <v>1104</v>
      </c>
      <c r="AV635" s="10" t="s">
        <v>1105</v>
      </c>
      <c r="AW635" s="10" t="s">
        <v>1105</v>
      </c>
      <c r="AX635" s="10" t="s">
        <v>1104</v>
      </c>
      <c r="AY635" s="10" t="s">
        <v>1105</v>
      </c>
      <c r="AZ635" s="10" t="s">
        <v>1105</v>
      </c>
      <c r="BA635" s="10" t="s">
        <v>1105</v>
      </c>
      <c r="BB635" s="10" t="s">
        <v>1105</v>
      </c>
      <c r="BC635" s="10" t="s">
        <v>1105</v>
      </c>
      <c r="BD635" s="10" t="s">
        <v>1104</v>
      </c>
      <c r="BE635" s="10" t="s">
        <v>1105</v>
      </c>
      <c r="BF635" s="10" t="s">
        <v>1105</v>
      </c>
      <c r="BG635" s="10" t="s">
        <v>1105</v>
      </c>
      <c r="BH635" s="10" t="s">
        <v>1104</v>
      </c>
      <c r="BI635" s="10" t="s">
        <v>1105</v>
      </c>
      <c r="BJ635" s="10" t="s">
        <v>1105</v>
      </c>
      <c r="BK635" s="10" t="s">
        <v>1104</v>
      </c>
      <c r="BL635" s="10" t="s">
        <v>1105</v>
      </c>
      <c r="BM635" s="10" t="s">
        <v>1105</v>
      </c>
      <c r="BN635" s="10" t="s">
        <v>1105</v>
      </c>
      <c r="BO635" s="10" t="s">
        <v>1105</v>
      </c>
      <c r="BP635" s="10" t="s">
        <v>1105</v>
      </c>
      <c r="BQ635" s="10" t="s">
        <v>1105</v>
      </c>
      <c r="BR635" s="10" t="s">
        <v>1105</v>
      </c>
      <c r="BS635" s="10" t="s">
        <v>1105</v>
      </c>
      <c r="BT635" s="10" t="s">
        <v>1104</v>
      </c>
      <c r="BU635" s="10" t="s">
        <v>1105</v>
      </c>
      <c r="BV635" s="10" t="s">
        <v>1104</v>
      </c>
      <c r="BW635" s="10" t="s">
        <v>1104</v>
      </c>
      <c r="BX635" s="10" t="s">
        <v>1104</v>
      </c>
      <c r="BY635" s="10" t="s">
        <v>1105</v>
      </c>
      <c r="BZ635" s="10" t="s">
        <v>1105</v>
      </c>
      <c r="CA635" s="10" t="s">
        <v>1104</v>
      </c>
      <c r="CB635" s="10" t="s">
        <v>1104</v>
      </c>
      <c r="CC635" s="10" t="s">
        <v>1105</v>
      </c>
      <c r="CD635" s="10" t="s">
        <v>1104</v>
      </c>
      <c r="CE635" s="10" t="s">
        <v>1104</v>
      </c>
      <c r="CF635" s="10" t="s">
        <v>374</v>
      </c>
      <c r="CG635" s="10" t="s">
        <v>1104</v>
      </c>
      <c r="CH635" s="10" t="s">
        <v>1104</v>
      </c>
      <c r="CI635" s="10" t="s">
        <v>1104</v>
      </c>
      <c r="CJ635" s="10" t="s">
        <v>1104</v>
      </c>
      <c r="CK635" s="10" t="s">
        <v>1104</v>
      </c>
      <c r="CL635" s="10" t="s">
        <v>1105</v>
      </c>
      <c r="CM635" s="10" t="s">
        <v>1105</v>
      </c>
      <c r="CN635" s="10" t="s">
        <v>1105</v>
      </c>
      <c r="CO635" s="10" t="s">
        <v>1105</v>
      </c>
      <c r="CP635" s="10" t="s">
        <v>1105</v>
      </c>
      <c r="CQ635" s="10" t="s">
        <v>1105</v>
      </c>
      <c r="CR635" s="10" t="s">
        <v>1105</v>
      </c>
      <c r="CS635" s="10" t="s">
        <v>1105</v>
      </c>
      <c r="CT635" s="10" t="s">
        <v>1105</v>
      </c>
      <c r="CU635" s="10" t="s">
        <v>1104</v>
      </c>
      <c r="CV635" s="10" t="s">
        <v>1105</v>
      </c>
      <c r="CW635" s="10" t="s">
        <v>1104</v>
      </c>
      <c r="CX635" s="10" t="s">
        <v>1105</v>
      </c>
      <c r="CY635" s="10" t="s">
        <v>1105</v>
      </c>
      <c r="CZ635" s="10" t="s">
        <v>374</v>
      </c>
      <c r="DA635" s="10" t="s">
        <v>1105</v>
      </c>
      <c r="DB635" s="10" t="s">
        <v>1105</v>
      </c>
      <c r="DC635" s="98" t="s">
        <v>7110</v>
      </c>
      <c r="DD635" s="98" t="s">
        <v>7110</v>
      </c>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5"/>
    </row>
    <row r="636" spans="1:251" ht="17.25" customHeight="1">
      <c r="A636" s="5" t="s">
        <v>41</v>
      </c>
      <c r="B636" s="9">
        <v>296</v>
      </c>
      <c r="C636" s="5" t="s">
        <v>83</v>
      </c>
      <c r="D636" s="5" t="s">
        <v>244</v>
      </c>
      <c r="E636" s="9">
        <v>10153</v>
      </c>
      <c r="F636" s="9" t="s">
        <v>1165</v>
      </c>
      <c r="G636" s="5"/>
      <c r="H636" s="5" t="s">
        <v>9</v>
      </c>
      <c r="I636" s="9">
        <v>1481</v>
      </c>
      <c r="J636" s="5" t="s">
        <v>14</v>
      </c>
      <c r="K636" s="9">
        <v>1495</v>
      </c>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42" t="s">
        <v>584</v>
      </c>
      <c r="AM636" s="11">
        <f>VLOOKUP($AL636,'City Location'!$A$2:$C$69,2)</f>
        <v>38.722251999999997</v>
      </c>
      <c r="AN636" s="11">
        <f>VLOOKUP($AL636,'City Location'!$A$2:$C$69,3)</f>
        <v>-9.1393369999999994</v>
      </c>
      <c r="AO636" s="13" t="s">
        <v>621</v>
      </c>
      <c r="AP636" s="5">
        <v>1</v>
      </c>
      <c r="AT636" s="10">
        <v>0</v>
      </c>
      <c r="AU636" s="10" t="s">
        <v>1104</v>
      </c>
      <c r="AV636" s="10" t="s">
        <v>1105</v>
      </c>
      <c r="AW636" s="10" t="s">
        <v>1104</v>
      </c>
      <c r="AX636" s="10" t="s">
        <v>1105</v>
      </c>
      <c r="AY636" s="10" t="s">
        <v>1105</v>
      </c>
      <c r="AZ636" s="10" t="s">
        <v>1105</v>
      </c>
      <c r="BA636" s="10" t="s">
        <v>1105</v>
      </c>
      <c r="BB636" s="10" t="s">
        <v>1105</v>
      </c>
      <c r="BC636" s="10" t="s">
        <v>1105</v>
      </c>
      <c r="BD636" s="10" t="s">
        <v>1104</v>
      </c>
      <c r="BE636" s="10" t="s">
        <v>1105</v>
      </c>
      <c r="BF636" s="10" t="s">
        <v>1105</v>
      </c>
      <c r="BG636" s="10" t="s">
        <v>1105</v>
      </c>
      <c r="BH636" s="10" t="s">
        <v>1104</v>
      </c>
      <c r="BI636" s="10" t="s">
        <v>1105</v>
      </c>
      <c r="BJ636" s="10" t="s">
        <v>1105</v>
      </c>
      <c r="BK636" s="19" t="s">
        <v>374</v>
      </c>
      <c r="BL636" s="10" t="s">
        <v>1105</v>
      </c>
      <c r="BM636" s="10" t="s">
        <v>1105</v>
      </c>
      <c r="BN636" s="10" t="s">
        <v>1105</v>
      </c>
      <c r="BO636" s="10" t="s">
        <v>1105</v>
      </c>
      <c r="BP636" s="10" t="s">
        <v>1105</v>
      </c>
      <c r="BQ636" s="10" t="s">
        <v>1105</v>
      </c>
      <c r="BR636" s="10" t="s">
        <v>1105</v>
      </c>
      <c r="BS636" s="10" t="s">
        <v>1105</v>
      </c>
      <c r="BT636" s="10" t="s">
        <v>1104</v>
      </c>
      <c r="BU636" s="10" t="s">
        <v>1105</v>
      </c>
      <c r="BV636" s="10" t="s">
        <v>1104</v>
      </c>
      <c r="BW636" s="10" t="s">
        <v>1104</v>
      </c>
      <c r="BX636" s="19" t="s">
        <v>374</v>
      </c>
      <c r="BY636" s="10" t="s">
        <v>1105</v>
      </c>
      <c r="BZ636" s="10" t="s">
        <v>1105</v>
      </c>
      <c r="CA636" s="10" t="s">
        <v>1104</v>
      </c>
      <c r="CB636" s="10" t="s">
        <v>1104</v>
      </c>
      <c r="CC636" s="10" t="s">
        <v>1104</v>
      </c>
      <c r="CD636" s="10" t="s">
        <v>1105</v>
      </c>
      <c r="CE636" s="10" t="s">
        <v>1105</v>
      </c>
      <c r="CF636" s="10" t="s">
        <v>1104</v>
      </c>
      <c r="CG636" s="10" t="s">
        <v>1104</v>
      </c>
      <c r="CH636" s="10" t="s">
        <v>1104</v>
      </c>
      <c r="CI636" s="10" t="s">
        <v>1104</v>
      </c>
      <c r="CJ636" s="10" t="s">
        <v>1104</v>
      </c>
      <c r="CK636" s="10" t="s">
        <v>1104</v>
      </c>
      <c r="CL636" s="10" t="s">
        <v>1105</v>
      </c>
      <c r="CM636" s="10" t="s">
        <v>1105</v>
      </c>
      <c r="CN636" s="10" t="s">
        <v>1105</v>
      </c>
      <c r="CO636" s="10" t="s">
        <v>1105</v>
      </c>
      <c r="CP636" s="10" t="s">
        <v>1105</v>
      </c>
      <c r="CQ636" s="10" t="s">
        <v>1105</v>
      </c>
      <c r="CR636" s="10" t="s">
        <v>1105</v>
      </c>
      <c r="CS636" s="10" t="s">
        <v>1105</v>
      </c>
      <c r="CT636" s="10" t="s">
        <v>1105</v>
      </c>
      <c r="CU636" s="10" t="s">
        <v>1104</v>
      </c>
      <c r="CV636" s="10" t="s">
        <v>1105</v>
      </c>
      <c r="CW636" s="10" t="s">
        <v>1104</v>
      </c>
      <c r="CX636" s="10" t="s">
        <v>1105</v>
      </c>
      <c r="CY636" s="10" t="s">
        <v>1105</v>
      </c>
      <c r="CZ636" s="10" t="s">
        <v>190</v>
      </c>
      <c r="DA636" s="9" t="s">
        <v>1105</v>
      </c>
      <c r="DB636" s="10" t="s">
        <v>1105</v>
      </c>
      <c r="DC636" s="96" t="s">
        <v>7158</v>
      </c>
      <c r="DD636" s="96" t="s">
        <v>7158</v>
      </c>
    </row>
    <row r="637" spans="1:251" ht="17.25" customHeight="1">
      <c r="A637" s="5" t="s">
        <v>41</v>
      </c>
      <c r="B637" s="9">
        <v>296</v>
      </c>
      <c r="C637" s="5" t="s">
        <v>83</v>
      </c>
      <c r="D637" s="5" t="s">
        <v>395</v>
      </c>
      <c r="E637" s="9">
        <v>10155</v>
      </c>
      <c r="F637" s="9" t="s">
        <v>1165</v>
      </c>
      <c r="G637" s="5"/>
      <c r="H637" s="5" t="s">
        <v>14</v>
      </c>
      <c r="I637" s="9">
        <v>1495</v>
      </c>
      <c r="J637" s="5" t="s">
        <v>4</v>
      </c>
      <c r="K637" s="9">
        <v>1521</v>
      </c>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42" t="s">
        <v>584</v>
      </c>
      <c r="AM637" s="11">
        <f>VLOOKUP($AL637,'City Location'!$A$2:$C$69,2)</f>
        <v>38.722251999999997</v>
      </c>
      <c r="AN637" s="11">
        <f>VLOOKUP($AL637,'City Location'!$A$2:$C$69,3)</f>
        <v>-9.1393369999999994</v>
      </c>
      <c r="AO637" s="13" t="s">
        <v>621</v>
      </c>
      <c r="AP637" s="5">
        <v>1</v>
      </c>
      <c r="AT637" s="10">
        <v>0</v>
      </c>
      <c r="AU637" s="10" t="s">
        <v>1104</v>
      </c>
      <c r="AV637" s="10" t="s">
        <v>1105</v>
      </c>
      <c r="AW637" s="10" t="s">
        <v>1104</v>
      </c>
      <c r="AX637" s="10" t="s">
        <v>1104</v>
      </c>
      <c r="AY637" s="10" t="s">
        <v>1105</v>
      </c>
      <c r="AZ637" s="10" t="s">
        <v>1105</v>
      </c>
      <c r="BA637" s="10" t="s">
        <v>1105</v>
      </c>
      <c r="BB637" s="10" t="s">
        <v>1105</v>
      </c>
      <c r="BC637" s="10" t="s">
        <v>1105</v>
      </c>
      <c r="BD637" s="10" t="s">
        <v>1104</v>
      </c>
      <c r="BE637" s="10" t="s">
        <v>1105</v>
      </c>
      <c r="BF637" s="10" t="s">
        <v>1105</v>
      </c>
      <c r="BG637" s="10" t="s">
        <v>1105</v>
      </c>
      <c r="BH637" s="10" t="s">
        <v>1104</v>
      </c>
      <c r="BI637" s="10" t="s">
        <v>1105</v>
      </c>
      <c r="BJ637" s="10" t="s">
        <v>1105</v>
      </c>
      <c r="BK637" s="19" t="s">
        <v>374</v>
      </c>
      <c r="BL637" s="10" t="s">
        <v>1105</v>
      </c>
      <c r="BM637" s="10" t="s">
        <v>1105</v>
      </c>
      <c r="BN637" s="10" t="s">
        <v>1105</v>
      </c>
      <c r="BO637" s="10" t="s">
        <v>1105</v>
      </c>
      <c r="BP637" s="10" t="s">
        <v>1105</v>
      </c>
      <c r="BQ637" s="10" t="s">
        <v>1105</v>
      </c>
      <c r="BR637" s="10" t="s">
        <v>1105</v>
      </c>
      <c r="BS637" s="10" t="s">
        <v>1105</v>
      </c>
      <c r="BT637" s="10" t="s">
        <v>1104</v>
      </c>
      <c r="BU637" s="10" t="s">
        <v>1105</v>
      </c>
      <c r="BV637" s="10" t="s">
        <v>1104</v>
      </c>
      <c r="BW637" s="10" t="s">
        <v>1104</v>
      </c>
      <c r="BX637" s="19" t="s">
        <v>374</v>
      </c>
      <c r="BY637" s="10" t="s">
        <v>1105</v>
      </c>
      <c r="BZ637" s="10" t="s">
        <v>1105</v>
      </c>
      <c r="CA637" s="10" t="s">
        <v>1105</v>
      </c>
      <c r="CB637" s="10" t="s">
        <v>1104</v>
      </c>
      <c r="CC637" s="10" t="s">
        <v>1104</v>
      </c>
      <c r="CD637" s="10" t="s">
        <v>1104</v>
      </c>
      <c r="CE637" s="10" t="s">
        <v>1104</v>
      </c>
      <c r="CF637" s="10" t="s">
        <v>1104</v>
      </c>
      <c r="CG637" s="10" t="s">
        <v>1104</v>
      </c>
      <c r="CH637" s="10" t="s">
        <v>1104</v>
      </c>
      <c r="CI637" s="10" t="s">
        <v>1104</v>
      </c>
      <c r="CJ637" s="10" t="s">
        <v>1104</v>
      </c>
      <c r="CK637" s="10" t="s">
        <v>1104</v>
      </c>
      <c r="CL637" s="10" t="s">
        <v>1105</v>
      </c>
      <c r="CM637" s="10" t="s">
        <v>1105</v>
      </c>
      <c r="CN637" s="10" t="s">
        <v>1105</v>
      </c>
      <c r="CO637" s="10" t="s">
        <v>1105</v>
      </c>
      <c r="CP637" s="10" t="s">
        <v>1105</v>
      </c>
      <c r="CQ637" s="10" t="s">
        <v>1105</v>
      </c>
      <c r="CR637" s="10" t="s">
        <v>1105</v>
      </c>
      <c r="CS637" s="10" t="s">
        <v>1105</v>
      </c>
      <c r="CT637" s="10" t="s">
        <v>1105</v>
      </c>
      <c r="CU637" s="10" t="s">
        <v>1104</v>
      </c>
      <c r="CV637" s="10" t="s">
        <v>1105</v>
      </c>
      <c r="CW637" s="10" t="s">
        <v>1104</v>
      </c>
      <c r="CX637" s="10" t="s">
        <v>1105</v>
      </c>
      <c r="CY637" s="10" t="s">
        <v>1105</v>
      </c>
      <c r="CZ637" s="10" t="s">
        <v>190</v>
      </c>
      <c r="DA637" s="9" t="s">
        <v>1105</v>
      </c>
      <c r="DB637" s="10" t="s">
        <v>1105</v>
      </c>
      <c r="DC637" s="96" t="s">
        <v>7158</v>
      </c>
      <c r="DD637" s="96" t="s">
        <v>7158</v>
      </c>
    </row>
    <row r="638" spans="1:251" ht="17.25" customHeight="1">
      <c r="A638" s="5" t="s">
        <v>41</v>
      </c>
      <c r="B638" s="9">
        <v>296</v>
      </c>
      <c r="C638" s="5" t="s">
        <v>83</v>
      </c>
      <c r="D638" s="5" t="s">
        <v>291</v>
      </c>
      <c r="E638" s="9">
        <v>10156</v>
      </c>
      <c r="F638" s="9" t="s">
        <v>1165</v>
      </c>
      <c r="G638" s="5"/>
      <c r="H638" s="5" t="s">
        <v>4</v>
      </c>
      <c r="I638" s="9">
        <v>1521</v>
      </c>
      <c r="J638" s="5" t="s">
        <v>8</v>
      </c>
      <c r="K638" s="9">
        <v>1557</v>
      </c>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42" t="s">
        <v>584</v>
      </c>
      <c r="AM638" s="11">
        <f>VLOOKUP($AL638,'City Location'!$A$2:$C$69,2)</f>
        <v>38.722251999999997</v>
      </c>
      <c r="AN638" s="11">
        <f>VLOOKUP($AL638,'City Location'!$A$2:$C$69,3)</f>
        <v>-9.1393369999999994</v>
      </c>
      <c r="AO638" s="13" t="s">
        <v>621</v>
      </c>
      <c r="AP638" s="5">
        <v>1</v>
      </c>
      <c r="AT638" s="10">
        <v>0</v>
      </c>
      <c r="AU638" s="10" t="s">
        <v>1104</v>
      </c>
      <c r="AV638" s="10" t="s">
        <v>1105</v>
      </c>
      <c r="AW638" s="10" t="s">
        <v>1104</v>
      </c>
      <c r="AX638" s="10" t="s">
        <v>1105</v>
      </c>
      <c r="AY638" s="10" t="s">
        <v>1105</v>
      </c>
      <c r="AZ638" s="10" t="s">
        <v>1105</v>
      </c>
      <c r="BA638" s="10" t="s">
        <v>1105</v>
      </c>
      <c r="BB638" s="10" t="s">
        <v>1105</v>
      </c>
      <c r="BC638" s="10" t="s">
        <v>1105</v>
      </c>
      <c r="BD638" s="10" t="s">
        <v>1104</v>
      </c>
      <c r="BE638" s="10" t="s">
        <v>1105</v>
      </c>
      <c r="BF638" s="10" t="s">
        <v>1105</v>
      </c>
      <c r="BG638" s="10" t="s">
        <v>1105</v>
      </c>
      <c r="BH638" s="10" t="s">
        <v>1104</v>
      </c>
      <c r="BI638" s="10" t="s">
        <v>1105</v>
      </c>
      <c r="BJ638" s="10" t="s">
        <v>1105</v>
      </c>
      <c r="BK638" s="19" t="s">
        <v>374</v>
      </c>
      <c r="BL638" s="10" t="s">
        <v>1105</v>
      </c>
      <c r="BM638" s="10" t="s">
        <v>1105</v>
      </c>
      <c r="BN638" s="10" t="s">
        <v>1105</v>
      </c>
      <c r="BO638" s="10" t="s">
        <v>1105</v>
      </c>
      <c r="BP638" s="10" t="s">
        <v>1105</v>
      </c>
      <c r="BQ638" s="10" t="s">
        <v>1105</v>
      </c>
      <c r="BR638" s="10" t="s">
        <v>1104</v>
      </c>
      <c r="BS638" s="10" t="s">
        <v>1105</v>
      </c>
      <c r="BT638" s="10" t="s">
        <v>1104</v>
      </c>
      <c r="BU638" s="10" t="s">
        <v>1105</v>
      </c>
      <c r="BV638" s="10" t="s">
        <v>1104</v>
      </c>
      <c r="BW638" s="10" t="s">
        <v>1104</v>
      </c>
      <c r="BX638" s="19" t="s">
        <v>374</v>
      </c>
      <c r="BY638" s="10" t="s">
        <v>1105</v>
      </c>
      <c r="BZ638" s="10" t="s">
        <v>1105</v>
      </c>
      <c r="CA638" s="10" t="s">
        <v>1105</v>
      </c>
      <c r="CB638" s="10" t="s">
        <v>1104</v>
      </c>
      <c r="CC638" s="10" t="s">
        <v>1105</v>
      </c>
      <c r="CD638" s="10" t="s">
        <v>1104</v>
      </c>
      <c r="CE638" s="10" t="s">
        <v>1104</v>
      </c>
      <c r="CF638" s="10" t="s">
        <v>1104</v>
      </c>
      <c r="CG638" s="10" t="s">
        <v>1104</v>
      </c>
      <c r="CH638" s="10" t="s">
        <v>1104</v>
      </c>
      <c r="CI638" s="10" t="s">
        <v>1104</v>
      </c>
      <c r="CJ638" s="10" t="s">
        <v>1104</v>
      </c>
      <c r="CK638" s="10" t="s">
        <v>1104</v>
      </c>
      <c r="CL638" s="10" t="s">
        <v>1105</v>
      </c>
      <c r="CM638" s="10" t="s">
        <v>1105</v>
      </c>
      <c r="CN638" s="10" t="s">
        <v>1105</v>
      </c>
      <c r="CO638" s="10" t="s">
        <v>1105</v>
      </c>
      <c r="CP638" s="10" t="s">
        <v>1105</v>
      </c>
      <c r="CQ638" s="10" t="s">
        <v>1105</v>
      </c>
      <c r="CR638" s="10" t="s">
        <v>1105</v>
      </c>
      <c r="CS638" s="10" t="s">
        <v>1105</v>
      </c>
      <c r="CT638" s="10" t="s">
        <v>1105</v>
      </c>
      <c r="CU638" s="10" t="s">
        <v>1104</v>
      </c>
      <c r="CV638" s="10" t="s">
        <v>1105</v>
      </c>
      <c r="CW638" s="10" t="s">
        <v>1104</v>
      </c>
      <c r="CX638" s="10" t="s">
        <v>1105</v>
      </c>
      <c r="CY638" s="10" t="s">
        <v>1105</v>
      </c>
      <c r="CZ638" s="10" t="s">
        <v>190</v>
      </c>
      <c r="DA638" s="9" t="s">
        <v>1105</v>
      </c>
      <c r="DB638" s="10" t="s">
        <v>1105</v>
      </c>
      <c r="DC638" s="96" t="s">
        <v>7158</v>
      </c>
      <c r="DD638" s="96" t="s">
        <v>7158</v>
      </c>
    </row>
    <row r="639" spans="1:251" s="9" customFormat="1" ht="17.25" customHeight="1">
      <c r="A639" s="5" t="s">
        <v>41</v>
      </c>
      <c r="B639" s="9">
        <v>296</v>
      </c>
      <c r="C639" s="5" t="s">
        <v>83</v>
      </c>
      <c r="D639" s="5" t="s">
        <v>396</v>
      </c>
      <c r="E639" s="9">
        <v>10158</v>
      </c>
      <c r="F639" s="9" t="s">
        <v>1165</v>
      </c>
      <c r="G639" s="5"/>
      <c r="H639" s="5" t="s">
        <v>8</v>
      </c>
      <c r="I639" s="9">
        <v>1557</v>
      </c>
      <c r="J639" s="5" t="s">
        <v>9</v>
      </c>
      <c r="K639" s="9">
        <v>1578</v>
      </c>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42" t="s">
        <v>584</v>
      </c>
      <c r="AM639" s="11">
        <f>VLOOKUP($AL639,'City Location'!$A$2:$C$69,2)</f>
        <v>38.722251999999997</v>
      </c>
      <c r="AN639" s="11">
        <f>VLOOKUP($AL639,'City Location'!$A$2:$C$69,3)</f>
        <v>-9.1393369999999994</v>
      </c>
      <c r="AO639" s="13" t="s">
        <v>621</v>
      </c>
      <c r="AP639" s="5">
        <v>1</v>
      </c>
      <c r="AQ639" s="5"/>
      <c r="AR639" s="4"/>
      <c r="AS639" s="4"/>
      <c r="AT639" s="10">
        <v>0</v>
      </c>
      <c r="AU639" s="10" t="s">
        <v>1104</v>
      </c>
      <c r="AV639" s="10" t="s">
        <v>1105</v>
      </c>
      <c r="AW639" s="10" t="s">
        <v>1104</v>
      </c>
      <c r="AX639" s="10" t="s">
        <v>1105</v>
      </c>
      <c r="AY639" s="10" t="s">
        <v>1105</v>
      </c>
      <c r="AZ639" s="10" t="s">
        <v>1105</v>
      </c>
      <c r="BA639" s="10" t="s">
        <v>1105</v>
      </c>
      <c r="BB639" s="10" t="s">
        <v>1105</v>
      </c>
      <c r="BC639" s="10" t="s">
        <v>1105</v>
      </c>
      <c r="BD639" s="10" t="s">
        <v>1104</v>
      </c>
      <c r="BE639" s="10" t="s">
        <v>1105</v>
      </c>
      <c r="BF639" s="10" t="s">
        <v>1105</v>
      </c>
      <c r="BG639" s="10" t="s">
        <v>1105</v>
      </c>
      <c r="BH639" s="10" t="s">
        <v>1104</v>
      </c>
      <c r="BI639" s="10" t="s">
        <v>1105</v>
      </c>
      <c r="BJ639" s="10" t="s">
        <v>1105</v>
      </c>
      <c r="BK639" s="19" t="s">
        <v>374</v>
      </c>
      <c r="BL639" s="10" t="s">
        <v>1105</v>
      </c>
      <c r="BM639" s="10" t="s">
        <v>1105</v>
      </c>
      <c r="BN639" s="10" t="s">
        <v>1105</v>
      </c>
      <c r="BO639" s="10" t="s">
        <v>1105</v>
      </c>
      <c r="BP639" s="10" t="s">
        <v>1105</v>
      </c>
      <c r="BQ639" s="10" t="s">
        <v>1105</v>
      </c>
      <c r="BR639" s="10" t="s">
        <v>1105</v>
      </c>
      <c r="BS639" s="10" t="s">
        <v>1105</v>
      </c>
      <c r="BT639" s="10" t="s">
        <v>1104</v>
      </c>
      <c r="BU639" s="10" t="s">
        <v>1105</v>
      </c>
      <c r="BV639" s="10" t="s">
        <v>1104</v>
      </c>
      <c r="BW639" s="10" t="s">
        <v>1104</v>
      </c>
      <c r="BX639" s="19" t="s">
        <v>374</v>
      </c>
      <c r="BY639" s="10" t="s">
        <v>1105</v>
      </c>
      <c r="BZ639" s="10" t="s">
        <v>1105</v>
      </c>
      <c r="CA639" s="10" t="s">
        <v>1105</v>
      </c>
      <c r="CB639" s="10" t="s">
        <v>1104</v>
      </c>
      <c r="CC639" s="10" t="s">
        <v>1105</v>
      </c>
      <c r="CD639" s="10" t="s">
        <v>1104</v>
      </c>
      <c r="CE639" s="10" t="s">
        <v>1104</v>
      </c>
      <c r="CF639" s="10" t="s">
        <v>1104</v>
      </c>
      <c r="CG639" s="10" t="s">
        <v>1104</v>
      </c>
      <c r="CH639" s="10" t="s">
        <v>1104</v>
      </c>
      <c r="CI639" s="10" t="s">
        <v>1104</v>
      </c>
      <c r="CJ639" s="10" t="s">
        <v>1104</v>
      </c>
      <c r="CK639" s="10" t="s">
        <v>1104</v>
      </c>
      <c r="CL639" s="10" t="s">
        <v>1105</v>
      </c>
      <c r="CM639" s="10" t="s">
        <v>1105</v>
      </c>
      <c r="CN639" s="10" t="s">
        <v>1105</v>
      </c>
      <c r="CO639" s="10" t="s">
        <v>1105</v>
      </c>
      <c r="CP639" s="10" t="s">
        <v>1105</v>
      </c>
      <c r="CQ639" s="10" t="s">
        <v>1105</v>
      </c>
      <c r="CR639" s="10" t="s">
        <v>1105</v>
      </c>
      <c r="CS639" s="10" t="s">
        <v>1105</v>
      </c>
      <c r="CT639" s="10" t="s">
        <v>1105</v>
      </c>
      <c r="CU639" s="10" t="s">
        <v>1104</v>
      </c>
      <c r="CV639" s="10" t="s">
        <v>1105</v>
      </c>
      <c r="CW639" s="10" t="s">
        <v>1105</v>
      </c>
      <c r="CX639" s="10" t="s">
        <v>1104</v>
      </c>
      <c r="CY639" s="10" t="s">
        <v>1105</v>
      </c>
      <c r="CZ639" s="10" t="s">
        <v>190</v>
      </c>
      <c r="DA639" s="9" t="s">
        <v>1105</v>
      </c>
      <c r="DB639" s="10" t="s">
        <v>1105</v>
      </c>
      <c r="DC639" s="96" t="s">
        <v>7158</v>
      </c>
      <c r="DD639" s="96" t="s">
        <v>7158</v>
      </c>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5"/>
    </row>
    <row r="640" spans="1:251" s="9" customFormat="1" ht="17.25" customHeight="1">
      <c r="A640" s="5" t="s">
        <v>41</v>
      </c>
      <c r="B640" s="9">
        <v>296</v>
      </c>
      <c r="C640" s="5" t="s">
        <v>83</v>
      </c>
      <c r="D640" s="5" t="s">
        <v>336</v>
      </c>
      <c r="E640" s="9">
        <v>10159</v>
      </c>
      <c r="F640" s="9" t="s">
        <v>1165</v>
      </c>
      <c r="G640" s="5"/>
      <c r="H640" s="5" t="s">
        <v>9</v>
      </c>
      <c r="I640" s="9">
        <v>1578</v>
      </c>
      <c r="J640" s="5" t="s">
        <v>5</v>
      </c>
      <c r="K640" s="9">
        <v>1580</v>
      </c>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42" t="s">
        <v>584</v>
      </c>
      <c r="AM640" s="11">
        <f>VLOOKUP($AL640,'City Location'!$A$2:$C$69,2)</f>
        <v>38.722251999999997</v>
      </c>
      <c r="AN640" s="11">
        <f>VLOOKUP($AL640,'City Location'!$A$2:$C$69,3)</f>
        <v>-9.1393369999999994</v>
      </c>
      <c r="AO640" s="13" t="s">
        <v>621</v>
      </c>
      <c r="AP640" s="5">
        <v>1</v>
      </c>
      <c r="AQ640" s="5"/>
      <c r="AR640" s="4"/>
      <c r="AS640" s="4"/>
      <c r="AT640" s="10">
        <v>0</v>
      </c>
      <c r="AU640" s="10" t="s">
        <v>1104</v>
      </c>
      <c r="AV640" s="10" t="s">
        <v>1105</v>
      </c>
      <c r="AW640" s="10" t="s">
        <v>1104</v>
      </c>
      <c r="AX640" s="10" t="s">
        <v>1105</v>
      </c>
      <c r="AY640" s="10" t="s">
        <v>1105</v>
      </c>
      <c r="AZ640" s="10" t="s">
        <v>1105</v>
      </c>
      <c r="BA640" s="10" t="s">
        <v>1105</v>
      </c>
      <c r="BB640" s="10" t="s">
        <v>1105</v>
      </c>
      <c r="BC640" s="10" t="s">
        <v>1105</v>
      </c>
      <c r="BD640" s="10" t="s">
        <v>1104</v>
      </c>
      <c r="BE640" s="10" t="s">
        <v>1105</v>
      </c>
      <c r="BF640" s="10" t="s">
        <v>1105</v>
      </c>
      <c r="BG640" s="10" t="s">
        <v>1105</v>
      </c>
      <c r="BH640" s="10" t="s">
        <v>1104</v>
      </c>
      <c r="BI640" s="10" t="s">
        <v>1105</v>
      </c>
      <c r="BJ640" s="10" t="s">
        <v>1105</v>
      </c>
      <c r="BK640" s="19" t="s">
        <v>374</v>
      </c>
      <c r="BL640" s="10" t="s">
        <v>1105</v>
      </c>
      <c r="BM640" s="10" t="s">
        <v>1105</v>
      </c>
      <c r="BN640" s="10" t="s">
        <v>1105</v>
      </c>
      <c r="BO640" s="10" t="s">
        <v>1105</v>
      </c>
      <c r="BP640" s="10" t="s">
        <v>1105</v>
      </c>
      <c r="BQ640" s="10" t="s">
        <v>1105</v>
      </c>
      <c r="BR640" s="10" t="s">
        <v>1105</v>
      </c>
      <c r="BS640" s="10" t="s">
        <v>1105</v>
      </c>
      <c r="BT640" s="10" t="s">
        <v>1104</v>
      </c>
      <c r="BU640" s="10" t="s">
        <v>1105</v>
      </c>
      <c r="BV640" s="10" t="s">
        <v>1104</v>
      </c>
      <c r="BW640" s="10" t="s">
        <v>1104</v>
      </c>
      <c r="BX640" s="19" t="s">
        <v>374</v>
      </c>
      <c r="BY640" s="10" t="s">
        <v>1105</v>
      </c>
      <c r="BZ640" s="10" t="s">
        <v>1105</v>
      </c>
      <c r="CA640" s="10" t="s">
        <v>1105</v>
      </c>
      <c r="CB640" s="10" t="s">
        <v>1104</v>
      </c>
      <c r="CC640" s="10" t="s">
        <v>1105</v>
      </c>
      <c r="CD640" s="10" t="s">
        <v>1104</v>
      </c>
      <c r="CE640" s="10" t="s">
        <v>1104</v>
      </c>
      <c r="CF640" s="10" t="s">
        <v>1104</v>
      </c>
      <c r="CG640" s="10" t="s">
        <v>1104</v>
      </c>
      <c r="CH640" s="10" t="s">
        <v>1104</v>
      </c>
      <c r="CI640" s="10" t="s">
        <v>1104</v>
      </c>
      <c r="CJ640" s="10" t="s">
        <v>1104</v>
      </c>
      <c r="CK640" s="10" t="s">
        <v>1104</v>
      </c>
      <c r="CL640" s="10" t="s">
        <v>1105</v>
      </c>
      <c r="CM640" s="10" t="s">
        <v>1105</v>
      </c>
      <c r="CN640" s="10" t="s">
        <v>1105</v>
      </c>
      <c r="CO640" s="10" t="s">
        <v>1105</v>
      </c>
      <c r="CP640" s="10" t="s">
        <v>1105</v>
      </c>
      <c r="CQ640" s="10" t="s">
        <v>1105</v>
      </c>
      <c r="CR640" s="10" t="s">
        <v>1105</v>
      </c>
      <c r="CS640" s="10" t="s">
        <v>1105</v>
      </c>
      <c r="CT640" s="10" t="s">
        <v>1105</v>
      </c>
      <c r="CU640" s="10" t="s">
        <v>1104</v>
      </c>
      <c r="CV640" s="10" t="s">
        <v>1105</v>
      </c>
      <c r="CW640" s="10" t="s">
        <v>1105</v>
      </c>
      <c r="CX640" s="10" t="s">
        <v>1104</v>
      </c>
      <c r="CY640" s="10" t="s">
        <v>1105</v>
      </c>
      <c r="CZ640" s="10" t="s">
        <v>190</v>
      </c>
      <c r="DA640" s="9" t="s">
        <v>1105</v>
      </c>
      <c r="DB640" s="10" t="s">
        <v>1105</v>
      </c>
      <c r="DC640" s="96" t="s">
        <v>7158</v>
      </c>
      <c r="DD640" s="96" t="s">
        <v>7158</v>
      </c>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5"/>
    </row>
    <row r="641" spans="1:251" s="9" customFormat="1" ht="17.25" customHeight="1">
      <c r="A641" s="5" t="s">
        <v>41</v>
      </c>
      <c r="B641" s="9">
        <v>296</v>
      </c>
      <c r="C641" s="5" t="s">
        <v>83</v>
      </c>
      <c r="D641" s="5" t="s">
        <v>334</v>
      </c>
      <c r="E641" s="9">
        <v>870</v>
      </c>
      <c r="F641" s="9" t="s">
        <v>88</v>
      </c>
      <c r="G641" s="5"/>
      <c r="H641" s="5" t="s">
        <v>5</v>
      </c>
      <c r="I641" s="9">
        <v>1580</v>
      </c>
      <c r="J641" s="5" t="s">
        <v>8</v>
      </c>
      <c r="K641" s="9">
        <v>1580</v>
      </c>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v>1</v>
      </c>
      <c r="AL641" s="42" t="s">
        <v>584</v>
      </c>
      <c r="AM641" s="11">
        <f>VLOOKUP($AL641,'City Location'!$A$2:$C$69,2)</f>
        <v>38.722251999999997</v>
      </c>
      <c r="AN641" s="11">
        <f>VLOOKUP($AL641,'City Location'!$A$2:$C$69,3)</f>
        <v>-9.1393369999999994</v>
      </c>
      <c r="AO641" s="13" t="s">
        <v>621</v>
      </c>
      <c r="AP641" s="5">
        <v>1</v>
      </c>
      <c r="AQ641" s="5"/>
      <c r="AR641" s="4"/>
      <c r="AS641" s="4"/>
      <c r="AT641" s="10">
        <v>0</v>
      </c>
      <c r="AU641" s="10" t="s">
        <v>1104</v>
      </c>
      <c r="AV641" s="10" t="s">
        <v>1105</v>
      </c>
      <c r="AW641" s="10" t="s">
        <v>1104</v>
      </c>
      <c r="AX641" s="10" t="s">
        <v>1105</v>
      </c>
      <c r="AY641" s="10" t="s">
        <v>1105</v>
      </c>
      <c r="AZ641" s="10" t="s">
        <v>1105</v>
      </c>
      <c r="BA641" s="10" t="s">
        <v>1105</v>
      </c>
      <c r="BB641" s="10" t="s">
        <v>1105</v>
      </c>
      <c r="BC641" s="10" t="s">
        <v>1105</v>
      </c>
      <c r="BD641" s="10" t="s">
        <v>1104</v>
      </c>
      <c r="BE641" s="10" t="s">
        <v>1105</v>
      </c>
      <c r="BF641" s="10" t="s">
        <v>1105</v>
      </c>
      <c r="BG641" s="10" t="s">
        <v>1105</v>
      </c>
      <c r="BH641" s="10" t="s">
        <v>1104</v>
      </c>
      <c r="BI641" s="10" t="s">
        <v>1105</v>
      </c>
      <c r="BJ641" s="10" t="s">
        <v>1105</v>
      </c>
      <c r="BK641" s="19" t="s">
        <v>374</v>
      </c>
      <c r="BL641" s="10" t="s">
        <v>1105</v>
      </c>
      <c r="BM641" s="10" t="s">
        <v>1105</v>
      </c>
      <c r="BN641" s="10" t="s">
        <v>1105</v>
      </c>
      <c r="BO641" s="10" t="s">
        <v>1105</v>
      </c>
      <c r="BP641" s="10" t="s">
        <v>1105</v>
      </c>
      <c r="BQ641" s="10" t="s">
        <v>1105</v>
      </c>
      <c r="BR641" s="10" t="s">
        <v>1105</v>
      </c>
      <c r="BS641" s="10" t="s">
        <v>1105</v>
      </c>
      <c r="BT641" s="10" t="s">
        <v>1104</v>
      </c>
      <c r="BU641" s="10" t="s">
        <v>1105</v>
      </c>
      <c r="BV641" s="10" t="s">
        <v>1104</v>
      </c>
      <c r="BW641" s="10" t="s">
        <v>1104</v>
      </c>
      <c r="BX641" s="19" t="s">
        <v>374</v>
      </c>
      <c r="BY641" s="10" t="s">
        <v>1105</v>
      </c>
      <c r="BZ641" s="10" t="s">
        <v>1105</v>
      </c>
      <c r="CA641" s="10" t="s">
        <v>1105</v>
      </c>
      <c r="CB641" s="10" t="s">
        <v>1104</v>
      </c>
      <c r="CC641" s="10" t="s">
        <v>1105</v>
      </c>
      <c r="CD641" s="10" t="s">
        <v>1104</v>
      </c>
      <c r="CE641" s="10" t="s">
        <v>1104</v>
      </c>
      <c r="CF641" s="10" t="s">
        <v>1104</v>
      </c>
      <c r="CG641" s="10" t="s">
        <v>1104</v>
      </c>
      <c r="CH641" s="10" t="s">
        <v>1104</v>
      </c>
      <c r="CI641" s="10" t="s">
        <v>1104</v>
      </c>
      <c r="CJ641" s="10" t="s">
        <v>1104</v>
      </c>
      <c r="CK641" s="10" t="s">
        <v>1104</v>
      </c>
      <c r="CL641" s="10" t="s">
        <v>1105</v>
      </c>
      <c r="CM641" s="10" t="s">
        <v>1105</v>
      </c>
      <c r="CN641" s="10" t="s">
        <v>1105</v>
      </c>
      <c r="CO641" s="10" t="s">
        <v>1105</v>
      </c>
      <c r="CP641" s="10" t="s">
        <v>1105</v>
      </c>
      <c r="CQ641" s="10" t="s">
        <v>1105</v>
      </c>
      <c r="CR641" s="10" t="s">
        <v>1105</v>
      </c>
      <c r="CS641" s="10" t="s">
        <v>1105</v>
      </c>
      <c r="CT641" s="10" t="s">
        <v>1105</v>
      </c>
      <c r="CU641" s="10" t="s">
        <v>1104</v>
      </c>
      <c r="CV641" s="10" t="s">
        <v>1105</v>
      </c>
      <c r="CW641" s="10" t="s">
        <v>1105</v>
      </c>
      <c r="CX641" s="10" t="s">
        <v>1104</v>
      </c>
      <c r="CY641" s="10" t="s">
        <v>1105</v>
      </c>
      <c r="CZ641" s="10" t="s">
        <v>190</v>
      </c>
      <c r="DA641" s="9" t="s">
        <v>1105</v>
      </c>
      <c r="DB641" s="10" t="s">
        <v>1105</v>
      </c>
      <c r="DC641" s="96" t="s">
        <v>7158</v>
      </c>
      <c r="DD641" s="96" t="s">
        <v>7158</v>
      </c>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5"/>
    </row>
    <row r="642" spans="1:251" s="9" customFormat="1" ht="17.25" customHeight="1">
      <c r="A642" s="5" t="s">
        <v>41</v>
      </c>
      <c r="B642" s="9">
        <v>296</v>
      </c>
      <c r="C642" s="5" t="s">
        <v>83</v>
      </c>
      <c r="D642" s="5" t="s">
        <v>334</v>
      </c>
      <c r="E642" s="9">
        <v>870</v>
      </c>
      <c r="F642" s="9" t="s">
        <v>88</v>
      </c>
      <c r="G642" s="5"/>
      <c r="H642" s="5" t="s">
        <v>8</v>
      </c>
      <c r="I642" s="9">
        <v>1580</v>
      </c>
      <c r="J642" s="5" t="s">
        <v>3</v>
      </c>
      <c r="K642" s="9">
        <v>1598</v>
      </c>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v>1</v>
      </c>
      <c r="AL642" s="42" t="s">
        <v>584</v>
      </c>
      <c r="AM642" s="11">
        <f>VLOOKUP($AL642,'City Location'!$A$2:$C$69,2)</f>
        <v>38.722251999999997</v>
      </c>
      <c r="AN642" s="11">
        <f>VLOOKUP($AL642,'City Location'!$A$2:$C$69,3)</f>
        <v>-9.1393369999999994</v>
      </c>
      <c r="AO642" s="13" t="s">
        <v>621</v>
      </c>
      <c r="AP642" s="5">
        <v>1</v>
      </c>
      <c r="AQ642" s="5"/>
      <c r="AR642" s="4"/>
      <c r="AS642" s="4"/>
      <c r="AT642" s="10">
        <v>0</v>
      </c>
      <c r="AU642" s="10" t="s">
        <v>1104</v>
      </c>
      <c r="AV642" s="10" t="s">
        <v>1105</v>
      </c>
      <c r="AW642" s="10" t="s">
        <v>1104</v>
      </c>
      <c r="AX642" s="10" t="s">
        <v>1105</v>
      </c>
      <c r="AY642" s="10" t="s">
        <v>1105</v>
      </c>
      <c r="AZ642" s="10" t="s">
        <v>1105</v>
      </c>
      <c r="BA642" s="10" t="s">
        <v>1105</v>
      </c>
      <c r="BB642" s="10" t="s">
        <v>1105</v>
      </c>
      <c r="BC642" s="10" t="s">
        <v>1105</v>
      </c>
      <c r="BD642" s="10" t="s">
        <v>1104</v>
      </c>
      <c r="BE642" s="10" t="s">
        <v>1105</v>
      </c>
      <c r="BF642" s="10" t="s">
        <v>1105</v>
      </c>
      <c r="BG642" s="10" t="s">
        <v>1105</v>
      </c>
      <c r="BH642" s="10" t="s">
        <v>1104</v>
      </c>
      <c r="BI642" s="10" t="s">
        <v>1105</v>
      </c>
      <c r="BJ642" s="10" t="s">
        <v>1105</v>
      </c>
      <c r="BK642" s="19" t="s">
        <v>374</v>
      </c>
      <c r="BL642" s="10" t="s">
        <v>1105</v>
      </c>
      <c r="BM642" s="10" t="s">
        <v>1105</v>
      </c>
      <c r="BN642" s="10" t="s">
        <v>1105</v>
      </c>
      <c r="BO642" s="10" t="s">
        <v>1105</v>
      </c>
      <c r="BP642" s="10" t="s">
        <v>1105</v>
      </c>
      <c r="BQ642" s="10" t="s">
        <v>1105</v>
      </c>
      <c r="BR642" s="10" t="s">
        <v>1105</v>
      </c>
      <c r="BS642" s="10" t="s">
        <v>1105</v>
      </c>
      <c r="BT642" s="10" t="s">
        <v>1104</v>
      </c>
      <c r="BU642" s="10" t="s">
        <v>1105</v>
      </c>
      <c r="BV642" s="10" t="s">
        <v>1104</v>
      </c>
      <c r="BW642" s="10" t="s">
        <v>1104</v>
      </c>
      <c r="BX642" s="19" t="s">
        <v>374</v>
      </c>
      <c r="BY642" s="10" t="s">
        <v>1105</v>
      </c>
      <c r="BZ642" s="10" t="s">
        <v>1105</v>
      </c>
      <c r="CA642" s="10" t="s">
        <v>1105</v>
      </c>
      <c r="CB642" s="10" t="s">
        <v>1104</v>
      </c>
      <c r="CC642" s="10" t="s">
        <v>1105</v>
      </c>
      <c r="CD642" s="10" t="s">
        <v>1104</v>
      </c>
      <c r="CE642" s="10" t="s">
        <v>1104</v>
      </c>
      <c r="CF642" s="10" t="s">
        <v>1104</v>
      </c>
      <c r="CG642" s="10" t="s">
        <v>1104</v>
      </c>
      <c r="CH642" s="10" t="s">
        <v>1104</v>
      </c>
      <c r="CI642" s="10" t="s">
        <v>1104</v>
      </c>
      <c r="CJ642" s="10" t="s">
        <v>1104</v>
      </c>
      <c r="CK642" s="10" t="s">
        <v>1104</v>
      </c>
      <c r="CL642" s="10" t="s">
        <v>1105</v>
      </c>
      <c r="CM642" s="10" t="s">
        <v>1105</v>
      </c>
      <c r="CN642" s="10" t="s">
        <v>1105</v>
      </c>
      <c r="CO642" s="10" t="s">
        <v>1105</v>
      </c>
      <c r="CP642" s="10" t="s">
        <v>1105</v>
      </c>
      <c r="CQ642" s="10" t="s">
        <v>1105</v>
      </c>
      <c r="CR642" s="10" t="s">
        <v>1105</v>
      </c>
      <c r="CS642" s="10" t="s">
        <v>1105</v>
      </c>
      <c r="CT642" s="10" t="s">
        <v>1105</v>
      </c>
      <c r="CU642" s="10" t="s">
        <v>1104</v>
      </c>
      <c r="CV642" s="10" t="s">
        <v>1104</v>
      </c>
      <c r="CW642" s="10" t="s">
        <v>1105</v>
      </c>
      <c r="CX642" s="10" t="s">
        <v>1104</v>
      </c>
      <c r="CY642" s="10" t="s">
        <v>1105</v>
      </c>
      <c r="CZ642" s="10" t="s">
        <v>1105</v>
      </c>
      <c r="DA642" s="10" t="s">
        <v>374</v>
      </c>
      <c r="DB642" s="10" t="s">
        <v>1105</v>
      </c>
      <c r="DC642" s="96" t="s">
        <v>7158</v>
      </c>
      <c r="DD642" s="96" t="s">
        <v>7158</v>
      </c>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5"/>
    </row>
    <row r="643" spans="1:251" s="9" customFormat="1" ht="17.25" customHeight="1">
      <c r="A643" s="5" t="s">
        <v>41</v>
      </c>
      <c r="B643" s="9">
        <v>296</v>
      </c>
      <c r="C643" s="5" t="s">
        <v>83</v>
      </c>
      <c r="D643" s="5" t="s">
        <v>254</v>
      </c>
      <c r="E643" s="9">
        <v>2132</v>
      </c>
      <c r="F643" s="9" t="s">
        <v>88</v>
      </c>
      <c r="G643" s="5"/>
      <c r="H643" s="5" t="s">
        <v>3</v>
      </c>
      <c r="I643" s="9">
        <v>1598</v>
      </c>
      <c r="J643" s="5" t="s">
        <v>389</v>
      </c>
      <c r="K643" s="9">
        <v>1621</v>
      </c>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v>1</v>
      </c>
      <c r="AL643" s="42" t="s">
        <v>584</v>
      </c>
      <c r="AM643" s="11">
        <f>VLOOKUP($AL643,'City Location'!$A$2:$C$69,2)</f>
        <v>38.722251999999997</v>
      </c>
      <c r="AN643" s="11">
        <f>VLOOKUP($AL643,'City Location'!$A$2:$C$69,3)</f>
        <v>-9.1393369999999994</v>
      </c>
      <c r="AO643" s="13" t="s">
        <v>621</v>
      </c>
      <c r="AP643" s="5">
        <v>1</v>
      </c>
      <c r="AQ643" s="5"/>
      <c r="AR643" s="4"/>
      <c r="AS643" s="4"/>
      <c r="AT643" s="10">
        <v>0</v>
      </c>
      <c r="AU643" s="10" t="s">
        <v>1104</v>
      </c>
      <c r="AV643" s="10" t="s">
        <v>1105</v>
      </c>
      <c r="AW643" s="10" t="s">
        <v>1104</v>
      </c>
      <c r="AX643" s="10" t="s">
        <v>1105</v>
      </c>
      <c r="AY643" s="10" t="s">
        <v>1105</v>
      </c>
      <c r="AZ643" s="10" t="s">
        <v>1105</v>
      </c>
      <c r="BA643" s="10" t="s">
        <v>1105</v>
      </c>
      <c r="BB643" s="10" t="s">
        <v>1105</v>
      </c>
      <c r="BC643" s="10" t="s">
        <v>1105</v>
      </c>
      <c r="BD643" s="10" t="s">
        <v>1104</v>
      </c>
      <c r="BE643" s="10" t="s">
        <v>1105</v>
      </c>
      <c r="BF643" s="10" t="s">
        <v>1105</v>
      </c>
      <c r="BG643" s="10" t="s">
        <v>1105</v>
      </c>
      <c r="BH643" s="10" t="s">
        <v>1104</v>
      </c>
      <c r="BI643" s="10" t="s">
        <v>1105</v>
      </c>
      <c r="BJ643" s="10" t="s">
        <v>1105</v>
      </c>
      <c r="BK643" s="19" t="s">
        <v>374</v>
      </c>
      <c r="BL643" s="10" t="s">
        <v>1105</v>
      </c>
      <c r="BM643" s="10" t="s">
        <v>1105</v>
      </c>
      <c r="BN643" s="10" t="s">
        <v>1105</v>
      </c>
      <c r="BO643" s="10" t="s">
        <v>1105</v>
      </c>
      <c r="BP643" s="10" t="s">
        <v>1105</v>
      </c>
      <c r="BQ643" s="10" t="s">
        <v>1105</v>
      </c>
      <c r="BR643" s="10" t="s">
        <v>1105</v>
      </c>
      <c r="BS643" s="10" t="s">
        <v>1105</v>
      </c>
      <c r="BT643" s="10" t="s">
        <v>1104</v>
      </c>
      <c r="BU643" s="10" t="s">
        <v>1105</v>
      </c>
      <c r="BV643" s="10" t="s">
        <v>1104</v>
      </c>
      <c r="BW643" s="10" t="s">
        <v>1104</v>
      </c>
      <c r="BX643" s="19" t="s">
        <v>374</v>
      </c>
      <c r="BY643" s="10" t="s">
        <v>1105</v>
      </c>
      <c r="BZ643" s="10" t="s">
        <v>1105</v>
      </c>
      <c r="CA643" s="10" t="s">
        <v>1105</v>
      </c>
      <c r="CB643" s="10" t="s">
        <v>1104</v>
      </c>
      <c r="CC643" s="10" t="s">
        <v>1105</v>
      </c>
      <c r="CD643" s="10" t="s">
        <v>1104</v>
      </c>
      <c r="CE643" s="10" t="s">
        <v>1104</v>
      </c>
      <c r="CF643" s="10" t="s">
        <v>1104</v>
      </c>
      <c r="CG643" s="10" t="s">
        <v>1104</v>
      </c>
      <c r="CH643" s="10" t="s">
        <v>1104</v>
      </c>
      <c r="CI643" s="10" t="s">
        <v>1104</v>
      </c>
      <c r="CJ643" s="10" t="s">
        <v>1104</v>
      </c>
      <c r="CK643" s="10" t="s">
        <v>1104</v>
      </c>
      <c r="CL643" s="10" t="s">
        <v>1105</v>
      </c>
      <c r="CM643" s="10" t="s">
        <v>1105</v>
      </c>
      <c r="CN643" s="10" t="s">
        <v>1105</v>
      </c>
      <c r="CO643" s="10" t="s">
        <v>1105</v>
      </c>
      <c r="CP643" s="10" t="s">
        <v>1105</v>
      </c>
      <c r="CQ643" s="10" t="s">
        <v>1105</v>
      </c>
      <c r="CR643" s="10" t="s">
        <v>1105</v>
      </c>
      <c r="CS643" s="10" t="s">
        <v>1105</v>
      </c>
      <c r="CT643" s="10" t="s">
        <v>1105</v>
      </c>
      <c r="CU643" s="10" t="s">
        <v>1104</v>
      </c>
      <c r="CV643" s="10" t="s">
        <v>1104</v>
      </c>
      <c r="CW643" s="10" t="s">
        <v>1105</v>
      </c>
      <c r="CX643" s="10" t="s">
        <v>1104</v>
      </c>
      <c r="CY643" s="10" t="s">
        <v>1105</v>
      </c>
      <c r="CZ643" s="10" t="s">
        <v>1105</v>
      </c>
      <c r="DA643" s="10" t="s">
        <v>374</v>
      </c>
      <c r="DB643" s="10" t="s">
        <v>1105</v>
      </c>
      <c r="DC643" s="96" t="s">
        <v>7158</v>
      </c>
      <c r="DD643" s="96" t="s">
        <v>7158</v>
      </c>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5"/>
    </row>
    <row r="644" spans="1:251" s="9" customFormat="1" ht="17.25" customHeight="1">
      <c r="A644" s="5" t="s">
        <v>41</v>
      </c>
      <c r="B644" s="9">
        <v>296</v>
      </c>
      <c r="C644" s="5" t="s">
        <v>83</v>
      </c>
      <c r="D644" s="5" t="s">
        <v>390</v>
      </c>
      <c r="E644" s="9">
        <v>2131</v>
      </c>
      <c r="F644" s="9" t="s">
        <v>88</v>
      </c>
      <c r="G644" s="5"/>
      <c r="H644" s="5" t="s">
        <v>389</v>
      </c>
      <c r="I644" s="9">
        <v>1621</v>
      </c>
      <c r="J644" s="5" t="s">
        <v>18</v>
      </c>
      <c r="K644" s="9">
        <v>1640</v>
      </c>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v>1</v>
      </c>
      <c r="AL644" s="42" t="s">
        <v>584</v>
      </c>
      <c r="AM644" s="11">
        <f>VLOOKUP($AL644,'City Location'!$A$2:$C$69,2)</f>
        <v>38.722251999999997</v>
      </c>
      <c r="AN644" s="11">
        <f>VLOOKUP($AL644,'City Location'!$A$2:$C$69,3)</f>
        <v>-9.1393369999999994</v>
      </c>
      <c r="AO644" s="13" t="s">
        <v>621</v>
      </c>
      <c r="AP644" s="5">
        <v>1</v>
      </c>
      <c r="AQ644" s="5"/>
      <c r="AR644" s="4"/>
      <c r="AS644" s="4"/>
      <c r="AT644" s="10">
        <v>0</v>
      </c>
      <c r="AU644" s="10" t="s">
        <v>1104</v>
      </c>
      <c r="AV644" s="10" t="s">
        <v>1105</v>
      </c>
      <c r="AW644" s="10" t="s">
        <v>1104</v>
      </c>
      <c r="AX644" s="10" t="s">
        <v>1105</v>
      </c>
      <c r="AY644" s="10" t="s">
        <v>1105</v>
      </c>
      <c r="AZ644" s="10" t="s">
        <v>1105</v>
      </c>
      <c r="BA644" s="10" t="s">
        <v>1105</v>
      </c>
      <c r="BB644" s="10" t="s">
        <v>1105</v>
      </c>
      <c r="BC644" s="10" t="s">
        <v>1105</v>
      </c>
      <c r="BD644" s="10" t="s">
        <v>1104</v>
      </c>
      <c r="BE644" s="10" t="s">
        <v>1104</v>
      </c>
      <c r="BF644" s="10" t="s">
        <v>1105</v>
      </c>
      <c r="BG644" s="10" t="s">
        <v>1105</v>
      </c>
      <c r="BH644" s="10" t="s">
        <v>1104</v>
      </c>
      <c r="BI644" s="10" t="s">
        <v>1105</v>
      </c>
      <c r="BJ644" s="10" t="s">
        <v>1105</v>
      </c>
      <c r="BK644" s="19" t="s">
        <v>374</v>
      </c>
      <c r="BL644" s="10" t="s">
        <v>1105</v>
      </c>
      <c r="BM644" s="10" t="s">
        <v>1105</v>
      </c>
      <c r="BN644" s="10" t="s">
        <v>1105</v>
      </c>
      <c r="BO644" s="10" t="s">
        <v>1105</v>
      </c>
      <c r="BP644" s="10" t="s">
        <v>1105</v>
      </c>
      <c r="BQ644" s="10" t="s">
        <v>1105</v>
      </c>
      <c r="BR644" s="10" t="s">
        <v>1105</v>
      </c>
      <c r="BS644" s="10" t="s">
        <v>1105</v>
      </c>
      <c r="BT644" s="10" t="s">
        <v>1104</v>
      </c>
      <c r="BU644" s="10" t="s">
        <v>1105</v>
      </c>
      <c r="BV644" s="10" t="s">
        <v>1104</v>
      </c>
      <c r="BW644" s="10" t="s">
        <v>1104</v>
      </c>
      <c r="BX644" s="19" t="s">
        <v>374</v>
      </c>
      <c r="BY644" s="10" t="s">
        <v>1105</v>
      </c>
      <c r="BZ644" s="10" t="s">
        <v>1105</v>
      </c>
      <c r="CA644" s="10" t="s">
        <v>1105</v>
      </c>
      <c r="CB644" s="10" t="s">
        <v>1104</v>
      </c>
      <c r="CC644" s="10" t="s">
        <v>1105</v>
      </c>
      <c r="CD644" s="10" t="s">
        <v>1104</v>
      </c>
      <c r="CE644" s="10" t="s">
        <v>1104</v>
      </c>
      <c r="CF644" s="10" t="s">
        <v>1104</v>
      </c>
      <c r="CG644" s="10" t="s">
        <v>1104</v>
      </c>
      <c r="CH644" s="10" t="s">
        <v>1104</v>
      </c>
      <c r="CI644" s="10" t="s">
        <v>1104</v>
      </c>
      <c r="CJ644" s="10" t="s">
        <v>1104</v>
      </c>
      <c r="CK644" s="10" t="s">
        <v>1104</v>
      </c>
      <c r="CL644" s="10" t="s">
        <v>1105</v>
      </c>
      <c r="CM644" s="10" t="s">
        <v>1105</v>
      </c>
      <c r="CN644" s="10" t="s">
        <v>1105</v>
      </c>
      <c r="CO644" s="10" t="s">
        <v>1105</v>
      </c>
      <c r="CP644" s="10" t="s">
        <v>1105</v>
      </c>
      <c r="CQ644" s="10" t="s">
        <v>1105</v>
      </c>
      <c r="CR644" s="10" t="s">
        <v>1105</v>
      </c>
      <c r="CS644" s="10" t="s">
        <v>1105</v>
      </c>
      <c r="CT644" s="10" t="s">
        <v>1105</v>
      </c>
      <c r="CU644" s="10" t="s">
        <v>1104</v>
      </c>
      <c r="CV644" s="10" t="s">
        <v>1104</v>
      </c>
      <c r="CW644" s="10" t="s">
        <v>1105</v>
      </c>
      <c r="CX644" s="10" t="s">
        <v>1104</v>
      </c>
      <c r="CY644" s="10" t="s">
        <v>1105</v>
      </c>
      <c r="CZ644" s="10" t="s">
        <v>1105</v>
      </c>
      <c r="DA644" s="10" t="s">
        <v>374</v>
      </c>
      <c r="DB644" s="10" t="s">
        <v>1105</v>
      </c>
      <c r="DC644" s="96" t="s">
        <v>7158</v>
      </c>
      <c r="DD644" s="96" t="s">
        <v>7158</v>
      </c>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5"/>
    </row>
    <row r="645" spans="1:251" s="9" customFormat="1" ht="17.25" customHeight="1">
      <c r="A645" s="5" t="s">
        <v>41</v>
      </c>
      <c r="B645" s="9">
        <v>296</v>
      </c>
      <c r="C645" s="5" t="s">
        <v>83</v>
      </c>
      <c r="D645" s="5" t="s">
        <v>338</v>
      </c>
      <c r="E645" s="9">
        <v>753</v>
      </c>
      <c r="F645" s="9" t="s">
        <v>1166</v>
      </c>
      <c r="G645" s="5"/>
      <c r="H645" s="5" t="s">
        <v>4</v>
      </c>
      <c r="I645" s="9">
        <v>1640</v>
      </c>
      <c r="J645" s="5" t="s">
        <v>10</v>
      </c>
      <c r="K645" s="9">
        <v>1656</v>
      </c>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42" t="s">
        <v>584</v>
      </c>
      <c r="AM645" s="11">
        <f>VLOOKUP($AL645,'City Location'!$A$2:$C$69,2)</f>
        <v>38.722251999999997</v>
      </c>
      <c r="AN645" s="11">
        <f>VLOOKUP($AL645,'City Location'!$A$2:$C$69,3)</f>
        <v>-9.1393369999999994</v>
      </c>
      <c r="AO645" s="13" t="s">
        <v>621</v>
      </c>
      <c r="AP645" s="5">
        <v>1</v>
      </c>
      <c r="AQ645" s="5"/>
      <c r="AR645" s="4"/>
      <c r="AS645" s="4"/>
      <c r="AT645" s="10">
        <v>0</v>
      </c>
      <c r="AU645" s="10" t="s">
        <v>1104</v>
      </c>
      <c r="AV645" s="10" t="s">
        <v>1105</v>
      </c>
      <c r="AW645" s="10" t="s">
        <v>1104</v>
      </c>
      <c r="AX645" s="10" t="s">
        <v>1105</v>
      </c>
      <c r="AY645" s="10" t="s">
        <v>1105</v>
      </c>
      <c r="AZ645" s="10" t="s">
        <v>1105</v>
      </c>
      <c r="BA645" s="10" t="s">
        <v>1105</v>
      </c>
      <c r="BB645" s="10" t="s">
        <v>1105</v>
      </c>
      <c r="BC645" s="10" t="s">
        <v>1105</v>
      </c>
      <c r="BD645" s="10" t="s">
        <v>1104</v>
      </c>
      <c r="BE645" s="10" t="s">
        <v>1104</v>
      </c>
      <c r="BF645" s="10" t="s">
        <v>1105</v>
      </c>
      <c r="BG645" s="10" t="s">
        <v>1105</v>
      </c>
      <c r="BH645" s="10" t="s">
        <v>1104</v>
      </c>
      <c r="BI645" s="10" t="s">
        <v>1105</v>
      </c>
      <c r="BJ645" s="10" t="s">
        <v>1105</v>
      </c>
      <c r="BK645" s="19" t="s">
        <v>374</v>
      </c>
      <c r="BL645" s="10" t="s">
        <v>1105</v>
      </c>
      <c r="BM645" s="10" t="s">
        <v>1105</v>
      </c>
      <c r="BN645" s="10" t="s">
        <v>1105</v>
      </c>
      <c r="BO645" s="10" t="s">
        <v>1105</v>
      </c>
      <c r="BP645" s="10" t="s">
        <v>1105</v>
      </c>
      <c r="BQ645" s="10" t="s">
        <v>1105</v>
      </c>
      <c r="BR645" s="10" t="s">
        <v>1105</v>
      </c>
      <c r="BS645" s="10" t="s">
        <v>1105</v>
      </c>
      <c r="BT645" s="10" t="s">
        <v>1104</v>
      </c>
      <c r="BU645" s="10" t="s">
        <v>1105</v>
      </c>
      <c r="BV645" s="10" t="s">
        <v>1104</v>
      </c>
      <c r="BW645" s="10" t="s">
        <v>1104</v>
      </c>
      <c r="BX645" s="19" t="s">
        <v>374</v>
      </c>
      <c r="BY645" s="10" t="s">
        <v>1105</v>
      </c>
      <c r="BZ645" s="10" t="s">
        <v>1105</v>
      </c>
      <c r="CA645" s="10" t="s">
        <v>1105</v>
      </c>
      <c r="CB645" s="10" t="s">
        <v>1104</v>
      </c>
      <c r="CC645" s="10" t="s">
        <v>1105</v>
      </c>
      <c r="CD645" s="10" t="s">
        <v>1104</v>
      </c>
      <c r="CE645" s="10" t="s">
        <v>1104</v>
      </c>
      <c r="CF645" s="10" t="s">
        <v>1104</v>
      </c>
      <c r="CG645" s="10" t="s">
        <v>1104</v>
      </c>
      <c r="CH645" s="10" t="s">
        <v>1104</v>
      </c>
      <c r="CI645" s="10" t="s">
        <v>1105</v>
      </c>
      <c r="CJ645" s="10" t="s">
        <v>1104</v>
      </c>
      <c r="CK645" s="10" t="s">
        <v>1104</v>
      </c>
      <c r="CL645" s="10" t="s">
        <v>1105</v>
      </c>
      <c r="CM645" s="10" t="s">
        <v>1105</v>
      </c>
      <c r="CN645" s="10" t="s">
        <v>1105</v>
      </c>
      <c r="CO645" s="10" t="s">
        <v>1105</v>
      </c>
      <c r="CP645" s="10" t="s">
        <v>1105</v>
      </c>
      <c r="CQ645" s="10" t="s">
        <v>1105</v>
      </c>
      <c r="CR645" s="10" t="s">
        <v>1105</v>
      </c>
      <c r="CS645" s="10" t="s">
        <v>1105</v>
      </c>
      <c r="CT645" s="10" t="s">
        <v>1105</v>
      </c>
      <c r="CU645" s="10" t="s">
        <v>1104</v>
      </c>
      <c r="CV645" s="10" t="s">
        <v>1104</v>
      </c>
      <c r="CW645" s="10" t="s">
        <v>1105</v>
      </c>
      <c r="CX645" s="10" t="s">
        <v>1104</v>
      </c>
      <c r="CY645" s="10" t="s">
        <v>1105</v>
      </c>
      <c r="CZ645" s="10" t="s">
        <v>1105</v>
      </c>
      <c r="DA645" s="10" t="s">
        <v>190</v>
      </c>
      <c r="DB645" s="10" t="s">
        <v>1105</v>
      </c>
      <c r="DC645" s="96" t="s">
        <v>7158</v>
      </c>
      <c r="DD645" s="96" t="s">
        <v>7158</v>
      </c>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5"/>
    </row>
    <row r="646" spans="1:251" s="9" customFormat="1" ht="17.25" customHeight="1">
      <c r="A646" s="5" t="s">
        <v>41</v>
      </c>
      <c r="B646" s="9">
        <v>296</v>
      </c>
      <c r="C646" s="5" t="s">
        <v>83</v>
      </c>
      <c r="D646" s="5" t="s">
        <v>390</v>
      </c>
      <c r="E646" s="9">
        <v>2131</v>
      </c>
      <c r="F646" s="9" t="s">
        <v>88</v>
      </c>
      <c r="G646" s="5"/>
      <c r="H646" s="5" t="s">
        <v>18</v>
      </c>
      <c r="I646" s="9">
        <v>1640</v>
      </c>
      <c r="J646" s="5" t="s">
        <v>4</v>
      </c>
      <c r="K646" s="9">
        <v>1640</v>
      </c>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v>1</v>
      </c>
      <c r="AL646" s="42" t="s">
        <v>584</v>
      </c>
      <c r="AM646" s="11">
        <f>VLOOKUP($AL646,'City Location'!$A$2:$C$69,2)</f>
        <v>38.722251999999997</v>
      </c>
      <c r="AN646" s="11">
        <f>VLOOKUP($AL646,'City Location'!$A$2:$C$69,3)</f>
        <v>-9.1393369999999994</v>
      </c>
      <c r="AO646" s="11" t="s">
        <v>621</v>
      </c>
      <c r="AP646" s="5">
        <v>1</v>
      </c>
      <c r="AQ646" s="5"/>
      <c r="AR646" s="4"/>
      <c r="AS646" s="4"/>
      <c r="AT646" s="10">
        <v>0</v>
      </c>
      <c r="AU646" s="10" t="s">
        <v>1104</v>
      </c>
      <c r="AV646" s="10" t="s">
        <v>1105</v>
      </c>
      <c r="AW646" s="10" t="s">
        <v>1104</v>
      </c>
      <c r="AX646" s="10" t="s">
        <v>1105</v>
      </c>
      <c r="AY646" s="10" t="s">
        <v>1105</v>
      </c>
      <c r="AZ646" s="10" t="s">
        <v>1105</v>
      </c>
      <c r="BA646" s="10" t="s">
        <v>1105</v>
      </c>
      <c r="BB646" s="10" t="s">
        <v>1105</v>
      </c>
      <c r="BC646" s="10" t="s">
        <v>1105</v>
      </c>
      <c r="BD646" s="10" t="s">
        <v>1104</v>
      </c>
      <c r="BE646" s="10" t="s">
        <v>1104</v>
      </c>
      <c r="BF646" s="10" t="s">
        <v>1105</v>
      </c>
      <c r="BG646" s="10" t="s">
        <v>1105</v>
      </c>
      <c r="BH646" s="10" t="s">
        <v>1104</v>
      </c>
      <c r="BI646" s="10" t="s">
        <v>1105</v>
      </c>
      <c r="BJ646" s="10" t="s">
        <v>1105</v>
      </c>
      <c r="BK646" s="19" t="s">
        <v>374</v>
      </c>
      <c r="BL646" s="10" t="s">
        <v>1105</v>
      </c>
      <c r="BM646" s="10" t="s">
        <v>1105</v>
      </c>
      <c r="BN646" s="10" t="s">
        <v>1105</v>
      </c>
      <c r="BO646" s="10" t="s">
        <v>1105</v>
      </c>
      <c r="BP646" s="10" t="s">
        <v>1105</v>
      </c>
      <c r="BQ646" s="10" t="s">
        <v>1105</v>
      </c>
      <c r="BR646" s="10" t="s">
        <v>1105</v>
      </c>
      <c r="BS646" s="10" t="s">
        <v>1105</v>
      </c>
      <c r="BT646" s="10" t="s">
        <v>1104</v>
      </c>
      <c r="BU646" s="10" t="s">
        <v>1105</v>
      </c>
      <c r="BV646" s="10" t="s">
        <v>1104</v>
      </c>
      <c r="BW646" s="10" t="s">
        <v>1104</v>
      </c>
      <c r="BX646" s="19" t="s">
        <v>374</v>
      </c>
      <c r="BY646" s="10" t="s">
        <v>1105</v>
      </c>
      <c r="BZ646" s="10" t="s">
        <v>1105</v>
      </c>
      <c r="CA646" s="10" t="s">
        <v>1105</v>
      </c>
      <c r="CB646" s="10" t="s">
        <v>1104</v>
      </c>
      <c r="CC646" s="10" t="s">
        <v>1105</v>
      </c>
      <c r="CD646" s="10" t="s">
        <v>1104</v>
      </c>
      <c r="CE646" s="10" t="s">
        <v>1104</v>
      </c>
      <c r="CF646" s="10" t="s">
        <v>1104</v>
      </c>
      <c r="CG646" s="10" t="s">
        <v>1104</v>
      </c>
      <c r="CH646" s="10" t="s">
        <v>1104</v>
      </c>
      <c r="CI646" s="10" t="s">
        <v>1105</v>
      </c>
      <c r="CJ646" s="10" t="s">
        <v>1104</v>
      </c>
      <c r="CK646" s="10" t="s">
        <v>1104</v>
      </c>
      <c r="CL646" s="10" t="s">
        <v>1105</v>
      </c>
      <c r="CM646" s="10" t="s">
        <v>1105</v>
      </c>
      <c r="CN646" s="10" t="s">
        <v>1105</v>
      </c>
      <c r="CO646" s="10" t="s">
        <v>1105</v>
      </c>
      <c r="CP646" s="10" t="s">
        <v>1105</v>
      </c>
      <c r="CQ646" s="10" t="s">
        <v>1105</v>
      </c>
      <c r="CR646" s="10" t="s">
        <v>1105</v>
      </c>
      <c r="CS646" s="10" t="s">
        <v>1105</v>
      </c>
      <c r="CT646" s="10" t="s">
        <v>1105</v>
      </c>
      <c r="CU646" s="10" t="s">
        <v>1104</v>
      </c>
      <c r="CV646" s="10" t="s">
        <v>1104</v>
      </c>
      <c r="CW646" s="10" t="s">
        <v>1105</v>
      </c>
      <c r="CX646" s="10" t="s">
        <v>1104</v>
      </c>
      <c r="CY646" s="10" t="s">
        <v>1105</v>
      </c>
      <c r="CZ646" s="10" t="s">
        <v>1105</v>
      </c>
      <c r="DA646" s="10" t="s">
        <v>190</v>
      </c>
      <c r="DB646" s="10" t="s">
        <v>1105</v>
      </c>
      <c r="DC646" s="96" t="s">
        <v>7158</v>
      </c>
      <c r="DD646" s="96" t="s">
        <v>7158</v>
      </c>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5"/>
    </row>
    <row r="647" spans="1:251" s="14" customFormat="1" ht="17.25" customHeight="1">
      <c r="A647" s="5" t="s">
        <v>41</v>
      </c>
      <c r="B647" s="9">
        <v>296</v>
      </c>
      <c r="C647" s="5" t="s">
        <v>83</v>
      </c>
      <c r="D647" s="5" t="s">
        <v>397</v>
      </c>
      <c r="E647" s="9">
        <v>10168</v>
      </c>
      <c r="F647" s="9" t="s">
        <v>1166</v>
      </c>
      <c r="G647" s="5"/>
      <c r="H647" s="5" t="s">
        <v>10</v>
      </c>
      <c r="I647" s="9">
        <v>1656</v>
      </c>
      <c r="J647" s="5" t="s">
        <v>10</v>
      </c>
      <c r="K647" s="9">
        <v>1667</v>
      </c>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42" t="s">
        <v>584</v>
      </c>
      <c r="AM647" s="11">
        <f>VLOOKUP($AL647,'City Location'!$A$2:$C$69,2)</f>
        <v>38.722251999999997</v>
      </c>
      <c r="AN647" s="11">
        <f>VLOOKUP($AL647,'City Location'!$A$2:$C$69,3)</f>
        <v>-9.1393369999999994</v>
      </c>
      <c r="AO647" s="11" t="s">
        <v>621</v>
      </c>
      <c r="AP647" s="5">
        <v>1</v>
      </c>
      <c r="AQ647" s="5"/>
      <c r="AR647" s="4"/>
      <c r="AS647" s="4"/>
      <c r="AT647" s="10">
        <v>0</v>
      </c>
      <c r="AU647" s="10" t="s">
        <v>1104</v>
      </c>
      <c r="AV647" s="10" t="s">
        <v>1105</v>
      </c>
      <c r="AW647" s="10" t="s">
        <v>1104</v>
      </c>
      <c r="AX647" s="10" t="s">
        <v>1105</v>
      </c>
      <c r="AY647" s="10" t="s">
        <v>1105</v>
      </c>
      <c r="AZ647" s="10" t="s">
        <v>1105</v>
      </c>
      <c r="BA647" s="10" t="s">
        <v>1105</v>
      </c>
      <c r="BB647" s="10" t="s">
        <v>1105</v>
      </c>
      <c r="BC647" s="10" t="s">
        <v>1105</v>
      </c>
      <c r="BD647" s="10" t="s">
        <v>1104</v>
      </c>
      <c r="BE647" s="10" t="s">
        <v>1104</v>
      </c>
      <c r="BF647" s="10" t="s">
        <v>1105</v>
      </c>
      <c r="BG647" s="10" t="s">
        <v>1105</v>
      </c>
      <c r="BH647" s="10" t="s">
        <v>1104</v>
      </c>
      <c r="BI647" s="10" t="s">
        <v>1105</v>
      </c>
      <c r="BJ647" s="10" t="s">
        <v>1105</v>
      </c>
      <c r="BK647" s="19" t="s">
        <v>374</v>
      </c>
      <c r="BL647" s="10" t="s">
        <v>1105</v>
      </c>
      <c r="BM647" s="10" t="s">
        <v>1105</v>
      </c>
      <c r="BN647" s="10" t="s">
        <v>1105</v>
      </c>
      <c r="BO647" s="10" t="s">
        <v>1105</v>
      </c>
      <c r="BP647" s="10" t="s">
        <v>1105</v>
      </c>
      <c r="BQ647" s="10" t="s">
        <v>1105</v>
      </c>
      <c r="BR647" s="10" t="s">
        <v>1105</v>
      </c>
      <c r="BS647" s="10" t="s">
        <v>1105</v>
      </c>
      <c r="BT647" s="10" t="s">
        <v>1104</v>
      </c>
      <c r="BU647" s="10" t="s">
        <v>1105</v>
      </c>
      <c r="BV647" s="10" t="s">
        <v>1104</v>
      </c>
      <c r="BW647" s="10" t="s">
        <v>1104</v>
      </c>
      <c r="BX647" s="19" t="s">
        <v>374</v>
      </c>
      <c r="BY647" s="10" t="s">
        <v>1105</v>
      </c>
      <c r="BZ647" s="10" t="s">
        <v>1105</v>
      </c>
      <c r="CA647" s="10" t="s">
        <v>1105</v>
      </c>
      <c r="CB647" s="10" t="s">
        <v>1104</v>
      </c>
      <c r="CC647" s="10" t="s">
        <v>1105</v>
      </c>
      <c r="CD647" s="10" t="s">
        <v>1104</v>
      </c>
      <c r="CE647" s="10" t="s">
        <v>1104</v>
      </c>
      <c r="CF647" s="10" t="s">
        <v>1104</v>
      </c>
      <c r="CG647" s="10" t="s">
        <v>1104</v>
      </c>
      <c r="CH647" s="10" t="s">
        <v>1104</v>
      </c>
      <c r="CI647" s="10" t="s">
        <v>1105</v>
      </c>
      <c r="CJ647" s="10" t="s">
        <v>1104</v>
      </c>
      <c r="CK647" s="10" t="s">
        <v>1104</v>
      </c>
      <c r="CL647" s="10" t="s">
        <v>1105</v>
      </c>
      <c r="CM647" s="10" t="s">
        <v>1105</v>
      </c>
      <c r="CN647" s="10" t="s">
        <v>1105</v>
      </c>
      <c r="CO647" s="10" t="s">
        <v>1105</v>
      </c>
      <c r="CP647" s="10" t="s">
        <v>1105</v>
      </c>
      <c r="CQ647" s="10" t="s">
        <v>1105</v>
      </c>
      <c r="CR647" s="10" t="s">
        <v>1105</v>
      </c>
      <c r="CS647" s="10" t="s">
        <v>1105</v>
      </c>
      <c r="CT647" s="10" t="s">
        <v>1105</v>
      </c>
      <c r="CU647" s="10" t="s">
        <v>1104</v>
      </c>
      <c r="CV647" s="10" t="s">
        <v>1104</v>
      </c>
      <c r="CW647" s="10" t="s">
        <v>1105</v>
      </c>
      <c r="CX647" s="10" t="s">
        <v>1104</v>
      </c>
      <c r="CY647" s="10" t="s">
        <v>1105</v>
      </c>
      <c r="CZ647" s="10" t="s">
        <v>1105</v>
      </c>
      <c r="DA647" s="10" t="s">
        <v>190</v>
      </c>
      <c r="DB647" s="10" t="s">
        <v>1105</v>
      </c>
      <c r="DC647" s="96" t="s">
        <v>7158</v>
      </c>
      <c r="DD647" s="96" t="s">
        <v>7158</v>
      </c>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5"/>
    </row>
    <row r="648" spans="1:251" s="14" customFormat="1" ht="17.25" customHeight="1">
      <c r="A648" s="5" t="s">
        <v>41</v>
      </c>
      <c r="B648" s="9">
        <v>296</v>
      </c>
      <c r="C648" s="5" t="s">
        <v>83</v>
      </c>
      <c r="D648" s="5" t="s">
        <v>249</v>
      </c>
      <c r="E648" s="9">
        <v>10169</v>
      </c>
      <c r="F648" s="9" t="s">
        <v>1166</v>
      </c>
      <c r="G648" s="5"/>
      <c r="H648" s="5" t="s">
        <v>10</v>
      </c>
      <c r="I648" s="9">
        <v>1667</v>
      </c>
      <c r="J648" s="5" t="s">
        <v>3</v>
      </c>
      <c r="K648" s="9">
        <v>1700</v>
      </c>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42" t="s">
        <v>584</v>
      </c>
      <c r="AM648" s="11">
        <f>VLOOKUP($AL648,'City Location'!$A$2:$C$69,2)</f>
        <v>38.722251999999997</v>
      </c>
      <c r="AN648" s="11">
        <f>VLOOKUP($AL648,'City Location'!$A$2:$C$69,3)</f>
        <v>-9.1393369999999994</v>
      </c>
      <c r="AO648" s="11" t="s">
        <v>621</v>
      </c>
      <c r="AP648" s="5">
        <v>1</v>
      </c>
      <c r="AQ648" s="5"/>
      <c r="AR648" s="4"/>
      <c r="AS648" s="4"/>
      <c r="AT648" s="10">
        <v>0</v>
      </c>
      <c r="AU648" s="10" t="s">
        <v>1104</v>
      </c>
      <c r="AV648" s="10" t="s">
        <v>1105</v>
      </c>
      <c r="AW648" s="10" t="s">
        <v>1104</v>
      </c>
      <c r="AX648" s="10" t="s">
        <v>1105</v>
      </c>
      <c r="AY648" s="10" t="s">
        <v>1105</v>
      </c>
      <c r="AZ648" s="10" t="s">
        <v>1105</v>
      </c>
      <c r="BA648" s="10" t="s">
        <v>1105</v>
      </c>
      <c r="BB648" s="10" t="s">
        <v>1105</v>
      </c>
      <c r="BC648" s="10" t="s">
        <v>1105</v>
      </c>
      <c r="BD648" s="10" t="s">
        <v>1104</v>
      </c>
      <c r="BE648" s="10" t="s">
        <v>1104</v>
      </c>
      <c r="BF648" s="10" t="s">
        <v>1105</v>
      </c>
      <c r="BG648" s="10" t="s">
        <v>1105</v>
      </c>
      <c r="BH648" s="10" t="s">
        <v>1104</v>
      </c>
      <c r="BI648" s="10" t="s">
        <v>1105</v>
      </c>
      <c r="BJ648" s="10" t="s">
        <v>1105</v>
      </c>
      <c r="BK648" s="19" t="s">
        <v>374</v>
      </c>
      <c r="BL648" s="10" t="s">
        <v>1105</v>
      </c>
      <c r="BM648" s="10" t="s">
        <v>1105</v>
      </c>
      <c r="BN648" s="10" t="s">
        <v>1105</v>
      </c>
      <c r="BO648" s="10" t="s">
        <v>1105</v>
      </c>
      <c r="BP648" s="10" t="s">
        <v>1105</v>
      </c>
      <c r="BQ648" s="10" t="s">
        <v>1105</v>
      </c>
      <c r="BR648" s="10" t="s">
        <v>1105</v>
      </c>
      <c r="BS648" s="10" t="s">
        <v>1105</v>
      </c>
      <c r="BT648" s="10" t="s">
        <v>1104</v>
      </c>
      <c r="BU648" s="10" t="s">
        <v>1105</v>
      </c>
      <c r="BV648" s="10" t="s">
        <v>1104</v>
      </c>
      <c r="BW648" s="10" t="s">
        <v>1104</v>
      </c>
      <c r="BX648" s="19" t="s">
        <v>374</v>
      </c>
      <c r="BY648" s="10" t="s">
        <v>1105</v>
      </c>
      <c r="BZ648" s="10" t="s">
        <v>1104</v>
      </c>
      <c r="CA648" s="10" t="s">
        <v>1105</v>
      </c>
      <c r="CB648" s="10" t="s">
        <v>1104</v>
      </c>
      <c r="CC648" s="10" t="s">
        <v>1105</v>
      </c>
      <c r="CD648" s="10" t="s">
        <v>1104</v>
      </c>
      <c r="CE648" s="10" t="s">
        <v>1104</v>
      </c>
      <c r="CF648" s="10" t="s">
        <v>1104</v>
      </c>
      <c r="CG648" s="10" t="s">
        <v>1104</v>
      </c>
      <c r="CH648" s="10" t="s">
        <v>1104</v>
      </c>
      <c r="CI648" s="10" t="s">
        <v>1105</v>
      </c>
      <c r="CJ648" s="10" t="s">
        <v>1104</v>
      </c>
      <c r="CK648" s="10" t="s">
        <v>1104</v>
      </c>
      <c r="CL648" s="10" t="s">
        <v>1105</v>
      </c>
      <c r="CM648" s="10" t="s">
        <v>1105</v>
      </c>
      <c r="CN648" s="10" t="s">
        <v>1105</v>
      </c>
      <c r="CO648" s="10" t="s">
        <v>1105</v>
      </c>
      <c r="CP648" s="10" t="s">
        <v>1105</v>
      </c>
      <c r="CQ648" s="10" t="s">
        <v>1105</v>
      </c>
      <c r="CR648" s="10" t="s">
        <v>1105</v>
      </c>
      <c r="CS648" s="10" t="s">
        <v>1105</v>
      </c>
      <c r="CT648" s="10" t="s">
        <v>1105</v>
      </c>
      <c r="CU648" s="10" t="s">
        <v>1104</v>
      </c>
      <c r="CV648" s="10" t="s">
        <v>1104</v>
      </c>
      <c r="CW648" s="10" t="s">
        <v>1105</v>
      </c>
      <c r="CX648" s="10" t="s">
        <v>1104</v>
      </c>
      <c r="CY648" s="10" t="s">
        <v>1105</v>
      </c>
      <c r="CZ648" s="10" t="s">
        <v>1105</v>
      </c>
      <c r="DA648" s="10" t="s">
        <v>190</v>
      </c>
      <c r="DB648" s="10" t="s">
        <v>1105</v>
      </c>
      <c r="DC648" s="96" t="s">
        <v>7158</v>
      </c>
      <c r="DD648" s="96" t="s">
        <v>7158</v>
      </c>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5"/>
    </row>
    <row r="649" spans="1:251" s="14" customFormat="1" ht="17.25" customHeight="1">
      <c r="A649" s="5" t="s">
        <v>41</v>
      </c>
      <c r="B649" s="9">
        <v>296</v>
      </c>
      <c r="C649" s="5" t="s">
        <v>83</v>
      </c>
      <c r="D649" s="5" t="s">
        <v>249</v>
      </c>
      <c r="E649" s="9">
        <v>10169</v>
      </c>
      <c r="F649" s="9" t="s">
        <v>1166</v>
      </c>
      <c r="G649" s="5"/>
      <c r="H649" s="5" t="s">
        <v>3</v>
      </c>
      <c r="I649" s="9">
        <v>1700</v>
      </c>
      <c r="J649" s="5" t="s">
        <v>4</v>
      </c>
      <c r="K649" s="9">
        <v>1705</v>
      </c>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42" t="s">
        <v>584</v>
      </c>
      <c r="AM649" s="11">
        <f>VLOOKUP($AL649,'City Location'!$A$2:$C$69,2)</f>
        <v>38.722251999999997</v>
      </c>
      <c r="AN649" s="11">
        <f>VLOOKUP($AL649,'City Location'!$A$2:$C$69,3)</f>
        <v>-9.1393369999999994</v>
      </c>
      <c r="AO649" s="11" t="s">
        <v>621</v>
      </c>
      <c r="AP649" s="5">
        <v>1</v>
      </c>
      <c r="AQ649" s="5"/>
      <c r="AR649" s="4"/>
      <c r="AS649" s="4"/>
      <c r="AT649" s="10">
        <v>0</v>
      </c>
      <c r="AU649" s="10" t="s">
        <v>1104</v>
      </c>
      <c r="AV649" s="10" t="s">
        <v>1105</v>
      </c>
      <c r="AW649" s="10" t="s">
        <v>1104</v>
      </c>
      <c r="AX649" s="10" t="s">
        <v>1105</v>
      </c>
      <c r="AY649" s="10" t="s">
        <v>1105</v>
      </c>
      <c r="AZ649" s="10" t="s">
        <v>1105</v>
      </c>
      <c r="BA649" s="10" t="s">
        <v>1105</v>
      </c>
      <c r="BB649" s="10" t="s">
        <v>1105</v>
      </c>
      <c r="BC649" s="10" t="s">
        <v>1105</v>
      </c>
      <c r="BD649" s="10" t="s">
        <v>1104</v>
      </c>
      <c r="BE649" s="10" t="s">
        <v>1104</v>
      </c>
      <c r="BF649" s="10" t="s">
        <v>1105</v>
      </c>
      <c r="BG649" s="10" t="s">
        <v>1105</v>
      </c>
      <c r="BH649" s="10" t="s">
        <v>1104</v>
      </c>
      <c r="BI649" s="10" t="s">
        <v>1105</v>
      </c>
      <c r="BJ649" s="10" t="s">
        <v>1105</v>
      </c>
      <c r="BK649" s="10" t="s">
        <v>190</v>
      </c>
      <c r="BL649" s="10" t="s">
        <v>1105</v>
      </c>
      <c r="BM649" s="10" t="s">
        <v>1105</v>
      </c>
      <c r="BN649" s="10" t="s">
        <v>1105</v>
      </c>
      <c r="BO649" s="10" t="s">
        <v>1105</v>
      </c>
      <c r="BP649" s="10" t="s">
        <v>1105</v>
      </c>
      <c r="BQ649" s="10" t="s">
        <v>1105</v>
      </c>
      <c r="BR649" s="10" t="s">
        <v>1105</v>
      </c>
      <c r="BS649" s="10" t="s">
        <v>1105</v>
      </c>
      <c r="BT649" s="10" t="s">
        <v>1104</v>
      </c>
      <c r="BU649" s="10" t="s">
        <v>1105</v>
      </c>
      <c r="BV649" s="10" t="s">
        <v>1104</v>
      </c>
      <c r="BW649" s="10" t="s">
        <v>1104</v>
      </c>
      <c r="BX649" s="19" t="s">
        <v>374</v>
      </c>
      <c r="BY649" s="10" t="s">
        <v>1105</v>
      </c>
      <c r="BZ649" s="10" t="s">
        <v>1104</v>
      </c>
      <c r="CA649" s="10" t="s">
        <v>1104</v>
      </c>
      <c r="CB649" s="10" t="s">
        <v>1104</v>
      </c>
      <c r="CC649" s="10" t="s">
        <v>1105</v>
      </c>
      <c r="CD649" s="10" t="s">
        <v>1104</v>
      </c>
      <c r="CE649" s="10" t="s">
        <v>1104</v>
      </c>
      <c r="CF649" s="10" t="s">
        <v>1104</v>
      </c>
      <c r="CG649" s="10" t="s">
        <v>1104</v>
      </c>
      <c r="CH649" s="10" t="s">
        <v>1104</v>
      </c>
      <c r="CI649" s="10" t="s">
        <v>1105</v>
      </c>
      <c r="CJ649" s="10" t="s">
        <v>1104</v>
      </c>
      <c r="CK649" s="10" t="s">
        <v>1104</v>
      </c>
      <c r="CL649" s="10" t="s">
        <v>1105</v>
      </c>
      <c r="CM649" s="10" t="s">
        <v>1105</v>
      </c>
      <c r="CN649" s="10" t="s">
        <v>1105</v>
      </c>
      <c r="CO649" s="10" t="s">
        <v>1105</v>
      </c>
      <c r="CP649" s="10" t="s">
        <v>1105</v>
      </c>
      <c r="CQ649" s="10" t="s">
        <v>1105</v>
      </c>
      <c r="CR649" s="10" t="s">
        <v>1105</v>
      </c>
      <c r="CS649" s="10" t="s">
        <v>1105</v>
      </c>
      <c r="CT649" s="10" t="s">
        <v>1105</v>
      </c>
      <c r="CU649" s="10" t="s">
        <v>1104</v>
      </c>
      <c r="CV649" s="10" t="s">
        <v>1104</v>
      </c>
      <c r="CW649" s="10" t="s">
        <v>1105</v>
      </c>
      <c r="CX649" s="10" t="s">
        <v>1104</v>
      </c>
      <c r="CY649" s="10" t="s">
        <v>1105</v>
      </c>
      <c r="CZ649" s="10" t="s">
        <v>1105</v>
      </c>
      <c r="DA649" s="10" t="s">
        <v>1105</v>
      </c>
      <c r="DB649" s="10" t="s">
        <v>374</v>
      </c>
      <c r="DC649" s="96" t="s">
        <v>7158</v>
      </c>
      <c r="DD649" s="96" t="s">
        <v>7158</v>
      </c>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5"/>
    </row>
    <row r="650" spans="1:251" s="9" customFormat="1" ht="17.25" customHeight="1">
      <c r="A650" s="5" t="s">
        <v>41</v>
      </c>
      <c r="B650" s="9">
        <v>296</v>
      </c>
      <c r="C650" s="5" t="s">
        <v>83</v>
      </c>
      <c r="D650" s="5" t="s">
        <v>398</v>
      </c>
      <c r="E650" s="9">
        <v>10170</v>
      </c>
      <c r="F650" s="9" t="s">
        <v>1166</v>
      </c>
      <c r="G650" s="5"/>
      <c r="H650" s="5" t="s">
        <v>4</v>
      </c>
      <c r="I650" s="9">
        <v>1705</v>
      </c>
      <c r="J650" s="5" t="s">
        <v>18</v>
      </c>
      <c r="K650" s="9">
        <v>1706</v>
      </c>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42" t="s">
        <v>584</v>
      </c>
      <c r="AM650" s="11">
        <f>VLOOKUP($AL650,'City Location'!$A$2:$C$69,2)</f>
        <v>38.722251999999997</v>
      </c>
      <c r="AN650" s="11">
        <f>VLOOKUP($AL650,'City Location'!$A$2:$C$69,3)</f>
        <v>-9.1393369999999994</v>
      </c>
      <c r="AO650" s="11" t="s">
        <v>621</v>
      </c>
      <c r="AP650" s="5">
        <v>1</v>
      </c>
      <c r="AQ650" s="5"/>
      <c r="AR650" s="4"/>
      <c r="AS650" s="4"/>
      <c r="AT650" s="10">
        <v>0</v>
      </c>
      <c r="AU650" s="10" t="s">
        <v>1104</v>
      </c>
      <c r="AV650" s="10" t="s">
        <v>1105</v>
      </c>
      <c r="AW650" s="10" t="s">
        <v>1104</v>
      </c>
      <c r="AX650" s="10" t="s">
        <v>1105</v>
      </c>
      <c r="AY650" s="10" t="s">
        <v>1105</v>
      </c>
      <c r="AZ650" s="10" t="s">
        <v>1105</v>
      </c>
      <c r="BA650" s="10" t="s">
        <v>1105</v>
      </c>
      <c r="BB650" s="10" t="s">
        <v>1105</v>
      </c>
      <c r="BC650" s="10" t="s">
        <v>1105</v>
      </c>
      <c r="BD650" s="10" t="s">
        <v>1104</v>
      </c>
      <c r="BE650" s="10" t="s">
        <v>1104</v>
      </c>
      <c r="BF650" s="10" t="s">
        <v>1105</v>
      </c>
      <c r="BG650" s="10" t="s">
        <v>1105</v>
      </c>
      <c r="BH650" s="10" t="s">
        <v>1104</v>
      </c>
      <c r="BI650" s="10" t="s">
        <v>1105</v>
      </c>
      <c r="BJ650" s="10" t="s">
        <v>1105</v>
      </c>
      <c r="BK650" s="10" t="s">
        <v>190</v>
      </c>
      <c r="BL650" s="10" t="s">
        <v>1105</v>
      </c>
      <c r="BM650" s="10" t="s">
        <v>1105</v>
      </c>
      <c r="BN650" s="10" t="s">
        <v>1105</v>
      </c>
      <c r="BO650" s="10" t="s">
        <v>1105</v>
      </c>
      <c r="BP650" s="10" t="s">
        <v>1105</v>
      </c>
      <c r="BQ650" s="10" t="s">
        <v>1105</v>
      </c>
      <c r="BR650" s="10" t="s">
        <v>1105</v>
      </c>
      <c r="BS650" s="10" t="s">
        <v>1105</v>
      </c>
      <c r="BT650" s="10" t="s">
        <v>1104</v>
      </c>
      <c r="BU650" s="10" t="s">
        <v>1105</v>
      </c>
      <c r="BV650" s="10" t="s">
        <v>1105</v>
      </c>
      <c r="BW650" s="10" t="s">
        <v>1104</v>
      </c>
      <c r="BX650" s="19" t="s">
        <v>374</v>
      </c>
      <c r="BY650" s="10" t="s">
        <v>1105</v>
      </c>
      <c r="BZ650" s="10" t="s">
        <v>1104</v>
      </c>
      <c r="CA650" s="10" t="s">
        <v>1105</v>
      </c>
      <c r="CB650" s="10" t="s">
        <v>1104</v>
      </c>
      <c r="CC650" s="10" t="s">
        <v>1105</v>
      </c>
      <c r="CD650" s="10" t="s">
        <v>1104</v>
      </c>
      <c r="CE650" s="10" t="s">
        <v>1105</v>
      </c>
      <c r="CF650" s="10" t="s">
        <v>1104</v>
      </c>
      <c r="CG650" s="10" t="s">
        <v>1104</v>
      </c>
      <c r="CH650" s="10" t="s">
        <v>1104</v>
      </c>
      <c r="CI650" s="10" t="s">
        <v>1105</v>
      </c>
      <c r="CJ650" s="10" t="s">
        <v>1104</v>
      </c>
      <c r="CK650" s="10" t="s">
        <v>1104</v>
      </c>
      <c r="CL650" s="10" t="s">
        <v>1105</v>
      </c>
      <c r="CM650" s="10" t="s">
        <v>1105</v>
      </c>
      <c r="CN650" s="10" t="s">
        <v>1105</v>
      </c>
      <c r="CO650" s="10" t="s">
        <v>1105</v>
      </c>
      <c r="CP650" s="10" t="s">
        <v>1105</v>
      </c>
      <c r="CQ650" s="10" t="s">
        <v>1105</v>
      </c>
      <c r="CR650" s="10" t="s">
        <v>1105</v>
      </c>
      <c r="CS650" s="10" t="s">
        <v>1105</v>
      </c>
      <c r="CT650" s="10" t="s">
        <v>1105</v>
      </c>
      <c r="CU650" s="10" t="s">
        <v>1104</v>
      </c>
      <c r="CV650" s="10" t="s">
        <v>1104</v>
      </c>
      <c r="CW650" s="10" t="s">
        <v>1105</v>
      </c>
      <c r="CX650" s="10" t="s">
        <v>1104</v>
      </c>
      <c r="CY650" s="10" t="s">
        <v>1105</v>
      </c>
      <c r="CZ650" s="10" t="s">
        <v>1105</v>
      </c>
      <c r="DA650" s="10" t="s">
        <v>1105</v>
      </c>
      <c r="DB650" s="10" t="s">
        <v>374</v>
      </c>
      <c r="DC650" s="96" t="s">
        <v>7158</v>
      </c>
      <c r="DD650" s="96" t="s">
        <v>7158</v>
      </c>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5"/>
    </row>
    <row r="651" spans="1:251" s="9" customFormat="1" ht="17.25" customHeight="1">
      <c r="A651" s="5" t="s">
        <v>41</v>
      </c>
      <c r="B651" s="9">
        <v>296</v>
      </c>
      <c r="C651" s="5" t="s">
        <v>83</v>
      </c>
      <c r="D651" s="5" t="s">
        <v>398</v>
      </c>
      <c r="E651" s="9">
        <v>10170</v>
      </c>
      <c r="F651" s="9" t="s">
        <v>1166</v>
      </c>
      <c r="G651" s="5"/>
      <c r="H651" s="5" t="s">
        <v>18</v>
      </c>
      <c r="I651" s="9">
        <v>1706</v>
      </c>
      <c r="J651" s="5" t="s">
        <v>7</v>
      </c>
      <c r="K651" s="9">
        <v>1706</v>
      </c>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42" t="s">
        <v>584</v>
      </c>
      <c r="AM651" s="11">
        <f>VLOOKUP($AL651,'City Location'!$A$2:$C$69,2)</f>
        <v>38.722251999999997</v>
      </c>
      <c r="AN651" s="11">
        <f>VLOOKUP($AL651,'City Location'!$A$2:$C$69,3)</f>
        <v>-9.1393369999999994</v>
      </c>
      <c r="AO651" s="11" t="s">
        <v>621</v>
      </c>
      <c r="AP651" s="5">
        <v>1</v>
      </c>
      <c r="AQ651" s="5"/>
      <c r="AR651" s="4"/>
      <c r="AS651" s="4"/>
      <c r="AT651" s="10">
        <v>0</v>
      </c>
      <c r="AU651" s="10" t="s">
        <v>1104</v>
      </c>
      <c r="AV651" s="10" t="s">
        <v>1105</v>
      </c>
      <c r="AW651" s="10" t="s">
        <v>1104</v>
      </c>
      <c r="AX651" s="10" t="s">
        <v>1105</v>
      </c>
      <c r="AY651" s="10" t="s">
        <v>1105</v>
      </c>
      <c r="AZ651" s="10" t="s">
        <v>1105</v>
      </c>
      <c r="BA651" s="10" t="s">
        <v>1105</v>
      </c>
      <c r="BB651" s="10" t="s">
        <v>1105</v>
      </c>
      <c r="BC651" s="10" t="s">
        <v>1105</v>
      </c>
      <c r="BD651" s="10" t="s">
        <v>1104</v>
      </c>
      <c r="BE651" s="10" t="s">
        <v>1104</v>
      </c>
      <c r="BF651" s="10" t="s">
        <v>1105</v>
      </c>
      <c r="BG651" s="10" t="s">
        <v>1105</v>
      </c>
      <c r="BH651" s="10" t="s">
        <v>1104</v>
      </c>
      <c r="BI651" s="10" t="s">
        <v>1105</v>
      </c>
      <c r="BJ651" s="10" t="s">
        <v>1105</v>
      </c>
      <c r="BK651" s="10" t="s">
        <v>190</v>
      </c>
      <c r="BL651" s="10" t="s">
        <v>1105</v>
      </c>
      <c r="BM651" s="10" t="s">
        <v>1105</v>
      </c>
      <c r="BN651" s="10" t="s">
        <v>1105</v>
      </c>
      <c r="BO651" s="10" t="s">
        <v>1105</v>
      </c>
      <c r="BP651" s="10" t="s">
        <v>1105</v>
      </c>
      <c r="BQ651" s="10" t="s">
        <v>1105</v>
      </c>
      <c r="BR651" s="10" t="s">
        <v>1105</v>
      </c>
      <c r="BS651" s="10" t="s">
        <v>1105</v>
      </c>
      <c r="BT651" s="10" t="s">
        <v>1104</v>
      </c>
      <c r="BU651" s="10" t="s">
        <v>1105</v>
      </c>
      <c r="BV651" s="10" t="s">
        <v>1105</v>
      </c>
      <c r="BW651" s="10" t="s">
        <v>1104</v>
      </c>
      <c r="BX651" s="10" t="s">
        <v>190</v>
      </c>
      <c r="BY651" s="10" t="s">
        <v>1105</v>
      </c>
      <c r="BZ651" s="10" t="s">
        <v>1104</v>
      </c>
      <c r="CA651" s="10" t="s">
        <v>1105</v>
      </c>
      <c r="CB651" s="10" t="s">
        <v>1104</v>
      </c>
      <c r="CC651" s="10" t="s">
        <v>1105</v>
      </c>
      <c r="CD651" s="10" t="s">
        <v>1104</v>
      </c>
      <c r="CE651" s="10" t="s">
        <v>1105</v>
      </c>
      <c r="CF651" s="10" t="s">
        <v>1104</v>
      </c>
      <c r="CG651" s="10" t="s">
        <v>1104</v>
      </c>
      <c r="CH651" s="10" t="s">
        <v>1104</v>
      </c>
      <c r="CI651" s="10" t="s">
        <v>1105</v>
      </c>
      <c r="CJ651" s="10" t="s">
        <v>1104</v>
      </c>
      <c r="CK651" s="10" t="s">
        <v>1104</v>
      </c>
      <c r="CL651" s="10" t="s">
        <v>1105</v>
      </c>
      <c r="CM651" s="10" t="s">
        <v>1105</v>
      </c>
      <c r="CN651" s="10" t="s">
        <v>1105</v>
      </c>
      <c r="CO651" s="10" t="s">
        <v>1105</v>
      </c>
      <c r="CP651" s="10" t="s">
        <v>1105</v>
      </c>
      <c r="CQ651" s="10" t="s">
        <v>1105</v>
      </c>
      <c r="CR651" s="10" t="s">
        <v>1105</v>
      </c>
      <c r="CS651" s="10" t="s">
        <v>1105</v>
      </c>
      <c r="CT651" s="10" t="s">
        <v>1105</v>
      </c>
      <c r="CU651" s="10" t="s">
        <v>1104</v>
      </c>
      <c r="CV651" s="10" t="s">
        <v>1104</v>
      </c>
      <c r="CW651" s="10" t="s">
        <v>1105</v>
      </c>
      <c r="CX651" s="10" t="s">
        <v>1104</v>
      </c>
      <c r="CY651" s="10" t="s">
        <v>1105</v>
      </c>
      <c r="CZ651" s="10" t="s">
        <v>1105</v>
      </c>
      <c r="DA651" s="10" t="s">
        <v>1105</v>
      </c>
      <c r="DB651" s="10" t="s">
        <v>374</v>
      </c>
      <c r="DC651" s="96" t="s">
        <v>7158</v>
      </c>
      <c r="DD651" s="96" t="s">
        <v>7158</v>
      </c>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5"/>
    </row>
    <row r="652" spans="1:251" s="9" customFormat="1" ht="17.25" customHeight="1">
      <c r="A652" s="5" t="s">
        <v>41</v>
      </c>
      <c r="B652" s="9">
        <v>296</v>
      </c>
      <c r="C652" s="5" t="s">
        <v>83</v>
      </c>
      <c r="D652" s="5" t="s">
        <v>398</v>
      </c>
      <c r="E652" s="9">
        <v>10170</v>
      </c>
      <c r="F652" s="9" t="s">
        <v>1166</v>
      </c>
      <c r="G652" s="5"/>
      <c r="H652" s="5" t="s">
        <v>7</v>
      </c>
      <c r="I652" s="9">
        <v>1706</v>
      </c>
      <c r="J652" s="5" t="s">
        <v>12</v>
      </c>
      <c r="K652" s="9">
        <v>1712</v>
      </c>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42" t="s">
        <v>584</v>
      </c>
      <c r="AM652" s="11">
        <f>VLOOKUP($AL652,'City Location'!$A$2:$C$69,2)</f>
        <v>38.722251999999997</v>
      </c>
      <c r="AN652" s="11">
        <f>VLOOKUP($AL652,'City Location'!$A$2:$C$69,3)</f>
        <v>-9.1393369999999994</v>
      </c>
      <c r="AO652" s="11" t="s">
        <v>621</v>
      </c>
      <c r="AP652" s="5">
        <v>1</v>
      </c>
      <c r="AQ652" s="5"/>
      <c r="AR652" s="4"/>
      <c r="AS652" s="4"/>
      <c r="AT652" s="10">
        <v>0</v>
      </c>
      <c r="AU652" s="10" t="s">
        <v>1104</v>
      </c>
      <c r="AV652" s="10" t="s">
        <v>1105</v>
      </c>
      <c r="AW652" s="10" t="s">
        <v>1104</v>
      </c>
      <c r="AX652" s="10" t="s">
        <v>1105</v>
      </c>
      <c r="AY652" s="10" t="s">
        <v>1105</v>
      </c>
      <c r="AZ652" s="10" t="s">
        <v>1105</v>
      </c>
      <c r="BA652" s="10" t="s">
        <v>1105</v>
      </c>
      <c r="BB652" s="10" t="s">
        <v>1105</v>
      </c>
      <c r="BC652" s="10" t="s">
        <v>1105</v>
      </c>
      <c r="BD652" s="10" t="s">
        <v>1104</v>
      </c>
      <c r="BE652" s="10" t="s">
        <v>1104</v>
      </c>
      <c r="BF652" s="10" t="s">
        <v>1105</v>
      </c>
      <c r="BG652" s="10" t="s">
        <v>1105</v>
      </c>
      <c r="BH652" s="10" t="s">
        <v>1104</v>
      </c>
      <c r="BI652" s="10" t="s">
        <v>1105</v>
      </c>
      <c r="BJ652" s="10" t="s">
        <v>1105</v>
      </c>
      <c r="BK652" s="10" t="s">
        <v>190</v>
      </c>
      <c r="BL652" s="10" t="s">
        <v>1105</v>
      </c>
      <c r="BM652" s="10" t="s">
        <v>1105</v>
      </c>
      <c r="BN652" s="10" t="s">
        <v>1105</v>
      </c>
      <c r="BO652" s="10" t="s">
        <v>1105</v>
      </c>
      <c r="BP652" s="10" t="s">
        <v>1105</v>
      </c>
      <c r="BQ652" s="10" t="s">
        <v>1105</v>
      </c>
      <c r="BR652" s="10" t="s">
        <v>1105</v>
      </c>
      <c r="BS652" s="10" t="s">
        <v>1105</v>
      </c>
      <c r="BT652" s="10" t="s">
        <v>1104</v>
      </c>
      <c r="BU652" s="10" t="s">
        <v>1105</v>
      </c>
      <c r="BV652" s="10" t="s">
        <v>1105</v>
      </c>
      <c r="BW652" s="10" t="s">
        <v>1104</v>
      </c>
      <c r="BX652" s="10" t="s">
        <v>374</v>
      </c>
      <c r="BY652" s="10" t="s">
        <v>1105</v>
      </c>
      <c r="BZ652" s="10" t="s">
        <v>1104</v>
      </c>
      <c r="CA652" s="10" t="s">
        <v>1105</v>
      </c>
      <c r="CB652" s="10" t="s">
        <v>1104</v>
      </c>
      <c r="CC652" s="10" t="s">
        <v>1105</v>
      </c>
      <c r="CD652" s="10" t="s">
        <v>1104</v>
      </c>
      <c r="CE652" s="10" t="s">
        <v>1105</v>
      </c>
      <c r="CF652" s="10" t="s">
        <v>1104</v>
      </c>
      <c r="CG652" s="10" t="s">
        <v>1104</v>
      </c>
      <c r="CH652" s="10" t="s">
        <v>1104</v>
      </c>
      <c r="CI652" s="10" t="s">
        <v>1105</v>
      </c>
      <c r="CJ652" s="10" t="s">
        <v>1104</v>
      </c>
      <c r="CK652" s="10" t="s">
        <v>1104</v>
      </c>
      <c r="CL652" s="10" t="s">
        <v>1105</v>
      </c>
      <c r="CM652" s="10" t="s">
        <v>1105</v>
      </c>
      <c r="CN652" s="10" t="s">
        <v>1105</v>
      </c>
      <c r="CO652" s="10" t="s">
        <v>1105</v>
      </c>
      <c r="CP652" s="10" t="s">
        <v>1105</v>
      </c>
      <c r="CQ652" s="10" t="s">
        <v>1105</v>
      </c>
      <c r="CR652" s="10" t="s">
        <v>1105</v>
      </c>
      <c r="CS652" s="10" t="s">
        <v>1105</v>
      </c>
      <c r="CT652" s="10" t="s">
        <v>1105</v>
      </c>
      <c r="CU652" s="10" t="s">
        <v>1104</v>
      </c>
      <c r="CV652" s="10" t="s">
        <v>1104</v>
      </c>
      <c r="CW652" s="10" t="s">
        <v>1105</v>
      </c>
      <c r="CX652" s="10" t="s">
        <v>1104</v>
      </c>
      <c r="CY652" s="10" t="s">
        <v>1105</v>
      </c>
      <c r="CZ652" s="10" t="s">
        <v>1105</v>
      </c>
      <c r="DA652" s="10" t="s">
        <v>1105</v>
      </c>
      <c r="DB652" s="10" t="s">
        <v>190</v>
      </c>
      <c r="DC652" s="96" t="s">
        <v>7158</v>
      </c>
      <c r="DD652" s="96" t="s">
        <v>7158</v>
      </c>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5"/>
    </row>
    <row r="653" spans="1:251" s="9" customFormat="1" ht="17.25" customHeight="1">
      <c r="A653" s="5" t="s">
        <v>41</v>
      </c>
      <c r="B653" s="9">
        <v>296</v>
      </c>
      <c r="C653" s="5" t="s">
        <v>83</v>
      </c>
      <c r="D653" s="5" t="s">
        <v>398</v>
      </c>
      <c r="E653" s="9">
        <v>10170</v>
      </c>
      <c r="F653" s="9" t="s">
        <v>1166</v>
      </c>
      <c r="G653" s="5"/>
      <c r="H653" s="5" t="s">
        <v>12</v>
      </c>
      <c r="I653" s="9">
        <v>1712</v>
      </c>
      <c r="J653" s="5" t="s">
        <v>7</v>
      </c>
      <c r="K653" s="9">
        <v>1750</v>
      </c>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42" t="s">
        <v>584</v>
      </c>
      <c r="AM653" s="11">
        <f>VLOOKUP($AL653,'City Location'!$A$2:$C$69,2)</f>
        <v>38.722251999999997</v>
      </c>
      <c r="AN653" s="11">
        <f>VLOOKUP($AL653,'City Location'!$A$2:$C$69,3)</f>
        <v>-9.1393369999999994</v>
      </c>
      <c r="AO653" s="11" t="s">
        <v>621</v>
      </c>
      <c r="AP653" s="5">
        <v>1</v>
      </c>
      <c r="AQ653" s="5"/>
      <c r="AR653" s="4"/>
      <c r="AS653" s="4"/>
      <c r="AT653" s="10">
        <v>0</v>
      </c>
      <c r="AU653" s="10" t="s">
        <v>1104</v>
      </c>
      <c r="AV653" s="10" t="s">
        <v>1105</v>
      </c>
      <c r="AW653" s="10" t="s">
        <v>1104</v>
      </c>
      <c r="AX653" s="10" t="s">
        <v>1105</v>
      </c>
      <c r="AY653" s="10" t="s">
        <v>1105</v>
      </c>
      <c r="AZ653" s="10" t="s">
        <v>1105</v>
      </c>
      <c r="BA653" s="10" t="s">
        <v>1105</v>
      </c>
      <c r="BB653" s="10" t="s">
        <v>1105</v>
      </c>
      <c r="BC653" s="10" t="s">
        <v>1105</v>
      </c>
      <c r="BD653" s="10" t="s">
        <v>1104</v>
      </c>
      <c r="BE653" s="10" t="s">
        <v>1104</v>
      </c>
      <c r="BF653" s="10" t="s">
        <v>1105</v>
      </c>
      <c r="BG653" s="10" t="s">
        <v>1105</v>
      </c>
      <c r="BH653" s="10" t="s">
        <v>1104</v>
      </c>
      <c r="BI653" s="10" t="s">
        <v>1105</v>
      </c>
      <c r="BJ653" s="10" t="s">
        <v>1105</v>
      </c>
      <c r="BK653" s="10" t="s">
        <v>190</v>
      </c>
      <c r="BL653" s="10" t="s">
        <v>1105</v>
      </c>
      <c r="BM653" s="10" t="s">
        <v>1105</v>
      </c>
      <c r="BN653" s="10" t="s">
        <v>1105</v>
      </c>
      <c r="BO653" s="10" t="s">
        <v>1105</v>
      </c>
      <c r="BP653" s="10" t="s">
        <v>1105</v>
      </c>
      <c r="BQ653" s="10" t="s">
        <v>1105</v>
      </c>
      <c r="BR653" s="10" t="s">
        <v>1105</v>
      </c>
      <c r="BS653" s="10" t="s">
        <v>1105</v>
      </c>
      <c r="BT653" s="10" t="s">
        <v>1104</v>
      </c>
      <c r="BU653" s="10" t="s">
        <v>1105</v>
      </c>
      <c r="BV653" s="10" t="s">
        <v>1105</v>
      </c>
      <c r="BW653" s="10" t="s">
        <v>1104</v>
      </c>
      <c r="BX653" s="10" t="s">
        <v>374</v>
      </c>
      <c r="BY653" s="10" t="s">
        <v>1105</v>
      </c>
      <c r="BZ653" s="10" t="s">
        <v>1104</v>
      </c>
      <c r="CA653" s="10" t="s">
        <v>1105</v>
      </c>
      <c r="CB653" s="10" t="s">
        <v>1104</v>
      </c>
      <c r="CC653" s="10" t="s">
        <v>1105</v>
      </c>
      <c r="CD653" s="10" t="s">
        <v>1104</v>
      </c>
      <c r="CE653" s="10" t="s">
        <v>1105</v>
      </c>
      <c r="CF653" s="10" t="s">
        <v>1104</v>
      </c>
      <c r="CG653" s="10" t="s">
        <v>1104</v>
      </c>
      <c r="CH653" s="10" t="s">
        <v>1104</v>
      </c>
      <c r="CI653" s="10" t="s">
        <v>1105</v>
      </c>
      <c r="CJ653" s="10" t="s">
        <v>1104</v>
      </c>
      <c r="CK653" s="10" t="s">
        <v>1104</v>
      </c>
      <c r="CL653" s="10" t="s">
        <v>1105</v>
      </c>
      <c r="CM653" s="10" t="s">
        <v>1105</v>
      </c>
      <c r="CN653" s="10" t="s">
        <v>1105</v>
      </c>
      <c r="CO653" s="10" t="s">
        <v>1105</v>
      </c>
      <c r="CP653" s="10" t="s">
        <v>1105</v>
      </c>
      <c r="CQ653" s="10" t="s">
        <v>1105</v>
      </c>
      <c r="CR653" s="10" t="s">
        <v>1105</v>
      </c>
      <c r="CS653" s="10" t="s">
        <v>1105</v>
      </c>
      <c r="CT653" s="10" t="s">
        <v>1105</v>
      </c>
      <c r="CU653" s="10" t="s">
        <v>1104</v>
      </c>
      <c r="CV653" s="10" t="s">
        <v>1104</v>
      </c>
      <c r="CW653" s="10" t="s">
        <v>1105</v>
      </c>
      <c r="CX653" s="10" t="s">
        <v>1104</v>
      </c>
      <c r="CY653" s="10" t="s">
        <v>1105</v>
      </c>
      <c r="CZ653" s="10" t="s">
        <v>1105</v>
      </c>
      <c r="DA653" s="10" t="s">
        <v>1105</v>
      </c>
      <c r="DB653" s="10" t="s">
        <v>190</v>
      </c>
      <c r="DC653" s="96" t="s">
        <v>7158</v>
      </c>
      <c r="DD653" s="96" t="s">
        <v>7158</v>
      </c>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5"/>
    </row>
    <row r="654" spans="1:251" s="9" customFormat="1" ht="17.25" customHeight="1">
      <c r="A654" s="5" t="s">
        <v>41</v>
      </c>
      <c r="B654" s="9">
        <v>296</v>
      </c>
      <c r="C654" s="5" t="s">
        <v>83</v>
      </c>
      <c r="D654" s="5" t="s">
        <v>99</v>
      </c>
      <c r="E654" s="9">
        <v>10171</v>
      </c>
      <c r="F654" s="9" t="s">
        <v>1166</v>
      </c>
      <c r="G654" s="5"/>
      <c r="H654" s="5" t="s">
        <v>7</v>
      </c>
      <c r="I654" s="9">
        <v>1750</v>
      </c>
      <c r="J654" s="5" t="s">
        <v>18</v>
      </c>
      <c r="K654" s="9">
        <v>1777</v>
      </c>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42" t="s">
        <v>584</v>
      </c>
      <c r="AM654" s="11">
        <f>VLOOKUP($AL654,'City Location'!$A$2:$C$69,2)</f>
        <v>38.722251999999997</v>
      </c>
      <c r="AN654" s="11">
        <f>VLOOKUP($AL654,'City Location'!$A$2:$C$69,3)</f>
        <v>-9.1393369999999994</v>
      </c>
      <c r="AO654" s="11" t="s">
        <v>621</v>
      </c>
      <c r="AP654" s="5">
        <v>1</v>
      </c>
      <c r="AQ654" s="5"/>
      <c r="AR654" s="4"/>
      <c r="AS654" s="4"/>
      <c r="AT654" s="10">
        <v>0</v>
      </c>
      <c r="AU654" s="10" t="s">
        <v>1104</v>
      </c>
      <c r="AV654" s="10" t="s">
        <v>1105</v>
      </c>
      <c r="AW654" s="10" t="s">
        <v>1104</v>
      </c>
      <c r="AX654" s="10" t="s">
        <v>1105</v>
      </c>
      <c r="AY654" s="10" t="s">
        <v>1105</v>
      </c>
      <c r="AZ654" s="10" t="s">
        <v>1105</v>
      </c>
      <c r="BA654" s="10" t="s">
        <v>1105</v>
      </c>
      <c r="BB654" s="10" t="s">
        <v>1105</v>
      </c>
      <c r="BC654" s="10" t="s">
        <v>1105</v>
      </c>
      <c r="BD654" s="10" t="s">
        <v>1104</v>
      </c>
      <c r="BE654" s="10" t="s">
        <v>1104</v>
      </c>
      <c r="BF654" s="10" t="s">
        <v>1105</v>
      </c>
      <c r="BG654" s="10" t="s">
        <v>1105</v>
      </c>
      <c r="BH654" s="10" t="s">
        <v>1104</v>
      </c>
      <c r="BI654" s="10" t="s">
        <v>1105</v>
      </c>
      <c r="BJ654" s="10" t="s">
        <v>1105</v>
      </c>
      <c r="BK654" s="10" t="s">
        <v>374</v>
      </c>
      <c r="BL654" s="10" t="s">
        <v>1105</v>
      </c>
      <c r="BM654" s="10" t="s">
        <v>1105</v>
      </c>
      <c r="BN654" s="10" t="s">
        <v>1105</v>
      </c>
      <c r="BO654" s="10" t="s">
        <v>1105</v>
      </c>
      <c r="BP654" s="10" t="s">
        <v>1105</v>
      </c>
      <c r="BQ654" s="10" t="s">
        <v>1105</v>
      </c>
      <c r="BR654" s="10" t="s">
        <v>1105</v>
      </c>
      <c r="BS654" s="10" t="s">
        <v>1105</v>
      </c>
      <c r="BT654" s="10" t="s">
        <v>1104</v>
      </c>
      <c r="BU654" s="10" t="s">
        <v>1105</v>
      </c>
      <c r="BV654" s="10" t="s">
        <v>1105</v>
      </c>
      <c r="BW654" s="10" t="s">
        <v>1104</v>
      </c>
      <c r="BX654" s="10" t="s">
        <v>374</v>
      </c>
      <c r="BY654" s="10" t="s">
        <v>1105</v>
      </c>
      <c r="BZ654" s="10" t="s">
        <v>1104</v>
      </c>
      <c r="CA654" s="10" t="s">
        <v>1105</v>
      </c>
      <c r="CB654" s="10" t="s">
        <v>1104</v>
      </c>
      <c r="CC654" s="10" t="s">
        <v>1105</v>
      </c>
      <c r="CD654" s="10" t="s">
        <v>1104</v>
      </c>
      <c r="CE654" s="10" t="s">
        <v>1105</v>
      </c>
      <c r="CF654" s="10" t="s">
        <v>1104</v>
      </c>
      <c r="CG654" s="10" t="s">
        <v>1104</v>
      </c>
      <c r="CH654" s="10" t="s">
        <v>1104</v>
      </c>
      <c r="CI654" s="10" t="s">
        <v>1105</v>
      </c>
      <c r="CJ654" s="10" t="s">
        <v>1104</v>
      </c>
      <c r="CK654" s="10" t="s">
        <v>1104</v>
      </c>
      <c r="CL654" s="10" t="s">
        <v>1105</v>
      </c>
      <c r="CM654" s="10" t="s">
        <v>1105</v>
      </c>
      <c r="CN654" s="10" t="s">
        <v>1105</v>
      </c>
      <c r="CO654" s="10" t="s">
        <v>1105</v>
      </c>
      <c r="CP654" s="10" t="s">
        <v>1105</v>
      </c>
      <c r="CQ654" s="10" t="s">
        <v>1105</v>
      </c>
      <c r="CR654" s="10" t="s">
        <v>1105</v>
      </c>
      <c r="CS654" s="10" t="s">
        <v>1105</v>
      </c>
      <c r="CT654" s="10" t="s">
        <v>1105</v>
      </c>
      <c r="CU654" s="10" t="s">
        <v>1104</v>
      </c>
      <c r="CV654" s="10" t="s">
        <v>1104</v>
      </c>
      <c r="CW654" s="10" t="s">
        <v>1105</v>
      </c>
      <c r="CX654" s="10" t="s">
        <v>1104</v>
      </c>
      <c r="CY654" s="10" t="s">
        <v>1105</v>
      </c>
      <c r="CZ654" s="10" t="s">
        <v>1105</v>
      </c>
      <c r="DA654" s="10" t="s">
        <v>1105</v>
      </c>
      <c r="DB654" s="10" t="s">
        <v>190</v>
      </c>
      <c r="DC654" s="96" t="s">
        <v>7158</v>
      </c>
      <c r="DD654" s="96" t="s">
        <v>7158</v>
      </c>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5"/>
    </row>
    <row r="655" spans="1:251" s="9" customFormat="1" ht="17.25" customHeight="1">
      <c r="A655" s="5" t="s">
        <v>41</v>
      </c>
      <c r="B655" s="9">
        <v>296</v>
      </c>
      <c r="C655" s="5" t="s">
        <v>87</v>
      </c>
      <c r="D655" s="5" t="s">
        <v>335</v>
      </c>
      <c r="E655" s="9">
        <v>10172</v>
      </c>
      <c r="F655" s="9" t="s">
        <v>1166</v>
      </c>
      <c r="G655" s="5"/>
      <c r="H655" s="5" t="s">
        <v>18</v>
      </c>
      <c r="I655" s="9">
        <v>1777</v>
      </c>
      <c r="J655" s="5"/>
      <c r="K655" s="9">
        <v>1803</v>
      </c>
      <c r="L655" s="5"/>
      <c r="M655" s="5"/>
      <c r="N655" s="5"/>
      <c r="O655" s="5"/>
      <c r="P655" s="5"/>
      <c r="Q655" s="5"/>
      <c r="R655" s="5"/>
      <c r="S655" s="5"/>
      <c r="T655" s="5"/>
      <c r="U655" s="5"/>
      <c r="V655" s="5"/>
      <c r="W655" s="5"/>
      <c r="X655" s="5"/>
      <c r="Y655" s="5"/>
      <c r="Z655" s="5"/>
      <c r="AA655" s="5"/>
      <c r="AB655" s="5"/>
      <c r="AC655" s="5"/>
      <c r="AD655" s="5"/>
      <c r="AE655" s="5"/>
      <c r="AF655" s="5" t="s">
        <v>399</v>
      </c>
      <c r="AG655" s="5"/>
      <c r="AH655" s="5"/>
      <c r="AI655" s="5"/>
      <c r="AJ655" s="5"/>
      <c r="AK655" s="5"/>
      <c r="AL655" s="42" t="s">
        <v>584</v>
      </c>
      <c r="AM655" s="11">
        <f>VLOOKUP($AL655,'City Location'!$A$2:$C$69,2)</f>
        <v>38.722251999999997</v>
      </c>
      <c r="AN655" s="11">
        <f>VLOOKUP($AL655,'City Location'!$A$2:$C$69,3)</f>
        <v>-9.1393369999999994</v>
      </c>
      <c r="AO655" s="11" t="s">
        <v>621</v>
      </c>
      <c r="AP655" s="5">
        <v>1</v>
      </c>
      <c r="AQ655" s="5"/>
      <c r="AR655" s="4"/>
      <c r="AS655" s="4"/>
      <c r="AT655" s="10">
        <v>0</v>
      </c>
      <c r="AU655" s="10" t="s">
        <v>1104</v>
      </c>
      <c r="AV655" s="10" t="s">
        <v>1105</v>
      </c>
      <c r="AW655" s="10" t="s">
        <v>1104</v>
      </c>
      <c r="AX655" s="10" t="s">
        <v>1105</v>
      </c>
      <c r="AY655" s="10" t="s">
        <v>1105</v>
      </c>
      <c r="AZ655" s="10" t="s">
        <v>1105</v>
      </c>
      <c r="BA655" s="10" t="s">
        <v>1105</v>
      </c>
      <c r="BB655" s="10" t="s">
        <v>1105</v>
      </c>
      <c r="BC655" s="10" t="s">
        <v>1105</v>
      </c>
      <c r="BD655" s="10" t="s">
        <v>1104</v>
      </c>
      <c r="BE655" s="10" t="s">
        <v>1104</v>
      </c>
      <c r="BF655" s="10" t="s">
        <v>1105</v>
      </c>
      <c r="BG655" s="10" t="s">
        <v>1105</v>
      </c>
      <c r="BH655" s="10" t="s">
        <v>1104</v>
      </c>
      <c r="BI655" s="10" t="s">
        <v>1105</v>
      </c>
      <c r="BJ655" s="10" t="s">
        <v>1104</v>
      </c>
      <c r="BK655" s="10" t="s">
        <v>374</v>
      </c>
      <c r="BL655" s="10" t="s">
        <v>1105</v>
      </c>
      <c r="BM655" s="10" t="s">
        <v>1105</v>
      </c>
      <c r="BN655" s="10" t="s">
        <v>1105</v>
      </c>
      <c r="BO655" s="10" t="s">
        <v>1105</v>
      </c>
      <c r="BP655" s="10" t="s">
        <v>1105</v>
      </c>
      <c r="BQ655" s="10" t="s">
        <v>1105</v>
      </c>
      <c r="BR655" s="10" t="s">
        <v>1105</v>
      </c>
      <c r="BS655" s="10" t="s">
        <v>1104</v>
      </c>
      <c r="BT655" s="10" t="s">
        <v>1104</v>
      </c>
      <c r="BU655" s="10" t="s">
        <v>1105</v>
      </c>
      <c r="BV655" s="10" t="s">
        <v>1105</v>
      </c>
      <c r="BW655" s="10" t="s">
        <v>1104</v>
      </c>
      <c r="BX655" s="10" t="s">
        <v>374</v>
      </c>
      <c r="BY655" s="10" t="s">
        <v>1105</v>
      </c>
      <c r="BZ655" s="10" t="s">
        <v>1104</v>
      </c>
      <c r="CA655" s="10" t="s">
        <v>1105</v>
      </c>
      <c r="CB655" s="10" t="s">
        <v>1104</v>
      </c>
      <c r="CC655" s="10" t="s">
        <v>1105</v>
      </c>
      <c r="CD655" s="10" t="s">
        <v>1104</v>
      </c>
      <c r="CE655" s="10" t="s">
        <v>1105</v>
      </c>
      <c r="CF655" s="10" t="s">
        <v>1104</v>
      </c>
      <c r="CG655" s="10" t="s">
        <v>1104</v>
      </c>
      <c r="CH655" s="10" t="s">
        <v>1104</v>
      </c>
      <c r="CI655" s="10" t="s">
        <v>1105</v>
      </c>
      <c r="CJ655" s="10" t="s">
        <v>1104</v>
      </c>
      <c r="CK655" s="10" t="s">
        <v>1104</v>
      </c>
      <c r="CL655" s="10" t="s">
        <v>1105</v>
      </c>
      <c r="CM655" s="10" t="s">
        <v>1105</v>
      </c>
      <c r="CN655" s="10" t="s">
        <v>1105</v>
      </c>
      <c r="CO655" s="10" t="s">
        <v>1105</v>
      </c>
      <c r="CP655" s="10" t="s">
        <v>1105</v>
      </c>
      <c r="CQ655" s="10" t="s">
        <v>1105</v>
      </c>
      <c r="CR655" s="10" t="s">
        <v>1105</v>
      </c>
      <c r="CS655" s="10" t="s">
        <v>1105</v>
      </c>
      <c r="CT655" s="10" t="s">
        <v>1105</v>
      </c>
      <c r="CU655" s="10" t="s">
        <v>1104</v>
      </c>
      <c r="CV655" s="10" t="s">
        <v>1104</v>
      </c>
      <c r="CW655" s="10" t="s">
        <v>1105</v>
      </c>
      <c r="CX655" s="10" t="s">
        <v>1104</v>
      </c>
      <c r="CY655" s="10" t="s">
        <v>1105</v>
      </c>
      <c r="CZ655" s="10" t="s">
        <v>1105</v>
      </c>
      <c r="DA655" s="10" t="s">
        <v>1105</v>
      </c>
      <c r="DB655" s="10" t="s">
        <v>190</v>
      </c>
      <c r="DC655" s="96" t="s">
        <v>7158</v>
      </c>
      <c r="DD655" s="96" t="s">
        <v>7158</v>
      </c>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5"/>
    </row>
    <row r="656" spans="1:251" s="9" customFormat="1" ht="17.25" customHeight="1">
      <c r="A656" s="5" t="s">
        <v>41</v>
      </c>
      <c r="B656" s="9">
        <v>296</v>
      </c>
      <c r="C656" s="5" t="s">
        <v>87</v>
      </c>
      <c r="D656" s="5" t="s">
        <v>335</v>
      </c>
      <c r="E656" s="9">
        <v>10172</v>
      </c>
      <c r="F656" s="9" t="s">
        <v>1166</v>
      </c>
      <c r="G656" s="5"/>
      <c r="H656" s="5"/>
      <c r="I656" s="9">
        <v>1803</v>
      </c>
      <c r="J656" s="5" t="s">
        <v>3</v>
      </c>
      <c r="K656" s="9">
        <v>1807</v>
      </c>
      <c r="L656" s="5"/>
      <c r="M656" s="5"/>
      <c r="N656" s="5"/>
      <c r="O656" s="5"/>
      <c r="P656" s="5"/>
      <c r="Q656" s="5"/>
      <c r="R656" s="5"/>
      <c r="S656" s="5"/>
      <c r="T656" s="5"/>
      <c r="U656" s="5"/>
      <c r="V656" s="5"/>
      <c r="W656" s="5"/>
      <c r="X656" s="5"/>
      <c r="Y656" s="5"/>
      <c r="Z656" s="5"/>
      <c r="AA656" s="5"/>
      <c r="AB656" s="5"/>
      <c r="AC656" s="5"/>
      <c r="AD656" s="5"/>
      <c r="AE656" s="5"/>
      <c r="AF656" s="5" t="s">
        <v>399</v>
      </c>
      <c r="AG656" s="5"/>
      <c r="AH656" s="5"/>
      <c r="AI656" s="5"/>
      <c r="AJ656" s="5"/>
      <c r="AK656" s="5"/>
      <c r="AL656" s="42" t="s">
        <v>584</v>
      </c>
      <c r="AM656" s="11">
        <f>VLOOKUP($AL656,'City Location'!$A$2:$C$69,2)</f>
        <v>38.722251999999997</v>
      </c>
      <c r="AN656" s="11">
        <f>VLOOKUP($AL656,'City Location'!$A$2:$C$69,3)</f>
        <v>-9.1393369999999994</v>
      </c>
      <c r="AO656" s="11" t="s">
        <v>621</v>
      </c>
      <c r="AP656" s="5">
        <v>1</v>
      </c>
      <c r="AQ656" s="5"/>
      <c r="AR656" s="4"/>
      <c r="AS656" s="4"/>
      <c r="AT656" s="10">
        <v>0</v>
      </c>
      <c r="AU656" s="10" t="s">
        <v>1104</v>
      </c>
      <c r="AV656" s="10" t="s">
        <v>1105</v>
      </c>
      <c r="AW656" s="10" t="s">
        <v>1105</v>
      </c>
      <c r="AX656" s="10" t="s">
        <v>1105</v>
      </c>
      <c r="AY656" s="10" t="s">
        <v>1105</v>
      </c>
      <c r="AZ656" s="10" t="s">
        <v>1105</v>
      </c>
      <c r="BA656" s="10" t="s">
        <v>1105</v>
      </c>
      <c r="BB656" s="10" t="s">
        <v>1105</v>
      </c>
      <c r="BC656" s="10" t="s">
        <v>1105</v>
      </c>
      <c r="BD656" s="10" t="s">
        <v>1104</v>
      </c>
      <c r="BE656" s="10" t="s">
        <v>1104</v>
      </c>
      <c r="BF656" s="10" t="s">
        <v>1105</v>
      </c>
      <c r="BG656" s="10" t="s">
        <v>1105</v>
      </c>
      <c r="BH656" s="10" t="s">
        <v>1104</v>
      </c>
      <c r="BI656" s="10" t="s">
        <v>1104</v>
      </c>
      <c r="BJ656" s="10" t="s">
        <v>1105</v>
      </c>
      <c r="BK656" s="10" t="s">
        <v>374</v>
      </c>
      <c r="BL656" s="10" t="s">
        <v>1105</v>
      </c>
      <c r="BM656" s="10" t="s">
        <v>1105</v>
      </c>
      <c r="BN656" s="10" t="s">
        <v>1105</v>
      </c>
      <c r="BO656" s="10" t="s">
        <v>1105</v>
      </c>
      <c r="BP656" s="10" t="s">
        <v>1105</v>
      </c>
      <c r="BQ656" s="10" t="s">
        <v>1105</v>
      </c>
      <c r="BR656" s="10" t="s">
        <v>1105</v>
      </c>
      <c r="BS656" s="10" t="s">
        <v>1104</v>
      </c>
      <c r="BT656" s="10" t="s">
        <v>1104</v>
      </c>
      <c r="BU656" s="10" t="s">
        <v>1105</v>
      </c>
      <c r="BV656" s="10" t="s">
        <v>1105</v>
      </c>
      <c r="BW656" s="10" t="s">
        <v>1104</v>
      </c>
      <c r="BX656" s="10" t="s">
        <v>374</v>
      </c>
      <c r="BY656" s="10" t="s">
        <v>1105</v>
      </c>
      <c r="BZ656" s="10" t="s">
        <v>1104</v>
      </c>
      <c r="CA656" s="10" t="s">
        <v>1105</v>
      </c>
      <c r="CB656" s="10" t="s">
        <v>1104</v>
      </c>
      <c r="CC656" s="10" t="s">
        <v>1105</v>
      </c>
      <c r="CD656" s="10" t="s">
        <v>1104</v>
      </c>
      <c r="CE656" s="10" t="s">
        <v>1105</v>
      </c>
      <c r="CF656" s="10" t="s">
        <v>1104</v>
      </c>
      <c r="CG656" s="10" t="s">
        <v>1104</v>
      </c>
      <c r="CH656" s="10" t="s">
        <v>1104</v>
      </c>
      <c r="CI656" s="10" t="s">
        <v>1105</v>
      </c>
      <c r="CJ656" s="10" t="s">
        <v>1104</v>
      </c>
      <c r="CK656" s="10" t="s">
        <v>1104</v>
      </c>
      <c r="CL656" s="10" t="s">
        <v>1105</v>
      </c>
      <c r="CM656" s="10" t="s">
        <v>1105</v>
      </c>
      <c r="CN656" s="10" t="s">
        <v>1105</v>
      </c>
      <c r="CO656" s="10" t="s">
        <v>1105</v>
      </c>
      <c r="CP656" s="10" t="s">
        <v>1105</v>
      </c>
      <c r="CQ656" s="10" t="s">
        <v>1105</v>
      </c>
      <c r="CR656" s="10" t="s">
        <v>1105</v>
      </c>
      <c r="CS656" s="10" t="s">
        <v>1105</v>
      </c>
      <c r="CT656" s="10" t="s">
        <v>1105</v>
      </c>
      <c r="CU656" s="10" t="s">
        <v>1104</v>
      </c>
      <c r="CV656" s="10" t="s">
        <v>1104</v>
      </c>
      <c r="CW656" s="10" t="s">
        <v>1105</v>
      </c>
      <c r="CX656" s="10" t="s">
        <v>1104</v>
      </c>
      <c r="CY656" s="10" t="s">
        <v>1105</v>
      </c>
      <c r="CZ656" s="10" t="s">
        <v>1105</v>
      </c>
      <c r="DA656" s="10" t="s">
        <v>1105</v>
      </c>
      <c r="DB656" s="10" t="s">
        <v>190</v>
      </c>
      <c r="DC656" s="96" t="s">
        <v>7158</v>
      </c>
      <c r="DD656" s="96" t="s">
        <v>7158</v>
      </c>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5"/>
    </row>
    <row r="657" spans="1:251" s="9" customFormat="1" ht="17.25" customHeight="1">
      <c r="A657" s="5" t="s">
        <v>41</v>
      </c>
      <c r="B657" s="9">
        <v>296</v>
      </c>
      <c r="C657" s="5" t="s">
        <v>87</v>
      </c>
      <c r="D657" s="5" t="s">
        <v>335</v>
      </c>
      <c r="E657" s="9">
        <v>10172</v>
      </c>
      <c r="F657" s="9" t="s">
        <v>1166</v>
      </c>
      <c r="G657" s="5"/>
      <c r="H657" s="5" t="s">
        <v>3</v>
      </c>
      <c r="I657" s="9">
        <v>1807</v>
      </c>
      <c r="J657" s="5"/>
      <c r="K657" s="9">
        <v>1808</v>
      </c>
      <c r="L657" s="5"/>
      <c r="M657" s="5"/>
      <c r="N657" s="5"/>
      <c r="O657" s="5"/>
      <c r="P657" s="5"/>
      <c r="Q657" s="5"/>
      <c r="R657" s="5"/>
      <c r="S657" s="5"/>
      <c r="T657" s="5"/>
      <c r="U657" s="5"/>
      <c r="V657" s="5"/>
      <c r="W657" s="5"/>
      <c r="X657" s="5"/>
      <c r="Y657" s="5"/>
      <c r="Z657" s="5"/>
      <c r="AA657" s="5"/>
      <c r="AB657" s="5"/>
      <c r="AC657" s="5"/>
      <c r="AD657" s="5"/>
      <c r="AE657" s="5"/>
      <c r="AF657" s="5" t="s">
        <v>399</v>
      </c>
      <c r="AG657" s="5"/>
      <c r="AH657" s="5"/>
      <c r="AI657" s="5"/>
      <c r="AJ657" s="5"/>
      <c r="AK657" s="5"/>
      <c r="AL657" s="42" t="s">
        <v>584</v>
      </c>
      <c r="AM657" s="11">
        <f>VLOOKUP($AL657,'City Location'!$A$2:$C$69,2)</f>
        <v>38.722251999999997</v>
      </c>
      <c r="AN657" s="11">
        <f>VLOOKUP($AL657,'City Location'!$A$2:$C$69,3)</f>
        <v>-9.1393369999999994</v>
      </c>
      <c r="AO657" s="13" t="s">
        <v>621</v>
      </c>
      <c r="AP657" s="5">
        <v>1</v>
      </c>
      <c r="AQ657" s="5"/>
      <c r="AR657" s="4"/>
      <c r="AS657" s="4"/>
      <c r="AT657" s="10">
        <v>0</v>
      </c>
      <c r="AU657" s="10" t="s">
        <v>1104</v>
      </c>
      <c r="AV657" s="10" t="s">
        <v>1105</v>
      </c>
      <c r="AW657" s="10" t="s">
        <v>1105</v>
      </c>
      <c r="AX657" s="10" t="s">
        <v>1105</v>
      </c>
      <c r="AY657" s="10" t="s">
        <v>1105</v>
      </c>
      <c r="AZ657" s="10" t="s">
        <v>1105</v>
      </c>
      <c r="BA657" s="10" t="s">
        <v>1105</v>
      </c>
      <c r="BB657" s="10" t="s">
        <v>1105</v>
      </c>
      <c r="BC657" s="10" t="s">
        <v>1105</v>
      </c>
      <c r="BD657" s="10" t="s">
        <v>1104</v>
      </c>
      <c r="BE657" s="10" t="s">
        <v>1104</v>
      </c>
      <c r="BF657" s="10" t="s">
        <v>1105</v>
      </c>
      <c r="BG657" s="10" t="s">
        <v>1105</v>
      </c>
      <c r="BH657" s="10" t="s">
        <v>1104</v>
      </c>
      <c r="BI657" s="10" t="s">
        <v>1104</v>
      </c>
      <c r="BJ657" s="10" t="s">
        <v>1105</v>
      </c>
      <c r="BK657" s="10" t="s">
        <v>190</v>
      </c>
      <c r="BL657" s="10" t="s">
        <v>1105</v>
      </c>
      <c r="BM657" s="10" t="s">
        <v>1105</v>
      </c>
      <c r="BN657" s="10" t="s">
        <v>1105</v>
      </c>
      <c r="BO657" s="10" t="s">
        <v>1105</v>
      </c>
      <c r="BP657" s="10" t="s">
        <v>1105</v>
      </c>
      <c r="BQ657" s="10" t="s">
        <v>1105</v>
      </c>
      <c r="BR657" s="10" t="s">
        <v>1105</v>
      </c>
      <c r="BS657" s="10" t="s">
        <v>1104</v>
      </c>
      <c r="BT657" s="10" t="s">
        <v>1105</v>
      </c>
      <c r="BU657" s="10" t="s">
        <v>1105</v>
      </c>
      <c r="BV657" s="10" t="s">
        <v>1105</v>
      </c>
      <c r="BW657" s="10" t="s">
        <v>1104</v>
      </c>
      <c r="BX657" s="10" t="s">
        <v>374</v>
      </c>
      <c r="BY657" s="10" t="s">
        <v>1105</v>
      </c>
      <c r="BZ657" s="10" t="s">
        <v>1104</v>
      </c>
      <c r="CA657" s="10" t="s">
        <v>1105</v>
      </c>
      <c r="CB657" s="10" t="s">
        <v>1104</v>
      </c>
      <c r="CC657" s="10" t="s">
        <v>1105</v>
      </c>
      <c r="CD657" s="10" t="s">
        <v>1104</v>
      </c>
      <c r="CE657" s="10" t="s">
        <v>1105</v>
      </c>
      <c r="CF657" s="10" t="s">
        <v>1104</v>
      </c>
      <c r="CG657" s="10" t="s">
        <v>1104</v>
      </c>
      <c r="CH657" s="10" t="s">
        <v>1104</v>
      </c>
      <c r="CI657" s="10" t="s">
        <v>1105</v>
      </c>
      <c r="CJ657" s="10" t="s">
        <v>1104</v>
      </c>
      <c r="CK657" s="10" t="s">
        <v>1104</v>
      </c>
      <c r="CL657" s="10" t="s">
        <v>1105</v>
      </c>
      <c r="CM657" s="10" t="s">
        <v>1105</v>
      </c>
      <c r="CN657" s="10" t="s">
        <v>1105</v>
      </c>
      <c r="CO657" s="10" t="s">
        <v>1105</v>
      </c>
      <c r="CP657" s="10" t="s">
        <v>1105</v>
      </c>
      <c r="CQ657" s="10" t="s">
        <v>1105</v>
      </c>
      <c r="CR657" s="10" t="s">
        <v>1105</v>
      </c>
      <c r="CS657" s="10" t="s">
        <v>1105</v>
      </c>
      <c r="CT657" s="10" t="s">
        <v>1105</v>
      </c>
      <c r="CU657" s="10" t="s">
        <v>1104</v>
      </c>
      <c r="CV657" s="10" t="s">
        <v>1104</v>
      </c>
      <c r="CW657" s="10" t="s">
        <v>1105</v>
      </c>
      <c r="CX657" s="10" t="s">
        <v>1104</v>
      </c>
      <c r="CY657" s="10" t="s">
        <v>1105</v>
      </c>
      <c r="CZ657" s="10" t="s">
        <v>1105</v>
      </c>
      <c r="DA657" s="10" t="s">
        <v>1105</v>
      </c>
      <c r="DB657" s="10" t="s">
        <v>190</v>
      </c>
      <c r="DC657" s="96" t="s">
        <v>7158</v>
      </c>
      <c r="DD657" s="96" t="s">
        <v>7158</v>
      </c>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5"/>
    </row>
    <row r="658" spans="1:251" s="9" customFormat="1" ht="17.25" customHeight="1">
      <c r="A658" s="5" t="s">
        <v>41</v>
      </c>
      <c r="B658" s="9">
        <v>296</v>
      </c>
      <c r="C658" s="5" t="s">
        <v>87</v>
      </c>
      <c r="D658" s="5" t="s">
        <v>335</v>
      </c>
      <c r="E658" s="9">
        <v>10172</v>
      </c>
      <c r="F658" s="9" t="s">
        <v>1166</v>
      </c>
      <c r="G658" s="5"/>
      <c r="H658" s="5"/>
      <c r="I658" s="9">
        <v>1808</v>
      </c>
      <c r="J658" s="5" t="s">
        <v>7</v>
      </c>
      <c r="K658" s="9">
        <v>1808</v>
      </c>
      <c r="L658" s="5"/>
      <c r="M658" s="5"/>
      <c r="N658" s="5"/>
      <c r="O658" s="5"/>
      <c r="P658" s="5"/>
      <c r="Q658" s="5"/>
      <c r="R658" s="5"/>
      <c r="S658" s="5"/>
      <c r="T658" s="5"/>
      <c r="U658" s="5"/>
      <c r="V658" s="5"/>
      <c r="W658" s="5"/>
      <c r="X658" s="5"/>
      <c r="Y658" s="5"/>
      <c r="Z658" s="5"/>
      <c r="AA658" s="5"/>
      <c r="AB658" s="5"/>
      <c r="AC658" s="5"/>
      <c r="AD658" s="5"/>
      <c r="AE658" s="5"/>
      <c r="AF658" s="5" t="s">
        <v>399</v>
      </c>
      <c r="AG658" s="5"/>
      <c r="AH658" s="5"/>
      <c r="AI658" s="5"/>
      <c r="AJ658" s="5"/>
      <c r="AK658" s="5"/>
      <c r="AL658" s="42" t="s">
        <v>585</v>
      </c>
      <c r="AM658" s="11">
        <f>VLOOKUP($AL658,'City Location'!$A$2:$C$69,2)</f>
        <v>-22.906846999999999</v>
      </c>
      <c r="AN658" s="11">
        <f>VLOOKUP($AL658,'City Location'!$A$2:$C$69,3)</f>
        <v>-43.172896000000001</v>
      </c>
      <c r="AO658" s="13" t="s">
        <v>621</v>
      </c>
      <c r="AP658" s="5">
        <v>1</v>
      </c>
      <c r="AQ658" s="5"/>
      <c r="AR658" s="4"/>
      <c r="AS658" s="4"/>
      <c r="AT658" s="10">
        <v>0</v>
      </c>
      <c r="AU658" s="10" t="s">
        <v>1104</v>
      </c>
      <c r="AV658" s="10" t="s">
        <v>1105</v>
      </c>
      <c r="AW658" s="10" t="s">
        <v>1105</v>
      </c>
      <c r="AX658" s="10" t="s">
        <v>1105</v>
      </c>
      <c r="AY658" s="10" t="s">
        <v>1105</v>
      </c>
      <c r="AZ658" s="10" t="s">
        <v>1105</v>
      </c>
      <c r="BA658" s="10" t="s">
        <v>1105</v>
      </c>
      <c r="BB658" s="10" t="s">
        <v>1105</v>
      </c>
      <c r="BC658" s="10" t="s">
        <v>1105</v>
      </c>
      <c r="BD658" s="10" t="s">
        <v>1104</v>
      </c>
      <c r="BE658" s="10" t="s">
        <v>1104</v>
      </c>
      <c r="BF658" s="10" t="s">
        <v>1105</v>
      </c>
      <c r="BG658" s="10" t="s">
        <v>1105</v>
      </c>
      <c r="BH658" s="10" t="s">
        <v>1104</v>
      </c>
      <c r="BI658" s="10" t="s">
        <v>1104</v>
      </c>
      <c r="BJ658" s="10" t="s">
        <v>1105</v>
      </c>
      <c r="BK658" s="19" t="s">
        <v>374</v>
      </c>
      <c r="BL658" s="10" t="s">
        <v>1105</v>
      </c>
      <c r="BM658" s="10" t="s">
        <v>1105</v>
      </c>
      <c r="BN658" s="10" t="s">
        <v>1105</v>
      </c>
      <c r="BO658" s="10" t="s">
        <v>1105</v>
      </c>
      <c r="BP658" s="10" t="s">
        <v>1105</v>
      </c>
      <c r="BQ658" s="10" t="s">
        <v>1105</v>
      </c>
      <c r="BR658" s="10" t="s">
        <v>1105</v>
      </c>
      <c r="BS658" s="10" t="s">
        <v>1104</v>
      </c>
      <c r="BT658" s="10" t="s">
        <v>1105</v>
      </c>
      <c r="BU658" s="10" t="s">
        <v>1105</v>
      </c>
      <c r="BV658" s="10" t="s">
        <v>1105</v>
      </c>
      <c r="BW658" s="10" t="s">
        <v>1104</v>
      </c>
      <c r="BX658" s="10" t="s">
        <v>374</v>
      </c>
      <c r="BY658" s="10" t="s">
        <v>1105</v>
      </c>
      <c r="BZ658" s="10" t="s">
        <v>1104</v>
      </c>
      <c r="CA658" s="10" t="s">
        <v>1105</v>
      </c>
      <c r="CB658" s="10" t="s">
        <v>1104</v>
      </c>
      <c r="CC658" s="10" t="s">
        <v>1105</v>
      </c>
      <c r="CD658" s="10" t="s">
        <v>1104</v>
      </c>
      <c r="CE658" s="10" t="s">
        <v>1105</v>
      </c>
      <c r="CF658" s="10" t="s">
        <v>1104</v>
      </c>
      <c r="CG658" s="10" t="s">
        <v>1104</v>
      </c>
      <c r="CH658" s="10" t="s">
        <v>1104</v>
      </c>
      <c r="CI658" s="10" t="s">
        <v>1105</v>
      </c>
      <c r="CJ658" s="10" t="s">
        <v>1104</v>
      </c>
      <c r="CK658" s="10" t="s">
        <v>1104</v>
      </c>
      <c r="CL658" s="10" t="s">
        <v>1105</v>
      </c>
      <c r="CM658" s="10" t="s">
        <v>1105</v>
      </c>
      <c r="CN658" s="10" t="s">
        <v>1105</v>
      </c>
      <c r="CO658" s="10" t="s">
        <v>1105</v>
      </c>
      <c r="CP658" s="10" t="s">
        <v>1105</v>
      </c>
      <c r="CQ658" s="10" t="s">
        <v>1105</v>
      </c>
      <c r="CR658" s="10" t="s">
        <v>1105</v>
      </c>
      <c r="CS658" s="10" t="s">
        <v>1105</v>
      </c>
      <c r="CT658" s="10" t="s">
        <v>1105</v>
      </c>
      <c r="CU658" s="10" t="s">
        <v>1104</v>
      </c>
      <c r="CV658" s="10" t="s">
        <v>1104</v>
      </c>
      <c r="CW658" s="10" t="s">
        <v>1105</v>
      </c>
      <c r="CX658" s="10" t="s">
        <v>1104</v>
      </c>
      <c r="CY658" s="10" t="s">
        <v>1105</v>
      </c>
      <c r="CZ658" s="10" t="s">
        <v>1105</v>
      </c>
      <c r="DA658" s="10" t="s">
        <v>1105</v>
      </c>
      <c r="DB658" s="10" t="s">
        <v>190</v>
      </c>
      <c r="DC658" s="96" t="s">
        <v>7158</v>
      </c>
      <c r="DD658" s="96" t="s">
        <v>7158</v>
      </c>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5"/>
    </row>
    <row r="659" spans="1:251" s="9" customFormat="1" ht="17.25" customHeight="1">
      <c r="A659" s="5" t="s">
        <v>41</v>
      </c>
      <c r="B659" s="9">
        <v>296</v>
      </c>
      <c r="C659" s="5" t="s">
        <v>87</v>
      </c>
      <c r="D659" s="5" t="s">
        <v>335</v>
      </c>
      <c r="E659" s="9">
        <v>10172</v>
      </c>
      <c r="F659" s="9" t="s">
        <v>1166</v>
      </c>
      <c r="G659" s="5"/>
      <c r="H659" s="5" t="s">
        <v>7</v>
      </c>
      <c r="I659" s="9">
        <v>1808</v>
      </c>
      <c r="J659" s="5" t="s">
        <v>3</v>
      </c>
      <c r="K659" s="9">
        <v>1808</v>
      </c>
      <c r="L659" s="5"/>
      <c r="M659" s="5"/>
      <c r="N659" s="5"/>
      <c r="O659" s="5"/>
      <c r="P659" s="5"/>
      <c r="Q659" s="5"/>
      <c r="R659" s="5"/>
      <c r="S659" s="5"/>
      <c r="T659" s="5"/>
      <c r="U659" s="5"/>
      <c r="V659" s="5"/>
      <c r="W659" s="5"/>
      <c r="X659" s="5"/>
      <c r="Y659" s="5"/>
      <c r="Z659" s="5"/>
      <c r="AA659" s="5"/>
      <c r="AB659" s="5"/>
      <c r="AC659" s="5"/>
      <c r="AD659" s="5"/>
      <c r="AE659" s="5"/>
      <c r="AF659" s="5" t="s">
        <v>399</v>
      </c>
      <c r="AG659" s="5"/>
      <c r="AH659" s="5"/>
      <c r="AI659" s="5"/>
      <c r="AJ659" s="5"/>
      <c r="AK659" s="5"/>
      <c r="AL659" s="42" t="s">
        <v>585</v>
      </c>
      <c r="AM659" s="11">
        <f>VLOOKUP($AL659,'City Location'!$A$2:$C$69,2)</f>
        <v>-22.906846999999999</v>
      </c>
      <c r="AN659" s="11">
        <f>VLOOKUP($AL659,'City Location'!$A$2:$C$69,3)</f>
        <v>-43.172896000000001</v>
      </c>
      <c r="AO659" s="11" t="s">
        <v>621</v>
      </c>
      <c r="AP659" s="5">
        <v>1</v>
      </c>
      <c r="AQ659" s="5"/>
      <c r="AR659" s="4"/>
      <c r="AS659" s="4"/>
      <c r="AT659" s="10">
        <v>0</v>
      </c>
      <c r="AU659" s="10" t="s">
        <v>1104</v>
      </c>
      <c r="AV659" s="10" t="s">
        <v>1105</v>
      </c>
      <c r="AW659" s="10" t="s">
        <v>1105</v>
      </c>
      <c r="AX659" s="10" t="s">
        <v>1105</v>
      </c>
      <c r="AY659" s="10" t="s">
        <v>1105</v>
      </c>
      <c r="AZ659" s="10" t="s">
        <v>1105</v>
      </c>
      <c r="BA659" s="10" t="s">
        <v>1105</v>
      </c>
      <c r="BB659" s="10" t="s">
        <v>1105</v>
      </c>
      <c r="BC659" s="10" t="s">
        <v>1105</v>
      </c>
      <c r="BD659" s="10" t="s">
        <v>1104</v>
      </c>
      <c r="BE659" s="10" t="s">
        <v>1104</v>
      </c>
      <c r="BF659" s="10" t="s">
        <v>1105</v>
      </c>
      <c r="BG659" s="10" t="s">
        <v>1105</v>
      </c>
      <c r="BH659" s="10" t="s">
        <v>1104</v>
      </c>
      <c r="BI659" s="10" t="s">
        <v>1104</v>
      </c>
      <c r="BJ659" s="10" t="s">
        <v>1105</v>
      </c>
      <c r="BK659" s="10" t="s">
        <v>190</v>
      </c>
      <c r="BL659" s="10" t="s">
        <v>1105</v>
      </c>
      <c r="BM659" s="10" t="s">
        <v>1105</v>
      </c>
      <c r="BN659" s="10" t="s">
        <v>1105</v>
      </c>
      <c r="BO659" s="10" t="s">
        <v>1105</v>
      </c>
      <c r="BP659" s="10" t="s">
        <v>1105</v>
      </c>
      <c r="BQ659" s="10" t="s">
        <v>1105</v>
      </c>
      <c r="BR659" s="10" t="s">
        <v>1105</v>
      </c>
      <c r="BS659" s="10" t="s">
        <v>1104</v>
      </c>
      <c r="BT659" s="10" t="s">
        <v>1105</v>
      </c>
      <c r="BU659" s="10" t="s">
        <v>1105</v>
      </c>
      <c r="BV659" s="10" t="s">
        <v>1105</v>
      </c>
      <c r="BW659" s="10" t="s">
        <v>1104</v>
      </c>
      <c r="BX659" s="10" t="s">
        <v>190</v>
      </c>
      <c r="BY659" s="10" t="s">
        <v>1105</v>
      </c>
      <c r="BZ659" s="10" t="s">
        <v>1104</v>
      </c>
      <c r="CA659" s="10" t="s">
        <v>1105</v>
      </c>
      <c r="CB659" s="10" t="s">
        <v>1104</v>
      </c>
      <c r="CC659" s="10" t="s">
        <v>1105</v>
      </c>
      <c r="CD659" s="10" t="s">
        <v>1104</v>
      </c>
      <c r="CE659" s="10" t="s">
        <v>1105</v>
      </c>
      <c r="CF659" s="10" t="s">
        <v>1104</v>
      </c>
      <c r="CG659" s="10" t="s">
        <v>1104</v>
      </c>
      <c r="CH659" s="10" t="s">
        <v>1104</v>
      </c>
      <c r="CI659" s="10" t="s">
        <v>1105</v>
      </c>
      <c r="CJ659" s="10" t="s">
        <v>1104</v>
      </c>
      <c r="CK659" s="10" t="s">
        <v>1104</v>
      </c>
      <c r="CL659" s="10" t="s">
        <v>1105</v>
      </c>
      <c r="CM659" s="10" t="s">
        <v>1105</v>
      </c>
      <c r="CN659" s="10" t="s">
        <v>1105</v>
      </c>
      <c r="CO659" s="10" t="s">
        <v>1105</v>
      </c>
      <c r="CP659" s="10" t="s">
        <v>1105</v>
      </c>
      <c r="CQ659" s="10" t="s">
        <v>1105</v>
      </c>
      <c r="CR659" s="10" t="s">
        <v>1105</v>
      </c>
      <c r="CS659" s="10" t="s">
        <v>1105</v>
      </c>
      <c r="CT659" s="10" t="s">
        <v>1105</v>
      </c>
      <c r="CU659" s="10" t="s">
        <v>1104</v>
      </c>
      <c r="CV659" s="10" t="s">
        <v>1104</v>
      </c>
      <c r="CW659" s="10" t="s">
        <v>1105</v>
      </c>
      <c r="CX659" s="10" t="s">
        <v>1104</v>
      </c>
      <c r="CY659" s="10" t="s">
        <v>1105</v>
      </c>
      <c r="CZ659" s="10" t="s">
        <v>1105</v>
      </c>
      <c r="DA659" s="10" t="s">
        <v>1105</v>
      </c>
      <c r="DB659" s="10" t="s">
        <v>190</v>
      </c>
      <c r="DC659" s="96" t="s">
        <v>7158</v>
      </c>
      <c r="DD659" s="96" t="s">
        <v>7158</v>
      </c>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5"/>
    </row>
    <row r="660" spans="1:251" s="9" customFormat="1" ht="17.25" customHeight="1">
      <c r="A660" s="5" t="s">
        <v>41</v>
      </c>
      <c r="B660" s="9">
        <v>296</v>
      </c>
      <c r="C660" s="5" t="s">
        <v>87</v>
      </c>
      <c r="D660" s="5" t="s">
        <v>335</v>
      </c>
      <c r="E660" s="9">
        <v>10172</v>
      </c>
      <c r="F660" s="9" t="s">
        <v>1166</v>
      </c>
      <c r="G660" s="5"/>
      <c r="H660" s="5" t="s">
        <v>3</v>
      </c>
      <c r="I660" s="9">
        <v>1808</v>
      </c>
      <c r="J660" s="5" t="s">
        <v>5</v>
      </c>
      <c r="K660" s="9">
        <v>1809</v>
      </c>
      <c r="L660" s="5"/>
      <c r="M660" s="5"/>
      <c r="N660" s="5"/>
      <c r="O660" s="5"/>
      <c r="P660" s="5"/>
      <c r="Q660" s="5"/>
      <c r="R660" s="5"/>
      <c r="S660" s="5"/>
      <c r="T660" s="5"/>
      <c r="U660" s="5"/>
      <c r="V660" s="5"/>
      <c r="W660" s="5"/>
      <c r="X660" s="5"/>
      <c r="Y660" s="5"/>
      <c r="Z660" s="5"/>
      <c r="AA660" s="5"/>
      <c r="AB660" s="5"/>
      <c r="AC660" s="5"/>
      <c r="AD660" s="5"/>
      <c r="AE660" s="5"/>
      <c r="AF660" s="5" t="s">
        <v>399</v>
      </c>
      <c r="AG660" s="5"/>
      <c r="AH660" s="5"/>
      <c r="AI660" s="5"/>
      <c r="AJ660" s="5"/>
      <c r="AK660" s="5"/>
      <c r="AL660" s="42" t="s">
        <v>585</v>
      </c>
      <c r="AM660" s="11">
        <f>VLOOKUP($AL660,'City Location'!$A$2:$C$69,2)</f>
        <v>-22.906846999999999</v>
      </c>
      <c r="AN660" s="11">
        <f>VLOOKUP($AL660,'City Location'!$A$2:$C$69,3)</f>
        <v>-43.172896000000001</v>
      </c>
      <c r="AO660" s="11" t="s">
        <v>621</v>
      </c>
      <c r="AP660" s="5">
        <v>1</v>
      </c>
      <c r="AQ660" s="5"/>
      <c r="AR660" s="4"/>
      <c r="AS660" s="4"/>
      <c r="AT660" s="10">
        <v>0</v>
      </c>
      <c r="AU660" s="10" t="s">
        <v>1104</v>
      </c>
      <c r="AV660" s="10" t="s">
        <v>1105</v>
      </c>
      <c r="AW660" s="10" t="s">
        <v>1105</v>
      </c>
      <c r="AX660" s="10" t="s">
        <v>1105</v>
      </c>
      <c r="AY660" s="10" t="s">
        <v>1105</v>
      </c>
      <c r="AZ660" s="10" t="s">
        <v>1105</v>
      </c>
      <c r="BA660" s="10" t="s">
        <v>1105</v>
      </c>
      <c r="BB660" s="10" t="s">
        <v>1105</v>
      </c>
      <c r="BC660" s="10" t="s">
        <v>1105</v>
      </c>
      <c r="BD660" s="10" t="s">
        <v>1104</v>
      </c>
      <c r="BE660" s="10" t="s">
        <v>1104</v>
      </c>
      <c r="BF660" s="10" t="s">
        <v>1105</v>
      </c>
      <c r="BG660" s="10" t="s">
        <v>1105</v>
      </c>
      <c r="BH660" s="10" t="s">
        <v>1104</v>
      </c>
      <c r="BI660" s="10" t="s">
        <v>1104</v>
      </c>
      <c r="BJ660" s="10" t="s">
        <v>1105</v>
      </c>
      <c r="BK660" s="10" t="s">
        <v>374</v>
      </c>
      <c r="BL660" s="10" t="s">
        <v>1105</v>
      </c>
      <c r="BM660" s="10" t="s">
        <v>1105</v>
      </c>
      <c r="BN660" s="10" t="s">
        <v>1105</v>
      </c>
      <c r="BO660" s="10" t="s">
        <v>1105</v>
      </c>
      <c r="BP660" s="10" t="s">
        <v>1105</v>
      </c>
      <c r="BQ660" s="10" t="s">
        <v>1105</v>
      </c>
      <c r="BR660" s="10" t="s">
        <v>1105</v>
      </c>
      <c r="BS660" s="10" t="s">
        <v>1104</v>
      </c>
      <c r="BT660" s="10" t="s">
        <v>1105</v>
      </c>
      <c r="BU660" s="10" t="s">
        <v>1105</v>
      </c>
      <c r="BV660" s="10" t="s">
        <v>1105</v>
      </c>
      <c r="BW660" s="10" t="s">
        <v>1104</v>
      </c>
      <c r="BX660" s="10" t="s">
        <v>190</v>
      </c>
      <c r="BY660" s="10" t="s">
        <v>1105</v>
      </c>
      <c r="BZ660" s="10" t="s">
        <v>1104</v>
      </c>
      <c r="CA660" s="10" t="s">
        <v>1105</v>
      </c>
      <c r="CB660" s="10" t="s">
        <v>1104</v>
      </c>
      <c r="CC660" s="10" t="s">
        <v>1105</v>
      </c>
      <c r="CD660" s="10" t="s">
        <v>1104</v>
      </c>
      <c r="CE660" s="10" t="s">
        <v>1105</v>
      </c>
      <c r="CF660" s="10" t="s">
        <v>1104</v>
      </c>
      <c r="CG660" s="10" t="s">
        <v>1104</v>
      </c>
      <c r="CH660" s="10" t="s">
        <v>1104</v>
      </c>
      <c r="CI660" s="10" t="s">
        <v>1105</v>
      </c>
      <c r="CJ660" s="10" t="s">
        <v>1104</v>
      </c>
      <c r="CK660" s="10" t="s">
        <v>1104</v>
      </c>
      <c r="CL660" s="10" t="s">
        <v>1105</v>
      </c>
      <c r="CM660" s="10" t="s">
        <v>1105</v>
      </c>
      <c r="CN660" s="10" t="s">
        <v>1105</v>
      </c>
      <c r="CO660" s="10" t="s">
        <v>1105</v>
      </c>
      <c r="CP660" s="10" t="s">
        <v>1105</v>
      </c>
      <c r="CQ660" s="10" t="s">
        <v>1105</v>
      </c>
      <c r="CR660" s="10" t="s">
        <v>1105</v>
      </c>
      <c r="CS660" s="10" t="s">
        <v>1105</v>
      </c>
      <c r="CT660" s="10" t="s">
        <v>1105</v>
      </c>
      <c r="CU660" s="10" t="s">
        <v>1104</v>
      </c>
      <c r="CV660" s="10" t="s">
        <v>1104</v>
      </c>
      <c r="CW660" s="10" t="s">
        <v>1105</v>
      </c>
      <c r="CX660" s="10" t="s">
        <v>1104</v>
      </c>
      <c r="CY660" s="10" t="s">
        <v>1105</v>
      </c>
      <c r="CZ660" s="10" t="s">
        <v>1105</v>
      </c>
      <c r="DA660" s="10" t="s">
        <v>1105</v>
      </c>
      <c r="DB660" s="10" t="s">
        <v>190</v>
      </c>
      <c r="DC660" s="96" t="s">
        <v>7158</v>
      </c>
      <c r="DD660" s="96" t="s">
        <v>7158</v>
      </c>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5"/>
    </row>
    <row r="661" spans="1:251" s="9" customFormat="1" ht="17.25" customHeight="1">
      <c r="A661" s="5" t="s">
        <v>41</v>
      </c>
      <c r="B661" s="9">
        <v>296</v>
      </c>
      <c r="C661" s="5" t="s">
        <v>87</v>
      </c>
      <c r="D661" s="5" t="s">
        <v>335</v>
      </c>
      <c r="E661" s="9">
        <v>10172</v>
      </c>
      <c r="F661" s="9" t="s">
        <v>1166</v>
      </c>
      <c r="G661" s="5"/>
      <c r="H661" s="5" t="s">
        <v>5</v>
      </c>
      <c r="I661" s="9">
        <v>1809</v>
      </c>
      <c r="J661" s="5" t="s">
        <v>1106</v>
      </c>
      <c r="K661" s="9">
        <v>1812</v>
      </c>
      <c r="L661" s="5"/>
      <c r="M661" s="5"/>
      <c r="N661" s="5"/>
      <c r="O661" s="5"/>
      <c r="P661" s="5"/>
      <c r="Q661" s="5"/>
      <c r="R661" s="5"/>
      <c r="S661" s="5"/>
      <c r="T661" s="5"/>
      <c r="U661" s="5"/>
      <c r="V661" s="5"/>
      <c r="W661" s="5"/>
      <c r="X661" s="5"/>
      <c r="Y661" s="5"/>
      <c r="Z661" s="5"/>
      <c r="AA661" s="5"/>
      <c r="AB661" s="5"/>
      <c r="AC661" s="5"/>
      <c r="AD661" s="5"/>
      <c r="AE661" s="5"/>
      <c r="AF661" s="5" t="s">
        <v>399</v>
      </c>
      <c r="AG661" s="5"/>
      <c r="AH661" s="5"/>
      <c r="AI661" s="5"/>
      <c r="AJ661" s="5"/>
      <c r="AK661" s="5"/>
      <c r="AL661" s="42" t="s">
        <v>585</v>
      </c>
      <c r="AM661" s="11">
        <f>VLOOKUP($AL661,'City Location'!$A$2:$C$69,2)</f>
        <v>-22.906846999999999</v>
      </c>
      <c r="AN661" s="11">
        <f>VLOOKUP($AL661,'City Location'!$A$2:$C$69,3)</f>
        <v>-43.172896000000001</v>
      </c>
      <c r="AO661" s="11" t="s">
        <v>621</v>
      </c>
      <c r="AP661" s="5">
        <v>1</v>
      </c>
      <c r="AQ661" s="5"/>
      <c r="AR661" s="4"/>
      <c r="AS661" s="4"/>
      <c r="AT661" s="10">
        <v>0</v>
      </c>
      <c r="AU661" s="10" t="s">
        <v>1104</v>
      </c>
      <c r="AV661" s="10" t="s">
        <v>1105</v>
      </c>
      <c r="AW661" s="10" t="s">
        <v>1105</v>
      </c>
      <c r="AX661" s="10" t="s">
        <v>1105</v>
      </c>
      <c r="AY661" s="10" t="s">
        <v>1105</v>
      </c>
      <c r="AZ661" s="10" t="s">
        <v>1105</v>
      </c>
      <c r="BA661" s="10" t="s">
        <v>1105</v>
      </c>
      <c r="BB661" s="10" t="s">
        <v>1105</v>
      </c>
      <c r="BC661" s="10" t="s">
        <v>1105</v>
      </c>
      <c r="BD661" s="10" t="s">
        <v>1104</v>
      </c>
      <c r="BE661" s="10" t="s">
        <v>1104</v>
      </c>
      <c r="BF661" s="10" t="s">
        <v>1105</v>
      </c>
      <c r="BG661" s="10" t="s">
        <v>1105</v>
      </c>
      <c r="BH661" s="10" t="s">
        <v>1104</v>
      </c>
      <c r="BI661" s="10" t="s">
        <v>1104</v>
      </c>
      <c r="BJ661" s="10" t="s">
        <v>1105</v>
      </c>
      <c r="BK661" s="10" t="s">
        <v>190</v>
      </c>
      <c r="BL661" s="10" t="s">
        <v>1105</v>
      </c>
      <c r="BM661" s="10" t="s">
        <v>1105</v>
      </c>
      <c r="BN661" s="10" t="s">
        <v>1105</v>
      </c>
      <c r="BO661" s="10" t="s">
        <v>1105</v>
      </c>
      <c r="BP661" s="10" t="s">
        <v>1105</v>
      </c>
      <c r="BQ661" s="10" t="s">
        <v>1105</v>
      </c>
      <c r="BR661" s="10" t="s">
        <v>1105</v>
      </c>
      <c r="BS661" s="10" t="s">
        <v>1104</v>
      </c>
      <c r="BT661" s="10" t="s">
        <v>1105</v>
      </c>
      <c r="BU661" s="10" t="s">
        <v>1105</v>
      </c>
      <c r="BV661" s="10" t="s">
        <v>1105</v>
      </c>
      <c r="BW661" s="10" t="s">
        <v>1104</v>
      </c>
      <c r="BX661" s="10" t="s">
        <v>190</v>
      </c>
      <c r="BY661" s="10" t="s">
        <v>1105</v>
      </c>
      <c r="BZ661" s="10" t="s">
        <v>1104</v>
      </c>
      <c r="CA661" s="10" t="s">
        <v>1105</v>
      </c>
      <c r="CB661" s="10" t="s">
        <v>1104</v>
      </c>
      <c r="CC661" s="10" t="s">
        <v>1105</v>
      </c>
      <c r="CD661" s="10" t="s">
        <v>1104</v>
      </c>
      <c r="CE661" s="10" t="s">
        <v>1105</v>
      </c>
      <c r="CF661" s="10" t="s">
        <v>1104</v>
      </c>
      <c r="CG661" s="10" t="s">
        <v>1104</v>
      </c>
      <c r="CH661" s="10" t="s">
        <v>1104</v>
      </c>
      <c r="CI661" s="10" t="s">
        <v>1105</v>
      </c>
      <c r="CJ661" s="10" t="s">
        <v>1104</v>
      </c>
      <c r="CK661" s="10" t="s">
        <v>1104</v>
      </c>
      <c r="CL661" s="10" t="s">
        <v>1105</v>
      </c>
      <c r="CM661" s="10" t="s">
        <v>1105</v>
      </c>
      <c r="CN661" s="10" t="s">
        <v>1105</v>
      </c>
      <c r="CO661" s="10" t="s">
        <v>1105</v>
      </c>
      <c r="CP661" s="10" t="s">
        <v>1105</v>
      </c>
      <c r="CQ661" s="10" t="s">
        <v>1105</v>
      </c>
      <c r="CR661" s="10" t="s">
        <v>1105</v>
      </c>
      <c r="CS661" s="10" t="s">
        <v>1105</v>
      </c>
      <c r="CT661" s="10" t="s">
        <v>1105</v>
      </c>
      <c r="CU661" s="10" t="s">
        <v>1104</v>
      </c>
      <c r="CV661" s="10" t="s">
        <v>1104</v>
      </c>
      <c r="CW661" s="10" t="s">
        <v>1105</v>
      </c>
      <c r="CX661" s="10" t="s">
        <v>1104</v>
      </c>
      <c r="CY661" s="10" t="s">
        <v>1105</v>
      </c>
      <c r="CZ661" s="10" t="s">
        <v>1105</v>
      </c>
      <c r="DA661" s="10" t="s">
        <v>1105</v>
      </c>
      <c r="DB661" s="10" t="s">
        <v>190</v>
      </c>
      <c r="DC661" s="96" t="s">
        <v>7158</v>
      </c>
      <c r="DD661" s="96" t="s">
        <v>7158</v>
      </c>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5"/>
    </row>
    <row r="662" spans="1:251" s="9" customFormat="1" ht="17.25" customHeight="1">
      <c r="A662" s="5" t="s">
        <v>41</v>
      </c>
      <c r="B662" s="9">
        <v>296</v>
      </c>
      <c r="C662" s="5" t="s">
        <v>87</v>
      </c>
      <c r="D662" s="5" t="s">
        <v>335</v>
      </c>
      <c r="E662" s="9">
        <v>10172</v>
      </c>
      <c r="F662" s="9" t="s">
        <v>1166</v>
      </c>
      <c r="G662" s="5"/>
      <c r="H662" s="5" t="s">
        <v>6</v>
      </c>
      <c r="I662" s="9">
        <v>1812</v>
      </c>
      <c r="J662" s="5" t="s">
        <v>6</v>
      </c>
      <c r="K662" s="9">
        <v>1814</v>
      </c>
      <c r="L662" s="5"/>
      <c r="M662" s="5"/>
      <c r="N662" s="5"/>
      <c r="O662" s="5"/>
      <c r="P662" s="5"/>
      <c r="Q662" s="5"/>
      <c r="R662" s="5"/>
      <c r="S662" s="5"/>
      <c r="T662" s="5"/>
      <c r="U662" s="5"/>
      <c r="V662" s="5"/>
      <c r="W662" s="5"/>
      <c r="X662" s="5"/>
      <c r="Y662" s="5"/>
      <c r="Z662" s="5"/>
      <c r="AA662" s="5"/>
      <c r="AB662" s="5"/>
      <c r="AC662" s="5"/>
      <c r="AD662" s="5"/>
      <c r="AE662" s="5"/>
      <c r="AF662" s="5" t="s">
        <v>399</v>
      </c>
      <c r="AG662" s="5"/>
      <c r="AH662" s="5"/>
      <c r="AI662" s="5"/>
      <c r="AJ662" s="5"/>
      <c r="AK662" s="5"/>
      <c r="AL662" s="42" t="s">
        <v>585</v>
      </c>
      <c r="AM662" s="11">
        <f>VLOOKUP($AL662,'City Location'!$A$2:$C$69,2)</f>
        <v>-22.906846999999999</v>
      </c>
      <c r="AN662" s="11">
        <f>VLOOKUP($AL662,'City Location'!$A$2:$C$69,3)</f>
        <v>-43.172896000000001</v>
      </c>
      <c r="AO662" s="11" t="s">
        <v>621</v>
      </c>
      <c r="AP662" s="5">
        <v>1</v>
      </c>
      <c r="AQ662" s="5"/>
      <c r="AR662" s="4"/>
      <c r="AS662" s="4"/>
      <c r="AT662" s="10">
        <v>0</v>
      </c>
      <c r="AU662" s="10" t="s">
        <v>1104</v>
      </c>
      <c r="AV662" s="10" t="s">
        <v>1105</v>
      </c>
      <c r="AW662" s="10" t="s">
        <v>1105</v>
      </c>
      <c r="AX662" s="10" t="s">
        <v>1105</v>
      </c>
      <c r="AY662" s="10" t="s">
        <v>1105</v>
      </c>
      <c r="AZ662" s="10" t="s">
        <v>1105</v>
      </c>
      <c r="BA662" s="10" t="s">
        <v>1105</v>
      </c>
      <c r="BB662" s="10" t="s">
        <v>1105</v>
      </c>
      <c r="BC662" s="10" t="s">
        <v>1105</v>
      </c>
      <c r="BD662" s="10" t="s">
        <v>1104</v>
      </c>
      <c r="BE662" s="10" t="s">
        <v>1104</v>
      </c>
      <c r="BF662" s="10" t="s">
        <v>1105</v>
      </c>
      <c r="BG662" s="10" t="s">
        <v>1105</v>
      </c>
      <c r="BH662" s="10" t="s">
        <v>1104</v>
      </c>
      <c r="BI662" s="10" t="s">
        <v>1104</v>
      </c>
      <c r="BJ662" s="10" t="s">
        <v>1105</v>
      </c>
      <c r="BK662" s="10" t="s">
        <v>374</v>
      </c>
      <c r="BL662" s="10" t="s">
        <v>1105</v>
      </c>
      <c r="BM662" s="10" t="s">
        <v>1105</v>
      </c>
      <c r="BN662" s="10" t="s">
        <v>1105</v>
      </c>
      <c r="BO662" s="10" t="s">
        <v>1105</v>
      </c>
      <c r="BP662" s="10" t="s">
        <v>1105</v>
      </c>
      <c r="BQ662" s="10" t="s">
        <v>1105</v>
      </c>
      <c r="BR662" s="10" t="s">
        <v>1105</v>
      </c>
      <c r="BS662" s="10" t="s">
        <v>1104</v>
      </c>
      <c r="BT662" s="10" t="s">
        <v>1105</v>
      </c>
      <c r="BU662" s="10" t="s">
        <v>1105</v>
      </c>
      <c r="BV662" s="10" t="s">
        <v>1105</v>
      </c>
      <c r="BW662" s="10" t="s">
        <v>1104</v>
      </c>
      <c r="BX662" s="10" t="s">
        <v>190</v>
      </c>
      <c r="BY662" s="10" t="s">
        <v>1105</v>
      </c>
      <c r="BZ662" s="10" t="s">
        <v>1104</v>
      </c>
      <c r="CA662" s="10" t="s">
        <v>1105</v>
      </c>
      <c r="CB662" s="10" t="s">
        <v>1104</v>
      </c>
      <c r="CC662" s="10" t="s">
        <v>1105</v>
      </c>
      <c r="CD662" s="10" t="s">
        <v>1104</v>
      </c>
      <c r="CE662" s="10" t="s">
        <v>1105</v>
      </c>
      <c r="CF662" s="10" t="s">
        <v>1104</v>
      </c>
      <c r="CG662" s="10" t="s">
        <v>1104</v>
      </c>
      <c r="CH662" s="10" t="s">
        <v>1104</v>
      </c>
      <c r="CI662" s="10" t="s">
        <v>1105</v>
      </c>
      <c r="CJ662" s="10" t="s">
        <v>1104</v>
      </c>
      <c r="CK662" s="10" t="s">
        <v>1104</v>
      </c>
      <c r="CL662" s="10" t="s">
        <v>1105</v>
      </c>
      <c r="CM662" s="10" t="s">
        <v>1105</v>
      </c>
      <c r="CN662" s="10" t="s">
        <v>1105</v>
      </c>
      <c r="CO662" s="10" t="s">
        <v>1105</v>
      </c>
      <c r="CP662" s="10" t="s">
        <v>1105</v>
      </c>
      <c r="CQ662" s="10" t="s">
        <v>1105</v>
      </c>
      <c r="CR662" s="10" t="s">
        <v>1105</v>
      </c>
      <c r="CS662" s="10" t="s">
        <v>1105</v>
      </c>
      <c r="CT662" s="10" t="s">
        <v>1105</v>
      </c>
      <c r="CU662" s="10" t="s">
        <v>1104</v>
      </c>
      <c r="CV662" s="10" t="s">
        <v>1104</v>
      </c>
      <c r="CW662" s="10" t="s">
        <v>1105</v>
      </c>
      <c r="CX662" s="10" t="s">
        <v>1104</v>
      </c>
      <c r="CY662" s="10" t="s">
        <v>1105</v>
      </c>
      <c r="CZ662" s="10" t="s">
        <v>1105</v>
      </c>
      <c r="DA662" s="10" t="s">
        <v>1105</v>
      </c>
      <c r="DB662" s="10" t="s">
        <v>190</v>
      </c>
      <c r="DC662" s="96" t="s">
        <v>7158</v>
      </c>
      <c r="DD662" s="96" t="s">
        <v>7158</v>
      </c>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5"/>
    </row>
    <row r="663" spans="1:251" s="9" customFormat="1" ht="17.25" customHeight="1">
      <c r="A663" s="5" t="s">
        <v>41</v>
      </c>
      <c r="B663" s="9">
        <v>296</v>
      </c>
      <c r="C663" s="5" t="s">
        <v>87</v>
      </c>
      <c r="D663" s="5" t="s">
        <v>335</v>
      </c>
      <c r="E663" s="9">
        <v>10172</v>
      </c>
      <c r="F663" s="9" t="s">
        <v>1166</v>
      </c>
      <c r="G663" s="5"/>
      <c r="H663" s="5" t="s">
        <v>6</v>
      </c>
      <c r="I663" s="9">
        <v>1814</v>
      </c>
      <c r="J663" s="5" t="s">
        <v>1106</v>
      </c>
      <c r="K663" s="9">
        <v>1816</v>
      </c>
      <c r="L663" s="5"/>
      <c r="M663" s="5"/>
      <c r="N663" s="5"/>
      <c r="O663" s="5"/>
      <c r="P663" s="5"/>
      <c r="Q663" s="5"/>
      <c r="R663" s="5"/>
      <c r="S663" s="5"/>
      <c r="T663" s="5"/>
      <c r="U663" s="5"/>
      <c r="V663" s="5"/>
      <c r="W663" s="5"/>
      <c r="X663" s="5"/>
      <c r="Y663" s="5"/>
      <c r="Z663" s="5"/>
      <c r="AA663" s="5"/>
      <c r="AB663" s="5"/>
      <c r="AC663" s="5"/>
      <c r="AD663" s="5"/>
      <c r="AE663" s="5"/>
      <c r="AF663" s="5" t="s">
        <v>399</v>
      </c>
      <c r="AG663" s="5"/>
      <c r="AH663" s="5"/>
      <c r="AI663" s="5"/>
      <c r="AJ663" s="5"/>
      <c r="AK663" s="5"/>
      <c r="AL663" s="42" t="s">
        <v>585</v>
      </c>
      <c r="AM663" s="11">
        <f>VLOOKUP($AL663,'City Location'!$A$2:$C$69,2)</f>
        <v>-22.906846999999999</v>
      </c>
      <c r="AN663" s="11">
        <f>VLOOKUP($AL663,'City Location'!$A$2:$C$69,3)</f>
        <v>-43.172896000000001</v>
      </c>
      <c r="AO663" s="11" t="s">
        <v>621</v>
      </c>
      <c r="AP663" s="5">
        <v>1</v>
      </c>
      <c r="AQ663" s="5"/>
      <c r="AR663" s="4"/>
      <c r="AS663" s="4"/>
      <c r="AT663" s="10">
        <v>0</v>
      </c>
      <c r="AU663" s="10" t="s">
        <v>1104</v>
      </c>
      <c r="AV663" s="10" t="s">
        <v>1105</v>
      </c>
      <c r="AW663" s="10" t="s">
        <v>1105</v>
      </c>
      <c r="AX663" s="10" t="s">
        <v>1105</v>
      </c>
      <c r="AY663" s="10" t="s">
        <v>1104</v>
      </c>
      <c r="AZ663" s="10" t="s">
        <v>1105</v>
      </c>
      <c r="BA663" s="10" t="s">
        <v>1104</v>
      </c>
      <c r="BB663" s="10" t="s">
        <v>1105</v>
      </c>
      <c r="BC663" s="10" t="s">
        <v>1105</v>
      </c>
      <c r="BD663" s="10" t="s">
        <v>1104</v>
      </c>
      <c r="BE663" s="10" t="s">
        <v>1104</v>
      </c>
      <c r="BF663" s="10" t="s">
        <v>1105</v>
      </c>
      <c r="BG663" s="10" t="s">
        <v>1105</v>
      </c>
      <c r="BH663" s="10" t="s">
        <v>1104</v>
      </c>
      <c r="BI663" s="10" t="s">
        <v>1104</v>
      </c>
      <c r="BJ663" s="10" t="s">
        <v>1105</v>
      </c>
      <c r="BK663" s="10" t="s">
        <v>374</v>
      </c>
      <c r="BL663" s="10" t="s">
        <v>1105</v>
      </c>
      <c r="BM663" s="10" t="s">
        <v>1105</v>
      </c>
      <c r="BN663" s="10" t="s">
        <v>1105</v>
      </c>
      <c r="BO663" s="10" t="s">
        <v>1104</v>
      </c>
      <c r="BP663" s="10" t="s">
        <v>1105</v>
      </c>
      <c r="BQ663" s="10" t="s">
        <v>1104</v>
      </c>
      <c r="BR663" s="10" t="s">
        <v>1105</v>
      </c>
      <c r="BS663" s="10" t="s">
        <v>1104</v>
      </c>
      <c r="BT663" s="10" t="s">
        <v>1105</v>
      </c>
      <c r="BU663" s="10" t="s">
        <v>1105</v>
      </c>
      <c r="BV663" s="10" t="s">
        <v>1105</v>
      </c>
      <c r="BW663" s="10" t="s">
        <v>1104</v>
      </c>
      <c r="BX663" s="10" t="s">
        <v>374</v>
      </c>
      <c r="BY663" s="10" t="s">
        <v>1105</v>
      </c>
      <c r="BZ663" s="10" t="s">
        <v>1104</v>
      </c>
      <c r="CA663" s="10" t="s">
        <v>1105</v>
      </c>
      <c r="CB663" s="10" t="s">
        <v>1104</v>
      </c>
      <c r="CC663" s="10" t="s">
        <v>1105</v>
      </c>
      <c r="CD663" s="10" t="s">
        <v>1104</v>
      </c>
      <c r="CE663" s="10" t="s">
        <v>1105</v>
      </c>
      <c r="CF663" s="10" t="s">
        <v>1104</v>
      </c>
      <c r="CG663" s="10" t="s">
        <v>1104</v>
      </c>
      <c r="CH663" s="10" t="s">
        <v>1104</v>
      </c>
      <c r="CI663" s="10" t="s">
        <v>1105</v>
      </c>
      <c r="CJ663" s="10" t="s">
        <v>1104</v>
      </c>
      <c r="CK663" s="10" t="s">
        <v>1104</v>
      </c>
      <c r="CL663" s="10" t="s">
        <v>1105</v>
      </c>
      <c r="CM663" s="10" t="s">
        <v>1105</v>
      </c>
      <c r="CN663" s="10" t="s">
        <v>1105</v>
      </c>
      <c r="CO663" s="10" t="s">
        <v>1105</v>
      </c>
      <c r="CP663" s="10" t="s">
        <v>1105</v>
      </c>
      <c r="CQ663" s="10" t="s">
        <v>1105</v>
      </c>
      <c r="CR663" s="10" t="s">
        <v>1105</v>
      </c>
      <c r="CS663" s="10" t="s">
        <v>1105</v>
      </c>
      <c r="CT663" s="10" t="s">
        <v>1105</v>
      </c>
      <c r="CU663" s="10" t="s">
        <v>1104</v>
      </c>
      <c r="CV663" s="10" t="s">
        <v>1104</v>
      </c>
      <c r="CW663" s="10" t="s">
        <v>1105</v>
      </c>
      <c r="CX663" s="10" t="s">
        <v>1104</v>
      </c>
      <c r="CY663" s="10" t="s">
        <v>1105</v>
      </c>
      <c r="CZ663" s="10" t="s">
        <v>1105</v>
      </c>
      <c r="DA663" s="10" t="s">
        <v>1105</v>
      </c>
      <c r="DB663" s="10" t="s">
        <v>190</v>
      </c>
      <c r="DC663" s="96" t="s">
        <v>7158</v>
      </c>
      <c r="DD663" s="96" t="s">
        <v>7158</v>
      </c>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5"/>
    </row>
    <row r="664" spans="1:251" s="9" customFormat="1" ht="17.25" customHeight="1">
      <c r="A664" s="5" t="s">
        <v>41</v>
      </c>
      <c r="B664" s="9">
        <v>296</v>
      </c>
      <c r="C664" s="5" t="s">
        <v>83</v>
      </c>
      <c r="D664" s="5" t="s">
        <v>277</v>
      </c>
      <c r="E664" s="9">
        <v>10174</v>
      </c>
      <c r="F664" s="9" t="s">
        <v>1166</v>
      </c>
      <c r="G664" s="5"/>
      <c r="H664" s="5" t="s">
        <v>389</v>
      </c>
      <c r="I664" s="9">
        <v>1816</v>
      </c>
      <c r="J664" s="5"/>
      <c r="K664" s="9">
        <v>1821</v>
      </c>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42" t="s">
        <v>585</v>
      </c>
      <c r="AM664" s="11">
        <f>VLOOKUP($AL664,'City Location'!$A$2:$C$69,2)</f>
        <v>-22.906846999999999</v>
      </c>
      <c r="AN664" s="11">
        <f>VLOOKUP($AL664,'City Location'!$A$2:$C$69,3)</f>
        <v>-43.172896000000001</v>
      </c>
      <c r="AO664" s="11" t="s">
        <v>621</v>
      </c>
      <c r="AP664" s="5">
        <v>1</v>
      </c>
      <c r="AQ664" s="5"/>
      <c r="AR664" s="4"/>
      <c r="AS664" s="4"/>
      <c r="AT664" s="10">
        <v>0</v>
      </c>
      <c r="AU664" s="10" t="s">
        <v>1104</v>
      </c>
      <c r="AV664" s="10" t="s">
        <v>1105</v>
      </c>
      <c r="AW664" s="10" t="s">
        <v>1105</v>
      </c>
      <c r="AX664" s="10" t="s">
        <v>1105</v>
      </c>
      <c r="AY664" s="10" t="s">
        <v>1104</v>
      </c>
      <c r="AZ664" s="10" t="s">
        <v>1105</v>
      </c>
      <c r="BA664" s="10" t="s">
        <v>1104</v>
      </c>
      <c r="BB664" s="10" t="s">
        <v>1104</v>
      </c>
      <c r="BC664" s="10" t="s">
        <v>1104</v>
      </c>
      <c r="BD664" s="10" t="s">
        <v>1104</v>
      </c>
      <c r="BE664" s="10" t="s">
        <v>1104</v>
      </c>
      <c r="BF664" s="10" t="s">
        <v>1104</v>
      </c>
      <c r="BG664" s="10" t="s">
        <v>1104</v>
      </c>
      <c r="BH664" s="10" t="s">
        <v>1104</v>
      </c>
      <c r="BI664" s="10" t="s">
        <v>1105</v>
      </c>
      <c r="BJ664" s="10" t="s">
        <v>1105</v>
      </c>
      <c r="BK664" s="19" t="s">
        <v>374</v>
      </c>
      <c r="BL664" s="10" t="s">
        <v>1105</v>
      </c>
      <c r="BM664" s="10" t="s">
        <v>1105</v>
      </c>
      <c r="BN664" s="10" t="s">
        <v>1105</v>
      </c>
      <c r="BO664" s="10" t="s">
        <v>1104</v>
      </c>
      <c r="BP664" s="10" t="s">
        <v>1105</v>
      </c>
      <c r="BQ664" s="10" t="s">
        <v>1104</v>
      </c>
      <c r="BR664" s="10" t="s">
        <v>1105</v>
      </c>
      <c r="BS664" s="10" t="s">
        <v>1104</v>
      </c>
      <c r="BT664" s="10" t="s">
        <v>1105</v>
      </c>
      <c r="BU664" s="10" t="s">
        <v>1105</v>
      </c>
      <c r="BV664" s="10" t="s">
        <v>1105</v>
      </c>
      <c r="BW664" s="10" t="s">
        <v>1104</v>
      </c>
      <c r="BX664" s="10" t="s">
        <v>374</v>
      </c>
      <c r="BY664" s="10" t="s">
        <v>1105</v>
      </c>
      <c r="BZ664" s="10" t="s">
        <v>1104</v>
      </c>
      <c r="CA664" s="10" t="s">
        <v>1105</v>
      </c>
      <c r="CB664" s="10" t="s">
        <v>1105</v>
      </c>
      <c r="CC664" s="10" t="s">
        <v>1105</v>
      </c>
      <c r="CD664" s="10" t="s">
        <v>1104</v>
      </c>
      <c r="CE664" s="10" t="s">
        <v>1105</v>
      </c>
      <c r="CF664" s="10" t="s">
        <v>1104</v>
      </c>
      <c r="CG664" s="10" t="s">
        <v>1104</v>
      </c>
      <c r="CH664" s="10" t="s">
        <v>1104</v>
      </c>
      <c r="CI664" s="10" t="s">
        <v>1105</v>
      </c>
      <c r="CJ664" s="10" t="s">
        <v>1105</v>
      </c>
      <c r="CK664" s="10" t="s">
        <v>1104</v>
      </c>
      <c r="CL664" s="10" t="s">
        <v>1104</v>
      </c>
      <c r="CM664" s="10" t="s">
        <v>1104</v>
      </c>
      <c r="CN664" s="10" t="s">
        <v>1105</v>
      </c>
      <c r="CO664" s="10" t="s">
        <v>1105</v>
      </c>
      <c r="CP664" s="10" t="s">
        <v>1105</v>
      </c>
      <c r="CQ664" s="10" t="s">
        <v>1105</v>
      </c>
      <c r="CR664" s="10" t="s">
        <v>1104</v>
      </c>
      <c r="CS664" s="10" t="s">
        <v>1105</v>
      </c>
      <c r="CT664" s="10" t="s">
        <v>1104</v>
      </c>
      <c r="CU664" s="10" t="s">
        <v>1104</v>
      </c>
      <c r="CV664" s="10" t="s">
        <v>1104</v>
      </c>
      <c r="CW664" s="10" t="s">
        <v>1105</v>
      </c>
      <c r="CX664" s="10" t="s">
        <v>1104</v>
      </c>
      <c r="CY664" s="10" t="s">
        <v>1105</v>
      </c>
      <c r="CZ664" s="10" t="s">
        <v>1105</v>
      </c>
      <c r="DA664" s="10" t="s">
        <v>1105</v>
      </c>
      <c r="DB664" s="10" t="s">
        <v>190</v>
      </c>
      <c r="DC664" s="96" t="s">
        <v>7158</v>
      </c>
      <c r="DD664" s="96" t="s">
        <v>7158</v>
      </c>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5"/>
    </row>
    <row r="665" spans="1:251" s="9" customFormat="1" ht="17.25" customHeight="1">
      <c r="A665" s="5" t="s">
        <v>41</v>
      </c>
      <c r="B665" s="9">
        <v>296</v>
      </c>
      <c r="C665" s="5" t="s">
        <v>83</v>
      </c>
      <c r="D665" s="5" t="s">
        <v>277</v>
      </c>
      <c r="E665" s="9">
        <v>10174</v>
      </c>
      <c r="F665" s="9" t="s">
        <v>1166</v>
      </c>
      <c r="G665" s="5"/>
      <c r="H665" s="5"/>
      <c r="I665" s="9">
        <v>1821</v>
      </c>
      <c r="J665" s="5" t="s">
        <v>389</v>
      </c>
      <c r="K665" s="9">
        <v>1826</v>
      </c>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42" t="s">
        <v>584</v>
      </c>
      <c r="AM665" s="11">
        <f>VLOOKUP($AL665,'City Location'!$A$2:$C$69,2)</f>
        <v>38.722251999999997</v>
      </c>
      <c r="AN665" s="11">
        <f>VLOOKUP($AL665,'City Location'!$A$2:$C$69,3)</f>
        <v>-9.1393369999999994</v>
      </c>
      <c r="AO665" s="11" t="s">
        <v>621</v>
      </c>
      <c r="AP665" s="5">
        <v>1</v>
      </c>
      <c r="AQ665" s="5"/>
      <c r="AR665" s="4"/>
      <c r="AS665" s="4"/>
      <c r="AT665" s="10">
        <v>0</v>
      </c>
      <c r="AU665" s="10" t="s">
        <v>1104</v>
      </c>
      <c r="AV665" s="10" t="s">
        <v>1105</v>
      </c>
      <c r="AW665" s="10" t="s">
        <v>1105</v>
      </c>
      <c r="AX665" s="10" t="s">
        <v>1105</v>
      </c>
      <c r="AY665" s="10" t="s">
        <v>1104</v>
      </c>
      <c r="AZ665" s="10" t="s">
        <v>1105</v>
      </c>
      <c r="BA665" s="10" t="s">
        <v>1104</v>
      </c>
      <c r="BB665" s="10" t="s">
        <v>1104</v>
      </c>
      <c r="BC665" s="10" t="s">
        <v>1104</v>
      </c>
      <c r="BD665" s="10" t="s">
        <v>1104</v>
      </c>
      <c r="BE665" s="10" t="s">
        <v>1104</v>
      </c>
      <c r="BF665" s="10" t="s">
        <v>1104</v>
      </c>
      <c r="BG665" s="10" t="s">
        <v>1104</v>
      </c>
      <c r="BH665" s="10" t="s">
        <v>1104</v>
      </c>
      <c r="BI665" s="10" t="s">
        <v>1105</v>
      </c>
      <c r="BJ665" s="10" t="s">
        <v>1105</v>
      </c>
      <c r="BK665" s="19" t="s">
        <v>374</v>
      </c>
      <c r="BL665" s="10" t="s">
        <v>1105</v>
      </c>
      <c r="BM665" s="10" t="s">
        <v>1105</v>
      </c>
      <c r="BN665" s="10" t="s">
        <v>1105</v>
      </c>
      <c r="BO665" s="10" t="s">
        <v>1104</v>
      </c>
      <c r="BP665" s="10" t="s">
        <v>1105</v>
      </c>
      <c r="BQ665" s="10" t="s">
        <v>1104</v>
      </c>
      <c r="BR665" s="10" t="s">
        <v>1105</v>
      </c>
      <c r="BS665" s="10" t="s">
        <v>1104</v>
      </c>
      <c r="BT665" s="10" t="s">
        <v>1105</v>
      </c>
      <c r="BU665" s="10" t="s">
        <v>1105</v>
      </c>
      <c r="BV665" s="10" t="s">
        <v>1105</v>
      </c>
      <c r="BW665" s="10" t="s">
        <v>1104</v>
      </c>
      <c r="BX665" s="10" t="s">
        <v>374</v>
      </c>
      <c r="BY665" s="10" t="s">
        <v>1105</v>
      </c>
      <c r="BZ665" s="10" t="s">
        <v>1104</v>
      </c>
      <c r="CA665" s="10" t="s">
        <v>1105</v>
      </c>
      <c r="CB665" s="10" t="s">
        <v>1105</v>
      </c>
      <c r="CC665" s="10" t="s">
        <v>1105</v>
      </c>
      <c r="CD665" s="10" t="s">
        <v>1104</v>
      </c>
      <c r="CE665" s="10" t="s">
        <v>1105</v>
      </c>
      <c r="CF665" s="10" t="s">
        <v>1104</v>
      </c>
      <c r="CG665" s="10" t="s">
        <v>1104</v>
      </c>
      <c r="CH665" s="10" t="s">
        <v>1104</v>
      </c>
      <c r="CI665" s="10" t="s">
        <v>1105</v>
      </c>
      <c r="CJ665" s="10" t="s">
        <v>1105</v>
      </c>
      <c r="CK665" s="10" t="s">
        <v>1104</v>
      </c>
      <c r="CL665" s="10" t="s">
        <v>1104</v>
      </c>
      <c r="CM665" s="10" t="s">
        <v>1104</v>
      </c>
      <c r="CN665" s="10" t="s">
        <v>1105</v>
      </c>
      <c r="CO665" s="10" t="s">
        <v>1105</v>
      </c>
      <c r="CP665" s="10" t="s">
        <v>1105</v>
      </c>
      <c r="CQ665" s="10" t="s">
        <v>1105</v>
      </c>
      <c r="CR665" s="10" t="s">
        <v>1105</v>
      </c>
      <c r="CS665" s="10" t="s">
        <v>1105</v>
      </c>
      <c r="CT665" s="10" t="s">
        <v>1105</v>
      </c>
      <c r="CU665" s="10" t="s">
        <v>1104</v>
      </c>
      <c r="CV665" s="10" t="s">
        <v>1104</v>
      </c>
      <c r="CW665" s="10" t="s">
        <v>1105</v>
      </c>
      <c r="CX665" s="10" t="s">
        <v>1104</v>
      </c>
      <c r="CY665" s="10" t="s">
        <v>1105</v>
      </c>
      <c r="CZ665" s="10" t="s">
        <v>1105</v>
      </c>
      <c r="DA665" s="10" t="s">
        <v>1105</v>
      </c>
      <c r="DB665" s="10" t="s">
        <v>190</v>
      </c>
      <c r="DC665" s="96" t="s">
        <v>7158</v>
      </c>
      <c r="DD665" s="96" t="s">
        <v>7158</v>
      </c>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5"/>
    </row>
    <row r="666" spans="1:251" s="9" customFormat="1" ht="17.25" customHeight="1">
      <c r="A666" s="5" t="s">
        <v>41</v>
      </c>
      <c r="B666" s="9">
        <v>296</v>
      </c>
      <c r="C666" s="5" t="s">
        <v>83</v>
      </c>
      <c r="D666" s="5" t="s">
        <v>388</v>
      </c>
      <c r="E666" s="9">
        <v>10175</v>
      </c>
      <c r="F666" s="9" t="s">
        <v>1166</v>
      </c>
      <c r="G666" s="5"/>
      <c r="H666" s="5" t="s">
        <v>389</v>
      </c>
      <c r="I666" s="9">
        <v>1826</v>
      </c>
      <c r="J666" s="5" t="s">
        <v>6</v>
      </c>
      <c r="K666" s="9">
        <v>1826</v>
      </c>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42" t="s">
        <v>584</v>
      </c>
      <c r="AM666" s="11">
        <f>VLOOKUP($AL666,'City Location'!$A$2:$C$69,2)</f>
        <v>38.722251999999997</v>
      </c>
      <c r="AN666" s="11">
        <f>VLOOKUP($AL666,'City Location'!$A$2:$C$69,3)</f>
        <v>-9.1393369999999994</v>
      </c>
      <c r="AO666" s="11" t="s">
        <v>621</v>
      </c>
      <c r="AP666" s="5">
        <v>1</v>
      </c>
      <c r="AQ666" s="5"/>
      <c r="AR666" s="4"/>
      <c r="AS666" s="4"/>
      <c r="AT666" s="10">
        <v>0</v>
      </c>
      <c r="AU666" s="10" t="s">
        <v>1104</v>
      </c>
      <c r="AV666" s="10" t="s">
        <v>1105</v>
      </c>
      <c r="AW666" s="10" t="s">
        <v>1105</v>
      </c>
      <c r="AX666" s="10" t="s">
        <v>1105</v>
      </c>
      <c r="AY666" s="10" t="s">
        <v>1104</v>
      </c>
      <c r="AZ666" s="10" t="s">
        <v>1105</v>
      </c>
      <c r="BA666" s="10" t="s">
        <v>1104</v>
      </c>
      <c r="BB666" s="10" t="s">
        <v>1104</v>
      </c>
      <c r="BC666" s="10" t="s">
        <v>1104</v>
      </c>
      <c r="BD666" s="10" t="s">
        <v>1104</v>
      </c>
      <c r="BE666" s="10" t="s">
        <v>1104</v>
      </c>
      <c r="BF666" s="10" t="s">
        <v>1104</v>
      </c>
      <c r="BG666" s="10" t="s">
        <v>1104</v>
      </c>
      <c r="BH666" s="10" t="s">
        <v>1104</v>
      </c>
      <c r="BI666" s="10" t="s">
        <v>1105</v>
      </c>
      <c r="BJ666" s="10" t="s">
        <v>1105</v>
      </c>
      <c r="BK666" s="19" t="s">
        <v>374</v>
      </c>
      <c r="BL666" s="10" t="s">
        <v>1105</v>
      </c>
      <c r="BM666" s="10" t="s">
        <v>1105</v>
      </c>
      <c r="BN666" s="10" t="s">
        <v>1105</v>
      </c>
      <c r="BO666" s="10" t="s">
        <v>1104</v>
      </c>
      <c r="BP666" s="10" t="s">
        <v>1105</v>
      </c>
      <c r="BQ666" s="10" t="s">
        <v>1104</v>
      </c>
      <c r="BR666" s="10" t="s">
        <v>1105</v>
      </c>
      <c r="BS666" s="10" t="s">
        <v>1104</v>
      </c>
      <c r="BT666" s="10" t="s">
        <v>1105</v>
      </c>
      <c r="BU666" s="10" t="s">
        <v>1105</v>
      </c>
      <c r="BV666" s="10" t="s">
        <v>1105</v>
      </c>
      <c r="BW666" s="10" t="s">
        <v>1104</v>
      </c>
      <c r="BX666" s="10" t="s">
        <v>374</v>
      </c>
      <c r="BY666" s="10" t="s">
        <v>1105</v>
      </c>
      <c r="BZ666" s="10" t="s">
        <v>1104</v>
      </c>
      <c r="CA666" s="10" t="s">
        <v>1105</v>
      </c>
      <c r="CB666" s="10" t="s">
        <v>1105</v>
      </c>
      <c r="CC666" s="10" t="s">
        <v>1105</v>
      </c>
      <c r="CD666" s="10" t="s">
        <v>1104</v>
      </c>
      <c r="CE666" s="10" t="s">
        <v>1105</v>
      </c>
      <c r="CF666" s="10" t="s">
        <v>1104</v>
      </c>
      <c r="CG666" s="10" t="s">
        <v>1104</v>
      </c>
      <c r="CH666" s="10" t="s">
        <v>1104</v>
      </c>
      <c r="CI666" s="10" t="s">
        <v>1105</v>
      </c>
      <c r="CJ666" s="10" t="s">
        <v>1105</v>
      </c>
      <c r="CK666" s="10" t="s">
        <v>1104</v>
      </c>
      <c r="CL666" s="10" t="s">
        <v>1104</v>
      </c>
      <c r="CM666" s="10" t="s">
        <v>1104</v>
      </c>
      <c r="CN666" s="10" t="s">
        <v>1105</v>
      </c>
      <c r="CO666" s="10" t="s">
        <v>1105</v>
      </c>
      <c r="CP666" s="10" t="s">
        <v>1105</v>
      </c>
      <c r="CQ666" s="10" t="s">
        <v>1105</v>
      </c>
      <c r="CR666" s="10" t="s">
        <v>1105</v>
      </c>
      <c r="CS666" s="10" t="s">
        <v>1105</v>
      </c>
      <c r="CT666" s="10" t="s">
        <v>1105</v>
      </c>
      <c r="CU666" s="10" t="s">
        <v>1104</v>
      </c>
      <c r="CV666" s="10" t="s">
        <v>1104</v>
      </c>
      <c r="CW666" s="10" t="s">
        <v>1105</v>
      </c>
      <c r="CX666" s="10" t="s">
        <v>1104</v>
      </c>
      <c r="CY666" s="10" t="s">
        <v>1105</v>
      </c>
      <c r="CZ666" s="10" t="s">
        <v>1105</v>
      </c>
      <c r="DA666" s="10" t="s">
        <v>1105</v>
      </c>
      <c r="DB666" s="10" t="s">
        <v>190</v>
      </c>
      <c r="DC666" s="96" t="s">
        <v>7158</v>
      </c>
      <c r="DD666" s="96" t="s">
        <v>7158</v>
      </c>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5"/>
    </row>
    <row r="667" spans="1:251" s="9" customFormat="1" ht="17.25" customHeight="1">
      <c r="A667" s="5" t="s">
        <v>41</v>
      </c>
      <c r="B667" s="9">
        <v>296</v>
      </c>
      <c r="C667" s="5" t="s">
        <v>83</v>
      </c>
      <c r="D667" s="5" t="s">
        <v>400</v>
      </c>
      <c r="E667" s="9">
        <v>10177</v>
      </c>
      <c r="F667" s="9" t="s">
        <v>1166</v>
      </c>
      <c r="G667" s="5"/>
      <c r="H667" s="5" t="s">
        <v>6</v>
      </c>
      <c r="I667" s="9">
        <v>1826</v>
      </c>
      <c r="J667" s="5" t="s">
        <v>8</v>
      </c>
      <c r="K667" s="9">
        <v>1828</v>
      </c>
      <c r="L667" s="5" t="s">
        <v>224</v>
      </c>
      <c r="M667" s="5"/>
      <c r="N667" s="5"/>
      <c r="O667" s="5"/>
      <c r="P667" s="5"/>
      <c r="Q667" s="5" t="s">
        <v>513</v>
      </c>
      <c r="R667" s="5">
        <v>1826</v>
      </c>
      <c r="S667" s="5" t="s">
        <v>531</v>
      </c>
      <c r="T667" s="5">
        <v>1828</v>
      </c>
      <c r="U667" s="5"/>
      <c r="V667" s="5"/>
      <c r="W667" s="5"/>
      <c r="X667" s="5"/>
      <c r="Y667" s="5"/>
      <c r="Z667" s="5"/>
      <c r="AA667" s="5"/>
      <c r="AB667" s="5"/>
      <c r="AC667" s="5"/>
      <c r="AD667" s="5"/>
      <c r="AE667" s="5"/>
      <c r="AF667" s="5"/>
      <c r="AG667" s="5"/>
      <c r="AH667" s="5"/>
      <c r="AI667" s="5"/>
      <c r="AJ667" s="5"/>
      <c r="AK667" s="5"/>
      <c r="AL667" s="42" t="s">
        <v>584</v>
      </c>
      <c r="AM667" s="11">
        <f>VLOOKUP($AL667,'City Location'!$A$2:$C$69,2)</f>
        <v>38.722251999999997</v>
      </c>
      <c r="AN667" s="11">
        <f>VLOOKUP($AL667,'City Location'!$A$2:$C$69,3)</f>
        <v>-9.1393369999999994</v>
      </c>
      <c r="AO667" s="11" t="s">
        <v>621</v>
      </c>
      <c r="AP667" s="5">
        <v>1</v>
      </c>
      <c r="AQ667" s="5"/>
      <c r="AR667" s="4"/>
      <c r="AS667" s="4"/>
      <c r="AT667" s="10">
        <v>0</v>
      </c>
      <c r="AU667" s="10" t="s">
        <v>1104</v>
      </c>
      <c r="AV667" s="10" t="s">
        <v>1105</v>
      </c>
      <c r="AW667" s="10" t="s">
        <v>1105</v>
      </c>
      <c r="AX667" s="10" t="s">
        <v>1105</v>
      </c>
      <c r="AY667" s="10" t="s">
        <v>1104</v>
      </c>
      <c r="AZ667" s="10" t="s">
        <v>1105</v>
      </c>
      <c r="BA667" s="10" t="s">
        <v>1104</v>
      </c>
      <c r="BB667" s="10" t="s">
        <v>1104</v>
      </c>
      <c r="BC667" s="10" t="s">
        <v>1104</v>
      </c>
      <c r="BD667" s="10" t="s">
        <v>1104</v>
      </c>
      <c r="BE667" s="10" t="s">
        <v>1104</v>
      </c>
      <c r="BF667" s="10" t="s">
        <v>1104</v>
      </c>
      <c r="BG667" s="10" t="s">
        <v>1104</v>
      </c>
      <c r="BH667" s="10" t="s">
        <v>1104</v>
      </c>
      <c r="BI667" s="10" t="s">
        <v>1105</v>
      </c>
      <c r="BJ667" s="10" t="s">
        <v>1105</v>
      </c>
      <c r="BK667" s="19" t="s">
        <v>374</v>
      </c>
      <c r="BL667" s="10" t="s">
        <v>1105</v>
      </c>
      <c r="BM667" s="10" t="s">
        <v>1105</v>
      </c>
      <c r="BN667" s="10" t="s">
        <v>1105</v>
      </c>
      <c r="BO667" s="10" t="s">
        <v>1104</v>
      </c>
      <c r="BP667" s="10" t="s">
        <v>1105</v>
      </c>
      <c r="BQ667" s="10" t="s">
        <v>1104</v>
      </c>
      <c r="BR667" s="10" t="s">
        <v>1105</v>
      </c>
      <c r="BS667" s="10" t="s">
        <v>1104</v>
      </c>
      <c r="BT667" s="10" t="s">
        <v>1105</v>
      </c>
      <c r="BU667" s="10" t="s">
        <v>1105</v>
      </c>
      <c r="BV667" s="10" t="s">
        <v>1105</v>
      </c>
      <c r="BW667" s="10" t="s">
        <v>1104</v>
      </c>
      <c r="BX667" s="10" t="s">
        <v>374</v>
      </c>
      <c r="BY667" s="10" t="s">
        <v>1105</v>
      </c>
      <c r="BZ667" s="10" t="s">
        <v>1104</v>
      </c>
      <c r="CA667" s="10" t="s">
        <v>1105</v>
      </c>
      <c r="CB667" s="10" t="s">
        <v>1105</v>
      </c>
      <c r="CC667" s="10" t="s">
        <v>1105</v>
      </c>
      <c r="CD667" s="10" t="s">
        <v>1104</v>
      </c>
      <c r="CE667" s="10" t="s">
        <v>1105</v>
      </c>
      <c r="CF667" s="10" t="s">
        <v>1104</v>
      </c>
      <c r="CG667" s="10" t="s">
        <v>1104</v>
      </c>
      <c r="CH667" s="10" t="s">
        <v>1104</v>
      </c>
      <c r="CI667" s="10" t="s">
        <v>1105</v>
      </c>
      <c r="CJ667" s="10" t="s">
        <v>1105</v>
      </c>
      <c r="CK667" s="10" t="s">
        <v>1104</v>
      </c>
      <c r="CL667" s="10" t="s">
        <v>1104</v>
      </c>
      <c r="CM667" s="10" t="s">
        <v>1104</v>
      </c>
      <c r="CN667" s="10" t="s">
        <v>1105</v>
      </c>
      <c r="CO667" s="10" t="s">
        <v>1105</v>
      </c>
      <c r="CP667" s="10" t="s">
        <v>1105</v>
      </c>
      <c r="CQ667" s="10" t="s">
        <v>1105</v>
      </c>
      <c r="CR667" s="10" t="s">
        <v>1105</v>
      </c>
      <c r="CS667" s="10" t="s">
        <v>1105</v>
      </c>
      <c r="CT667" s="10" t="s">
        <v>1105</v>
      </c>
      <c r="CU667" s="10" t="s">
        <v>1104</v>
      </c>
      <c r="CV667" s="10" t="s">
        <v>1104</v>
      </c>
      <c r="CW667" s="10" t="s">
        <v>1105</v>
      </c>
      <c r="CX667" s="10" t="s">
        <v>1104</v>
      </c>
      <c r="CY667" s="10" t="s">
        <v>1105</v>
      </c>
      <c r="CZ667" s="10" t="s">
        <v>1105</v>
      </c>
      <c r="DA667" s="10" t="s">
        <v>1105</v>
      </c>
      <c r="DB667" s="10" t="s">
        <v>190</v>
      </c>
      <c r="DC667" s="96" t="s">
        <v>7158</v>
      </c>
      <c r="DD667" s="96" t="s">
        <v>7158</v>
      </c>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5"/>
    </row>
    <row r="668" spans="1:251" s="9" customFormat="1" ht="17.25" customHeight="1">
      <c r="A668" s="5" t="s">
        <v>41</v>
      </c>
      <c r="B668" s="9">
        <v>296</v>
      </c>
      <c r="C668" s="5" t="s">
        <v>83</v>
      </c>
      <c r="D668" s="5" t="s">
        <v>288</v>
      </c>
      <c r="E668" s="9">
        <v>2899</v>
      </c>
      <c r="F668" s="9" t="s">
        <v>1166</v>
      </c>
      <c r="G668" s="5"/>
      <c r="H668" s="5" t="s">
        <v>18</v>
      </c>
      <c r="I668" s="9">
        <v>1828</v>
      </c>
      <c r="J668" s="5" t="s">
        <v>6</v>
      </c>
      <c r="K668" s="9">
        <v>1834</v>
      </c>
      <c r="L668" s="5"/>
      <c r="M668" s="5"/>
      <c r="N668" s="5"/>
      <c r="O668" s="5"/>
      <c r="P668" s="5"/>
      <c r="Q668" s="5"/>
      <c r="R668" s="5"/>
      <c r="S668" s="5"/>
      <c r="T668" s="5"/>
      <c r="U668" s="5"/>
      <c r="V668" s="5"/>
      <c r="W668" s="5"/>
      <c r="X668" s="5"/>
      <c r="Y668" s="5"/>
      <c r="Z668" s="5"/>
      <c r="AA668" s="5"/>
      <c r="AB668" s="5"/>
      <c r="AC668" s="5"/>
      <c r="AD668" s="5"/>
      <c r="AE668" s="5"/>
      <c r="AF668" s="5" t="s">
        <v>383</v>
      </c>
      <c r="AG668" s="5"/>
      <c r="AH668" s="5"/>
      <c r="AI668" s="5"/>
      <c r="AJ668" s="5"/>
      <c r="AK668" s="5"/>
      <c r="AL668" s="42" t="s">
        <v>584</v>
      </c>
      <c r="AM668" s="11">
        <f>VLOOKUP($AL668,'City Location'!$A$2:$C$69,2)</f>
        <v>38.722251999999997</v>
      </c>
      <c r="AN668" s="11">
        <f>VLOOKUP($AL668,'City Location'!$A$2:$C$69,3)</f>
        <v>-9.1393369999999994</v>
      </c>
      <c r="AO668" s="11" t="s">
        <v>621</v>
      </c>
      <c r="AP668" s="5">
        <v>1</v>
      </c>
      <c r="AQ668" s="5"/>
      <c r="AR668" s="4"/>
      <c r="AS668" s="4"/>
      <c r="AT668" s="10">
        <v>0</v>
      </c>
      <c r="AU668" s="10" t="s">
        <v>1104</v>
      </c>
      <c r="AV668" s="10" t="s">
        <v>1104</v>
      </c>
      <c r="AW668" s="10" t="s">
        <v>1105</v>
      </c>
      <c r="AX668" s="10" t="s">
        <v>1105</v>
      </c>
      <c r="AY668" s="10" t="s">
        <v>1104</v>
      </c>
      <c r="AZ668" s="10" t="s">
        <v>1105</v>
      </c>
      <c r="BA668" s="10" t="s">
        <v>1104</v>
      </c>
      <c r="BB668" s="10" t="s">
        <v>1104</v>
      </c>
      <c r="BC668" s="10" t="s">
        <v>1104</v>
      </c>
      <c r="BD668" s="10" t="s">
        <v>1104</v>
      </c>
      <c r="BE668" s="10" t="s">
        <v>1104</v>
      </c>
      <c r="BF668" s="10" t="s">
        <v>1104</v>
      </c>
      <c r="BG668" s="10" t="s">
        <v>1104</v>
      </c>
      <c r="BH668" s="10" t="s">
        <v>1104</v>
      </c>
      <c r="BI668" s="10" t="s">
        <v>1105</v>
      </c>
      <c r="BJ668" s="10" t="s">
        <v>1105</v>
      </c>
      <c r="BK668" s="19" t="s">
        <v>374</v>
      </c>
      <c r="BL668" s="10" t="s">
        <v>1105</v>
      </c>
      <c r="BM668" s="10" t="s">
        <v>1105</v>
      </c>
      <c r="BN668" s="10" t="s">
        <v>1105</v>
      </c>
      <c r="BO668" s="10" t="s">
        <v>1104</v>
      </c>
      <c r="BP668" s="10" t="s">
        <v>1105</v>
      </c>
      <c r="BQ668" s="10" t="s">
        <v>1104</v>
      </c>
      <c r="BR668" s="10" t="s">
        <v>1105</v>
      </c>
      <c r="BS668" s="10" t="s">
        <v>1104</v>
      </c>
      <c r="BT668" s="10" t="s">
        <v>1105</v>
      </c>
      <c r="BU668" s="10" t="s">
        <v>1105</v>
      </c>
      <c r="BV668" s="10" t="s">
        <v>1105</v>
      </c>
      <c r="BW668" s="10" t="s">
        <v>1104</v>
      </c>
      <c r="BX668" s="10" t="s">
        <v>374</v>
      </c>
      <c r="BY668" s="10" t="s">
        <v>1104</v>
      </c>
      <c r="BZ668" s="10" t="s">
        <v>1104</v>
      </c>
      <c r="CA668" s="10" t="s">
        <v>1105</v>
      </c>
      <c r="CB668" s="10" t="s">
        <v>1105</v>
      </c>
      <c r="CC668" s="10" t="s">
        <v>1105</v>
      </c>
      <c r="CD668" s="10" t="s">
        <v>1104</v>
      </c>
      <c r="CE668" s="10" t="s">
        <v>1105</v>
      </c>
      <c r="CF668" s="10" t="s">
        <v>1104</v>
      </c>
      <c r="CG668" s="10" t="s">
        <v>1104</v>
      </c>
      <c r="CH668" s="10" t="s">
        <v>1104</v>
      </c>
      <c r="CI668" s="10" t="s">
        <v>1105</v>
      </c>
      <c r="CJ668" s="10" t="s">
        <v>1105</v>
      </c>
      <c r="CK668" s="10" t="s">
        <v>1104</v>
      </c>
      <c r="CL668" s="10" t="s">
        <v>1104</v>
      </c>
      <c r="CM668" s="10" t="s">
        <v>1104</v>
      </c>
      <c r="CN668" s="10" t="s">
        <v>1105</v>
      </c>
      <c r="CO668" s="10" t="s">
        <v>1105</v>
      </c>
      <c r="CP668" s="10" t="s">
        <v>1105</v>
      </c>
      <c r="CQ668" s="10" t="s">
        <v>1105</v>
      </c>
      <c r="CR668" s="10" t="s">
        <v>1105</v>
      </c>
      <c r="CS668" s="10" t="s">
        <v>1105</v>
      </c>
      <c r="CT668" s="10" t="s">
        <v>1105</v>
      </c>
      <c r="CU668" s="10" t="s">
        <v>1104</v>
      </c>
      <c r="CV668" s="10" t="s">
        <v>1104</v>
      </c>
      <c r="CW668" s="10" t="s">
        <v>1105</v>
      </c>
      <c r="CX668" s="10" t="s">
        <v>1104</v>
      </c>
      <c r="CY668" s="10" t="s">
        <v>1105</v>
      </c>
      <c r="CZ668" s="10" t="s">
        <v>1105</v>
      </c>
      <c r="DA668" s="10" t="s">
        <v>1105</v>
      </c>
      <c r="DB668" s="10" t="s">
        <v>190</v>
      </c>
      <c r="DC668" s="96" t="s">
        <v>7158</v>
      </c>
      <c r="DD668" s="96" t="s">
        <v>7158</v>
      </c>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5"/>
    </row>
    <row r="669" spans="1:251" s="9" customFormat="1" ht="17.25" customHeight="1">
      <c r="A669" s="5" t="s">
        <v>41</v>
      </c>
      <c r="B669" s="9">
        <v>296</v>
      </c>
      <c r="C669" s="5" t="s">
        <v>83</v>
      </c>
      <c r="D669" s="5" t="s">
        <v>400</v>
      </c>
      <c r="E669" s="9">
        <v>10177</v>
      </c>
      <c r="F669" s="9" t="s">
        <v>1166</v>
      </c>
      <c r="G669" s="5"/>
      <c r="H669" s="5" t="s">
        <v>6</v>
      </c>
      <c r="I669" s="9">
        <v>1834</v>
      </c>
      <c r="J669" s="5" t="s">
        <v>3</v>
      </c>
      <c r="K669" s="9">
        <v>1837</v>
      </c>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42" t="s">
        <v>584</v>
      </c>
      <c r="AM669" s="11">
        <f>VLOOKUP($AL669,'City Location'!$A$2:$C$69,2)</f>
        <v>38.722251999999997</v>
      </c>
      <c r="AN669" s="11">
        <f>VLOOKUP($AL669,'City Location'!$A$2:$C$69,3)</f>
        <v>-9.1393369999999994</v>
      </c>
      <c r="AO669" s="11" t="s">
        <v>621</v>
      </c>
      <c r="AP669" s="5">
        <v>1</v>
      </c>
      <c r="AQ669" s="5"/>
      <c r="AR669" s="4"/>
      <c r="AS669" s="4"/>
      <c r="AT669" s="10">
        <v>0</v>
      </c>
      <c r="AU669" s="10" t="s">
        <v>1104</v>
      </c>
      <c r="AV669" s="10" t="s">
        <v>1104</v>
      </c>
      <c r="AW669" s="10" t="s">
        <v>1105</v>
      </c>
      <c r="AX669" s="10" t="s">
        <v>1105</v>
      </c>
      <c r="AY669" s="10" t="s">
        <v>1104</v>
      </c>
      <c r="AZ669" s="10" t="s">
        <v>1105</v>
      </c>
      <c r="BA669" s="10" t="s">
        <v>1104</v>
      </c>
      <c r="BB669" s="10" t="s">
        <v>1104</v>
      </c>
      <c r="BC669" s="10" t="s">
        <v>1104</v>
      </c>
      <c r="BD669" s="10" t="s">
        <v>1104</v>
      </c>
      <c r="BE669" s="10" t="s">
        <v>1104</v>
      </c>
      <c r="BF669" s="10" t="s">
        <v>1104</v>
      </c>
      <c r="BG669" s="10" t="s">
        <v>1104</v>
      </c>
      <c r="BH669" s="10" t="s">
        <v>1104</v>
      </c>
      <c r="BI669" s="10" t="s">
        <v>1105</v>
      </c>
      <c r="BJ669" s="10" t="s">
        <v>1105</v>
      </c>
      <c r="BK669" s="19" t="s">
        <v>374</v>
      </c>
      <c r="BL669" s="10" t="s">
        <v>1105</v>
      </c>
      <c r="BM669" s="10" t="s">
        <v>1105</v>
      </c>
      <c r="BN669" s="10" t="s">
        <v>1105</v>
      </c>
      <c r="BO669" s="10" t="s">
        <v>1104</v>
      </c>
      <c r="BP669" s="10" t="s">
        <v>1105</v>
      </c>
      <c r="BQ669" s="10" t="s">
        <v>1104</v>
      </c>
      <c r="BR669" s="10" t="s">
        <v>1105</v>
      </c>
      <c r="BS669" s="10" t="s">
        <v>1104</v>
      </c>
      <c r="BT669" s="10" t="s">
        <v>1105</v>
      </c>
      <c r="BU669" s="10" t="s">
        <v>1105</v>
      </c>
      <c r="BV669" s="10" t="s">
        <v>1105</v>
      </c>
      <c r="BW669" s="10" t="s">
        <v>1104</v>
      </c>
      <c r="BX669" s="10" t="s">
        <v>374</v>
      </c>
      <c r="BY669" s="10" t="s">
        <v>1104</v>
      </c>
      <c r="BZ669" s="10" t="s">
        <v>1104</v>
      </c>
      <c r="CA669" s="10" t="s">
        <v>1105</v>
      </c>
      <c r="CB669" s="10" t="s">
        <v>1105</v>
      </c>
      <c r="CC669" s="10" t="s">
        <v>1105</v>
      </c>
      <c r="CD669" s="10" t="s">
        <v>1104</v>
      </c>
      <c r="CE669" s="10" t="s">
        <v>1105</v>
      </c>
      <c r="CF669" s="10" t="s">
        <v>1104</v>
      </c>
      <c r="CG669" s="10" t="s">
        <v>1104</v>
      </c>
      <c r="CH669" s="10" t="s">
        <v>1104</v>
      </c>
      <c r="CI669" s="10" t="s">
        <v>1105</v>
      </c>
      <c r="CJ669" s="10" t="s">
        <v>1105</v>
      </c>
      <c r="CK669" s="10" t="s">
        <v>1104</v>
      </c>
      <c r="CL669" s="10" t="s">
        <v>1104</v>
      </c>
      <c r="CM669" s="10" t="s">
        <v>1104</v>
      </c>
      <c r="CN669" s="10" t="s">
        <v>1105</v>
      </c>
      <c r="CO669" s="10" t="s">
        <v>1105</v>
      </c>
      <c r="CP669" s="10" t="s">
        <v>1105</v>
      </c>
      <c r="CQ669" s="10" t="s">
        <v>1105</v>
      </c>
      <c r="CR669" s="10" t="s">
        <v>1105</v>
      </c>
      <c r="CS669" s="10" t="s">
        <v>1105</v>
      </c>
      <c r="CT669" s="10" t="s">
        <v>1105</v>
      </c>
      <c r="CU669" s="10" t="s">
        <v>1104</v>
      </c>
      <c r="CV669" s="10" t="s">
        <v>1104</v>
      </c>
      <c r="CW669" s="10" t="s">
        <v>1105</v>
      </c>
      <c r="CX669" s="10" t="s">
        <v>1104</v>
      </c>
      <c r="CY669" s="10" t="s">
        <v>1105</v>
      </c>
      <c r="CZ669" s="10" t="s">
        <v>1105</v>
      </c>
      <c r="DA669" s="10" t="s">
        <v>1105</v>
      </c>
      <c r="DB669" s="10" t="s">
        <v>190</v>
      </c>
      <c r="DC669" s="96" t="s">
        <v>7158</v>
      </c>
      <c r="DD669" s="96" t="s">
        <v>7158</v>
      </c>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5"/>
    </row>
    <row r="670" spans="1:251" s="9" customFormat="1" ht="17.25" customHeight="1">
      <c r="A670" s="5" t="s">
        <v>41</v>
      </c>
      <c r="B670" s="9">
        <v>296</v>
      </c>
      <c r="C670" s="5" t="s">
        <v>83</v>
      </c>
      <c r="D670" s="5" t="s">
        <v>96</v>
      </c>
      <c r="E670" s="9">
        <v>10178</v>
      </c>
      <c r="F670" s="9" t="s">
        <v>1166</v>
      </c>
      <c r="G670" s="5"/>
      <c r="H670" s="5" t="s">
        <v>3</v>
      </c>
      <c r="I670" s="9">
        <v>1837</v>
      </c>
      <c r="J670" s="5" t="s">
        <v>10</v>
      </c>
      <c r="K670" s="9">
        <v>1853</v>
      </c>
      <c r="L670" s="5"/>
      <c r="M670" s="5"/>
      <c r="N670" s="5"/>
      <c r="O670" s="5"/>
      <c r="P670" s="5"/>
      <c r="Q670" s="5"/>
      <c r="R670" s="5"/>
      <c r="S670" s="5"/>
      <c r="T670" s="5"/>
      <c r="U670" s="5"/>
      <c r="V670" s="5"/>
      <c r="W670" s="5"/>
      <c r="X670" s="5"/>
      <c r="Y670" s="5"/>
      <c r="Z670" s="5"/>
      <c r="AA670" s="5"/>
      <c r="AB670" s="5"/>
      <c r="AC670" s="5"/>
      <c r="AD670" s="5"/>
      <c r="AE670" s="5"/>
      <c r="AF670" s="5" t="s">
        <v>401</v>
      </c>
      <c r="AG670" s="5"/>
      <c r="AH670" s="5"/>
      <c r="AI670" s="5"/>
      <c r="AJ670" s="5"/>
      <c r="AK670" s="5"/>
      <c r="AL670" s="42" t="s">
        <v>584</v>
      </c>
      <c r="AM670" s="11">
        <f>VLOOKUP($AL670,'City Location'!$A$2:$C$69,2)</f>
        <v>38.722251999999997</v>
      </c>
      <c r="AN670" s="11">
        <f>VLOOKUP($AL670,'City Location'!$A$2:$C$69,3)</f>
        <v>-9.1393369999999994</v>
      </c>
      <c r="AO670" s="11" t="s">
        <v>621</v>
      </c>
      <c r="AP670" s="5">
        <v>1</v>
      </c>
      <c r="AQ670" s="5"/>
      <c r="AR670" s="4"/>
      <c r="AS670" s="4"/>
      <c r="AT670" s="10">
        <v>0</v>
      </c>
      <c r="AU670" s="10" t="s">
        <v>1104</v>
      </c>
      <c r="AV670" s="10" t="s">
        <v>1104</v>
      </c>
      <c r="AW670" s="10" t="s">
        <v>1105</v>
      </c>
      <c r="AX670" s="10" t="s">
        <v>1105</v>
      </c>
      <c r="AY670" s="10" t="s">
        <v>1104</v>
      </c>
      <c r="AZ670" s="10" t="s">
        <v>1104</v>
      </c>
      <c r="BA670" s="10" t="s">
        <v>1104</v>
      </c>
      <c r="BB670" s="10" t="s">
        <v>1104</v>
      </c>
      <c r="BC670" s="10" t="s">
        <v>1104</v>
      </c>
      <c r="BD670" s="10" t="s">
        <v>1104</v>
      </c>
      <c r="BE670" s="10" t="s">
        <v>1104</v>
      </c>
      <c r="BF670" s="10" t="s">
        <v>1104</v>
      </c>
      <c r="BG670" s="10" t="s">
        <v>1104</v>
      </c>
      <c r="BH670" s="10" t="s">
        <v>1104</v>
      </c>
      <c r="BI670" s="10" t="s">
        <v>1105</v>
      </c>
      <c r="BJ670" s="10" t="s">
        <v>1105</v>
      </c>
      <c r="BK670" s="19" t="s">
        <v>374</v>
      </c>
      <c r="BL670" s="10" t="s">
        <v>1104</v>
      </c>
      <c r="BM670" s="10" t="s">
        <v>1104</v>
      </c>
      <c r="BN670" s="10" t="s">
        <v>1105</v>
      </c>
      <c r="BO670" s="10" t="s">
        <v>1104</v>
      </c>
      <c r="BP670" s="10" t="s">
        <v>1105</v>
      </c>
      <c r="BQ670" s="10" t="s">
        <v>1104</v>
      </c>
      <c r="BR670" s="10" t="s">
        <v>1105</v>
      </c>
      <c r="BS670" s="10" t="s">
        <v>1104</v>
      </c>
      <c r="BT670" s="10" t="s">
        <v>1105</v>
      </c>
      <c r="BU670" s="10" t="s">
        <v>1105</v>
      </c>
      <c r="BV670" s="10" t="s">
        <v>1105</v>
      </c>
      <c r="BW670" s="10" t="s">
        <v>1104</v>
      </c>
      <c r="BX670" s="10" t="s">
        <v>374</v>
      </c>
      <c r="BY670" s="10" t="s">
        <v>1104</v>
      </c>
      <c r="BZ670" s="10" t="s">
        <v>1104</v>
      </c>
      <c r="CA670" s="10" t="s">
        <v>1105</v>
      </c>
      <c r="CB670" s="10" t="s">
        <v>1105</v>
      </c>
      <c r="CC670" s="10" t="s">
        <v>1105</v>
      </c>
      <c r="CD670" s="10" t="s">
        <v>1104</v>
      </c>
      <c r="CE670" s="10" t="s">
        <v>1105</v>
      </c>
      <c r="CF670" s="10" t="s">
        <v>1104</v>
      </c>
      <c r="CG670" s="10" t="s">
        <v>1104</v>
      </c>
      <c r="CH670" s="10" t="s">
        <v>1104</v>
      </c>
      <c r="CI670" s="10" t="s">
        <v>1105</v>
      </c>
      <c r="CJ670" s="10" t="s">
        <v>1105</v>
      </c>
      <c r="CK670" s="10" t="s">
        <v>1104</v>
      </c>
      <c r="CL670" s="10" t="s">
        <v>1104</v>
      </c>
      <c r="CM670" s="10" t="s">
        <v>1104</v>
      </c>
      <c r="CN670" s="10" t="s">
        <v>1105</v>
      </c>
      <c r="CO670" s="10" t="s">
        <v>1105</v>
      </c>
      <c r="CP670" s="10" t="s">
        <v>1105</v>
      </c>
      <c r="CQ670" s="10" t="s">
        <v>1105</v>
      </c>
      <c r="CR670" s="10" t="s">
        <v>1105</v>
      </c>
      <c r="CS670" s="10" t="s">
        <v>1104</v>
      </c>
      <c r="CT670" s="10" t="s">
        <v>1105</v>
      </c>
      <c r="CU670" s="10" t="s">
        <v>1104</v>
      </c>
      <c r="CV670" s="10" t="s">
        <v>1104</v>
      </c>
      <c r="CW670" s="10" t="s">
        <v>1105</v>
      </c>
      <c r="CX670" s="10" t="s">
        <v>1104</v>
      </c>
      <c r="CY670" s="10" t="s">
        <v>1105</v>
      </c>
      <c r="CZ670" s="10" t="s">
        <v>1105</v>
      </c>
      <c r="DA670" s="10" t="s">
        <v>1105</v>
      </c>
      <c r="DB670" s="10" t="s">
        <v>190</v>
      </c>
      <c r="DC670" s="96" t="s">
        <v>7158</v>
      </c>
      <c r="DD670" s="96" t="s">
        <v>7158</v>
      </c>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5"/>
    </row>
    <row r="671" spans="1:251" s="9" customFormat="1" ht="17.25" customHeight="1">
      <c r="A671" s="5" t="s">
        <v>41</v>
      </c>
      <c r="B671" s="9">
        <v>296</v>
      </c>
      <c r="C671" s="5" t="s">
        <v>83</v>
      </c>
      <c r="D671" s="5" t="s">
        <v>402</v>
      </c>
      <c r="E671" s="9">
        <v>1111</v>
      </c>
      <c r="F671" s="9" t="s">
        <v>1181</v>
      </c>
      <c r="G671" s="5" t="s">
        <v>1180</v>
      </c>
      <c r="H671" s="5" t="s">
        <v>10</v>
      </c>
      <c r="I671" s="9">
        <v>1853</v>
      </c>
      <c r="J671" s="5" t="s">
        <v>10</v>
      </c>
      <c r="K671" s="9">
        <v>1861</v>
      </c>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42" t="s">
        <v>584</v>
      </c>
      <c r="AM671" s="11">
        <f>VLOOKUP($AL671,'City Location'!$A$2:$C$69,2)</f>
        <v>38.722251999999997</v>
      </c>
      <c r="AN671" s="11">
        <f>VLOOKUP($AL671,'City Location'!$A$2:$C$69,3)</f>
        <v>-9.1393369999999994</v>
      </c>
      <c r="AO671" s="11" t="s">
        <v>621</v>
      </c>
      <c r="AP671" s="5">
        <v>1</v>
      </c>
      <c r="AQ671" s="5"/>
      <c r="AR671" s="4"/>
      <c r="AS671" s="4"/>
      <c r="AT671" s="10">
        <v>0</v>
      </c>
      <c r="AU671" s="10" t="s">
        <v>1104</v>
      </c>
      <c r="AV671" s="10" t="s">
        <v>1104</v>
      </c>
      <c r="AW671" s="10" t="s">
        <v>1105</v>
      </c>
      <c r="AX671" s="10" t="s">
        <v>1105</v>
      </c>
      <c r="AY671" s="10" t="s">
        <v>1104</v>
      </c>
      <c r="AZ671" s="10" t="s">
        <v>1104</v>
      </c>
      <c r="BA671" s="10" t="s">
        <v>1105</v>
      </c>
      <c r="BB671" s="10" t="s">
        <v>1104</v>
      </c>
      <c r="BC671" s="10" t="s">
        <v>1104</v>
      </c>
      <c r="BD671" s="10" t="s">
        <v>1104</v>
      </c>
      <c r="BE671" s="10" t="s">
        <v>1104</v>
      </c>
      <c r="BF671" s="10" t="s">
        <v>1104</v>
      </c>
      <c r="BG671" s="10" t="s">
        <v>1104</v>
      </c>
      <c r="BH671" s="10" t="s">
        <v>1104</v>
      </c>
      <c r="BI671" s="10" t="s">
        <v>1105</v>
      </c>
      <c r="BJ671" s="10" t="s">
        <v>1105</v>
      </c>
      <c r="BK671" s="10" t="s">
        <v>1105</v>
      </c>
      <c r="BL671" s="10" t="s">
        <v>1104</v>
      </c>
      <c r="BM671" s="10" t="s">
        <v>1105</v>
      </c>
      <c r="BN671" s="10" t="s">
        <v>1105</v>
      </c>
      <c r="BO671" s="10" t="s">
        <v>1104</v>
      </c>
      <c r="BP671" s="10" t="s">
        <v>1105</v>
      </c>
      <c r="BQ671" s="10" t="s">
        <v>1104</v>
      </c>
      <c r="BR671" s="10" t="s">
        <v>1105</v>
      </c>
      <c r="BS671" s="10" t="s">
        <v>1104</v>
      </c>
      <c r="BT671" s="10" t="s">
        <v>1105</v>
      </c>
      <c r="BU671" s="10" t="s">
        <v>1105</v>
      </c>
      <c r="BV671" s="10" t="s">
        <v>1105</v>
      </c>
      <c r="BW671" s="10" t="s">
        <v>1104</v>
      </c>
      <c r="BX671" s="10" t="s">
        <v>374</v>
      </c>
      <c r="BY671" s="10" t="s">
        <v>1104</v>
      </c>
      <c r="BZ671" s="10" t="s">
        <v>1104</v>
      </c>
      <c r="CA671" s="10" t="s">
        <v>1105</v>
      </c>
      <c r="CB671" s="10" t="s">
        <v>1105</v>
      </c>
      <c r="CC671" s="10" t="s">
        <v>1105</v>
      </c>
      <c r="CD671" s="10" t="s">
        <v>1104</v>
      </c>
      <c r="CE671" s="10" t="s">
        <v>1105</v>
      </c>
      <c r="CF671" s="10" t="s">
        <v>1104</v>
      </c>
      <c r="CG671" s="10" t="s">
        <v>1104</v>
      </c>
      <c r="CH671" s="10" t="s">
        <v>1104</v>
      </c>
      <c r="CI671" s="10" t="s">
        <v>1105</v>
      </c>
      <c r="CJ671" s="10" t="s">
        <v>1105</v>
      </c>
      <c r="CK671" s="10" t="s">
        <v>1104</v>
      </c>
      <c r="CL671" s="10" t="s">
        <v>1104</v>
      </c>
      <c r="CM671" s="10" t="s">
        <v>1104</v>
      </c>
      <c r="CN671" s="10" t="s">
        <v>1105</v>
      </c>
      <c r="CO671" s="10" t="s">
        <v>1105</v>
      </c>
      <c r="CP671" s="10" t="s">
        <v>1105</v>
      </c>
      <c r="CQ671" s="10" t="s">
        <v>1105</v>
      </c>
      <c r="CR671" s="10" t="s">
        <v>1105</v>
      </c>
      <c r="CS671" s="10" t="s">
        <v>1104</v>
      </c>
      <c r="CT671" s="10" t="s">
        <v>1105</v>
      </c>
      <c r="CU671" s="10" t="s">
        <v>1104</v>
      </c>
      <c r="CV671" s="10" t="s">
        <v>1104</v>
      </c>
      <c r="CW671" s="10" t="s">
        <v>1105</v>
      </c>
      <c r="CX671" s="10" t="s">
        <v>1104</v>
      </c>
      <c r="CY671" s="10" t="s">
        <v>1105</v>
      </c>
      <c r="CZ671" s="10" t="s">
        <v>1105</v>
      </c>
      <c r="DA671" s="10" t="s">
        <v>1105</v>
      </c>
      <c r="DB671" s="10" t="s">
        <v>190</v>
      </c>
      <c r="DC671" s="96" t="s">
        <v>7158</v>
      </c>
      <c r="DD671" s="96" t="s">
        <v>7158</v>
      </c>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5"/>
    </row>
    <row r="672" spans="1:251" s="9" customFormat="1" ht="17.25" customHeight="1">
      <c r="A672" s="5" t="s">
        <v>41</v>
      </c>
      <c r="B672" s="9">
        <v>296</v>
      </c>
      <c r="C672" s="5" t="s">
        <v>83</v>
      </c>
      <c r="D672" s="5" t="s">
        <v>227</v>
      </c>
      <c r="E672" s="9">
        <v>10179</v>
      </c>
      <c r="F672" s="9" t="s">
        <v>1181</v>
      </c>
      <c r="G672" s="5" t="s">
        <v>1180</v>
      </c>
      <c r="H672" s="5" t="s">
        <v>10</v>
      </c>
      <c r="I672" s="9">
        <v>1861</v>
      </c>
      <c r="J672" s="5" t="s">
        <v>14</v>
      </c>
      <c r="K672" s="9">
        <v>1889</v>
      </c>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42" t="s">
        <v>584</v>
      </c>
      <c r="AM672" s="11">
        <f>VLOOKUP($AL672,'City Location'!$A$2:$C$69,2)</f>
        <v>38.722251999999997</v>
      </c>
      <c r="AN672" s="11">
        <f>VLOOKUP($AL672,'City Location'!$A$2:$C$69,3)</f>
        <v>-9.1393369999999994</v>
      </c>
      <c r="AO672" s="11" t="s">
        <v>621</v>
      </c>
      <c r="AP672" s="5">
        <v>1</v>
      </c>
      <c r="AQ672" s="5"/>
      <c r="AR672" s="4"/>
      <c r="AS672" s="4"/>
      <c r="AT672" s="10">
        <v>0</v>
      </c>
      <c r="AU672" s="10" t="s">
        <v>1104</v>
      </c>
      <c r="AV672" s="10" t="s">
        <v>1104</v>
      </c>
      <c r="AW672" s="10" t="s">
        <v>1105</v>
      </c>
      <c r="AX672" s="10" t="s">
        <v>1105</v>
      </c>
      <c r="AY672" s="10" t="s">
        <v>1104</v>
      </c>
      <c r="AZ672" s="10" t="s">
        <v>1104</v>
      </c>
      <c r="BA672" s="10" t="s">
        <v>1105</v>
      </c>
      <c r="BB672" s="10" t="s">
        <v>1104</v>
      </c>
      <c r="BC672" s="10" t="s">
        <v>1105</v>
      </c>
      <c r="BD672" s="10" t="s">
        <v>1104</v>
      </c>
      <c r="BE672" s="10" t="s">
        <v>1104</v>
      </c>
      <c r="BF672" s="10" t="s">
        <v>1104</v>
      </c>
      <c r="BG672" s="10" t="s">
        <v>1104</v>
      </c>
      <c r="BH672" s="10" t="s">
        <v>1104</v>
      </c>
      <c r="BI672" s="10" t="s">
        <v>1105</v>
      </c>
      <c r="BJ672" s="10" t="s">
        <v>1105</v>
      </c>
      <c r="BK672" s="10" t="s">
        <v>1105</v>
      </c>
      <c r="BL672" s="10" t="s">
        <v>1104</v>
      </c>
      <c r="BM672" s="10" t="s">
        <v>1105</v>
      </c>
      <c r="BN672" s="10" t="s">
        <v>1104</v>
      </c>
      <c r="BO672" s="10" t="s">
        <v>1104</v>
      </c>
      <c r="BP672" s="10" t="s">
        <v>1104</v>
      </c>
      <c r="BQ672" s="10" t="s">
        <v>1104</v>
      </c>
      <c r="BR672" s="10" t="s">
        <v>1105</v>
      </c>
      <c r="BS672" s="10" t="s">
        <v>1105</v>
      </c>
      <c r="BT672" s="10" t="s">
        <v>1105</v>
      </c>
      <c r="BU672" s="10" t="s">
        <v>1104</v>
      </c>
      <c r="BV672" s="10" t="s">
        <v>1105</v>
      </c>
      <c r="BW672" s="10" t="s">
        <v>1104</v>
      </c>
      <c r="BX672" s="10" t="s">
        <v>374</v>
      </c>
      <c r="BY672" s="10" t="s">
        <v>1104</v>
      </c>
      <c r="BZ672" s="10" t="s">
        <v>1104</v>
      </c>
      <c r="CA672" s="10" t="s">
        <v>1105</v>
      </c>
      <c r="CB672" s="10" t="s">
        <v>1105</v>
      </c>
      <c r="CC672" s="10" t="s">
        <v>1105</v>
      </c>
      <c r="CD672" s="10" t="s">
        <v>1104</v>
      </c>
      <c r="CE672" s="10" t="s">
        <v>1105</v>
      </c>
      <c r="CF672" s="10" t="s">
        <v>1104</v>
      </c>
      <c r="CG672" s="10" t="s">
        <v>1104</v>
      </c>
      <c r="CH672" s="10" t="s">
        <v>1104</v>
      </c>
      <c r="CI672" s="10" t="s">
        <v>1105</v>
      </c>
      <c r="CJ672" s="10" t="s">
        <v>1105</v>
      </c>
      <c r="CK672" s="10" t="s">
        <v>1104</v>
      </c>
      <c r="CL672" s="10" t="s">
        <v>1105</v>
      </c>
      <c r="CM672" s="10" t="s">
        <v>1104</v>
      </c>
      <c r="CN672" s="10" t="s">
        <v>1104</v>
      </c>
      <c r="CO672" s="10" t="s">
        <v>1104</v>
      </c>
      <c r="CP672" s="10" t="s">
        <v>1104</v>
      </c>
      <c r="CQ672" s="10" t="s">
        <v>1104</v>
      </c>
      <c r="CR672" s="10" t="s">
        <v>1105</v>
      </c>
      <c r="CS672" s="10" t="s">
        <v>1104</v>
      </c>
      <c r="CT672" s="10" t="s">
        <v>1105</v>
      </c>
      <c r="CU672" s="10" t="s">
        <v>1104</v>
      </c>
      <c r="CV672" s="10" t="s">
        <v>1104</v>
      </c>
      <c r="CW672" s="10" t="s">
        <v>1105</v>
      </c>
      <c r="CX672" s="10" t="s">
        <v>1104</v>
      </c>
      <c r="CY672" s="10" t="s">
        <v>1104</v>
      </c>
      <c r="CZ672" s="10" t="s">
        <v>1105</v>
      </c>
      <c r="DA672" s="10" t="s">
        <v>1105</v>
      </c>
      <c r="DB672" s="10" t="s">
        <v>190</v>
      </c>
      <c r="DC672" s="96" t="s">
        <v>7158</v>
      </c>
      <c r="DD672" s="96" t="s">
        <v>7158</v>
      </c>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5"/>
    </row>
    <row r="673" spans="1:251" s="9" customFormat="1" ht="17.25" customHeight="1">
      <c r="A673" s="5" t="s">
        <v>41</v>
      </c>
      <c r="B673" s="9">
        <v>296</v>
      </c>
      <c r="C673" s="5" t="s">
        <v>83</v>
      </c>
      <c r="D673" s="5" t="s">
        <v>271</v>
      </c>
      <c r="E673" s="9">
        <v>10180</v>
      </c>
      <c r="F673" s="9" t="s">
        <v>1181</v>
      </c>
      <c r="G673" s="5" t="s">
        <v>1180</v>
      </c>
      <c r="H673" s="5" t="s">
        <v>14</v>
      </c>
      <c r="I673" s="9">
        <v>1889</v>
      </c>
      <c r="J673" s="5" t="s">
        <v>18</v>
      </c>
      <c r="K673" s="9">
        <v>1909</v>
      </c>
      <c r="L673" s="5"/>
      <c r="M673" s="5"/>
      <c r="N673" s="5"/>
      <c r="O673" s="5"/>
      <c r="P673" s="5"/>
      <c r="Q673" s="5"/>
      <c r="R673" s="5"/>
      <c r="S673" s="5"/>
      <c r="T673" s="5"/>
      <c r="U673" s="5"/>
      <c r="V673" s="5"/>
      <c r="W673" s="5"/>
      <c r="X673" s="5"/>
      <c r="Y673" s="5"/>
      <c r="Z673" s="5"/>
      <c r="AA673" s="5"/>
      <c r="AB673" s="5"/>
      <c r="AC673" s="5"/>
      <c r="AD673" s="5" t="s">
        <v>224</v>
      </c>
      <c r="AE673" s="5"/>
      <c r="AF673" s="5"/>
      <c r="AG673" s="5"/>
      <c r="AH673" s="5"/>
      <c r="AI673" s="5"/>
      <c r="AJ673" s="5"/>
      <c r="AK673" s="5"/>
      <c r="AL673" s="42" t="s">
        <v>584</v>
      </c>
      <c r="AM673" s="11">
        <f>VLOOKUP($AL673,'City Location'!$A$2:$C$69,2)</f>
        <v>38.722251999999997</v>
      </c>
      <c r="AN673" s="11">
        <f>VLOOKUP($AL673,'City Location'!$A$2:$C$69,3)</f>
        <v>-9.1393369999999994</v>
      </c>
      <c r="AO673" s="11" t="s">
        <v>621</v>
      </c>
      <c r="AP673" s="5">
        <v>1</v>
      </c>
      <c r="AQ673" s="5"/>
      <c r="AR673" s="4"/>
      <c r="AS673" s="4"/>
      <c r="AT673" s="10">
        <v>0</v>
      </c>
      <c r="AU673" s="10" t="s">
        <v>1104</v>
      </c>
      <c r="AV673" s="10" t="s">
        <v>1104</v>
      </c>
      <c r="AW673" s="10" t="s">
        <v>1105</v>
      </c>
      <c r="AX673" s="10" t="s">
        <v>1105</v>
      </c>
      <c r="AY673" s="10" t="s">
        <v>1105</v>
      </c>
      <c r="AZ673" s="10" t="s">
        <v>1105</v>
      </c>
      <c r="BA673" s="10" t="s">
        <v>1105</v>
      </c>
      <c r="BB673" s="10" t="s">
        <v>1104</v>
      </c>
      <c r="BC673" s="10" t="s">
        <v>1105</v>
      </c>
      <c r="BD673" s="10" t="s">
        <v>1105</v>
      </c>
      <c r="BE673" s="10" t="s">
        <v>1105</v>
      </c>
      <c r="BF673" s="10" t="s">
        <v>1105</v>
      </c>
      <c r="BG673" s="10" t="s">
        <v>1105</v>
      </c>
      <c r="BH673" s="10" t="s">
        <v>1105</v>
      </c>
      <c r="BI673" s="10" t="s">
        <v>1105</v>
      </c>
      <c r="BJ673" s="10" t="s">
        <v>1105</v>
      </c>
      <c r="BK673" s="10" t="s">
        <v>1105</v>
      </c>
      <c r="BL673" s="10" t="s">
        <v>1105</v>
      </c>
      <c r="BM673" s="10" t="s">
        <v>1105</v>
      </c>
      <c r="BN673" s="10" t="s">
        <v>1104</v>
      </c>
      <c r="BO673" s="10" t="s">
        <v>1105</v>
      </c>
      <c r="BP673" s="10" t="s">
        <v>1104</v>
      </c>
      <c r="BQ673" s="10" t="s">
        <v>1105</v>
      </c>
      <c r="BR673" s="10" t="s">
        <v>1105</v>
      </c>
      <c r="BS673" s="10" t="s">
        <v>1105</v>
      </c>
      <c r="BT673" s="10" t="s">
        <v>1105</v>
      </c>
      <c r="BU673" s="10" t="s">
        <v>1104</v>
      </c>
      <c r="BV673" s="10" t="s">
        <v>1105</v>
      </c>
      <c r="BW673" s="10" t="s">
        <v>1104</v>
      </c>
      <c r="BX673" s="10" t="s">
        <v>374</v>
      </c>
      <c r="BY673" s="10" t="s">
        <v>1104</v>
      </c>
      <c r="BZ673" s="10" t="s">
        <v>1105</v>
      </c>
      <c r="CA673" s="10" t="s">
        <v>1105</v>
      </c>
      <c r="CB673" s="10" t="s">
        <v>1105</v>
      </c>
      <c r="CC673" s="10" t="s">
        <v>1105</v>
      </c>
      <c r="CD673" s="10" t="s">
        <v>1104</v>
      </c>
      <c r="CE673" s="10" t="s">
        <v>1105</v>
      </c>
      <c r="CF673" s="10" t="s">
        <v>1104</v>
      </c>
      <c r="CG673" s="10" t="s">
        <v>1104</v>
      </c>
      <c r="CH673" s="10" t="s">
        <v>1104</v>
      </c>
      <c r="CI673" s="10" t="s">
        <v>1105</v>
      </c>
      <c r="CJ673" s="10" t="s">
        <v>1105</v>
      </c>
      <c r="CK673" s="10" t="s">
        <v>1104</v>
      </c>
      <c r="CL673" s="10" t="s">
        <v>1105</v>
      </c>
      <c r="CM673" s="10" t="s">
        <v>1105</v>
      </c>
      <c r="CN673" s="10" t="s">
        <v>1105</v>
      </c>
      <c r="CO673" s="10" t="s">
        <v>1105</v>
      </c>
      <c r="CP673" s="10" t="s">
        <v>1105</v>
      </c>
      <c r="CQ673" s="10" t="s">
        <v>1105</v>
      </c>
      <c r="CR673" s="10" t="s">
        <v>1105</v>
      </c>
      <c r="CS673" s="10" t="s">
        <v>1104</v>
      </c>
      <c r="CT673" s="10" t="s">
        <v>1105</v>
      </c>
      <c r="CU673" s="10" t="s">
        <v>1104</v>
      </c>
      <c r="CV673" s="10" t="s">
        <v>1104</v>
      </c>
      <c r="CW673" s="10" t="s">
        <v>1105</v>
      </c>
      <c r="CX673" s="10" t="s">
        <v>1104</v>
      </c>
      <c r="CY673" s="10" t="s">
        <v>1105</v>
      </c>
      <c r="CZ673" s="10" t="s">
        <v>1105</v>
      </c>
      <c r="DA673" s="10" t="s">
        <v>1105</v>
      </c>
      <c r="DB673" s="10" t="s">
        <v>190</v>
      </c>
      <c r="DC673" s="96" t="s">
        <v>7158</v>
      </c>
      <c r="DD673" s="96" t="s">
        <v>7158</v>
      </c>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5"/>
    </row>
    <row r="674" spans="1:251" s="9" customFormat="1" ht="17.25" customHeight="1">
      <c r="A674" s="5" t="s">
        <v>41</v>
      </c>
      <c r="B674" s="9">
        <v>296</v>
      </c>
      <c r="C674" s="5" t="s">
        <v>83</v>
      </c>
      <c r="D674" s="5" t="s">
        <v>403</v>
      </c>
      <c r="E674" s="9">
        <v>10181</v>
      </c>
      <c r="F674" s="9" t="s">
        <v>1181</v>
      </c>
      <c r="G674" s="5" t="s">
        <v>1180</v>
      </c>
      <c r="H674" s="5" t="s">
        <v>18</v>
      </c>
      <c r="I674" s="9">
        <v>1909</v>
      </c>
      <c r="J674" s="5" t="s">
        <v>14</v>
      </c>
      <c r="K674" s="9">
        <v>1910</v>
      </c>
      <c r="L674" s="5"/>
      <c r="M674" s="5"/>
      <c r="N674" s="5"/>
      <c r="O674" s="5"/>
      <c r="P674" s="5"/>
      <c r="Q674" s="5"/>
      <c r="R674" s="5"/>
      <c r="S674" s="5"/>
      <c r="T674" s="5"/>
      <c r="U674" s="5"/>
      <c r="V674" s="5"/>
      <c r="W674" s="5"/>
      <c r="X674" s="5"/>
      <c r="Y674" s="5"/>
      <c r="Z674" s="5"/>
      <c r="AA674" s="5"/>
      <c r="AB674" s="5"/>
      <c r="AC674" s="5"/>
      <c r="AD674" s="5"/>
      <c r="AE674" s="5"/>
      <c r="AF674" s="5" t="s">
        <v>404</v>
      </c>
      <c r="AG674" s="5"/>
      <c r="AH674" s="5"/>
      <c r="AI674" s="5"/>
      <c r="AJ674" s="5"/>
      <c r="AK674" s="5"/>
      <c r="AL674" s="42" t="s">
        <v>584</v>
      </c>
      <c r="AM674" s="11">
        <f>VLOOKUP($AL674,'City Location'!$A$2:$C$69,2)</f>
        <v>38.722251999999997</v>
      </c>
      <c r="AN674" s="11">
        <f>VLOOKUP($AL674,'City Location'!$A$2:$C$69,3)</f>
        <v>-9.1393369999999994</v>
      </c>
      <c r="AO674" s="11" t="s">
        <v>621</v>
      </c>
      <c r="AP674" s="5">
        <v>1</v>
      </c>
      <c r="AQ674" s="5" t="s">
        <v>658</v>
      </c>
      <c r="AR674" s="4"/>
      <c r="AS674" s="4"/>
      <c r="AT674" s="10">
        <v>0</v>
      </c>
      <c r="AU674" s="10" t="s">
        <v>1104</v>
      </c>
      <c r="AV674" s="10" t="s">
        <v>1104</v>
      </c>
      <c r="AW674" s="10" t="s">
        <v>1105</v>
      </c>
      <c r="AX674" s="10" t="s">
        <v>1105</v>
      </c>
      <c r="AY674" s="10" t="s">
        <v>1105</v>
      </c>
      <c r="AZ674" s="10" t="s">
        <v>1105</v>
      </c>
      <c r="BA674" s="10" t="s">
        <v>1105</v>
      </c>
      <c r="BB674" s="10" t="s">
        <v>1104</v>
      </c>
      <c r="BC674" s="10" t="s">
        <v>1105</v>
      </c>
      <c r="BD674" s="10" t="s">
        <v>1105</v>
      </c>
      <c r="BE674" s="10" t="s">
        <v>1105</v>
      </c>
      <c r="BF674" s="10" t="s">
        <v>1105</v>
      </c>
      <c r="BG674" s="10" t="s">
        <v>1105</v>
      </c>
      <c r="BH674" s="10" t="s">
        <v>1105</v>
      </c>
      <c r="BI674" s="10" t="s">
        <v>1105</v>
      </c>
      <c r="BJ674" s="10" t="s">
        <v>1105</v>
      </c>
      <c r="BK674" s="10" t="s">
        <v>1105</v>
      </c>
      <c r="BL674" s="10" t="s">
        <v>1105</v>
      </c>
      <c r="BM674" s="10" t="s">
        <v>1105</v>
      </c>
      <c r="BN674" s="10" t="s">
        <v>1104</v>
      </c>
      <c r="BO674" s="10" t="s">
        <v>1105</v>
      </c>
      <c r="BP674" s="10" t="s">
        <v>1104</v>
      </c>
      <c r="BQ674" s="10" t="s">
        <v>1105</v>
      </c>
      <c r="BR674" s="10" t="s">
        <v>1105</v>
      </c>
      <c r="BS674" s="10" t="s">
        <v>1105</v>
      </c>
      <c r="BT674" s="10" t="s">
        <v>1105</v>
      </c>
      <c r="BU674" s="10" t="s">
        <v>1104</v>
      </c>
      <c r="BV674" s="10" t="s">
        <v>1105</v>
      </c>
      <c r="BW674" s="10" t="s">
        <v>1104</v>
      </c>
      <c r="BX674" s="19" t="s">
        <v>374</v>
      </c>
      <c r="BY674" s="10" t="s">
        <v>1104</v>
      </c>
      <c r="BZ674" s="10" t="s">
        <v>1105</v>
      </c>
      <c r="CA674" s="10" t="s">
        <v>1105</v>
      </c>
      <c r="CB674" s="10" t="s">
        <v>1105</v>
      </c>
      <c r="CC674" s="10" t="s">
        <v>1105</v>
      </c>
      <c r="CD674" s="10" t="s">
        <v>1104</v>
      </c>
      <c r="CE674" s="10" t="s">
        <v>1105</v>
      </c>
      <c r="CF674" s="10" t="s">
        <v>1104</v>
      </c>
      <c r="CG674" s="10" t="s">
        <v>1104</v>
      </c>
      <c r="CH674" s="10" t="s">
        <v>1104</v>
      </c>
      <c r="CI674" s="10" t="s">
        <v>1105</v>
      </c>
      <c r="CJ674" s="10" t="s">
        <v>1105</v>
      </c>
      <c r="CK674" s="10" t="s">
        <v>1104</v>
      </c>
      <c r="CL674" s="10" t="s">
        <v>1105</v>
      </c>
      <c r="CM674" s="10" t="s">
        <v>1105</v>
      </c>
      <c r="CN674" s="10" t="s">
        <v>1105</v>
      </c>
      <c r="CO674" s="10" t="s">
        <v>1105</v>
      </c>
      <c r="CP674" s="10" t="s">
        <v>1105</v>
      </c>
      <c r="CQ674" s="10" t="s">
        <v>1105</v>
      </c>
      <c r="CR674" s="10" t="s">
        <v>1104</v>
      </c>
      <c r="CS674" s="10" t="s">
        <v>1104</v>
      </c>
      <c r="CT674" s="10" t="s">
        <v>1104</v>
      </c>
      <c r="CU674" s="10" t="s">
        <v>1104</v>
      </c>
      <c r="CV674" s="10" t="s">
        <v>1104</v>
      </c>
      <c r="CW674" s="10" t="s">
        <v>1105</v>
      </c>
      <c r="CX674" s="10" t="s">
        <v>1104</v>
      </c>
      <c r="CY674" s="10" t="s">
        <v>1105</v>
      </c>
      <c r="CZ674" s="10" t="s">
        <v>1105</v>
      </c>
      <c r="DA674" s="10" t="s">
        <v>1105</v>
      </c>
      <c r="DB674" s="10" t="s">
        <v>190</v>
      </c>
      <c r="DC674" s="96" t="s">
        <v>7158</v>
      </c>
      <c r="DD674" s="96" t="s">
        <v>7158</v>
      </c>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5"/>
    </row>
    <row r="675" spans="1:251" s="9" customFormat="1" ht="17.25" customHeight="1">
      <c r="A675" s="5" t="s">
        <v>740</v>
      </c>
      <c r="B675" s="9">
        <v>304</v>
      </c>
      <c r="C675" s="5" t="s">
        <v>83</v>
      </c>
      <c r="D675" s="5" t="s">
        <v>344</v>
      </c>
      <c r="E675" s="9">
        <v>2543</v>
      </c>
      <c r="F675" s="9" t="s">
        <v>278</v>
      </c>
      <c r="G675" s="5"/>
      <c r="H675" s="5" t="s">
        <v>9</v>
      </c>
      <c r="I675" s="9">
        <v>1483</v>
      </c>
      <c r="J675" s="5" t="s">
        <v>12</v>
      </c>
      <c r="K675" s="9">
        <v>1498</v>
      </c>
      <c r="L675" s="5"/>
      <c r="M675" s="5"/>
      <c r="N675" s="5"/>
      <c r="O675" s="5"/>
      <c r="P675" s="5"/>
      <c r="Q675" s="5"/>
      <c r="R675" s="5"/>
      <c r="S675" s="5"/>
      <c r="T675" s="5"/>
      <c r="U675" s="5"/>
      <c r="V675" s="5"/>
      <c r="W675" s="5"/>
      <c r="X675" s="5"/>
      <c r="Y675" s="5"/>
      <c r="Z675" s="5"/>
      <c r="AA675" s="5"/>
      <c r="AB675" s="5"/>
      <c r="AC675" s="5"/>
      <c r="AD675" s="5"/>
      <c r="AE675" s="5"/>
      <c r="AF675" s="5" t="s">
        <v>411</v>
      </c>
      <c r="AG675" s="5"/>
      <c r="AH675" s="5"/>
      <c r="AI675" s="5"/>
      <c r="AJ675" s="5"/>
      <c r="AK675" s="5"/>
      <c r="AL675" s="42" t="s">
        <v>575</v>
      </c>
      <c r="AM675" s="11">
        <f>VLOOKUP($AL675,'City Location'!$A$2:$C$69,2)</f>
        <v>48.856614</v>
      </c>
      <c r="AN675" s="11">
        <f>VLOOKUP($AL675,'City Location'!$A$2:$C$69,3)</f>
        <v>2.3522219999999998</v>
      </c>
      <c r="AO675" s="11" t="s">
        <v>621</v>
      </c>
      <c r="AP675" s="5">
        <v>1</v>
      </c>
      <c r="AQ675" s="5"/>
      <c r="AR675" s="4"/>
      <c r="AS675" s="4"/>
      <c r="AT675" s="10">
        <v>0</v>
      </c>
      <c r="AU675" s="10" t="s">
        <v>374</v>
      </c>
      <c r="AV675" s="10" t="s">
        <v>1105</v>
      </c>
      <c r="AW675" s="10" t="s">
        <v>1104</v>
      </c>
      <c r="AX675" s="10" t="s">
        <v>1104</v>
      </c>
      <c r="AY675" s="10" t="s">
        <v>1105</v>
      </c>
      <c r="AZ675" s="10" t="s">
        <v>1105</v>
      </c>
      <c r="BA675" s="10" t="s">
        <v>1105</v>
      </c>
      <c r="BB675" s="10" t="s">
        <v>1105</v>
      </c>
      <c r="BC675" s="10" t="s">
        <v>1105</v>
      </c>
      <c r="BD675" s="10" t="s">
        <v>1104</v>
      </c>
      <c r="BE675" s="10" t="s">
        <v>1105</v>
      </c>
      <c r="BF675" s="10" t="s">
        <v>1105</v>
      </c>
      <c r="BG675" s="10" t="s">
        <v>1105</v>
      </c>
      <c r="BH675" s="10" t="s">
        <v>374</v>
      </c>
      <c r="BI675" s="10" t="s">
        <v>1105</v>
      </c>
      <c r="BJ675" s="10" t="s">
        <v>1105</v>
      </c>
      <c r="BK675" s="10" t="s">
        <v>1104</v>
      </c>
      <c r="BL675" s="10" t="s">
        <v>1105</v>
      </c>
      <c r="BM675" s="10" t="s">
        <v>1105</v>
      </c>
      <c r="BN675" s="10" t="s">
        <v>1105</v>
      </c>
      <c r="BO675" s="10" t="s">
        <v>1105</v>
      </c>
      <c r="BP675" s="10" t="s">
        <v>1105</v>
      </c>
      <c r="BQ675" s="10" t="s">
        <v>1105</v>
      </c>
      <c r="BR675" s="10" t="s">
        <v>1104</v>
      </c>
      <c r="BS675" s="10" t="s">
        <v>1105</v>
      </c>
      <c r="BT675" s="10" t="s">
        <v>190</v>
      </c>
      <c r="BU675" s="10" t="s">
        <v>1105</v>
      </c>
      <c r="BV675" s="10" t="s">
        <v>1104</v>
      </c>
      <c r="BW675" s="10" t="s">
        <v>1104</v>
      </c>
      <c r="BX675" s="10" t="s">
        <v>374</v>
      </c>
      <c r="BY675" s="10" t="s">
        <v>1105</v>
      </c>
      <c r="BZ675" s="10" t="s">
        <v>1105</v>
      </c>
      <c r="CA675" s="10" t="s">
        <v>1104</v>
      </c>
      <c r="CB675" s="10" t="s">
        <v>1104</v>
      </c>
      <c r="CC675" s="10" t="s">
        <v>190</v>
      </c>
      <c r="CD675" s="10" t="s">
        <v>1104</v>
      </c>
      <c r="CE675" s="10" t="s">
        <v>1104</v>
      </c>
      <c r="CF675" s="10" t="s">
        <v>1104</v>
      </c>
      <c r="CG675" s="10" t="s">
        <v>1104</v>
      </c>
      <c r="CH675" s="10" t="s">
        <v>374</v>
      </c>
      <c r="CI675" s="10" t="s">
        <v>1105</v>
      </c>
      <c r="CJ675" s="10" t="s">
        <v>1104</v>
      </c>
      <c r="CK675" s="10" t="s">
        <v>1104</v>
      </c>
      <c r="CL675" s="10" t="s">
        <v>1105</v>
      </c>
      <c r="CM675" s="10" t="s">
        <v>1105</v>
      </c>
      <c r="CN675" s="10" t="s">
        <v>1105</v>
      </c>
      <c r="CO675" s="10" t="s">
        <v>1105</v>
      </c>
      <c r="CP675" s="10" t="s">
        <v>1105</v>
      </c>
      <c r="CQ675" s="10" t="s">
        <v>1105</v>
      </c>
      <c r="CR675" s="10" t="s">
        <v>1105</v>
      </c>
      <c r="CS675" s="10" t="s">
        <v>1105</v>
      </c>
      <c r="CT675" s="10" t="s">
        <v>1105</v>
      </c>
      <c r="CU675" s="10" t="s">
        <v>1104</v>
      </c>
      <c r="CV675" s="10" t="s">
        <v>1105</v>
      </c>
      <c r="CW675" s="10" t="s">
        <v>1105</v>
      </c>
      <c r="CX675" s="10" t="s">
        <v>1105</v>
      </c>
      <c r="CY675" s="10" t="s">
        <v>1105</v>
      </c>
      <c r="CZ675" s="10" t="s">
        <v>190</v>
      </c>
      <c r="DA675" s="10" t="s">
        <v>1105</v>
      </c>
      <c r="DB675" s="10" t="s">
        <v>1105</v>
      </c>
      <c r="DC675" s="96" t="s">
        <v>7159</v>
      </c>
      <c r="DD675" s="96" t="s">
        <v>7159</v>
      </c>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5"/>
    </row>
    <row r="676" spans="1:251" s="9" customFormat="1" ht="17.25" customHeight="1">
      <c r="A676" s="5" t="s">
        <v>740</v>
      </c>
      <c r="B676" s="9">
        <v>304</v>
      </c>
      <c r="C676" s="5" t="s">
        <v>83</v>
      </c>
      <c r="D676" s="5" t="s">
        <v>412</v>
      </c>
      <c r="E676" s="9">
        <v>838</v>
      </c>
      <c r="F676" s="9" t="s">
        <v>278</v>
      </c>
      <c r="G676" s="5"/>
      <c r="H676" s="5" t="s">
        <v>12</v>
      </c>
      <c r="I676" s="9">
        <v>1498</v>
      </c>
      <c r="J676" s="5" t="s">
        <v>1108</v>
      </c>
      <c r="K676" s="9">
        <v>1500</v>
      </c>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42" t="s">
        <v>575</v>
      </c>
      <c r="AM676" s="11">
        <f>VLOOKUP($AL676,'City Location'!$A$2:$C$69,2)</f>
        <v>48.856614</v>
      </c>
      <c r="AN676" s="11">
        <f>VLOOKUP($AL676,'City Location'!$A$2:$C$69,3)</f>
        <v>2.3522219999999998</v>
      </c>
      <c r="AO676" s="11" t="s">
        <v>621</v>
      </c>
      <c r="AP676" s="5">
        <v>1</v>
      </c>
      <c r="AQ676" s="5"/>
      <c r="AR676" s="4"/>
      <c r="AS676" s="4"/>
      <c r="AT676" s="10">
        <v>0</v>
      </c>
      <c r="AU676" s="10" t="s">
        <v>374</v>
      </c>
      <c r="AV676" s="10" t="s">
        <v>1105</v>
      </c>
      <c r="AW676" s="10" t="s">
        <v>1104</v>
      </c>
      <c r="AX676" s="10" t="s">
        <v>1104</v>
      </c>
      <c r="AY676" s="10" t="s">
        <v>1105</v>
      </c>
      <c r="AZ676" s="10" t="s">
        <v>1105</v>
      </c>
      <c r="BA676" s="10" t="s">
        <v>1105</v>
      </c>
      <c r="BB676" s="10" t="s">
        <v>1105</v>
      </c>
      <c r="BC676" s="10" t="s">
        <v>1105</v>
      </c>
      <c r="BD676" s="10" t="s">
        <v>1104</v>
      </c>
      <c r="BE676" s="10" t="s">
        <v>1105</v>
      </c>
      <c r="BF676" s="10" t="s">
        <v>1105</v>
      </c>
      <c r="BG676" s="10" t="s">
        <v>1105</v>
      </c>
      <c r="BH676" s="10" t="s">
        <v>374</v>
      </c>
      <c r="BI676" s="10" t="s">
        <v>1105</v>
      </c>
      <c r="BJ676" s="10" t="s">
        <v>1105</v>
      </c>
      <c r="BK676" s="10" t="s">
        <v>1104</v>
      </c>
      <c r="BL676" s="10" t="s">
        <v>1105</v>
      </c>
      <c r="BM676" s="10" t="s">
        <v>1105</v>
      </c>
      <c r="BN676" s="10" t="s">
        <v>1105</v>
      </c>
      <c r="BO676" s="10" t="s">
        <v>1105</v>
      </c>
      <c r="BP676" s="10" t="s">
        <v>1105</v>
      </c>
      <c r="BQ676" s="10" t="s">
        <v>1105</v>
      </c>
      <c r="BR676" s="10" t="s">
        <v>1104</v>
      </c>
      <c r="BS676" s="10" t="s">
        <v>1105</v>
      </c>
      <c r="BT676" s="10" t="s">
        <v>190</v>
      </c>
      <c r="BU676" s="10" t="s">
        <v>1105</v>
      </c>
      <c r="BV676" s="10" t="s">
        <v>1104</v>
      </c>
      <c r="BW676" s="10" t="s">
        <v>1104</v>
      </c>
      <c r="BX676" s="10" t="s">
        <v>374</v>
      </c>
      <c r="BY676" s="10" t="s">
        <v>1105</v>
      </c>
      <c r="BZ676" s="10" t="s">
        <v>1105</v>
      </c>
      <c r="CA676" s="10" t="s">
        <v>1104</v>
      </c>
      <c r="CB676" s="10" t="s">
        <v>1104</v>
      </c>
      <c r="CC676" s="10" t="s">
        <v>190</v>
      </c>
      <c r="CD676" s="10" t="s">
        <v>1104</v>
      </c>
      <c r="CE676" s="10" t="s">
        <v>1104</v>
      </c>
      <c r="CF676" s="10" t="s">
        <v>1104</v>
      </c>
      <c r="CG676" s="10" t="s">
        <v>1104</v>
      </c>
      <c r="CH676" s="10" t="s">
        <v>374</v>
      </c>
      <c r="CI676" s="10" t="s">
        <v>1105</v>
      </c>
      <c r="CJ676" s="10" t="s">
        <v>1104</v>
      </c>
      <c r="CK676" s="10" t="s">
        <v>1104</v>
      </c>
      <c r="CL676" s="10" t="s">
        <v>1105</v>
      </c>
      <c r="CM676" s="10" t="s">
        <v>1105</v>
      </c>
      <c r="CN676" s="10" t="s">
        <v>1105</v>
      </c>
      <c r="CO676" s="10" t="s">
        <v>1105</v>
      </c>
      <c r="CP676" s="10" t="s">
        <v>1105</v>
      </c>
      <c r="CQ676" s="10" t="s">
        <v>1105</v>
      </c>
      <c r="CR676" s="10" t="s">
        <v>1105</v>
      </c>
      <c r="CS676" s="10" t="s">
        <v>1105</v>
      </c>
      <c r="CT676" s="10" t="s">
        <v>1105</v>
      </c>
      <c r="CU676" s="10" t="s">
        <v>1104</v>
      </c>
      <c r="CV676" s="10" t="s">
        <v>1105</v>
      </c>
      <c r="CW676" s="10" t="s">
        <v>1105</v>
      </c>
      <c r="CX676" s="10" t="s">
        <v>1105</v>
      </c>
      <c r="CY676" s="10" t="s">
        <v>1105</v>
      </c>
      <c r="CZ676" s="10" t="s">
        <v>190</v>
      </c>
      <c r="DA676" s="10" t="s">
        <v>1105</v>
      </c>
      <c r="DB676" s="10" t="s">
        <v>1105</v>
      </c>
      <c r="DC676" s="96" t="s">
        <v>7159</v>
      </c>
      <c r="DD676" s="96" t="s">
        <v>7159</v>
      </c>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5"/>
    </row>
    <row r="677" spans="1:251" s="9" customFormat="1" ht="17.25" customHeight="1">
      <c r="A677" s="5" t="s">
        <v>740</v>
      </c>
      <c r="B677" s="9">
        <v>304</v>
      </c>
      <c r="C677" s="5" t="s">
        <v>83</v>
      </c>
      <c r="D677" s="5" t="s">
        <v>412</v>
      </c>
      <c r="E677" s="9">
        <v>838</v>
      </c>
      <c r="F677" s="9" t="s">
        <v>278</v>
      </c>
      <c r="G677" s="5"/>
      <c r="H677" s="5" t="s">
        <v>12</v>
      </c>
      <c r="I677" s="9">
        <v>1500</v>
      </c>
      <c r="J677" s="5" t="s">
        <v>5</v>
      </c>
      <c r="K677" s="9">
        <v>1515</v>
      </c>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42" t="s">
        <v>575</v>
      </c>
      <c r="AM677" s="11">
        <f>VLOOKUP($AL677,'City Location'!$A$2:$C$69,2)</f>
        <v>48.856614</v>
      </c>
      <c r="AN677" s="11">
        <f>VLOOKUP($AL677,'City Location'!$A$2:$C$69,3)</f>
        <v>2.3522219999999998</v>
      </c>
      <c r="AO677" s="13" t="s">
        <v>621</v>
      </c>
      <c r="AP677" s="5">
        <v>1</v>
      </c>
      <c r="AQ677" s="5"/>
      <c r="AR677" s="4"/>
      <c r="AS677" s="4"/>
      <c r="AT677" s="10">
        <v>0</v>
      </c>
      <c r="AU677" s="10" t="s">
        <v>374</v>
      </c>
      <c r="AV677" s="10" t="s">
        <v>1105</v>
      </c>
      <c r="AW677" s="10" t="s">
        <v>1104</v>
      </c>
      <c r="AX677" s="10" t="s">
        <v>1104</v>
      </c>
      <c r="AY677" s="10" t="s">
        <v>1105</v>
      </c>
      <c r="AZ677" s="10" t="s">
        <v>1105</v>
      </c>
      <c r="BA677" s="10" t="s">
        <v>1105</v>
      </c>
      <c r="BB677" s="10" t="s">
        <v>1105</v>
      </c>
      <c r="BC677" s="10" t="s">
        <v>1105</v>
      </c>
      <c r="BD677" s="10" t="s">
        <v>1104</v>
      </c>
      <c r="BE677" s="10" t="s">
        <v>1105</v>
      </c>
      <c r="BF677" s="10" t="s">
        <v>1105</v>
      </c>
      <c r="BG677" s="10" t="s">
        <v>1105</v>
      </c>
      <c r="BH677" s="10" t="s">
        <v>374</v>
      </c>
      <c r="BI677" s="10" t="s">
        <v>1105</v>
      </c>
      <c r="BJ677" s="10" t="s">
        <v>1105</v>
      </c>
      <c r="BK677" s="10" t="s">
        <v>1104</v>
      </c>
      <c r="BL677" s="10" t="s">
        <v>1105</v>
      </c>
      <c r="BM677" s="10" t="s">
        <v>1105</v>
      </c>
      <c r="BN677" s="10" t="s">
        <v>1105</v>
      </c>
      <c r="BO677" s="10" t="s">
        <v>1105</v>
      </c>
      <c r="BP677" s="10" t="s">
        <v>1105</v>
      </c>
      <c r="BQ677" s="10" t="s">
        <v>1105</v>
      </c>
      <c r="BR677" s="10" t="s">
        <v>1104</v>
      </c>
      <c r="BS677" s="10" t="s">
        <v>1105</v>
      </c>
      <c r="BT677" s="10" t="s">
        <v>190</v>
      </c>
      <c r="BU677" s="10" t="s">
        <v>1105</v>
      </c>
      <c r="BV677" s="10" t="s">
        <v>1104</v>
      </c>
      <c r="BW677" s="10" t="s">
        <v>1104</v>
      </c>
      <c r="BX677" s="10" t="s">
        <v>374</v>
      </c>
      <c r="BY677" s="10" t="s">
        <v>1105</v>
      </c>
      <c r="BZ677" s="10" t="s">
        <v>1105</v>
      </c>
      <c r="CA677" s="10" t="s">
        <v>1104</v>
      </c>
      <c r="CB677" s="10" t="s">
        <v>1104</v>
      </c>
      <c r="CC677" s="10" t="s">
        <v>190</v>
      </c>
      <c r="CD677" s="10" t="s">
        <v>1104</v>
      </c>
      <c r="CE677" s="10" t="s">
        <v>1104</v>
      </c>
      <c r="CF677" s="10" t="s">
        <v>1104</v>
      </c>
      <c r="CG677" s="10" t="s">
        <v>1104</v>
      </c>
      <c r="CH677" s="10" t="s">
        <v>374</v>
      </c>
      <c r="CI677" s="10" t="s">
        <v>1105</v>
      </c>
      <c r="CJ677" s="10" t="s">
        <v>1104</v>
      </c>
      <c r="CK677" s="10" t="s">
        <v>1104</v>
      </c>
      <c r="CL677" s="10" t="s">
        <v>1105</v>
      </c>
      <c r="CM677" s="10" t="s">
        <v>1105</v>
      </c>
      <c r="CN677" s="10" t="s">
        <v>1105</v>
      </c>
      <c r="CO677" s="10" t="s">
        <v>1105</v>
      </c>
      <c r="CP677" s="10" t="s">
        <v>1105</v>
      </c>
      <c r="CQ677" s="10" t="s">
        <v>1105</v>
      </c>
      <c r="CR677" s="10" t="s">
        <v>1105</v>
      </c>
      <c r="CS677" s="10" t="s">
        <v>1105</v>
      </c>
      <c r="CT677" s="10" t="s">
        <v>1105</v>
      </c>
      <c r="CU677" s="10" t="s">
        <v>1104</v>
      </c>
      <c r="CV677" s="10" t="s">
        <v>1105</v>
      </c>
      <c r="CW677" s="10" t="s">
        <v>1105</v>
      </c>
      <c r="CX677" s="10" t="s">
        <v>1105</v>
      </c>
      <c r="CY677" s="10" t="s">
        <v>1105</v>
      </c>
      <c r="CZ677" s="10" t="s">
        <v>190</v>
      </c>
      <c r="DA677" s="10" t="s">
        <v>1105</v>
      </c>
      <c r="DB677" s="10" t="s">
        <v>1105</v>
      </c>
      <c r="DC677" s="96" t="s">
        <v>7159</v>
      </c>
      <c r="DD677" s="96" t="s">
        <v>7159</v>
      </c>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5"/>
    </row>
    <row r="678" spans="1:251" s="9" customFormat="1" ht="17.25" customHeight="1">
      <c r="A678" s="5" t="s">
        <v>740</v>
      </c>
      <c r="B678" s="9">
        <v>304</v>
      </c>
      <c r="C678" s="5" t="s">
        <v>83</v>
      </c>
      <c r="D678" s="5" t="s">
        <v>406</v>
      </c>
      <c r="E678" s="9">
        <v>1816</v>
      </c>
      <c r="F678" s="9" t="s">
        <v>278</v>
      </c>
      <c r="G678" s="5"/>
      <c r="H678" s="5" t="s">
        <v>5</v>
      </c>
      <c r="I678" s="9">
        <v>1515</v>
      </c>
      <c r="J678" s="5" t="s">
        <v>12</v>
      </c>
      <c r="K678" s="9">
        <v>1516</v>
      </c>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42" t="s">
        <v>575</v>
      </c>
      <c r="AM678" s="11">
        <f>VLOOKUP($AL678,'City Location'!$A$2:$C$69,2)</f>
        <v>48.856614</v>
      </c>
      <c r="AN678" s="11">
        <f>VLOOKUP($AL678,'City Location'!$A$2:$C$69,3)</f>
        <v>2.3522219999999998</v>
      </c>
      <c r="AO678" s="13" t="s">
        <v>621</v>
      </c>
      <c r="AP678" s="5">
        <v>1</v>
      </c>
      <c r="AQ678" s="5"/>
      <c r="AR678" s="4"/>
      <c r="AS678" s="4"/>
      <c r="AT678" s="10">
        <v>0</v>
      </c>
      <c r="AU678" s="19" t="s">
        <v>374</v>
      </c>
      <c r="AV678" s="10" t="s">
        <v>1105</v>
      </c>
      <c r="AW678" s="10" t="s">
        <v>1104</v>
      </c>
      <c r="AX678" s="10" t="s">
        <v>1104</v>
      </c>
      <c r="AY678" s="10" t="s">
        <v>1105</v>
      </c>
      <c r="AZ678" s="10" t="s">
        <v>1105</v>
      </c>
      <c r="BA678" s="10" t="s">
        <v>1105</v>
      </c>
      <c r="BB678" s="10" t="s">
        <v>1105</v>
      </c>
      <c r="BC678" s="10" t="s">
        <v>1105</v>
      </c>
      <c r="BD678" s="10" t="s">
        <v>1104</v>
      </c>
      <c r="BE678" s="10" t="s">
        <v>1105</v>
      </c>
      <c r="BF678" s="10" t="s">
        <v>1105</v>
      </c>
      <c r="BG678" s="10" t="s">
        <v>1105</v>
      </c>
      <c r="BH678" s="10" t="s">
        <v>374</v>
      </c>
      <c r="BI678" s="10" t="s">
        <v>1105</v>
      </c>
      <c r="BJ678" s="10" t="s">
        <v>1105</v>
      </c>
      <c r="BK678" s="10" t="s">
        <v>1104</v>
      </c>
      <c r="BL678" s="10" t="s">
        <v>1105</v>
      </c>
      <c r="BM678" s="10" t="s">
        <v>1105</v>
      </c>
      <c r="BN678" s="10" t="s">
        <v>1105</v>
      </c>
      <c r="BO678" s="10" t="s">
        <v>1105</v>
      </c>
      <c r="BP678" s="10" t="s">
        <v>1105</v>
      </c>
      <c r="BQ678" s="10" t="s">
        <v>1105</v>
      </c>
      <c r="BR678" s="10" t="s">
        <v>1105</v>
      </c>
      <c r="BS678" s="10" t="s">
        <v>1105</v>
      </c>
      <c r="BT678" s="10" t="s">
        <v>190</v>
      </c>
      <c r="BU678" s="10" t="s">
        <v>1105</v>
      </c>
      <c r="BV678" s="10" t="s">
        <v>1104</v>
      </c>
      <c r="BW678" s="10" t="s">
        <v>1104</v>
      </c>
      <c r="BX678" s="10" t="s">
        <v>374</v>
      </c>
      <c r="BY678" s="10" t="s">
        <v>1105</v>
      </c>
      <c r="BZ678" s="10" t="s">
        <v>1105</v>
      </c>
      <c r="CA678" s="10" t="s">
        <v>1104</v>
      </c>
      <c r="CB678" s="10" t="s">
        <v>1104</v>
      </c>
      <c r="CC678" s="10" t="s">
        <v>190</v>
      </c>
      <c r="CD678" s="10" t="s">
        <v>1104</v>
      </c>
      <c r="CE678" s="10" t="s">
        <v>1104</v>
      </c>
      <c r="CF678" s="10" t="s">
        <v>1104</v>
      </c>
      <c r="CG678" s="10" t="s">
        <v>1104</v>
      </c>
      <c r="CH678" s="10" t="s">
        <v>374</v>
      </c>
      <c r="CI678" s="10" t="s">
        <v>1105</v>
      </c>
      <c r="CJ678" s="10" t="s">
        <v>1104</v>
      </c>
      <c r="CK678" s="10" t="s">
        <v>1104</v>
      </c>
      <c r="CL678" s="10" t="s">
        <v>1105</v>
      </c>
      <c r="CM678" s="10" t="s">
        <v>1105</v>
      </c>
      <c r="CN678" s="10" t="s">
        <v>1105</v>
      </c>
      <c r="CO678" s="10" t="s">
        <v>1105</v>
      </c>
      <c r="CP678" s="10" t="s">
        <v>1105</v>
      </c>
      <c r="CQ678" s="10" t="s">
        <v>1105</v>
      </c>
      <c r="CR678" s="10" t="s">
        <v>1105</v>
      </c>
      <c r="CS678" s="10" t="s">
        <v>1105</v>
      </c>
      <c r="CT678" s="10" t="s">
        <v>1105</v>
      </c>
      <c r="CU678" s="10" t="s">
        <v>1104</v>
      </c>
      <c r="CV678" s="10" t="s">
        <v>1105</v>
      </c>
      <c r="CW678" s="10" t="s">
        <v>1105</v>
      </c>
      <c r="CX678" s="10" t="s">
        <v>1105</v>
      </c>
      <c r="CY678" s="10" t="s">
        <v>1105</v>
      </c>
      <c r="CZ678" s="10" t="s">
        <v>190</v>
      </c>
      <c r="DA678" s="10" t="s">
        <v>1105</v>
      </c>
      <c r="DB678" s="10" t="s">
        <v>1105</v>
      </c>
      <c r="DC678" s="96" t="s">
        <v>7159</v>
      </c>
      <c r="DD678" s="96" t="s">
        <v>7159</v>
      </c>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5"/>
    </row>
    <row r="679" spans="1:251" s="9" customFormat="1" ht="17.25" customHeight="1">
      <c r="A679" s="5" t="s">
        <v>740</v>
      </c>
      <c r="B679" s="9">
        <v>304</v>
      </c>
      <c r="C679" s="5" t="s">
        <v>83</v>
      </c>
      <c r="D679" s="5" t="s">
        <v>406</v>
      </c>
      <c r="E679" s="9">
        <v>1816</v>
      </c>
      <c r="F679" s="9" t="s">
        <v>278</v>
      </c>
      <c r="G679" s="5"/>
      <c r="H679" s="5" t="s">
        <v>12</v>
      </c>
      <c r="I679" s="9">
        <v>1516</v>
      </c>
      <c r="J679" s="5" t="s">
        <v>5</v>
      </c>
      <c r="K679" s="9">
        <v>1518</v>
      </c>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42" t="s">
        <v>575</v>
      </c>
      <c r="AM679" s="11">
        <f>VLOOKUP($AL679,'City Location'!$A$2:$C$69,2)</f>
        <v>48.856614</v>
      </c>
      <c r="AN679" s="11">
        <f>VLOOKUP($AL679,'City Location'!$A$2:$C$69,3)</f>
        <v>2.3522219999999998</v>
      </c>
      <c r="AO679" s="13" t="s">
        <v>621</v>
      </c>
      <c r="AP679" s="5">
        <v>1</v>
      </c>
      <c r="AQ679" s="5"/>
      <c r="AR679" s="4"/>
      <c r="AS679" s="4"/>
      <c r="AT679" s="10">
        <v>0</v>
      </c>
      <c r="AU679" s="10" t="s">
        <v>374</v>
      </c>
      <c r="AV679" s="10" t="s">
        <v>1105</v>
      </c>
      <c r="AW679" s="10" t="s">
        <v>1104</v>
      </c>
      <c r="AX679" s="10" t="s">
        <v>1105</v>
      </c>
      <c r="AY679" s="10" t="s">
        <v>1105</v>
      </c>
      <c r="AZ679" s="10" t="s">
        <v>1105</v>
      </c>
      <c r="BA679" s="10" t="s">
        <v>1105</v>
      </c>
      <c r="BB679" s="10" t="s">
        <v>1105</v>
      </c>
      <c r="BC679" s="10" t="s">
        <v>1105</v>
      </c>
      <c r="BD679" s="10" t="s">
        <v>1104</v>
      </c>
      <c r="BE679" s="10" t="s">
        <v>1105</v>
      </c>
      <c r="BF679" s="10" t="s">
        <v>1105</v>
      </c>
      <c r="BG679" s="10" t="s">
        <v>1105</v>
      </c>
      <c r="BH679" s="10" t="s">
        <v>374</v>
      </c>
      <c r="BI679" s="10" t="s">
        <v>1105</v>
      </c>
      <c r="BJ679" s="10" t="s">
        <v>1105</v>
      </c>
      <c r="BK679" s="10" t="s">
        <v>1104</v>
      </c>
      <c r="BL679" s="10" t="s">
        <v>1105</v>
      </c>
      <c r="BM679" s="10" t="s">
        <v>1105</v>
      </c>
      <c r="BN679" s="10" t="s">
        <v>1105</v>
      </c>
      <c r="BO679" s="10" t="s">
        <v>1105</v>
      </c>
      <c r="BP679" s="10" t="s">
        <v>1105</v>
      </c>
      <c r="BQ679" s="10" t="s">
        <v>1105</v>
      </c>
      <c r="BR679" s="10" t="s">
        <v>1105</v>
      </c>
      <c r="BS679" s="10" t="s">
        <v>1105</v>
      </c>
      <c r="BT679" s="10" t="s">
        <v>190</v>
      </c>
      <c r="BU679" s="10" t="s">
        <v>1105</v>
      </c>
      <c r="BV679" s="10" t="s">
        <v>1104</v>
      </c>
      <c r="BW679" s="10" t="s">
        <v>1104</v>
      </c>
      <c r="BX679" s="10" t="s">
        <v>374</v>
      </c>
      <c r="BY679" s="10" t="s">
        <v>1105</v>
      </c>
      <c r="BZ679" s="10" t="s">
        <v>1105</v>
      </c>
      <c r="CA679" s="10" t="s">
        <v>1104</v>
      </c>
      <c r="CB679" s="10" t="s">
        <v>1104</v>
      </c>
      <c r="CC679" s="10" t="s">
        <v>190</v>
      </c>
      <c r="CD679" s="10" t="s">
        <v>1104</v>
      </c>
      <c r="CE679" s="10" t="s">
        <v>1104</v>
      </c>
      <c r="CF679" s="10" t="s">
        <v>1104</v>
      </c>
      <c r="CG679" s="10" t="s">
        <v>1104</v>
      </c>
      <c r="CH679" s="10" t="s">
        <v>374</v>
      </c>
      <c r="CI679" s="10" t="s">
        <v>1105</v>
      </c>
      <c r="CJ679" s="10" t="s">
        <v>1104</v>
      </c>
      <c r="CK679" s="10" t="s">
        <v>1104</v>
      </c>
      <c r="CL679" s="10" t="s">
        <v>1105</v>
      </c>
      <c r="CM679" s="10" t="s">
        <v>1105</v>
      </c>
      <c r="CN679" s="10" t="s">
        <v>1105</v>
      </c>
      <c r="CO679" s="10" t="s">
        <v>1105</v>
      </c>
      <c r="CP679" s="10" t="s">
        <v>1105</v>
      </c>
      <c r="CQ679" s="10" t="s">
        <v>1105</v>
      </c>
      <c r="CR679" s="10" t="s">
        <v>1105</v>
      </c>
      <c r="CS679" s="10" t="s">
        <v>1105</v>
      </c>
      <c r="CT679" s="10" t="s">
        <v>1105</v>
      </c>
      <c r="CU679" s="10" t="s">
        <v>1104</v>
      </c>
      <c r="CV679" s="10" t="s">
        <v>1105</v>
      </c>
      <c r="CW679" s="10" t="s">
        <v>1105</v>
      </c>
      <c r="CX679" s="10" t="s">
        <v>1105</v>
      </c>
      <c r="CY679" s="10" t="s">
        <v>1105</v>
      </c>
      <c r="CZ679" s="10" t="s">
        <v>190</v>
      </c>
      <c r="DA679" s="10" t="s">
        <v>1105</v>
      </c>
      <c r="DB679" s="10" t="s">
        <v>1105</v>
      </c>
      <c r="DC679" s="96" t="s">
        <v>7159</v>
      </c>
      <c r="DD679" s="96" t="s">
        <v>7159</v>
      </c>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5"/>
    </row>
    <row r="680" spans="1:251" s="9" customFormat="1" ht="17.25" customHeight="1">
      <c r="A680" s="5" t="s">
        <v>740</v>
      </c>
      <c r="B680" s="9">
        <v>304</v>
      </c>
      <c r="C680" s="5" t="s">
        <v>83</v>
      </c>
      <c r="D680" s="5" t="s">
        <v>406</v>
      </c>
      <c r="E680" s="9">
        <v>1816</v>
      </c>
      <c r="F680" s="9" t="s">
        <v>278</v>
      </c>
      <c r="G680" s="5"/>
      <c r="H680" s="5" t="s">
        <v>5</v>
      </c>
      <c r="I680" s="9">
        <v>1518</v>
      </c>
      <c r="J680" s="5" t="s">
        <v>16</v>
      </c>
      <c r="K680" s="9">
        <v>1547</v>
      </c>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42" t="s">
        <v>575</v>
      </c>
      <c r="AM680" s="11">
        <f>VLOOKUP($AL680,'City Location'!$A$2:$C$69,2)</f>
        <v>48.856614</v>
      </c>
      <c r="AN680" s="11">
        <f>VLOOKUP($AL680,'City Location'!$A$2:$C$69,3)</f>
        <v>2.3522219999999998</v>
      </c>
      <c r="AO680" s="13" t="s">
        <v>621</v>
      </c>
      <c r="AP680" s="5">
        <v>1</v>
      </c>
      <c r="AQ680" s="5"/>
      <c r="AR680" s="4"/>
      <c r="AS680" s="4"/>
      <c r="AT680" s="10">
        <v>0</v>
      </c>
      <c r="AU680" s="10" t="s">
        <v>374</v>
      </c>
      <c r="AV680" s="10" t="s">
        <v>1105</v>
      </c>
      <c r="AW680" s="10" t="s">
        <v>1104</v>
      </c>
      <c r="AX680" s="10" t="s">
        <v>1105</v>
      </c>
      <c r="AY680" s="10" t="s">
        <v>1105</v>
      </c>
      <c r="AZ680" s="10" t="s">
        <v>1105</v>
      </c>
      <c r="BA680" s="10" t="s">
        <v>1105</v>
      </c>
      <c r="BB680" s="10" t="s">
        <v>1105</v>
      </c>
      <c r="BC680" s="10" t="s">
        <v>1105</v>
      </c>
      <c r="BD680" s="10" t="s">
        <v>1104</v>
      </c>
      <c r="BE680" s="10" t="s">
        <v>1105</v>
      </c>
      <c r="BF680" s="10" t="s">
        <v>1105</v>
      </c>
      <c r="BG680" s="10" t="s">
        <v>1105</v>
      </c>
      <c r="BH680" s="10" t="s">
        <v>374</v>
      </c>
      <c r="BI680" s="10" t="s">
        <v>1105</v>
      </c>
      <c r="BJ680" s="10" t="s">
        <v>1105</v>
      </c>
      <c r="BK680" s="10" t="s">
        <v>1104</v>
      </c>
      <c r="BL680" s="10" t="s">
        <v>1105</v>
      </c>
      <c r="BM680" s="10" t="s">
        <v>1105</v>
      </c>
      <c r="BN680" s="10" t="s">
        <v>1105</v>
      </c>
      <c r="BO680" s="10" t="s">
        <v>1105</v>
      </c>
      <c r="BP680" s="10" t="s">
        <v>1105</v>
      </c>
      <c r="BQ680" s="10" t="s">
        <v>1105</v>
      </c>
      <c r="BR680" s="10" t="s">
        <v>1105</v>
      </c>
      <c r="BS680" s="10" t="s">
        <v>1105</v>
      </c>
      <c r="BT680" s="10" t="s">
        <v>190</v>
      </c>
      <c r="BU680" s="10" t="s">
        <v>1105</v>
      </c>
      <c r="BV680" s="10" t="s">
        <v>1104</v>
      </c>
      <c r="BW680" s="10" t="s">
        <v>1104</v>
      </c>
      <c r="BX680" s="10" t="s">
        <v>374</v>
      </c>
      <c r="BY680" s="10" t="s">
        <v>1105</v>
      </c>
      <c r="BZ680" s="10" t="s">
        <v>1105</v>
      </c>
      <c r="CA680" s="10" t="s">
        <v>1104</v>
      </c>
      <c r="CB680" s="10" t="s">
        <v>1104</v>
      </c>
      <c r="CC680" s="10" t="s">
        <v>1105</v>
      </c>
      <c r="CD680" s="10" t="s">
        <v>1104</v>
      </c>
      <c r="CE680" s="10" t="s">
        <v>1104</v>
      </c>
      <c r="CF680" s="10" t="s">
        <v>1104</v>
      </c>
      <c r="CG680" s="10" t="s">
        <v>1104</v>
      </c>
      <c r="CH680" s="10" t="s">
        <v>374</v>
      </c>
      <c r="CI680" s="10" t="s">
        <v>1105</v>
      </c>
      <c r="CJ680" s="10" t="s">
        <v>1104</v>
      </c>
      <c r="CK680" s="10" t="s">
        <v>1104</v>
      </c>
      <c r="CL680" s="10" t="s">
        <v>1105</v>
      </c>
      <c r="CM680" s="10" t="s">
        <v>1105</v>
      </c>
      <c r="CN680" s="10" t="s">
        <v>1105</v>
      </c>
      <c r="CO680" s="10" t="s">
        <v>1105</v>
      </c>
      <c r="CP680" s="10" t="s">
        <v>1105</v>
      </c>
      <c r="CQ680" s="10" t="s">
        <v>1105</v>
      </c>
      <c r="CR680" s="10" t="s">
        <v>1105</v>
      </c>
      <c r="CS680" s="10" t="s">
        <v>1105</v>
      </c>
      <c r="CT680" s="10" t="s">
        <v>1105</v>
      </c>
      <c r="CU680" s="10" t="s">
        <v>1104</v>
      </c>
      <c r="CV680" s="10" t="s">
        <v>1105</v>
      </c>
      <c r="CW680" s="10" t="s">
        <v>1105</v>
      </c>
      <c r="CX680" s="10" t="s">
        <v>1105</v>
      </c>
      <c r="CY680" s="10" t="s">
        <v>1105</v>
      </c>
      <c r="CZ680" s="10" t="s">
        <v>190</v>
      </c>
      <c r="DA680" s="10" t="s">
        <v>1105</v>
      </c>
      <c r="DB680" s="10" t="s">
        <v>1105</v>
      </c>
      <c r="DC680" s="96" t="s">
        <v>7159</v>
      </c>
      <c r="DD680" s="96" t="s">
        <v>7159</v>
      </c>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5"/>
    </row>
    <row r="681" spans="1:251" s="9" customFormat="1" ht="17.25" customHeight="1">
      <c r="A681" s="5" t="s">
        <v>740</v>
      </c>
      <c r="B681" s="9">
        <v>304</v>
      </c>
      <c r="C681" s="5" t="s">
        <v>83</v>
      </c>
      <c r="D681" s="5" t="s">
        <v>266</v>
      </c>
      <c r="E681" s="9">
        <v>2438</v>
      </c>
      <c r="F681" s="9" t="s">
        <v>278</v>
      </c>
      <c r="G681" s="5"/>
      <c r="H681" s="5" t="s">
        <v>16</v>
      </c>
      <c r="I681" s="9">
        <v>1547</v>
      </c>
      <c r="J681" s="5" t="s">
        <v>8</v>
      </c>
      <c r="K681" s="9">
        <v>1556</v>
      </c>
      <c r="L681" s="5"/>
      <c r="M681" s="5"/>
      <c r="N681" s="5"/>
      <c r="O681" s="5"/>
      <c r="P681" s="5"/>
      <c r="Q681" s="5"/>
      <c r="R681" s="5"/>
      <c r="S681" s="5"/>
      <c r="T681" s="5"/>
      <c r="U681" s="5"/>
      <c r="V681" s="5"/>
      <c r="W681" s="5"/>
      <c r="X681" s="5"/>
      <c r="Y681" s="5"/>
      <c r="Z681" s="5"/>
      <c r="AA681" s="5"/>
      <c r="AB681" s="5"/>
      <c r="AC681" s="5"/>
      <c r="AD681" s="5"/>
      <c r="AE681" s="5"/>
      <c r="AF681" s="5" t="s">
        <v>413</v>
      </c>
      <c r="AG681" s="5"/>
      <c r="AH681" s="5"/>
      <c r="AI681" s="5"/>
      <c r="AJ681" s="5"/>
      <c r="AK681" s="5"/>
      <c r="AL681" s="42" t="s">
        <v>575</v>
      </c>
      <c r="AM681" s="11">
        <f>VLOOKUP($AL681,'City Location'!$A$2:$C$69,2)</f>
        <v>48.856614</v>
      </c>
      <c r="AN681" s="11">
        <f>VLOOKUP($AL681,'City Location'!$A$2:$C$69,3)</f>
        <v>2.3522219999999998</v>
      </c>
      <c r="AO681" s="13" t="s">
        <v>621</v>
      </c>
      <c r="AP681" s="5">
        <v>1</v>
      </c>
      <c r="AQ681" s="5"/>
      <c r="AR681" s="4"/>
      <c r="AS681" s="4"/>
      <c r="AT681" s="10">
        <v>0</v>
      </c>
      <c r="AU681" s="10" t="s">
        <v>374</v>
      </c>
      <c r="AV681" s="10" t="s">
        <v>1105</v>
      </c>
      <c r="AW681" s="10" t="s">
        <v>1104</v>
      </c>
      <c r="AX681" s="10" t="s">
        <v>1105</v>
      </c>
      <c r="AY681" s="10" t="s">
        <v>1105</v>
      </c>
      <c r="AZ681" s="10" t="s">
        <v>1105</v>
      </c>
      <c r="BA681" s="10" t="s">
        <v>1105</v>
      </c>
      <c r="BB681" s="10" t="s">
        <v>1105</v>
      </c>
      <c r="BC681" s="10" t="s">
        <v>1105</v>
      </c>
      <c r="BD681" s="10" t="s">
        <v>1104</v>
      </c>
      <c r="BE681" s="10" t="s">
        <v>1105</v>
      </c>
      <c r="BF681" s="10" t="s">
        <v>1105</v>
      </c>
      <c r="BG681" s="10" t="s">
        <v>1105</v>
      </c>
      <c r="BH681" s="10" t="s">
        <v>374</v>
      </c>
      <c r="BI681" s="10" t="s">
        <v>1105</v>
      </c>
      <c r="BJ681" s="10" t="s">
        <v>1105</v>
      </c>
      <c r="BK681" s="10" t="s">
        <v>1104</v>
      </c>
      <c r="BL681" s="10" t="s">
        <v>1105</v>
      </c>
      <c r="BM681" s="10" t="s">
        <v>1105</v>
      </c>
      <c r="BN681" s="10" t="s">
        <v>1105</v>
      </c>
      <c r="BO681" s="10" t="s">
        <v>1105</v>
      </c>
      <c r="BP681" s="10" t="s">
        <v>1105</v>
      </c>
      <c r="BQ681" s="10" t="s">
        <v>1105</v>
      </c>
      <c r="BR681" s="10" t="s">
        <v>1105</v>
      </c>
      <c r="BS681" s="10" t="s">
        <v>1105</v>
      </c>
      <c r="BT681" s="10" t="s">
        <v>190</v>
      </c>
      <c r="BU681" s="10" t="s">
        <v>1105</v>
      </c>
      <c r="BV681" s="10" t="s">
        <v>1104</v>
      </c>
      <c r="BW681" s="10" t="s">
        <v>1104</v>
      </c>
      <c r="BX681" s="10" t="s">
        <v>374</v>
      </c>
      <c r="BY681" s="10" t="s">
        <v>1105</v>
      </c>
      <c r="BZ681" s="10" t="s">
        <v>1105</v>
      </c>
      <c r="CA681" s="10" t="s">
        <v>1104</v>
      </c>
      <c r="CB681" s="10" t="s">
        <v>1104</v>
      </c>
      <c r="CC681" s="10" t="s">
        <v>1105</v>
      </c>
      <c r="CD681" s="10" t="s">
        <v>1104</v>
      </c>
      <c r="CE681" s="10" t="s">
        <v>1104</v>
      </c>
      <c r="CF681" s="10" t="s">
        <v>1104</v>
      </c>
      <c r="CG681" s="10" t="s">
        <v>1104</v>
      </c>
      <c r="CH681" s="10" t="s">
        <v>374</v>
      </c>
      <c r="CI681" s="10" t="s">
        <v>1105</v>
      </c>
      <c r="CJ681" s="10" t="s">
        <v>1104</v>
      </c>
      <c r="CK681" s="10" t="s">
        <v>1104</v>
      </c>
      <c r="CL681" s="10" t="s">
        <v>1105</v>
      </c>
      <c r="CM681" s="10" t="s">
        <v>1105</v>
      </c>
      <c r="CN681" s="10" t="s">
        <v>1105</v>
      </c>
      <c r="CO681" s="10" t="s">
        <v>1105</v>
      </c>
      <c r="CP681" s="10" t="s">
        <v>1105</v>
      </c>
      <c r="CQ681" s="10" t="s">
        <v>1105</v>
      </c>
      <c r="CR681" s="10" t="s">
        <v>1105</v>
      </c>
      <c r="CS681" s="10" t="s">
        <v>1105</v>
      </c>
      <c r="CT681" s="10" t="s">
        <v>1105</v>
      </c>
      <c r="CU681" s="10" t="s">
        <v>1104</v>
      </c>
      <c r="CV681" s="10" t="s">
        <v>1105</v>
      </c>
      <c r="CW681" s="10" t="s">
        <v>1105</v>
      </c>
      <c r="CX681" s="10" t="s">
        <v>1104</v>
      </c>
      <c r="CY681" s="10" t="s">
        <v>1105</v>
      </c>
      <c r="CZ681" s="10" t="s">
        <v>190</v>
      </c>
      <c r="DA681" s="10" t="s">
        <v>1105</v>
      </c>
      <c r="DB681" s="10" t="s">
        <v>1105</v>
      </c>
      <c r="DC681" s="96" t="s">
        <v>7159</v>
      </c>
      <c r="DD681" s="96" t="s">
        <v>7159</v>
      </c>
      <c r="DE681" s="16"/>
      <c r="DF681" s="16"/>
      <c r="DG681" s="16"/>
      <c r="DH681" s="16"/>
      <c r="DI681" s="16"/>
      <c r="DJ681" s="16"/>
      <c r="DK681" s="16"/>
      <c r="DL681" s="16"/>
      <c r="DM681" s="16"/>
      <c r="DN681" s="16"/>
      <c r="DO681" s="16"/>
      <c r="DP681" s="16"/>
      <c r="DQ681" s="16"/>
      <c r="DR681" s="16"/>
      <c r="DS681" s="16"/>
      <c r="DT681" s="16"/>
      <c r="DU681" s="16"/>
      <c r="DV681" s="16"/>
      <c r="DW681" s="16"/>
      <c r="DX681" s="16"/>
      <c r="DY681" s="16"/>
      <c r="DZ681" s="16"/>
      <c r="EA681" s="16"/>
      <c r="EB681" s="16"/>
      <c r="EC681" s="16"/>
      <c r="ED681" s="16"/>
      <c r="EE681" s="16"/>
      <c r="EF681" s="16"/>
      <c r="EG681" s="16"/>
      <c r="EH681" s="16"/>
      <c r="EI681" s="16"/>
      <c r="EJ681" s="16"/>
      <c r="EK681" s="16"/>
      <c r="EL681" s="16"/>
      <c r="EM681" s="16"/>
      <c r="EN681" s="16"/>
      <c r="EO681" s="16"/>
      <c r="EP681" s="16"/>
      <c r="EQ681" s="16"/>
      <c r="ER681" s="16"/>
      <c r="ES681" s="16"/>
      <c r="ET681" s="16"/>
      <c r="EU681" s="16"/>
      <c r="EV681" s="16"/>
      <c r="EW681" s="16"/>
      <c r="EX681" s="16"/>
      <c r="EY681" s="16"/>
      <c r="EZ681" s="16"/>
      <c r="FA681" s="16"/>
      <c r="FB681" s="16"/>
      <c r="FC681" s="16"/>
      <c r="FD681" s="16"/>
      <c r="FE681" s="16"/>
      <c r="FF681" s="16"/>
      <c r="FG681" s="16"/>
      <c r="FH681" s="16"/>
      <c r="FI681" s="16"/>
      <c r="FJ681" s="16"/>
      <c r="FK681" s="16"/>
      <c r="FL681" s="16"/>
      <c r="FM681" s="16"/>
      <c r="FN681" s="16"/>
      <c r="FO681" s="16"/>
      <c r="FP681" s="16"/>
      <c r="FQ681" s="16"/>
      <c r="FR681" s="16"/>
      <c r="FS681" s="16"/>
      <c r="FT681" s="16"/>
      <c r="FU681" s="16"/>
      <c r="FV681" s="16"/>
      <c r="FW681" s="16"/>
      <c r="FX681" s="16"/>
      <c r="FY681" s="16"/>
      <c r="FZ681" s="16"/>
      <c r="GA681" s="16"/>
      <c r="GB681" s="16"/>
      <c r="GC681" s="16"/>
      <c r="GD681" s="16"/>
      <c r="GE681" s="16"/>
      <c r="GF681" s="16"/>
      <c r="GG681" s="16"/>
      <c r="GH681" s="16"/>
      <c r="GI681" s="16"/>
      <c r="GJ681" s="16"/>
      <c r="GK681" s="16"/>
      <c r="GL681" s="16"/>
      <c r="GM681" s="16"/>
      <c r="GN681" s="16"/>
      <c r="GO681" s="16"/>
      <c r="GP681" s="16"/>
      <c r="GQ681" s="16"/>
      <c r="GR681" s="16"/>
      <c r="GS681" s="16"/>
      <c r="GT681" s="16"/>
      <c r="GU681" s="16"/>
      <c r="GV681" s="16"/>
      <c r="GW681" s="16"/>
      <c r="GX681" s="16"/>
      <c r="GY681" s="16"/>
      <c r="GZ681" s="16"/>
      <c r="HA681" s="16"/>
      <c r="HB681" s="16"/>
      <c r="HC681" s="16"/>
      <c r="HD681" s="16"/>
      <c r="HE681" s="16"/>
      <c r="HF681" s="16"/>
      <c r="HG681" s="16"/>
      <c r="HH681" s="16"/>
      <c r="HI681" s="16"/>
      <c r="HJ681" s="16"/>
      <c r="HK681" s="16"/>
      <c r="HL681" s="16"/>
      <c r="HM681" s="16"/>
      <c r="HN681" s="16"/>
      <c r="HO681" s="16"/>
      <c r="HP681" s="16"/>
      <c r="HQ681" s="16"/>
      <c r="HR681" s="16"/>
      <c r="HS681" s="16"/>
      <c r="HT681" s="16"/>
      <c r="HU681" s="16"/>
      <c r="HV681" s="16"/>
      <c r="HW681" s="16"/>
      <c r="HX681" s="16"/>
      <c r="HY681" s="16"/>
      <c r="HZ681" s="16"/>
      <c r="IA681" s="16"/>
      <c r="IB681" s="16"/>
      <c r="IC681" s="16"/>
      <c r="ID681" s="16"/>
      <c r="IE681" s="16"/>
      <c r="IF681" s="16"/>
      <c r="IG681" s="16"/>
      <c r="IH681" s="16"/>
      <c r="II681" s="16"/>
      <c r="IJ681" s="16"/>
      <c r="IK681" s="16"/>
      <c r="IL681" s="16"/>
      <c r="IM681" s="16"/>
      <c r="IN681" s="16"/>
      <c r="IO681" s="16"/>
      <c r="IP681" s="16"/>
      <c r="IQ681" s="5"/>
    </row>
    <row r="682" spans="1:251" s="9" customFormat="1" ht="17.25" customHeight="1">
      <c r="A682" s="5" t="s">
        <v>740</v>
      </c>
      <c r="B682" s="9">
        <v>304</v>
      </c>
      <c r="C682" s="5" t="s">
        <v>83</v>
      </c>
      <c r="D682" s="5" t="s">
        <v>266</v>
      </c>
      <c r="E682" s="9">
        <v>2438</v>
      </c>
      <c r="F682" s="9" t="s">
        <v>278</v>
      </c>
      <c r="G682" s="5"/>
      <c r="H682" s="5" t="s">
        <v>8</v>
      </c>
      <c r="I682" s="9">
        <v>1556</v>
      </c>
      <c r="J682" s="5" t="s">
        <v>7</v>
      </c>
      <c r="K682" s="9">
        <v>1559</v>
      </c>
      <c r="L682" s="5"/>
      <c r="M682" s="5"/>
      <c r="N682" s="5"/>
      <c r="O682" s="5"/>
      <c r="P682" s="5"/>
      <c r="Q682" s="5"/>
      <c r="R682" s="5"/>
      <c r="S682" s="5"/>
      <c r="T682" s="5"/>
      <c r="U682" s="5"/>
      <c r="V682" s="5"/>
      <c r="W682" s="5"/>
      <c r="X682" s="5"/>
      <c r="Y682" s="5"/>
      <c r="Z682" s="5"/>
      <c r="AA682" s="5"/>
      <c r="AB682" s="5"/>
      <c r="AC682" s="5"/>
      <c r="AD682" s="5"/>
      <c r="AE682" s="5"/>
      <c r="AF682" s="5" t="s">
        <v>413</v>
      </c>
      <c r="AG682" s="5"/>
      <c r="AH682" s="5"/>
      <c r="AI682" s="5"/>
      <c r="AJ682" s="5"/>
      <c r="AK682" s="5"/>
      <c r="AL682" s="42" t="s">
        <v>575</v>
      </c>
      <c r="AM682" s="11">
        <f>VLOOKUP($AL682,'City Location'!$A$2:$C$69,2)</f>
        <v>48.856614</v>
      </c>
      <c r="AN682" s="11">
        <f>VLOOKUP($AL682,'City Location'!$A$2:$C$69,3)</f>
        <v>2.3522219999999998</v>
      </c>
      <c r="AO682" s="13" t="s">
        <v>621</v>
      </c>
      <c r="AP682" s="5">
        <v>1</v>
      </c>
      <c r="AQ682" s="5"/>
      <c r="AR682" s="4"/>
      <c r="AS682" s="4"/>
      <c r="AT682" s="10">
        <v>0</v>
      </c>
      <c r="AU682" s="10" t="s">
        <v>374</v>
      </c>
      <c r="AV682" s="10" t="s">
        <v>1105</v>
      </c>
      <c r="AW682" s="10" t="s">
        <v>1104</v>
      </c>
      <c r="AX682" s="10" t="s">
        <v>1105</v>
      </c>
      <c r="AY682" s="10" t="s">
        <v>1105</v>
      </c>
      <c r="AZ682" s="10" t="s">
        <v>1105</v>
      </c>
      <c r="BA682" s="10" t="s">
        <v>1105</v>
      </c>
      <c r="BB682" s="10" t="s">
        <v>1105</v>
      </c>
      <c r="BC682" s="10" t="s">
        <v>1105</v>
      </c>
      <c r="BD682" s="10" t="s">
        <v>1104</v>
      </c>
      <c r="BE682" s="10" t="s">
        <v>1105</v>
      </c>
      <c r="BF682" s="10" t="s">
        <v>1105</v>
      </c>
      <c r="BG682" s="10" t="s">
        <v>1105</v>
      </c>
      <c r="BH682" s="10" t="s">
        <v>374</v>
      </c>
      <c r="BI682" s="10" t="s">
        <v>1105</v>
      </c>
      <c r="BJ682" s="10" t="s">
        <v>1105</v>
      </c>
      <c r="BK682" s="10" t="s">
        <v>1104</v>
      </c>
      <c r="BL682" s="10" t="s">
        <v>1105</v>
      </c>
      <c r="BM682" s="10" t="s">
        <v>1105</v>
      </c>
      <c r="BN682" s="10" t="s">
        <v>1105</v>
      </c>
      <c r="BO682" s="10" t="s">
        <v>1105</v>
      </c>
      <c r="BP682" s="10" t="s">
        <v>1105</v>
      </c>
      <c r="BQ682" s="10" t="s">
        <v>1105</v>
      </c>
      <c r="BR682" s="10" t="s">
        <v>1105</v>
      </c>
      <c r="BS682" s="10" t="s">
        <v>1105</v>
      </c>
      <c r="BT682" s="10" t="s">
        <v>190</v>
      </c>
      <c r="BU682" s="10" t="s">
        <v>1105</v>
      </c>
      <c r="BV682" s="10" t="s">
        <v>1104</v>
      </c>
      <c r="BW682" s="10" t="s">
        <v>1104</v>
      </c>
      <c r="BX682" s="10" t="s">
        <v>374</v>
      </c>
      <c r="BY682" s="10" t="s">
        <v>1105</v>
      </c>
      <c r="BZ682" s="10" t="s">
        <v>1105</v>
      </c>
      <c r="CA682" s="10" t="s">
        <v>1104</v>
      </c>
      <c r="CB682" s="10" t="s">
        <v>1104</v>
      </c>
      <c r="CC682" s="10" t="s">
        <v>1105</v>
      </c>
      <c r="CD682" s="10" t="s">
        <v>1104</v>
      </c>
      <c r="CE682" s="10" t="s">
        <v>1104</v>
      </c>
      <c r="CF682" s="10" t="s">
        <v>1104</v>
      </c>
      <c r="CG682" s="10" t="s">
        <v>1104</v>
      </c>
      <c r="CH682" s="10" t="s">
        <v>374</v>
      </c>
      <c r="CI682" s="10" t="s">
        <v>1105</v>
      </c>
      <c r="CJ682" s="10" t="s">
        <v>1104</v>
      </c>
      <c r="CK682" s="10" t="s">
        <v>1104</v>
      </c>
      <c r="CL682" s="10" t="s">
        <v>1105</v>
      </c>
      <c r="CM682" s="10" t="s">
        <v>1105</v>
      </c>
      <c r="CN682" s="10" t="s">
        <v>1105</v>
      </c>
      <c r="CO682" s="10" t="s">
        <v>1105</v>
      </c>
      <c r="CP682" s="10" t="s">
        <v>1105</v>
      </c>
      <c r="CQ682" s="10" t="s">
        <v>1105</v>
      </c>
      <c r="CR682" s="10" t="s">
        <v>1105</v>
      </c>
      <c r="CS682" s="10" t="s">
        <v>1105</v>
      </c>
      <c r="CT682" s="10" t="s">
        <v>1105</v>
      </c>
      <c r="CU682" s="10" t="s">
        <v>1104</v>
      </c>
      <c r="CV682" s="10" t="s">
        <v>1105</v>
      </c>
      <c r="CW682" s="10" t="s">
        <v>1105</v>
      </c>
      <c r="CX682" s="10" t="s">
        <v>1104</v>
      </c>
      <c r="CY682" s="10" t="s">
        <v>1105</v>
      </c>
      <c r="CZ682" s="10" t="s">
        <v>1105</v>
      </c>
      <c r="DA682" s="10" t="s">
        <v>190</v>
      </c>
      <c r="DB682" s="10" t="s">
        <v>1105</v>
      </c>
      <c r="DC682" s="96" t="s">
        <v>7159</v>
      </c>
      <c r="DD682" s="96" t="s">
        <v>7159</v>
      </c>
      <c r="DE682" s="16"/>
      <c r="DF682" s="16"/>
      <c r="DG682" s="16"/>
      <c r="DH682" s="16"/>
      <c r="DI682" s="16"/>
      <c r="DJ682" s="16"/>
      <c r="DK682" s="16"/>
      <c r="DL682" s="16"/>
      <c r="DM682" s="16"/>
      <c r="DN682" s="16"/>
      <c r="DO682" s="16"/>
      <c r="DP682" s="16"/>
      <c r="DQ682" s="16"/>
      <c r="DR682" s="16"/>
      <c r="DS682" s="16"/>
      <c r="DT682" s="16"/>
      <c r="DU682" s="16"/>
      <c r="DV682" s="16"/>
      <c r="DW682" s="16"/>
      <c r="DX682" s="16"/>
      <c r="DY682" s="16"/>
      <c r="DZ682" s="16"/>
      <c r="EA682" s="16"/>
      <c r="EB682" s="16"/>
      <c r="EC682" s="16"/>
      <c r="ED682" s="16"/>
      <c r="EE682" s="16"/>
      <c r="EF682" s="16"/>
      <c r="EG682" s="16"/>
      <c r="EH682" s="16"/>
      <c r="EI682" s="16"/>
      <c r="EJ682" s="16"/>
      <c r="EK682" s="16"/>
      <c r="EL682" s="16"/>
      <c r="EM682" s="16"/>
      <c r="EN682" s="16"/>
      <c r="EO682" s="16"/>
      <c r="EP682" s="16"/>
      <c r="EQ682" s="16"/>
      <c r="ER682" s="16"/>
      <c r="ES682" s="16"/>
      <c r="ET682" s="16"/>
      <c r="EU682" s="16"/>
      <c r="EV682" s="16"/>
      <c r="EW682" s="16"/>
      <c r="EX682" s="16"/>
      <c r="EY682" s="16"/>
      <c r="EZ682" s="16"/>
      <c r="FA682" s="16"/>
      <c r="FB682" s="16"/>
      <c r="FC682" s="16"/>
      <c r="FD682" s="16"/>
      <c r="FE682" s="16"/>
      <c r="FF682" s="16"/>
      <c r="FG682" s="16"/>
      <c r="FH682" s="16"/>
      <c r="FI682" s="16"/>
      <c r="FJ682" s="16"/>
      <c r="FK682" s="16"/>
      <c r="FL682" s="16"/>
      <c r="FM682" s="16"/>
      <c r="FN682" s="16"/>
      <c r="FO682" s="16"/>
      <c r="FP682" s="16"/>
      <c r="FQ682" s="16"/>
      <c r="FR682" s="16"/>
      <c r="FS682" s="16"/>
      <c r="FT682" s="16"/>
      <c r="FU682" s="16"/>
      <c r="FV682" s="16"/>
      <c r="FW682" s="16"/>
      <c r="FX682" s="16"/>
      <c r="FY682" s="16"/>
      <c r="FZ682" s="16"/>
      <c r="GA682" s="16"/>
      <c r="GB682" s="16"/>
      <c r="GC682" s="16"/>
      <c r="GD682" s="16"/>
      <c r="GE682" s="16"/>
      <c r="GF682" s="16"/>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c r="HF682" s="16"/>
      <c r="HG682" s="16"/>
      <c r="HH682" s="16"/>
      <c r="HI682" s="16"/>
      <c r="HJ682" s="16"/>
      <c r="HK682" s="16"/>
      <c r="HL682" s="16"/>
      <c r="HM682" s="16"/>
      <c r="HN682" s="16"/>
      <c r="HO682" s="16"/>
      <c r="HP682" s="16"/>
      <c r="HQ682" s="16"/>
      <c r="HR682" s="16"/>
      <c r="HS682" s="16"/>
      <c r="HT682" s="16"/>
      <c r="HU682" s="16"/>
      <c r="HV682" s="16"/>
      <c r="HW682" s="16"/>
      <c r="HX682" s="16"/>
      <c r="HY682" s="16"/>
      <c r="HZ682" s="16"/>
      <c r="IA682" s="16"/>
      <c r="IB682" s="16"/>
      <c r="IC682" s="16"/>
      <c r="ID682" s="16"/>
      <c r="IE682" s="16"/>
      <c r="IF682" s="16"/>
      <c r="IG682" s="16"/>
      <c r="IH682" s="16"/>
      <c r="II682" s="16"/>
      <c r="IJ682" s="16"/>
      <c r="IK682" s="16"/>
      <c r="IL682" s="16"/>
      <c r="IM682" s="16"/>
      <c r="IN682" s="16"/>
      <c r="IO682" s="16"/>
      <c r="IP682" s="16"/>
      <c r="IQ682" s="5"/>
    </row>
    <row r="683" spans="1:251" s="9" customFormat="1" ht="17.25" customHeight="1">
      <c r="A683" s="5" t="s">
        <v>740</v>
      </c>
      <c r="B683" s="9">
        <v>304</v>
      </c>
      <c r="C683" s="5" t="s">
        <v>83</v>
      </c>
      <c r="D683" s="5" t="s">
        <v>106</v>
      </c>
      <c r="E683" s="9">
        <v>1248</v>
      </c>
      <c r="F683" s="9" t="s">
        <v>278</v>
      </c>
      <c r="G683" s="5"/>
      <c r="H683" s="5" t="s">
        <v>7</v>
      </c>
      <c r="I683" s="9">
        <v>1559</v>
      </c>
      <c r="J683" s="5" t="s">
        <v>4</v>
      </c>
      <c r="K683" s="9">
        <v>1560</v>
      </c>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42" t="s">
        <v>575</v>
      </c>
      <c r="AM683" s="11">
        <f>VLOOKUP($AL683,'City Location'!$A$2:$C$69,2)</f>
        <v>48.856614</v>
      </c>
      <c r="AN683" s="11">
        <f>VLOOKUP($AL683,'City Location'!$A$2:$C$69,3)</f>
        <v>2.3522219999999998</v>
      </c>
      <c r="AO683" s="13" t="s">
        <v>621</v>
      </c>
      <c r="AP683" s="5">
        <v>1</v>
      </c>
      <c r="AQ683" s="5"/>
      <c r="AR683" s="4"/>
      <c r="AS683" s="4"/>
      <c r="AT683" s="10">
        <v>0</v>
      </c>
      <c r="AU683" s="10" t="s">
        <v>374</v>
      </c>
      <c r="AV683" s="10" t="s">
        <v>1105</v>
      </c>
      <c r="AW683" s="10" t="s">
        <v>1104</v>
      </c>
      <c r="AX683" s="10" t="s">
        <v>1105</v>
      </c>
      <c r="AY683" s="10" t="s">
        <v>1105</v>
      </c>
      <c r="AZ683" s="10" t="s">
        <v>1105</v>
      </c>
      <c r="BA683" s="10" t="s">
        <v>1105</v>
      </c>
      <c r="BB683" s="10" t="s">
        <v>1105</v>
      </c>
      <c r="BC683" s="10" t="s">
        <v>1105</v>
      </c>
      <c r="BD683" s="10" t="s">
        <v>1104</v>
      </c>
      <c r="BE683" s="10" t="s">
        <v>1105</v>
      </c>
      <c r="BF683" s="10" t="s">
        <v>1105</v>
      </c>
      <c r="BG683" s="10" t="s">
        <v>1105</v>
      </c>
      <c r="BH683" s="10" t="s">
        <v>374</v>
      </c>
      <c r="BI683" s="10" t="s">
        <v>1105</v>
      </c>
      <c r="BJ683" s="10" t="s">
        <v>1105</v>
      </c>
      <c r="BK683" s="10" t="s">
        <v>1104</v>
      </c>
      <c r="BL683" s="10" t="s">
        <v>1105</v>
      </c>
      <c r="BM683" s="10" t="s">
        <v>1105</v>
      </c>
      <c r="BN683" s="10" t="s">
        <v>1105</v>
      </c>
      <c r="BO683" s="10" t="s">
        <v>1105</v>
      </c>
      <c r="BP683" s="10" t="s">
        <v>1105</v>
      </c>
      <c r="BQ683" s="10" t="s">
        <v>1105</v>
      </c>
      <c r="BR683" s="10" t="s">
        <v>1105</v>
      </c>
      <c r="BS683" s="10" t="s">
        <v>1105</v>
      </c>
      <c r="BT683" s="10" t="s">
        <v>190</v>
      </c>
      <c r="BU683" s="10" t="s">
        <v>1105</v>
      </c>
      <c r="BV683" s="10" t="s">
        <v>1104</v>
      </c>
      <c r="BW683" s="10" t="s">
        <v>1104</v>
      </c>
      <c r="BX683" s="10" t="s">
        <v>374</v>
      </c>
      <c r="BY683" s="10" t="s">
        <v>1105</v>
      </c>
      <c r="BZ683" s="10" t="s">
        <v>1105</v>
      </c>
      <c r="CA683" s="10" t="s">
        <v>1104</v>
      </c>
      <c r="CB683" s="10" t="s">
        <v>1104</v>
      </c>
      <c r="CC683" s="10" t="s">
        <v>1105</v>
      </c>
      <c r="CD683" s="10" t="s">
        <v>1104</v>
      </c>
      <c r="CE683" s="10" t="s">
        <v>1104</v>
      </c>
      <c r="CF683" s="10" t="s">
        <v>1104</v>
      </c>
      <c r="CG683" s="10" t="s">
        <v>1104</v>
      </c>
      <c r="CH683" s="10" t="s">
        <v>374</v>
      </c>
      <c r="CI683" s="10" t="s">
        <v>1105</v>
      </c>
      <c r="CJ683" s="10" t="s">
        <v>1104</v>
      </c>
      <c r="CK683" s="10" t="s">
        <v>1104</v>
      </c>
      <c r="CL683" s="10" t="s">
        <v>1105</v>
      </c>
      <c r="CM683" s="10" t="s">
        <v>1105</v>
      </c>
      <c r="CN683" s="10" t="s">
        <v>1105</v>
      </c>
      <c r="CO683" s="10" t="s">
        <v>1105</v>
      </c>
      <c r="CP683" s="10" t="s">
        <v>1105</v>
      </c>
      <c r="CQ683" s="10" t="s">
        <v>1105</v>
      </c>
      <c r="CR683" s="10" t="s">
        <v>1105</v>
      </c>
      <c r="CS683" s="10" t="s">
        <v>1105</v>
      </c>
      <c r="CT683" s="10" t="s">
        <v>1105</v>
      </c>
      <c r="CU683" s="10" t="s">
        <v>1104</v>
      </c>
      <c r="CV683" s="10" t="s">
        <v>1105</v>
      </c>
      <c r="CW683" s="10" t="s">
        <v>1105</v>
      </c>
      <c r="CX683" s="10" t="s">
        <v>1104</v>
      </c>
      <c r="CY683" s="10" t="s">
        <v>1105</v>
      </c>
      <c r="CZ683" s="10" t="s">
        <v>1105</v>
      </c>
      <c r="DA683" s="10" t="s">
        <v>190</v>
      </c>
      <c r="DB683" s="10" t="s">
        <v>1105</v>
      </c>
      <c r="DC683" s="96" t="s">
        <v>7159</v>
      </c>
      <c r="DD683" s="96" t="s">
        <v>7159</v>
      </c>
      <c r="DE683" s="16"/>
      <c r="DF683" s="16"/>
      <c r="DG683" s="16"/>
      <c r="DH683" s="16"/>
      <c r="DI683" s="16"/>
      <c r="DJ683" s="16"/>
      <c r="DK683" s="16"/>
      <c r="DL683" s="16"/>
      <c r="DM683" s="16"/>
      <c r="DN683" s="16"/>
      <c r="DO683" s="16"/>
      <c r="DP683" s="16"/>
      <c r="DQ683" s="16"/>
      <c r="DR683" s="16"/>
      <c r="DS683" s="16"/>
      <c r="DT683" s="16"/>
      <c r="DU683" s="16"/>
      <c r="DV683" s="16"/>
      <c r="DW683" s="16"/>
      <c r="DX683" s="16"/>
      <c r="DY683" s="16"/>
      <c r="DZ683" s="16"/>
      <c r="EA683" s="16"/>
      <c r="EB683" s="16"/>
      <c r="EC683" s="16"/>
      <c r="ED683" s="16"/>
      <c r="EE683" s="16"/>
      <c r="EF683" s="16"/>
      <c r="EG683" s="16"/>
      <c r="EH683" s="16"/>
      <c r="EI683" s="16"/>
      <c r="EJ683" s="16"/>
      <c r="EK683" s="16"/>
      <c r="EL683" s="16"/>
      <c r="EM683" s="16"/>
      <c r="EN683" s="16"/>
      <c r="EO683" s="16"/>
      <c r="EP683" s="16"/>
      <c r="EQ683" s="16"/>
      <c r="ER683" s="16"/>
      <c r="ES683" s="16"/>
      <c r="ET683" s="16"/>
      <c r="EU683" s="16"/>
      <c r="EV683" s="16"/>
      <c r="EW683" s="16"/>
      <c r="EX683" s="16"/>
      <c r="EY683" s="16"/>
      <c r="EZ683" s="16"/>
      <c r="FA683" s="16"/>
      <c r="FB683" s="16"/>
      <c r="FC683" s="16"/>
      <c r="FD683" s="16"/>
      <c r="FE683" s="16"/>
      <c r="FF683" s="16"/>
      <c r="FG683" s="16"/>
      <c r="FH683" s="16"/>
      <c r="FI683" s="16"/>
      <c r="FJ683" s="16"/>
      <c r="FK683" s="16"/>
      <c r="FL683" s="16"/>
      <c r="FM683" s="16"/>
      <c r="FN683" s="16"/>
      <c r="FO683" s="16"/>
      <c r="FP683" s="16"/>
      <c r="FQ683" s="16"/>
      <c r="FR683" s="16"/>
      <c r="FS683" s="16"/>
      <c r="FT683" s="16"/>
      <c r="FU683" s="16"/>
      <c r="FV683" s="16"/>
      <c r="FW683" s="16"/>
      <c r="FX683" s="16"/>
      <c r="FY683" s="16"/>
      <c r="FZ683" s="16"/>
      <c r="GA683" s="16"/>
      <c r="GB683" s="16"/>
      <c r="GC683" s="16"/>
      <c r="GD683" s="16"/>
      <c r="GE683" s="16"/>
      <c r="GF683" s="16"/>
      <c r="GG683" s="16"/>
      <c r="GH683" s="16"/>
      <c r="GI683" s="16"/>
      <c r="GJ683" s="16"/>
      <c r="GK683" s="16"/>
      <c r="GL683" s="16"/>
      <c r="GM683" s="16"/>
      <c r="GN683" s="16"/>
      <c r="GO683" s="16"/>
      <c r="GP683" s="16"/>
      <c r="GQ683" s="16"/>
      <c r="GR683" s="16"/>
      <c r="GS683" s="16"/>
      <c r="GT683" s="16"/>
      <c r="GU683" s="16"/>
      <c r="GV683" s="16"/>
      <c r="GW683" s="16"/>
      <c r="GX683" s="16"/>
      <c r="GY683" s="16"/>
      <c r="GZ683" s="16"/>
      <c r="HA683" s="16"/>
      <c r="HB683" s="16"/>
      <c r="HC683" s="16"/>
      <c r="HD683" s="16"/>
      <c r="HE683" s="16"/>
      <c r="HF683" s="16"/>
      <c r="HG683" s="16"/>
      <c r="HH683" s="16"/>
      <c r="HI683" s="16"/>
      <c r="HJ683" s="16"/>
      <c r="HK683" s="16"/>
      <c r="HL683" s="16"/>
      <c r="HM683" s="16"/>
      <c r="HN683" s="16"/>
      <c r="HO683" s="16"/>
      <c r="HP683" s="16"/>
      <c r="HQ683" s="16"/>
      <c r="HR683" s="16"/>
      <c r="HS683" s="16"/>
      <c r="HT683" s="16"/>
      <c r="HU683" s="16"/>
      <c r="HV683" s="16"/>
      <c r="HW683" s="16"/>
      <c r="HX683" s="16"/>
      <c r="HY683" s="16"/>
      <c r="HZ683" s="16"/>
      <c r="IA683" s="16"/>
      <c r="IB683" s="16"/>
      <c r="IC683" s="16"/>
      <c r="ID683" s="16"/>
      <c r="IE683" s="16"/>
      <c r="IF683" s="16"/>
      <c r="IG683" s="16"/>
      <c r="IH683" s="16"/>
      <c r="II683" s="16"/>
      <c r="IJ683" s="16"/>
      <c r="IK683" s="16"/>
      <c r="IL683" s="16"/>
      <c r="IM683" s="16"/>
      <c r="IN683" s="16"/>
      <c r="IO683" s="16"/>
      <c r="IP683" s="16"/>
      <c r="IQ683" s="5"/>
    </row>
    <row r="684" spans="1:251" s="9" customFormat="1" ht="17.25" customHeight="1">
      <c r="A684" s="5" t="s">
        <v>740</v>
      </c>
      <c r="B684" s="9">
        <v>304</v>
      </c>
      <c r="C684" s="5" t="s">
        <v>83</v>
      </c>
      <c r="D684" s="5" t="s">
        <v>350</v>
      </c>
      <c r="E684" s="9">
        <v>2522</v>
      </c>
      <c r="F684" s="9" t="s">
        <v>278</v>
      </c>
      <c r="G684" s="5"/>
      <c r="H684" s="5" t="s">
        <v>4</v>
      </c>
      <c r="I684" s="9">
        <v>1560</v>
      </c>
      <c r="J684" s="5" t="s">
        <v>6</v>
      </c>
      <c r="K684" s="9">
        <v>1574</v>
      </c>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42" t="s">
        <v>575</v>
      </c>
      <c r="AM684" s="11">
        <f>VLOOKUP($AL684,'City Location'!$A$2:$C$69,2)</f>
        <v>48.856614</v>
      </c>
      <c r="AN684" s="11">
        <f>VLOOKUP($AL684,'City Location'!$A$2:$C$69,3)</f>
        <v>2.3522219999999998</v>
      </c>
      <c r="AO684" s="13" t="s">
        <v>621</v>
      </c>
      <c r="AP684" s="5">
        <v>1</v>
      </c>
      <c r="AQ684" s="5"/>
      <c r="AR684" s="4"/>
      <c r="AS684" s="4"/>
      <c r="AT684" s="10">
        <v>0</v>
      </c>
      <c r="AU684" s="10" t="s">
        <v>374</v>
      </c>
      <c r="AV684" s="10" t="s">
        <v>1105</v>
      </c>
      <c r="AW684" s="10" t="s">
        <v>1104</v>
      </c>
      <c r="AX684" s="10" t="s">
        <v>1105</v>
      </c>
      <c r="AY684" s="10" t="s">
        <v>1105</v>
      </c>
      <c r="AZ684" s="10" t="s">
        <v>1105</v>
      </c>
      <c r="BA684" s="10" t="s">
        <v>1105</v>
      </c>
      <c r="BB684" s="10" t="s">
        <v>1105</v>
      </c>
      <c r="BC684" s="10" t="s">
        <v>1105</v>
      </c>
      <c r="BD684" s="10" t="s">
        <v>1104</v>
      </c>
      <c r="BE684" s="10" t="s">
        <v>1105</v>
      </c>
      <c r="BF684" s="10" t="s">
        <v>1105</v>
      </c>
      <c r="BG684" s="10" t="s">
        <v>1105</v>
      </c>
      <c r="BH684" s="10" t="s">
        <v>374</v>
      </c>
      <c r="BI684" s="10" t="s">
        <v>1105</v>
      </c>
      <c r="BJ684" s="10" t="s">
        <v>1105</v>
      </c>
      <c r="BK684" s="10" t="s">
        <v>1104</v>
      </c>
      <c r="BL684" s="10" t="s">
        <v>1105</v>
      </c>
      <c r="BM684" s="10" t="s">
        <v>1105</v>
      </c>
      <c r="BN684" s="10" t="s">
        <v>1105</v>
      </c>
      <c r="BO684" s="10" t="s">
        <v>1105</v>
      </c>
      <c r="BP684" s="10" t="s">
        <v>1105</v>
      </c>
      <c r="BQ684" s="10" t="s">
        <v>1105</v>
      </c>
      <c r="BR684" s="10" t="s">
        <v>1105</v>
      </c>
      <c r="BS684" s="10" t="s">
        <v>1105</v>
      </c>
      <c r="BT684" s="10" t="s">
        <v>190</v>
      </c>
      <c r="BU684" s="10" t="s">
        <v>1105</v>
      </c>
      <c r="BV684" s="10" t="s">
        <v>1104</v>
      </c>
      <c r="BW684" s="10" t="s">
        <v>1104</v>
      </c>
      <c r="BX684" s="10" t="s">
        <v>374</v>
      </c>
      <c r="BY684" s="10" t="s">
        <v>1105</v>
      </c>
      <c r="BZ684" s="10" t="s">
        <v>1105</v>
      </c>
      <c r="CA684" s="10" t="s">
        <v>1104</v>
      </c>
      <c r="CB684" s="10" t="s">
        <v>1104</v>
      </c>
      <c r="CC684" s="10" t="s">
        <v>1105</v>
      </c>
      <c r="CD684" s="10" t="s">
        <v>1104</v>
      </c>
      <c r="CE684" s="10" t="s">
        <v>1104</v>
      </c>
      <c r="CF684" s="10" t="s">
        <v>1104</v>
      </c>
      <c r="CG684" s="10" t="s">
        <v>1104</v>
      </c>
      <c r="CH684" s="10" t="s">
        <v>374</v>
      </c>
      <c r="CI684" s="10" t="s">
        <v>1105</v>
      </c>
      <c r="CJ684" s="10" t="s">
        <v>1104</v>
      </c>
      <c r="CK684" s="10" t="s">
        <v>1104</v>
      </c>
      <c r="CL684" s="10" t="s">
        <v>1105</v>
      </c>
      <c r="CM684" s="10" t="s">
        <v>1105</v>
      </c>
      <c r="CN684" s="10" t="s">
        <v>1105</v>
      </c>
      <c r="CO684" s="10" t="s">
        <v>1105</v>
      </c>
      <c r="CP684" s="10" t="s">
        <v>1105</v>
      </c>
      <c r="CQ684" s="10" t="s">
        <v>1105</v>
      </c>
      <c r="CR684" s="10" t="s">
        <v>1105</v>
      </c>
      <c r="CS684" s="10" t="s">
        <v>1105</v>
      </c>
      <c r="CT684" s="10" t="s">
        <v>1105</v>
      </c>
      <c r="CU684" s="10" t="s">
        <v>1104</v>
      </c>
      <c r="CV684" s="10" t="s">
        <v>1105</v>
      </c>
      <c r="CW684" s="10" t="s">
        <v>1105</v>
      </c>
      <c r="CX684" s="10" t="s">
        <v>1104</v>
      </c>
      <c r="CY684" s="10" t="s">
        <v>1105</v>
      </c>
      <c r="CZ684" s="10" t="s">
        <v>1105</v>
      </c>
      <c r="DA684" s="10" t="s">
        <v>190</v>
      </c>
      <c r="DB684" s="10" t="s">
        <v>1105</v>
      </c>
      <c r="DC684" s="96" t="s">
        <v>7159</v>
      </c>
      <c r="DD684" s="96" t="s">
        <v>7159</v>
      </c>
      <c r="DE684" s="16"/>
      <c r="DF684" s="16"/>
      <c r="DG684" s="16"/>
      <c r="DH684" s="16"/>
      <c r="DI684" s="16"/>
      <c r="DJ684" s="16"/>
      <c r="DK684" s="16"/>
      <c r="DL684" s="16"/>
      <c r="DM684" s="16"/>
      <c r="DN684" s="16"/>
      <c r="DO684" s="16"/>
      <c r="DP684" s="16"/>
      <c r="DQ684" s="16"/>
      <c r="DR684" s="16"/>
      <c r="DS684" s="16"/>
      <c r="DT684" s="16"/>
      <c r="DU684" s="16"/>
      <c r="DV684" s="16"/>
      <c r="DW684" s="16"/>
      <c r="DX684" s="16"/>
      <c r="DY684" s="16"/>
      <c r="DZ684" s="16"/>
      <c r="EA684" s="16"/>
      <c r="EB684" s="16"/>
      <c r="EC684" s="16"/>
      <c r="ED684" s="16"/>
      <c r="EE684" s="16"/>
      <c r="EF684" s="16"/>
      <c r="EG684" s="16"/>
      <c r="EH684" s="16"/>
      <c r="EI684" s="16"/>
      <c r="EJ684" s="16"/>
      <c r="EK684" s="16"/>
      <c r="EL684" s="16"/>
      <c r="EM684" s="16"/>
      <c r="EN684" s="16"/>
      <c r="EO684" s="16"/>
      <c r="EP684" s="16"/>
      <c r="EQ684" s="16"/>
      <c r="ER684" s="16"/>
      <c r="ES684" s="16"/>
      <c r="ET684" s="16"/>
      <c r="EU684" s="16"/>
      <c r="EV684" s="16"/>
      <c r="EW684" s="16"/>
      <c r="EX684" s="16"/>
      <c r="EY684" s="16"/>
      <c r="EZ684" s="16"/>
      <c r="FA684" s="16"/>
      <c r="FB684" s="16"/>
      <c r="FC684" s="16"/>
      <c r="FD684" s="16"/>
      <c r="FE684" s="16"/>
      <c r="FF684" s="16"/>
      <c r="FG684" s="16"/>
      <c r="FH684" s="16"/>
      <c r="FI684" s="16"/>
      <c r="FJ684" s="16"/>
      <c r="FK684" s="16"/>
      <c r="FL684" s="16"/>
      <c r="FM684" s="16"/>
      <c r="FN684" s="16"/>
      <c r="FO684" s="16"/>
      <c r="FP684" s="16"/>
      <c r="FQ684" s="16"/>
      <c r="FR684" s="16"/>
      <c r="FS684" s="16"/>
      <c r="FT684" s="16"/>
      <c r="FU684" s="16"/>
      <c r="FV684" s="16"/>
      <c r="FW684" s="16"/>
      <c r="FX684" s="16"/>
      <c r="FY684" s="16"/>
      <c r="FZ684" s="16"/>
      <c r="GA684" s="16"/>
      <c r="GB684" s="16"/>
      <c r="GC684" s="16"/>
      <c r="GD684" s="16"/>
      <c r="GE684" s="16"/>
      <c r="GF684" s="16"/>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c r="HF684" s="16"/>
      <c r="HG684" s="16"/>
      <c r="HH684" s="16"/>
      <c r="HI684" s="16"/>
      <c r="HJ684" s="16"/>
      <c r="HK684" s="16"/>
      <c r="HL684" s="16"/>
      <c r="HM684" s="16"/>
      <c r="HN684" s="16"/>
      <c r="HO684" s="16"/>
      <c r="HP684" s="16"/>
      <c r="HQ684" s="16"/>
      <c r="HR684" s="16"/>
      <c r="HS684" s="16"/>
      <c r="HT684" s="16"/>
      <c r="HU684" s="16"/>
      <c r="HV684" s="16"/>
      <c r="HW684" s="16"/>
      <c r="HX684" s="16"/>
      <c r="HY684" s="16"/>
      <c r="HZ684" s="16"/>
      <c r="IA684" s="16"/>
      <c r="IB684" s="16"/>
      <c r="IC684" s="16"/>
      <c r="ID684" s="16"/>
      <c r="IE684" s="16"/>
      <c r="IF684" s="16"/>
      <c r="IG684" s="16"/>
      <c r="IH684" s="16"/>
      <c r="II684" s="16"/>
      <c r="IJ684" s="16"/>
      <c r="IK684" s="16"/>
      <c r="IL684" s="16"/>
      <c r="IM684" s="16"/>
      <c r="IN684" s="16"/>
      <c r="IO684" s="16"/>
      <c r="IP684" s="16"/>
      <c r="IQ684" s="5"/>
    </row>
    <row r="685" spans="1:251" s="9" customFormat="1" ht="17.25" customHeight="1">
      <c r="A685" s="5" t="s">
        <v>740</v>
      </c>
      <c r="B685" s="9">
        <v>304</v>
      </c>
      <c r="C685" s="5" t="s">
        <v>83</v>
      </c>
      <c r="D685" s="5" t="s">
        <v>267</v>
      </c>
      <c r="E685" s="9">
        <v>2523</v>
      </c>
      <c r="F685" s="9" t="s">
        <v>278</v>
      </c>
      <c r="G685" s="5"/>
      <c r="H685" s="5" t="s">
        <v>6</v>
      </c>
      <c r="I685" s="9">
        <v>1574</v>
      </c>
      <c r="J685" s="39" t="s">
        <v>5</v>
      </c>
      <c r="K685" s="9">
        <v>1581</v>
      </c>
      <c r="L685" s="5"/>
      <c r="M685" s="5"/>
      <c r="N685" s="5"/>
      <c r="O685" s="5"/>
      <c r="P685" s="5"/>
      <c r="Q685" s="5"/>
      <c r="R685" s="5"/>
      <c r="S685" s="5"/>
      <c r="T685" s="5"/>
      <c r="U685" s="5"/>
      <c r="V685" s="5"/>
      <c r="W685" s="5"/>
      <c r="X685" s="5"/>
      <c r="Y685" s="5"/>
      <c r="Z685" s="5"/>
      <c r="AA685" s="5"/>
      <c r="AB685" s="5"/>
      <c r="AC685" s="5"/>
      <c r="AD685" s="5" t="s">
        <v>224</v>
      </c>
      <c r="AE685" s="5"/>
      <c r="AF685" s="5"/>
      <c r="AG685" s="5"/>
      <c r="AH685" s="5"/>
      <c r="AI685" s="5"/>
      <c r="AJ685" s="5"/>
      <c r="AK685" s="5"/>
      <c r="AL685" s="42" t="s">
        <v>575</v>
      </c>
      <c r="AM685" s="11">
        <f>VLOOKUP($AL685,'City Location'!$A$2:$C$69,2)</f>
        <v>48.856614</v>
      </c>
      <c r="AN685" s="11">
        <f>VLOOKUP($AL685,'City Location'!$A$2:$C$69,3)</f>
        <v>2.3522219999999998</v>
      </c>
      <c r="AO685" s="13" t="s">
        <v>621</v>
      </c>
      <c r="AP685" s="5">
        <v>1</v>
      </c>
      <c r="AQ685" s="5"/>
      <c r="AR685" s="4"/>
      <c r="AS685" s="4"/>
      <c r="AT685" s="10">
        <v>0</v>
      </c>
      <c r="AU685" s="10" t="s">
        <v>374</v>
      </c>
      <c r="AV685" s="10" t="s">
        <v>1105</v>
      </c>
      <c r="AW685" s="10" t="s">
        <v>1104</v>
      </c>
      <c r="AX685" s="10" t="s">
        <v>1105</v>
      </c>
      <c r="AY685" s="10" t="s">
        <v>1105</v>
      </c>
      <c r="AZ685" s="10" t="s">
        <v>1105</v>
      </c>
      <c r="BA685" s="10" t="s">
        <v>1105</v>
      </c>
      <c r="BB685" s="10" t="s">
        <v>1105</v>
      </c>
      <c r="BC685" s="10" t="s">
        <v>1105</v>
      </c>
      <c r="BD685" s="10" t="s">
        <v>1104</v>
      </c>
      <c r="BE685" s="10" t="s">
        <v>1105</v>
      </c>
      <c r="BF685" s="10" t="s">
        <v>1105</v>
      </c>
      <c r="BG685" s="10" t="s">
        <v>1105</v>
      </c>
      <c r="BH685" s="10" t="s">
        <v>374</v>
      </c>
      <c r="BI685" s="10" t="s">
        <v>1105</v>
      </c>
      <c r="BJ685" s="10" t="s">
        <v>1105</v>
      </c>
      <c r="BK685" s="10" t="s">
        <v>1104</v>
      </c>
      <c r="BL685" s="10" t="s">
        <v>1105</v>
      </c>
      <c r="BM685" s="10" t="s">
        <v>1105</v>
      </c>
      <c r="BN685" s="10" t="s">
        <v>1105</v>
      </c>
      <c r="BO685" s="10" t="s">
        <v>1105</v>
      </c>
      <c r="BP685" s="10" t="s">
        <v>1105</v>
      </c>
      <c r="BQ685" s="10" t="s">
        <v>1105</v>
      </c>
      <c r="BR685" s="10" t="s">
        <v>1105</v>
      </c>
      <c r="BS685" s="10" t="s">
        <v>1105</v>
      </c>
      <c r="BT685" s="10" t="s">
        <v>190</v>
      </c>
      <c r="BU685" s="10" t="s">
        <v>1105</v>
      </c>
      <c r="BV685" s="10" t="s">
        <v>1104</v>
      </c>
      <c r="BW685" s="10" t="s">
        <v>1104</v>
      </c>
      <c r="BX685" s="10" t="s">
        <v>374</v>
      </c>
      <c r="BY685" s="10" t="s">
        <v>1105</v>
      </c>
      <c r="BZ685" s="10" t="s">
        <v>1105</v>
      </c>
      <c r="CA685" s="10" t="s">
        <v>1104</v>
      </c>
      <c r="CB685" s="10" t="s">
        <v>1104</v>
      </c>
      <c r="CC685" s="10" t="s">
        <v>1105</v>
      </c>
      <c r="CD685" s="10" t="s">
        <v>1104</v>
      </c>
      <c r="CE685" s="10" t="s">
        <v>1104</v>
      </c>
      <c r="CF685" s="10" t="s">
        <v>1104</v>
      </c>
      <c r="CG685" s="10" t="s">
        <v>1104</v>
      </c>
      <c r="CH685" s="10" t="s">
        <v>374</v>
      </c>
      <c r="CI685" s="10" t="s">
        <v>1105</v>
      </c>
      <c r="CJ685" s="10" t="s">
        <v>1104</v>
      </c>
      <c r="CK685" s="10" t="s">
        <v>1104</v>
      </c>
      <c r="CL685" s="10" t="s">
        <v>1105</v>
      </c>
      <c r="CM685" s="10" t="s">
        <v>1105</v>
      </c>
      <c r="CN685" s="10" t="s">
        <v>1105</v>
      </c>
      <c r="CO685" s="10" t="s">
        <v>1105</v>
      </c>
      <c r="CP685" s="10" t="s">
        <v>1105</v>
      </c>
      <c r="CQ685" s="10" t="s">
        <v>1105</v>
      </c>
      <c r="CR685" s="10" t="s">
        <v>1105</v>
      </c>
      <c r="CS685" s="10" t="s">
        <v>1105</v>
      </c>
      <c r="CT685" s="10" t="s">
        <v>1105</v>
      </c>
      <c r="CU685" s="10" t="s">
        <v>1104</v>
      </c>
      <c r="CV685" s="10" t="s">
        <v>1105</v>
      </c>
      <c r="CW685" s="10" t="s">
        <v>1105</v>
      </c>
      <c r="CX685" s="10" t="s">
        <v>1104</v>
      </c>
      <c r="CY685" s="10" t="s">
        <v>1105</v>
      </c>
      <c r="CZ685" s="10" t="s">
        <v>1105</v>
      </c>
      <c r="DA685" s="10" t="s">
        <v>190</v>
      </c>
      <c r="DB685" s="10" t="s">
        <v>1105</v>
      </c>
      <c r="DC685" s="96" t="s">
        <v>7159</v>
      </c>
      <c r="DD685" s="96" t="s">
        <v>7159</v>
      </c>
      <c r="DE685" s="16"/>
      <c r="DF685" s="16"/>
      <c r="DG685" s="16"/>
      <c r="DH685" s="16"/>
      <c r="DI685" s="16"/>
      <c r="DJ685" s="16"/>
      <c r="DK685" s="16"/>
      <c r="DL685" s="16"/>
      <c r="DM685" s="16"/>
      <c r="DN685" s="16"/>
      <c r="DO685" s="16"/>
      <c r="DP685" s="16"/>
      <c r="DQ685" s="16"/>
      <c r="DR685" s="16"/>
      <c r="DS685" s="16"/>
      <c r="DT685" s="16"/>
      <c r="DU685" s="16"/>
      <c r="DV685" s="16"/>
      <c r="DW685" s="16"/>
      <c r="DX685" s="16"/>
      <c r="DY685" s="16"/>
      <c r="DZ685" s="16"/>
      <c r="EA685" s="16"/>
      <c r="EB685" s="16"/>
      <c r="EC685" s="16"/>
      <c r="ED685" s="16"/>
      <c r="EE685" s="16"/>
      <c r="EF685" s="16"/>
      <c r="EG685" s="16"/>
      <c r="EH685" s="16"/>
      <c r="EI685" s="16"/>
      <c r="EJ685" s="16"/>
      <c r="EK685" s="16"/>
      <c r="EL685" s="16"/>
      <c r="EM685" s="16"/>
      <c r="EN685" s="16"/>
      <c r="EO685" s="16"/>
      <c r="EP685" s="16"/>
      <c r="EQ685" s="16"/>
      <c r="ER685" s="16"/>
      <c r="ES685" s="16"/>
      <c r="ET685" s="16"/>
      <c r="EU685" s="16"/>
      <c r="EV685" s="16"/>
      <c r="EW685" s="16"/>
      <c r="EX685" s="16"/>
      <c r="EY685" s="16"/>
      <c r="EZ685" s="16"/>
      <c r="FA685" s="16"/>
      <c r="FB685" s="16"/>
      <c r="FC685" s="16"/>
      <c r="FD685" s="16"/>
      <c r="FE685" s="16"/>
      <c r="FF685" s="16"/>
      <c r="FG685" s="16"/>
      <c r="FH685" s="16"/>
      <c r="FI685" s="16"/>
      <c r="FJ685" s="16"/>
      <c r="FK685" s="16"/>
      <c r="FL685" s="16"/>
      <c r="FM685" s="16"/>
      <c r="FN685" s="16"/>
      <c r="FO685" s="16"/>
      <c r="FP685" s="16"/>
      <c r="FQ685" s="16"/>
      <c r="FR685" s="16"/>
      <c r="FS685" s="16"/>
      <c r="FT685" s="16"/>
      <c r="FU685" s="16"/>
      <c r="FV685" s="16"/>
      <c r="FW685" s="16"/>
      <c r="FX685" s="16"/>
      <c r="FY685" s="16"/>
      <c r="FZ685" s="16"/>
      <c r="GA685" s="16"/>
      <c r="GB685" s="16"/>
      <c r="GC685" s="16"/>
      <c r="GD685" s="16"/>
      <c r="GE685" s="16"/>
      <c r="GF685" s="16"/>
      <c r="GG685" s="16"/>
      <c r="GH685" s="16"/>
      <c r="GI685" s="16"/>
      <c r="GJ685" s="16"/>
      <c r="GK685" s="16"/>
      <c r="GL685" s="16"/>
      <c r="GM685" s="16"/>
      <c r="GN685" s="16"/>
      <c r="GO685" s="16"/>
      <c r="GP685" s="16"/>
      <c r="GQ685" s="16"/>
      <c r="GR685" s="16"/>
      <c r="GS685" s="16"/>
      <c r="GT685" s="16"/>
      <c r="GU685" s="16"/>
      <c r="GV685" s="16"/>
      <c r="GW685" s="16"/>
      <c r="GX685" s="16"/>
      <c r="GY685" s="16"/>
      <c r="GZ685" s="16"/>
      <c r="HA685" s="16"/>
      <c r="HB685" s="16"/>
      <c r="HC685" s="16"/>
      <c r="HD685" s="16"/>
      <c r="HE685" s="16"/>
      <c r="HF685" s="16"/>
      <c r="HG685" s="16"/>
      <c r="HH685" s="16"/>
      <c r="HI685" s="16"/>
      <c r="HJ685" s="16"/>
      <c r="HK685" s="16"/>
      <c r="HL685" s="16"/>
      <c r="HM685" s="16"/>
      <c r="HN685" s="16"/>
      <c r="HO685" s="16"/>
      <c r="HP685" s="16"/>
      <c r="HQ685" s="16"/>
      <c r="HR685" s="16"/>
      <c r="HS685" s="16"/>
      <c r="HT685" s="16"/>
      <c r="HU685" s="16"/>
      <c r="HV685" s="16"/>
      <c r="HW685" s="16"/>
      <c r="HX685" s="16"/>
      <c r="HY685" s="16"/>
      <c r="HZ685" s="16"/>
      <c r="IA685" s="16"/>
      <c r="IB685" s="16"/>
      <c r="IC685" s="16"/>
      <c r="ID685" s="16"/>
      <c r="IE685" s="16"/>
      <c r="IF685" s="16"/>
      <c r="IG685" s="16"/>
      <c r="IH685" s="16"/>
      <c r="II685" s="16"/>
      <c r="IJ685" s="16"/>
      <c r="IK685" s="16"/>
      <c r="IL685" s="16"/>
      <c r="IM685" s="16"/>
      <c r="IN685" s="16"/>
      <c r="IO685" s="16"/>
      <c r="IP685" s="16"/>
      <c r="IQ685" s="5"/>
    </row>
    <row r="686" spans="1:251" s="9" customFormat="1" ht="17.25" customHeight="1">
      <c r="A686" s="5" t="s">
        <v>740</v>
      </c>
      <c r="B686" s="9">
        <v>304</v>
      </c>
      <c r="C686" s="5" t="s">
        <v>83</v>
      </c>
      <c r="D686" s="5" t="s">
        <v>267</v>
      </c>
      <c r="E686" s="9">
        <v>2523</v>
      </c>
      <c r="F686" s="9" t="s">
        <v>278</v>
      </c>
      <c r="G686" s="5"/>
      <c r="H686" s="39" t="s">
        <v>5</v>
      </c>
      <c r="I686" s="9">
        <v>1581</v>
      </c>
      <c r="J686" s="5" t="s">
        <v>12</v>
      </c>
      <c r="K686" s="9">
        <v>1583</v>
      </c>
      <c r="L686" s="5"/>
      <c r="M686" s="5"/>
      <c r="N686" s="5"/>
      <c r="O686" s="5"/>
      <c r="P686" s="5"/>
      <c r="Q686" s="5"/>
      <c r="R686" s="5"/>
      <c r="S686" s="5"/>
      <c r="T686" s="5"/>
      <c r="U686" s="5"/>
      <c r="V686" s="5"/>
      <c r="W686" s="5"/>
      <c r="X686" s="5"/>
      <c r="Y686" s="5"/>
      <c r="Z686" s="5"/>
      <c r="AA686" s="5"/>
      <c r="AB686" s="5"/>
      <c r="AC686" s="5"/>
      <c r="AD686" s="5" t="s">
        <v>224</v>
      </c>
      <c r="AE686" s="5"/>
      <c r="AF686" s="5"/>
      <c r="AG686" s="5"/>
      <c r="AH686" s="5"/>
      <c r="AI686" s="5"/>
      <c r="AJ686" s="5"/>
      <c r="AK686" s="5"/>
      <c r="AL686" s="42" t="s">
        <v>575</v>
      </c>
      <c r="AM686" s="11">
        <f>VLOOKUP($AL686,'City Location'!$A$2:$C$69,2)</f>
        <v>48.856614</v>
      </c>
      <c r="AN686" s="11">
        <f>VLOOKUP($AL686,'City Location'!$A$2:$C$69,3)</f>
        <v>2.3522219999999998</v>
      </c>
      <c r="AO686" s="13" t="s">
        <v>621</v>
      </c>
      <c r="AP686" s="5">
        <v>1</v>
      </c>
      <c r="AQ686" s="5"/>
      <c r="AR686" s="4"/>
      <c r="AS686" s="4"/>
      <c r="AT686" s="10">
        <v>0</v>
      </c>
      <c r="AU686" s="10" t="s">
        <v>374</v>
      </c>
      <c r="AV686" s="10" t="s">
        <v>1105</v>
      </c>
      <c r="AW686" s="10" t="s">
        <v>1104</v>
      </c>
      <c r="AX686" s="10" t="s">
        <v>1105</v>
      </c>
      <c r="AY686" s="10" t="s">
        <v>1105</v>
      </c>
      <c r="AZ686" s="10" t="s">
        <v>1105</v>
      </c>
      <c r="BA686" s="10" t="s">
        <v>1105</v>
      </c>
      <c r="BB686" s="10" t="s">
        <v>1105</v>
      </c>
      <c r="BC686" s="10" t="s">
        <v>1105</v>
      </c>
      <c r="BD686" s="10" t="s">
        <v>1104</v>
      </c>
      <c r="BE686" s="10" t="s">
        <v>1105</v>
      </c>
      <c r="BF686" s="10" t="s">
        <v>1105</v>
      </c>
      <c r="BG686" s="10" t="s">
        <v>1105</v>
      </c>
      <c r="BH686" s="10" t="s">
        <v>374</v>
      </c>
      <c r="BI686" s="10" t="s">
        <v>1105</v>
      </c>
      <c r="BJ686" s="10" t="s">
        <v>1105</v>
      </c>
      <c r="BK686" s="10" t="s">
        <v>1104</v>
      </c>
      <c r="BL686" s="10" t="s">
        <v>1105</v>
      </c>
      <c r="BM686" s="10" t="s">
        <v>1105</v>
      </c>
      <c r="BN686" s="10" t="s">
        <v>1105</v>
      </c>
      <c r="BO686" s="10" t="s">
        <v>1105</v>
      </c>
      <c r="BP686" s="10" t="s">
        <v>1105</v>
      </c>
      <c r="BQ686" s="10" t="s">
        <v>1105</v>
      </c>
      <c r="BR686" s="10" t="s">
        <v>1105</v>
      </c>
      <c r="BS686" s="10" t="s">
        <v>1105</v>
      </c>
      <c r="BT686" s="10" t="s">
        <v>190</v>
      </c>
      <c r="BU686" s="10" t="s">
        <v>1105</v>
      </c>
      <c r="BV686" s="10" t="s">
        <v>1104</v>
      </c>
      <c r="BW686" s="10" t="s">
        <v>1104</v>
      </c>
      <c r="BX686" s="10" t="s">
        <v>374</v>
      </c>
      <c r="BY686" s="10" t="s">
        <v>1105</v>
      </c>
      <c r="BZ686" s="10" t="s">
        <v>1105</v>
      </c>
      <c r="CA686" s="10" t="s">
        <v>1104</v>
      </c>
      <c r="CB686" s="10" t="s">
        <v>1104</v>
      </c>
      <c r="CC686" s="10" t="s">
        <v>1105</v>
      </c>
      <c r="CD686" s="10" t="s">
        <v>1104</v>
      </c>
      <c r="CE686" s="10" t="s">
        <v>1104</v>
      </c>
      <c r="CF686" s="10" t="s">
        <v>1104</v>
      </c>
      <c r="CG686" s="10" t="s">
        <v>1104</v>
      </c>
      <c r="CH686" s="10" t="s">
        <v>374</v>
      </c>
      <c r="CI686" s="10" t="s">
        <v>1105</v>
      </c>
      <c r="CJ686" s="10" t="s">
        <v>1104</v>
      </c>
      <c r="CK686" s="10" t="s">
        <v>1104</v>
      </c>
      <c r="CL686" s="10" t="s">
        <v>1105</v>
      </c>
      <c r="CM686" s="10" t="s">
        <v>1105</v>
      </c>
      <c r="CN686" s="10" t="s">
        <v>1105</v>
      </c>
      <c r="CO686" s="10" t="s">
        <v>1105</v>
      </c>
      <c r="CP686" s="10" t="s">
        <v>1105</v>
      </c>
      <c r="CQ686" s="10" t="s">
        <v>1105</v>
      </c>
      <c r="CR686" s="10" t="s">
        <v>1105</v>
      </c>
      <c r="CS686" s="10" t="s">
        <v>1105</v>
      </c>
      <c r="CT686" s="10" t="s">
        <v>1105</v>
      </c>
      <c r="CU686" s="10" t="s">
        <v>1104</v>
      </c>
      <c r="CV686" s="10" t="s">
        <v>1105</v>
      </c>
      <c r="CW686" s="19" t="s">
        <v>190</v>
      </c>
      <c r="CX686" s="10" t="s">
        <v>1104</v>
      </c>
      <c r="CY686" s="10" t="s">
        <v>1105</v>
      </c>
      <c r="CZ686" s="10" t="s">
        <v>1105</v>
      </c>
      <c r="DA686" s="10" t="s">
        <v>190</v>
      </c>
      <c r="DB686" s="10" t="s">
        <v>1105</v>
      </c>
      <c r="DC686" s="96" t="s">
        <v>7159</v>
      </c>
      <c r="DD686" s="96" t="s">
        <v>7159</v>
      </c>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5"/>
    </row>
    <row r="687" spans="1:251" s="9" customFormat="1" ht="17.25" customHeight="1">
      <c r="A687" s="5" t="s">
        <v>740</v>
      </c>
      <c r="B687" s="9">
        <v>304</v>
      </c>
      <c r="C687" s="5" t="s">
        <v>83</v>
      </c>
      <c r="D687" s="5" t="s">
        <v>267</v>
      </c>
      <c r="E687" s="9">
        <v>2523</v>
      </c>
      <c r="F687" s="9" t="s">
        <v>278</v>
      </c>
      <c r="G687" s="5"/>
      <c r="H687" s="5" t="s">
        <v>12</v>
      </c>
      <c r="I687" s="9">
        <v>1583</v>
      </c>
      <c r="J687" s="5" t="s">
        <v>9</v>
      </c>
      <c r="K687" s="9">
        <v>1589</v>
      </c>
      <c r="L687" s="5"/>
      <c r="M687" s="5"/>
      <c r="N687" s="5"/>
      <c r="O687" s="5"/>
      <c r="P687" s="5"/>
      <c r="Q687" s="5"/>
      <c r="R687" s="5"/>
      <c r="S687" s="5"/>
      <c r="T687" s="5"/>
      <c r="U687" s="5"/>
      <c r="V687" s="5"/>
      <c r="W687" s="5"/>
      <c r="X687" s="5"/>
      <c r="Y687" s="5"/>
      <c r="Z687" s="5"/>
      <c r="AA687" s="5"/>
      <c r="AB687" s="5"/>
      <c r="AC687" s="5"/>
      <c r="AD687" s="5" t="s">
        <v>224</v>
      </c>
      <c r="AE687" s="5"/>
      <c r="AF687" s="5"/>
      <c r="AG687" s="5"/>
      <c r="AH687" s="5"/>
      <c r="AI687" s="5"/>
      <c r="AJ687" s="5"/>
      <c r="AK687" s="5"/>
      <c r="AL687" s="42" t="s">
        <v>575</v>
      </c>
      <c r="AM687" s="11">
        <f>VLOOKUP($AL687,'City Location'!$A$2:$C$69,2)</f>
        <v>48.856614</v>
      </c>
      <c r="AN687" s="11">
        <f>VLOOKUP($AL687,'City Location'!$A$2:$C$69,3)</f>
        <v>2.3522219999999998</v>
      </c>
      <c r="AO687" s="13" t="s">
        <v>621</v>
      </c>
      <c r="AP687" s="5">
        <v>1</v>
      </c>
      <c r="AQ687" s="5"/>
      <c r="AR687" s="4"/>
      <c r="AS687" s="4"/>
      <c r="AT687" s="10">
        <v>0</v>
      </c>
      <c r="AU687" s="10" t="s">
        <v>374</v>
      </c>
      <c r="AV687" s="10" t="s">
        <v>1105</v>
      </c>
      <c r="AW687" s="10" t="s">
        <v>1104</v>
      </c>
      <c r="AX687" s="10" t="s">
        <v>1105</v>
      </c>
      <c r="AY687" s="10" t="s">
        <v>1105</v>
      </c>
      <c r="AZ687" s="10" t="s">
        <v>1105</v>
      </c>
      <c r="BA687" s="10" t="s">
        <v>1105</v>
      </c>
      <c r="BB687" s="10" t="s">
        <v>1105</v>
      </c>
      <c r="BC687" s="10" t="s">
        <v>1105</v>
      </c>
      <c r="BD687" s="10" t="s">
        <v>1104</v>
      </c>
      <c r="BE687" s="10" t="s">
        <v>1105</v>
      </c>
      <c r="BF687" s="10" t="s">
        <v>1105</v>
      </c>
      <c r="BG687" s="10" t="s">
        <v>1105</v>
      </c>
      <c r="BH687" s="10" t="s">
        <v>374</v>
      </c>
      <c r="BI687" s="10" t="s">
        <v>1105</v>
      </c>
      <c r="BJ687" s="10" t="s">
        <v>1105</v>
      </c>
      <c r="BK687" s="10" t="s">
        <v>1104</v>
      </c>
      <c r="BL687" s="10" t="s">
        <v>1105</v>
      </c>
      <c r="BM687" s="10" t="s">
        <v>1105</v>
      </c>
      <c r="BN687" s="10" t="s">
        <v>1105</v>
      </c>
      <c r="BO687" s="10" t="s">
        <v>1105</v>
      </c>
      <c r="BP687" s="10" t="s">
        <v>1105</v>
      </c>
      <c r="BQ687" s="10" t="s">
        <v>1105</v>
      </c>
      <c r="BR687" s="10" t="s">
        <v>1105</v>
      </c>
      <c r="BS687" s="10" t="s">
        <v>1105</v>
      </c>
      <c r="BT687" s="10" t="s">
        <v>190</v>
      </c>
      <c r="BU687" s="10" t="s">
        <v>1105</v>
      </c>
      <c r="BV687" s="10" t="s">
        <v>1104</v>
      </c>
      <c r="BW687" s="10" t="s">
        <v>1104</v>
      </c>
      <c r="BX687" s="10" t="s">
        <v>374</v>
      </c>
      <c r="BY687" s="10" t="s">
        <v>1105</v>
      </c>
      <c r="BZ687" s="10" t="s">
        <v>1105</v>
      </c>
      <c r="CA687" s="10" t="s">
        <v>1104</v>
      </c>
      <c r="CB687" s="10" t="s">
        <v>1104</v>
      </c>
      <c r="CC687" s="10" t="s">
        <v>1105</v>
      </c>
      <c r="CD687" s="10" t="s">
        <v>1104</v>
      </c>
      <c r="CE687" s="10" t="s">
        <v>1104</v>
      </c>
      <c r="CF687" s="10" t="s">
        <v>1104</v>
      </c>
      <c r="CG687" s="10" t="s">
        <v>1104</v>
      </c>
      <c r="CH687" s="10" t="s">
        <v>374</v>
      </c>
      <c r="CI687" s="10" t="s">
        <v>1105</v>
      </c>
      <c r="CJ687" s="10" t="s">
        <v>1104</v>
      </c>
      <c r="CK687" s="10" t="s">
        <v>1104</v>
      </c>
      <c r="CL687" s="10" t="s">
        <v>1105</v>
      </c>
      <c r="CM687" s="10" t="s">
        <v>1105</v>
      </c>
      <c r="CN687" s="10" t="s">
        <v>1105</v>
      </c>
      <c r="CO687" s="10" t="s">
        <v>1105</v>
      </c>
      <c r="CP687" s="10" t="s">
        <v>1105</v>
      </c>
      <c r="CQ687" s="10" t="s">
        <v>1105</v>
      </c>
      <c r="CR687" s="10" t="s">
        <v>1105</v>
      </c>
      <c r="CS687" s="10" t="s">
        <v>1105</v>
      </c>
      <c r="CT687" s="10" t="s">
        <v>1105</v>
      </c>
      <c r="CU687" s="10" t="s">
        <v>1104</v>
      </c>
      <c r="CV687" s="10" t="s">
        <v>190</v>
      </c>
      <c r="CW687" s="19" t="s">
        <v>374</v>
      </c>
      <c r="CX687" s="10" t="s">
        <v>1104</v>
      </c>
      <c r="CY687" s="10" t="s">
        <v>1105</v>
      </c>
      <c r="CZ687" s="10" t="s">
        <v>1105</v>
      </c>
      <c r="DA687" s="10" t="s">
        <v>190</v>
      </c>
      <c r="DB687" s="10" t="s">
        <v>1105</v>
      </c>
      <c r="DC687" s="96" t="s">
        <v>7159</v>
      </c>
      <c r="DD687" s="96" t="s">
        <v>7159</v>
      </c>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5"/>
    </row>
    <row r="688" spans="1:251" s="9" customFormat="1" ht="17.25" customHeight="1">
      <c r="A688" s="5" t="s">
        <v>740</v>
      </c>
      <c r="B688" s="9">
        <v>304</v>
      </c>
      <c r="C688" s="5" t="s">
        <v>83</v>
      </c>
      <c r="D688" s="5" t="s">
        <v>337</v>
      </c>
      <c r="E688" s="9">
        <v>740</v>
      </c>
      <c r="F688" s="9" t="s">
        <v>1167</v>
      </c>
      <c r="G688" s="5"/>
      <c r="H688" s="5" t="s">
        <v>9</v>
      </c>
      <c r="I688" s="9">
        <v>1589</v>
      </c>
      <c r="J688" s="5" t="s">
        <v>6</v>
      </c>
      <c r="K688" s="9">
        <v>1610</v>
      </c>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42" t="s">
        <v>575</v>
      </c>
      <c r="AM688" s="11">
        <f>VLOOKUP($AL688,'City Location'!$A$2:$C$69,2)</f>
        <v>48.856614</v>
      </c>
      <c r="AN688" s="11">
        <f>VLOOKUP($AL688,'City Location'!$A$2:$C$69,3)</f>
        <v>2.3522219999999998</v>
      </c>
      <c r="AO688" s="13" t="s">
        <v>621</v>
      </c>
      <c r="AP688" s="5">
        <v>1</v>
      </c>
      <c r="AQ688" s="5"/>
      <c r="AR688" s="4">
        <v>1</v>
      </c>
      <c r="AS688" s="4" t="s">
        <v>948</v>
      </c>
      <c r="AT688" s="10">
        <v>0</v>
      </c>
      <c r="AU688" s="10" t="s">
        <v>374</v>
      </c>
      <c r="AV688" s="10" t="s">
        <v>1105</v>
      </c>
      <c r="AW688" s="10" t="s">
        <v>1104</v>
      </c>
      <c r="AX688" s="10" t="s">
        <v>1105</v>
      </c>
      <c r="AY688" s="10" t="s">
        <v>1105</v>
      </c>
      <c r="AZ688" s="10" t="s">
        <v>1105</v>
      </c>
      <c r="BA688" s="10" t="s">
        <v>1105</v>
      </c>
      <c r="BB688" s="10" t="s">
        <v>1105</v>
      </c>
      <c r="BC688" s="10" t="s">
        <v>1105</v>
      </c>
      <c r="BD688" s="10" t="s">
        <v>1104</v>
      </c>
      <c r="BE688" s="10" t="s">
        <v>1105</v>
      </c>
      <c r="BF688" s="10" t="s">
        <v>1105</v>
      </c>
      <c r="BG688" s="10" t="s">
        <v>1105</v>
      </c>
      <c r="BH688" s="10" t="s">
        <v>374</v>
      </c>
      <c r="BI688" s="10" t="s">
        <v>1105</v>
      </c>
      <c r="BJ688" s="10" t="s">
        <v>1105</v>
      </c>
      <c r="BK688" s="10" t="s">
        <v>1104</v>
      </c>
      <c r="BL688" s="10" t="s">
        <v>1105</v>
      </c>
      <c r="BM688" s="10" t="s">
        <v>1105</v>
      </c>
      <c r="BN688" s="10" t="s">
        <v>1105</v>
      </c>
      <c r="BO688" s="10" t="s">
        <v>1105</v>
      </c>
      <c r="BP688" s="10" t="s">
        <v>1105</v>
      </c>
      <c r="BQ688" s="10" t="s">
        <v>1105</v>
      </c>
      <c r="BR688" s="10" t="s">
        <v>1105</v>
      </c>
      <c r="BS688" s="10" t="s">
        <v>1105</v>
      </c>
      <c r="BT688" s="10" t="s">
        <v>190</v>
      </c>
      <c r="BU688" s="10" t="s">
        <v>1105</v>
      </c>
      <c r="BV688" s="10" t="s">
        <v>1104</v>
      </c>
      <c r="BW688" s="10" t="s">
        <v>1104</v>
      </c>
      <c r="BX688" s="10" t="s">
        <v>374</v>
      </c>
      <c r="BY688" s="10" t="s">
        <v>1105</v>
      </c>
      <c r="BZ688" s="10" t="s">
        <v>1105</v>
      </c>
      <c r="CA688" s="10" t="s">
        <v>1104</v>
      </c>
      <c r="CB688" s="10" t="s">
        <v>1104</v>
      </c>
      <c r="CC688" s="10" t="s">
        <v>1105</v>
      </c>
      <c r="CD688" s="10" t="s">
        <v>1104</v>
      </c>
      <c r="CE688" s="10" t="s">
        <v>1104</v>
      </c>
      <c r="CF688" s="10" t="s">
        <v>1104</v>
      </c>
      <c r="CG688" s="10" t="s">
        <v>1104</v>
      </c>
      <c r="CH688" s="10" t="s">
        <v>374</v>
      </c>
      <c r="CI688" s="10" t="s">
        <v>1105</v>
      </c>
      <c r="CJ688" s="10" t="s">
        <v>1104</v>
      </c>
      <c r="CK688" s="10" t="s">
        <v>1104</v>
      </c>
      <c r="CL688" s="10" t="s">
        <v>1105</v>
      </c>
      <c r="CM688" s="10" t="s">
        <v>1105</v>
      </c>
      <c r="CN688" s="10" t="s">
        <v>1105</v>
      </c>
      <c r="CO688" s="10" t="s">
        <v>1105</v>
      </c>
      <c r="CP688" s="10" t="s">
        <v>1105</v>
      </c>
      <c r="CQ688" s="10" t="s">
        <v>1105</v>
      </c>
      <c r="CR688" s="10" t="s">
        <v>1105</v>
      </c>
      <c r="CS688" s="10" t="s">
        <v>1105</v>
      </c>
      <c r="CT688" s="10" t="s">
        <v>1105</v>
      </c>
      <c r="CU688" s="10" t="s">
        <v>1104</v>
      </c>
      <c r="CV688" s="10" t="s">
        <v>190</v>
      </c>
      <c r="CW688" s="19" t="s">
        <v>374</v>
      </c>
      <c r="CX688" s="10" t="s">
        <v>1104</v>
      </c>
      <c r="CY688" s="10" t="s">
        <v>1105</v>
      </c>
      <c r="CZ688" s="10" t="s">
        <v>1105</v>
      </c>
      <c r="DA688" s="10" t="s">
        <v>190</v>
      </c>
      <c r="DB688" s="10" t="s">
        <v>1105</v>
      </c>
      <c r="DC688" s="96" t="s">
        <v>7159</v>
      </c>
      <c r="DD688" s="96" t="s">
        <v>7159</v>
      </c>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5"/>
    </row>
    <row r="689" spans="1:251" s="9" customFormat="1" ht="17.25" customHeight="1">
      <c r="A689" s="5" t="s">
        <v>740</v>
      </c>
      <c r="B689" s="9">
        <v>304</v>
      </c>
      <c r="C689" s="5" t="s">
        <v>83</v>
      </c>
      <c r="D689" s="5" t="s">
        <v>387</v>
      </c>
      <c r="E689" s="9">
        <v>529</v>
      </c>
      <c r="F689" s="9" t="s">
        <v>1167</v>
      </c>
      <c r="G689" s="5"/>
      <c r="H689" s="5" t="s">
        <v>6</v>
      </c>
      <c r="I689" s="9">
        <v>1610</v>
      </c>
      <c r="J689" s="5" t="s">
        <v>6</v>
      </c>
      <c r="K689" s="9">
        <v>1633</v>
      </c>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42" t="s">
        <v>575</v>
      </c>
      <c r="AM689" s="11">
        <f>VLOOKUP($AL689,'City Location'!$A$2:$C$69,2)</f>
        <v>48.856614</v>
      </c>
      <c r="AN689" s="11">
        <f>VLOOKUP($AL689,'City Location'!$A$2:$C$69,3)</f>
        <v>2.3522219999999998</v>
      </c>
      <c r="AO689" s="13" t="s">
        <v>621</v>
      </c>
      <c r="AP689" s="5">
        <v>1</v>
      </c>
      <c r="AQ689" s="5"/>
      <c r="AR689" s="4"/>
      <c r="AS689" s="4"/>
      <c r="AT689" s="10">
        <v>0</v>
      </c>
      <c r="AU689" s="10" t="s">
        <v>374</v>
      </c>
      <c r="AV689" s="10" t="s">
        <v>1105</v>
      </c>
      <c r="AW689" s="10" t="s">
        <v>1104</v>
      </c>
      <c r="AX689" s="10" t="s">
        <v>1105</v>
      </c>
      <c r="AY689" s="10" t="s">
        <v>1105</v>
      </c>
      <c r="AZ689" s="10" t="s">
        <v>1105</v>
      </c>
      <c r="BA689" s="10" t="s">
        <v>1105</v>
      </c>
      <c r="BB689" s="10" t="s">
        <v>1105</v>
      </c>
      <c r="BC689" s="10" t="s">
        <v>1105</v>
      </c>
      <c r="BD689" s="10" t="s">
        <v>1104</v>
      </c>
      <c r="BE689" s="10" t="s">
        <v>374</v>
      </c>
      <c r="BF689" s="10" t="s">
        <v>1105</v>
      </c>
      <c r="BG689" s="10" t="s">
        <v>1105</v>
      </c>
      <c r="BH689" s="10" t="s">
        <v>374</v>
      </c>
      <c r="BI689" s="10" t="s">
        <v>1105</v>
      </c>
      <c r="BJ689" s="10" t="s">
        <v>1105</v>
      </c>
      <c r="BK689" s="10" t="s">
        <v>1104</v>
      </c>
      <c r="BL689" s="10" t="s">
        <v>1105</v>
      </c>
      <c r="BM689" s="10" t="s">
        <v>1105</v>
      </c>
      <c r="BN689" s="10" t="s">
        <v>1105</v>
      </c>
      <c r="BO689" s="10" t="s">
        <v>1105</v>
      </c>
      <c r="BP689" s="10" t="s">
        <v>1105</v>
      </c>
      <c r="BQ689" s="10" t="s">
        <v>1105</v>
      </c>
      <c r="BR689" s="10" t="s">
        <v>1105</v>
      </c>
      <c r="BS689" s="10" t="s">
        <v>1105</v>
      </c>
      <c r="BT689" s="10" t="s">
        <v>190</v>
      </c>
      <c r="BU689" s="10" t="s">
        <v>1105</v>
      </c>
      <c r="BV689" s="10" t="s">
        <v>1104</v>
      </c>
      <c r="BW689" s="10" t="s">
        <v>1104</v>
      </c>
      <c r="BX689" s="10" t="s">
        <v>374</v>
      </c>
      <c r="BY689" s="10" t="s">
        <v>1105</v>
      </c>
      <c r="BZ689" s="10" t="s">
        <v>1105</v>
      </c>
      <c r="CA689" s="10" t="s">
        <v>1104</v>
      </c>
      <c r="CB689" s="10" t="s">
        <v>1104</v>
      </c>
      <c r="CC689" s="10" t="s">
        <v>1105</v>
      </c>
      <c r="CD689" s="10" t="s">
        <v>1104</v>
      </c>
      <c r="CE689" s="10" t="s">
        <v>1104</v>
      </c>
      <c r="CF689" s="10" t="s">
        <v>1104</v>
      </c>
      <c r="CG689" s="10" t="s">
        <v>1104</v>
      </c>
      <c r="CH689" s="10" t="s">
        <v>374</v>
      </c>
      <c r="CI689" s="10" t="s">
        <v>1105</v>
      </c>
      <c r="CJ689" s="10" t="s">
        <v>1104</v>
      </c>
      <c r="CK689" s="10" t="s">
        <v>1104</v>
      </c>
      <c r="CL689" s="10" t="s">
        <v>1105</v>
      </c>
      <c r="CM689" s="10" t="s">
        <v>1105</v>
      </c>
      <c r="CN689" s="10" t="s">
        <v>1105</v>
      </c>
      <c r="CO689" s="10" t="s">
        <v>1105</v>
      </c>
      <c r="CP689" s="10" t="s">
        <v>1105</v>
      </c>
      <c r="CQ689" s="10" t="s">
        <v>1105</v>
      </c>
      <c r="CR689" s="10" t="s">
        <v>1105</v>
      </c>
      <c r="CS689" s="10" t="s">
        <v>1105</v>
      </c>
      <c r="CT689" s="10" t="s">
        <v>1105</v>
      </c>
      <c r="CU689" s="10" t="s">
        <v>1104</v>
      </c>
      <c r="CV689" s="10" t="s">
        <v>190</v>
      </c>
      <c r="CW689" s="19" t="s">
        <v>374</v>
      </c>
      <c r="CX689" s="10" t="s">
        <v>1104</v>
      </c>
      <c r="CY689" s="10" t="s">
        <v>1105</v>
      </c>
      <c r="CZ689" s="10" t="s">
        <v>1105</v>
      </c>
      <c r="DA689" s="10" t="s">
        <v>190</v>
      </c>
      <c r="DB689" s="10" t="s">
        <v>1105</v>
      </c>
      <c r="DC689" s="96" t="s">
        <v>7159</v>
      </c>
      <c r="DD689" s="96" t="s">
        <v>7159</v>
      </c>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5"/>
    </row>
    <row r="690" spans="1:251" s="9" customFormat="1" ht="17.25" customHeight="1">
      <c r="A690" s="5" t="s">
        <v>740</v>
      </c>
      <c r="B690" s="9">
        <v>304</v>
      </c>
      <c r="C690" s="5" t="s">
        <v>83</v>
      </c>
      <c r="D690" s="5" t="s">
        <v>387</v>
      </c>
      <c r="E690" s="9">
        <v>529</v>
      </c>
      <c r="F690" s="9" t="s">
        <v>1167</v>
      </c>
      <c r="G690" s="5"/>
      <c r="H690" s="5" t="s">
        <v>6</v>
      </c>
      <c r="I690" s="9">
        <v>1633</v>
      </c>
      <c r="J690" s="5" t="s">
        <v>6</v>
      </c>
      <c r="K690" s="9">
        <v>1643</v>
      </c>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42" t="s">
        <v>575</v>
      </c>
      <c r="AM690" s="11">
        <f>VLOOKUP($AL690,'City Location'!$A$2:$C$69,2)</f>
        <v>48.856614</v>
      </c>
      <c r="AN690" s="11">
        <f>VLOOKUP($AL690,'City Location'!$A$2:$C$69,3)</f>
        <v>2.3522219999999998</v>
      </c>
      <c r="AO690" s="13" t="s">
        <v>621</v>
      </c>
      <c r="AP690" s="5">
        <v>1</v>
      </c>
      <c r="AQ690" s="5"/>
      <c r="AR690" s="4"/>
      <c r="AS690" s="4"/>
      <c r="AT690" s="10">
        <v>0</v>
      </c>
      <c r="AU690" s="10" t="s">
        <v>374</v>
      </c>
      <c r="AV690" s="10" t="s">
        <v>1105</v>
      </c>
      <c r="AW690" s="10" t="s">
        <v>190</v>
      </c>
      <c r="AX690" s="10" t="s">
        <v>1105</v>
      </c>
      <c r="AY690" s="10" t="s">
        <v>1105</v>
      </c>
      <c r="AZ690" s="10" t="s">
        <v>1105</v>
      </c>
      <c r="BA690" s="10" t="s">
        <v>1105</v>
      </c>
      <c r="BB690" s="10" t="s">
        <v>1105</v>
      </c>
      <c r="BC690" s="10" t="s">
        <v>1105</v>
      </c>
      <c r="BD690" s="10" t="s">
        <v>1104</v>
      </c>
      <c r="BE690" s="10" t="s">
        <v>374</v>
      </c>
      <c r="BF690" s="10" t="s">
        <v>1105</v>
      </c>
      <c r="BG690" s="10" t="s">
        <v>1105</v>
      </c>
      <c r="BH690" s="10" t="s">
        <v>374</v>
      </c>
      <c r="BI690" s="10" t="s">
        <v>1105</v>
      </c>
      <c r="BJ690" s="10" t="s">
        <v>1105</v>
      </c>
      <c r="BK690" s="10" t="s">
        <v>1104</v>
      </c>
      <c r="BL690" s="10" t="s">
        <v>1105</v>
      </c>
      <c r="BM690" s="10" t="s">
        <v>1105</v>
      </c>
      <c r="BN690" s="10" t="s">
        <v>1105</v>
      </c>
      <c r="BO690" s="10" t="s">
        <v>1105</v>
      </c>
      <c r="BP690" s="10" t="s">
        <v>1105</v>
      </c>
      <c r="BQ690" s="10" t="s">
        <v>1105</v>
      </c>
      <c r="BR690" s="10" t="s">
        <v>1105</v>
      </c>
      <c r="BS690" s="10" t="s">
        <v>1105</v>
      </c>
      <c r="BT690" s="10" t="s">
        <v>190</v>
      </c>
      <c r="BU690" s="10" t="s">
        <v>1105</v>
      </c>
      <c r="BV690" s="10" t="s">
        <v>1104</v>
      </c>
      <c r="BW690" s="10" t="s">
        <v>1104</v>
      </c>
      <c r="BX690" s="10" t="s">
        <v>374</v>
      </c>
      <c r="BY690" s="10" t="s">
        <v>1105</v>
      </c>
      <c r="BZ690" s="10" t="s">
        <v>1105</v>
      </c>
      <c r="CA690" s="10" t="s">
        <v>1104</v>
      </c>
      <c r="CB690" s="10" t="s">
        <v>1104</v>
      </c>
      <c r="CC690" s="10" t="s">
        <v>1105</v>
      </c>
      <c r="CD690" s="10" t="s">
        <v>1104</v>
      </c>
      <c r="CE690" s="10" t="s">
        <v>1104</v>
      </c>
      <c r="CF690" s="10" t="s">
        <v>1104</v>
      </c>
      <c r="CG690" s="10" t="s">
        <v>1104</v>
      </c>
      <c r="CH690" s="10" t="s">
        <v>374</v>
      </c>
      <c r="CI690" s="10" t="s">
        <v>1105</v>
      </c>
      <c r="CJ690" s="10" t="s">
        <v>1104</v>
      </c>
      <c r="CK690" s="10" t="s">
        <v>1104</v>
      </c>
      <c r="CL690" s="10" t="s">
        <v>1105</v>
      </c>
      <c r="CM690" s="10" t="s">
        <v>1105</v>
      </c>
      <c r="CN690" s="10" t="s">
        <v>1105</v>
      </c>
      <c r="CO690" s="10" t="s">
        <v>1105</v>
      </c>
      <c r="CP690" s="10" t="s">
        <v>1105</v>
      </c>
      <c r="CQ690" s="10" t="s">
        <v>1105</v>
      </c>
      <c r="CR690" s="10" t="s">
        <v>1105</v>
      </c>
      <c r="CS690" s="10" t="s">
        <v>1105</v>
      </c>
      <c r="CT690" s="10" t="s">
        <v>1105</v>
      </c>
      <c r="CU690" s="10" t="s">
        <v>1104</v>
      </c>
      <c r="CV690" s="10" t="s">
        <v>190</v>
      </c>
      <c r="CW690" s="19" t="s">
        <v>374</v>
      </c>
      <c r="CX690" s="10" t="s">
        <v>1104</v>
      </c>
      <c r="CY690" s="10" t="s">
        <v>1105</v>
      </c>
      <c r="CZ690" s="10" t="s">
        <v>1105</v>
      </c>
      <c r="DA690" s="10" t="s">
        <v>190</v>
      </c>
      <c r="DB690" s="10" t="s">
        <v>1105</v>
      </c>
      <c r="DC690" s="96" t="s">
        <v>7159</v>
      </c>
      <c r="DD690" s="96" t="s">
        <v>7159</v>
      </c>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5"/>
    </row>
    <row r="691" spans="1:251" s="9" customFormat="1" ht="17.25" customHeight="1">
      <c r="A691" s="5" t="s">
        <v>740</v>
      </c>
      <c r="B691" s="9">
        <v>304</v>
      </c>
      <c r="C691" s="5" t="s">
        <v>83</v>
      </c>
      <c r="D691" s="5" t="s">
        <v>414</v>
      </c>
      <c r="E691" s="9">
        <v>1341</v>
      </c>
      <c r="F691" s="9" t="s">
        <v>1167</v>
      </c>
      <c r="G691" s="5"/>
      <c r="H691" s="5" t="s">
        <v>6</v>
      </c>
      <c r="I691" s="9">
        <v>1643</v>
      </c>
      <c r="J691" s="5" t="s">
        <v>8</v>
      </c>
      <c r="K691" s="9">
        <v>1646</v>
      </c>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42" t="s">
        <v>575</v>
      </c>
      <c r="AM691" s="11">
        <f>VLOOKUP($AL691,'City Location'!$A$2:$C$69,2)</f>
        <v>48.856614</v>
      </c>
      <c r="AN691" s="11">
        <f>VLOOKUP($AL691,'City Location'!$A$2:$C$69,3)</f>
        <v>2.3522219999999998</v>
      </c>
      <c r="AO691" s="13" t="s">
        <v>621</v>
      </c>
      <c r="AP691" s="5">
        <v>1</v>
      </c>
      <c r="AQ691" s="5"/>
      <c r="AR691" s="4"/>
      <c r="AS691" s="4"/>
      <c r="AT691" s="10">
        <v>0</v>
      </c>
      <c r="AU691" s="10" t="s">
        <v>374</v>
      </c>
      <c r="AV691" s="10" t="s">
        <v>1105</v>
      </c>
      <c r="AW691" s="10" t="s">
        <v>190</v>
      </c>
      <c r="AX691" s="10" t="s">
        <v>1105</v>
      </c>
      <c r="AY691" s="10" t="s">
        <v>1105</v>
      </c>
      <c r="AZ691" s="10" t="s">
        <v>1105</v>
      </c>
      <c r="BA691" s="10" t="s">
        <v>1105</v>
      </c>
      <c r="BB691" s="10" t="s">
        <v>1105</v>
      </c>
      <c r="BC691" s="10" t="s">
        <v>1105</v>
      </c>
      <c r="BD691" s="10" t="s">
        <v>1104</v>
      </c>
      <c r="BE691" s="10" t="s">
        <v>374</v>
      </c>
      <c r="BF691" s="10" t="s">
        <v>1105</v>
      </c>
      <c r="BG691" s="10" t="s">
        <v>1105</v>
      </c>
      <c r="BH691" s="10" t="s">
        <v>374</v>
      </c>
      <c r="BI691" s="10" t="s">
        <v>1105</v>
      </c>
      <c r="BJ691" s="10" t="s">
        <v>1105</v>
      </c>
      <c r="BK691" s="10" t="s">
        <v>1104</v>
      </c>
      <c r="BL691" s="10" t="s">
        <v>1105</v>
      </c>
      <c r="BM691" s="10" t="s">
        <v>1105</v>
      </c>
      <c r="BN691" s="10" t="s">
        <v>1105</v>
      </c>
      <c r="BO691" s="10" t="s">
        <v>1105</v>
      </c>
      <c r="BP691" s="10" t="s">
        <v>1105</v>
      </c>
      <c r="BQ691" s="10" t="s">
        <v>1105</v>
      </c>
      <c r="BR691" s="10" t="s">
        <v>1105</v>
      </c>
      <c r="BS691" s="10" t="s">
        <v>1105</v>
      </c>
      <c r="BT691" s="10" t="s">
        <v>190</v>
      </c>
      <c r="BU691" s="10" t="s">
        <v>1105</v>
      </c>
      <c r="BV691" s="10" t="s">
        <v>1104</v>
      </c>
      <c r="BW691" s="10" t="s">
        <v>1104</v>
      </c>
      <c r="BX691" s="10" t="s">
        <v>374</v>
      </c>
      <c r="BY691" s="10" t="s">
        <v>1105</v>
      </c>
      <c r="BZ691" s="10" t="s">
        <v>1105</v>
      </c>
      <c r="CA691" s="10" t="s">
        <v>1104</v>
      </c>
      <c r="CB691" s="10" t="s">
        <v>1104</v>
      </c>
      <c r="CC691" s="10" t="s">
        <v>1105</v>
      </c>
      <c r="CD691" s="10" t="s">
        <v>1104</v>
      </c>
      <c r="CE691" s="10" t="s">
        <v>1104</v>
      </c>
      <c r="CF691" s="10" t="s">
        <v>1104</v>
      </c>
      <c r="CG691" s="10" t="s">
        <v>1104</v>
      </c>
      <c r="CH691" s="10" t="s">
        <v>374</v>
      </c>
      <c r="CI691" s="10" t="s">
        <v>1105</v>
      </c>
      <c r="CJ691" s="10" t="s">
        <v>1104</v>
      </c>
      <c r="CK691" s="10" t="s">
        <v>1104</v>
      </c>
      <c r="CL691" s="10" t="s">
        <v>1105</v>
      </c>
      <c r="CM691" s="10" t="s">
        <v>1105</v>
      </c>
      <c r="CN691" s="10" t="s">
        <v>1105</v>
      </c>
      <c r="CO691" s="10" t="s">
        <v>1105</v>
      </c>
      <c r="CP691" s="10" t="s">
        <v>1105</v>
      </c>
      <c r="CQ691" s="10" t="s">
        <v>1105</v>
      </c>
      <c r="CR691" s="10" t="s">
        <v>1105</v>
      </c>
      <c r="CS691" s="10" t="s">
        <v>1105</v>
      </c>
      <c r="CT691" s="10" t="s">
        <v>1105</v>
      </c>
      <c r="CU691" s="10" t="s">
        <v>1104</v>
      </c>
      <c r="CV691" s="10" t="s">
        <v>190</v>
      </c>
      <c r="CW691" s="19" t="s">
        <v>374</v>
      </c>
      <c r="CX691" s="10" t="s">
        <v>1104</v>
      </c>
      <c r="CY691" s="10" t="s">
        <v>1105</v>
      </c>
      <c r="CZ691" s="10" t="s">
        <v>1105</v>
      </c>
      <c r="DA691" s="10" t="s">
        <v>190</v>
      </c>
      <c r="DB691" s="10" t="s">
        <v>1105</v>
      </c>
      <c r="DC691" s="96" t="s">
        <v>7159</v>
      </c>
      <c r="DD691" s="96" t="s">
        <v>7159</v>
      </c>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5"/>
    </row>
    <row r="692" spans="1:251" s="9" customFormat="1" ht="17.25" customHeight="1">
      <c r="A692" s="5" t="s">
        <v>740</v>
      </c>
      <c r="B692" s="9">
        <v>304</v>
      </c>
      <c r="C692" s="5" t="s">
        <v>83</v>
      </c>
      <c r="D692" s="5" t="s">
        <v>414</v>
      </c>
      <c r="E692" s="9">
        <v>1341</v>
      </c>
      <c r="F692" s="9" t="s">
        <v>1167</v>
      </c>
      <c r="G692" s="5"/>
      <c r="H692" s="5" t="s">
        <v>8</v>
      </c>
      <c r="I692" s="9">
        <v>1646</v>
      </c>
      <c r="J692" s="5" t="s">
        <v>18</v>
      </c>
      <c r="K692" s="9">
        <v>1649</v>
      </c>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42" t="s">
        <v>575</v>
      </c>
      <c r="AM692" s="11">
        <f>VLOOKUP($AL692,'City Location'!$A$2:$C$69,2)</f>
        <v>48.856614</v>
      </c>
      <c r="AN692" s="11">
        <f>VLOOKUP($AL692,'City Location'!$A$2:$C$69,3)</f>
        <v>2.3522219999999998</v>
      </c>
      <c r="AO692" s="13" t="s">
        <v>621</v>
      </c>
      <c r="AP692" s="5">
        <v>1</v>
      </c>
      <c r="AQ692" s="5"/>
      <c r="AR692" s="4"/>
      <c r="AS692" s="4"/>
      <c r="AT692" s="10">
        <v>0</v>
      </c>
      <c r="AU692" s="10" t="s">
        <v>190</v>
      </c>
      <c r="AV692" s="10" t="s">
        <v>1105</v>
      </c>
      <c r="AW692" s="10" t="s">
        <v>190</v>
      </c>
      <c r="AX692" s="10" t="s">
        <v>1105</v>
      </c>
      <c r="AY692" s="10" t="s">
        <v>1105</v>
      </c>
      <c r="AZ692" s="10" t="s">
        <v>1105</v>
      </c>
      <c r="BA692" s="10" t="s">
        <v>1105</v>
      </c>
      <c r="BB692" s="10" t="s">
        <v>1105</v>
      </c>
      <c r="BC692" s="10" t="s">
        <v>1105</v>
      </c>
      <c r="BD692" s="10" t="s">
        <v>1104</v>
      </c>
      <c r="BE692" s="10" t="s">
        <v>190</v>
      </c>
      <c r="BF692" s="10" t="s">
        <v>1105</v>
      </c>
      <c r="BG692" s="10" t="s">
        <v>1105</v>
      </c>
      <c r="BH692" s="10" t="s">
        <v>374</v>
      </c>
      <c r="BI692" s="10" t="s">
        <v>1105</v>
      </c>
      <c r="BJ692" s="10" t="s">
        <v>1105</v>
      </c>
      <c r="BK692" s="10" t="s">
        <v>1104</v>
      </c>
      <c r="BL692" s="10" t="s">
        <v>1105</v>
      </c>
      <c r="BM692" s="10" t="s">
        <v>1105</v>
      </c>
      <c r="BN692" s="10" t="s">
        <v>1105</v>
      </c>
      <c r="BO692" s="10" t="s">
        <v>1105</v>
      </c>
      <c r="BP692" s="10" t="s">
        <v>1105</v>
      </c>
      <c r="BQ692" s="10" t="s">
        <v>1105</v>
      </c>
      <c r="BR692" s="10" t="s">
        <v>1105</v>
      </c>
      <c r="BS692" s="10" t="s">
        <v>1105</v>
      </c>
      <c r="BT692" s="10" t="s">
        <v>190</v>
      </c>
      <c r="BU692" s="10" t="s">
        <v>1105</v>
      </c>
      <c r="BV692" s="10" t="s">
        <v>1104</v>
      </c>
      <c r="BW692" s="10" t="s">
        <v>1104</v>
      </c>
      <c r="BX692" s="10" t="s">
        <v>374</v>
      </c>
      <c r="BY692" s="10" t="s">
        <v>1105</v>
      </c>
      <c r="BZ692" s="10" t="s">
        <v>1105</v>
      </c>
      <c r="CA692" s="10" t="s">
        <v>1104</v>
      </c>
      <c r="CB692" s="10" t="s">
        <v>1104</v>
      </c>
      <c r="CC692" s="10" t="s">
        <v>1105</v>
      </c>
      <c r="CD692" s="10" t="s">
        <v>1104</v>
      </c>
      <c r="CE692" s="10" t="s">
        <v>1104</v>
      </c>
      <c r="CF692" s="10" t="s">
        <v>1104</v>
      </c>
      <c r="CG692" s="10" t="s">
        <v>1104</v>
      </c>
      <c r="CH692" s="10" t="s">
        <v>374</v>
      </c>
      <c r="CI692" s="10" t="s">
        <v>1105</v>
      </c>
      <c r="CJ692" s="10" t="s">
        <v>1104</v>
      </c>
      <c r="CK692" s="10" t="s">
        <v>1104</v>
      </c>
      <c r="CL692" s="10" t="s">
        <v>1105</v>
      </c>
      <c r="CM692" s="10" t="s">
        <v>1105</v>
      </c>
      <c r="CN692" s="10" t="s">
        <v>1105</v>
      </c>
      <c r="CO692" s="10" t="s">
        <v>1105</v>
      </c>
      <c r="CP692" s="10" t="s">
        <v>1105</v>
      </c>
      <c r="CQ692" s="10" t="s">
        <v>1105</v>
      </c>
      <c r="CR692" s="10" t="s">
        <v>1105</v>
      </c>
      <c r="CS692" s="10" t="s">
        <v>1105</v>
      </c>
      <c r="CT692" s="10" t="s">
        <v>1105</v>
      </c>
      <c r="CU692" s="10" t="s">
        <v>1104</v>
      </c>
      <c r="CV692" s="10" t="s">
        <v>190</v>
      </c>
      <c r="CW692" s="19" t="s">
        <v>374</v>
      </c>
      <c r="CX692" s="10" t="s">
        <v>1104</v>
      </c>
      <c r="CY692" s="10" t="s">
        <v>1105</v>
      </c>
      <c r="CZ692" s="10" t="s">
        <v>1105</v>
      </c>
      <c r="DA692" s="10" t="s">
        <v>190</v>
      </c>
      <c r="DB692" s="10" t="s">
        <v>1105</v>
      </c>
      <c r="DC692" s="96" t="s">
        <v>7159</v>
      </c>
      <c r="DD692" s="96" t="s">
        <v>7159</v>
      </c>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5"/>
    </row>
    <row r="693" spans="1:251" s="9" customFormat="1" ht="17.25" customHeight="1">
      <c r="A693" s="5" t="s">
        <v>740</v>
      </c>
      <c r="B693" s="9">
        <v>304</v>
      </c>
      <c r="C693" s="5" t="s">
        <v>83</v>
      </c>
      <c r="D693" s="5" t="s">
        <v>414</v>
      </c>
      <c r="E693" s="9">
        <v>1341</v>
      </c>
      <c r="F693" s="9" t="s">
        <v>1167</v>
      </c>
      <c r="G693" s="5"/>
      <c r="H693" s="5" t="s">
        <v>18</v>
      </c>
      <c r="I693" s="9">
        <v>1649</v>
      </c>
      <c r="J693" s="39" t="s">
        <v>12</v>
      </c>
      <c r="K693" s="9">
        <v>1672</v>
      </c>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42" t="s">
        <v>575</v>
      </c>
      <c r="AM693" s="11">
        <f>VLOOKUP($AL693,'City Location'!$A$2:$C$69,2)</f>
        <v>48.856614</v>
      </c>
      <c r="AN693" s="11">
        <f>VLOOKUP($AL693,'City Location'!$A$2:$C$69,3)</f>
        <v>2.3522219999999998</v>
      </c>
      <c r="AO693" s="13" t="s">
        <v>621</v>
      </c>
      <c r="AP693" s="5">
        <v>1</v>
      </c>
      <c r="AQ693" s="5"/>
      <c r="AR693" s="4"/>
      <c r="AS693" s="4"/>
      <c r="AT693" s="10">
        <v>0</v>
      </c>
      <c r="AU693" s="10" t="s">
        <v>190</v>
      </c>
      <c r="AV693" s="10" t="s">
        <v>1105</v>
      </c>
      <c r="AW693" s="10" t="s">
        <v>190</v>
      </c>
      <c r="AX693" s="10" t="s">
        <v>1105</v>
      </c>
      <c r="AY693" s="10" t="s">
        <v>1105</v>
      </c>
      <c r="AZ693" s="10" t="s">
        <v>1105</v>
      </c>
      <c r="BA693" s="10" t="s">
        <v>1105</v>
      </c>
      <c r="BB693" s="10" t="s">
        <v>1105</v>
      </c>
      <c r="BC693" s="10" t="s">
        <v>1105</v>
      </c>
      <c r="BD693" s="10" t="s">
        <v>1104</v>
      </c>
      <c r="BE693" s="10" t="s">
        <v>374</v>
      </c>
      <c r="BF693" s="10" t="s">
        <v>1105</v>
      </c>
      <c r="BG693" s="10" t="s">
        <v>1105</v>
      </c>
      <c r="BH693" s="10" t="s">
        <v>374</v>
      </c>
      <c r="BI693" s="10" t="s">
        <v>1105</v>
      </c>
      <c r="BJ693" s="10" t="s">
        <v>1105</v>
      </c>
      <c r="BK693" s="10" t="s">
        <v>1104</v>
      </c>
      <c r="BL693" s="10" t="s">
        <v>1105</v>
      </c>
      <c r="BM693" s="10" t="s">
        <v>1105</v>
      </c>
      <c r="BN693" s="10" t="s">
        <v>1105</v>
      </c>
      <c r="BO693" s="10" t="s">
        <v>1105</v>
      </c>
      <c r="BP693" s="10" t="s">
        <v>1105</v>
      </c>
      <c r="BQ693" s="10" t="s">
        <v>1105</v>
      </c>
      <c r="BR693" s="10" t="s">
        <v>1105</v>
      </c>
      <c r="BS693" s="10" t="s">
        <v>1105</v>
      </c>
      <c r="BT693" s="10" t="s">
        <v>190</v>
      </c>
      <c r="BU693" s="10" t="s">
        <v>1105</v>
      </c>
      <c r="BV693" s="10" t="s">
        <v>1104</v>
      </c>
      <c r="BW693" s="10" t="s">
        <v>1104</v>
      </c>
      <c r="BX693" s="10" t="s">
        <v>374</v>
      </c>
      <c r="BY693" s="10" t="s">
        <v>1105</v>
      </c>
      <c r="BZ693" s="10" t="s">
        <v>1105</v>
      </c>
      <c r="CA693" s="10" t="s">
        <v>1104</v>
      </c>
      <c r="CB693" s="10" t="s">
        <v>1104</v>
      </c>
      <c r="CC693" s="10" t="s">
        <v>1105</v>
      </c>
      <c r="CD693" s="10" t="s">
        <v>1104</v>
      </c>
      <c r="CE693" s="10" t="s">
        <v>1104</v>
      </c>
      <c r="CF693" s="10" t="s">
        <v>1104</v>
      </c>
      <c r="CG693" s="10" t="s">
        <v>1104</v>
      </c>
      <c r="CH693" s="10" t="s">
        <v>374</v>
      </c>
      <c r="CI693" s="10" t="s">
        <v>1105</v>
      </c>
      <c r="CJ693" s="10" t="s">
        <v>1104</v>
      </c>
      <c r="CK693" s="10" t="s">
        <v>1104</v>
      </c>
      <c r="CL693" s="10" t="s">
        <v>1105</v>
      </c>
      <c r="CM693" s="10" t="s">
        <v>1105</v>
      </c>
      <c r="CN693" s="10" t="s">
        <v>1105</v>
      </c>
      <c r="CO693" s="10" t="s">
        <v>1105</v>
      </c>
      <c r="CP693" s="10" t="s">
        <v>1105</v>
      </c>
      <c r="CQ693" s="10" t="s">
        <v>1105</v>
      </c>
      <c r="CR693" s="10" t="s">
        <v>1105</v>
      </c>
      <c r="CS693" s="10" t="s">
        <v>1105</v>
      </c>
      <c r="CT693" s="10" t="s">
        <v>1105</v>
      </c>
      <c r="CU693" s="10" t="s">
        <v>1104</v>
      </c>
      <c r="CV693" s="10" t="s">
        <v>190</v>
      </c>
      <c r="CW693" s="19" t="s">
        <v>374</v>
      </c>
      <c r="CX693" s="10" t="s">
        <v>1104</v>
      </c>
      <c r="CY693" s="10" t="s">
        <v>1105</v>
      </c>
      <c r="CZ693" s="10" t="s">
        <v>1105</v>
      </c>
      <c r="DA693" s="10" t="s">
        <v>190</v>
      </c>
      <c r="DB693" s="10" t="s">
        <v>1105</v>
      </c>
      <c r="DC693" s="96" t="s">
        <v>7159</v>
      </c>
      <c r="DD693" s="96" t="s">
        <v>7159</v>
      </c>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5"/>
    </row>
    <row r="694" spans="1:251" s="9" customFormat="1" ht="17.25" customHeight="1">
      <c r="A694" s="5" t="s">
        <v>740</v>
      </c>
      <c r="B694" s="9">
        <v>304</v>
      </c>
      <c r="C694" s="5" t="s">
        <v>83</v>
      </c>
      <c r="D694" s="5" t="s">
        <v>414</v>
      </c>
      <c r="E694" s="9">
        <v>1341</v>
      </c>
      <c r="F694" s="9" t="s">
        <v>1167</v>
      </c>
      <c r="G694" s="5"/>
      <c r="H694" s="39" t="s">
        <v>12</v>
      </c>
      <c r="I694" s="9">
        <v>1672</v>
      </c>
      <c r="J694" s="5" t="s">
        <v>3</v>
      </c>
      <c r="K694" s="9">
        <v>1682</v>
      </c>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42" t="s">
        <v>575</v>
      </c>
      <c r="AM694" s="11">
        <f>VLOOKUP($AL694,'City Location'!$A$2:$C$69,2)</f>
        <v>48.856614</v>
      </c>
      <c r="AN694" s="11">
        <f>VLOOKUP($AL694,'City Location'!$A$2:$C$69,3)</f>
        <v>2.3522219999999998</v>
      </c>
      <c r="AO694" s="13" t="s">
        <v>621</v>
      </c>
      <c r="AP694" s="5">
        <v>1</v>
      </c>
      <c r="AQ694" s="5"/>
      <c r="AR694" s="4"/>
      <c r="AS694" s="4"/>
      <c r="AT694" s="10">
        <v>0</v>
      </c>
      <c r="AU694" s="10" t="s">
        <v>190</v>
      </c>
      <c r="AV694" s="10" t="s">
        <v>1105</v>
      </c>
      <c r="AW694" s="10" t="s">
        <v>190</v>
      </c>
      <c r="AX694" s="10" t="s">
        <v>1105</v>
      </c>
      <c r="AY694" s="10" t="s">
        <v>1105</v>
      </c>
      <c r="AZ694" s="10" t="s">
        <v>1105</v>
      </c>
      <c r="BA694" s="10" t="s">
        <v>1105</v>
      </c>
      <c r="BB694" s="10" t="s">
        <v>1105</v>
      </c>
      <c r="BC694" s="10" t="s">
        <v>1105</v>
      </c>
      <c r="BD694" s="10" t="s">
        <v>1104</v>
      </c>
      <c r="BE694" s="10" t="s">
        <v>374</v>
      </c>
      <c r="BF694" s="10" t="s">
        <v>1105</v>
      </c>
      <c r="BG694" s="10" t="s">
        <v>1105</v>
      </c>
      <c r="BH694" s="10" t="s">
        <v>374</v>
      </c>
      <c r="BI694" s="10" t="s">
        <v>1105</v>
      </c>
      <c r="BJ694" s="10" t="s">
        <v>1105</v>
      </c>
      <c r="BK694" s="10" t="s">
        <v>1104</v>
      </c>
      <c r="BL694" s="10" t="s">
        <v>1105</v>
      </c>
      <c r="BM694" s="10" t="s">
        <v>1105</v>
      </c>
      <c r="BN694" s="10" t="s">
        <v>1105</v>
      </c>
      <c r="BO694" s="10" t="s">
        <v>1105</v>
      </c>
      <c r="BP694" s="10" t="s">
        <v>1105</v>
      </c>
      <c r="BQ694" s="10" t="s">
        <v>1105</v>
      </c>
      <c r="BR694" s="10" t="s">
        <v>1105</v>
      </c>
      <c r="BS694" s="10" t="s">
        <v>1105</v>
      </c>
      <c r="BT694" s="10" t="s">
        <v>190</v>
      </c>
      <c r="BU694" s="10" t="s">
        <v>1105</v>
      </c>
      <c r="BV694" s="10" t="s">
        <v>1104</v>
      </c>
      <c r="BW694" s="10" t="s">
        <v>1104</v>
      </c>
      <c r="BX694" s="10" t="s">
        <v>374</v>
      </c>
      <c r="BY694" s="10" t="s">
        <v>1105</v>
      </c>
      <c r="BZ694" s="10" t="s">
        <v>1105</v>
      </c>
      <c r="CA694" s="10" t="s">
        <v>1104</v>
      </c>
      <c r="CB694" s="10" t="s">
        <v>1104</v>
      </c>
      <c r="CC694" s="10" t="s">
        <v>1105</v>
      </c>
      <c r="CD694" s="10" t="s">
        <v>1104</v>
      </c>
      <c r="CE694" s="10" t="s">
        <v>1104</v>
      </c>
      <c r="CF694" s="10" t="s">
        <v>1104</v>
      </c>
      <c r="CG694" s="10" t="s">
        <v>1104</v>
      </c>
      <c r="CH694" s="10" t="s">
        <v>374</v>
      </c>
      <c r="CI694" s="10" t="s">
        <v>1105</v>
      </c>
      <c r="CJ694" s="10" t="s">
        <v>1104</v>
      </c>
      <c r="CK694" s="10" t="s">
        <v>1104</v>
      </c>
      <c r="CL694" s="10" t="s">
        <v>1105</v>
      </c>
      <c r="CM694" s="10" t="s">
        <v>1105</v>
      </c>
      <c r="CN694" s="10" t="s">
        <v>1105</v>
      </c>
      <c r="CO694" s="10" t="s">
        <v>1105</v>
      </c>
      <c r="CP694" s="10" t="s">
        <v>1105</v>
      </c>
      <c r="CQ694" s="10" t="s">
        <v>1105</v>
      </c>
      <c r="CR694" s="10" t="s">
        <v>1105</v>
      </c>
      <c r="CS694" s="10" t="s">
        <v>1105</v>
      </c>
      <c r="CT694" s="10" t="s">
        <v>1105</v>
      </c>
      <c r="CU694" s="10" t="s">
        <v>1104</v>
      </c>
      <c r="CV694" s="10" t="s">
        <v>190</v>
      </c>
      <c r="CW694" s="19" t="s">
        <v>190</v>
      </c>
      <c r="CX694" s="10" t="s">
        <v>1104</v>
      </c>
      <c r="CY694" s="10" t="s">
        <v>1105</v>
      </c>
      <c r="CZ694" s="10" t="s">
        <v>1105</v>
      </c>
      <c r="DA694" s="10" t="s">
        <v>190</v>
      </c>
      <c r="DB694" s="10" t="s">
        <v>1105</v>
      </c>
      <c r="DC694" s="96" t="s">
        <v>7159</v>
      </c>
      <c r="DD694" s="96" t="s">
        <v>7159</v>
      </c>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5"/>
    </row>
    <row r="695" spans="1:251" s="9" customFormat="1" ht="17.25" customHeight="1">
      <c r="A695" s="5" t="s">
        <v>740</v>
      </c>
      <c r="B695" s="9">
        <v>304</v>
      </c>
      <c r="C695" s="5" t="s">
        <v>83</v>
      </c>
      <c r="D695" s="5" t="s">
        <v>414</v>
      </c>
      <c r="E695" s="9">
        <v>1341</v>
      </c>
      <c r="F695" s="9" t="s">
        <v>1167</v>
      </c>
      <c r="G695" s="5"/>
      <c r="H695" s="5" t="s">
        <v>6</v>
      </c>
      <c r="I695" s="9">
        <v>1683</v>
      </c>
      <c r="J695" s="5" t="s">
        <v>3</v>
      </c>
      <c r="K695" s="9">
        <v>1700</v>
      </c>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42" t="s">
        <v>579</v>
      </c>
      <c r="AM695" s="11">
        <f>VLOOKUP($AL695,'City Location'!$A$2:$C$69,2)</f>
        <v>48.801408000000002</v>
      </c>
      <c r="AN695" s="11">
        <f>VLOOKUP($AL695,'City Location'!$A$2:$C$69,3)</f>
        <v>2.1301220000000001</v>
      </c>
      <c r="AO695" s="13" t="s">
        <v>621</v>
      </c>
      <c r="AP695" s="5">
        <v>1</v>
      </c>
      <c r="AQ695" s="5"/>
      <c r="AR695" s="4"/>
      <c r="AS695" s="4"/>
      <c r="AT695" s="10">
        <v>0</v>
      </c>
      <c r="AU695" s="10" t="s">
        <v>190</v>
      </c>
      <c r="AV695" s="10" t="s">
        <v>1105</v>
      </c>
      <c r="AW695" s="10" t="s">
        <v>190</v>
      </c>
      <c r="AX695" s="10" t="s">
        <v>1105</v>
      </c>
      <c r="AY695" s="10" t="s">
        <v>1105</v>
      </c>
      <c r="AZ695" s="10" t="s">
        <v>1105</v>
      </c>
      <c r="BA695" s="10" t="s">
        <v>1105</v>
      </c>
      <c r="BB695" s="10" t="s">
        <v>1105</v>
      </c>
      <c r="BC695" s="10" t="s">
        <v>1105</v>
      </c>
      <c r="BD695" s="10" t="s">
        <v>1104</v>
      </c>
      <c r="BE695" s="10" t="s">
        <v>374</v>
      </c>
      <c r="BF695" s="10" t="s">
        <v>1105</v>
      </c>
      <c r="BG695" s="10" t="s">
        <v>1105</v>
      </c>
      <c r="BH695" s="10" t="s">
        <v>374</v>
      </c>
      <c r="BI695" s="10" t="s">
        <v>1105</v>
      </c>
      <c r="BJ695" s="10" t="s">
        <v>1105</v>
      </c>
      <c r="BK695" s="10" t="s">
        <v>1104</v>
      </c>
      <c r="BL695" s="10" t="s">
        <v>1105</v>
      </c>
      <c r="BM695" s="10" t="s">
        <v>1105</v>
      </c>
      <c r="BN695" s="10" t="s">
        <v>1105</v>
      </c>
      <c r="BO695" s="10" t="s">
        <v>1105</v>
      </c>
      <c r="BP695" s="10" t="s">
        <v>1105</v>
      </c>
      <c r="BQ695" s="10" t="s">
        <v>1105</v>
      </c>
      <c r="BR695" s="10" t="s">
        <v>1105</v>
      </c>
      <c r="BS695" s="10" t="s">
        <v>1105</v>
      </c>
      <c r="BT695" s="10" t="s">
        <v>190</v>
      </c>
      <c r="BU695" s="10" t="s">
        <v>1105</v>
      </c>
      <c r="BV695" s="10" t="s">
        <v>1104</v>
      </c>
      <c r="BW695" s="10" t="s">
        <v>1104</v>
      </c>
      <c r="BX695" s="10" t="s">
        <v>374</v>
      </c>
      <c r="BY695" s="10" t="s">
        <v>1105</v>
      </c>
      <c r="BZ695" s="10" t="s">
        <v>374</v>
      </c>
      <c r="CA695" s="10" t="s">
        <v>1104</v>
      </c>
      <c r="CB695" s="10" t="s">
        <v>1104</v>
      </c>
      <c r="CC695" s="10" t="s">
        <v>1105</v>
      </c>
      <c r="CD695" s="10" t="s">
        <v>1104</v>
      </c>
      <c r="CE695" s="10" t="s">
        <v>1104</v>
      </c>
      <c r="CF695" s="10" t="s">
        <v>374</v>
      </c>
      <c r="CG695" s="10" t="s">
        <v>1104</v>
      </c>
      <c r="CH695" s="10" t="s">
        <v>374</v>
      </c>
      <c r="CI695" s="10" t="s">
        <v>1105</v>
      </c>
      <c r="CJ695" s="10" t="s">
        <v>1104</v>
      </c>
      <c r="CK695" s="10" t="s">
        <v>1104</v>
      </c>
      <c r="CL695" s="10" t="s">
        <v>1105</v>
      </c>
      <c r="CM695" s="10" t="s">
        <v>1105</v>
      </c>
      <c r="CN695" s="10" t="s">
        <v>1105</v>
      </c>
      <c r="CO695" s="10" t="s">
        <v>1105</v>
      </c>
      <c r="CP695" s="10" t="s">
        <v>1105</v>
      </c>
      <c r="CQ695" s="10" t="s">
        <v>1105</v>
      </c>
      <c r="CR695" s="10" t="s">
        <v>1105</v>
      </c>
      <c r="CS695" s="10" t="s">
        <v>1105</v>
      </c>
      <c r="CT695" s="10" t="s">
        <v>1105</v>
      </c>
      <c r="CU695" s="10" t="s">
        <v>1104</v>
      </c>
      <c r="CV695" s="10" t="s">
        <v>190</v>
      </c>
      <c r="CW695" s="19" t="s">
        <v>190</v>
      </c>
      <c r="CX695" s="10" t="s">
        <v>1104</v>
      </c>
      <c r="CY695" s="10" t="s">
        <v>1105</v>
      </c>
      <c r="CZ695" s="10" t="s">
        <v>1105</v>
      </c>
      <c r="DA695" s="10" t="s">
        <v>190</v>
      </c>
      <c r="DB695" s="10" t="s">
        <v>1105</v>
      </c>
      <c r="DC695" s="96" t="s">
        <v>7159</v>
      </c>
      <c r="DD695" s="96" t="s">
        <v>7159</v>
      </c>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5"/>
    </row>
    <row r="696" spans="1:251" s="9" customFormat="1" ht="16.5" customHeight="1">
      <c r="A696" s="5" t="s">
        <v>740</v>
      </c>
      <c r="B696" s="9">
        <v>304</v>
      </c>
      <c r="C696" s="5" t="s">
        <v>83</v>
      </c>
      <c r="D696" s="5" t="s">
        <v>414</v>
      </c>
      <c r="E696" s="9">
        <v>1341</v>
      </c>
      <c r="F696" s="9" t="s">
        <v>1167</v>
      </c>
      <c r="G696" s="5"/>
      <c r="H696" s="5" t="s">
        <v>3</v>
      </c>
      <c r="I696" s="9">
        <v>1700</v>
      </c>
      <c r="J696" s="39" t="s">
        <v>3</v>
      </c>
      <c r="K696" s="9">
        <v>1709</v>
      </c>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42" t="s">
        <v>579</v>
      </c>
      <c r="AM696" s="11">
        <f>VLOOKUP($AL696,'City Location'!$A$2:$C$69,2)</f>
        <v>48.801408000000002</v>
      </c>
      <c r="AN696" s="11">
        <f>VLOOKUP($AL696,'City Location'!$A$2:$C$69,3)</f>
        <v>2.1301220000000001</v>
      </c>
      <c r="AO696" s="13" t="s">
        <v>621</v>
      </c>
      <c r="AP696" s="5">
        <v>1</v>
      </c>
      <c r="AQ696" s="5"/>
      <c r="AR696" s="4"/>
      <c r="AS696" s="4"/>
      <c r="AT696" s="10">
        <v>0</v>
      </c>
      <c r="AU696" s="10" t="s">
        <v>190</v>
      </c>
      <c r="AV696" s="10" t="s">
        <v>1105</v>
      </c>
      <c r="AW696" s="10" t="s">
        <v>190</v>
      </c>
      <c r="AX696" s="10" t="s">
        <v>1105</v>
      </c>
      <c r="AY696" s="10" t="s">
        <v>1105</v>
      </c>
      <c r="AZ696" s="10" t="s">
        <v>1105</v>
      </c>
      <c r="BA696" s="10" t="s">
        <v>1105</v>
      </c>
      <c r="BB696" s="10" t="s">
        <v>1105</v>
      </c>
      <c r="BC696" s="10" t="s">
        <v>1105</v>
      </c>
      <c r="BD696" s="10" t="s">
        <v>1104</v>
      </c>
      <c r="BE696" s="10" t="s">
        <v>374</v>
      </c>
      <c r="BF696" s="10" t="s">
        <v>1105</v>
      </c>
      <c r="BG696" s="10" t="s">
        <v>1105</v>
      </c>
      <c r="BH696" s="10" t="s">
        <v>374</v>
      </c>
      <c r="BI696" s="10" t="s">
        <v>1105</v>
      </c>
      <c r="BJ696" s="10" t="s">
        <v>1105</v>
      </c>
      <c r="BK696" s="10" t="s">
        <v>1104</v>
      </c>
      <c r="BL696" s="10" t="s">
        <v>1105</v>
      </c>
      <c r="BM696" s="10" t="s">
        <v>1105</v>
      </c>
      <c r="BN696" s="10" t="s">
        <v>1105</v>
      </c>
      <c r="BO696" s="10" t="s">
        <v>1105</v>
      </c>
      <c r="BP696" s="10" t="s">
        <v>1105</v>
      </c>
      <c r="BQ696" s="10" t="s">
        <v>1105</v>
      </c>
      <c r="BR696" s="10" t="s">
        <v>1105</v>
      </c>
      <c r="BS696" s="10" t="s">
        <v>1105</v>
      </c>
      <c r="BT696" s="10" t="s">
        <v>190</v>
      </c>
      <c r="BU696" s="10" t="s">
        <v>1105</v>
      </c>
      <c r="BV696" s="10" t="s">
        <v>1104</v>
      </c>
      <c r="BW696" s="10" t="s">
        <v>1104</v>
      </c>
      <c r="BX696" s="10" t="s">
        <v>190</v>
      </c>
      <c r="BY696" s="10" t="s">
        <v>1105</v>
      </c>
      <c r="BZ696" s="10" t="s">
        <v>374</v>
      </c>
      <c r="CA696" s="10" t="s">
        <v>1104</v>
      </c>
      <c r="CB696" s="10" t="s">
        <v>1104</v>
      </c>
      <c r="CC696" s="10" t="s">
        <v>1105</v>
      </c>
      <c r="CD696" s="10" t="s">
        <v>1104</v>
      </c>
      <c r="CE696" s="10" t="s">
        <v>1104</v>
      </c>
      <c r="CF696" s="10" t="s">
        <v>190</v>
      </c>
      <c r="CG696" s="10" t="s">
        <v>1104</v>
      </c>
      <c r="CH696" s="10" t="s">
        <v>374</v>
      </c>
      <c r="CI696" s="10" t="s">
        <v>1105</v>
      </c>
      <c r="CJ696" s="10" t="s">
        <v>1104</v>
      </c>
      <c r="CK696" s="10" t="s">
        <v>1104</v>
      </c>
      <c r="CL696" s="10" t="s">
        <v>1105</v>
      </c>
      <c r="CM696" s="10" t="s">
        <v>1105</v>
      </c>
      <c r="CN696" s="10" t="s">
        <v>1105</v>
      </c>
      <c r="CO696" s="10" t="s">
        <v>1105</v>
      </c>
      <c r="CP696" s="10" t="s">
        <v>1105</v>
      </c>
      <c r="CQ696" s="10" t="s">
        <v>1105</v>
      </c>
      <c r="CR696" s="10" t="s">
        <v>1105</v>
      </c>
      <c r="CS696" s="10" t="s">
        <v>1105</v>
      </c>
      <c r="CT696" s="10" t="s">
        <v>1105</v>
      </c>
      <c r="CU696" s="10" t="s">
        <v>1104</v>
      </c>
      <c r="CV696" s="10" t="s">
        <v>190</v>
      </c>
      <c r="CW696" s="19" t="s">
        <v>190</v>
      </c>
      <c r="CX696" s="10" t="s">
        <v>1104</v>
      </c>
      <c r="CY696" s="10" t="s">
        <v>1105</v>
      </c>
      <c r="CZ696" s="10" t="s">
        <v>1105</v>
      </c>
      <c r="DA696" s="10" t="s">
        <v>1105</v>
      </c>
      <c r="DB696" s="10" t="s">
        <v>190</v>
      </c>
      <c r="DC696" s="96" t="s">
        <v>7159</v>
      </c>
      <c r="DD696" s="96" t="s">
        <v>7159</v>
      </c>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5"/>
    </row>
    <row r="697" spans="1:251" s="9" customFormat="1" ht="16.5" customHeight="1">
      <c r="A697" s="5" t="s">
        <v>740</v>
      </c>
      <c r="B697" s="9">
        <v>304</v>
      </c>
      <c r="C697" s="5" t="s">
        <v>83</v>
      </c>
      <c r="D697" s="5" t="s">
        <v>414</v>
      </c>
      <c r="E697" s="9">
        <v>1341</v>
      </c>
      <c r="F697" s="9" t="s">
        <v>1167</v>
      </c>
      <c r="G697" s="5"/>
      <c r="H697" s="39" t="s">
        <v>3</v>
      </c>
      <c r="I697" s="9">
        <v>1709</v>
      </c>
      <c r="J697" s="39" t="s">
        <v>3</v>
      </c>
      <c r="K697" s="9">
        <v>1712</v>
      </c>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42" t="s">
        <v>579</v>
      </c>
      <c r="AM697" s="11">
        <f>VLOOKUP($AL697,'City Location'!$A$2:$C$69,2)</f>
        <v>48.801408000000002</v>
      </c>
      <c r="AN697" s="11">
        <f>VLOOKUP($AL697,'City Location'!$A$2:$C$69,3)</f>
        <v>2.1301220000000001</v>
      </c>
      <c r="AO697" s="13" t="s">
        <v>621</v>
      </c>
      <c r="AP697" s="5">
        <v>1</v>
      </c>
      <c r="AQ697" s="5"/>
      <c r="AR697" s="4"/>
      <c r="AS697" s="4"/>
      <c r="AT697" s="10">
        <v>0</v>
      </c>
      <c r="AU697" s="10" t="s">
        <v>190</v>
      </c>
      <c r="AV697" s="10" t="s">
        <v>1105</v>
      </c>
      <c r="AW697" s="10" t="s">
        <v>190</v>
      </c>
      <c r="AX697" s="10" t="s">
        <v>1105</v>
      </c>
      <c r="AY697" s="10" t="s">
        <v>1105</v>
      </c>
      <c r="AZ697" s="10" t="s">
        <v>1105</v>
      </c>
      <c r="BA697" s="10" t="s">
        <v>1105</v>
      </c>
      <c r="BB697" s="10" t="s">
        <v>1105</v>
      </c>
      <c r="BC697" s="10" t="s">
        <v>1105</v>
      </c>
      <c r="BD697" s="10" t="s">
        <v>1104</v>
      </c>
      <c r="BE697" s="10" t="s">
        <v>374</v>
      </c>
      <c r="BF697" s="10" t="s">
        <v>1105</v>
      </c>
      <c r="BG697" s="10" t="s">
        <v>1105</v>
      </c>
      <c r="BH697" s="10" t="s">
        <v>374</v>
      </c>
      <c r="BI697" s="10" t="s">
        <v>1105</v>
      </c>
      <c r="BJ697" s="10" t="s">
        <v>1105</v>
      </c>
      <c r="BK697" s="10" t="s">
        <v>1104</v>
      </c>
      <c r="BL697" s="10" t="s">
        <v>1105</v>
      </c>
      <c r="BM697" s="10" t="s">
        <v>1105</v>
      </c>
      <c r="BN697" s="10" t="s">
        <v>1105</v>
      </c>
      <c r="BO697" s="10" t="s">
        <v>1105</v>
      </c>
      <c r="BP697" s="10" t="s">
        <v>1105</v>
      </c>
      <c r="BQ697" s="10" t="s">
        <v>1105</v>
      </c>
      <c r="BR697" s="10" t="s">
        <v>1105</v>
      </c>
      <c r="BS697" s="10" t="s">
        <v>1105</v>
      </c>
      <c r="BT697" s="10" t="s">
        <v>190</v>
      </c>
      <c r="BU697" s="10" t="s">
        <v>1105</v>
      </c>
      <c r="BV697" s="10" t="s">
        <v>1104</v>
      </c>
      <c r="BW697" s="10" t="s">
        <v>1104</v>
      </c>
      <c r="BX697" s="10" t="s">
        <v>190</v>
      </c>
      <c r="BY697" s="10" t="s">
        <v>1105</v>
      </c>
      <c r="BZ697" s="10" t="s">
        <v>374</v>
      </c>
      <c r="CA697" s="10" t="s">
        <v>1104</v>
      </c>
      <c r="CB697" s="10" t="s">
        <v>1104</v>
      </c>
      <c r="CC697" s="10" t="s">
        <v>1105</v>
      </c>
      <c r="CD697" s="10" t="s">
        <v>1104</v>
      </c>
      <c r="CE697" s="10" t="s">
        <v>1104</v>
      </c>
      <c r="CF697" s="10" t="s">
        <v>190</v>
      </c>
      <c r="CG697" s="10" t="s">
        <v>1104</v>
      </c>
      <c r="CH697" s="10" t="s">
        <v>374</v>
      </c>
      <c r="CI697" s="10" t="s">
        <v>1105</v>
      </c>
      <c r="CJ697" s="10" t="s">
        <v>1104</v>
      </c>
      <c r="CK697" s="10" t="s">
        <v>1104</v>
      </c>
      <c r="CL697" s="10" t="s">
        <v>1105</v>
      </c>
      <c r="CM697" s="10" t="s">
        <v>1105</v>
      </c>
      <c r="CN697" s="10" t="s">
        <v>1105</v>
      </c>
      <c r="CO697" s="10" t="s">
        <v>1105</v>
      </c>
      <c r="CP697" s="10" t="s">
        <v>1105</v>
      </c>
      <c r="CQ697" s="10" t="s">
        <v>1105</v>
      </c>
      <c r="CR697" s="10" t="s">
        <v>1105</v>
      </c>
      <c r="CS697" s="10" t="s">
        <v>1105</v>
      </c>
      <c r="CT697" s="10" t="s">
        <v>1105</v>
      </c>
      <c r="CU697" s="10" t="s">
        <v>1104</v>
      </c>
      <c r="CV697" s="10" t="s">
        <v>190</v>
      </c>
      <c r="CW697" s="19" t="s">
        <v>374</v>
      </c>
      <c r="CX697" s="10" t="s">
        <v>1104</v>
      </c>
      <c r="CY697" s="10" t="s">
        <v>1105</v>
      </c>
      <c r="CZ697" s="10" t="s">
        <v>1105</v>
      </c>
      <c r="DA697" s="10" t="s">
        <v>1105</v>
      </c>
      <c r="DB697" s="10" t="s">
        <v>190</v>
      </c>
      <c r="DC697" s="96" t="s">
        <v>7159</v>
      </c>
      <c r="DD697" s="96" t="s">
        <v>7159</v>
      </c>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5"/>
    </row>
    <row r="698" spans="1:251" s="9" customFormat="1" ht="16.5" customHeight="1">
      <c r="A698" s="5" t="s">
        <v>740</v>
      </c>
      <c r="B698" s="9">
        <v>304</v>
      </c>
      <c r="C698" s="5" t="s">
        <v>83</v>
      </c>
      <c r="D698" s="5" t="s">
        <v>414</v>
      </c>
      <c r="E698" s="9">
        <v>1341</v>
      </c>
      <c r="F698" s="9" t="s">
        <v>1167</v>
      </c>
      <c r="G698" s="5"/>
      <c r="H698" s="39" t="s">
        <v>3</v>
      </c>
      <c r="I698" s="9">
        <v>1712</v>
      </c>
      <c r="J698" s="39" t="s">
        <v>9</v>
      </c>
      <c r="K698" s="9">
        <v>1713</v>
      </c>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42" t="s">
        <v>579</v>
      </c>
      <c r="AM698" s="11">
        <f>VLOOKUP($AL698,'City Location'!$A$2:$C$69,2)</f>
        <v>48.801408000000002</v>
      </c>
      <c r="AN698" s="11">
        <f>VLOOKUP($AL698,'City Location'!$A$2:$C$69,3)</f>
        <v>2.1301220000000001</v>
      </c>
      <c r="AO698" s="13" t="s">
        <v>621</v>
      </c>
      <c r="AP698" s="5">
        <v>1</v>
      </c>
      <c r="AQ698" s="5"/>
      <c r="AR698" s="4"/>
      <c r="AS698" s="4"/>
      <c r="AT698" s="10">
        <v>0</v>
      </c>
      <c r="AU698" s="10" t="s">
        <v>190</v>
      </c>
      <c r="AV698" s="10" t="s">
        <v>1105</v>
      </c>
      <c r="AW698" s="10" t="s">
        <v>190</v>
      </c>
      <c r="AX698" s="10" t="s">
        <v>1105</v>
      </c>
      <c r="AY698" s="10" t="s">
        <v>1105</v>
      </c>
      <c r="AZ698" s="10" t="s">
        <v>1105</v>
      </c>
      <c r="BA698" s="10" t="s">
        <v>1105</v>
      </c>
      <c r="BB698" s="10" t="s">
        <v>1105</v>
      </c>
      <c r="BC698" s="10" t="s">
        <v>1105</v>
      </c>
      <c r="BD698" s="10" t="s">
        <v>1104</v>
      </c>
      <c r="BE698" s="10" t="s">
        <v>374</v>
      </c>
      <c r="BF698" s="10" t="s">
        <v>1105</v>
      </c>
      <c r="BG698" s="10" t="s">
        <v>1105</v>
      </c>
      <c r="BH698" s="10" t="s">
        <v>374</v>
      </c>
      <c r="BI698" s="10" t="s">
        <v>1105</v>
      </c>
      <c r="BJ698" s="10" t="s">
        <v>1105</v>
      </c>
      <c r="BK698" s="10" t="s">
        <v>1104</v>
      </c>
      <c r="BL698" s="10" t="s">
        <v>1105</v>
      </c>
      <c r="BM698" s="10" t="s">
        <v>1105</v>
      </c>
      <c r="BN698" s="10" t="s">
        <v>1105</v>
      </c>
      <c r="BO698" s="10" t="s">
        <v>1105</v>
      </c>
      <c r="BP698" s="10" t="s">
        <v>1105</v>
      </c>
      <c r="BQ698" s="10" t="s">
        <v>1105</v>
      </c>
      <c r="BR698" s="10" t="s">
        <v>1105</v>
      </c>
      <c r="BS698" s="10" t="s">
        <v>1105</v>
      </c>
      <c r="BT698" s="10" t="s">
        <v>190</v>
      </c>
      <c r="BU698" s="10" t="s">
        <v>1105</v>
      </c>
      <c r="BV698" s="10" t="s">
        <v>1105</v>
      </c>
      <c r="BW698" s="10" t="s">
        <v>1104</v>
      </c>
      <c r="BX698" s="10" t="s">
        <v>374</v>
      </c>
      <c r="BY698" s="10" t="s">
        <v>1105</v>
      </c>
      <c r="BZ698" s="10" t="s">
        <v>374</v>
      </c>
      <c r="CA698" s="10" t="s">
        <v>1105</v>
      </c>
      <c r="CB698" s="10" t="s">
        <v>1104</v>
      </c>
      <c r="CC698" s="10" t="s">
        <v>1105</v>
      </c>
      <c r="CD698" s="10" t="s">
        <v>1104</v>
      </c>
      <c r="CE698" s="10" t="s">
        <v>1105</v>
      </c>
      <c r="CF698" s="10" t="s">
        <v>374</v>
      </c>
      <c r="CG698" s="10" t="s">
        <v>1104</v>
      </c>
      <c r="CH698" s="10" t="s">
        <v>374</v>
      </c>
      <c r="CI698" s="10" t="s">
        <v>1105</v>
      </c>
      <c r="CJ698" s="10" t="s">
        <v>1104</v>
      </c>
      <c r="CK698" s="10" t="s">
        <v>1104</v>
      </c>
      <c r="CL698" s="10" t="s">
        <v>1105</v>
      </c>
      <c r="CM698" s="10" t="s">
        <v>1105</v>
      </c>
      <c r="CN698" s="10" t="s">
        <v>1105</v>
      </c>
      <c r="CO698" s="10" t="s">
        <v>1105</v>
      </c>
      <c r="CP698" s="10" t="s">
        <v>1105</v>
      </c>
      <c r="CQ698" s="10" t="s">
        <v>1105</v>
      </c>
      <c r="CR698" s="10" t="s">
        <v>1105</v>
      </c>
      <c r="CS698" s="10" t="s">
        <v>1105</v>
      </c>
      <c r="CT698" s="10" t="s">
        <v>1105</v>
      </c>
      <c r="CU698" s="10" t="s">
        <v>1104</v>
      </c>
      <c r="CV698" s="10" t="s">
        <v>190</v>
      </c>
      <c r="CW698" s="19" t="s">
        <v>190</v>
      </c>
      <c r="CX698" s="10" t="s">
        <v>1104</v>
      </c>
      <c r="CY698" s="10" t="s">
        <v>1105</v>
      </c>
      <c r="CZ698" s="10" t="s">
        <v>1105</v>
      </c>
      <c r="DA698" s="10" t="s">
        <v>1105</v>
      </c>
      <c r="DB698" s="10" t="s">
        <v>190</v>
      </c>
      <c r="DC698" s="96" t="s">
        <v>7159</v>
      </c>
      <c r="DD698" s="96" t="s">
        <v>7159</v>
      </c>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5"/>
    </row>
    <row r="699" spans="1:251" s="9" customFormat="1" ht="16.5" customHeight="1">
      <c r="A699" s="5" t="s">
        <v>740</v>
      </c>
      <c r="B699" s="9">
        <v>304</v>
      </c>
      <c r="C699" s="5" t="s">
        <v>83</v>
      </c>
      <c r="D699" s="5" t="s">
        <v>414</v>
      </c>
      <c r="E699" s="9">
        <v>1341</v>
      </c>
      <c r="F699" s="9" t="s">
        <v>1167</v>
      </c>
      <c r="G699" s="5"/>
      <c r="H699" s="39" t="s">
        <v>9</v>
      </c>
      <c r="I699" s="9">
        <v>1713</v>
      </c>
      <c r="J699" s="5" t="s">
        <v>3</v>
      </c>
      <c r="K699" s="9">
        <v>1715</v>
      </c>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42" t="s">
        <v>579</v>
      </c>
      <c r="AM699" s="11">
        <f>VLOOKUP($AL699,'City Location'!$A$2:$C$69,2)</f>
        <v>48.801408000000002</v>
      </c>
      <c r="AN699" s="11">
        <f>VLOOKUP($AL699,'City Location'!$A$2:$C$69,3)</f>
        <v>2.1301220000000001</v>
      </c>
      <c r="AO699" s="13" t="s">
        <v>621</v>
      </c>
      <c r="AP699" s="5">
        <v>1</v>
      </c>
      <c r="AQ699" s="5"/>
      <c r="AR699" s="4"/>
      <c r="AS699" s="4"/>
      <c r="AT699" s="10">
        <v>0</v>
      </c>
      <c r="AU699" s="10" t="s">
        <v>190</v>
      </c>
      <c r="AV699" s="10" t="s">
        <v>1105</v>
      </c>
      <c r="AW699" s="10" t="s">
        <v>190</v>
      </c>
      <c r="AX699" s="10" t="s">
        <v>1105</v>
      </c>
      <c r="AY699" s="10" t="s">
        <v>1105</v>
      </c>
      <c r="AZ699" s="10" t="s">
        <v>1105</v>
      </c>
      <c r="BA699" s="10" t="s">
        <v>1105</v>
      </c>
      <c r="BB699" s="10" t="s">
        <v>1105</v>
      </c>
      <c r="BC699" s="10" t="s">
        <v>1105</v>
      </c>
      <c r="BD699" s="10" t="s">
        <v>1104</v>
      </c>
      <c r="BE699" s="10" t="s">
        <v>374</v>
      </c>
      <c r="BF699" s="10" t="s">
        <v>1105</v>
      </c>
      <c r="BG699" s="10" t="s">
        <v>1105</v>
      </c>
      <c r="BH699" s="10" t="s">
        <v>374</v>
      </c>
      <c r="BI699" s="10" t="s">
        <v>1105</v>
      </c>
      <c r="BJ699" s="10" t="s">
        <v>1105</v>
      </c>
      <c r="BK699" s="10" t="s">
        <v>1104</v>
      </c>
      <c r="BL699" s="10" t="s">
        <v>1105</v>
      </c>
      <c r="BM699" s="10" t="s">
        <v>1105</v>
      </c>
      <c r="BN699" s="10" t="s">
        <v>1105</v>
      </c>
      <c r="BO699" s="10" t="s">
        <v>1105</v>
      </c>
      <c r="BP699" s="10" t="s">
        <v>1105</v>
      </c>
      <c r="BQ699" s="10" t="s">
        <v>1105</v>
      </c>
      <c r="BR699" s="10" t="s">
        <v>1105</v>
      </c>
      <c r="BS699" s="10" t="s">
        <v>1105</v>
      </c>
      <c r="BT699" s="10" t="s">
        <v>190</v>
      </c>
      <c r="BU699" s="10" t="s">
        <v>1105</v>
      </c>
      <c r="BV699" s="10" t="s">
        <v>1105</v>
      </c>
      <c r="BW699" s="10" t="s">
        <v>1104</v>
      </c>
      <c r="BX699" s="10" t="s">
        <v>374</v>
      </c>
      <c r="BY699" s="10" t="s">
        <v>1105</v>
      </c>
      <c r="BZ699" s="10" t="s">
        <v>374</v>
      </c>
      <c r="CA699" s="10" t="s">
        <v>1105</v>
      </c>
      <c r="CB699" s="10" t="s">
        <v>1104</v>
      </c>
      <c r="CC699" s="10" t="s">
        <v>1105</v>
      </c>
      <c r="CD699" s="10" t="s">
        <v>1104</v>
      </c>
      <c r="CE699" s="10" t="s">
        <v>1105</v>
      </c>
      <c r="CF699" s="10" t="s">
        <v>374</v>
      </c>
      <c r="CG699" s="10" t="s">
        <v>1104</v>
      </c>
      <c r="CH699" s="10" t="s">
        <v>374</v>
      </c>
      <c r="CI699" s="10" t="s">
        <v>1105</v>
      </c>
      <c r="CJ699" s="10" t="s">
        <v>1104</v>
      </c>
      <c r="CK699" s="10" t="s">
        <v>1104</v>
      </c>
      <c r="CL699" s="10" t="s">
        <v>1105</v>
      </c>
      <c r="CM699" s="10" t="s">
        <v>1105</v>
      </c>
      <c r="CN699" s="10" t="s">
        <v>1105</v>
      </c>
      <c r="CO699" s="10" t="s">
        <v>1105</v>
      </c>
      <c r="CP699" s="10" t="s">
        <v>1105</v>
      </c>
      <c r="CQ699" s="10" t="s">
        <v>1105</v>
      </c>
      <c r="CR699" s="10" t="s">
        <v>1105</v>
      </c>
      <c r="CS699" s="10" t="s">
        <v>1105</v>
      </c>
      <c r="CT699" s="10" t="s">
        <v>1105</v>
      </c>
      <c r="CU699" s="10" t="s">
        <v>1104</v>
      </c>
      <c r="CV699" s="10" t="s">
        <v>190</v>
      </c>
      <c r="CW699" s="19" t="s">
        <v>374</v>
      </c>
      <c r="CX699" s="10" t="s">
        <v>1104</v>
      </c>
      <c r="CY699" s="10" t="s">
        <v>1105</v>
      </c>
      <c r="CZ699" s="10" t="s">
        <v>1105</v>
      </c>
      <c r="DA699" s="10" t="s">
        <v>1105</v>
      </c>
      <c r="DB699" s="10" t="s">
        <v>190</v>
      </c>
      <c r="DC699" s="96" t="s">
        <v>7159</v>
      </c>
      <c r="DD699" s="96" t="s">
        <v>7159</v>
      </c>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5"/>
    </row>
    <row r="700" spans="1:251" s="9" customFormat="1" ht="16.5" customHeight="1">
      <c r="A700" s="5" t="s">
        <v>740</v>
      </c>
      <c r="B700" s="9">
        <v>304</v>
      </c>
      <c r="C700" s="5" t="s">
        <v>83</v>
      </c>
      <c r="D700" s="5" t="s">
        <v>415</v>
      </c>
      <c r="E700" s="9">
        <v>1422</v>
      </c>
      <c r="F700" s="9" t="s">
        <v>1167</v>
      </c>
      <c r="G700" s="5"/>
      <c r="H700" s="5" t="s">
        <v>3</v>
      </c>
      <c r="I700" s="9">
        <v>1715</v>
      </c>
      <c r="J700" s="39" t="s">
        <v>8</v>
      </c>
      <c r="K700" s="9">
        <v>1741</v>
      </c>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42" t="s">
        <v>579</v>
      </c>
      <c r="AM700" s="11">
        <f>VLOOKUP($AL700,'City Location'!$A$2:$C$69,2)</f>
        <v>48.801408000000002</v>
      </c>
      <c r="AN700" s="11">
        <f>VLOOKUP($AL700,'City Location'!$A$2:$C$69,3)</f>
        <v>2.1301220000000001</v>
      </c>
      <c r="AO700" s="13" t="s">
        <v>621</v>
      </c>
      <c r="AP700" s="5">
        <v>1</v>
      </c>
      <c r="AQ700" s="5"/>
      <c r="AR700" s="4"/>
      <c r="AS700" s="4"/>
      <c r="AT700" s="10">
        <v>0</v>
      </c>
      <c r="AU700" s="10" t="s">
        <v>190</v>
      </c>
      <c r="AV700" s="10" t="s">
        <v>1105</v>
      </c>
      <c r="AW700" s="10" t="s">
        <v>190</v>
      </c>
      <c r="AX700" s="10" t="s">
        <v>1105</v>
      </c>
      <c r="AY700" s="10" t="s">
        <v>1105</v>
      </c>
      <c r="AZ700" s="10" t="s">
        <v>1105</v>
      </c>
      <c r="BA700" s="10" t="s">
        <v>1105</v>
      </c>
      <c r="BB700" s="10" t="s">
        <v>1105</v>
      </c>
      <c r="BC700" s="10" t="s">
        <v>1105</v>
      </c>
      <c r="BD700" s="10" t="s">
        <v>1104</v>
      </c>
      <c r="BE700" s="10" t="s">
        <v>374</v>
      </c>
      <c r="BF700" s="10" t="s">
        <v>1105</v>
      </c>
      <c r="BG700" s="10" t="s">
        <v>1105</v>
      </c>
      <c r="BH700" s="10" t="s">
        <v>374</v>
      </c>
      <c r="BI700" s="10" t="s">
        <v>1105</v>
      </c>
      <c r="BJ700" s="10" t="s">
        <v>1105</v>
      </c>
      <c r="BK700" s="10" t="s">
        <v>1104</v>
      </c>
      <c r="BL700" s="10" t="s">
        <v>1105</v>
      </c>
      <c r="BM700" s="10" t="s">
        <v>1105</v>
      </c>
      <c r="BN700" s="10" t="s">
        <v>1105</v>
      </c>
      <c r="BO700" s="10" t="s">
        <v>1105</v>
      </c>
      <c r="BP700" s="10" t="s">
        <v>1105</v>
      </c>
      <c r="BQ700" s="10" t="s">
        <v>1105</v>
      </c>
      <c r="BR700" s="10" t="s">
        <v>1105</v>
      </c>
      <c r="BS700" s="10" t="s">
        <v>1105</v>
      </c>
      <c r="BT700" s="10" t="s">
        <v>190</v>
      </c>
      <c r="BU700" s="10" t="s">
        <v>1105</v>
      </c>
      <c r="BV700" s="10" t="s">
        <v>1105</v>
      </c>
      <c r="BW700" s="10" t="s">
        <v>1104</v>
      </c>
      <c r="BX700" s="10" t="s">
        <v>374</v>
      </c>
      <c r="BY700" s="10" t="s">
        <v>1105</v>
      </c>
      <c r="BZ700" s="10" t="s">
        <v>374</v>
      </c>
      <c r="CA700" s="10" t="s">
        <v>1105</v>
      </c>
      <c r="CB700" s="10" t="s">
        <v>1104</v>
      </c>
      <c r="CC700" s="10" t="s">
        <v>1105</v>
      </c>
      <c r="CD700" s="10" t="s">
        <v>1104</v>
      </c>
      <c r="CE700" s="10" t="s">
        <v>1105</v>
      </c>
      <c r="CF700" s="10" t="s">
        <v>374</v>
      </c>
      <c r="CG700" s="10" t="s">
        <v>1104</v>
      </c>
      <c r="CH700" s="10" t="s">
        <v>374</v>
      </c>
      <c r="CI700" s="10" t="s">
        <v>1105</v>
      </c>
      <c r="CJ700" s="10" t="s">
        <v>1104</v>
      </c>
      <c r="CK700" s="10" t="s">
        <v>1104</v>
      </c>
      <c r="CL700" s="10" t="s">
        <v>1105</v>
      </c>
      <c r="CM700" s="10" t="s">
        <v>1105</v>
      </c>
      <c r="CN700" s="10" t="s">
        <v>1105</v>
      </c>
      <c r="CO700" s="10" t="s">
        <v>1105</v>
      </c>
      <c r="CP700" s="10" t="s">
        <v>1105</v>
      </c>
      <c r="CQ700" s="10" t="s">
        <v>1105</v>
      </c>
      <c r="CR700" s="10" t="s">
        <v>1105</v>
      </c>
      <c r="CS700" s="10" t="s">
        <v>1105</v>
      </c>
      <c r="CT700" s="10" t="s">
        <v>1105</v>
      </c>
      <c r="CU700" s="10" t="s">
        <v>1104</v>
      </c>
      <c r="CV700" s="10" t="s">
        <v>190</v>
      </c>
      <c r="CW700" s="19" t="s">
        <v>374</v>
      </c>
      <c r="CX700" s="10" t="s">
        <v>1104</v>
      </c>
      <c r="CY700" s="10" t="s">
        <v>1105</v>
      </c>
      <c r="CZ700" s="10" t="s">
        <v>1105</v>
      </c>
      <c r="DA700" s="10" t="s">
        <v>1105</v>
      </c>
      <c r="DB700" s="10" t="s">
        <v>190</v>
      </c>
      <c r="DC700" s="96" t="s">
        <v>7159</v>
      </c>
      <c r="DD700" s="96" t="s">
        <v>7159</v>
      </c>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5"/>
    </row>
    <row r="701" spans="1:251" s="9" customFormat="1" ht="17.25" customHeight="1">
      <c r="A701" s="5" t="s">
        <v>740</v>
      </c>
      <c r="B701" s="9">
        <v>304</v>
      </c>
      <c r="C701" s="5" t="s">
        <v>83</v>
      </c>
      <c r="D701" s="5" t="s">
        <v>415</v>
      </c>
      <c r="E701" s="9">
        <v>1422</v>
      </c>
      <c r="F701" s="9" t="s">
        <v>1167</v>
      </c>
      <c r="G701" s="5"/>
      <c r="H701" s="39" t="s">
        <v>8</v>
      </c>
      <c r="I701" s="9">
        <v>1741</v>
      </c>
      <c r="J701" s="39" t="s">
        <v>8</v>
      </c>
      <c r="K701" s="9">
        <v>1743</v>
      </c>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42" t="s">
        <v>579</v>
      </c>
      <c r="AM701" s="11">
        <f>VLOOKUP($AL701,'City Location'!$A$2:$C$69,2)</f>
        <v>48.801408000000002</v>
      </c>
      <c r="AN701" s="11">
        <f>VLOOKUP($AL701,'City Location'!$A$2:$C$69,3)</f>
        <v>2.1301220000000001</v>
      </c>
      <c r="AO701" s="13" t="s">
        <v>621</v>
      </c>
      <c r="AP701" s="5">
        <v>1</v>
      </c>
      <c r="AQ701" s="5"/>
      <c r="AR701" s="4"/>
      <c r="AS701" s="4"/>
      <c r="AT701" s="10">
        <v>0</v>
      </c>
      <c r="AU701" s="10" t="s">
        <v>190</v>
      </c>
      <c r="AV701" s="10" t="s">
        <v>1105</v>
      </c>
      <c r="AW701" s="10" t="s">
        <v>190</v>
      </c>
      <c r="AX701" s="10" t="s">
        <v>1105</v>
      </c>
      <c r="AY701" s="10" t="s">
        <v>1105</v>
      </c>
      <c r="AZ701" s="10" t="s">
        <v>1105</v>
      </c>
      <c r="BA701" s="10" t="s">
        <v>1105</v>
      </c>
      <c r="BB701" s="10" t="s">
        <v>1105</v>
      </c>
      <c r="BC701" s="10" t="s">
        <v>1105</v>
      </c>
      <c r="BD701" s="10" t="s">
        <v>1104</v>
      </c>
      <c r="BE701" s="19" t="s">
        <v>190</v>
      </c>
      <c r="BF701" s="10" t="s">
        <v>1105</v>
      </c>
      <c r="BG701" s="10" t="s">
        <v>1105</v>
      </c>
      <c r="BH701" s="10" t="s">
        <v>374</v>
      </c>
      <c r="BI701" s="10" t="s">
        <v>1105</v>
      </c>
      <c r="BJ701" s="10" t="s">
        <v>1105</v>
      </c>
      <c r="BK701" s="10" t="s">
        <v>1104</v>
      </c>
      <c r="BL701" s="10" t="s">
        <v>1105</v>
      </c>
      <c r="BM701" s="10" t="s">
        <v>1105</v>
      </c>
      <c r="BN701" s="10" t="s">
        <v>1105</v>
      </c>
      <c r="BO701" s="10" t="s">
        <v>1105</v>
      </c>
      <c r="BP701" s="10" t="s">
        <v>1105</v>
      </c>
      <c r="BQ701" s="10" t="s">
        <v>1105</v>
      </c>
      <c r="BR701" s="10" t="s">
        <v>1105</v>
      </c>
      <c r="BS701" s="10" t="s">
        <v>1105</v>
      </c>
      <c r="BT701" s="10" t="s">
        <v>190</v>
      </c>
      <c r="BU701" s="10" t="s">
        <v>1105</v>
      </c>
      <c r="BV701" s="10" t="s">
        <v>1105</v>
      </c>
      <c r="BW701" s="10" t="s">
        <v>1104</v>
      </c>
      <c r="BX701" s="10" t="s">
        <v>374</v>
      </c>
      <c r="BY701" s="10" t="s">
        <v>1105</v>
      </c>
      <c r="BZ701" s="10" t="s">
        <v>374</v>
      </c>
      <c r="CA701" s="10" t="s">
        <v>1105</v>
      </c>
      <c r="CB701" s="10" t="s">
        <v>1104</v>
      </c>
      <c r="CC701" s="10" t="s">
        <v>1105</v>
      </c>
      <c r="CD701" s="10" t="s">
        <v>1104</v>
      </c>
      <c r="CE701" s="10" t="s">
        <v>1105</v>
      </c>
      <c r="CF701" s="10" t="s">
        <v>374</v>
      </c>
      <c r="CG701" s="10" t="s">
        <v>1104</v>
      </c>
      <c r="CH701" s="10" t="s">
        <v>374</v>
      </c>
      <c r="CI701" s="10" t="s">
        <v>1105</v>
      </c>
      <c r="CJ701" s="10" t="s">
        <v>1104</v>
      </c>
      <c r="CK701" s="10" t="s">
        <v>1104</v>
      </c>
      <c r="CL701" s="10" t="s">
        <v>1105</v>
      </c>
      <c r="CM701" s="10" t="s">
        <v>1105</v>
      </c>
      <c r="CN701" s="10" t="s">
        <v>1105</v>
      </c>
      <c r="CO701" s="10" t="s">
        <v>1105</v>
      </c>
      <c r="CP701" s="10" t="s">
        <v>1105</v>
      </c>
      <c r="CQ701" s="10" t="s">
        <v>1105</v>
      </c>
      <c r="CR701" s="10" t="s">
        <v>1105</v>
      </c>
      <c r="CS701" s="10" t="s">
        <v>1105</v>
      </c>
      <c r="CT701" s="10" t="s">
        <v>1105</v>
      </c>
      <c r="CU701" s="10" t="s">
        <v>1104</v>
      </c>
      <c r="CV701" s="10" t="s">
        <v>190</v>
      </c>
      <c r="CW701" s="19" t="s">
        <v>374</v>
      </c>
      <c r="CX701" s="10" t="s">
        <v>1104</v>
      </c>
      <c r="CY701" s="10" t="s">
        <v>1105</v>
      </c>
      <c r="CZ701" s="10" t="s">
        <v>1105</v>
      </c>
      <c r="DA701" s="10" t="s">
        <v>1105</v>
      </c>
      <c r="DB701" s="10" t="s">
        <v>190</v>
      </c>
      <c r="DC701" s="96" t="s">
        <v>7159</v>
      </c>
      <c r="DD701" s="96" t="s">
        <v>7159</v>
      </c>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5"/>
    </row>
    <row r="702" spans="1:251" s="9" customFormat="1" ht="17.25" customHeight="1">
      <c r="A702" s="5" t="s">
        <v>740</v>
      </c>
      <c r="B702" s="9">
        <v>304</v>
      </c>
      <c r="C702" s="5" t="s">
        <v>83</v>
      </c>
      <c r="D702" s="5" t="s">
        <v>415</v>
      </c>
      <c r="E702" s="9">
        <v>1422</v>
      </c>
      <c r="F702" s="9" t="s">
        <v>1167</v>
      </c>
      <c r="G702" s="5"/>
      <c r="H702" s="39" t="s">
        <v>8</v>
      </c>
      <c r="I702" s="9">
        <v>1743</v>
      </c>
      <c r="J702" s="39" t="s">
        <v>8</v>
      </c>
      <c r="K702" s="9">
        <v>1745</v>
      </c>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42" t="s">
        <v>579</v>
      </c>
      <c r="AM702" s="11">
        <f>VLOOKUP($AL702,'City Location'!$A$2:$C$69,2)</f>
        <v>48.801408000000002</v>
      </c>
      <c r="AN702" s="11">
        <f>VLOOKUP($AL702,'City Location'!$A$2:$C$69,3)</f>
        <v>2.1301220000000001</v>
      </c>
      <c r="AO702" s="13" t="s">
        <v>621</v>
      </c>
      <c r="AP702" s="5">
        <v>1</v>
      </c>
      <c r="AQ702" s="5"/>
      <c r="AR702" s="4"/>
      <c r="AS702" s="4"/>
      <c r="AT702" s="10">
        <v>0</v>
      </c>
      <c r="AU702" s="10" t="s">
        <v>190</v>
      </c>
      <c r="AV702" s="10" t="s">
        <v>1105</v>
      </c>
      <c r="AW702" s="10" t="s">
        <v>190</v>
      </c>
      <c r="AX702" s="10" t="s">
        <v>1105</v>
      </c>
      <c r="AY702" s="10" t="s">
        <v>1105</v>
      </c>
      <c r="AZ702" s="10" t="s">
        <v>1105</v>
      </c>
      <c r="BA702" s="10" t="s">
        <v>1105</v>
      </c>
      <c r="BB702" s="10" t="s">
        <v>1105</v>
      </c>
      <c r="BC702" s="10" t="s">
        <v>1105</v>
      </c>
      <c r="BD702" s="10" t="s">
        <v>1104</v>
      </c>
      <c r="BE702" s="19" t="s">
        <v>374</v>
      </c>
      <c r="BF702" s="10" t="s">
        <v>1105</v>
      </c>
      <c r="BG702" s="10" t="s">
        <v>1105</v>
      </c>
      <c r="BH702" s="10" t="s">
        <v>374</v>
      </c>
      <c r="BI702" s="10" t="s">
        <v>1105</v>
      </c>
      <c r="BJ702" s="10" t="s">
        <v>1105</v>
      </c>
      <c r="BK702" s="10" t="s">
        <v>1104</v>
      </c>
      <c r="BL702" s="10" t="s">
        <v>1105</v>
      </c>
      <c r="BM702" s="10" t="s">
        <v>1105</v>
      </c>
      <c r="BN702" s="10" t="s">
        <v>1105</v>
      </c>
      <c r="BO702" s="10" t="s">
        <v>1105</v>
      </c>
      <c r="BP702" s="10" t="s">
        <v>1105</v>
      </c>
      <c r="BQ702" s="10" t="s">
        <v>1105</v>
      </c>
      <c r="BR702" s="10" t="s">
        <v>1105</v>
      </c>
      <c r="BS702" s="10" t="s">
        <v>1105</v>
      </c>
      <c r="BT702" s="10" t="s">
        <v>190</v>
      </c>
      <c r="BU702" s="10" t="s">
        <v>1105</v>
      </c>
      <c r="BV702" s="10" t="s">
        <v>1105</v>
      </c>
      <c r="BW702" s="10" t="s">
        <v>1104</v>
      </c>
      <c r="BX702" s="10" t="s">
        <v>374</v>
      </c>
      <c r="BY702" s="10" t="s">
        <v>1105</v>
      </c>
      <c r="BZ702" s="10" t="s">
        <v>374</v>
      </c>
      <c r="CA702" s="10" t="s">
        <v>1105</v>
      </c>
      <c r="CB702" s="10" t="s">
        <v>1104</v>
      </c>
      <c r="CC702" s="10" t="s">
        <v>1105</v>
      </c>
      <c r="CD702" s="10" t="s">
        <v>1104</v>
      </c>
      <c r="CE702" s="10" t="s">
        <v>1105</v>
      </c>
      <c r="CF702" s="10" t="s">
        <v>374</v>
      </c>
      <c r="CG702" s="10" t="s">
        <v>1104</v>
      </c>
      <c r="CH702" s="10" t="s">
        <v>374</v>
      </c>
      <c r="CI702" s="10" t="s">
        <v>1105</v>
      </c>
      <c r="CJ702" s="10" t="s">
        <v>1104</v>
      </c>
      <c r="CK702" s="10" t="s">
        <v>1104</v>
      </c>
      <c r="CL702" s="10" t="s">
        <v>1105</v>
      </c>
      <c r="CM702" s="10" t="s">
        <v>1105</v>
      </c>
      <c r="CN702" s="10" t="s">
        <v>1105</v>
      </c>
      <c r="CO702" s="10" t="s">
        <v>1105</v>
      </c>
      <c r="CP702" s="10" t="s">
        <v>1105</v>
      </c>
      <c r="CQ702" s="10" t="s">
        <v>1105</v>
      </c>
      <c r="CR702" s="10" t="s">
        <v>1105</v>
      </c>
      <c r="CS702" s="10" t="s">
        <v>1105</v>
      </c>
      <c r="CT702" s="10" t="s">
        <v>1105</v>
      </c>
      <c r="CU702" s="10" t="s">
        <v>1104</v>
      </c>
      <c r="CV702" s="10" t="s">
        <v>190</v>
      </c>
      <c r="CW702" s="19" t="s">
        <v>374</v>
      </c>
      <c r="CX702" s="10" t="s">
        <v>1104</v>
      </c>
      <c r="CY702" s="10" t="s">
        <v>1105</v>
      </c>
      <c r="CZ702" s="10" t="s">
        <v>1105</v>
      </c>
      <c r="DA702" s="10" t="s">
        <v>1105</v>
      </c>
      <c r="DB702" s="10" t="s">
        <v>190</v>
      </c>
      <c r="DC702" s="96" t="s">
        <v>7159</v>
      </c>
      <c r="DD702" s="96" t="s">
        <v>7159</v>
      </c>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5"/>
    </row>
    <row r="703" spans="1:251" s="9" customFormat="1" ht="17.25" customHeight="1">
      <c r="A703" s="5" t="s">
        <v>740</v>
      </c>
      <c r="B703" s="9">
        <v>304</v>
      </c>
      <c r="C703" s="5" t="s">
        <v>83</v>
      </c>
      <c r="D703" s="5" t="s">
        <v>415</v>
      </c>
      <c r="E703" s="9">
        <v>1422</v>
      </c>
      <c r="F703" s="9" t="s">
        <v>1167</v>
      </c>
      <c r="G703" s="5"/>
      <c r="H703" s="39" t="s">
        <v>8</v>
      </c>
      <c r="I703" s="9">
        <v>1745</v>
      </c>
      <c r="J703" s="5" t="s">
        <v>7</v>
      </c>
      <c r="K703" s="9">
        <v>1748</v>
      </c>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42" t="s">
        <v>579</v>
      </c>
      <c r="AM703" s="11">
        <f>VLOOKUP($AL703,'City Location'!$A$2:$C$69,2)</f>
        <v>48.801408000000002</v>
      </c>
      <c r="AN703" s="11">
        <f>VLOOKUP($AL703,'City Location'!$A$2:$C$69,3)</f>
        <v>2.1301220000000001</v>
      </c>
      <c r="AO703" s="13" t="s">
        <v>621</v>
      </c>
      <c r="AP703" s="5">
        <v>1</v>
      </c>
      <c r="AQ703" s="5"/>
      <c r="AR703" s="4"/>
      <c r="AS703" s="4"/>
      <c r="AT703" s="10">
        <v>0</v>
      </c>
      <c r="AU703" s="10" t="s">
        <v>190</v>
      </c>
      <c r="AV703" s="10" t="s">
        <v>1105</v>
      </c>
      <c r="AW703" s="10" t="s">
        <v>190</v>
      </c>
      <c r="AX703" s="10" t="s">
        <v>1105</v>
      </c>
      <c r="AY703" s="10" t="s">
        <v>1105</v>
      </c>
      <c r="AZ703" s="10" t="s">
        <v>1105</v>
      </c>
      <c r="BA703" s="10" t="s">
        <v>1105</v>
      </c>
      <c r="BB703" s="10" t="s">
        <v>1105</v>
      </c>
      <c r="BC703" s="10" t="s">
        <v>1105</v>
      </c>
      <c r="BD703" s="10" t="s">
        <v>1104</v>
      </c>
      <c r="BE703" s="10" t="s">
        <v>374</v>
      </c>
      <c r="BF703" s="10" t="s">
        <v>1105</v>
      </c>
      <c r="BG703" s="10" t="s">
        <v>1105</v>
      </c>
      <c r="BH703" s="10" t="s">
        <v>374</v>
      </c>
      <c r="BI703" s="10" t="s">
        <v>1105</v>
      </c>
      <c r="BJ703" s="10" t="s">
        <v>1105</v>
      </c>
      <c r="BK703" s="10" t="s">
        <v>1104</v>
      </c>
      <c r="BL703" s="10" t="s">
        <v>1105</v>
      </c>
      <c r="BM703" s="10" t="s">
        <v>1105</v>
      </c>
      <c r="BN703" s="10" t="s">
        <v>1105</v>
      </c>
      <c r="BO703" s="10" t="s">
        <v>1105</v>
      </c>
      <c r="BP703" s="10" t="s">
        <v>1105</v>
      </c>
      <c r="BQ703" s="10" t="s">
        <v>1105</v>
      </c>
      <c r="BR703" s="10" t="s">
        <v>1105</v>
      </c>
      <c r="BS703" s="10" t="s">
        <v>1105</v>
      </c>
      <c r="BT703" s="10" t="s">
        <v>190</v>
      </c>
      <c r="BU703" s="10" t="s">
        <v>1105</v>
      </c>
      <c r="BV703" s="10" t="s">
        <v>1105</v>
      </c>
      <c r="BW703" s="10" t="s">
        <v>1104</v>
      </c>
      <c r="BX703" s="10" t="s">
        <v>374</v>
      </c>
      <c r="BY703" s="10" t="s">
        <v>1105</v>
      </c>
      <c r="BZ703" s="10" t="s">
        <v>374</v>
      </c>
      <c r="CA703" s="10" t="s">
        <v>1105</v>
      </c>
      <c r="CB703" s="10" t="s">
        <v>1104</v>
      </c>
      <c r="CC703" s="10" t="s">
        <v>1105</v>
      </c>
      <c r="CD703" s="10" t="s">
        <v>1104</v>
      </c>
      <c r="CE703" s="10" t="s">
        <v>1105</v>
      </c>
      <c r="CF703" s="10" t="s">
        <v>374</v>
      </c>
      <c r="CG703" s="10" t="s">
        <v>1104</v>
      </c>
      <c r="CH703" s="10" t="s">
        <v>374</v>
      </c>
      <c r="CI703" s="10" t="s">
        <v>1105</v>
      </c>
      <c r="CJ703" s="10" t="s">
        <v>1104</v>
      </c>
      <c r="CK703" s="10" t="s">
        <v>1104</v>
      </c>
      <c r="CL703" s="10" t="s">
        <v>1105</v>
      </c>
      <c r="CM703" s="10" t="s">
        <v>1105</v>
      </c>
      <c r="CN703" s="10" t="s">
        <v>1105</v>
      </c>
      <c r="CO703" s="10" t="s">
        <v>1105</v>
      </c>
      <c r="CP703" s="10" t="s">
        <v>1105</v>
      </c>
      <c r="CQ703" s="10" t="s">
        <v>1105</v>
      </c>
      <c r="CR703" s="10" t="s">
        <v>1105</v>
      </c>
      <c r="CS703" s="10" t="s">
        <v>1105</v>
      </c>
      <c r="CT703" s="10" t="s">
        <v>1105</v>
      </c>
      <c r="CU703" s="10" t="s">
        <v>1104</v>
      </c>
      <c r="CV703" s="10" t="s">
        <v>190</v>
      </c>
      <c r="CW703" s="19" t="s">
        <v>190</v>
      </c>
      <c r="CX703" s="10" t="s">
        <v>1104</v>
      </c>
      <c r="CY703" s="10" t="s">
        <v>1105</v>
      </c>
      <c r="CZ703" s="10" t="s">
        <v>1105</v>
      </c>
      <c r="DA703" s="10" t="s">
        <v>1105</v>
      </c>
      <c r="DB703" s="10" t="s">
        <v>190</v>
      </c>
      <c r="DC703" s="96" t="s">
        <v>7159</v>
      </c>
      <c r="DD703" s="96" t="s">
        <v>7159</v>
      </c>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5"/>
    </row>
    <row r="704" spans="1:251" s="9" customFormat="1" ht="17.25" customHeight="1">
      <c r="A704" s="5" t="s">
        <v>740</v>
      </c>
      <c r="B704" s="9">
        <v>304</v>
      </c>
      <c r="C704" s="5" t="s">
        <v>83</v>
      </c>
      <c r="D704" s="5" t="s">
        <v>415</v>
      </c>
      <c r="E704" s="9">
        <v>1422</v>
      </c>
      <c r="F704" s="9" t="s">
        <v>1167</v>
      </c>
      <c r="G704" s="5"/>
      <c r="H704" s="39" t="s">
        <v>8</v>
      </c>
      <c r="I704" s="9">
        <v>1748</v>
      </c>
      <c r="J704" s="5" t="s">
        <v>7</v>
      </c>
      <c r="K704" s="9">
        <v>1757</v>
      </c>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42" t="s">
        <v>579</v>
      </c>
      <c r="AM704" s="11">
        <f>VLOOKUP($AL704,'City Location'!$A$2:$C$69,2)</f>
        <v>48.801408000000002</v>
      </c>
      <c r="AN704" s="11">
        <f>VLOOKUP($AL704,'City Location'!$A$2:$C$69,3)</f>
        <v>2.1301220000000001</v>
      </c>
      <c r="AO704" s="13" t="s">
        <v>621</v>
      </c>
      <c r="AP704" s="5">
        <v>1</v>
      </c>
      <c r="AQ704" s="5"/>
      <c r="AR704" s="4"/>
      <c r="AS704" s="4"/>
      <c r="AT704" s="10">
        <v>0</v>
      </c>
      <c r="AU704" s="10" t="s">
        <v>190</v>
      </c>
      <c r="AV704" s="10" t="s">
        <v>1105</v>
      </c>
      <c r="AW704" s="10" t="s">
        <v>190</v>
      </c>
      <c r="AX704" s="10" t="s">
        <v>1105</v>
      </c>
      <c r="AY704" s="10" t="s">
        <v>1105</v>
      </c>
      <c r="AZ704" s="10" t="s">
        <v>1105</v>
      </c>
      <c r="BA704" s="10" t="s">
        <v>1105</v>
      </c>
      <c r="BB704" s="10" t="s">
        <v>1105</v>
      </c>
      <c r="BC704" s="10" t="s">
        <v>1105</v>
      </c>
      <c r="BD704" s="10" t="s">
        <v>1104</v>
      </c>
      <c r="BE704" s="10" t="s">
        <v>374</v>
      </c>
      <c r="BF704" s="10" t="s">
        <v>1105</v>
      </c>
      <c r="BG704" s="10" t="s">
        <v>1105</v>
      </c>
      <c r="BH704" s="10" t="s">
        <v>374</v>
      </c>
      <c r="BI704" s="10" t="s">
        <v>1105</v>
      </c>
      <c r="BJ704" s="10" t="s">
        <v>1105</v>
      </c>
      <c r="BK704" s="10" t="s">
        <v>1104</v>
      </c>
      <c r="BL704" s="10" t="s">
        <v>1105</v>
      </c>
      <c r="BM704" s="10" t="s">
        <v>1105</v>
      </c>
      <c r="BN704" s="10" t="s">
        <v>1105</v>
      </c>
      <c r="BO704" s="10" t="s">
        <v>1105</v>
      </c>
      <c r="BP704" s="10" t="s">
        <v>1105</v>
      </c>
      <c r="BQ704" s="10" t="s">
        <v>1105</v>
      </c>
      <c r="BR704" s="10" t="s">
        <v>1105</v>
      </c>
      <c r="BS704" s="10" t="s">
        <v>1105</v>
      </c>
      <c r="BT704" s="10" t="s">
        <v>190</v>
      </c>
      <c r="BU704" s="10" t="s">
        <v>1105</v>
      </c>
      <c r="BV704" s="10" t="s">
        <v>1105</v>
      </c>
      <c r="BW704" s="10" t="s">
        <v>1104</v>
      </c>
      <c r="BX704" s="10" t="s">
        <v>374</v>
      </c>
      <c r="BY704" s="10" t="s">
        <v>1105</v>
      </c>
      <c r="BZ704" s="10" t="s">
        <v>374</v>
      </c>
      <c r="CA704" s="10" t="s">
        <v>1105</v>
      </c>
      <c r="CB704" s="10" t="s">
        <v>1104</v>
      </c>
      <c r="CC704" s="10" t="s">
        <v>1105</v>
      </c>
      <c r="CD704" s="10" t="s">
        <v>1104</v>
      </c>
      <c r="CE704" s="10" t="s">
        <v>1105</v>
      </c>
      <c r="CF704" s="10" t="s">
        <v>374</v>
      </c>
      <c r="CG704" s="10" t="s">
        <v>1104</v>
      </c>
      <c r="CH704" s="10" t="s">
        <v>374</v>
      </c>
      <c r="CI704" s="10" t="s">
        <v>1105</v>
      </c>
      <c r="CJ704" s="10" t="s">
        <v>1104</v>
      </c>
      <c r="CK704" s="10" t="s">
        <v>1104</v>
      </c>
      <c r="CL704" s="10" t="s">
        <v>1105</v>
      </c>
      <c r="CM704" s="10" t="s">
        <v>1105</v>
      </c>
      <c r="CN704" s="10" t="s">
        <v>1105</v>
      </c>
      <c r="CO704" s="10" t="s">
        <v>1105</v>
      </c>
      <c r="CP704" s="10" t="s">
        <v>1105</v>
      </c>
      <c r="CQ704" s="10" t="s">
        <v>1105</v>
      </c>
      <c r="CR704" s="10" t="s">
        <v>1105</v>
      </c>
      <c r="CS704" s="10" t="s">
        <v>1105</v>
      </c>
      <c r="CT704" s="10" t="s">
        <v>1105</v>
      </c>
      <c r="CU704" s="10" t="s">
        <v>1104</v>
      </c>
      <c r="CV704" s="10" t="s">
        <v>190</v>
      </c>
      <c r="CW704" s="19" t="s">
        <v>374</v>
      </c>
      <c r="CX704" s="10" t="s">
        <v>1104</v>
      </c>
      <c r="CY704" s="10" t="s">
        <v>1105</v>
      </c>
      <c r="CZ704" s="10" t="s">
        <v>1105</v>
      </c>
      <c r="DA704" s="10" t="s">
        <v>1105</v>
      </c>
      <c r="DB704" s="10" t="s">
        <v>190</v>
      </c>
      <c r="DC704" s="96" t="s">
        <v>7159</v>
      </c>
      <c r="DD704" s="96" t="s">
        <v>7159</v>
      </c>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5"/>
    </row>
    <row r="705" spans="1:251" s="9" customFormat="1" ht="17.25" customHeight="1">
      <c r="A705" s="5" t="s">
        <v>740</v>
      </c>
      <c r="B705" s="9">
        <v>304</v>
      </c>
      <c r="C705" s="5" t="s">
        <v>83</v>
      </c>
      <c r="D705" s="5" t="s">
        <v>415</v>
      </c>
      <c r="E705" s="9">
        <v>1422</v>
      </c>
      <c r="F705" s="9" t="s">
        <v>1167</v>
      </c>
      <c r="G705" s="5"/>
      <c r="H705" s="5" t="s">
        <v>7</v>
      </c>
      <c r="I705" s="9">
        <v>1757</v>
      </c>
      <c r="J705" s="5" t="s">
        <v>5</v>
      </c>
      <c r="K705" s="9">
        <v>1758</v>
      </c>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42" t="s">
        <v>579</v>
      </c>
      <c r="AM705" s="11">
        <f>VLOOKUP($AL705,'City Location'!$A$2:$C$69,2)</f>
        <v>48.801408000000002</v>
      </c>
      <c r="AN705" s="11">
        <f>VLOOKUP($AL705,'City Location'!$A$2:$C$69,3)</f>
        <v>2.1301220000000001</v>
      </c>
      <c r="AO705" s="13" t="s">
        <v>621</v>
      </c>
      <c r="AP705" s="5">
        <v>1</v>
      </c>
      <c r="AQ705" s="5"/>
      <c r="AR705" s="4"/>
      <c r="AS705" s="4"/>
      <c r="AT705" s="10">
        <v>0</v>
      </c>
      <c r="AU705" s="10" t="s">
        <v>190</v>
      </c>
      <c r="AV705" s="10" t="s">
        <v>1105</v>
      </c>
      <c r="AW705" s="10" t="s">
        <v>190</v>
      </c>
      <c r="AX705" s="10" t="s">
        <v>1105</v>
      </c>
      <c r="AY705" s="10" t="s">
        <v>1105</v>
      </c>
      <c r="AZ705" s="10" t="s">
        <v>1105</v>
      </c>
      <c r="BA705" s="10" t="s">
        <v>1105</v>
      </c>
      <c r="BB705" s="10" t="s">
        <v>1105</v>
      </c>
      <c r="BC705" s="10" t="s">
        <v>1105</v>
      </c>
      <c r="BD705" s="10" t="s">
        <v>1104</v>
      </c>
      <c r="BE705" s="10" t="s">
        <v>374</v>
      </c>
      <c r="BF705" s="10" t="s">
        <v>1105</v>
      </c>
      <c r="BG705" s="10" t="s">
        <v>1105</v>
      </c>
      <c r="BH705" s="10" t="s">
        <v>190</v>
      </c>
      <c r="BI705" s="10" t="s">
        <v>1105</v>
      </c>
      <c r="BJ705" s="10" t="s">
        <v>1105</v>
      </c>
      <c r="BK705" s="10" t="s">
        <v>1104</v>
      </c>
      <c r="BL705" s="10" t="s">
        <v>1105</v>
      </c>
      <c r="BM705" s="10" t="s">
        <v>1105</v>
      </c>
      <c r="BN705" s="10" t="s">
        <v>1105</v>
      </c>
      <c r="BO705" s="10" t="s">
        <v>1105</v>
      </c>
      <c r="BP705" s="10" t="s">
        <v>1105</v>
      </c>
      <c r="BQ705" s="10" t="s">
        <v>1105</v>
      </c>
      <c r="BR705" s="10" t="s">
        <v>1105</v>
      </c>
      <c r="BS705" s="10" t="s">
        <v>1105</v>
      </c>
      <c r="BT705" s="10" t="s">
        <v>190</v>
      </c>
      <c r="BU705" s="10" t="s">
        <v>1105</v>
      </c>
      <c r="BV705" s="10" t="s">
        <v>1105</v>
      </c>
      <c r="BW705" s="10" t="s">
        <v>1104</v>
      </c>
      <c r="BX705" s="10" t="s">
        <v>374</v>
      </c>
      <c r="BY705" s="10" t="s">
        <v>1105</v>
      </c>
      <c r="BZ705" s="10" t="s">
        <v>190</v>
      </c>
      <c r="CA705" s="10" t="s">
        <v>1105</v>
      </c>
      <c r="CB705" s="10" t="s">
        <v>1104</v>
      </c>
      <c r="CC705" s="10" t="s">
        <v>1105</v>
      </c>
      <c r="CD705" s="10" t="s">
        <v>1104</v>
      </c>
      <c r="CE705" s="10" t="s">
        <v>1105</v>
      </c>
      <c r="CF705" s="10" t="s">
        <v>374</v>
      </c>
      <c r="CG705" s="10" t="s">
        <v>1104</v>
      </c>
      <c r="CH705" s="10" t="s">
        <v>374</v>
      </c>
      <c r="CI705" s="10" t="s">
        <v>1105</v>
      </c>
      <c r="CJ705" s="10" t="s">
        <v>1104</v>
      </c>
      <c r="CK705" s="10" t="s">
        <v>1104</v>
      </c>
      <c r="CL705" s="10" t="s">
        <v>1105</v>
      </c>
      <c r="CM705" s="10" t="s">
        <v>1105</v>
      </c>
      <c r="CN705" s="10" t="s">
        <v>1105</v>
      </c>
      <c r="CO705" s="10" t="s">
        <v>1105</v>
      </c>
      <c r="CP705" s="10" t="s">
        <v>1105</v>
      </c>
      <c r="CQ705" s="10" t="s">
        <v>1105</v>
      </c>
      <c r="CR705" s="10" t="s">
        <v>1105</v>
      </c>
      <c r="CS705" s="10" t="s">
        <v>1105</v>
      </c>
      <c r="CT705" s="10" t="s">
        <v>1105</v>
      </c>
      <c r="CU705" s="10" t="s">
        <v>1104</v>
      </c>
      <c r="CV705" s="10" t="s">
        <v>190</v>
      </c>
      <c r="CW705" s="19" t="s">
        <v>190</v>
      </c>
      <c r="CX705" s="10" t="s">
        <v>1104</v>
      </c>
      <c r="CY705" s="10" t="s">
        <v>1105</v>
      </c>
      <c r="CZ705" s="10" t="s">
        <v>1105</v>
      </c>
      <c r="DA705" s="10" t="s">
        <v>1105</v>
      </c>
      <c r="DB705" s="10" t="s">
        <v>190</v>
      </c>
      <c r="DC705" s="96" t="s">
        <v>7159</v>
      </c>
      <c r="DD705" s="96" t="s">
        <v>7159</v>
      </c>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5"/>
    </row>
    <row r="706" spans="1:251" s="9" customFormat="1" ht="17.25" customHeight="1">
      <c r="A706" s="5" t="s">
        <v>740</v>
      </c>
      <c r="B706" s="9">
        <v>304</v>
      </c>
      <c r="C706" s="5" t="s">
        <v>83</v>
      </c>
      <c r="D706" s="5" t="s">
        <v>415</v>
      </c>
      <c r="E706" s="9">
        <v>1422</v>
      </c>
      <c r="F706" s="9" t="s">
        <v>1167</v>
      </c>
      <c r="G706" s="5"/>
      <c r="H706" s="5" t="s">
        <v>5</v>
      </c>
      <c r="I706" s="9">
        <v>1758</v>
      </c>
      <c r="J706" s="5" t="s">
        <v>3</v>
      </c>
      <c r="K706" s="9">
        <v>1762</v>
      </c>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42" t="s">
        <v>579</v>
      </c>
      <c r="AM706" s="11">
        <f>VLOOKUP($AL706,'City Location'!$A$2:$C$69,2)</f>
        <v>48.801408000000002</v>
      </c>
      <c r="AN706" s="11">
        <f>VLOOKUP($AL706,'City Location'!$A$2:$C$69,3)</f>
        <v>2.1301220000000001</v>
      </c>
      <c r="AO706" s="13" t="s">
        <v>621</v>
      </c>
      <c r="AP706" s="5">
        <v>1</v>
      </c>
      <c r="AQ706" s="5"/>
      <c r="AR706" s="4"/>
      <c r="AS706" s="4"/>
      <c r="AT706" s="10">
        <v>0</v>
      </c>
      <c r="AU706" s="10" t="s">
        <v>190</v>
      </c>
      <c r="AV706" s="10" t="s">
        <v>1105</v>
      </c>
      <c r="AW706" s="10" t="s">
        <v>190</v>
      </c>
      <c r="AX706" s="10" t="s">
        <v>1105</v>
      </c>
      <c r="AY706" s="10" t="s">
        <v>1105</v>
      </c>
      <c r="AZ706" s="10" t="s">
        <v>1105</v>
      </c>
      <c r="BA706" s="10" t="s">
        <v>1105</v>
      </c>
      <c r="BB706" s="10" t="s">
        <v>1105</v>
      </c>
      <c r="BC706" s="10" t="s">
        <v>1105</v>
      </c>
      <c r="BD706" s="10" t="s">
        <v>1104</v>
      </c>
      <c r="BE706" s="10" t="s">
        <v>374</v>
      </c>
      <c r="BF706" s="10" t="s">
        <v>1105</v>
      </c>
      <c r="BG706" s="10" t="s">
        <v>1105</v>
      </c>
      <c r="BH706" s="10" t="s">
        <v>374</v>
      </c>
      <c r="BI706" s="10" t="s">
        <v>1105</v>
      </c>
      <c r="BJ706" s="10" t="s">
        <v>1105</v>
      </c>
      <c r="BK706" s="10" t="s">
        <v>1104</v>
      </c>
      <c r="BL706" s="10" t="s">
        <v>1105</v>
      </c>
      <c r="BM706" s="10" t="s">
        <v>1105</v>
      </c>
      <c r="BN706" s="10" t="s">
        <v>1105</v>
      </c>
      <c r="BO706" s="10" t="s">
        <v>1105</v>
      </c>
      <c r="BP706" s="10" t="s">
        <v>1105</v>
      </c>
      <c r="BQ706" s="10" t="s">
        <v>1105</v>
      </c>
      <c r="BR706" s="10" t="s">
        <v>1105</v>
      </c>
      <c r="BS706" s="10" t="s">
        <v>1105</v>
      </c>
      <c r="BT706" s="10" t="s">
        <v>190</v>
      </c>
      <c r="BU706" s="10" t="s">
        <v>1105</v>
      </c>
      <c r="BV706" s="10" t="s">
        <v>1105</v>
      </c>
      <c r="BW706" s="10" t="s">
        <v>1104</v>
      </c>
      <c r="BX706" s="10" t="s">
        <v>374</v>
      </c>
      <c r="BY706" s="10" t="s">
        <v>1105</v>
      </c>
      <c r="BZ706" s="10" t="s">
        <v>190</v>
      </c>
      <c r="CA706" s="10" t="s">
        <v>1105</v>
      </c>
      <c r="CB706" s="10" t="s">
        <v>1104</v>
      </c>
      <c r="CC706" s="10" t="s">
        <v>1105</v>
      </c>
      <c r="CD706" s="10" t="s">
        <v>1104</v>
      </c>
      <c r="CE706" s="10" t="s">
        <v>1105</v>
      </c>
      <c r="CF706" s="10" t="s">
        <v>374</v>
      </c>
      <c r="CG706" s="10" t="s">
        <v>1104</v>
      </c>
      <c r="CH706" s="10" t="s">
        <v>374</v>
      </c>
      <c r="CI706" s="10" t="s">
        <v>1105</v>
      </c>
      <c r="CJ706" s="10" t="s">
        <v>1104</v>
      </c>
      <c r="CK706" s="10" t="s">
        <v>1104</v>
      </c>
      <c r="CL706" s="10" t="s">
        <v>1105</v>
      </c>
      <c r="CM706" s="10" t="s">
        <v>1105</v>
      </c>
      <c r="CN706" s="10" t="s">
        <v>1105</v>
      </c>
      <c r="CO706" s="10" t="s">
        <v>1105</v>
      </c>
      <c r="CP706" s="10" t="s">
        <v>1105</v>
      </c>
      <c r="CQ706" s="10" t="s">
        <v>1105</v>
      </c>
      <c r="CR706" s="10" t="s">
        <v>1105</v>
      </c>
      <c r="CS706" s="10" t="s">
        <v>1105</v>
      </c>
      <c r="CT706" s="10" t="s">
        <v>1105</v>
      </c>
      <c r="CU706" s="10" t="s">
        <v>1104</v>
      </c>
      <c r="CV706" s="10" t="s">
        <v>190</v>
      </c>
      <c r="CW706" s="19" t="s">
        <v>190</v>
      </c>
      <c r="CX706" s="10" t="s">
        <v>1104</v>
      </c>
      <c r="CY706" s="10" t="s">
        <v>1105</v>
      </c>
      <c r="CZ706" s="10" t="s">
        <v>1105</v>
      </c>
      <c r="DA706" s="10" t="s">
        <v>1105</v>
      </c>
      <c r="DB706" s="10" t="s">
        <v>190</v>
      </c>
      <c r="DC706" s="96" t="s">
        <v>7159</v>
      </c>
      <c r="DD706" s="96" t="s">
        <v>7159</v>
      </c>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5"/>
    </row>
    <row r="707" spans="1:251" s="9" customFormat="1" ht="17.25" customHeight="1">
      <c r="A707" s="5" t="s">
        <v>740</v>
      </c>
      <c r="B707" s="9">
        <v>304</v>
      </c>
      <c r="C707" s="5" t="s">
        <v>83</v>
      </c>
      <c r="D707" s="5" t="s">
        <v>415</v>
      </c>
      <c r="E707" s="9">
        <v>1422</v>
      </c>
      <c r="F707" s="9" t="s">
        <v>1167</v>
      </c>
      <c r="G707" s="5"/>
      <c r="H707" s="5" t="s">
        <v>3</v>
      </c>
      <c r="I707" s="9">
        <v>1762</v>
      </c>
      <c r="J707" s="5" t="s">
        <v>6</v>
      </c>
      <c r="K707" s="9">
        <v>1774</v>
      </c>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42" t="s">
        <v>579</v>
      </c>
      <c r="AM707" s="11">
        <f>VLOOKUP($AL707,'City Location'!$A$2:$C$69,2)</f>
        <v>48.801408000000002</v>
      </c>
      <c r="AN707" s="11">
        <f>VLOOKUP($AL707,'City Location'!$A$2:$C$69,3)</f>
        <v>2.1301220000000001</v>
      </c>
      <c r="AO707" s="13" t="s">
        <v>621</v>
      </c>
      <c r="AP707" s="5">
        <v>1</v>
      </c>
      <c r="AQ707" s="5"/>
      <c r="AR707" s="4"/>
      <c r="AS707" s="4"/>
      <c r="AT707" s="10">
        <v>0</v>
      </c>
      <c r="AU707" s="10" t="s">
        <v>190</v>
      </c>
      <c r="AV707" s="10" t="s">
        <v>1105</v>
      </c>
      <c r="AW707" s="10" t="s">
        <v>190</v>
      </c>
      <c r="AX707" s="10" t="s">
        <v>1105</v>
      </c>
      <c r="AY707" s="10" t="s">
        <v>1105</v>
      </c>
      <c r="AZ707" s="10" t="s">
        <v>1105</v>
      </c>
      <c r="BA707" s="10" t="s">
        <v>1105</v>
      </c>
      <c r="BB707" s="10" t="s">
        <v>1105</v>
      </c>
      <c r="BC707" s="10" t="s">
        <v>1105</v>
      </c>
      <c r="BD707" s="10" t="s">
        <v>1104</v>
      </c>
      <c r="BE707" s="10" t="s">
        <v>374</v>
      </c>
      <c r="BF707" s="10" t="s">
        <v>1105</v>
      </c>
      <c r="BG707" s="10" t="s">
        <v>1105</v>
      </c>
      <c r="BH707" s="10" t="s">
        <v>374</v>
      </c>
      <c r="BI707" s="10" t="s">
        <v>1105</v>
      </c>
      <c r="BJ707" s="10" t="s">
        <v>1105</v>
      </c>
      <c r="BK707" s="10" t="s">
        <v>1104</v>
      </c>
      <c r="BL707" s="10" t="s">
        <v>1105</v>
      </c>
      <c r="BM707" s="10" t="s">
        <v>1105</v>
      </c>
      <c r="BN707" s="10" t="s">
        <v>1105</v>
      </c>
      <c r="BO707" s="10" t="s">
        <v>1105</v>
      </c>
      <c r="BP707" s="10" t="s">
        <v>1105</v>
      </c>
      <c r="BQ707" s="10" t="s">
        <v>1105</v>
      </c>
      <c r="BR707" s="10" t="s">
        <v>1105</v>
      </c>
      <c r="BS707" s="10" t="s">
        <v>1105</v>
      </c>
      <c r="BT707" s="10" t="s">
        <v>190</v>
      </c>
      <c r="BU707" s="10" t="s">
        <v>1105</v>
      </c>
      <c r="BV707" s="10" t="s">
        <v>1105</v>
      </c>
      <c r="BW707" s="10" t="s">
        <v>1104</v>
      </c>
      <c r="BX707" s="10" t="s">
        <v>374</v>
      </c>
      <c r="BY707" s="10" t="s">
        <v>1105</v>
      </c>
      <c r="BZ707" s="10" t="s">
        <v>374</v>
      </c>
      <c r="CA707" s="10" t="s">
        <v>1105</v>
      </c>
      <c r="CB707" s="10" t="s">
        <v>1104</v>
      </c>
      <c r="CC707" s="10" t="s">
        <v>1105</v>
      </c>
      <c r="CD707" s="10" t="s">
        <v>1104</v>
      </c>
      <c r="CE707" s="10" t="s">
        <v>1105</v>
      </c>
      <c r="CF707" s="10" t="s">
        <v>374</v>
      </c>
      <c r="CG707" s="10" t="s">
        <v>1104</v>
      </c>
      <c r="CH707" s="10" t="s">
        <v>374</v>
      </c>
      <c r="CI707" s="10" t="s">
        <v>1105</v>
      </c>
      <c r="CJ707" s="10" t="s">
        <v>1104</v>
      </c>
      <c r="CK707" s="10" t="s">
        <v>1104</v>
      </c>
      <c r="CL707" s="10" t="s">
        <v>1105</v>
      </c>
      <c r="CM707" s="10" t="s">
        <v>1105</v>
      </c>
      <c r="CN707" s="10" t="s">
        <v>1105</v>
      </c>
      <c r="CO707" s="10" t="s">
        <v>1105</v>
      </c>
      <c r="CP707" s="10" t="s">
        <v>1105</v>
      </c>
      <c r="CQ707" s="10" t="s">
        <v>1105</v>
      </c>
      <c r="CR707" s="10" t="s">
        <v>1105</v>
      </c>
      <c r="CS707" s="10" t="s">
        <v>1105</v>
      </c>
      <c r="CT707" s="10" t="s">
        <v>1105</v>
      </c>
      <c r="CU707" s="10" t="s">
        <v>1104</v>
      </c>
      <c r="CV707" s="10" t="s">
        <v>190</v>
      </c>
      <c r="CW707" s="19" t="s">
        <v>374</v>
      </c>
      <c r="CX707" s="10" t="s">
        <v>1104</v>
      </c>
      <c r="CY707" s="10" t="s">
        <v>1105</v>
      </c>
      <c r="CZ707" s="10" t="s">
        <v>1105</v>
      </c>
      <c r="DA707" s="10" t="s">
        <v>1105</v>
      </c>
      <c r="DB707" s="10" t="s">
        <v>190</v>
      </c>
      <c r="DC707" s="96" t="s">
        <v>7159</v>
      </c>
      <c r="DD707" s="96" t="s">
        <v>7159</v>
      </c>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5"/>
    </row>
    <row r="708" spans="1:251" s="9" customFormat="1" ht="17.25" customHeight="1">
      <c r="A708" s="5" t="s">
        <v>740</v>
      </c>
      <c r="B708" s="9">
        <v>304</v>
      </c>
      <c r="C708" s="5" t="s">
        <v>83</v>
      </c>
      <c r="D708" s="5" t="s">
        <v>416</v>
      </c>
      <c r="E708" s="9">
        <v>1424</v>
      </c>
      <c r="F708" s="9" t="s">
        <v>1167</v>
      </c>
      <c r="G708" s="5"/>
      <c r="H708" s="5" t="s">
        <v>6</v>
      </c>
      <c r="I708" s="9">
        <v>1774</v>
      </c>
      <c r="J708" s="5" t="s">
        <v>5</v>
      </c>
      <c r="K708" s="9">
        <v>1789</v>
      </c>
      <c r="L708" s="5"/>
      <c r="M708" s="5"/>
      <c r="N708" s="5"/>
      <c r="O708" s="5"/>
      <c r="P708" s="5"/>
      <c r="Q708" s="5"/>
      <c r="R708" s="5"/>
      <c r="S708" s="5"/>
      <c r="T708" s="5"/>
      <c r="U708" s="5"/>
      <c r="V708" s="5"/>
      <c r="W708" s="5"/>
      <c r="X708" s="5"/>
      <c r="Y708" s="5"/>
      <c r="Z708" s="5"/>
      <c r="AA708" s="5"/>
      <c r="AB708" s="5"/>
      <c r="AC708" s="5"/>
      <c r="AD708" s="5"/>
      <c r="AE708" s="5"/>
      <c r="AF708" s="5" t="s">
        <v>417</v>
      </c>
      <c r="AG708" s="5"/>
      <c r="AH708" s="5"/>
      <c r="AI708" s="5"/>
      <c r="AJ708" s="5"/>
      <c r="AK708" s="5"/>
      <c r="AL708" s="42" t="s">
        <v>579</v>
      </c>
      <c r="AM708" s="11">
        <f>VLOOKUP($AL708,'City Location'!$A$2:$C$69,2)</f>
        <v>48.801408000000002</v>
      </c>
      <c r="AN708" s="11">
        <f>VLOOKUP($AL708,'City Location'!$A$2:$C$69,3)</f>
        <v>2.1301220000000001</v>
      </c>
      <c r="AO708" s="13" t="s">
        <v>621</v>
      </c>
      <c r="AP708" s="5">
        <v>1</v>
      </c>
      <c r="AQ708" s="5"/>
      <c r="AR708" s="4"/>
      <c r="AS708" s="4"/>
      <c r="AT708" s="10">
        <v>0</v>
      </c>
      <c r="AU708" s="10" t="s">
        <v>190</v>
      </c>
      <c r="AV708" s="10" t="s">
        <v>1105</v>
      </c>
      <c r="AW708" s="10" t="s">
        <v>190</v>
      </c>
      <c r="AX708" s="10" t="s">
        <v>1105</v>
      </c>
      <c r="AY708" s="10" t="s">
        <v>1105</v>
      </c>
      <c r="AZ708" s="10" t="s">
        <v>1105</v>
      </c>
      <c r="BA708" s="10" t="s">
        <v>1105</v>
      </c>
      <c r="BB708" s="10" t="s">
        <v>1105</v>
      </c>
      <c r="BC708" s="10" t="s">
        <v>1105</v>
      </c>
      <c r="BD708" s="10" t="s">
        <v>1104</v>
      </c>
      <c r="BE708" s="10" t="s">
        <v>374</v>
      </c>
      <c r="BF708" s="10" t="s">
        <v>1105</v>
      </c>
      <c r="BG708" s="10" t="s">
        <v>1105</v>
      </c>
      <c r="BH708" s="10" t="s">
        <v>374</v>
      </c>
      <c r="BI708" s="10" t="s">
        <v>1105</v>
      </c>
      <c r="BJ708" s="10" t="s">
        <v>1105</v>
      </c>
      <c r="BK708" s="10" t="s">
        <v>1104</v>
      </c>
      <c r="BL708" s="10" t="s">
        <v>1105</v>
      </c>
      <c r="BM708" s="10" t="s">
        <v>1105</v>
      </c>
      <c r="BN708" s="10" t="s">
        <v>1105</v>
      </c>
      <c r="BO708" s="10" t="s">
        <v>1105</v>
      </c>
      <c r="BP708" s="10" t="s">
        <v>1105</v>
      </c>
      <c r="BQ708" s="10" t="s">
        <v>1105</v>
      </c>
      <c r="BR708" s="10" t="s">
        <v>1105</v>
      </c>
      <c r="BS708" s="10" t="s">
        <v>1105</v>
      </c>
      <c r="BT708" s="10" t="s">
        <v>190</v>
      </c>
      <c r="BU708" s="10" t="s">
        <v>1105</v>
      </c>
      <c r="BV708" s="10" t="s">
        <v>1105</v>
      </c>
      <c r="BW708" s="10" t="s">
        <v>1104</v>
      </c>
      <c r="BX708" s="10" t="s">
        <v>374</v>
      </c>
      <c r="BY708" s="10" t="s">
        <v>1105</v>
      </c>
      <c r="BZ708" s="10" t="s">
        <v>374</v>
      </c>
      <c r="CA708" s="10" t="s">
        <v>1105</v>
      </c>
      <c r="CB708" s="10" t="s">
        <v>1104</v>
      </c>
      <c r="CC708" s="10" t="s">
        <v>1105</v>
      </c>
      <c r="CD708" s="10" t="s">
        <v>1104</v>
      </c>
      <c r="CE708" s="10" t="s">
        <v>1105</v>
      </c>
      <c r="CF708" s="10" t="s">
        <v>374</v>
      </c>
      <c r="CG708" s="10" t="s">
        <v>1104</v>
      </c>
      <c r="CH708" s="10" t="s">
        <v>374</v>
      </c>
      <c r="CI708" s="10" t="s">
        <v>1105</v>
      </c>
      <c r="CJ708" s="10" t="s">
        <v>1104</v>
      </c>
      <c r="CK708" s="10" t="s">
        <v>1104</v>
      </c>
      <c r="CL708" s="10" t="s">
        <v>1105</v>
      </c>
      <c r="CM708" s="10" t="s">
        <v>1105</v>
      </c>
      <c r="CN708" s="10" t="s">
        <v>1105</v>
      </c>
      <c r="CO708" s="10" t="s">
        <v>1105</v>
      </c>
      <c r="CP708" s="10" t="s">
        <v>1105</v>
      </c>
      <c r="CQ708" s="10" t="s">
        <v>1105</v>
      </c>
      <c r="CR708" s="10" t="s">
        <v>1105</v>
      </c>
      <c r="CS708" s="10" t="s">
        <v>1105</v>
      </c>
      <c r="CT708" s="10" t="s">
        <v>1105</v>
      </c>
      <c r="CU708" s="10" t="s">
        <v>1104</v>
      </c>
      <c r="CV708" s="10" t="s">
        <v>190</v>
      </c>
      <c r="CW708" s="19" t="s">
        <v>374</v>
      </c>
      <c r="CX708" s="10" t="s">
        <v>1104</v>
      </c>
      <c r="CY708" s="10" t="s">
        <v>1105</v>
      </c>
      <c r="CZ708" s="10" t="s">
        <v>1105</v>
      </c>
      <c r="DA708" s="10" t="s">
        <v>1105</v>
      </c>
      <c r="DB708" s="10" t="s">
        <v>190</v>
      </c>
      <c r="DC708" s="96" t="s">
        <v>7159</v>
      </c>
      <c r="DD708" s="96" t="s">
        <v>7159</v>
      </c>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5"/>
    </row>
    <row r="709" spans="1:251" s="9" customFormat="1" ht="17.25" customHeight="1">
      <c r="A709" s="5" t="s">
        <v>740</v>
      </c>
      <c r="B709" s="9">
        <v>304</v>
      </c>
      <c r="C709" s="5" t="s">
        <v>83</v>
      </c>
      <c r="D709" s="5" t="s">
        <v>416</v>
      </c>
      <c r="E709" s="9">
        <v>1424</v>
      </c>
      <c r="F709" s="9" t="s">
        <v>1167</v>
      </c>
      <c r="G709" s="5"/>
      <c r="H709" s="5" t="s">
        <v>6</v>
      </c>
      <c r="I709" s="9">
        <v>1789</v>
      </c>
      <c r="J709" s="5" t="s">
        <v>5</v>
      </c>
      <c r="K709" s="9">
        <v>1793</v>
      </c>
      <c r="L709" s="5"/>
      <c r="M709" s="5"/>
      <c r="N709" s="5"/>
      <c r="O709" s="5"/>
      <c r="P709" s="5"/>
      <c r="Q709" s="5"/>
      <c r="R709" s="5"/>
      <c r="S709" s="5"/>
      <c r="T709" s="5"/>
      <c r="U709" s="5"/>
      <c r="V709" s="5"/>
      <c r="W709" s="5"/>
      <c r="X709" s="5"/>
      <c r="Y709" s="5"/>
      <c r="Z709" s="5"/>
      <c r="AA709" s="5"/>
      <c r="AB709" s="5"/>
      <c r="AC709" s="5"/>
      <c r="AD709" s="5"/>
      <c r="AE709" s="5"/>
      <c r="AF709" s="5" t="s">
        <v>417</v>
      </c>
      <c r="AG709" s="5"/>
      <c r="AH709" s="5"/>
      <c r="AI709" s="5"/>
      <c r="AJ709" s="5"/>
      <c r="AK709" s="5"/>
      <c r="AL709" s="42" t="s">
        <v>575</v>
      </c>
      <c r="AM709" s="11">
        <f>VLOOKUP($AL709,'City Location'!$A$2:$C$69,2)</f>
        <v>48.856614</v>
      </c>
      <c r="AN709" s="11">
        <f>VLOOKUP($AL709,'City Location'!$A$2:$C$69,3)</f>
        <v>2.3522219999999998</v>
      </c>
      <c r="AO709" s="13" t="s">
        <v>621</v>
      </c>
      <c r="AP709" s="5">
        <v>1</v>
      </c>
      <c r="AQ709" s="5"/>
      <c r="AR709" s="4"/>
      <c r="AS709" s="4"/>
      <c r="AT709" s="10">
        <v>0</v>
      </c>
      <c r="AU709" s="10" t="s">
        <v>190</v>
      </c>
      <c r="AV709" s="10" t="s">
        <v>1105</v>
      </c>
      <c r="AW709" s="10" t="s">
        <v>190</v>
      </c>
      <c r="AX709" s="10" t="s">
        <v>1105</v>
      </c>
      <c r="AY709" s="10" t="s">
        <v>1105</v>
      </c>
      <c r="AZ709" s="10" t="s">
        <v>1105</v>
      </c>
      <c r="BA709" s="10" t="s">
        <v>1105</v>
      </c>
      <c r="BB709" s="10" t="s">
        <v>1105</v>
      </c>
      <c r="BC709" s="10" t="s">
        <v>1105</v>
      </c>
      <c r="BD709" s="10" t="s">
        <v>1104</v>
      </c>
      <c r="BE709" s="10" t="s">
        <v>374</v>
      </c>
      <c r="BF709" s="10" t="s">
        <v>1105</v>
      </c>
      <c r="BG709" s="10" t="s">
        <v>1105</v>
      </c>
      <c r="BH709" s="10" t="s">
        <v>374</v>
      </c>
      <c r="BI709" s="10" t="s">
        <v>1105</v>
      </c>
      <c r="BJ709" s="10" t="s">
        <v>1105</v>
      </c>
      <c r="BK709" s="10" t="s">
        <v>1104</v>
      </c>
      <c r="BL709" s="10" t="s">
        <v>1105</v>
      </c>
      <c r="BM709" s="10" t="s">
        <v>1105</v>
      </c>
      <c r="BN709" s="10" t="s">
        <v>1105</v>
      </c>
      <c r="BO709" s="10" t="s">
        <v>1105</v>
      </c>
      <c r="BP709" s="10" t="s">
        <v>1105</v>
      </c>
      <c r="BQ709" s="10" t="s">
        <v>1105</v>
      </c>
      <c r="BR709" s="10" t="s">
        <v>1105</v>
      </c>
      <c r="BS709" s="10" t="s">
        <v>1105</v>
      </c>
      <c r="BT709" s="10" t="s">
        <v>190</v>
      </c>
      <c r="BU709" s="10" t="s">
        <v>1105</v>
      </c>
      <c r="BV709" s="10" t="s">
        <v>1105</v>
      </c>
      <c r="BW709" s="10" t="s">
        <v>1104</v>
      </c>
      <c r="BX709" s="10" t="s">
        <v>374</v>
      </c>
      <c r="BY709" s="10" t="s">
        <v>1105</v>
      </c>
      <c r="BZ709" s="10" t="s">
        <v>374</v>
      </c>
      <c r="CA709" s="10" t="s">
        <v>1105</v>
      </c>
      <c r="CB709" s="10" t="s">
        <v>1104</v>
      </c>
      <c r="CC709" s="10" t="s">
        <v>1105</v>
      </c>
      <c r="CD709" s="10" t="s">
        <v>1104</v>
      </c>
      <c r="CE709" s="10" t="s">
        <v>1105</v>
      </c>
      <c r="CF709" s="10" t="s">
        <v>374</v>
      </c>
      <c r="CG709" s="10" t="s">
        <v>1104</v>
      </c>
      <c r="CH709" s="10" t="s">
        <v>374</v>
      </c>
      <c r="CI709" s="10" t="s">
        <v>1105</v>
      </c>
      <c r="CJ709" s="10" t="s">
        <v>1104</v>
      </c>
      <c r="CK709" s="10" t="s">
        <v>1104</v>
      </c>
      <c r="CL709" s="10" t="s">
        <v>1105</v>
      </c>
      <c r="CM709" s="10" t="s">
        <v>1105</v>
      </c>
      <c r="CN709" s="10" t="s">
        <v>1105</v>
      </c>
      <c r="CO709" s="10" t="s">
        <v>1105</v>
      </c>
      <c r="CP709" s="10" t="s">
        <v>1105</v>
      </c>
      <c r="CQ709" s="10" t="s">
        <v>1105</v>
      </c>
      <c r="CR709" s="10" t="s">
        <v>1105</v>
      </c>
      <c r="CS709" s="10" t="s">
        <v>1105</v>
      </c>
      <c r="CT709" s="10" t="s">
        <v>1105</v>
      </c>
      <c r="CU709" s="10" t="s">
        <v>1104</v>
      </c>
      <c r="CV709" s="10" t="s">
        <v>190</v>
      </c>
      <c r="CW709" s="19" t="s">
        <v>374</v>
      </c>
      <c r="CX709" s="10" t="s">
        <v>1104</v>
      </c>
      <c r="CY709" s="10" t="s">
        <v>1105</v>
      </c>
      <c r="CZ709" s="10" t="s">
        <v>1105</v>
      </c>
      <c r="DA709" s="10" t="s">
        <v>1105</v>
      </c>
      <c r="DB709" s="10" t="s">
        <v>190</v>
      </c>
      <c r="DC709" s="96" t="s">
        <v>7159</v>
      </c>
      <c r="DD709" s="96" t="s">
        <v>7159</v>
      </c>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5"/>
    </row>
    <row r="710" spans="1:251" s="29" customFormat="1" ht="17.25" customHeight="1">
      <c r="A710" s="29" t="s">
        <v>741</v>
      </c>
      <c r="B710" s="29">
        <v>304</v>
      </c>
      <c r="D710" s="29" t="s">
        <v>1001</v>
      </c>
      <c r="I710" s="29">
        <v>1794</v>
      </c>
      <c r="K710" s="29">
        <v>1803</v>
      </c>
      <c r="AL710" s="31" t="s">
        <v>575</v>
      </c>
      <c r="AM710" s="31">
        <f>VLOOKUP($AL710,'City Location'!$A$2:$C$69,2)</f>
        <v>48.856614</v>
      </c>
      <c r="AN710" s="31">
        <f>VLOOKUP($AL710,'City Location'!$A$2:$C$69,3)</f>
        <v>2.3522219999999998</v>
      </c>
      <c r="AO710" s="34" t="s">
        <v>639</v>
      </c>
      <c r="AP710" s="29">
        <v>1</v>
      </c>
      <c r="AR710" s="32"/>
      <c r="AS710" s="32"/>
      <c r="AT710" s="32">
        <v>0</v>
      </c>
      <c r="AU710" s="32" t="s">
        <v>1104</v>
      </c>
      <c r="AV710" s="32" t="s">
        <v>1105</v>
      </c>
      <c r="AW710" s="32" t="s">
        <v>1104</v>
      </c>
      <c r="AX710" s="32" t="s">
        <v>1105</v>
      </c>
      <c r="AY710" s="32" t="s">
        <v>1105</v>
      </c>
      <c r="AZ710" s="32" t="s">
        <v>1105</v>
      </c>
      <c r="BA710" s="32" t="s">
        <v>1105</v>
      </c>
      <c r="BB710" s="32" t="s">
        <v>1105</v>
      </c>
      <c r="BC710" s="32" t="s">
        <v>1105</v>
      </c>
      <c r="BD710" s="32" t="s">
        <v>1104</v>
      </c>
      <c r="BE710" s="32" t="s">
        <v>1104</v>
      </c>
      <c r="BF710" s="32" t="s">
        <v>1105</v>
      </c>
      <c r="BG710" s="32" t="s">
        <v>1105</v>
      </c>
      <c r="BH710" s="32" t="s">
        <v>1105</v>
      </c>
      <c r="BI710" s="32" t="s">
        <v>1105</v>
      </c>
      <c r="BJ710" s="32" t="s">
        <v>1104</v>
      </c>
      <c r="BK710" s="32" t="s">
        <v>1105</v>
      </c>
      <c r="BL710" s="32" t="s">
        <v>1105</v>
      </c>
      <c r="BM710" s="32" t="s">
        <v>1105</v>
      </c>
      <c r="BN710" s="32" t="s">
        <v>1105</v>
      </c>
      <c r="BO710" s="32" t="s">
        <v>1105</v>
      </c>
      <c r="BP710" s="32" t="s">
        <v>1105</v>
      </c>
      <c r="BQ710" s="32" t="s">
        <v>1105</v>
      </c>
      <c r="BR710" s="32" t="s">
        <v>1105</v>
      </c>
      <c r="BS710" s="32" t="s">
        <v>1104</v>
      </c>
      <c r="BT710" s="32" t="s">
        <v>190</v>
      </c>
      <c r="BU710" s="32" t="s">
        <v>1105</v>
      </c>
      <c r="BV710" s="32" t="s">
        <v>1105</v>
      </c>
      <c r="BW710" s="32" t="s">
        <v>1104</v>
      </c>
      <c r="BX710" s="32" t="s">
        <v>1104</v>
      </c>
      <c r="BY710" s="32" t="s">
        <v>1105</v>
      </c>
      <c r="BZ710" s="32" t="s">
        <v>1104</v>
      </c>
      <c r="CA710" s="32" t="s">
        <v>1105</v>
      </c>
      <c r="CB710" s="32" t="s">
        <v>1104</v>
      </c>
      <c r="CC710" s="32" t="s">
        <v>1105</v>
      </c>
      <c r="CD710" s="32" t="s">
        <v>1104</v>
      </c>
      <c r="CE710" s="32" t="s">
        <v>1105</v>
      </c>
      <c r="CF710" s="32" t="s">
        <v>1105</v>
      </c>
      <c r="CG710" s="32" t="s">
        <v>1104</v>
      </c>
      <c r="CH710" s="32" t="s">
        <v>1104</v>
      </c>
      <c r="CI710" s="32" t="s">
        <v>1105</v>
      </c>
      <c r="CJ710" s="32" t="s">
        <v>1104</v>
      </c>
      <c r="CK710" s="32" t="s">
        <v>1104</v>
      </c>
      <c r="CL710" s="32" t="s">
        <v>1105</v>
      </c>
      <c r="CM710" s="32" t="s">
        <v>1105</v>
      </c>
      <c r="CN710" s="32" t="s">
        <v>1105</v>
      </c>
      <c r="CO710" s="32" t="s">
        <v>1105</v>
      </c>
      <c r="CP710" s="32" t="s">
        <v>1105</v>
      </c>
      <c r="CQ710" s="32" t="s">
        <v>1105</v>
      </c>
      <c r="CR710" s="32" t="s">
        <v>1105</v>
      </c>
      <c r="CS710" s="32" t="s">
        <v>1105</v>
      </c>
      <c r="CT710" s="32" t="s">
        <v>1105</v>
      </c>
      <c r="CU710" s="32" t="s">
        <v>1104</v>
      </c>
      <c r="CV710" s="32" t="s">
        <v>1104</v>
      </c>
      <c r="CW710" s="32" t="s">
        <v>1105</v>
      </c>
      <c r="CX710" s="32" t="s">
        <v>1104</v>
      </c>
      <c r="CY710" s="32" t="s">
        <v>1105</v>
      </c>
      <c r="CZ710" s="32" t="s">
        <v>1105</v>
      </c>
      <c r="DA710" s="32" t="s">
        <v>1105</v>
      </c>
      <c r="DB710" s="32" t="s">
        <v>190</v>
      </c>
      <c r="DC710" s="96" t="s">
        <v>7159</v>
      </c>
      <c r="DD710" s="96" t="s">
        <v>7159</v>
      </c>
      <c r="DE710" s="32"/>
      <c r="DF710" s="32"/>
      <c r="DG710" s="32"/>
      <c r="DH710" s="32"/>
      <c r="DI710" s="32"/>
      <c r="DJ710" s="32"/>
      <c r="DK710" s="32"/>
      <c r="DL710" s="32"/>
      <c r="DM710" s="32"/>
      <c r="DN710" s="32"/>
      <c r="DO710" s="32"/>
      <c r="DP710" s="32"/>
      <c r="DQ710" s="32"/>
      <c r="DR710" s="32"/>
      <c r="DS710" s="32"/>
      <c r="DT710" s="32"/>
      <c r="DU710" s="32"/>
      <c r="DV710" s="32"/>
      <c r="DW710" s="32"/>
      <c r="DX710" s="32"/>
      <c r="DY710" s="32"/>
      <c r="DZ710" s="32"/>
      <c r="EA710" s="32"/>
      <c r="EB710" s="32"/>
      <c r="EC710" s="32"/>
      <c r="ED710" s="32"/>
      <c r="EE710" s="32"/>
      <c r="EF710" s="32"/>
      <c r="EG710" s="32"/>
      <c r="EH710" s="32"/>
      <c r="EI710" s="32"/>
      <c r="EJ710" s="32"/>
      <c r="EK710" s="32"/>
      <c r="EL710" s="32"/>
      <c r="EM710" s="32"/>
      <c r="EN710" s="32"/>
      <c r="EO710" s="32"/>
      <c r="EP710" s="32"/>
      <c r="EQ710" s="32"/>
      <c r="ER710" s="32"/>
      <c r="ES710" s="32"/>
      <c r="ET710" s="32"/>
      <c r="EU710" s="32"/>
      <c r="EV710" s="32"/>
      <c r="EW710" s="32"/>
      <c r="EX710" s="32"/>
      <c r="EY710" s="32"/>
      <c r="EZ710" s="32"/>
      <c r="FA710" s="32"/>
      <c r="FB710" s="32"/>
      <c r="FC710" s="32"/>
      <c r="FD710" s="32"/>
      <c r="FE710" s="32"/>
      <c r="FF710" s="32"/>
      <c r="FG710" s="32"/>
      <c r="FH710" s="32"/>
      <c r="FI710" s="32"/>
      <c r="FJ710" s="32"/>
      <c r="FK710" s="32"/>
      <c r="FL710" s="32"/>
      <c r="FM710" s="32"/>
      <c r="FN710" s="32"/>
      <c r="FO710" s="32"/>
      <c r="FP710" s="32"/>
      <c r="FQ710" s="32"/>
      <c r="FR710" s="32"/>
      <c r="FS710" s="32"/>
      <c r="FT710" s="32"/>
      <c r="FU710" s="32"/>
      <c r="FV710" s="32"/>
      <c r="FW710" s="32"/>
      <c r="FX710" s="32"/>
      <c r="FY710" s="32"/>
      <c r="FZ710" s="32"/>
      <c r="GA710" s="32"/>
      <c r="GB710" s="32"/>
      <c r="GC710" s="32"/>
      <c r="GD710" s="32"/>
      <c r="GE710" s="32"/>
      <c r="GF710" s="32"/>
      <c r="GG710" s="32"/>
      <c r="GH710" s="32"/>
      <c r="GI710" s="32"/>
      <c r="GJ710" s="32"/>
      <c r="GK710" s="32"/>
      <c r="GL710" s="32"/>
      <c r="GM710" s="32"/>
      <c r="GN710" s="32"/>
      <c r="GO710" s="32"/>
      <c r="GP710" s="32"/>
      <c r="GQ710" s="32"/>
      <c r="GR710" s="32"/>
      <c r="GS710" s="32"/>
      <c r="GT710" s="32"/>
      <c r="GU710" s="32"/>
      <c r="GV710" s="32"/>
      <c r="GW710" s="32"/>
      <c r="GX710" s="32"/>
      <c r="GY710" s="32"/>
      <c r="GZ710" s="32"/>
      <c r="HA710" s="32"/>
      <c r="HB710" s="32"/>
      <c r="HC710" s="32"/>
      <c r="HD710" s="32"/>
      <c r="HE710" s="32"/>
      <c r="HF710" s="32"/>
      <c r="HG710" s="32"/>
      <c r="HH710" s="32"/>
      <c r="HI710" s="32"/>
      <c r="HJ710" s="32"/>
      <c r="HK710" s="32"/>
      <c r="HL710" s="32"/>
      <c r="HM710" s="32"/>
      <c r="HN710" s="32"/>
      <c r="HO710" s="32"/>
      <c r="HP710" s="32"/>
      <c r="HQ710" s="32"/>
      <c r="HR710" s="32"/>
      <c r="HS710" s="32"/>
      <c r="HT710" s="32"/>
      <c r="HU710" s="32"/>
      <c r="HV710" s="32"/>
      <c r="HW710" s="32"/>
      <c r="HX710" s="32"/>
      <c r="HY710" s="32"/>
      <c r="HZ710" s="32"/>
      <c r="IA710" s="32"/>
      <c r="IB710" s="32"/>
      <c r="IC710" s="32"/>
      <c r="ID710" s="32"/>
      <c r="IE710" s="32"/>
      <c r="IF710" s="32"/>
      <c r="IG710" s="32"/>
      <c r="IH710" s="32"/>
      <c r="II710" s="32"/>
      <c r="IJ710" s="32"/>
      <c r="IK710" s="32"/>
      <c r="IL710" s="32"/>
      <c r="IM710" s="32"/>
      <c r="IN710" s="32"/>
      <c r="IO710" s="32"/>
      <c r="IP710" s="32"/>
    </row>
    <row r="711" spans="1:251" s="9" customFormat="1" ht="17.25" customHeight="1">
      <c r="A711" s="5" t="s">
        <v>743</v>
      </c>
      <c r="B711" s="9">
        <v>304</v>
      </c>
      <c r="C711" s="5" t="s">
        <v>83</v>
      </c>
      <c r="D711" s="5" t="s">
        <v>425</v>
      </c>
      <c r="E711" s="9">
        <v>4885</v>
      </c>
      <c r="F711" s="9" t="s">
        <v>1168</v>
      </c>
      <c r="G711" s="5"/>
      <c r="H711" s="5"/>
      <c r="I711" s="9">
        <v>1804</v>
      </c>
      <c r="J711" s="5" t="s">
        <v>8</v>
      </c>
      <c r="K711" s="9">
        <v>1805</v>
      </c>
      <c r="L711" s="5"/>
      <c r="M711" s="5"/>
      <c r="N711" s="5"/>
      <c r="O711" s="5"/>
      <c r="P711" s="5"/>
      <c r="Q711" s="5"/>
      <c r="R711" s="5"/>
      <c r="S711" s="5"/>
      <c r="T711" s="5"/>
      <c r="U711" s="5"/>
      <c r="V711" s="5"/>
      <c r="W711" s="5"/>
      <c r="X711" s="5"/>
      <c r="Y711" s="5"/>
      <c r="Z711" s="5"/>
      <c r="AA711" s="5"/>
      <c r="AB711" s="5"/>
      <c r="AC711" s="5"/>
      <c r="AD711" s="5" t="s">
        <v>224</v>
      </c>
      <c r="AE711" s="5"/>
      <c r="AF711" s="5" t="s">
        <v>419</v>
      </c>
      <c r="AG711" s="5"/>
      <c r="AH711" s="5"/>
      <c r="AI711" s="5"/>
      <c r="AJ711" s="5"/>
      <c r="AK711" s="5"/>
      <c r="AL711" s="42" t="s">
        <v>575</v>
      </c>
      <c r="AM711" s="11">
        <f>VLOOKUP($AL711,'City Location'!$A$2:$C$69,2)</f>
        <v>48.856614</v>
      </c>
      <c r="AN711" s="11">
        <f>VLOOKUP($AL711,'City Location'!$A$2:$C$69,3)</f>
        <v>2.3522219999999998</v>
      </c>
      <c r="AO711" s="12" t="s">
        <v>621</v>
      </c>
      <c r="AP711" s="5">
        <v>1</v>
      </c>
      <c r="AQ711" s="5"/>
      <c r="AR711" s="4"/>
      <c r="AS711" s="4"/>
      <c r="AT711" s="10">
        <v>0</v>
      </c>
      <c r="AU711" s="10" t="s">
        <v>374</v>
      </c>
      <c r="AV711" s="10" t="s">
        <v>1105</v>
      </c>
      <c r="AW711" s="10" t="s">
        <v>1105</v>
      </c>
      <c r="AX711" s="4" t="s">
        <v>1105</v>
      </c>
      <c r="AY711" s="10" t="s">
        <v>1105</v>
      </c>
      <c r="AZ711" s="10" t="s">
        <v>1105</v>
      </c>
      <c r="BA711" s="10" t="s">
        <v>1105</v>
      </c>
      <c r="BB711" s="10" t="s">
        <v>1105</v>
      </c>
      <c r="BC711" s="10" t="s">
        <v>1105</v>
      </c>
      <c r="BD711" s="10" t="s">
        <v>374</v>
      </c>
      <c r="BE711" s="10" t="s">
        <v>374</v>
      </c>
      <c r="BF711" s="10" t="s">
        <v>1105</v>
      </c>
      <c r="BG711" s="10" t="s">
        <v>1105</v>
      </c>
      <c r="BH711" s="10" t="s">
        <v>190</v>
      </c>
      <c r="BI711" s="10" t="s">
        <v>1104</v>
      </c>
      <c r="BJ711" s="10" t="s">
        <v>1105</v>
      </c>
      <c r="BK711" s="10" t="s">
        <v>1104</v>
      </c>
      <c r="BL711" s="10" t="s">
        <v>1105</v>
      </c>
      <c r="BM711" s="10" t="s">
        <v>1105</v>
      </c>
      <c r="BN711" s="10" t="s">
        <v>1105</v>
      </c>
      <c r="BO711" s="10" t="s">
        <v>1105</v>
      </c>
      <c r="BP711" s="10" t="s">
        <v>1105</v>
      </c>
      <c r="BQ711" s="10" t="s">
        <v>190</v>
      </c>
      <c r="BR711" s="10" t="s">
        <v>1105</v>
      </c>
      <c r="BS711" s="10" t="s">
        <v>1105</v>
      </c>
      <c r="BT711" s="10" t="s">
        <v>190</v>
      </c>
      <c r="BU711" s="10" t="s">
        <v>1105</v>
      </c>
      <c r="BV711" s="10" t="s">
        <v>1105</v>
      </c>
      <c r="BW711" s="10" t="s">
        <v>374</v>
      </c>
      <c r="BX711" s="10" t="s">
        <v>374</v>
      </c>
      <c r="BY711" s="10" t="s">
        <v>1105</v>
      </c>
      <c r="BZ711" s="10" t="s">
        <v>1104</v>
      </c>
      <c r="CA711" s="10" t="s">
        <v>1105</v>
      </c>
      <c r="CB711" s="10" t="s">
        <v>374</v>
      </c>
      <c r="CC711" s="10" t="s">
        <v>1105</v>
      </c>
      <c r="CD711" s="10" t="s">
        <v>1104</v>
      </c>
      <c r="CE711" s="10" t="s">
        <v>1105</v>
      </c>
      <c r="CF711" s="10" t="s">
        <v>374</v>
      </c>
      <c r="CG711" s="10" t="s">
        <v>1104</v>
      </c>
      <c r="CH711" s="10" t="s">
        <v>1104</v>
      </c>
      <c r="CI711" s="10" t="s">
        <v>1105</v>
      </c>
      <c r="CJ711" s="10" t="s">
        <v>1104</v>
      </c>
      <c r="CK711" s="10" t="s">
        <v>1104</v>
      </c>
      <c r="CL711" s="10" t="s">
        <v>1105</v>
      </c>
      <c r="CM711" s="10" t="s">
        <v>1105</v>
      </c>
      <c r="CN711" s="10" t="s">
        <v>1105</v>
      </c>
      <c r="CO711" s="10" t="s">
        <v>1105</v>
      </c>
      <c r="CP711" s="10" t="s">
        <v>1105</v>
      </c>
      <c r="CQ711" s="10" t="s">
        <v>1105</v>
      </c>
      <c r="CR711" s="10" t="s">
        <v>1105</v>
      </c>
      <c r="CS711" s="10" t="s">
        <v>1105</v>
      </c>
      <c r="CT711" s="10" t="s">
        <v>1105</v>
      </c>
      <c r="CU711" s="10" t="s">
        <v>1104</v>
      </c>
      <c r="CV711" s="10" t="s">
        <v>1104</v>
      </c>
      <c r="CW711" s="10" t="s">
        <v>1105</v>
      </c>
      <c r="CX711" s="10" t="s">
        <v>374</v>
      </c>
      <c r="CY711" s="10" t="s">
        <v>1105</v>
      </c>
      <c r="CZ711" s="10" t="s">
        <v>1105</v>
      </c>
      <c r="DA711" s="10" t="s">
        <v>1105</v>
      </c>
      <c r="DB711" s="10" t="s">
        <v>190</v>
      </c>
      <c r="DC711" s="96" t="s">
        <v>7159</v>
      </c>
      <c r="DD711" s="96" t="s">
        <v>7159</v>
      </c>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5"/>
    </row>
    <row r="712" spans="1:251" s="9" customFormat="1" ht="17.25" customHeight="1">
      <c r="A712" s="5" t="s">
        <v>743</v>
      </c>
      <c r="B712" s="9">
        <v>304</v>
      </c>
      <c r="C712" s="5" t="s">
        <v>83</v>
      </c>
      <c r="D712" s="5" t="s">
        <v>425</v>
      </c>
      <c r="E712" s="9">
        <v>4885</v>
      </c>
      <c r="F712" s="9" t="s">
        <v>1168</v>
      </c>
      <c r="G712" s="5"/>
      <c r="H712" s="5" t="s">
        <v>8</v>
      </c>
      <c r="I712" s="9">
        <v>1805</v>
      </c>
      <c r="J712" s="5" t="s">
        <v>9</v>
      </c>
      <c r="K712" s="9">
        <v>1805</v>
      </c>
      <c r="L712" s="5"/>
      <c r="M712" s="5"/>
      <c r="N712" s="5"/>
      <c r="O712" s="5"/>
      <c r="P712" s="5"/>
      <c r="Q712" s="5"/>
      <c r="R712" s="5"/>
      <c r="S712" s="5"/>
      <c r="T712" s="5"/>
      <c r="U712" s="5"/>
      <c r="V712" s="5"/>
      <c r="W712" s="5"/>
      <c r="X712" s="5"/>
      <c r="Y712" s="5"/>
      <c r="Z712" s="5"/>
      <c r="AA712" s="5"/>
      <c r="AB712" s="5"/>
      <c r="AC712" s="5"/>
      <c r="AD712" s="5" t="s">
        <v>224</v>
      </c>
      <c r="AE712" s="5"/>
      <c r="AF712" s="5" t="s">
        <v>419</v>
      </c>
      <c r="AG712" s="5"/>
      <c r="AH712" s="5"/>
      <c r="AI712" s="5"/>
      <c r="AJ712" s="5"/>
      <c r="AK712" s="5"/>
      <c r="AL712" s="42" t="s">
        <v>575</v>
      </c>
      <c r="AM712" s="11">
        <f>VLOOKUP($AL712,'City Location'!$A$2:$C$69,2)</f>
        <v>48.856614</v>
      </c>
      <c r="AN712" s="11">
        <f>VLOOKUP($AL712,'City Location'!$A$2:$C$69,3)</f>
        <v>2.3522219999999998</v>
      </c>
      <c r="AO712" s="12" t="s">
        <v>621</v>
      </c>
      <c r="AP712" s="5">
        <v>1</v>
      </c>
      <c r="AQ712" s="5"/>
      <c r="AR712" s="4"/>
      <c r="AS712" s="4"/>
      <c r="AT712" s="10">
        <v>0</v>
      </c>
      <c r="AU712" s="10" t="s">
        <v>374</v>
      </c>
      <c r="AV712" s="10" t="s">
        <v>1105</v>
      </c>
      <c r="AW712" s="10" t="s">
        <v>1105</v>
      </c>
      <c r="AX712" s="4" t="s">
        <v>1105</v>
      </c>
      <c r="AY712" s="10" t="s">
        <v>1105</v>
      </c>
      <c r="AZ712" s="10" t="s">
        <v>1105</v>
      </c>
      <c r="BA712" s="10" t="s">
        <v>1105</v>
      </c>
      <c r="BB712" s="10" t="s">
        <v>1105</v>
      </c>
      <c r="BC712" s="10" t="s">
        <v>1105</v>
      </c>
      <c r="BD712" s="10" t="s">
        <v>374</v>
      </c>
      <c r="BE712" s="10" t="s">
        <v>190</v>
      </c>
      <c r="BF712" s="10" t="s">
        <v>1105</v>
      </c>
      <c r="BG712" s="10" t="s">
        <v>1105</v>
      </c>
      <c r="BH712" s="10" t="s">
        <v>190</v>
      </c>
      <c r="BI712" s="10" t="s">
        <v>1104</v>
      </c>
      <c r="BJ712" s="10" t="s">
        <v>1105</v>
      </c>
      <c r="BK712" s="10" t="s">
        <v>1104</v>
      </c>
      <c r="BL712" s="10" t="s">
        <v>1105</v>
      </c>
      <c r="BM712" s="10" t="s">
        <v>1105</v>
      </c>
      <c r="BN712" s="10" t="s">
        <v>1105</v>
      </c>
      <c r="BO712" s="10" t="s">
        <v>1105</v>
      </c>
      <c r="BP712" s="10" t="s">
        <v>1105</v>
      </c>
      <c r="BQ712" s="10" t="s">
        <v>190</v>
      </c>
      <c r="BR712" s="10" t="s">
        <v>1105</v>
      </c>
      <c r="BS712" s="10" t="s">
        <v>1104</v>
      </c>
      <c r="BT712" s="10" t="s">
        <v>190</v>
      </c>
      <c r="BU712" s="10" t="s">
        <v>1105</v>
      </c>
      <c r="BV712" s="10" t="s">
        <v>1105</v>
      </c>
      <c r="BW712" s="10" t="s">
        <v>374</v>
      </c>
      <c r="BX712" s="10" t="s">
        <v>374</v>
      </c>
      <c r="BY712" s="10" t="s">
        <v>1105</v>
      </c>
      <c r="BZ712" s="10" t="s">
        <v>1104</v>
      </c>
      <c r="CA712" s="10" t="s">
        <v>1105</v>
      </c>
      <c r="CB712" s="10" t="s">
        <v>374</v>
      </c>
      <c r="CC712" s="10" t="s">
        <v>1105</v>
      </c>
      <c r="CD712" s="10" t="s">
        <v>1104</v>
      </c>
      <c r="CE712" s="10" t="s">
        <v>1105</v>
      </c>
      <c r="CF712" s="10" t="s">
        <v>374</v>
      </c>
      <c r="CG712" s="10" t="s">
        <v>1104</v>
      </c>
      <c r="CH712" s="10" t="s">
        <v>1104</v>
      </c>
      <c r="CI712" s="10" t="s">
        <v>1105</v>
      </c>
      <c r="CJ712" s="10" t="s">
        <v>1104</v>
      </c>
      <c r="CK712" s="10" t="s">
        <v>1104</v>
      </c>
      <c r="CL712" s="10" t="s">
        <v>1105</v>
      </c>
      <c r="CM712" s="10" t="s">
        <v>1105</v>
      </c>
      <c r="CN712" s="10" t="s">
        <v>1105</v>
      </c>
      <c r="CO712" s="10" t="s">
        <v>1105</v>
      </c>
      <c r="CP712" s="10" t="s">
        <v>1105</v>
      </c>
      <c r="CQ712" s="10" t="s">
        <v>1105</v>
      </c>
      <c r="CR712" s="10" t="s">
        <v>1105</v>
      </c>
      <c r="CS712" s="10" t="s">
        <v>1105</v>
      </c>
      <c r="CT712" s="10" t="s">
        <v>1105</v>
      </c>
      <c r="CU712" s="10" t="s">
        <v>1104</v>
      </c>
      <c r="CV712" s="10" t="s">
        <v>190</v>
      </c>
      <c r="CW712" s="10" t="s">
        <v>1105</v>
      </c>
      <c r="CX712" s="10" t="s">
        <v>374</v>
      </c>
      <c r="CY712" s="10" t="s">
        <v>1105</v>
      </c>
      <c r="CZ712" s="10" t="s">
        <v>1105</v>
      </c>
      <c r="DA712" s="10" t="s">
        <v>1105</v>
      </c>
      <c r="DB712" s="10" t="s">
        <v>190</v>
      </c>
      <c r="DC712" s="96" t="s">
        <v>7159</v>
      </c>
      <c r="DD712" s="96" t="s">
        <v>7159</v>
      </c>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5"/>
    </row>
    <row r="713" spans="1:251" s="9" customFormat="1" ht="17.25" customHeight="1">
      <c r="A713" s="5" t="s">
        <v>743</v>
      </c>
      <c r="B713" s="9">
        <v>304</v>
      </c>
      <c r="C713" s="5" t="s">
        <v>83</v>
      </c>
      <c r="D713" s="5" t="s">
        <v>425</v>
      </c>
      <c r="E713" s="9">
        <v>4885</v>
      </c>
      <c r="F713" s="9" t="s">
        <v>1168</v>
      </c>
      <c r="G713" s="5"/>
      <c r="H713" s="5" t="s">
        <v>9</v>
      </c>
      <c r="I713" s="9">
        <v>1805</v>
      </c>
      <c r="J713" s="5" t="s">
        <v>5</v>
      </c>
      <c r="K713" s="9">
        <v>1806</v>
      </c>
      <c r="L713" s="5"/>
      <c r="M713" s="5"/>
      <c r="N713" s="5"/>
      <c r="O713" s="5"/>
      <c r="P713" s="5"/>
      <c r="Q713" s="5"/>
      <c r="R713" s="5"/>
      <c r="S713" s="5"/>
      <c r="T713" s="5"/>
      <c r="U713" s="5"/>
      <c r="V713" s="5"/>
      <c r="W713" s="5"/>
      <c r="X713" s="5"/>
      <c r="Y713" s="5"/>
      <c r="Z713" s="5"/>
      <c r="AA713" s="5"/>
      <c r="AB713" s="5"/>
      <c r="AC713" s="5"/>
      <c r="AD713" s="5" t="s">
        <v>224</v>
      </c>
      <c r="AE713" s="5"/>
      <c r="AF713" s="5" t="s">
        <v>419</v>
      </c>
      <c r="AG713" s="5"/>
      <c r="AH713" s="5"/>
      <c r="AI713" s="5"/>
      <c r="AJ713" s="5"/>
      <c r="AK713" s="5"/>
      <c r="AL713" s="42" t="s">
        <v>575</v>
      </c>
      <c r="AM713" s="11">
        <f>VLOOKUP($AL713,'City Location'!$A$2:$C$69,2)</f>
        <v>48.856614</v>
      </c>
      <c r="AN713" s="11">
        <f>VLOOKUP($AL713,'City Location'!$A$2:$C$69,3)</f>
        <v>2.3522219999999998</v>
      </c>
      <c r="AO713" s="12" t="s">
        <v>621</v>
      </c>
      <c r="AP713" s="5">
        <v>1</v>
      </c>
      <c r="AQ713" s="5"/>
      <c r="AR713" s="4"/>
      <c r="AS713" s="4"/>
      <c r="AT713" s="10">
        <v>0</v>
      </c>
      <c r="AU713" s="10" t="s">
        <v>190</v>
      </c>
      <c r="AV713" s="10" t="s">
        <v>1105</v>
      </c>
      <c r="AW713" s="10" t="s">
        <v>1105</v>
      </c>
      <c r="AX713" s="4" t="s">
        <v>1105</v>
      </c>
      <c r="AY713" s="10" t="s">
        <v>1105</v>
      </c>
      <c r="AZ713" s="10" t="s">
        <v>1105</v>
      </c>
      <c r="BA713" s="10" t="s">
        <v>1105</v>
      </c>
      <c r="BB713" s="10" t="s">
        <v>1105</v>
      </c>
      <c r="BC713" s="10" t="s">
        <v>1105</v>
      </c>
      <c r="BD713" s="10" t="s">
        <v>374</v>
      </c>
      <c r="BE713" s="10" t="s">
        <v>190</v>
      </c>
      <c r="BF713" s="10" t="s">
        <v>1105</v>
      </c>
      <c r="BG713" s="10" t="s">
        <v>1105</v>
      </c>
      <c r="BH713" s="10" t="s">
        <v>190</v>
      </c>
      <c r="BI713" s="10" t="s">
        <v>1104</v>
      </c>
      <c r="BJ713" s="10" t="s">
        <v>1105</v>
      </c>
      <c r="BK713" s="10" t="s">
        <v>1104</v>
      </c>
      <c r="BL713" s="10" t="s">
        <v>1105</v>
      </c>
      <c r="BM713" s="10" t="s">
        <v>1105</v>
      </c>
      <c r="BN713" s="10" t="s">
        <v>1105</v>
      </c>
      <c r="BO713" s="10" t="s">
        <v>1105</v>
      </c>
      <c r="BP713" s="10" t="s">
        <v>1105</v>
      </c>
      <c r="BQ713" s="10" t="s">
        <v>190</v>
      </c>
      <c r="BR713" s="10" t="s">
        <v>1105</v>
      </c>
      <c r="BS713" s="10" t="s">
        <v>1104</v>
      </c>
      <c r="BT713" s="10" t="s">
        <v>190</v>
      </c>
      <c r="BU713" s="10" t="s">
        <v>1105</v>
      </c>
      <c r="BV713" s="10" t="s">
        <v>1105</v>
      </c>
      <c r="BW713" s="10" t="s">
        <v>374</v>
      </c>
      <c r="BX713" s="10" t="s">
        <v>374</v>
      </c>
      <c r="BY713" s="10" t="s">
        <v>1105</v>
      </c>
      <c r="BZ713" s="10" t="s">
        <v>1104</v>
      </c>
      <c r="CA713" s="10" t="s">
        <v>1105</v>
      </c>
      <c r="CB713" s="10" t="s">
        <v>374</v>
      </c>
      <c r="CC713" s="10" t="s">
        <v>1105</v>
      </c>
      <c r="CD713" s="10" t="s">
        <v>1104</v>
      </c>
      <c r="CE713" s="10" t="s">
        <v>1105</v>
      </c>
      <c r="CF713" s="10" t="s">
        <v>374</v>
      </c>
      <c r="CG713" s="10" t="s">
        <v>1104</v>
      </c>
      <c r="CH713" s="10" t="s">
        <v>1104</v>
      </c>
      <c r="CI713" s="10" t="s">
        <v>1105</v>
      </c>
      <c r="CJ713" s="10" t="s">
        <v>1104</v>
      </c>
      <c r="CK713" s="10" t="s">
        <v>1104</v>
      </c>
      <c r="CL713" s="10" t="s">
        <v>1105</v>
      </c>
      <c r="CM713" s="10" t="s">
        <v>1105</v>
      </c>
      <c r="CN713" s="10" t="s">
        <v>1105</v>
      </c>
      <c r="CO713" s="10" t="s">
        <v>1105</v>
      </c>
      <c r="CP713" s="10" t="s">
        <v>1105</v>
      </c>
      <c r="CQ713" s="10" t="s">
        <v>1105</v>
      </c>
      <c r="CR713" s="10" t="s">
        <v>1105</v>
      </c>
      <c r="CS713" s="10" t="s">
        <v>1105</v>
      </c>
      <c r="CT713" s="10" t="s">
        <v>1105</v>
      </c>
      <c r="CU713" s="10" t="s">
        <v>1104</v>
      </c>
      <c r="CV713" s="10" t="s">
        <v>190</v>
      </c>
      <c r="CW713" s="10" t="s">
        <v>1105</v>
      </c>
      <c r="CX713" s="10" t="s">
        <v>190</v>
      </c>
      <c r="CY713" s="10" t="s">
        <v>1105</v>
      </c>
      <c r="CZ713" s="10" t="s">
        <v>1105</v>
      </c>
      <c r="DA713" s="10" t="s">
        <v>1105</v>
      </c>
      <c r="DB713" s="10" t="s">
        <v>190</v>
      </c>
      <c r="DC713" s="96" t="s">
        <v>7159</v>
      </c>
      <c r="DD713" s="96" t="s">
        <v>7159</v>
      </c>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5"/>
    </row>
    <row r="714" spans="1:251" s="9" customFormat="1" ht="17.25" customHeight="1">
      <c r="A714" s="5" t="s">
        <v>743</v>
      </c>
      <c r="B714" s="9">
        <v>304</v>
      </c>
      <c r="C714" s="5" t="s">
        <v>83</v>
      </c>
      <c r="D714" s="5" t="s">
        <v>425</v>
      </c>
      <c r="E714" s="9">
        <v>4885</v>
      </c>
      <c r="F714" s="9" t="s">
        <v>1168</v>
      </c>
      <c r="G714" s="5"/>
      <c r="H714" s="5" t="s">
        <v>5</v>
      </c>
      <c r="I714" s="9">
        <v>1806</v>
      </c>
      <c r="J714" s="5" t="s">
        <v>4</v>
      </c>
      <c r="K714" s="9">
        <v>1806</v>
      </c>
      <c r="L714" s="5"/>
      <c r="M714" s="5"/>
      <c r="N714" s="5"/>
      <c r="O714" s="5"/>
      <c r="P714" s="5"/>
      <c r="Q714" s="5"/>
      <c r="R714" s="5"/>
      <c r="S714" s="5"/>
      <c r="T714" s="5"/>
      <c r="U714" s="5"/>
      <c r="V714" s="5"/>
      <c r="W714" s="5"/>
      <c r="X714" s="5"/>
      <c r="Y714" s="5"/>
      <c r="Z714" s="5"/>
      <c r="AA714" s="5"/>
      <c r="AB714" s="5"/>
      <c r="AC714" s="5"/>
      <c r="AD714" s="5" t="s">
        <v>224</v>
      </c>
      <c r="AE714" s="5"/>
      <c r="AF714" s="5" t="s">
        <v>419</v>
      </c>
      <c r="AG714" s="5"/>
      <c r="AH714" s="5"/>
      <c r="AI714" s="5"/>
      <c r="AJ714" s="5"/>
      <c r="AK714" s="5"/>
      <c r="AL714" s="42" t="s">
        <v>575</v>
      </c>
      <c r="AM714" s="11">
        <f>VLOOKUP($AL714,'City Location'!$A$2:$C$69,2)</f>
        <v>48.856614</v>
      </c>
      <c r="AN714" s="11">
        <f>VLOOKUP($AL714,'City Location'!$A$2:$C$69,3)</f>
        <v>2.3522219999999998</v>
      </c>
      <c r="AO714" s="12" t="s">
        <v>621</v>
      </c>
      <c r="AP714" s="5">
        <v>1</v>
      </c>
      <c r="AQ714" s="5"/>
      <c r="AR714" s="4"/>
      <c r="AS714" s="4"/>
      <c r="AT714" s="10">
        <v>0</v>
      </c>
      <c r="AU714" s="10" t="s">
        <v>190</v>
      </c>
      <c r="AV714" s="10" t="s">
        <v>1105</v>
      </c>
      <c r="AW714" s="10" t="s">
        <v>1105</v>
      </c>
      <c r="AX714" s="4" t="s">
        <v>1105</v>
      </c>
      <c r="AY714" s="10" t="s">
        <v>1105</v>
      </c>
      <c r="AZ714" s="10" t="s">
        <v>1105</v>
      </c>
      <c r="BA714" s="10" t="s">
        <v>1105</v>
      </c>
      <c r="BB714" s="10" t="s">
        <v>1105</v>
      </c>
      <c r="BC714" s="10" t="s">
        <v>1105</v>
      </c>
      <c r="BD714" s="10" t="s">
        <v>374</v>
      </c>
      <c r="BE714" s="10" t="s">
        <v>190</v>
      </c>
      <c r="BF714" s="10" t="s">
        <v>1105</v>
      </c>
      <c r="BG714" s="10" t="s">
        <v>1105</v>
      </c>
      <c r="BH714" s="10" t="s">
        <v>190</v>
      </c>
      <c r="BI714" s="10" t="s">
        <v>1104</v>
      </c>
      <c r="BJ714" s="10" t="s">
        <v>1105</v>
      </c>
      <c r="BK714" s="10" t="s">
        <v>1104</v>
      </c>
      <c r="BL714" s="10" t="s">
        <v>1105</v>
      </c>
      <c r="BM714" s="10" t="s">
        <v>1105</v>
      </c>
      <c r="BN714" s="10" t="s">
        <v>1105</v>
      </c>
      <c r="BO714" s="10" t="s">
        <v>1105</v>
      </c>
      <c r="BP714" s="10" t="s">
        <v>1105</v>
      </c>
      <c r="BQ714" s="10" t="s">
        <v>190</v>
      </c>
      <c r="BR714" s="10" t="s">
        <v>1105</v>
      </c>
      <c r="BS714" s="10" t="s">
        <v>1104</v>
      </c>
      <c r="BT714" s="10" t="s">
        <v>190</v>
      </c>
      <c r="BU714" s="10" t="s">
        <v>1105</v>
      </c>
      <c r="BV714" s="10" t="s">
        <v>1105</v>
      </c>
      <c r="BW714" s="10" t="s">
        <v>374</v>
      </c>
      <c r="BX714" s="10" t="s">
        <v>374</v>
      </c>
      <c r="BY714" s="10" t="s">
        <v>1105</v>
      </c>
      <c r="BZ714" s="10" t="s">
        <v>1104</v>
      </c>
      <c r="CA714" s="10" t="s">
        <v>1105</v>
      </c>
      <c r="CB714" s="10" t="s">
        <v>374</v>
      </c>
      <c r="CC714" s="10" t="s">
        <v>1105</v>
      </c>
      <c r="CD714" s="10" t="s">
        <v>1104</v>
      </c>
      <c r="CE714" s="10" t="s">
        <v>1105</v>
      </c>
      <c r="CF714" s="10" t="s">
        <v>374</v>
      </c>
      <c r="CG714" s="10" t="s">
        <v>1104</v>
      </c>
      <c r="CH714" s="10" t="s">
        <v>1104</v>
      </c>
      <c r="CI714" s="10" t="s">
        <v>1105</v>
      </c>
      <c r="CJ714" s="10" t="s">
        <v>1104</v>
      </c>
      <c r="CK714" s="10" t="s">
        <v>1104</v>
      </c>
      <c r="CL714" s="10" t="s">
        <v>1105</v>
      </c>
      <c r="CM714" s="10" t="s">
        <v>1105</v>
      </c>
      <c r="CN714" s="10" t="s">
        <v>1105</v>
      </c>
      <c r="CO714" s="10" t="s">
        <v>1105</v>
      </c>
      <c r="CP714" s="10" t="s">
        <v>1105</v>
      </c>
      <c r="CQ714" s="10" t="s">
        <v>1105</v>
      </c>
      <c r="CR714" s="10" t="s">
        <v>1105</v>
      </c>
      <c r="CS714" s="10" t="s">
        <v>1105</v>
      </c>
      <c r="CT714" s="10" t="s">
        <v>1105</v>
      </c>
      <c r="CU714" s="10" t="s">
        <v>1104</v>
      </c>
      <c r="CV714" s="10" t="s">
        <v>190</v>
      </c>
      <c r="CW714" s="10" t="s">
        <v>1105</v>
      </c>
      <c r="CX714" s="10" t="s">
        <v>190</v>
      </c>
      <c r="CY714" s="10" t="s">
        <v>1105</v>
      </c>
      <c r="CZ714" s="10" t="s">
        <v>1105</v>
      </c>
      <c r="DA714" s="10" t="s">
        <v>1105</v>
      </c>
      <c r="DB714" s="10" t="s">
        <v>190</v>
      </c>
      <c r="DC714" s="96" t="s">
        <v>7159</v>
      </c>
      <c r="DD714" s="96" t="s">
        <v>7159</v>
      </c>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5"/>
    </row>
    <row r="715" spans="1:251" s="9" customFormat="1" ht="17.25" customHeight="1">
      <c r="A715" s="5" t="s">
        <v>743</v>
      </c>
      <c r="B715" s="9">
        <v>304</v>
      </c>
      <c r="C715" s="5" t="s">
        <v>83</v>
      </c>
      <c r="D715" s="5" t="s">
        <v>425</v>
      </c>
      <c r="E715" s="9">
        <v>4885</v>
      </c>
      <c r="F715" s="9" t="s">
        <v>1168</v>
      </c>
      <c r="G715" s="5"/>
      <c r="H715" s="5" t="s">
        <v>5</v>
      </c>
      <c r="I715" s="9">
        <v>1807</v>
      </c>
      <c r="J715" s="5" t="s">
        <v>8</v>
      </c>
      <c r="K715" s="9">
        <v>1807</v>
      </c>
      <c r="L715" s="5"/>
      <c r="M715" s="5"/>
      <c r="N715" s="5"/>
      <c r="O715" s="5"/>
      <c r="P715" s="5"/>
      <c r="Q715" s="5"/>
      <c r="R715" s="5"/>
      <c r="S715" s="5"/>
      <c r="T715" s="5"/>
      <c r="U715" s="5"/>
      <c r="V715" s="5"/>
      <c r="W715" s="5"/>
      <c r="X715" s="5"/>
      <c r="Y715" s="5"/>
      <c r="Z715" s="5"/>
      <c r="AA715" s="5"/>
      <c r="AB715" s="5"/>
      <c r="AC715" s="5"/>
      <c r="AD715" s="5" t="s">
        <v>224</v>
      </c>
      <c r="AE715" s="5"/>
      <c r="AF715" s="5" t="s">
        <v>419</v>
      </c>
      <c r="AG715" s="5"/>
      <c r="AH715" s="5"/>
      <c r="AI715" s="5"/>
      <c r="AJ715" s="5"/>
      <c r="AK715" s="5"/>
      <c r="AL715" s="42" t="s">
        <v>575</v>
      </c>
      <c r="AM715" s="11">
        <f>VLOOKUP($AL715,'City Location'!$A$2:$C$69,2)</f>
        <v>48.856614</v>
      </c>
      <c r="AN715" s="11">
        <f>VLOOKUP($AL715,'City Location'!$A$2:$C$69,3)</f>
        <v>2.3522219999999998</v>
      </c>
      <c r="AO715" s="12" t="s">
        <v>621</v>
      </c>
      <c r="AP715" s="5">
        <v>1</v>
      </c>
      <c r="AQ715" s="5"/>
      <c r="AR715" s="4"/>
      <c r="AS715" s="4"/>
      <c r="AT715" s="10">
        <v>0</v>
      </c>
      <c r="AU715" s="10" t="s">
        <v>190</v>
      </c>
      <c r="AV715" s="10" t="s">
        <v>1105</v>
      </c>
      <c r="AW715" s="10" t="s">
        <v>1105</v>
      </c>
      <c r="AX715" s="4" t="s">
        <v>1105</v>
      </c>
      <c r="AY715" s="10" t="s">
        <v>1105</v>
      </c>
      <c r="AZ715" s="10" t="s">
        <v>1105</v>
      </c>
      <c r="BA715" s="10" t="s">
        <v>1105</v>
      </c>
      <c r="BB715" s="10" t="s">
        <v>1105</v>
      </c>
      <c r="BC715" s="10" t="s">
        <v>1105</v>
      </c>
      <c r="BD715" s="10" t="s">
        <v>374</v>
      </c>
      <c r="BE715" s="10" t="s">
        <v>374</v>
      </c>
      <c r="BF715" s="10" t="s">
        <v>1105</v>
      </c>
      <c r="BG715" s="10" t="s">
        <v>1105</v>
      </c>
      <c r="BH715" s="10" t="s">
        <v>190</v>
      </c>
      <c r="BI715" s="10" t="s">
        <v>1104</v>
      </c>
      <c r="BJ715" s="10" t="s">
        <v>1105</v>
      </c>
      <c r="BK715" s="10" t="s">
        <v>1104</v>
      </c>
      <c r="BL715" s="10" t="s">
        <v>1105</v>
      </c>
      <c r="BM715" s="10" t="s">
        <v>1105</v>
      </c>
      <c r="BN715" s="10" t="s">
        <v>1105</v>
      </c>
      <c r="BO715" s="10" t="s">
        <v>1105</v>
      </c>
      <c r="BP715" s="10" t="s">
        <v>1105</v>
      </c>
      <c r="BQ715" s="10" t="s">
        <v>190</v>
      </c>
      <c r="BR715" s="10" t="s">
        <v>1105</v>
      </c>
      <c r="BS715" s="10" t="s">
        <v>1104</v>
      </c>
      <c r="BT715" s="10" t="s">
        <v>1105</v>
      </c>
      <c r="BU715" s="10" t="s">
        <v>1105</v>
      </c>
      <c r="BV715" s="10" t="s">
        <v>1105</v>
      </c>
      <c r="BW715" s="10" t="s">
        <v>374</v>
      </c>
      <c r="BX715" s="10" t="s">
        <v>374</v>
      </c>
      <c r="BY715" s="10" t="s">
        <v>1105</v>
      </c>
      <c r="BZ715" s="10" t="s">
        <v>1104</v>
      </c>
      <c r="CA715" s="10" t="s">
        <v>1105</v>
      </c>
      <c r="CB715" s="10" t="s">
        <v>374</v>
      </c>
      <c r="CC715" s="10" t="s">
        <v>1105</v>
      </c>
      <c r="CD715" s="10" t="s">
        <v>1104</v>
      </c>
      <c r="CE715" s="10" t="s">
        <v>1105</v>
      </c>
      <c r="CF715" s="10" t="s">
        <v>374</v>
      </c>
      <c r="CG715" s="10" t="s">
        <v>1104</v>
      </c>
      <c r="CH715" s="10" t="s">
        <v>1104</v>
      </c>
      <c r="CI715" s="10" t="s">
        <v>1105</v>
      </c>
      <c r="CJ715" s="10" t="s">
        <v>1104</v>
      </c>
      <c r="CK715" s="10" t="s">
        <v>1104</v>
      </c>
      <c r="CL715" s="10" t="s">
        <v>1105</v>
      </c>
      <c r="CM715" s="10" t="s">
        <v>1105</v>
      </c>
      <c r="CN715" s="10" t="s">
        <v>1105</v>
      </c>
      <c r="CO715" s="10" t="s">
        <v>1105</v>
      </c>
      <c r="CP715" s="10" t="s">
        <v>1105</v>
      </c>
      <c r="CQ715" s="10" t="s">
        <v>1105</v>
      </c>
      <c r="CR715" s="10" t="s">
        <v>1105</v>
      </c>
      <c r="CS715" s="10" t="s">
        <v>1105</v>
      </c>
      <c r="CT715" s="10" t="s">
        <v>1105</v>
      </c>
      <c r="CU715" s="10" t="s">
        <v>1104</v>
      </c>
      <c r="CV715" s="10" t="s">
        <v>190</v>
      </c>
      <c r="CW715" s="10" t="s">
        <v>1105</v>
      </c>
      <c r="CX715" s="10" t="s">
        <v>374</v>
      </c>
      <c r="CY715" s="10" t="s">
        <v>1105</v>
      </c>
      <c r="CZ715" s="10" t="s">
        <v>1105</v>
      </c>
      <c r="DA715" s="10" t="s">
        <v>1105</v>
      </c>
      <c r="DB715" s="10" t="s">
        <v>190</v>
      </c>
      <c r="DC715" s="96" t="s">
        <v>7159</v>
      </c>
      <c r="DD715" s="96" t="s">
        <v>7159</v>
      </c>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5"/>
    </row>
    <row r="716" spans="1:251" s="9" customFormat="1" ht="17.25" customHeight="1">
      <c r="A716" s="5" t="s">
        <v>743</v>
      </c>
      <c r="B716" s="9">
        <v>304</v>
      </c>
      <c r="C716" s="5" t="s">
        <v>83</v>
      </c>
      <c r="D716" s="5" t="s">
        <v>425</v>
      </c>
      <c r="E716" s="9">
        <v>4885</v>
      </c>
      <c r="F716" s="9" t="s">
        <v>1168</v>
      </c>
      <c r="G716" s="5"/>
      <c r="H716" s="5" t="s">
        <v>8</v>
      </c>
      <c r="I716" s="9">
        <v>1807</v>
      </c>
      <c r="J716" s="5" t="s">
        <v>7</v>
      </c>
      <c r="K716" s="9">
        <v>1807</v>
      </c>
      <c r="L716" s="5"/>
      <c r="M716" s="5"/>
      <c r="N716" s="5"/>
      <c r="O716" s="5"/>
      <c r="P716" s="5"/>
      <c r="Q716" s="5"/>
      <c r="R716" s="5"/>
      <c r="S716" s="5"/>
      <c r="T716" s="5"/>
      <c r="U716" s="5"/>
      <c r="V716" s="5"/>
      <c r="W716" s="5"/>
      <c r="X716" s="5"/>
      <c r="Y716" s="5"/>
      <c r="Z716" s="5"/>
      <c r="AA716" s="5"/>
      <c r="AB716" s="5"/>
      <c r="AC716" s="5"/>
      <c r="AD716" s="5" t="s">
        <v>224</v>
      </c>
      <c r="AE716" s="5"/>
      <c r="AF716" s="5" t="s">
        <v>419</v>
      </c>
      <c r="AG716" s="5"/>
      <c r="AH716" s="5"/>
      <c r="AI716" s="5"/>
      <c r="AJ716" s="5"/>
      <c r="AK716" s="5"/>
      <c r="AL716" s="42" t="s">
        <v>575</v>
      </c>
      <c r="AM716" s="11">
        <f>VLOOKUP($AL716,'City Location'!$A$2:$C$69,2)</f>
        <v>48.856614</v>
      </c>
      <c r="AN716" s="11">
        <f>VLOOKUP($AL716,'City Location'!$A$2:$C$69,3)</f>
        <v>2.3522219999999998</v>
      </c>
      <c r="AO716" s="9" t="s">
        <v>621</v>
      </c>
      <c r="AP716" s="5">
        <v>1</v>
      </c>
      <c r="AQ716" s="5"/>
      <c r="AR716" s="4"/>
      <c r="AS716" s="4"/>
      <c r="AT716" s="10">
        <v>0</v>
      </c>
      <c r="AU716" s="10" t="s">
        <v>190</v>
      </c>
      <c r="AV716" s="10" t="s">
        <v>1105</v>
      </c>
      <c r="AW716" s="10" t="s">
        <v>1105</v>
      </c>
      <c r="AX716" s="4" t="s">
        <v>1105</v>
      </c>
      <c r="AY716" s="10" t="s">
        <v>1105</v>
      </c>
      <c r="AZ716" s="10" t="s">
        <v>1105</v>
      </c>
      <c r="BA716" s="10" t="s">
        <v>1105</v>
      </c>
      <c r="BB716" s="10" t="s">
        <v>1105</v>
      </c>
      <c r="BC716" s="10" t="s">
        <v>1105</v>
      </c>
      <c r="BD716" s="10" t="s">
        <v>374</v>
      </c>
      <c r="BE716" s="10" t="s">
        <v>374</v>
      </c>
      <c r="BF716" s="10" t="s">
        <v>1105</v>
      </c>
      <c r="BG716" s="10" t="s">
        <v>1105</v>
      </c>
      <c r="BH716" s="10" t="s">
        <v>190</v>
      </c>
      <c r="BI716" s="10" t="s">
        <v>1104</v>
      </c>
      <c r="BJ716" s="10" t="s">
        <v>1105</v>
      </c>
      <c r="BK716" s="10" t="s">
        <v>1104</v>
      </c>
      <c r="BL716" s="10" t="s">
        <v>1105</v>
      </c>
      <c r="BM716" s="10" t="s">
        <v>1105</v>
      </c>
      <c r="BN716" s="10" t="s">
        <v>1105</v>
      </c>
      <c r="BO716" s="10" t="s">
        <v>1105</v>
      </c>
      <c r="BP716" s="10" t="s">
        <v>1105</v>
      </c>
      <c r="BQ716" s="10" t="s">
        <v>190</v>
      </c>
      <c r="BR716" s="10" t="s">
        <v>1105</v>
      </c>
      <c r="BS716" s="10" t="s">
        <v>1104</v>
      </c>
      <c r="BT716" s="10" t="s">
        <v>1105</v>
      </c>
      <c r="BU716" s="10" t="s">
        <v>1105</v>
      </c>
      <c r="BV716" s="10" t="s">
        <v>1105</v>
      </c>
      <c r="BW716" s="10" t="s">
        <v>374</v>
      </c>
      <c r="BX716" s="10" t="s">
        <v>374</v>
      </c>
      <c r="BY716" s="10" t="s">
        <v>1105</v>
      </c>
      <c r="BZ716" s="10" t="s">
        <v>1104</v>
      </c>
      <c r="CA716" s="10" t="s">
        <v>1105</v>
      </c>
      <c r="CB716" s="10" t="s">
        <v>374</v>
      </c>
      <c r="CC716" s="10" t="s">
        <v>1105</v>
      </c>
      <c r="CD716" s="10" t="s">
        <v>1104</v>
      </c>
      <c r="CE716" s="10" t="s">
        <v>1105</v>
      </c>
      <c r="CF716" s="10" t="s">
        <v>374</v>
      </c>
      <c r="CG716" s="10" t="s">
        <v>1104</v>
      </c>
      <c r="CH716" s="10" t="s">
        <v>1104</v>
      </c>
      <c r="CI716" s="10" t="s">
        <v>1105</v>
      </c>
      <c r="CJ716" s="10" t="s">
        <v>1104</v>
      </c>
      <c r="CK716" s="10" t="s">
        <v>1104</v>
      </c>
      <c r="CL716" s="10" t="s">
        <v>1105</v>
      </c>
      <c r="CM716" s="10" t="s">
        <v>1105</v>
      </c>
      <c r="CN716" s="10" t="s">
        <v>1105</v>
      </c>
      <c r="CO716" s="10" t="s">
        <v>1105</v>
      </c>
      <c r="CP716" s="10" t="s">
        <v>1105</v>
      </c>
      <c r="CQ716" s="10" t="s">
        <v>1105</v>
      </c>
      <c r="CR716" s="10" t="s">
        <v>1105</v>
      </c>
      <c r="CS716" s="10" t="s">
        <v>1105</v>
      </c>
      <c r="CT716" s="10" t="s">
        <v>1105</v>
      </c>
      <c r="CU716" s="10" t="s">
        <v>1104</v>
      </c>
      <c r="CV716" s="10" t="s">
        <v>190</v>
      </c>
      <c r="CW716" s="10" t="s">
        <v>1105</v>
      </c>
      <c r="CX716" s="10" t="s">
        <v>190</v>
      </c>
      <c r="CY716" s="10" t="s">
        <v>1105</v>
      </c>
      <c r="CZ716" s="10" t="s">
        <v>1105</v>
      </c>
      <c r="DA716" s="10" t="s">
        <v>1105</v>
      </c>
      <c r="DB716" s="10" t="s">
        <v>190</v>
      </c>
      <c r="DC716" s="96" t="s">
        <v>7159</v>
      </c>
      <c r="DD716" s="96" t="s">
        <v>7159</v>
      </c>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5"/>
    </row>
    <row r="717" spans="1:251" s="9" customFormat="1" ht="17.25" customHeight="1">
      <c r="A717" s="5" t="s">
        <v>743</v>
      </c>
      <c r="B717" s="9">
        <v>304</v>
      </c>
      <c r="C717" s="5" t="s">
        <v>83</v>
      </c>
      <c r="D717" s="5" t="s">
        <v>425</v>
      </c>
      <c r="E717" s="9">
        <v>4885</v>
      </c>
      <c r="F717" s="9" t="s">
        <v>1168</v>
      </c>
      <c r="G717" s="5"/>
      <c r="H717" s="5" t="s">
        <v>7</v>
      </c>
      <c r="I717" s="9">
        <v>1807</v>
      </c>
      <c r="J717" s="5" t="s">
        <v>9</v>
      </c>
      <c r="K717" s="9">
        <v>1808</v>
      </c>
      <c r="L717" s="5"/>
      <c r="M717" s="5"/>
      <c r="N717" s="5"/>
      <c r="O717" s="5"/>
      <c r="P717" s="5"/>
      <c r="Q717" s="5"/>
      <c r="R717" s="5"/>
      <c r="S717" s="5"/>
      <c r="T717" s="5"/>
      <c r="U717" s="5"/>
      <c r="V717" s="5"/>
      <c r="W717" s="5"/>
      <c r="X717" s="5"/>
      <c r="Y717" s="5"/>
      <c r="Z717" s="5"/>
      <c r="AA717" s="5"/>
      <c r="AB717" s="5"/>
      <c r="AC717" s="5"/>
      <c r="AD717" s="5" t="s">
        <v>224</v>
      </c>
      <c r="AE717" s="5"/>
      <c r="AF717" s="5" t="s">
        <v>419</v>
      </c>
      <c r="AG717" s="5"/>
      <c r="AH717" s="5"/>
      <c r="AI717" s="5"/>
      <c r="AJ717" s="5"/>
      <c r="AK717" s="5"/>
      <c r="AL717" s="42" t="s">
        <v>575</v>
      </c>
      <c r="AM717" s="11">
        <f>VLOOKUP($AL717,'City Location'!$A$2:$C$69,2)</f>
        <v>48.856614</v>
      </c>
      <c r="AN717" s="11">
        <f>VLOOKUP($AL717,'City Location'!$A$2:$C$69,3)</f>
        <v>2.3522219999999998</v>
      </c>
      <c r="AO717" s="9" t="s">
        <v>621</v>
      </c>
      <c r="AP717" s="5">
        <v>1</v>
      </c>
      <c r="AQ717" s="5"/>
      <c r="AR717" s="4"/>
      <c r="AS717" s="4"/>
      <c r="AT717" s="10">
        <v>0</v>
      </c>
      <c r="AU717" s="10" t="s">
        <v>374</v>
      </c>
      <c r="AV717" s="10" t="s">
        <v>1105</v>
      </c>
      <c r="AW717" s="10" t="s">
        <v>1105</v>
      </c>
      <c r="AX717" s="4" t="s">
        <v>1105</v>
      </c>
      <c r="AY717" s="10" t="s">
        <v>1105</v>
      </c>
      <c r="AZ717" s="10" t="s">
        <v>1105</v>
      </c>
      <c r="BA717" s="10" t="s">
        <v>1105</v>
      </c>
      <c r="BB717" s="10" t="s">
        <v>1105</v>
      </c>
      <c r="BC717" s="10" t="s">
        <v>1105</v>
      </c>
      <c r="BD717" s="10" t="s">
        <v>374</v>
      </c>
      <c r="BE717" s="10" t="s">
        <v>374</v>
      </c>
      <c r="BF717" s="10" t="s">
        <v>1105</v>
      </c>
      <c r="BG717" s="10" t="s">
        <v>1105</v>
      </c>
      <c r="BH717" s="10" t="s">
        <v>190</v>
      </c>
      <c r="BI717" s="10" t="s">
        <v>1104</v>
      </c>
      <c r="BJ717" s="10" t="s">
        <v>1105</v>
      </c>
      <c r="BK717" s="10" t="s">
        <v>1104</v>
      </c>
      <c r="BL717" s="10" t="s">
        <v>1105</v>
      </c>
      <c r="BM717" s="10" t="s">
        <v>1105</v>
      </c>
      <c r="BN717" s="10" t="s">
        <v>1105</v>
      </c>
      <c r="BO717" s="10" t="s">
        <v>1105</v>
      </c>
      <c r="BP717" s="10" t="s">
        <v>1105</v>
      </c>
      <c r="BQ717" s="10" t="s">
        <v>190</v>
      </c>
      <c r="BR717" s="10" t="s">
        <v>1105</v>
      </c>
      <c r="BS717" s="10" t="s">
        <v>1104</v>
      </c>
      <c r="BT717" s="10" t="s">
        <v>1105</v>
      </c>
      <c r="BU717" s="10" t="s">
        <v>1105</v>
      </c>
      <c r="BV717" s="10" t="s">
        <v>1105</v>
      </c>
      <c r="BW717" s="10" t="s">
        <v>374</v>
      </c>
      <c r="BX717" s="10" t="s">
        <v>374</v>
      </c>
      <c r="BY717" s="10" t="s">
        <v>1105</v>
      </c>
      <c r="BZ717" s="10" t="s">
        <v>1104</v>
      </c>
      <c r="CA717" s="10" t="s">
        <v>1105</v>
      </c>
      <c r="CB717" s="10" t="s">
        <v>374</v>
      </c>
      <c r="CC717" s="10" t="s">
        <v>1105</v>
      </c>
      <c r="CD717" s="10" t="s">
        <v>1104</v>
      </c>
      <c r="CE717" s="10" t="s">
        <v>1105</v>
      </c>
      <c r="CF717" s="10" t="s">
        <v>190</v>
      </c>
      <c r="CG717" s="10" t="s">
        <v>1104</v>
      </c>
      <c r="CH717" s="10" t="s">
        <v>1104</v>
      </c>
      <c r="CI717" s="10" t="s">
        <v>1105</v>
      </c>
      <c r="CJ717" s="10" t="s">
        <v>1104</v>
      </c>
      <c r="CK717" s="10" t="s">
        <v>1104</v>
      </c>
      <c r="CL717" s="10" t="s">
        <v>1105</v>
      </c>
      <c r="CM717" s="10" t="s">
        <v>1105</v>
      </c>
      <c r="CN717" s="10" t="s">
        <v>1105</v>
      </c>
      <c r="CO717" s="10" t="s">
        <v>1105</v>
      </c>
      <c r="CP717" s="10" t="s">
        <v>1105</v>
      </c>
      <c r="CQ717" s="10" t="s">
        <v>1105</v>
      </c>
      <c r="CR717" s="10" t="s">
        <v>1105</v>
      </c>
      <c r="CS717" s="10" t="s">
        <v>1105</v>
      </c>
      <c r="CT717" s="10" t="s">
        <v>1105</v>
      </c>
      <c r="CU717" s="10" t="s">
        <v>1104</v>
      </c>
      <c r="CV717" s="10" t="s">
        <v>190</v>
      </c>
      <c r="CW717" s="10" t="s">
        <v>1105</v>
      </c>
      <c r="CX717" s="10" t="s">
        <v>374</v>
      </c>
      <c r="CY717" s="10" t="s">
        <v>1105</v>
      </c>
      <c r="CZ717" s="10" t="s">
        <v>1105</v>
      </c>
      <c r="DA717" s="10" t="s">
        <v>1105</v>
      </c>
      <c r="DB717" s="10" t="s">
        <v>190</v>
      </c>
      <c r="DC717" s="96" t="s">
        <v>7159</v>
      </c>
      <c r="DD717" s="96" t="s">
        <v>7159</v>
      </c>
      <c r="DE717" s="16"/>
      <c r="DF717" s="16"/>
      <c r="DG717" s="16"/>
      <c r="DH717" s="16"/>
      <c r="DI717" s="16"/>
      <c r="DJ717" s="16"/>
      <c r="DK717" s="16"/>
      <c r="DL717" s="16"/>
      <c r="DM717" s="16"/>
      <c r="DN717" s="16"/>
      <c r="DO717" s="16"/>
      <c r="DP717" s="16"/>
      <c r="DQ717" s="16"/>
      <c r="DR717" s="16"/>
      <c r="DS717" s="16"/>
      <c r="DT717" s="16"/>
      <c r="DU717" s="16"/>
      <c r="DV717" s="16"/>
      <c r="DW717" s="16"/>
      <c r="DX717" s="16"/>
      <c r="DY717" s="16"/>
      <c r="DZ717" s="16"/>
      <c r="EA717" s="16"/>
      <c r="EB717" s="16"/>
      <c r="EC717" s="16"/>
      <c r="ED717" s="16"/>
      <c r="EE717" s="16"/>
      <c r="EF717" s="16"/>
      <c r="EG717" s="16"/>
      <c r="EH717" s="16"/>
      <c r="EI717" s="16"/>
      <c r="EJ717" s="16"/>
      <c r="EK717" s="16"/>
      <c r="EL717" s="16"/>
      <c r="EM717" s="16"/>
      <c r="EN717" s="16"/>
      <c r="EO717" s="16"/>
      <c r="EP717" s="16"/>
      <c r="EQ717" s="16"/>
      <c r="ER717" s="16"/>
      <c r="ES717" s="16"/>
      <c r="ET717" s="16"/>
      <c r="EU717" s="16"/>
      <c r="EV717" s="16"/>
      <c r="EW717" s="16"/>
      <c r="EX717" s="16"/>
      <c r="EY717" s="16"/>
      <c r="EZ717" s="16"/>
      <c r="FA717" s="16"/>
      <c r="FB717" s="16"/>
      <c r="FC717" s="16"/>
      <c r="FD717" s="16"/>
      <c r="FE717" s="16"/>
      <c r="FF717" s="16"/>
      <c r="FG717" s="16"/>
      <c r="FH717" s="16"/>
      <c r="FI717" s="16"/>
      <c r="FJ717" s="16"/>
      <c r="FK717" s="16"/>
      <c r="FL717" s="16"/>
      <c r="FM717" s="16"/>
      <c r="FN717" s="16"/>
      <c r="FO717" s="16"/>
      <c r="FP717" s="16"/>
      <c r="FQ717" s="16"/>
      <c r="FR717" s="16"/>
      <c r="FS717" s="16"/>
      <c r="FT717" s="16"/>
      <c r="FU717" s="16"/>
      <c r="FV717" s="16"/>
      <c r="FW717" s="16"/>
      <c r="FX717" s="16"/>
      <c r="FY717" s="16"/>
      <c r="FZ717" s="16"/>
      <c r="GA717" s="16"/>
      <c r="GB717" s="16"/>
      <c r="GC717" s="16"/>
      <c r="GD717" s="16"/>
      <c r="GE717" s="16"/>
      <c r="GF717" s="16"/>
      <c r="GG717" s="16"/>
      <c r="GH717" s="16"/>
      <c r="GI717" s="16"/>
      <c r="GJ717" s="16"/>
      <c r="GK717" s="16"/>
      <c r="GL717" s="16"/>
      <c r="GM717" s="16"/>
      <c r="GN717" s="16"/>
      <c r="GO717" s="16"/>
      <c r="GP717" s="16"/>
      <c r="GQ717" s="16"/>
      <c r="GR717" s="16"/>
      <c r="GS717" s="16"/>
      <c r="GT717" s="16"/>
      <c r="GU717" s="16"/>
      <c r="GV717" s="16"/>
      <c r="GW717" s="16"/>
      <c r="GX717" s="16"/>
      <c r="GY717" s="16"/>
      <c r="GZ717" s="16"/>
      <c r="HA717" s="16"/>
      <c r="HB717" s="16"/>
      <c r="HC717" s="16"/>
      <c r="HD717" s="16"/>
      <c r="HE717" s="16"/>
      <c r="HF717" s="16"/>
      <c r="HG717" s="16"/>
      <c r="HH717" s="16"/>
      <c r="HI717" s="16"/>
      <c r="HJ717" s="16"/>
      <c r="HK717" s="16"/>
      <c r="HL717" s="16"/>
      <c r="HM717" s="16"/>
      <c r="HN717" s="16"/>
      <c r="HO717" s="16"/>
      <c r="HP717" s="16"/>
      <c r="HQ717" s="16"/>
      <c r="HR717" s="16"/>
      <c r="HS717" s="16"/>
      <c r="HT717" s="16"/>
      <c r="HU717" s="16"/>
      <c r="HV717" s="16"/>
      <c r="HW717" s="16"/>
      <c r="HX717" s="16"/>
      <c r="HY717" s="16"/>
      <c r="HZ717" s="16"/>
      <c r="IA717" s="16"/>
      <c r="IB717" s="16"/>
      <c r="IC717" s="16"/>
      <c r="ID717" s="16"/>
      <c r="IE717" s="16"/>
      <c r="IF717" s="16"/>
      <c r="IG717" s="16"/>
      <c r="IH717" s="16"/>
      <c r="II717" s="16"/>
      <c r="IJ717" s="16"/>
      <c r="IK717" s="16"/>
      <c r="IL717" s="16"/>
      <c r="IM717" s="16"/>
      <c r="IN717" s="16"/>
      <c r="IO717" s="16"/>
      <c r="IP717" s="16"/>
      <c r="IQ717" s="5"/>
    </row>
    <row r="718" spans="1:251" s="9" customFormat="1" ht="17.25" customHeight="1">
      <c r="A718" s="5" t="s">
        <v>743</v>
      </c>
      <c r="B718" s="9">
        <v>304</v>
      </c>
      <c r="C718" s="5" t="s">
        <v>83</v>
      </c>
      <c r="D718" s="5" t="s">
        <v>425</v>
      </c>
      <c r="E718" s="9">
        <v>4885</v>
      </c>
      <c r="F718" s="9" t="s">
        <v>1168</v>
      </c>
      <c r="G718" s="5"/>
      <c r="H718" s="5" t="s">
        <v>9</v>
      </c>
      <c r="I718" s="9">
        <v>1808</v>
      </c>
      <c r="J718" s="5" t="s">
        <v>5</v>
      </c>
      <c r="K718" s="9">
        <v>1809</v>
      </c>
      <c r="L718" s="5"/>
      <c r="M718" s="5"/>
      <c r="N718" s="5"/>
      <c r="O718" s="5"/>
      <c r="P718" s="5"/>
      <c r="Q718" s="5"/>
      <c r="R718" s="5"/>
      <c r="S718" s="5"/>
      <c r="T718" s="5"/>
      <c r="U718" s="5"/>
      <c r="V718" s="5"/>
      <c r="W718" s="5"/>
      <c r="X718" s="5"/>
      <c r="Y718" s="5"/>
      <c r="Z718" s="5"/>
      <c r="AA718" s="5"/>
      <c r="AB718" s="5"/>
      <c r="AC718" s="5"/>
      <c r="AD718" s="5" t="s">
        <v>224</v>
      </c>
      <c r="AE718" s="5"/>
      <c r="AF718" s="5" t="s">
        <v>419</v>
      </c>
      <c r="AG718" s="5"/>
      <c r="AH718" s="5"/>
      <c r="AI718" s="5"/>
      <c r="AJ718" s="5"/>
      <c r="AK718" s="5"/>
      <c r="AL718" s="42" t="s">
        <v>575</v>
      </c>
      <c r="AM718" s="11">
        <f>VLOOKUP($AL718,'City Location'!$A$2:$C$69,2)</f>
        <v>48.856614</v>
      </c>
      <c r="AN718" s="11">
        <f>VLOOKUP($AL718,'City Location'!$A$2:$C$69,3)</f>
        <v>2.3522219999999998</v>
      </c>
      <c r="AO718" s="9" t="s">
        <v>621</v>
      </c>
      <c r="AP718" s="5">
        <v>1</v>
      </c>
      <c r="AQ718" s="5"/>
      <c r="AR718" s="4"/>
      <c r="AS718" s="4"/>
      <c r="AT718" s="10">
        <v>0</v>
      </c>
      <c r="AU718" s="10" t="s">
        <v>374</v>
      </c>
      <c r="AV718" s="10" t="s">
        <v>1105</v>
      </c>
      <c r="AW718" s="10" t="s">
        <v>1105</v>
      </c>
      <c r="AX718" s="4" t="s">
        <v>1105</v>
      </c>
      <c r="AY718" s="10" t="s">
        <v>1105</v>
      </c>
      <c r="AZ718" s="10" t="s">
        <v>1105</v>
      </c>
      <c r="BA718" s="10" t="s">
        <v>1105</v>
      </c>
      <c r="BB718" s="10" t="s">
        <v>1105</v>
      </c>
      <c r="BC718" s="10" t="s">
        <v>1105</v>
      </c>
      <c r="BD718" s="10" t="s">
        <v>374</v>
      </c>
      <c r="BE718" s="10" t="s">
        <v>374</v>
      </c>
      <c r="BF718" s="10" t="s">
        <v>1105</v>
      </c>
      <c r="BG718" s="10" t="s">
        <v>1105</v>
      </c>
      <c r="BH718" s="10" t="s">
        <v>190</v>
      </c>
      <c r="BI718" s="10" t="s">
        <v>1104</v>
      </c>
      <c r="BJ718" s="10" t="s">
        <v>1105</v>
      </c>
      <c r="BK718" s="10" t="s">
        <v>1104</v>
      </c>
      <c r="BL718" s="10" t="s">
        <v>1105</v>
      </c>
      <c r="BM718" s="10" t="s">
        <v>1105</v>
      </c>
      <c r="BN718" s="10" t="s">
        <v>1105</v>
      </c>
      <c r="BO718" s="10" t="s">
        <v>1105</v>
      </c>
      <c r="BP718" s="10" t="s">
        <v>1105</v>
      </c>
      <c r="BQ718" s="10" t="s">
        <v>190</v>
      </c>
      <c r="BR718" s="10" t="s">
        <v>1105</v>
      </c>
      <c r="BS718" s="10" t="s">
        <v>1104</v>
      </c>
      <c r="BT718" s="10" t="s">
        <v>1105</v>
      </c>
      <c r="BU718" s="10" t="s">
        <v>1105</v>
      </c>
      <c r="BV718" s="10" t="s">
        <v>1105</v>
      </c>
      <c r="BW718" s="10" t="s">
        <v>374</v>
      </c>
      <c r="BX718" s="10" t="s">
        <v>190</v>
      </c>
      <c r="BY718" s="10" t="s">
        <v>1105</v>
      </c>
      <c r="BZ718" s="10" t="s">
        <v>1104</v>
      </c>
      <c r="CA718" s="10" t="s">
        <v>1105</v>
      </c>
      <c r="CB718" s="10" t="s">
        <v>190</v>
      </c>
      <c r="CC718" s="10" t="s">
        <v>1105</v>
      </c>
      <c r="CD718" s="10" t="s">
        <v>1104</v>
      </c>
      <c r="CE718" s="10" t="s">
        <v>1105</v>
      </c>
      <c r="CF718" s="10" t="s">
        <v>190</v>
      </c>
      <c r="CG718" s="10" t="s">
        <v>1104</v>
      </c>
      <c r="CH718" s="10" t="s">
        <v>1104</v>
      </c>
      <c r="CI718" s="10" t="s">
        <v>1105</v>
      </c>
      <c r="CJ718" s="10" t="s">
        <v>1104</v>
      </c>
      <c r="CK718" s="10" t="s">
        <v>1104</v>
      </c>
      <c r="CL718" s="10" t="s">
        <v>1105</v>
      </c>
      <c r="CM718" s="10" t="s">
        <v>1105</v>
      </c>
      <c r="CN718" s="10" t="s">
        <v>1105</v>
      </c>
      <c r="CO718" s="10" t="s">
        <v>1105</v>
      </c>
      <c r="CP718" s="10" t="s">
        <v>1105</v>
      </c>
      <c r="CQ718" s="10" t="s">
        <v>1105</v>
      </c>
      <c r="CR718" s="10" t="s">
        <v>1105</v>
      </c>
      <c r="CS718" s="10" t="s">
        <v>1105</v>
      </c>
      <c r="CT718" s="10" t="s">
        <v>1105</v>
      </c>
      <c r="CU718" s="10" t="s">
        <v>1104</v>
      </c>
      <c r="CV718" s="10" t="s">
        <v>190</v>
      </c>
      <c r="CW718" s="10" t="s">
        <v>1105</v>
      </c>
      <c r="CX718" s="10" t="s">
        <v>374</v>
      </c>
      <c r="CY718" s="10" t="s">
        <v>1105</v>
      </c>
      <c r="CZ718" s="10" t="s">
        <v>1105</v>
      </c>
      <c r="DA718" s="10" t="s">
        <v>1105</v>
      </c>
      <c r="DB718" s="10" t="s">
        <v>190</v>
      </c>
      <c r="DC718" s="96" t="s">
        <v>7159</v>
      </c>
      <c r="DD718" s="96" t="s">
        <v>7159</v>
      </c>
      <c r="DE718" s="16"/>
      <c r="DF718" s="16"/>
      <c r="DG718" s="16"/>
      <c r="DH718" s="16"/>
      <c r="DI718" s="16"/>
      <c r="DJ718" s="16"/>
      <c r="DK718" s="16"/>
      <c r="DL718" s="16"/>
      <c r="DM718" s="16"/>
      <c r="DN718" s="16"/>
      <c r="DO718" s="16"/>
      <c r="DP718" s="16"/>
      <c r="DQ718" s="16"/>
      <c r="DR718" s="16"/>
      <c r="DS718" s="16"/>
      <c r="DT718" s="16"/>
      <c r="DU718" s="16"/>
      <c r="DV718" s="16"/>
      <c r="DW718" s="16"/>
      <c r="DX718" s="16"/>
      <c r="DY718" s="16"/>
      <c r="DZ718" s="16"/>
      <c r="EA718" s="16"/>
      <c r="EB718" s="16"/>
      <c r="EC718" s="16"/>
      <c r="ED718" s="16"/>
      <c r="EE718" s="16"/>
      <c r="EF718" s="16"/>
      <c r="EG718" s="16"/>
      <c r="EH718" s="16"/>
      <c r="EI718" s="16"/>
      <c r="EJ718" s="16"/>
      <c r="EK718" s="16"/>
      <c r="EL718" s="16"/>
      <c r="EM718" s="16"/>
      <c r="EN718" s="16"/>
      <c r="EO718" s="16"/>
      <c r="EP718" s="16"/>
      <c r="EQ718" s="16"/>
      <c r="ER718" s="16"/>
      <c r="ES718" s="16"/>
      <c r="ET718" s="16"/>
      <c r="EU718" s="16"/>
      <c r="EV718" s="16"/>
      <c r="EW718" s="16"/>
      <c r="EX718" s="16"/>
      <c r="EY718" s="16"/>
      <c r="EZ718" s="16"/>
      <c r="FA718" s="16"/>
      <c r="FB718" s="16"/>
      <c r="FC718" s="16"/>
      <c r="FD718" s="16"/>
      <c r="FE718" s="16"/>
      <c r="FF718" s="16"/>
      <c r="FG718" s="16"/>
      <c r="FH718" s="16"/>
      <c r="FI718" s="16"/>
      <c r="FJ718" s="16"/>
      <c r="FK718" s="16"/>
      <c r="FL718" s="16"/>
      <c r="FM718" s="16"/>
      <c r="FN718" s="16"/>
      <c r="FO718" s="16"/>
      <c r="FP718" s="16"/>
      <c r="FQ718" s="16"/>
      <c r="FR718" s="16"/>
      <c r="FS718" s="16"/>
      <c r="FT718" s="16"/>
      <c r="FU718" s="16"/>
      <c r="FV718" s="16"/>
      <c r="FW718" s="16"/>
      <c r="FX718" s="16"/>
      <c r="FY718" s="16"/>
      <c r="FZ718" s="16"/>
      <c r="GA718" s="16"/>
      <c r="GB718" s="16"/>
      <c r="GC718" s="16"/>
      <c r="GD718" s="16"/>
      <c r="GE718" s="16"/>
      <c r="GF718" s="16"/>
      <c r="GG718" s="16"/>
      <c r="GH718" s="16"/>
      <c r="GI718" s="16"/>
      <c r="GJ718" s="16"/>
      <c r="GK718" s="16"/>
      <c r="GL718" s="16"/>
      <c r="GM718" s="16"/>
      <c r="GN718" s="16"/>
      <c r="GO718" s="16"/>
      <c r="GP718" s="16"/>
      <c r="GQ718" s="16"/>
      <c r="GR718" s="16"/>
      <c r="GS718" s="16"/>
      <c r="GT718" s="16"/>
      <c r="GU718" s="16"/>
      <c r="GV718" s="16"/>
      <c r="GW718" s="16"/>
      <c r="GX718" s="16"/>
      <c r="GY718" s="16"/>
      <c r="GZ718" s="16"/>
      <c r="HA718" s="16"/>
      <c r="HB718" s="16"/>
      <c r="HC718" s="16"/>
      <c r="HD718" s="16"/>
      <c r="HE718" s="16"/>
      <c r="HF718" s="16"/>
      <c r="HG718" s="16"/>
      <c r="HH718" s="16"/>
      <c r="HI718" s="16"/>
      <c r="HJ718" s="16"/>
      <c r="HK718" s="16"/>
      <c r="HL718" s="16"/>
      <c r="HM718" s="16"/>
      <c r="HN718" s="16"/>
      <c r="HO718" s="16"/>
      <c r="HP718" s="16"/>
      <c r="HQ718" s="16"/>
      <c r="HR718" s="16"/>
      <c r="HS718" s="16"/>
      <c r="HT718" s="16"/>
      <c r="HU718" s="16"/>
      <c r="HV718" s="16"/>
      <c r="HW718" s="16"/>
      <c r="HX718" s="16"/>
      <c r="HY718" s="16"/>
      <c r="HZ718" s="16"/>
      <c r="IA718" s="16"/>
      <c r="IB718" s="16"/>
      <c r="IC718" s="16"/>
      <c r="ID718" s="16"/>
      <c r="IE718" s="16"/>
      <c r="IF718" s="16"/>
      <c r="IG718" s="16"/>
      <c r="IH718" s="16"/>
      <c r="II718" s="16"/>
      <c r="IJ718" s="16"/>
      <c r="IK718" s="16"/>
      <c r="IL718" s="16"/>
      <c r="IM718" s="16"/>
      <c r="IN718" s="16"/>
      <c r="IO718" s="16"/>
      <c r="IP718" s="16"/>
      <c r="IQ718" s="5"/>
    </row>
    <row r="719" spans="1:251" s="9" customFormat="1" ht="17.25" customHeight="1">
      <c r="A719" s="5" t="s">
        <v>743</v>
      </c>
      <c r="B719" s="9">
        <v>304</v>
      </c>
      <c r="C719" s="5" t="s">
        <v>83</v>
      </c>
      <c r="D719" s="5" t="s">
        <v>425</v>
      </c>
      <c r="E719" s="9">
        <v>4885</v>
      </c>
      <c r="F719" s="9" t="s">
        <v>1168</v>
      </c>
      <c r="G719" s="5"/>
      <c r="H719" s="5" t="s">
        <v>5</v>
      </c>
      <c r="I719" s="9">
        <v>1809</v>
      </c>
      <c r="J719" s="5" t="s">
        <v>12</v>
      </c>
      <c r="K719" s="9">
        <v>1809</v>
      </c>
      <c r="L719" s="5"/>
      <c r="M719" s="5"/>
      <c r="N719" s="5"/>
      <c r="O719" s="5"/>
      <c r="P719" s="5"/>
      <c r="Q719" s="5"/>
      <c r="R719" s="5"/>
      <c r="S719" s="5"/>
      <c r="T719" s="5"/>
      <c r="U719" s="5"/>
      <c r="V719" s="5"/>
      <c r="W719" s="5"/>
      <c r="X719" s="5"/>
      <c r="Y719" s="5"/>
      <c r="Z719" s="5"/>
      <c r="AA719" s="5"/>
      <c r="AB719" s="5"/>
      <c r="AC719" s="5"/>
      <c r="AD719" s="5" t="s">
        <v>224</v>
      </c>
      <c r="AE719" s="5"/>
      <c r="AF719" s="5" t="s">
        <v>419</v>
      </c>
      <c r="AG719" s="5"/>
      <c r="AH719" s="5"/>
      <c r="AI719" s="5"/>
      <c r="AJ719" s="5"/>
      <c r="AK719" s="5"/>
      <c r="AL719" s="42" t="s">
        <v>575</v>
      </c>
      <c r="AM719" s="11">
        <f>VLOOKUP($AL719,'City Location'!$A$2:$C$69,2)</f>
        <v>48.856614</v>
      </c>
      <c r="AN719" s="11">
        <f>VLOOKUP($AL719,'City Location'!$A$2:$C$69,3)</f>
        <v>2.3522219999999998</v>
      </c>
      <c r="AO719" s="9" t="s">
        <v>621</v>
      </c>
      <c r="AP719" s="5">
        <v>1</v>
      </c>
      <c r="AQ719" s="5"/>
      <c r="AR719" s="4"/>
      <c r="AS719" s="4"/>
      <c r="AT719" s="10">
        <v>0</v>
      </c>
      <c r="AU719" s="10" t="s">
        <v>374</v>
      </c>
      <c r="AV719" s="10" t="s">
        <v>1105</v>
      </c>
      <c r="AW719" s="10" t="s">
        <v>1105</v>
      </c>
      <c r="AX719" s="4" t="s">
        <v>1105</v>
      </c>
      <c r="AY719" s="10" t="s">
        <v>1105</v>
      </c>
      <c r="AZ719" s="10" t="s">
        <v>1105</v>
      </c>
      <c r="BA719" s="10" t="s">
        <v>1105</v>
      </c>
      <c r="BB719" s="10" t="s">
        <v>1105</v>
      </c>
      <c r="BC719" s="10" t="s">
        <v>1105</v>
      </c>
      <c r="BD719" s="10" t="s">
        <v>374</v>
      </c>
      <c r="BE719" s="10" t="s">
        <v>374</v>
      </c>
      <c r="BF719" s="10" t="s">
        <v>1105</v>
      </c>
      <c r="BG719" s="10" t="s">
        <v>1105</v>
      </c>
      <c r="BH719" s="10" t="s">
        <v>190</v>
      </c>
      <c r="BI719" s="10" t="s">
        <v>1104</v>
      </c>
      <c r="BJ719" s="10" t="s">
        <v>1105</v>
      </c>
      <c r="BK719" s="10" t="s">
        <v>1104</v>
      </c>
      <c r="BL719" s="10" t="s">
        <v>1105</v>
      </c>
      <c r="BM719" s="10" t="s">
        <v>1105</v>
      </c>
      <c r="BN719" s="10" t="s">
        <v>1105</v>
      </c>
      <c r="BO719" s="10" t="s">
        <v>1105</v>
      </c>
      <c r="BP719" s="10" t="s">
        <v>1105</v>
      </c>
      <c r="BQ719" s="10" t="s">
        <v>190</v>
      </c>
      <c r="BR719" s="10" t="s">
        <v>1105</v>
      </c>
      <c r="BS719" s="10" t="s">
        <v>1104</v>
      </c>
      <c r="BT719" s="10" t="s">
        <v>1105</v>
      </c>
      <c r="BU719" s="10" t="s">
        <v>1105</v>
      </c>
      <c r="BV719" s="10" t="s">
        <v>1105</v>
      </c>
      <c r="BW719" s="10" t="s">
        <v>374</v>
      </c>
      <c r="BX719" s="10" t="s">
        <v>190</v>
      </c>
      <c r="BY719" s="10" t="s">
        <v>1105</v>
      </c>
      <c r="BZ719" s="10" t="s">
        <v>1104</v>
      </c>
      <c r="CA719" s="10" t="s">
        <v>1105</v>
      </c>
      <c r="CB719" s="10" t="s">
        <v>190</v>
      </c>
      <c r="CC719" s="10" t="s">
        <v>1105</v>
      </c>
      <c r="CD719" s="10" t="s">
        <v>1104</v>
      </c>
      <c r="CE719" s="10" t="s">
        <v>1105</v>
      </c>
      <c r="CF719" s="10" t="s">
        <v>190</v>
      </c>
      <c r="CG719" s="10" t="s">
        <v>1104</v>
      </c>
      <c r="CH719" s="10" t="s">
        <v>1104</v>
      </c>
      <c r="CI719" s="10" t="s">
        <v>1105</v>
      </c>
      <c r="CJ719" s="10" t="s">
        <v>1104</v>
      </c>
      <c r="CK719" s="10" t="s">
        <v>1104</v>
      </c>
      <c r="CL719" s="10" t="s">
        <v>1105</v>
      </c>
      <c r="CM719" s="10" t="s">
        <v>1105</v>
      </c>
      <c r="CN719" s="10" t="s">
        <v>1105</v>
      </c>
      <c r="CO719" s="10" t="s">
        <v>1105</v>
      </c>
      <c r="CP719" s="10" t="s">
        <v>1105</v>
      </c>
      <c r="CQ719" s="10" t="s">
        <v>1105</v>
      </c>
      <c r="CR719" s="10" t="s">
        <v>1105</v>
      </c>
      <c r="CS719" s="10" t="s">
        <v>1105</v>
      </c>
      <c r="CT719" s="10" t="s">
        <v>1105</v>
      </c>
      <c r="CU719" s="10" t="s">
        <v>1104</v>
      </c>
      <c r="CV719" s="10" t="s">
        <v>190</v>
      </c>
      <c r="CW719" s="10" t="s">
        <v>1105</v>
      </c>
      <c r="CX719" s="10" t="s">
        <v>374</v>
      </c>
      <c r="CY719" s="10" t="s">
        <v>1105</v>
      </c>
      <c r="CZ719" s="10" t="s">
        <v>1105</v>
      </c>
      <c r="DA719" s="10" t="s">
        <v>1105</v>
      </c>
      <c r="DB719" s="10" t="s">
        <v>190</v>
      </c>
      <c r="DC719" s="96" t="s">
        <v>7159</v>
      </c>
      <c r="DD719" s="96" t="s">
        <v>7159</v>
      </c>
      <c r="DE719" s="16"/>
      <c r="DF719" s="16"/>
      <c r="DG719" s="16"/>
      <c r="DH719" s="16"/>
      <c r="DI719" s="16"/>
      <c r="DJ719" s="16"/>
      <c r="DK719" s="16"/>
      <c r="DL719" s="16"/>
      <c r="DM719" s="16"/>
      <c r="DN719" s="16"/>
      <c r="DO719" s="16"/>
      <c r="DP719" s="16"/>
      <c r="DQ719" s="16"/>
      <c r="DR719" s="16"/>
      <c r="DS719" s="16"/>
      <c r="DT719" s="16"/>
      <c r="DU719" s="16"/>
      <c r="DV719" s="16"/>
      <c r="DW719" s="16"/>
      <c r="DX719" s="16"/>
      <c r="DY719" s="16"/>
      <c r="DZ719" s="16"/>
      <c r="EA719" s="16"/>
      <c r="EB719" s="16"/>
      <c r="EC719" s="16"/>
      <c r="ED719" s="16"/>
      <c r="EE719" s="16"/>
      <c r="EF719" s="16"/>
      <c r="EG719" s="16"/>
      <c r="EH719" s="16"/>
      <c r="EI719" s="16"/>
      <c r="EJ719" s="16"/>
      <c r="EK719" s="16"/>
      <c r="EL719" s="16"/>
      <c r="EM719" s="16"/>
      <c r="EN719" s="16"/>
      <c r="EO719" s="16"/>
      <c r="EP719" s="16"/>
      <c r="EQ719" s="16"/>
      <c r="ER719" s="16"/>
      <c r="ES719" s="16"/>
      <c r="ET719" s="16"/>
      <c r="EU719" s="16"/>
      <c r="EV719" s="16"/>
      <c r="EW719" s="16"/>
      <c r="EX719" s="16"/>
      <c r="EY719" s="16"/>
      <c r="EZ719" s="16"/>
      <c r="FA719" s="16"/>
      <c r="FB719" s="16"/>
      <c r="FC719" s="16"/>
      <c r="FD719" s="16"/>
      <c r="FE719" s="16"/>
      <c r="FF719" s="16"/>
      <c r="FG719" s="16"/>
      <c r="FH719" s="16"/>
      <c r="FI719" s="16"/>
      <c r="FJ719" s="16"/>
      <c r="FK719" s="16"/>
      <c r="FL719" s="16"/>
      <c r="FM719" s="16"/>
      <c r="FN719" s="16"/>
      <c r="FO719" s="16"/>
      <c r="FP719" s="16"/>
      <c r="FQ719" s="16"/>
      <c r="FR719" s="16"/>
      <c r="FS719" s="16"/>
      <c r="FT719" s="16"/>
      <c r="FU719" s="16"/>
      <c r="FV719" s="16"/>
      <c r="FW719" s="16"/>
      <c r="FX719" s="16"/>
      <c r="FY719" s="16"/>
      <c r="FZ719" s="16"/>
      <c r="GA719" s="16"/>
      <c r="GB719" s="16"/>
      <c r="GC719" s="16"/>
      <c r="GD719" s="16"/>
      <c r="GE719" s="16"/>
      <c r="GF719" s="16"/>
      <c r="GG719" s="16"/>
      <c r="GH719" s="16"/>
      <c r="GI719" s="16"/>
      <c r="GJ719" s="16"/>
      <c r="GK719" s="16"/>
      <c r="GL719" s="16"/>
      <c r="GM719" s="16"/>
      <c r="GN719" s="16"/>
      <c r="GO719" s="16"/>
      <c r="GP719" s="16"/>
      <c r="GQ719" s="16"/>
      <c r="GR719" s="16"/>
      <c r="GS719" s="16"/>
      <c r="GT719" s="16"/>
      <c r="GU719" s="16"/>
      <c r="GV719" s="16"/>
      <c r="GW719" s="16"/>
      <c r="GX719" s="16"/>
      <c r="GY719" s="16"/>
      <c r="GZ719" s="16"/>
      <c r="HA719" s="16"/>
      <c r="HB719" s="16"/>
      <c r="HC719" s="16"/>
      <c r="HD719" s="16"/>
      <c r="HE719" s="16"/>
      <c r="HF719" s="16"/>
      <c r="HG719" s="16"/>
      <c r="HH719" s="16"/>
      <c r="HI719" s="16"/>
      <c r="HJ719" s="16"/>
      <c r="HK719" s="16"/>
      <c r="HL719" s="16"/>
      <c r="HM719" s="16"/>
      <c r="HN719" s="16"/>
      <c r="HO719" s="16"/>
      <c r="HP719" s="16"/>
      <c r="HQ719" s="16"/>
      <c r="HR719" s="16"/>
      <c r="HS719" s="16"/>
      <c r="HT719" s="16"/>
      <c r="HU719" s="16"/>
      <c r="HV719" s="16"/>
      <c r="HW719" s="16"/>
      <c r="HX719" s="16"/>
      <c r="HY719" s="16"/>
      <c r="HZ719" s="16"/>
      <c r="IA719" s="16"/>
      <c r="IB719" s="16"/>
      <c r="IC719" s="16"/>
      <c r="ID719" s="16"/>
      <c r="IE719" s="16"/>
      <c r="IF719" s="16"/>
      <c r="IG719" s="16"/>
      <c r="IH719" s="16"/>
      <c r="II719" s="16"/>
      <c r="IJ719" s="16"/>
      <c r="IK719" s="16"/>
      <c r="IL719" s="16"/>
      <c r="IM719" s="16"/>
      <c r="IN719" s="16"/>
      <c r="IO719" s="16"/>
      <c r="IP719" s="16"/>
      <c r="IQ719" s="5"/>
    </row>
    <row r="720" spans="1:251" s="9" customFormat="1" ht="17.25" customHeight="1">
      <c r="A720" s="5" t="s">
        <v>743</v>
      </c>
      <c r="B720" s="9">
        <v>304</v>
      </c>
      <c r="C720" s="5" t="s">
        <v>83</v>
      </c>
      <c r="D720" s="5" t="s">
        <v>425</v>
      </c>
      <c r="E720" s="9">
        <v>4885</v>
      </c>
      <c r="F720" s="9" t="s">
        <v>1168</v>
      </c>
      <c r="G720" s="5"/>
      <c r="H720" s="5" t="s">
        <v>12</v>
      </c>
      <c r="I720" s="9">
        <v>1809</v>
      </c>
      <c r="J720" s="5" t="s">
        <v>12</v>
      </c>
      <c r="K720" s="9">
        <v>1810</v>
      </c>
      <c r="L720" s="5"/>
      <c r="M720" s="5"/>
      <c r="N720" s="5"/>
      <c r="O720" s="5"/>
      <c r="P720" s="5"/>
      <c r="Q720" s="5"/>
      <c r="R720" s="5"/>
      <c r="S720" s="5"/>
      <c r="T720" s="5"/>
      <c r="U720" s="5"/>
      <c r="V720" s="5"/>
      <c r="W720" s="5"/>
      <c r="X720" s="5"/>
      <c r="Y720" s="5"/>
      <c r="Z720" s="5"/>
      <c r="AA720" s="5"/>
      <c r="AB720" s="5"/>
      <c r="AC720" s="5"/>
      <c r="AD720" s="5" t="s">
        <v>224</v>
      </c>
      <c r="AE720" s="5"/>
      <c r="AF720" s="5" t="s">
        <v>419</v>
      </c>
      <c r="AG720" s="5"/>
      <c r="AH720" s="5"/>
      <c r="AI720" s="5"/>
      <c r="AJ720" s="5"/>
      <c r="AK720" s="5"/>
      <c r="AL720" s="42" t="s">
        <v>575</v>
      </c>
      <c r="AM720" s="11">
        <f>VLOOKUP($AL720,'City Location'!$A$2:$C$69,2)</f>
        <v>48.856614</v>
      </c>
      <c r="AN720" s="11">
        <f>VLOOKUP($AL720,'City Location'!$A$2:$C$69,3)</f>
        <v>2.3522219999999998</v>
      </c>
      <c r="AO720" s="9" t="s">
        <v>621</v>
      </c>
      <c r="AP720" s="5">
        <v>1</v>
      </c>
      <c r="AQ720" s="5"/>
      <c r="AR720" s="4"/>
      <c r="AS720" s="4"/>
      <c r="AT720" s="10">
        <v>0</v>
      </c>
      <c r="AU720" s="10" t="s">
        <v>190</v>
      </c>
      <c r="AV720" s="10" t="s">
        <v>1105</v>
      </c>
      <c r="AW720" s="10" t="s">
        <v>1105</v>
      </c>
      <c r="AX720" s="4" t="s">
        <v>1105</v>
      </c>
      <c r="AY720" s="10" t="s">
        <v>1105</v>
      </c>
      <c r="AZ720" s="10" t="s">
        <v>1105</v>
      </c>
      <c r="BA720" s="10" t="s">
        <v>1105</v>
      </c>
      <c r="BB720" s="10" t="s">
        <v>1105</v>
      </c>
      <c r="BC720" s="10" t="s">
        <v>1105</v>
      </c>
      <c r="BD720" s="10" t="s">
        <v>374</v>
      </c>
      <c r="BE720" s="10" t="s">
        <v>190</v>
      </c>
      <c r="BF720" s="10" t="s">
        <v>1105</v>
      </c>
      <c r="BG720" s="10" t="s">
        <v>1105</v>
      </c>
      <c r="BH720" s="10" t="s">
        <v>190</v>
      </c>
      <c r="BI720" s="10" t="s">
        <v>1104</v>
      </c>
      <c r="BJ720" s="10" t="s">
        <v>1105</v>
      </c>
      <c r="BK720" s="10" t="s">
        <v>1104</v>
      </c>
      <c r="BL720" s="10" t="s">
        <v>1105</v>
      </c>
      <c r="BM720" s="10" t="s">
        <v>1105</v>
      </c>
      <c r="BN720" s="10" t="s">
        <v>1105</v>
      </c>
      <c r="BO720" s="10" t="s">
        <v>1105</v>
      </c>
      <c r="BP720" s="10" t="s">
        <v>1105</v>
      </c>
      <c r="BQ720" s="10" t="s">
        <v>190</v>
      </c>
      <c r="BR720" s="10" t="s">
        <v>1105</v>
      </c>
      <c r="BS720" s="10" t="s">
        <v>1104</v>
      </c>
      <c r="BT720" s="10" t="s">
        <v>1105</v>
      </c>
      <c r="BU720" s="10" t="s">
        <v>1105</v>
      </c>
      <c r="BV720" s="10" t="s">
        <v>1105</v>
      </c>
      <c r="BW720" s="10" t="s">
        <v>374</v>
      </c>
      <c r="BX720" s="10" t="s">
        <v>190</v>
      </c>
      <c r="BY720" s="10" t="s">
        <v>1105</v>
      </c>
      <c r="BZ720" s="10" t="s">
        <v>1104</v>
      </c>
      <c r="CA720" s="10" t="s">
        <v>1105</v>
      </c>
      <c r="CB720" s="10" t="s">
        <v>190</v>
      </c>
      <c r="CC720" s="10" t="s">
        <v>1105</v>
      </c>
      <c r="CD720" s="10" t="s">
        <v>1104</v>
      </c>
      <c r="CE720" s="10" t="s">
        <v>1105</v>
      </c>
      <c r="CF720" s="10" t="s">
        <v>190</v>
      </c>
      <c r="CG720" s="10" t="s">
        <v>1104</v>
      </c>
      <c r="CH720" s="10" t="s">
        <v>1104</v>
      </c>
      <c r="CI720" s="10" t="s">
        <v>1105</v>
      </c>
      <c r="CJ720" s="10" t="s">
        <v>1104</v>
      </c>
      <c r="CK720" s="10" t="s">
        <v>1104</v>
      </c>
      <c r="CL720" s="10" t="s">
        <v>1105</v>
      </c>
      <c r="CM720" s="10" t="s">
        <v>1105</v>
      </c>
      <c r="CN720" s="10" t="s">
        <v>1105</v>
      </c>
      <c r="CO720" s="10" t="s">
        <v>1105</v>
      </c>
      <c r="CP720" s="10" t="s">
        <v>1105</v>
      </c>
      <c r="CQ720" s="10" t="s">
        <v>1105</v>
      </c>
      <c r="CR720" s="10" t="s">
        <v>1105</v>
      </c>
      <c r="CS720" s="10" t="s">
        <v>1105</v>
      </c>
      <c r="CT720" s="10" t="s">
        <v>1105</v>
      </c>
      <c r="CU720" s="10" t="s">
        <v>1104</v>
      </c>
      <c r="CV720" s="10" t="s">
        <v>190</v>
      </c>
      <c r="CW720" s="10" t="s">
        <v>1105</v>
      </c>
      <c r="CX720" s="10" t="s">
        <v>374</v>
      </c>
      <c r="CY720" s="10" t="s">
        <v>1105</v>
      </c>
      <c r="CZ720" s="10" t="s">
        <v>1105</v>
      </c>
      <c r="DA720" s="10" t="s">
        <v>1105</v>
      </c>
      <c r="DB720" s="10" t="s">
        <v>190</v>
      </c>
      <c r="DC720" s="96" t="s">
        <v>7159</v>
      </c>
      <c r="DD720" s="96" t="s">
        <v>7159</v>
      </c>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5"/>
    </row>
    <row r="721" spans="1:251" s="9" customFormat="1" ht="17.25" customHeight="1">
      <c r="A721" s="5" t="s">
        <v>743</v>
      </c>
      <c r="B721" s="9">
        <v>304</v>
      </c>
      <c r="C721" s="5" t="s">
        <v>83</v>
      </c>
      <c r="D721" s="5" t="s">
        <v>425</v>
      </c>
      <c r="E721" s="9">
        <v>4885</v>
      </c>
      <c r="F721" s="9" t="s">
        <v>1168</v>
      </c>
      <c r="G721" s="5"/>
      <c r="H721" s="5" t="s">
        <v>12</v>
      </c>
      <c r="I721" s="9">
        <v>1810</v>
      </c>
      <c r="J721" s="5" t="s">
        <v>3</v>
      </c>
      <c r="K721" s="9">
        <v>1810</v>
      </c>
      <c r="L721" s="5"/>
      <c r="M721" s="5"/>
      <c r="N721" s="5"/>
      <c r="O721" s="5"/>
      <c r="P721" s="5"/>
      <c r="Q721" s="5"/>
      <c r="R721" s="5"/>
      <c r="S721" s="5"/>
      <c r="T721" s="5"/>
      <c r="U721" s="5"/>
      <c r="V721" s="5"/>
      <c r="W721" s="5"/>
      <c r="X721" s="5"/>
      <c r="Y721" s="5"/>
      <c r="Z721" s="5"/>
      <c r="AA721" s="5"/>
      <c r="AB721" s="5"/>
      <c r="AC721" s="5"/>
      <c r="AD721" s="5" t="s">
        <v>224</v>
      </c>
      <c r="AE721" s="5"/>
      <c r="AF721" s="5" t="s">
        <v>419</v>
      </c>
      <c r="AG721" s="5"/>
      <c r="AH721" s="5"/>
      <c r="AI721" s="5"/>
      <c r="AJ721" s="5"/>
      <c r="AK721" s="5"/>
      <c r="AL721" s="42" t="s">
        <v>575</v>
      </c>
      <c r="AM721" s="11">
        <f>VLOOKUP($AL721,'City Location'!$A$2:$C$69,2)</f>
        <v>48.856614</v>
      </c>
      <c r="AN721" s="11">
        <f>VLOOKUP($AL721,'City Location'!$A$2:$C$69,3)</f>
        <v>2.3522219999999998</v>
      </c>
      <c r="AO721" s="9" t="s">
        <v>621</v>
      </c>
      <c r="AP721" s="5">
        <v>1</v>
      </c>
      <c r="AQ721" s="5"/>
      <c r="AR721" s="4"/>
      <c r="AS721" s="4"/>
      <c r="AT721" s="10">
        <v>0</v>
      </c>
      <c r="AU721" s="10" t="s">
        <v>190</v>
      </c>
      <c r="AV721" s="10" t="s">
        <v>1105</v>
      </c>
      <c r="AW721" s="10" t="s">
        <v>1105</v>
      </c>
      <c r="AX721" s="4" t="s">
        <v>1105</v>
      </c>
      <c r="AY721" s="10" t="s">
        <v>1105</v>
      </c>
      <c r="AZ721" s="10" t="s">
        <v>1105</v>
      </c>
      <c r="BA721" s="10" t="s">
        <v>1105</v>
      </c>
      <c r="BB721" s="10" t="s">
        <v>1105</v>
      </c>
      <c r="BC721" s="10" t="s">
        <v>1105</v>
      </c>
      <c r="BD721" s="10" t="s">
        <v>374</v>
      </c>
      <c r="BE721" s="10" t="s">
        <v>190</v>
      </c>
      <c r="BF721" s="10" t="s">
        <v>1105</v>
      </c>
      <c r="BG721" s="10" t="s">
        <v>1105</v>
      </c>
      <c r="BH721" s="10" t="s">
        <v>190</v>
      </c>
      <c r="BI721" s="10" t="s">
        <v>1104</v>
      </c>
      <c r="BJ721" s="10" t="s">
        <v>1105</v>
      </c>
      <c r="BK721" s="10" t="s">
        <v>1104</v>
      </c>
      <c r="BL721" s="10" t="s">
        <v>1105</v>
      </c>
      <c r="BM721" s="10" t="s">
        <v>1105</v>
      </c>
      <c r="BN721" s="10" t="s">
        <v>1105</v>
      </c>
      <c r="BO721" s="10" t="s">
        <v>1105</v>
      </c>
      <c r="BP721" s="10" t="s">
        <v>1105</v>
      </c>
      <c r="BQ721" s="10" t="s">
        <v>190</v>
      </c>
      <c r="BR721" s="10" t="s">
        <v>1105</v>
      </c>
      <c r="BS721" s="10" t="s">
        <v>1104</v>
      </c>
      <c r="BT721" s="10" t="s">
        <v>1105</v>
      </c>
      <c r="BU721" s="10" t="s">
        <v>1105</v>
      </c>
      <c r="BV721" s="10" t="s">
        <v>1105</v>
      </c>
      <c r="BW721" s="10" t="s">
        <v>374</v>
      </c>
      <c r="BX721" s="10" t="s">
        <v>190</v>
      </c>
      <c r="BY721" s="10" t="s">
        <v>1105</v>
      </c>
      <c r="BZ721" s="10" t="s">
        <v>1104</v>
      </c>
      <c r="CA721" s="10" t="s">
        <v>1105</v>
      </c>
      <c r="CB721" s="10" t="s">
        <v>190</v>
      </c>
      <c r="CC721" s="10" t="s">
        <v>1105</v>
      </c>
      <c r="CD721" s="10" t="s">
        <v>1104</v>
      </c>
      <c r="CE721" s="10" t="s">
        <v>1105</v>
      </c>
      <c r="CF721" s="10" t="s">
        <v>190</v>
      </c>
      <c r="CG721" s="10" t="s">
        <v>1104</v>
      </c>
      <c r="CH721" s="10" t="s">
        <v>1104</v>
      </c>
      <c r="CI721" s="10" t="s">
        <v>1105</v>
      </c>
      <c r="CJ721" s="10" t="s">
        <v>1104</v>
      </c>
      <c r="CK721" s="10" t="s">
        <v>1104</v>
      </c>
      <c r="CL721" s="10" t="s">
        <v>1105</v>
      </c>
      <c r="CM721" s="10" t="s">
        <v>1105</v>
      </c>
      <c r="CN721" s="10" t="s">
        <v>1105</v>
      </c>
      <c r="CO721" s="10" t="s">
        <v>1105</v>
      </c>
      <c r="CP721" s="10" t="s">
        <v>1105</v>
      </c>
      <c r="CQ721" s="10" t="s">
        <v>1105</v>
      </c>
      <c r="CR721" s="10" t="s">
        <v>1105</v>
      </c>
      <c r="CS721" s="10" t="s">
        <v>1105</v>
      </c>
      <c r="CT721" s="10" t="s">
        <v>1105</v>
      </c>
      <c r="CU721" s="10" t="s">
        <v>1104</v>
      </c>
      <c r="CV721" s="10" t="s">
        <v>374</v>
      </c>
      <c r="CW721" s="10" t="s">
        <v>1105</v>
      </c>
      <c r="CX721" s="10" t="s">
        <v>374</v>
      </c>
      <c r="CY721" s="10" t="s">
        <v>1105</v>
      </c>
      <c r="CZ721" s="10" t="s">
        <v>1105</v>
      </c>
      <c r="DA721" s="10" t="s">
        <v>1105</v>
      </c>
      <c r="DB721" s="10" t="s">
        <v>190</v>
      </c>
      <c r="DC721" s="96" t="s">
        <v>7159</v>
      </c>
      <c r="DD721" s="96" t="s">
        <v>7159</v>
      </c>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5"/>
    </row>
    <row r="722" spans="1:251" s="9" customFormat="1" ht="17.25" customHeight="1">
      <c r="A722" s="5" t="s">
        <v>743</v>
      </c>
      <c r="B722" s="9">
        <v>304</v>
      </c>
      <c r="C722" s="5" t="s">
        <v>83</v>
      </c>
      <c r="D722" s="5" t="s">
        <v>425</v>
      </c>
      <c r="E722" s="9">
        <v>4885</v>
      </c>
      <c r="F722" s="9" t="s">
        <v>1168</v>
      </c>
      <c r="G722" s="5"/>
      <c r="H722" s="5" t="s">
        <v>3</v>
      </c>
      <c r="I722" s="9">
        <v>1810</v>
      </c>
      <c r="J722" s="5" t="s">
        <v>16</v>
      </c>
      <c r="K722" s="9">
        <v>1812</v>
      </c>
      <c r="L722" s="5"/>
      <c r="M722" s="5"/>
      <c r="N722" s="5"/>
      <c r="O722" s="5"/>
      <c r="P722" s="5"/>
      <c r="Q722" s="5"/>
      <c r="R722" s="5"/>
      <c r="S722" s="5"/>
      <c r="T722" s="5"/>
      <c r="U722" s="5"/>
      <c r="V722" s="5"/>
      <c r="W722" s="5"/>
      <c r="X722" s="5"/>
      <c r="Y722" s="5"/>
      <c r="Z722" s="5"/>
      <c r="AA722" s="5"/>
      <c r="AB722" s="5"/>
      <c r="AC722" s="5"/>
      <c r="AD722" s="5" t="s">
        <v>224</v>
      </c>
      <c r="AE722" s="5"/>
      <c r="AF722" s="5" t="s">
        <v>419</v>
      </c>
      <c r="AG722" s="5"/>
      <c r="AH722" s="5"/>
      <c r="AI722" s="5"/>
      <c r="AJ722" s="5"/>
      <c r="AK722" s="5"/>
      <c r="AL722" s="42" t="s">
        <v>575</v>
      </c>
      <c r="AM722" s="11">
        <f>VLOOKUP($AL722,'City Location'!$A$2:$C$69,2)</f>
        <v>48.856614</v>
      </c>
      <c r="AN722" s="11">
        <f>VLOOKUP($AL722,'City Location'!$A$2:$C$69,3)</f>
        <v>2.3522219999999998</v>
      </c>
      <c r="AO722" s="9" t="s">
        <v>621</v>
      </c>
      <c r="AP722" s="5">
        <v>1</v>
      </c>
      <c r="AQ722" s="5"/>
      <c r="AR722" s="4"/>
      <c r="AS722" s="4"/>
      <c r="AT722" s="10">
        <v>0</v>
      </c>
      <c r="AU722" s="10" t="s">
        <v>190</v>
      </c>
      <c r="AV722" s="10" t="s">
        <v>1105</v>
      </c>
      <c r="AW722" s="10" t="s">
        <v>1105</v>
      </c>
      <c r="AX722" s="4" t="s">
        <v>1105</v>
      </c>
      <c r="AY722" s="10" t="s">
        <v>1105</v>
      </c>
      <c r="AZ722" s="10" t="s">
        <v>1105</v>
      </c>
      <c r="BA722" s="10" t="s">
        <v>1105</v>
      </c>
      <c r="BB722" s="10" t="s">
        <v>1105</v>
      </c>
      <c r="BC722" s="10" t="s">
        <v>1105</v>
      </c>
      <c r="BD722" s="10" t="s">
        <v>190</v>
      </c>
      <c r="BE722" s="10" t="s">
        <v>190</v>
      </c>
      <c r="BF722" s="10" t="s">
        <v>1105</v>
      </c>
      <c r="BG722" s="10" t="s">
        <v>1105</v>
      </c>
      <c r="BH722" s="10" t="s">
        <v>190</v>
      </c>
      <c r="BI722" s="10" t="s">
        <v>1104</v>
      </c>
      <c r="BJ722" s="10" t="s">
        <v>1105</v>
      </c>
      <c r="BK722" s="10" t="s">
        <v>1104</v>
      </c>
      <c r="BL722" s="10" t="s">
        <v>1105</v>
      </c>
      <c r="BM722" s="10" t="s">
        <v>1105</v>
      </c>
      <c r="BN722" s="10" t="s">
        <v>1105</v>
      </c>
      <c r="BO722" s="10" t="s">
        <v>1105</v>
      </c>
      <c r="BP722" s="10" t="s">
        <v>1105</v>
      </c>
      <c r="BQ722" s="10" t="s">
        <v>190</v>
      </c>
      <c r="BR722" s="10" t="s">
        <v>1105</v>
      </c>
      <c r="BS722" s="10" t="s">
        <v>1104</v>
      </c>
      <c r="BT722" s="10" t="s">
        <v>1105</v>
      </c>
      <c r="BU722" s="10" t="s">
        <v>1105</v>
      </c>
      <c r="BV722" s="10" t="s">
        <v>1105</v>
      </c>
      <c r="BW722" s="10" t="s">
        <v>190</v>
      </c>
      <c r="BX722" s="10" t="s">
        <v>190</v>
      </c>
      <c r="BY722" s="10" t="s">
        <v>1105</v>
      </c>
      <c r="BZ722" s="10" t="s">
        <v>1104</v>
      </c>
      <c r="CA722" s="10" t="s">
        <v>1105</v>
      </c>
      <c r="CB722" s="10" t="s">
        <v>190</v>
      </c>
      <c r="CC722" s="10" t="s">
        <v>1105</v>
      </c>
      <c r="CD722" s="10" t="s">
        <v>1104</v>
      </c>
      <c r="CE722" s="10" t="s">
        <v>1105</v>
      </c>
      <c r="CF722" s="10" t="s">
        <v>190</v>
      </c>
      <c r="CG722" s="10" t="s">
        <v>1104</v>
      </c>
      <c r="CH722" s="10" t="s">
        <v>1104</v>
      </c>
      <c r="CI722" s="10" t="s">
        <v>1105</v>
      </c>
      <c r="CJ722" s="10" t="s">
        <v>1104</v>
      </c>
      <c r="CK722" s="10" t="s">
        <v>1104</v>
      </c>
      <c r="CL722" s="10" t="s">
        <v>1105</v>
      </c>
      <c r="CM722" s="10" t="s">
        <v>1105</v>
      </c>
      <c r="CN722" s="10" t="s">
        <v>1105</v>
      </c>
      <c r="CO722" s="10" t="s">
        <v>1105</v>
      </c>
      <c r="CP722" s="10" t="s">
        <v>1105</v>
      </c>
      <c r="CQ722" s="10" t="s">
        <v>1105</v>
      </c>
      <c r="CR722" s="10" t="s">
        <v>1105</v>
      </c>
      <c r="CS722" s="10" t="s">
        <v>1105</v>
      </c>
      <c r="CT722" s="10" t="s">
        <v>1105</v>
      </c>
      <c r="CU722" s="10" t="s">
        <v>1104</v>
      </c>
      <c r="CV722" s="10" t="s">
        <v>374</v>
      </c>
      <c r="CW722" s="10" t="s">
        <v>1105</v>
      </c>
      <c r="CX722" s="10" t="s">
        <v>374</v>
      </c>
      <c r="CY722" s="10" t="s">
        <v>1105</v>
      </c>
      <c r="CZ722" s="10" t="s">
        <v>1105</v>
      </c>
      <c r="DA722" s="10" t="s">
        <v>1105</v>
      </c>
      <c r="DB722" s="10" t="s">
        <v>190</v>
      </c>
      <c r="DC722" s="96" t="s">
        <v>7159</v>
      </c>
      <c r="DD722" s="96" t="s">
        <v>7159</v>
      </c>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5"/>
    </row>
    <row r="723" spans="1:251" s="9" customFormat="1" ht="17.25" customHeight="1">
      <c r="A723" s="5" t="s">
        <v>743</v>
      </c>
      <c r="B723" s="9">
        <v>304</v>
      </c>
      <c r="C723" s="5" t="s">
        <v>83</v>
      </c>
      <c r="D723" s="5" t="s">
        <v>425</v>
      </c>
      <c r="E723" s="9">
        <v>4885</v>
      </c>
      <c r="F723" s="9" t="s">
        <v>1168</v>
      </c>
      <c r="G723" s="5"/>
      <c r="H723" s="5" t="s">
        <v>16</v>
      </c>
      <c r="I723" s="9">
        <v>1812</v>
      </c>
      <c r="J723" s="5" t="s">
        <v>12</v>
      </c>
      <c r="K723" s="9">
        <v>1812</v>
      </c>
      <c r="L723" s="5"/>
      <c r="M723" s="5"/>
      <c r="N723" s="5"/>
      <c r="O723" s="5"/>
      <c r="P723" s="5"/>
      <c r="Q723" s="5"/>
      <c r="R723" s="5"/>
      <c r="S723" s="5"/>
      <c r="T723" s="5"/>
      <c r="U723" s="5"/>
      <c r="V723" s="5"/>
      <c r="W723" s="5"/>
      <c r="X723" s="5"/>
      <c r="Y723" s="5"/>
      <c r="Z723" s="5"/>
      <c r="AA723" s="5"/>
      <c r="AB723" s="5"/>
      <c r="AC723" s="5"/>
      <c r="AD723" s="5" t="s">
        <v>224</v>
      </c>
      <c r="AE723" s="5"/>
      <c r="AF723" s="5" t="s">
        <v>419</v>
      </c>
      <c r="AG723" s="5"/>
      <c r="AH723" s="5"/>
      <c r="AI723" s="5"/>
      <c r="AJ723" s="5"/>
      <c r="AK723" s="5"/>
      <c r="AL723" s="42" t="s">
        <v>575</v>
      </c>
      <c r="AM723" s="11">
        <f>VLOOKUP($AL723,'City Location'!$A$2:$C$69,2)</f>
        <v>48.856614</v>
      </c>
      <c r="AN723" s="11">
        <f>VLOOKUP($AL723,'City Location'!$A$2:$C$69,3)</f>
        <v>2.3522219999999998</v>
      </c>
      <c r="AO723" s="9" t="s">
        <v>621</v>
      </c>
      <c r="AP723" s="5">
        <v>1</v>
      </c>
      <c r="AQ723" s="5"/>
      <c r="AR723" s="4"/>
      <c r="AS723" s="4"/>
      <c r="AT723" s="10">
        <v>0</v>
      </c>
      <c r="AU723" s="10" t="s">
        <v>190</v>
      </c>
      <c r="AV723" s="10" t="s">
        <v>1105</v>
      </c>
      <c r="AW723" s="10" t="s">
        <v>1105</v>
      </c>
      <c r="AX723" s="4" t="s">
        <v>1105</v>
      </c>
      <c r="AY723" s="10" t="s">
        <v>1105</v>
      </c>
      <c r="AZ723" s="10" t="s">
        <v>1105</v>
      </c>
      <c r="BA723" s="10" t="s">
        <v>1105</v>
      </c>
      <c r="BB723" s="10" t="s">
        <v>1105</v>
      </c>
      <c r="BC723" s="10" t="s">
        <v>1105</v>
      </c>
      <c r="BD723" s="10" t="s">
        <v>190</v>
      </c>
      <c r="BE723" s="10" t="s">
        <v>190</v>
      </c>
      <c r="BF723" s="10" t="s">
        <v>1105</v>
      </c>
      <c r="BG723" s="10" t="s">
        <v>1105</v>
      </c>
      <c r="BH723" s="10" t="s">
        <v>190</v>
      </c>
      <c r="BI723" s="10" t="s">
        <v>1104</v>
      </c>
      <c r="BJ723" s="10" t="s">
        <v>1105</v>
      </c>
      <c r="BK723" s="10" t="s">
        <v>1104</v>
      </c>
      <c r="BL723" s="10" t="s">
        <v>1105</v>
      </c>
      <c r="BM723" s="10" t="s">
        <v>1105</v>
      </c>
      <c r="BN723" s="10" t="s">
        <v>1105</v>
      </c>
      <c r="BO723" s="10" t="s">
        <v>1105</v>
      </c>
      <c r="BP723" s="10" t="s">
        <v>1105</v>
      </c>
      <c r="BQ723" s="10" t="s">
        <v>190</v>
      </c>
      <c r="BR723" s="10" t="s">
        <v>1105</v>
      </c>
      <c r="BS723" s="10" t="s">
        <v>1104</v>
      </c>
      <c r="BT723" s="10" t="s">
        <v>1105</v>
      </c>
      <c r="BU723" s="10" t="s">
        <v>1105</v>
      </c>
      <c r="BV723" s="10" t="s">
        <v>1105</v>
      </c>
      <c r="BW723" s="10" t="s">
        <v>190</v>
      </c>
      <c r="BX723" s="10" t="s">
        <v>190</v>
      </c>
      <c r="BY723" s="10" t="s">
        <v>1105</v>
      </c>
      <c r="BZ723" s="10" t="s">
        <v>1104</v>
      </c>
      <c r="CA723" s="10" t="s">
        <v>1105</v>
      </c>
      <c r="CB723" s="10" t="s">
        <v>190</v>
      </c>
      <c r="CC723" s="10" t="s">
        <v>1105</v>
      </c>
      <c r="CD723" s="10" t="s">
        <v>1104</v>
      </c>
      <c r="CE723" s="10" t="s">
        <v>1105</v>
      </c>
      <c r="CF723" s="10" t="s">
        <v>190</v>
      </c>
      <c r="CG723" s="10" t="s">
        <v>1104</v>
      </c>
      <c r="CH723" s="10" t="s">
        <v>1104</v>
      </c>
      <c r="CI723" s="10" t="s">
        <v>1105</v>
      </c>
      <c r="CJ723" s="10" t="s">
        <v>1104</v>
      </c>
      <c r="CK723" s="10" t="s">
        <v>1104</v>
      </c>
      <c r="CL723" s="10" t="s">
        <v>1105</v>
      </c>
      <c r="CM723" s="10" t="s">
        <v>1105</v>
      </c>
      <c r="CN723" s="10" t="s">
        <v>1105</v>
      </c>
      <c r="CO723" s="10" t="s">
        <v>1105</v>
      </c>
      <c r="CP723" s="10" t="s">
        <v>1105</v>
      </c>
      <c r="CQ723" s="10" t="s">
        <v>1105</v>
      </c>
      <c r="CR723" s="10" t="s">
        <v>1105</v>
      </c>
      <c r="CS723" s="10" t="s">
        <v>1105</v>
      </c>
      <c r="CT723" s="10" t="s">
        <v>1105</v>
      </c>
      <c r="CU723" s="10" t="s">
        <v>1104</v>
      </c>
      <c r="CV723" s="10" t="s">
        <v>374</v>
      </c>
      <c r="CW723" s="10" t="s">
        <v>1105</v>
      </c>
      <c r="CX723" s="10" t="s">
        <v>374</v>
      </c>
      <c r="CY723" s="10" t="s">
        <v>1105</v>
      </c>
      <c r="CZ723" s="10" t="s">
        <v>1105</v>
      </c>
      <c r="DA723" s="10" t="s">
        <v>1105</v>
      </c>
      <c r="DB723" s="10" t="s">
        <v>190</v>
      </c>
      <c r="DC723" s="96" t="s">
        <v>7159</v>
      </c>
      <c r="DD723" s="96" t="s">
        <v>7159</v>
      </c>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5"/>
    </row>
    <row r="724" spans="1:251" s="9" customFormat="1" ht="17.25" customHeight="1">
      <c r="A724" s="5" t="s">
        <v>743</v>
      </c>
      <c r="B724" s="9">
        <v>304</v>
      </c>
      <c r="C724" s="5" t="s">
        <v>83</v>
      </c>
      <c r="D724" s="5" t="s">
        <v>425</v>
      </c>
      <c r="E724" s="9">
        <v>4885</v>
      </c>
      <c r="F724" s="9" t="s">
        <v>1168</v>
      </c>
      <c r="G724" s="5"/>
      <c r="H724" s="5" t="s">
        <v>12</v>
      </c>
      <c r="I724" s="9">
        <v>1812</v>
      </c>
      <c r="J724" s="5" t="s">
        <v>8</v>
      </c>
      <c r="K724" s="9">
        <v>1812</v>
      </c>
      <c r="L724" s="5"/>
      <c r="M724" s="5"/>
      <c r="N724" s="5"/>
      <c r="O724" s="5"/>
      <c r="P724" s="5"/>
      <c r="Q724" s="5"/>
      <c r="R724" s="5"/>
      <c r="S724" s="5"/>
      <c r="T724" s="5"/>
      <c r="U724" s="5"/>
      <c r="V724" s="5"/>
      <c r="W724" s="5"/>
      <c r="X724" s="5"/>
      <c r="Y724" s="5"/>
      <c r="Z724" s="5"/>
      <c r="AA724" s="5"/>
      <c r="AB724" s="5"/>
      <c r="AC724" s="5"/>
      <c r="AD724" s="5" t="s">
        <v>224</v>
      </c>
      <c r="AE724" s="5"/>
      <c r="AF724" s="5" t="s">
        <v>419</v>
      </c>
      <c r="AG724" s="5"/>
      <c r="AH724" s="5"/>
      <c r="AI724" s="5"/>
      <c r="AJ724" s="5"/>
      <c r="AK724" s="5"/>
      <c r="AL724" s="42" t="s">
        <v>575</v>
      </c>
      <c r="AM724" s="11">
        <f>VLOOKUP($AL724,'City Location'!$A$2:$C$69,2)</f>
        <v>48.856614</v>
      </c>
      <c r="AN724" s="11">
        <f>VLOOKUP($AL724,'City Location'!$A$2:$C$69,3)</f>
        <v>2.3522219999999998</v>
      </c>
      <c r="AO724" s="9" t="s">
        <v>621</v>
      </c>
      <c r="AP724" s="5">
        <v>1</v>
      </c>
      <c r="AQ724" s="5"/>
      <c r="AR724" s="4"/>
      <c r="AS724" s="4"/>
      <c r="AT724" s="10">
        <v>0</v>
      </c>
      <c r="AU724" s="10" t="s">
        <v>190</v>
      </c>
      <c r="AV724" s="10" t="s">
        <v>1105</v>
      </c>
      <c r="AW724" s="10" t="s">
        <v>1105</v>
      </c>
      <c r="AX724" s="4" t="s">
        <v>1105</v>
      </c>
      <c r="AY724" s="10" t="s">
        <v>1105</v>
      </c>
      <c r="AZ724" s="10" t="s">
        <v>1105</v>
      </c>
      <c r="BA724" s="10" t="s">
        <v>1105</v>
      </c>
      <c r="BB724" s="10" t="s">
        <v>1105</v>
      </c>
      <c r="BC724" s="10" t="s">
        <v>1105</v>
      </c>
      <c r="BD724" s="10" t="s">
        <v>190</v>
      </c>
      <c r="BE724" s="10" t="s">
        <v>190</v>
      </c>
      <c r="BF724" s="10" t="s">
        <v>1105</v>
      </c>
      <c r="BG724" s="10" t="s">
        <v>1105</v>
      </c>
      <c r="BH724" s="10" t="s">
        <v>190</v>
      </c>
      <c r="BI724" s="10" t="s">
        <v>1104</v>
      </c>
      <c r="BJ724" s="10" t="s">
        <v>1105</v>
      </c>
      <c r="BK724" s="10" t="s">
        <v>1104</v>
      </c>
      <c r="BL724" s="10" t="s">
        <v>1105</v>
      </c>
      <c r="BM724" s="10" t="s">
        <v>1105</v>
      </c>
      <c r="BN724" s="10" t="s">
        <v>1105</v>
      </c>
      <c r="BO724" s="10" t="s">
        <v>1105</v>
      </c>
      <c r="BP724" s="10" t="s">
        <v>1105</v>
      </c>
      <c r="BQ724" s="10" t="s">
        <v>190</v>
      </c>
      <c r="BR724" s="10" t="s">
        <v>1105</v>
      </c>
      <c r="BS724" s="10" t="s">
        <v>1104</v>
      </c>
      <c r="BT724" s="10" t="s">
        <v>1105</v>
      </c>
      <c r="BU724" s="10" t="s">
        <v>1105</v>
      </c>
      <c r="BV724" s="10" t="s">
        <v>1105</v>
      </c>
      <c r="BW724" s="10" t="s">
        <v>190</v>
      </c>
      <c r="BX724" s="10" t="s">
        <v>190</v>
      </c>
      <c r="BY724" s="10" t="s">
        <v>1105</v>
      </c>
      <c r="BZ724" s="10" t="s">
        <v>1104</v>
      </c>
      <c r="CA724" s="10" t="s">
        <v>1105</v>
      </c>
      <c r="CB724" s="10" t="s">
        <v>190</v>
      </c>
      <c r="CC724" s="10" t="s">
        <v>1105</v>
      </c>
      <c r="CD724" s="10" t="s">
        <v>1104</v>
      </c>
      <c r="CE724" s="10" t="s">
        <v>1105</v>
      </c>
      <c r="CF724" s="10" t="s">
        <v>190</v>
      </c>
      <c r="CG724" s="10" t="s">
        <v>1104</v>
      </c>
      <c r="CH724" s="10" t="s">
        <v>1104</v>
      </c>
      <c r="CI724" s="10" t="s">
        <v>1105</v>
      </c>
      <c r="CJ724" s="10" t="s">
        <v>1104</v>
      </c>
      <c r="CK724" s="10" t="s">
        <v>1104</v>
      </c>
      <c r="CL724" s="10" t="s">
        <v>1105</v>
      </c>
      <c r="CM724" s="10" t="s">
        <v>1105</v>
      </c>
      <c r="CN724" s="10" t="s">
        <v>1105</v>
      </c>
      <c r="CO724" s="10" t="s">
        <v>1105</v>
      </c>
      <c r="CP724" s="10" t="s">
        <v>1105</v>
      </c>
      <c r="CQ724" s="10" t="s">
        <v>1105</v>
      </c>
      <c r="CR724" s="10" t="s">
        <v>1105</v>
      </c>
      <c r="CS724" s="10" t="s">
        <v>1105</v>
      </c>
      <c r="CT724" s="10" t="s">
        <v>1105</v>
      </c>
      <c r="CU724" s="10" t="s">
        <v>1104</v>
      </c>
      <c r="CV724" s="10" t="s">
        <v>374</v>
      </c>
      <c r="CW724" s="10" t="s">
        <v>1105</v>
      </c>
      <c r="CX724" s="10" t="s">
        <v>190</v>
      </c>
      <c r="CY724" s="10" t="s">
        <v>1105</v>
      </c>
      <c r="CZ724" s="10" t="s">
        <v>1105</v>
      </c>
      <c r="DA724" s="10" t="s">
        <v>1105</v>
      </c>
      <c r="DB724" s="10" t="s">
        <v>190</v>
      </c>
      <c r="DC724" s="96" t="s">
        <v>7159</v>
      </c>
      <c r="DD724" s="96" t="s">
        <v>7159</v>
      </c>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5"/>
    </row>
    <row r="725" spans="1:251" s="9" customFormat="1" ht="17.25" customHeight="1">
      <c r="A725" s="5" t="s">
        <v>743</v>
      </c>
      <c r="B725" s="9">
        <v>304</v>
      </c>
      <c r="C725" s="5" t="s">
        <v>83</v>
      </c>
      <c r="D725" s="5" t="s">
        <v>425</v>
      </c>
      <c r="E725" s="9">
        <v>4885</v>
      </c>
      <c r="F725" s="9" t="s">
        <v>1168</v>
      </c>
      <c r="G725" s="5"/>
      <c r="H725" s="5" t="s">
        <v>8</v>
      </c>
      <c r="I725" s="9">
        <v>1812</v>
      </c>
      <c r="J725" s="5" t="s">
        <v>5</v>
      </c>
      <c r="K725" s="9">
        <v>1813</v>
      </c>
      <c r="L725" s="5"/>
      <c r="M725" s="5"/>
      <c r="N725" s="5"/>
      <c r="O725" s="5"/>
      <c r="P725" s="5"/>
      <c r="Q725" s="5"/>
      <c r="R725" s="5"/>
      <c r="S725" s="5"/>
      <c r="T725" s="5"/>
      <c r="U725" s="5"/>
      <c r="V725" s="5"/>
      <c r="W725" s="5"/>
      <c r="X725" s="5"/>
      <c r="Y725" s="5"/>
      <c r="Z725" s="5"/>
      <c r="AA725" s="5"/>
      <c r="AB725" s="5"/>
      <c r="AC725" s="5"/>
      <c r="AD725" s="5" t="s">
        <v>224</v>
      </c>
      <c r="AE725" s="5"/>
      <c r="AF725" s="5" t="s">
        <v>419</v>
      </c>
      <c r="AG725" s="5"/>
      <c r="AH725" s="5"/>
      <c r="AI725" s="5"/>
      <c r="AJ725" s="5"/>
      <c r="AK725" s="5"/>
      <c r="AL725" s="42" t="s">
        <v>575</v>
      </c>
      <c r="AM725" s="11">
        <f>VLOOKUP($AL725,'City Location'!$A$2:$C$69,2)</f>
        <v>48.856614</v>
      </c>
      <c r="AN725" s="11">
        <f>VLOOKUP($AL725,'City Location'!$A$2:$C$69,3)</f>
        <v>2.3522219999999998</v>
      </c>
      <c r="AO725" s="9" t="s">
        <v>621</v>
      </c>
      <c r="AP725" s="5">
        <v>1</v>
      </c>
      <c r="AQ725" s="5"/>
      <c r="AR725" s="4"/>
      <c r="AS725" s="4"/>
      <c r="AT725" s="10">
        <v>0</v>
      </c>
      <c r="AU725" s="10" t="s">
        <v>190</v>
      </c>
      <c r="AV725" s="10" t="s">
        <v>1105</v>
      </c>
      <c r="AW725" s="10" t="s">
        <v>1105</v>
      </c>
      <c r="AX725" s="4" t="s">
        <v>1105</v>
      </c>
      <c r="AY725" s="10" t="s">
        <v>1105</v>
      </c>
      <c r="AZ725" s="10" t="s">
        <v>1105</v>
      </c>
      <c r="BA725" s="10" t="s">
        <v>1105</v>
      </c>
      <c r="BB725" s="10" t="s">
        <v>1105</v>
      </c>
      <c r="BC725" s="10" t="s">
        <v>1105</v>
      </c>
      <c r="BD725" s="10" t="s">
        <v>190</v>
      </c>
      <c r="BE725" s="10" t="s">
        <v>190</v>
      </c>
      <c r="BF725" s="10" t="s">
        <v>1105</v>
      </c>
      <c r="BG725" s="10" t="s">
        <v>1105</v>
      </c>
      <c r="BH725" s="10" t="s">
        <v>190</v>
      </c>
      <c r="BI725" s="10" t="s">
        <v>1104</v>
      </c>
      <c r="BJ725" s="10" t="s">
        <v>1105</v>
      </c>
      <c r="BK725" s="10" t="s">
        <v>1104</v>
      </c>
      <c r="BL725" s="10" t="s">
        <v>1105</v>
      </c>
      <c r="BM725" s="10" t="s">
        <v>1105</v>
      </c>
      <c r="BN725" s="10" t="s">
        <v>1105</v>
      </c>
      <c r="BO725" s="10" t="s">
        <v>1105</v>
      </c>
      <c r="BP725" s="10" t="s">
        <v>1105</v>
      </c>
      <c r="BQ725" s="10" t="s">
        <v>190</v>
      </c>
      <c r="BR725" s="10" t="s">
        <v>1105</v>
      </c>
      <c r="BS725" s="10" t="s">
        <v>1104</v>
      </c>
      <c r="BT725" s="10" t="s">
        <v>1105</v>
      </c>
      <c r="BU725" s="10" t="s">
        <v>1105</v>
      </c>
      <c r="BV725" s="10" t="s">
        <v>1105</v>
      </c>
      <c r="BW725" s="10" t="s">
        <v>190</v>
      </c>
      <c r="BX725" s="10" t="s">
        <v>190</v>
      </c>
      <c r="BY725" s="10" t="s">
        <v>1105</v>
      </c>
      <c r="BZ725" s="10" t="s">
        <v>1104</v>
      </c>
      <c r="CA725" s="10" t="s">
        <v>1105</v>
      </c>
      <c r="CB725" s="10" t="s">
        <v>190</v>
      </c>
      <c r="CC725" s="10" t="s">
        <v>1105</v>
      </c>
      <c r="CD725" s="10" t="s">
        <v>1104</v>
      </c>
      <c r="CE725" s="10" t="s">
        <v>1105</v>
      </c>
      <c r="CF725" s="10" t="s">
        <v>190</v>
      </c>
      <c r="CG725" s="10" t="s">
        <v>1104</v>
      </c>
      <c r="CH725" s="10" t="s">
        <v>1104</v>
      </c>
      <c r="CI725" s="10" t="s">
        <v>1105</v>
      </c>
      <c r="CJ725" s="10" t="s">
        <v>1104</v>
      </c>
      <c r="CK725" s="10" t="s">
        <v>1104</v>
      </c>
      <c r="CL725" s="10" t="s">
        <v>1105</v>
      </c>
      <c r="CM725" s="10" t="s">
        <v>1105</v>
      </c>
      <c r="CN725" s="10" t="s">
        <v>1105</v>
      </c>
      <c r="CO725" s="10" t="s">
        <v>1105</v>
      </c>
      <c r="CP725" s="10" t="s">
        <v>1105</v>
      </c>
      <c r="CQ725" s="10" t="s">
        <v>1105</v>
      </c>
      <c r="CR725" s="10" t="s">
        <v>1105</v>
      </c>
      <c r="CS725" s="10" t="s">
        <v>1105</v>
      </c>
      <c r="CT725" s="10" t="s">
        <v>1105</v>
      </c>
      <c r="CU725" s="10" t="s">
        <v>1104</v>
      </c>
      <c r="CV725" s="10" t="s">
        <v>374</v>
      </c>
      <c r="CW725" s="10" t="s">
        <v>1105</v>
      </c>
      <c r="CX725" s="10" t="s">
        <v>190</v>
      </c>
      <c r="CY725" s="10" t="s">
        <v>1105</v>
      </c>
      <c r="CZ725" s="10" t="s">
        <v>1105</v>
      </c>
      <c r="DA725" s="10" t="s">
        <v>1105</v>
      </c>
      <c r="DB725" s="10" t="s">
        <v>190</v>
      </c>
      <c r="DC725" s="96" t="s">
        <v>7159</v>
      </c>
      <c r="DD725" s="96" t="s">
        <v>7159</v>
      </c>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5"/>
    </row>
    <row r="726" spans="1:251" s="9" customFormat="1" ht="17.25" customHeight="1">
      <c r="A726" s="5" t="s">
        <v>743</v>
      </c>
      <c r="B726" s="9">
        <v>304</v>
      </c>
      <c r="C726" s="5" t="s">
        <v>83</v>
      </c>
      <c r="D726" s="5" t="s">
        <v>425</v>
      </c>
      <c r="E726" s="9">
        <v>4885</v>
      </c>
      <c r="F726" s="9" t="s">
        <v>1168</v>
      </c>
      <c r="G726" s="5"/>
      <c r="H726" s="5" t="s">
        <v>5</v>
      </c>
      <c r="I726" s="9">
        <v>1813</v>
      </c>
      <c r="J726" s="5" t="s">
        <v>8</v>
      </c>
      <c r="K726" s="9">
        <v>1813</v>
      </c>
      <c r="L726" s="5"/>
      <c r="M726" s="5"/>
      <c r="N726" s="5"/>
      <c r="O726" s="5"/>
      <c r="P726" s="5"/>
      <c r="Q726" s="5"/>
      <c r="R726" s="5"/>
      <c r="S726" s="5"/>
      <c r="T726" s="5"/>
      <c r="U726" s="5"/>
      <c r="V726" s="5"/>
      <c r="W726" s="5"/>
      <c r="X726" s="5"/>
      <c r="Y726" s="5"/>
      <c r="Z726" s="5"/>
      <c r="AA726" s="5"/>
      <c r="AB726" s="5"/>
      <c r="AC726" s="5"/>
      <c r="AD726" s="5" t="s">
        <v>224</v>
      </c>
      <c r="AE726" s="5"/>
      <c r="AF726" s="5" t="s">
        <v>419</v>
      </c>
      <c r="AG726" s="5"/>
      <c r="AH726" s="5"/>
      <c r="AI726" s="5"/>
      <c r="AJ726" s="5"/>
      <c r="AK726" s="5"/>
      <c r="AL726" s="42" t="s">
        <v>575</v>
      </c>
      <c r="AM726" s="11">
        <f>VLOOKUP($AL726,'City Location'!$A$2:$C$69,2)</f>
        <v>48.856614</v>
      </c>
      <c r="AN726" s="11">
        <f>VLOOKUP($AL726,'City Location'!$A$2:$C$69,3)</f>
        <v>2.3522219999999998</v>
      </c>
      <c r="AO726" s="9" t="s">
        <v>621</v>
      </c>
      <c r="AP726" s="5">
        <v>1</v>
      </c>
      <c r="AQ726" s="5"/>
      <c r="AR726" s="4"/>
      <c r="AS726" s="4"/>
      <c r="AT726" s="10">
        <v>0</v>
      </c>
      <c r="AU726" s="10" t="s">
        <v>190</v>
      </c>
      <c r="AV726" s="10" t="s">
        <v>1105</v>
      </c>
      <c r="AW726" s="10" t="s">
        <v>1105</v>
      </c>
      <c r="AX726" s="4" t="s">
        <v>1105</v>
      </c>
      <c r="AY726" s="10" t="s">
        <v>1105</v>
      </c>
      <c r="AZ726" s="10" t="s">
        <v>1105</v>
      </c>
      <c r="BA726" s="10" t="s">
        <v>1105</v>
      </c>
      <c r="BB726" s="10" t="s">
        <v>1105</v>
      </c>
      <c r="BC726" s="10" t="s">
        <v>1105</v>
      </c>
      <c r="BD726" s="10" t="s">
        <v>190</v>
      </c>
      <c r="BE726" s="10" t="s">
        <v>190</v>
      </c>
      <c r="BF726" s="10" t="s">
        <v>1105</v>
      </c>
      <c r="BG726" s="10" t="s">
        <v>1105</v>
      </c>
      <c r="BH726" s="10" t="s">
        <v>190</v>
      </c>
      <c r="BI726" s="10" t="s">
        <v>1104</v>
      </c>
      <c r="BJ726" s="10" t="s">
        <v>1105</v>
      </c>
      <c r="BK726" s="10" t="s">
        <v>1104</v>
      </c>
      <c r="BL726" s="10" t="s">
        <v>1105</v>
      </c>
      <c r="BM726" s="10" t="s">
        <v>1105</v>
      </c>
      <c r="BN726" s="10" t="s">
        <v>1105</v>
      </c>
      <c r="BO726" s="10" t="s">
        <v>1105</v>
      </c>
      <c r="BP726" s="10" t="s">
        <v>1105</v>
      </c>
      <c r="BQ726" s="10" t="s">
        <v>190</v>
      </c>
      <c r="BR726" s="10" t="s">
        <v>1105</v>
      </c>
      <c r="BS726" s="10" t="s">
        <v>1104</v>
      </c>
      <c r="BT726" s="10" t="s">
        <v>1105</v>
      </c>
      <c r="BU726" s="10" t="s">
        <v>1105</v>
      </c>
      <c r="BV726" s="10" t="s">
        <v>1105</v>
      </c>
      <c r="BW726" s="10" t="s">
        <v>190</v>
      </c>
      <c r="BX726" s="10" t="s">
        <v>190</v>
      </c>
      <c r="BY726" s="10" t="s">
        <v>1105</v>
      </c>
      <c r="BZ726" s="10" t="s">
        <v>1104</v>
      </c>
      <c r="CA726" s="10" t="s">
        <v>1105</v>
      </c>
      <c r="CB726" s="10" t="s">
        <v>190</v>
      </c>
      <c r="CC726" s="10" t="s">
        <v>1105</v>
      </c>
      <c r="CD726" s="10" t="s">
        <v>1104</v>
      </c>
      <c r="CE726" s="10" t="s">
        <v>1105</v>
      </c>
      <c r="CF726" s="10" t="s">
        <v>190</v>
      </c>
      <c r="CG726" s="10" t="s">
        <v>1104</v>
      </c>
      <c r="CH726" s="10" t="s">
        <v>1104</v>
      </c>
      <c r="CI726" s="10" t="s">
        <v>1105</v>
      </c>
      <c r="CJ726" s="10" t="s">
        <v>1104</v>
      </c>
      <c r="CK726" s="10" t="s">
        <v>1104</v>
      </c>
      <c r="CL726" s="10" t="s">
        <v>1105</v>
      </c>
      <c r="CM726" s="10" t="s">
        <v>1105</v>
      </c>
      <c r="CN726" s="10" t="s">
        <v>1105</v>
      </c>
      <c r="CO726" s="10" t="s">
        <v>1105</v>
      </c>
      <c r="CP726" s="10" t="s">
        <v>1105</v>
      </c>
      <c r="CQ726" s="10" t="s">
        <v>1105</v>
      </c>
      <c r="CR726" s="10" t="s">
        <v>1105</v>
      </c>
      <c r="CS726" s="10" t="s">
        <v>1105</v>
      </c>
      <c r="CT726" s="10" t="s">
        <v>1105</v>
      </c>
      <c r="CU726" s="10" t="s">
        <v>1104</v>
      </c>
      <c r="CV726" s="10" t="s">
        <v>374</v>
      </c>
      <c r="CW726" s="10" t="s">
        <v>1105</v>
      </c>
      <c r="CX726" s="10" t="s">
        <v>374</v>
      </c>
      <c r="CY726" s="10" t="s">
        <v>1105</v>
      </c>
      <c r="CZ726" s="10" t="s">
        <v>1105</v>
      </c>
      <c r="DA726" s="10" t="s">
        <v>1105</v>
      </c>
      <c r="DB726" s="10" t="s">
        <v>190</v>
      </c>
      <c r="DC726" s="96" t="s">
        <v>7159</v>
      </c>
      <c r="DD726" s="96" t="s">
        <v>7159</v>
      </c>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5"/>
    </row>
    <row r="727" spans="1:251" s="9" customFormat="1" ht="17.25" customHeight="1">
      <c r="A727" s="5" t="s">
        <v>743</v>
      </c>
      <c r="B727" s="9">
        <v>304</v>
      </c>
      <c r="C727" s="5" t="s">
        <v>83</v>
      </c>
      <c r="D727" s="5" t="s">
        <v>425</v>
      </c>
      <c r="E727" s="9">
        <v>4885</v>
      </c>
      <c r="F727" s="9" t="s">
        <v>1168</v>
      </c>
      <c r="G727" s="5"/>
      <c r="H727" s="5" t="s">
        <v>8</v>
      </c>
      <c r="I727" s="9">
        <v>1813</v>
      </c>
      <c r="J727" s="5" t="s">
        <v>3</v>
      </c>
      <c r="K727" s="9">
        <v>1813</v>
      </c>
      <c r="L727" s="5"/>
      <c r="M727" s="5"/>
      <c r="N727" s="5"/>
      <c r="O727" s="5"/>
      <c r="P727" s="5"/>
      <c r="Q727" s="5"/>
      <c r="R727" s="5"/>
      <c r="S727" s="5"/>
      <c r="T727" s="5"/>
      <c r="U727" s="5"/>
      <c r="V727" s="5"/>
      <c r="W727" s="5"/>
      <c r="X727" s="5"/>
      <c r="Y727" s="5"/>
      <c r="Z727" s="5"/>
      <c r="AA727" s="5"/>
      <c r="AB727" s="5"/>
      <c r="AC727" s="5"/>
      <c r="AD727" s="5" t="s">
        <v>224</v>
      </c>
      <c r="AE727" s="5"/>
      <c r="AF727" s="5" t="s">
        <v>419</v>
      </c>
      <c r="AG727" s="5"/>
      <c r="AH727" s="5"/>
      <c r="AI727" s="5"/>
      <c r="AJ727" s="5"/>
      <c r="AK727" s="5"/>
      <c r="AL727" s="42" t="s">
        <v>575</v>
      </c>
      <c r="AM727" s="11">
        <f>VLOOKUP($AL727,'City Location'!$A$2:$C$69,2)</f>
        <v>48.856614</v>
      </c>
      <c r="AN727" s="11">
        <f>VLOOKUP($AL727,'City Location'!$A$2:$C$69,3)</f>
        <v>2.3522219999999998</v>
      </c>
      <c r="AO727" s="9" t="s">
        <v>621</v>
      </c>
      <c r="AP727" s="5">
        <v>1</v>
      </c>
      <c r="AQ727" s="5"/>
      <c r="AR727" s="4"/>
      <c r="AS727" s="4"/>
      <c r="AT727" s="10">
        <v>0</v>
      </c>
      <c r="AU727" s="10" t="s">
        <v>374</v>
      </c>
      <c r="AV727" s="10" t="s">
        <v>1105</v>
      </c>
      <c r="AW727" s="10" t="s">
        <v>1105</v>
      </c>
      <c r="AX727" s="4" t="s">
        <v>1105</v>
      </c>
      <c r="AY727" s="10" t="s">
        <v>1105</v>
      </c>
      <c r="AZ727" s="10" t="s">
        <v>1105</v>
      </c>
      <c r="BA727" s="10" t="s">
        <v>1105</v>
      </c>
      <c r="BB727" s="10" t="s">
        <v>1105</v>
      </c>
      <c r="BC727" s="10" t="s">
        <v>1105</v>
      </c>
      <c r="BD727" s="10" t="s">
        <v>374</v>
      </c>
      <c r="BE727" s="10" t="s">
        <v>190</v>
      </c>
      <c r="BF727" s="10" t="s">
        <v>1105</v>
      </c>
      <c r="BG727" s="10" t="s">
        <v>1105</v>
      </c>
      <c r="BH727" s="10" t="s">
        <v>190</v>
      </c>
      <c r="BI727" s="10" t="s">
        <v>1104</v>
      </c>
      <c r="BJ727" s="10" t="s">
        <v>1105</v>
      </c>
      <c r="BK727" s="10" t="s">
        <v>1104</v>
      </c>
      <c r="BL727" s="10" t="s">
        <v>1105</v>
      </c>
      <c r="BM727" s="10" t="s">
        <v>1105</v>
      </c>
      <c r="BN727" s="10" t="s">
        <v>1105</v>
      </c>
      <c r="BO727" s="10" t="s">
        <v>1105</v>
      </c>
      <c r="BP727" s="10" t="s">
        <v>1105</v>
      </c>
      <c r="BQ727" s="10" t="s">
        <v>190</v>
      </c>
      <c r="BR727" s="10" t="s">
        <v>1105</v>
      </c>
      <c r="BS727" s="10" t="s">
        <v>1104</v>
      </c>
      <c r="BT727" s="10" t="s">
        <v>1105</v>
      </c>
      <c r="BU727" s="10" t="s">
        <v>1105</v>
      </c>
      <c r="BV727" s="10" t="s">
        <v>1105</v>
      </c>
      <c r="BW727" s="10" t="s">
        <v>190</v>
      </c>
      <c r="BX727" s="10" t="s">
        <v>190</v>
      </c>
      <c r="BY727" s="10" t="s">
        <v>1105</v>
      </c>
      <c r="BZ727" s="10" t="s">
        <v>1104</v>
      </c>
      <c r="CA727" s="10" t="s">
        <v>1105</v>
      </c>
      <c r="CB727" s="10" t="s">
        <v>190</v>
      </c>
      <c r="CC727" s="10" t="s">
        <v>1105</v>
      </c>
      <c r="CD727" s="10" t="s">
        <v>1104</v>
      </c>
      <c r="CE727" s="10" t="s">
        <v>1105</v>
      </c>
      <c r="CF727" s="10" t="s">
        <v>190</v>
      </c>
      <c r="CG727" s="10" t="s">
        <v>1104</v>
      </c>
      <c r="CH727" s="10" t="s">
        <v>1104</v>
      </c>
      <c r="CI727" s="10" t="s">
        <v>1105</v>
      </c>
      <c r="CJ727" s="10" t="s">
        <v>1104</v>
      </c>
      <c r="CK727" s="10" t="s">
        <v>1104</v>
      </c>
      <c r="CL727" s="10" t="s">
        <v>1105</v>
      </c>
      <c r="CM727" s="10" t="s">
        <v>1105</v>
      </c>
      <c r="CN727" s="10" t="s">
        <v>1105</v>
      </c>
      <c r="CO727" s="10" t="s">
        <v>1105</v>
      </c>
      <c r="CP727" s="10" t="s">
        <v>1105</v>
      </c>
      <c r="CQ727" s="10" t="s">
        <v>1105</v>
      </c>
      <c r="CR727" s="10" t="s">
        <v>1105</v>
      </c>
      <c r="CS727" s="10" t="s">
        <v>1105</v>
      </c>
      <c r="CT727" s="10" t="s">
        <v>1105</v>
      </c>
      <c r="CU727" s="10" t="s">
        <v>1104</v>
      </c>
      <c r="CV727" s="10" t="s">
        <v>374</v>
      </c>
      <c r="CW727" s="10" t="s">
        <v>1105</v>
      </c>
      <c r="CX727" s="10" t="s">
        <v>374</v>
      </c>
      <c r="CY727" s="10" t="s">
        <v>1105</v>
      </c>
      <c r="CZ727" s="10" t="s">
        <v>1105</v>
      </c>
      <c r="DA727" s="10" t="s">
        <v>1105</v>
      </c>
      <c r="DB727" s="10" t="s">
        <v>190</v>
      </c>
      <c r="DC727" s="96" t="s">
        <v>7159</v>
      </c>
      <c r="DD727" s="96" t="s">
        <v>7159</v>
      </c>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5"/>
    </row>
    <row r="728" spans="1:251" s="9" customFormat="1" ht="17.25" customHeight="1">
      <c r="A728" s="5" t="s">
        <v>743</v>
      </c>
      <c r="B728" s="9">
        <v>304</v>
      </c>
      <c r="C728" s="5" t="s">
        <v>83</v>
      </c>
      <c r="D728" s="5" t="s">
        <v>425</v>
      </c>
      <c r="E728" s="9">
        <v>4885</v>
      </c>
      <c r="F728" s="9" t="s">
        <v>1168</v>
      </c>
      <c r="G728" s="5"/>
      <c r="H728" s="5" t="s">
        <v>3</v>
      </c>
      <c r="I728" s="9">
        <v>1813</v>
      </c>
      <c r="J728" s="5" t="s">
        <v>5</v>
      </c>
      <c r="K728" s="9">
        <v>1814</v>
      </c>
      <c r="L728" s="5"/>
      <c r="M728" s="5"/>
      <c r="N728" s="5"/>
      <c r="O728" s="5"/>
      <c r="P728" s="5"/>
      <c r="Q728" s="5"/>
      <c r="R728" s="5"/>
      <c r="S728" s="5"/>
      <c r="T728" s="5"/>
      <c r="U728" s="5"/>
      <c r="V728" s="5"/>
      <c r="W728" s="5"/>
      <c r="X728" s="5"/>
      <c r="Y728" s="5"/>
      <c r="Z728" s="5"/>
      <c r="AA728" s="5"/>
      <c r="AB728" s="5"/>
      <c r="AC728" s="5"/>
      <c r="AD728" s="5" t="s">
        <v>224</v>
      </c>
      <c r="AE728" s="5"/>
      <c r="AF728" s="5" t="s">
        <v>419</v>
      </c>
      <c r="AG728" s="5"/>
      <c r="AH728" s="5"/>
      <c r="AI728" s="5"/>
      <c r="AJ728" s="5"/>
      <c r="AK728" s="5"/>
      <c r="AL728" s="42" t="s">
        <v>575</v>
      </c>
      <c r="AM728" s="11">
        <f>VLOOKUP($AL728,'City Location'!$A$2:$C$69,2)</f>
        <v>48.856614</v>
      </c>
      <c r="AN728" s="11">
        <f>VLOOKUP($AL728,'City Location'!$A$2:$C$69,3)</f>
        <v>2.3522219999999998</v>
      </c>
      <c r="AO728" s="9" t="s">
        <v>621</v>
      </c>
      <c r="AP728" s="5">
        <v>1</v>
      </c>
      <c r="AQ728" s="5"/>
      <c r="AR728" s="4"/>
      <c r="AS728" s="4"/>
      <c r="AT728" s="10">
        <v>0</v>
      </c>
      <c r="AU728" s="10" t="s">
        <v>374</v>
      </c>
      <c r="AV728" s="10" t="s">
        <v>1105</v>
      </c>
      <c r="AW728" s="10" t="s">
        <v>1105</v>
      </c>
      <c r="AX728" s="4" t="s">
        <v>1105</v>
      </c>
      <c r="AY728" s="10" t="s">
        <v>1105</v>
      </c>
      <c r="AZ728" s="10" t="s">
        <v>1105</v>
      </c>
      <c r="BA728" s="10" t="s">
        <v>1105</v>
      </c>
      <c r="BB728" s="10" t="s">
        <v>1105</v>
      </c>
      <c r="BC728" s="10" t="s">
        <v>1105</v>
      </c>
      <c r="BD728" s="10" t="s">
        <v>374</v>
      </c>
      <c r="BE728" s="10" t="s">
        <v>374</v>
      </c>
      <c r="BF728" s="10" t="s">
        <v>1105</v>
      </c>
      <c r="BG728" s="10" t="s">
        <v>1105</v>
      </c>
      <c r="BH728" s="10" t="s">
        <v>190</v>
      </c>
      <c r="BI728" s="10" t="s">
        <v>1104</v>
      </c>
      <c r="BJ728" s="10" t="s">
        <v>1105</v>
      </c>
      <c r="BK728" s="10" t="s">
        <v>1104</v>
      </c>
      <c r="BL728" s="10" t="s">
        <v>1105</v>
      </c>
      <c r="BM728" s="10" t="s">
        <v>1105</v>
      </c>
      <c r="BN728" s="10" t="s">
        <v>1105</v>
      </c>
      <c r="BO728" s="10" t="s">
        <v>1105</v>
      </c>
      <c r="BP728" s="10" t="s">
        <v>1105</v>
      </c>
      <c r="BQ728" s="10" t="s">
        <v>190</v>
      </c>
      <c r="BR728" s="10" t="s">
        <v>1105</v>
      </c>
      <c r="BS728" s="10" t="s">
        <v>1104</v>
      </c>
      <c r="BT728" s="10" t="s">
        <v>1105</v>
      </c>
      <c r="BU728" s="10" t="s">
        <v>1105</v>
      </c>
      <c r="BV728" s="10" t="s">
        <v>1105</v>
      </c>
      <c r="BW728" s="10" t="s">
        <v>190</v>
      </c>
      <c r="BX728" s="10" t="s">
        <v>190</v>
      </c>
      <c r="BY728" s="10" t="s">
        <v>1105</v>
      </c>
      <c r="BZ728" s="10" t="s">
        <v>1104</v>
      </c>
      <c r="CA728" s="10" t="s">
        <v>1105</v>
      </c>
      <c r="CB728" s="10" t="s">
        <v>190</v>
      </c>
      <c r="CC728" s="10" t="s">
        <v>1105</v>
      </c>
      <c r="CD728" s="10" t="s">
        <v>1104</v>
      </c>
      <c r="CE728" s="10" t="s">
        <v>1105</v>
      </c>
      <c r="CF728" s="10" t="s">
        <v>190</v>
      </c>
      <c r="CG728" s="10" t="s">
        <v>1104</v>
      </c>
      <c r="CH728" s="10" t="s">
        <v>1104</v>
      </c>
      <c r="CI728" s="10" t="s">
        <v>1105</v>
      </c>
      <c r="CJ728" s="10" t="s">
        <v>1104</v>
      </c>
      <c r="CK728" s="10" t="s">
        <v>1104</v>
      </c>
      <c r="CL728" s="10" t="s">
        <v>1105</v>
      </c>
      <c r="CM728" s="10" t="s">
        <v>1105</v>
      </c>
      <c r="CN728" s="10" t="s">
        <v>1105</v>
      </c>
      <c r="CO728" s="10" t="s">
        <v>1105</v>
      </c>
      <c r="CP728" s="10" t="s">
        <v>1105</v>
      </c>
      <c r="CQ728" s="10" t="s">
        <v>1105</v>
      </c>
      <c r="CR728" s="10" t="s">
        <v>1105</v>
      </c>
      <c r="CS728" s="10" t="s">
        <v>1105</v>
      </c>
      <c r="CT728" s="10" t="s">
        <v>1105</v>
      </c>
      <c r="CU728" s="10" t="s">
        <v>1104</v>
      </c>
      <c r="CV728" s="10" t="s">
        <v>190</v>
      </c>
      <c r="CW728" s="10" t="s">
        <v>1105</v>
      </c>
      <c r="CX728" s="10" t="s">
        <v>374</v>
      </c>
      <c r="CY728" s="10" t="s">
        <v>1105</v>
      </c>
      <c r="CZ728" s="10" t="s">
        <v>1105</v>
      </c>
      <c r="DA728" s="10" t="s">
        <v>1105</v>
      </c>
      <c r="DB728" s="10" t="s">
        <v>190</v>
      </c>
      <c r="DC728" s="96" t="s">
        <v>7159</v>
      </c>
      <c r="DD728" s="96" t="s">
        <v>7159</v>
      </c>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5"/>
    </row>
    <row r="729" spans="1:251" s="9" customFormat="1" ht="17.25" customHeight="1">
      <c r="A729" s="5" t="s">
        <v>743</v>
      </c>
      <c r="B729" s="9">
        <v>304</v>
      </c>
      <c r="C729" s="5" t="s">
        <v>83</v>
      </c>
      <c r="D729" s="5" t="s">
        <v>425</v>
      </c>
      <c r="E729" s="9">
        <v>4885</v>
      </c>
      <c r="F729" s="9" t="s">
        <v>1168</v>
      </c>
      <c r="G729" s="5"/>
      <c r="H729" s="5" t="s">
        <v>5</v>
      </c>
      <c r="I729" s="9">
        <v>1814</v>
      </c>
      <c r="J729" s="5" t="s">
        <v>8</v>
      </c>
      <c r="K729" s="9">
        <v>1814</v>
      </c>
      <c r="L729" s="5"/>
      <c r="M729" s="5"/>
      <c r="N729" s="5"/>
      <c r="O729" s="5"/>
      <c r="P729" s="5"/>
      <c r="Q729" s="5"/>
      <c r="R729" s="5"/>
      <c r="S729" s="5"/>
      <c r="T729" s="5"/>
      <c r="U729" s="5"/>
      <c r="V729" s="5"/>
      <c r="W729" s="5"/>
      <c r="X729" s="5"/>
      <c r="Y729" s="5"/>
      <c r="Z729" s="5"/>
      <c r="AA729" s="5"/>
      <c r="AB729" s="5"/>
      <c r="AC729" s="5"/>
      <c r="AD729" s="5" t="s">
        <v>224</v>
      </c>
      <c r="AE729" s="5"/>
      <c r="AF729" s="5" t="s">
        <v>419</v>
      </c>
      <c r="AG729" s="5"/>
      <c r="AH729" s="5"/>
      <c r="AI729" s="5"/>
      <c r="AJ729" s="5"/>
      <c r="AK729" s="5"/>
      <c r="AL729" s="42" t="s">
        <v>575</v>
      </c>
      <c r="AM729" s="11">
        <f>VLOOKUP($AL729,'City Location'!$A$2:$C$69,2)</f>
        <v>48.856614</v>
      </c>
      <c r="AN729" s="11">
        <f>VLOOKUP($AL729,'City Location'!$A$2:$C$69,3)</f>
        <v>2.3522219999999998</v>
      </c>
      <c r="AO729" s="9" t="s">
        <v>621</v>
      </c>
      <c r="AP729" s="5">
        <v>1</v>
      </c>
      <c r="AQ729" s="5"/>
      <c r="AR729" s="4"/>
      <c r="AS729" s="4"/>
      <c r="AT729" s="10">
        <v>0</v>
      </c>
      <c r="AU729" s="10" t="s">
        <v>374</v>
      </c>
      <c r="AV729" s="10" t="s">
        <v>1105</v>
      </c>
      <c r="AW729" s="10" t="s">
        <v>1105</v>
      </c>
      <c r="AX729" s="4" t="s">
        <v>1105</v>
      </c>
      <c r="AY729" s="10" t="s">
        <v>1105</v>
      </c>
      <c r="AZ729" s="10" t="s">
        <v>1105</v>
      </c>
      <c r="BA729" s="10" t="s">
        <v>1105</v>
      </c>
      <c r="BB729" s="10" t="s">
        <v>1105</v>
      </c>
      <c r="BC729" s="10" t="s">
        <v>1105</v>
      </c>
      <c r="BD729" s="10" t="s">
        <v>374</v>
      </c>
      <c r="BE729" s="10" t="s">
        <v>374</v>
      </c>
      <c r="BF729" s="10" t="s">
        <v>1105</v>
      </c>
      <c r="BG729" s="10" t="s">
        <v>1105</v>
      </c>
      <c r="BH729" s="10" t="s">
        <v>190</v>
      </c>
      <c r="BI729" s="10" t="s">
        <v>1104</v>
      </c>
      <c r="BJ729" s="10" t="s">
        <v>1105</v>
      </c>
      <c r="BK729" s="10" t="s">
        <v>1104</v>
      </c>
      <c r="BL729" s="10" t="s">
        <v>1105</v>
      </c>
      <c r="BM729" s="10" t="s">
        <v>1105</v>
      </c>
      <c r="BN729" s="10" t="s">
        <v>1105</v>
      </c>
      <c r="BO729" s="10" t="s">
        <v>1105</v>
      </c>
      <c r="BP729" s="10" t="s">
        <v>1105</v>
      </c>
      <c r="BQ729" s="10" t="s">
        <v>190</v>
      </c>
      <c r="BR729" s="10" t="s">
        <v>1105</v>
      </c>
      <c r="BS729" s="10" t="s">
        <v>1104</v>
      </c>
      <c r="BT729" s="10" t="s">
        <v>1105</v>
      </c>
      <c r="BU729" s="10" t="s">
        <v>1105</v>
      </c>
      <c r="BV729" s="10" t="s">
        <v>1105</v>
      </c>
      <c r="BW729" s="10" t="s">
        <v>374</v>
      </c>
      <c r="BX729" s="10" t="s">
        <v>190</v>
      </c>
      <c r="BY729" s="10" t="s">
        <v>1105</v>
      </c>
      <c r="BZ729" s="10" t="s">
        <v>1104</v>
      </c>
      <c r="CA729" s="10" t="s">
        <v>1105</v>
      </c>
      <c r="CB729" s="10" t="s">
        <v>190</v>
      </c>
      <c r="CC729" s="10" t="s">
        <v>1105</v>
      </c>
      <c r="CD729" s="10" t="s">
        <v>1104</v>
      </c>
      <c r="CE729" s="10" t="s">
        <v>1105</v>
      </c>
      <c r="CF729" s="10" t="s">
        <v>190</v>
      </c>
      <c r="CG729" s="10" t="s">
        <v>1104</v>
      </c>
      <c r="CH729" s="10" t="s">
        <v>1104</v>
      </c>
      <c r="CI729" s="10" t="s">
        <v>1105</v>
      </c>
      <c r="CJ729" s="10" t="s">
        <v>1104</v>
      </c>
      <c r="CK729" s="10" t="s">
        <v>1104</v>
      </c>
      <c r="CL729" s="10" t="s">
        <v>1105</v>
      </c>
      <c r="CM729" s="10" t="s">
        <v>1105</v>
      </c>
      <c r="CN729" s="10" t="s">
        <v>1105</v>
      </c>
      <c r="CO729" s="10" t="s">
        <v>1105</v>
      </c>
      <c r="CP729" s="10" t="s">
        <v>1105</v>
      </c>
      <c r="CQ729" s="10" t="s">
        <v>1105</v>
      </c>
      <c r="CR729" s="10" t="s">
        <v>1105</v>
      </c>
      <c r="CS729" s="10" t="s">
        <v>1105</v>
      </c>
      <c r="CT729" s="10" t="s">
        <v>1105</v>
      </c>
      <c r="CU729" s="10" t="s">
        <v>1104</v>
      </c>
      <c r="CV729" s="10" t="s">
        <v>190</v>
      </c>
      <c r="CW729" s="10" t="s">
        <v>1105</v>
      </c>
      <c r="CX729" s="10" t="s">
        <v>374</v>
      </c>
      <c r="CY729" s="10" t="s">
        <v>1105</v>
      </c>
      <c r="CZ729" s="10" t="s">
        <v>1105</v>
      </c>
      <c r="DA729" s="10" t="s">
        <v>1105</v>
      </c>
      <c r="DB729" s="10" t="s">
        <v>190</v>
      </c>
      <c r="DC729" s="96" t="s">
        <v>7159</v>
      </c>
      <c r="DD729" s="96" t="s">
        <v>7159</v>
      </c>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5"/>
    </row>
    <row r="730" spans="1:251" s="9" customFormat="1" ht="17.25" customHeight="1">
      <c r="A730" s="5" t="s">
        <v>743</v>
      </c>
      <c r="B730" s="9">
        <v>304</v>
      </c>
      <c r="C730" s="5" t="s">
        <v>83</v>
      </c>
      <c r="D730" s="5" t="s">
        <v>425</v>
      </c>
      <c r="E730" s="9">
        <v>4885</v>
      </c>
      <c r="F730" s="9" t="s">
        <v>1168</v>
      </c>
      <c r="G730" s="5"/>
      <c r="H730" s="5" t="s">
        <v>8</v>
      </c>
      <c r="I730" s="9">
        <v>1814</v>
      </c>
      <c r="J730" s="5" t="s">
        <v>8</v>
      </c>
      <c r="K730" s="9">
        <v>1815</v>
      </c>
      <c r="L730" s="5"/>
      <c r="M730" s="5"/>
      <c r="N730" s="5"/>
      <c r="O730" s="5"/>
      <c r="P730" s="5"/>
      <c r="Q730" s="5"/>
      <c r="R730" s="5"/>
      <c r="S730" s="5"/>
      <c r="T730" s="5"/>
      <c r="U730" s="5"/>
      <c r="V730" s="5"/>
      <c r="W730" s="5"/>
      <c r="X730" s="5"/>
      <c r="Y730" s="5"/>
      <c r="Z730" s="5"/>
      <c r="AA730" s="5"/>
      <c r="AB730" s="5"/>
      <c r="AC730" s="5"/>
      <c r="AD730" s="5" t="s">
        <v>224</v>
      </c>
      <c r="AE730" s="5"/>
      <c r="AF730" s="5" t="s">
        <v>419</v>
      </c>
      <c r="AG730" s="5"/>
      <c r="AH730" s="5"/>
      <c r="AI730" s="5"/>
      <c r="AJ730" s="5"/>
      <c r="AK730" s="5"/>
      <c r="AL730" s="42" t="s">
        <v>575</v>
      </c>
      <c r="AM730" s="11">
        <f>VLOOKUP($AL730,'City Location'!$A$2:$C$69,2)</f>
        <v>48.856614</v>
      </c>
      <c r="AN730" s="11">
        <f>VLOOKUP($AL730,'City Location'!$A$2:$C$69,3)</f>
        <v>2.3522219999999998</v>
      </c>
      <c r="AO730" s="9" t="s">
        <v>621</v>
      </c>
      <c r="AP730" s="5">
        <v>1</v>
      </c>
      <c r="AQ730" s="5"/>
      <c r="AR730" s="4"/>
      <c r="AS730" s="4"/>
      <c r="AT730" s="10">
        <v>0</v>
      </c>
      <c r="AU730" s="10" t="s">
        <v>374</v>
      </c>
      <c r="AV730" s="10" t="s">
        <v>190</v>
      </c>
      <c r="AW730" s="10" t="s">
        <v>1105</v>
      </c>
      <c r="AX730" s="4" t="s">
        <v>1105</v>
      </c>
      <c r="AY730" s="10" t="s">
        <v>1105</v>
      </c>
      <c r="AZ730" s="10" t="s">
        <v>1105</v>
      </c>
      <c r="BA730" s="10" t="s">
        <v>1105</v>
      </c>
      <c r="BB730" s="10" t="s">
        <v>1105</v>
      </c>
      <c r="BC730" s="10" t="s">
        <v>1105</v>
      </c>
      <c r="BD730" s="10" t="s">
        <v>374</v>
      </c>
      <c r="BE730" s="10" t="s">
        <v>374</v>
      </c>
      <c r="BF730" s="10" t="s">
        <v>1105</v>
      </c>
      <c r="BG730" s="10" t="s">
        <v>1105</v>
      </c>
      <c r="BH730" s="10" t="s">
        <v>190</v>
      </c>
      <c r="BI730" s="10" t="s">
        <v>1104</v>
      </c>
      <c r="BJ730" s="10" t="s">
        <v>1105</v>
      </c>
      <c r="BK730" s="10" t="s">
        <v>1104</v>
      </c>
      <c r="BL730" s="10" t="s">
        <v>1105</v>
      </c>
      <c r="BM730" s="10" t="s">
        <v>1105</v>
      </c>
      <c r="BN730" s="10" t="s">
        <v>1105</v>
      </c>
      <c r="BO730" s="10" t="s">
        <v>1105</v>
      </c>
      <c r="BP730" s="10" t="s">
        <v>1105</v>
      </c>
      <c r="BQ730" s="10" t="s">
        <v>190</v>
      </c>
      <c r="BR730" s="10" t="s">
        <v>1105</v>
      </c>
      <c r="BS730" s="10" t="s">
        <v>1104</v>
      </c>
      <c r="BT730" s="10" t="s">
        <v>1105</v>
      </c>
      <c r="BU730" s="10" t="s">
        <v>1105</v>
      </c>
      <c r="BV730" s="10" t="s">
        <v>1105</v>
      </c>
      <c r="BW730" s="10" t="s">
        <v>374</v>
      </c>
      <c r="BX730" s="10" t="s">
        <v>374</v>
      </c>
      <c r="BY730" s="10" t="s">
        <v>1105</v>
      </c>
      <c r="BZ730" s="10" t="s">
        <v>1104</v>
      </c>
      <c r="CA730" s="10" t="s">
        <v>1105</v>
      </c>
      <c r="CB730" s="10" t="s">
        <v>190</v>
      </c>
      <c r="CC730" s="10" t="s">
        <v>1105</v>
      </c>
      <c r="CD730" s="10" t="s">
        <v>1104</v>
      </c>
      <c r="CE730" s="10" t="s">
        <v>1105</v>
      </c>
      <c r="CF730" s="10" t="s">
        <v>190</v>
      </c>
      <c r="CG730" s="10" t="s">
        <v>1104</v>
      </c>
      <c r="CH730" s="10" t="s">
        <v>1104</v>
      </c>
      <c r="CI730" s="10" t="s">
        <v>1105</v>
      </c>
      <c r="CJ730" s="10" t="s">
        <v>1104</v>
      </c>
      <c r="CK730" s="10" t="s">
        <v>1104</v>
      </c>
      <c r="CL730" s="10" t="s">
        <v>1105</v>
      </c>
      <c r="CM730" s="10" t="s">
        <v>1105</v>
      </c>
      <c r="CN730" s="10" t="s">
        <v>1105</v>
      </c>
      <c r="CO730" s="10" t="s">
        <v>1105</v>
      </c>
      <c r="CP730" s="10" t="s">
        <v>1105</v>
      </c>
      <c r="CQ730" s="10" t="s">
        <v>1105</v>
      </c>
      <c r="CR730" s="10" t="s">
        <v>1105</v>
      </c>
      <c r="CS730" s="10" t="s">
        <v>1105</v>
      </c>
      <c r="CT730" s="10" t="s">
        <v>1105</v>
      </c>
      <c r="CU730" s="10" t="s">
        <v>1104</v>
      </c>
      <c r="CV730" s="10" t="s">
        <v>374</v>
      </c>
      <c r="CW730" s="10" t="s">
        <v>1105</v>
      </c>
      <c r="CX730" s="10" t="s">
        <v>374</v>
      </c>
      <c r="CY730" s="10" t="s">
        <v>1105</v>
      </c>
      <c r="CZ730" s="10" t="s">
        <v>1105</v>
      </c>
      <c r="DA730" s="10" t="s">
        <v>1105</v>
      </c>
      <c r="DB730" s="10" t="s">
        <v>190</v>
      </c>
      <c r="DC730" s="96" t="s">
        <v>7159</v>
      </c>
      <c r="DD730" s="96" t="s">
        <v>7159</v>
      </c>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5"/>
    </row>
    <row r="731" spans="1:251" s="9" customFormat="1" ht="17.25" customHeight="1">
      <c r="A731" s="5" t="s">
        <v>743</v>
      </c>
      <c r="B731" s="9">
        <v>304</v>
      </c>
      <c r="C731" s="5" t="s">
        <v>83</v>
      </c>
      <c r="D731" s="5" t="s">
        <v>425</v>
      </c>
      <c r="E731" s="9">
        <v>4885</v>
      </c>
      <c r="F731" s="9" t="s">
        <v>1168</v>
      </c>
      <c r="G731" s="5"/>
      <c r="H731" s="5" t="s">
        <v>8</v>
      </c>
      <c r="I731" s="9">
        <v>1815</v>
      </c>
      <c r="J731" s="5" t="s">
        <v>8</v>
      </c>
      <c r="K731" s="9">
        <v>1815</v>
      </c>
      <c r="L731" s="5"/>
      <c r="M731" s="5"/>
      <c r="N731" s="5"/>
      <c r="O731" s="5"/>
      <c r="P731" s="5"/>
      <c r="Q731" s="5"/>
      <c r="R731" s="5"/>
      <c r="S731" s="5"/>
      <c r="T731" s="5"/>
      <c r="U731" s="5"/>
      <c r="V731" s="5"/>
      <c r="W731" s="5"/>
      <c r="X731" s="5"/>
      <c r="Y731" s="5"/>
      <c r="Z731" s="5"/>
      <c r="AA731" s="5"/>
      <c r="AB731" s="5"/>
      <c r="AC731" s="5"/>
      <c r="AD731" s="5" t="s">
        <v>224</v>
      </c>
      <c r="AE731" s="5"/>
      <c r="AF731" s="5" t="s">
        <v>419</v>
      </c>
      <c r="AG731" s="5"/>
      <c r="AH731" s="5"/>
      <c r="AI731" s="5"/>
      <c r="AJ731" s="5"/>
      <c r="AK731" s="5"/>
      <c r="AL731" s="42" t="s">
        <v>575</v>
      </c>
      <c r="AM731" s="11">
        <f>VLOOKUP($AL731,'City Location'!$A$2:$C$69,2)</f>
        <v>48.856614</v>
      </c>
      <c r="AN731" s="11">
        <f>VLOOKUP($AL731,'City Location'!$A$2:$C$69,3)</f>
        <v>2.3522219999999998</v>
      </c>
      <c r="AO731" s="9" t="s">
        <v>621</v>
      </c>
      <c r="AP731" s="5">
        <v>1</v>
      </c>
      <c r="AQ731" s="5"/>
      <c r="AR731" s="4"/>
      <c r="AS731" s="4"/>
      <c r="AT731" s="10">
        <v>0</v>
      </c>
      <c r="AU731" s="10" t="s">
        <v>374</v>
      </c>
      <c r="AV731" s="10" t="s">
        <v>190</v>
      </c>
      <c r="AW731" s="10" t="s">
        <v>1105</v>
      </c>
      <c r="AX731" s="4" t="s">
        <v>1105</v>
      </c>
      <c r="AY731" s="10" t="s">
        <v>1104</v>
      </c>
      <c r="AZ731" s="10" t="s">
        <v>1105</v>
      </c>
      <c r="BA731" s="10" t="s">
        <v>1105</v>
      </c>
      <c r="BB731" s="10" t="s">
        <v>1104</v>
      </c>
      <c r="BC731" s="10" t="s">
        <v>1104</v>
      </c>
      <c r="BD731" s="10" t="s">
        <v>374</v>
      </c>
      <c r="BE731" s="10" t="s">
        <v>374</v>
      </c>
      <c r="BF731" s="10" t="s">
        <v>1105</v>
      </c>
      <c r="BG731" s="10" t="s">
        <v>1105</v>
      </c>
      <c r="BH731" s="10" t="s">
        <v>190</v>
      </c>
      <c r="BI731" s="10" t="s">
        <v>1104</v>
      </c>
      <c r="BJ731" s="10" t="s">
        <v>1105</v>
      </c>
      <c r="BK731" s="10" t="s">
        <v>1104</v>
      </c>
      <c r="BL731" s="10" t="s">
        <v>1105</v>
      </c>
      <c r="BM731" s="10" t="s">
        <v>1105</v>
      </c>
      <c r="BN731" s="10" t="s">
        <v>1105</v>
      </c>
      <c r="BO731" s="10" t="s">
        <v>1105</v>
      </c>
      <c r="BP731" s="10" t="s">
        <v>1105</v>
      </c>
      <c r="BQ731" s="10" t="s">
        <v>190</v>
      </c>
      <c r="BR731" s="10" t="s">
        <v>1105</v>
      </c>
      <c r="BS731" s="10" t="s">
        <v>1104</v>
      </c>
      <c r="BT731" s="10" t="s">
        <v>1105</v>
      </c>
      <c r="BU731" s="10" t="s">
        <v>1105</v>
      </c>
      <c r="BV731" s="10" t="s">
        <v>1105</v>
      </c>
      <c r="BW731" s="10" t="s">
        <v>374</v>
      </c>
      <c r="BX731" s="10" t="s">
        <v>190</v>
      </c>
      <c r="BY731" s="10" t="s">
        <v>1105</v>
      </c>
      <c r="BZ731" s="10" t="s">
        <v>1104</v>
      </c>
      <c r="CA731" s="10" t="s">
        <v>1105</v>
      </c>
      <c r="CB731" s="10" t="s">
        <v>190</v>
      </c>
      <c r="CC731" s="10" t="s">
        <v>1105</v>
      </c>
      <c r="CD731" s="10" t="s">
        <v>1104</v>
      </c>
      <c r="CE731" s="10" t="s">
        <v>1105</v>
      </c>
      <c r="CF731" s="10" t="s">
        <v>190</v>
      </c>
      <c r="CG731" s="10" t="s">
        <v>1104</v>
      </c>
      <c r="CH731" s="10" t="s">
        <v>1104</v>
      </c>
      <c r="CI731" s="10" t="s">
        <v>1105</v>
      </c>
      <c r="CJ731" s="10" t="s">
        <v>1104</v>
      </c>
      <c r="CK731" s="10" t="s">
        <v>1104</v>
      </c>
      <c r="CL731" s="10" t="s">
        <v>1105</v>
      </c>
      <c r="CM731" s="10" t="s">
        <v>1104</v>
      </c>
      <c r="CN731" s="10" t="s">
        <v>1105</v>
      </c>
      <c r="CO731" s="10" t="s">
        <v>1105</v>
      </c>
      <c r="CP731" s="10" t="s">
        <v>1105</v>
      </c>
      <c r="CQ731" s="10" t="s">
        <v>1105</v>
      </c>
      <c r="CR731" s="10" t="s">
        <v>1105</v>
      </c>
      <c r="CS731" s="10" t="s">
        <v>1105</v>
      </c>
      <c r="CT731" s="10" t="s">
        <v>1105</v>
      </c>
      <c r="CU731" s="10" t="s">
        <v>1104</v>
      </c>
      <c r="CV731" s="10" t="s">
        <v>374</v>
      </c>
      <c r="CW731" s="10" t="s">
        <v>1105</v>
      </c>
      <c r="CX731" s="10" t="s">
        <v>374</v>
      </c>
      <c r="CY731" s="10" t="s">
        <v>1105</v>
      </c>
      <c r="CZ731" s="10" t="s">
        <v>1105</v>
      </c>
      <c r="DA731" s="10" t="s">
        <v>1105</v>
      </c>
      <c r="DB731" s="10" t="s">
        <v>190</v>
      </c>
      <c r="DC731" s="96" t="s">
        <v>7159</v>
      </c>
      <c r="DD731" s="96" t="s">
        <v>7159</v>
      </c>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5"/>
    </row>
    <row r="732" spans="1:251" s="9" customFormat="1" ht="17.25" customHeight="1">
      <c r="A732" s="5" t="s">
        <v>740</v>
      </c>
      <c r="B732" s="9">
        <v>304</v>
      </c>
      <c r="C732" s="5" t="s">
        <v>83</v>
      </c>
      <c r="D732" s="5" t="s">
        <v>418</v>
      </c>
      <c r="E732" s="9">
        <v>898</v>
      </c>
      <c r="F732" s="9" t="s">
        <v>1167</v>
      </c>
      <c r="G732" s="5"/>
      <c r="H732" s="5" t="s">
        <v>7</v>
      </c>
      <c r="I732" s="9">
        <v>1815</v>
      </c>
      <c r="J732" s="5" t="s">
        <v>5</v>
      </c>
      <c r="K732" s="9">
        <v>1816</v>
      </c>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42" t="s">
        <v>575</v>
      </c>
      <c r="AM732" s="11">
        <f>VLOOKUP($AL732,'City Location'!$A$2:$C$69,2)</f>
        <v>48.856614</v>
      </c>
      <c r="AN732" s="11">
        <f>VLOOKUP($AL732,'City Location'!$A$2:$C$69,3)</f>
        <v>2.3522219999999998</v>
      </c>
      <c r="AO732" s="13" t="s">
        <v>621</v>
      </c>
      <c r="AP732" s="5">
        <v>1</v>
      </c>
      <c r="AQ732" s="5"/>
      <c r="AR732" s="4"/>
      <c r="AS732" s="4"/>
      <c r="AT732" s="10">
        <v>0</v>
      </c>
      <c r="AU732" s="10" t="s">
        <v>190</v>
      </c>
      <c r="AV732" s="10" t="s">
        <v>1105</v>
      </c>
      <c r="AW732" s="10" t="s">
        <v>190</v>
      </c>
      <c r="AX732" s="10" t="s">
        <v>1105</v>
      </c>
      <c r="AY732" s="10" t="s">
        <v>1104</v>
      </c>
      <c r="AZ732" s="10" t="s">
        <v>1105</v>
      </c>
      <c r="BA732" s="10" t="s">
        <v>1104</v>
      </c>
      <c r="BB732" s="19" t="s">
        <v>190</v>
      </c>
      <c r="BC732" s="10" t="s">
        <v>1104</v>
      </c>
      <c r="BD732" s="10" t="s">
        <v>1104</v>
      </c>
      <c r="BE732" s="10" t="s">
        <v>190</v>
      </c>
      <c r="BF732" s="10" t="s">
        <v>1105</v>
      </c>
      <c r="BG732" s="10" t="s">
        <v>1105</v>
      </c>
      <c r="BH732" s="10" t="s">
        <v>190</v>
      </c>
      <c r="BI732" s="10" t="s">
        <v>1105</v>
      </c>
      <c r="BJ732" s="10" t="s">
        <v>1105</v>
      </c>
      <c r="BK732" s="10" t="s">
        <v>1104</v>
      </c>
      <c r="BL732" s="10" t="s">
        <v>1105</v>
      </c>
      <c r="BM732" s="10" t="s">
        <v>1105</v>
      </c>
      <c r="BN732" s="10" t="s">
        <v>374</v>
      </c>
      <c r="BO732" s="10" t="s">
        <v>1105</v>
      </c>
      <c r="BP732" s="10" t="s">
        <v>1105</v>
      </c>
      <c r="BQ732" s="10" t="s">
        <v>190</v>
      </c>
      <c r="BR732" s="10" t="s">
        <v>1105</v>
      </c>
      <c r="BS732" s="10" t="s">
        <v>1104</v>
      </c>
      <c r="BT732" s="10" t="s">
        <v>1105</v>
      </c>
      <c r="BU732" s="10" t="s">
        <v>1105</v>
      </c>
      <c r="BV732" s="10" t="s">
        <v>1105</v>
      </c>
      <c r="BW732" s="10" t="s">
        <v>1104</v>
      </c>
      <c r="BX732" s="19" t="s">
        <v>190</v>
      </c>
      <c r="BY732" s="10" t="s">
        <v>1105</v>
      </c>
      <c r="BZ732" s="10" t="s">
        <v>374</v>
      </c>
      <c r="CA732" s="10" t="s">
        <v>1105</v>
      </c>
      <c r="CB732" s="10" t="s">
        <v>1104</v>
      </c>
      <c r="CC732" s="10" t="s">
        <v>1105</v>
      </c>
      <c r="CD732" s="10" t="s">
        <v>1104</v>
      </c>
      <c r="CE732" s="10" t="s">
        <v>1105</v>
      </c>
      <c r="CF732" s="10" t="s">
        <v>374</v>
      </c>
      <c r="CG732" s="10" t="s">
        <v>1104</v>
      </c>
      <c r="CH732" s="10" t="s">
        <v>190</v>
      </c>
      <c r="CI732" s="10" t="s">
        <v>1105</v>
      </c>
      <c r="CJ732" s="10" t="s">
        <v>1104</v>
      </c>
      <c r="CK732" s="10" t="s">
        <v>1104</v>
      </c>
      <c r="CL732" s="10" t="s">
        <v>1105</v>
      </c>
      <c r="CM732" s="10" t="s">
        <v>1105</v>
      </c>
      <c r="CN732" s="10" t="s">
        <v>1105</v>
      </c>
      <c r="CO732" s="10" t="s">
        <v>1105</v>
      </c>
      <c r="CP732" s="10" t="s">
        <v>1105</v>
      </c>
      <c r="CQ732" s="10" t="s">
        <v>1105</v>
      </c>
      <c r="CR732" s="10" t="s">
        <v>1105</v>
      </c>
      <c r="CS732" s="10" t="s">
        <v>1105</v>
      </c>
      <c r="CT732" s="10" t="s">
        <v>1105</v>
      </c>
      <c r="CU732" s="10" t="s">
        <v>1104</v>
      </c>
      <c r="CV732" s="10" t="s">
        <v>190</v>
      </c>
      <c r="CW732" s="19" t="s">
        <v>374</v>
      </c>
      <c r="CX732" s="10" t="s">
        <v>1104</v>
      </c>
      <c r="CY732" s="10" t="s">
        <v>1105</v>
      </c>
      <c r="CZ732" s="10" t="s">
        <v>1105</v>
      </c>
      <c r="DA732" s="10" t="s">
        <v>1105</v>
      </c>
      <c r="DB732" s="10" t="s">
        <v>190</v>
      </c>
      <c r="DC732" s="96" t="s">
        <v>7159</v>
      </c>
      <c r="DD732" s="96" t="s">
        <v>7159</v>
      </c>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5"/>
    </row>
    <row r="733" spans="1:251" s="9" customFormat="1" ht="17.25" customHeight="1">
      <c r="A733" s="5" t="s">
        <v>740</v>
      </c>
      <c r="B733" s="9">
        <v>304</v>
      </c>
      <c r="C733" s="5" t="s">
        <v>83</v>
      </c>
      <c r="D733" s="5" t="s">
        <v>418</v>
      </c>
      <c r="E733" s="9">
        <v>898</v>
      </c>
      <c r="F733" s="9" t="s">
        <v>1167</v>
      </c>
      <c r="G733" s="5"/>
      <c r="H733" s="5" t="s">
        <v>5</v>
      </c>
      <c r="I733" s="9">
        <v>1816</v>
      </c>
      <c r="J733" s="39" t="s">
        <v>6</v>
      </c>
      <c r="K733" s="9">
        <v>1818</v>
      </c>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42" t="s">
        <v>575</v>
      </c>
      <c r="AM733" s="11">
        <f>VLOOKUP($AL733,'City Location'!$A$2:$C$69,2)</f>
        <v>48.856614</v>
      </c>
      <c r="AN733" s="11">
        <f>VLOOKUP($AL733,'City Location'!$A$2:$C$69,3)</f>
        <v>2.3522219999999998</v>
      </c>
      <c r="AO733" s="13" t="s">
        <v>621</v>
      </c>
      <c r="AP733" s="5">
        <v>1</v>
      </c>
      <c r="AQ733" s="5"/>
      <c r="AR733" s="4"/>
      <c r="AS733" s="4"/>
      <c r="AT733" s="10">
        <v>0</v>
      </c>
      <c r="AU733" s="10" t="s">
        <v>190</v>
      </c>
      <c r="AV733" s="10" t="s">
        <v>1105</v>
      </c>
      <c r="AW733" s="10" t="s">
        <v>190</v>
      </c>
      <c r="AX733" s="10" t="s">
        <v>1105</v>
      </c>
      <c r="AY733" s="10" t="s">
        <v>1104</v>
      </c>
      <c r="AZ733" s="10" t="s">
        <v>1105</v>
      </c>
      <c r="BA733" s="10" t="s">
        <v>1104</v>
      </c>
      <c r="BB733" s="19" t="s">
        <v>190</v>
      </c>
      <c r="BC733" s="10" t="s">
        <v>1104</v>
      </c>
      <c r="BD733" s="10" t="s">
        <v>1104</v>
      </c>
      <c r="BE733" s="10" t="s">
        <v>190</v>
      </c>
      <c r="BF733" s="10" t="s">
        <v>1104</v>
      </c>
      <c r="BG733" s="10" t="s">
        <v>1104</v>
      </c>
      <c r="BH733" s="10" t="s">
        <v>190</v>
      </c>
      <c r="BI733" s="10" t="s">
        <v>1105</v>
      </c>
      <c r="BJ733" s="10" t="s">
        <v>1105</v>
      </c>
      <c r="BK733" s="10" t="s">
        <v>1104</v>
      </c>
      <c r="BL733" s="10" t="s">
        <v>1105</v>
      </c>
      <c r="BM733" s="10" t="s">
        <v>1105</v>
      </c>
      <c r="BN733" s="10" t="s">
        <v>190</v>
      </c>
      <c r="BO733" s="10" t="s">
        <v>1105</v>
      </c>
      <c r="BP733" s="10" t="s">
        <v>1105</v>
      </c>
      <c r="BQ733" s="10" t="s">
        <v>190</v>
      </c>
      <c r="BR733" s="10" t="s">
        <v>1105</v>
      </c>
      <c r="BS733" s="10" t="s">
        <v>1104</v>
      </c>
      <c r="BT733" s="10" t="s">
        <v>1105</v>
      </c>
      <c r="BU733" s="10" t="s">
        <v>1105</v>
      </c>
      <c r="BV733" s="10" t="s">
        <v>1105</v>
      </c>
      <c r="BW733" s="10" t="s">
        <v>1104</v>
      </c>
      <c r="BX733" s="19" t="s">
        <v>190</v>
      </c>
      <c r="BY733" s="10" t="s">
        <v>1105</v>
      </c>
      <c r="BZ733" s="10" t="s">
        <v>374</v>
      </c>
      <c r="CA733" s="10" t="s">
        <v>1105</v>
      </c>
      <c r="CB733" s="10" t="s">
        <v>1105</v>
      </c>
      <c r="CC733" s="10" t="s">
        <v>1105</v>
      </c>
      <c r="CD733" s="10" t="s">
        <v>1104</v>
      </c>
      <c r="CE733" s="10" t="s">
        <v>1105</v>
      </c>
      <c r="CF733" s="10" t="s">
        <v>374</v>
      </c>
      <c r="CG733" s="10" t="s">
        <v>1104</v>
      </c>
      <c r="CH733" s="10" t="s">
        <v>190</v>
      </c>
      <c r="CI733" s="10" t="s">
        <v>1105</v>
      </c>
      <c r="CJ733" s="10" t="s">
        <v>1105</v>
      </c>
      <c r="CK733" s="10" t="s">
        <v>1104</v>
      </c>
      <c r="CL733" s="10" t="s">
        <v>1105</v>
      </c>
      <c r="CM733" s="10" t="s">
        <v>1105</v>
      </c>
      <c r="CN733" s="10" t="s">
        <v>1105</v>
      </c>
      <c r="CO733" s="10" t="s">
        <v>1105</v>
      </c>
      <c r="CP733" s="10" t="s">
        <v>1105</v>
      </c>
      <c r="CQ733" s="10" t="s">
        <v>1105</v>
      </c>
      <c r="CR733" s="10" t="s">
        <v>1104</v>
      </c>
      <c r="CS733" s="10" t="s">
        <v>1105</v>
      </c>
      <c r="CT733" s="10" t="s">
        <v>1104</v>
      </c>
      <c r="CU733" s="10" t="s">
        <v>1104</v>
      </c>
      <c r="CV733" s="10" t="s">
        <v>190</v>
      </c>
      <c r="CW733" s="19" t="s">
        <v>190</v>
      </c>
      <c r="CX733" s="10" t="s">
        <v>1104</v>
      </c>
      <c r="CY733" s="10" t="s">
        <v>1105</v>
      </c>
      <c r="CZ733" s="10" t="s">
        <v>1105</v>
      </c>
      <c r="DA733" s="10" t="s">
        <v>1105</v>
      </c>
      <c r="DB733" s="10" t="s">
        <v>190</v>
      </c>
      <c r="DC733" s="96" t="s">
        <v>7159</v>
      </c>
      <c r="DD733" s="96" t="s">
        <v>7159</v>
      </c>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5"/>
    </row>
    <row r="734" spans="1:251" s="9" customFormat="1" ht="17.25" customHeight="1">
      <c r="A734" s="5" t="s">
        <v>740</v>
      </c>
      <c r="B734" s="9">
        <v>304</v>
      </c>
      <c r="C734" s="5" t="s">
        <v>83</v>
      </c>
      <c r="D734" s="5" t="s">
        <v>418</v>
      </c>
      <c r="E734" s="9">
        <v>898</v>
      </c>
      <c r="F734" s="9" t="s">
        <v>1167</v>
      </c>
      <c r="G734" s="5"/>
      <c r="H734" s="39" t="s">
        <v>6</v>
      </c>
      <c r="I734" s="9">
        <v>1818</v>
      </c>
      <c r="J734" s="5" t="s">
        <v>3</v>
      </c>
      <c r="K734" s="9">
        <v>1824</v>
      </c>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42" t="s">
        <v>575</v>
      </c>
      <c r="AM734" s="11">
        <f>VLOOKUP($AL734,'City Location'!$A$2:$C$69,2)</f>
        <v>48.856614</v>
      </c>
      <c r="AN734" s="11">
        <f>VLOOKUP($AL734,'City Location'!$A$2:$C$69,3)</f>
        <v>2.3522219999999998</v>
      </c>
      <c r="AO734" s="13" t="s">
        <v>621</v>
      </c>
      <c r="AP734" s="5">
        <v>1</v>
      </c>
      <c r="AQ734" s="5"/>
      <c r="AR734" s="4"/>
      <c r="AS734" s="4"/>
      <c r="AT734" s="10">
        <v>0</v>
      </c>
      <c r="AU734" s="10" t="s">
        <v>190</v>
      </c>
      <c r="AV734" s="10" t="s">
        <v>1105</v>
      </c>
      <c r="AW734" s="10" t="s">
        <v>190</v>
      </c>
      <c r="AX734" s="10" t="s">
        <v>1105</v>
      </c>
      <c r="AY734" s="10" t="s">
        <v>1104</v>
      </c>
      <c r="AZ734" s="10" t="s">
        <v>1105</v>
      </c>
      <c r="BA734" s="10" t="s">
        <v>1104</v>
      </c>
      <c r="BB734" s="19" t="s">
        <v>190</v>
      </c>
      <c r="BC734" s="10" t="s">
        <v>1104</v>
      </c>
      <c r="BD734" s="10" t="s">
        <v>1104</v>
      </c>
      <c r="BE734" s="10" t="s">
        <v>190</v>
      </c>
      <c r="BF734" s="10" t="s">
        <v>1104</v>
      </c>
      <c r="BG734" s="10" t="s">
        <v>1104</v>
      </c>
      <c r="BH734" s="10" t="s">
        <v>190</v>
      </c>
      <c r="BI734" s="10" t="s">
        <v>1105</v>
      </c>
      <c r="BJ734" s="10" t="s">
        <v>1105</v>
      </c>
      <c r="BK734" s="10" t="s">
        <v>1104</v>
      </c>
      <c r="BL734" s="10" t="s">
        <v>1105</v>
      </c>
      <c r="BM734" s="10" t="s">
        <v>1105</v>
      </c>
      <c r="BN734" s="10" t="s">
        <v>190</v>
      </c>
      <c r="BO734" s="10" t="s">
        <v>1105</v>
      </c>
      <c r="BP734" s="10" t="s">
        <v>1105</v>
      </c>
      <c r="BQ734" s="10" t="s">
        <v>190</v>
      </c>
      <c r="BR734" s="10" t="s">
        <v>1105</v>
      </c>
      <c r="BS734" s="10" t="s">
        <v>1104</v>
      </c>
      <c r="BT734" s="10" t="s">
        <v>1105</v>
      </c>
      <c r="BU734" s="10" t="s">
        <v>1105</v>
      </c>
      <c r="BV734" s="10" t="s">
        <v>1105</v>
      </c>
      <c r="BW734" s="10" t="s">
        <v>1104</v>
      </c>
      <c r="BX734" s="10" t="s">
        <v>374</v>
      </c>
      <c r="BY734" s="10" t="s">
        <v>1105</v>
      </c>
      <c r="BZ734" s="10" t="s">
        <v>374</v>
      </c>
      <c r="CA734" s="10" t="s">
        <v>1105</v>
      </c>
      <c r="CB734" s="10" t="s">
        <v>1105</v>
      </c>
      <c r="CC734" s="10" t="s">
        <v>1105</v>
      </c>
      <c r="CD734" s="10" t="s">
        <v>1104</v>
      </c>
      <c r="CE734" s="10" t="s">
        <v>1105</v>
      </c>
      <c r="CF734" s="10" t="s">
        <v>374</v>
      </c>
      <c r="CG734" s="10" t="s">
        <v>1104</v>
      </c>
      <c r="CH734" s="10" t="s">
        <v>190</v>
      </c>
      <c r="CI734" s="10" t="s">
        <v>1105</v>
      </c>
      <c r="CJ734" s="10" t="s">
        <v>1105</v>
      </c>
      <c r="CK734" s="10" t="s">
        <v>1104</v>
      </c>
      <c r="CL734" s="10" t="s">
        <v>1105</v>
      </c>
      <c r="CM734" s="10" t="s">
        <v>1105</v>
      </c>
      <c r="CN734" s="10" t="s">
        <v>1105</v>
      </c>
      <c r="CO734" s="10" t="s">
        <v>1105</v>
      </c>
      <c r="CP734" s="10" t="s">
        <v>1105</v>
      </c>
      <c r="CQ734" s="10" t="s">
        <v>1105</v>
      </c>
      <c r="CR734" s="10" t="s">
        <v>1104</v>
      </c>
      <c r="CS734" s="10" t="s">
        <v>1105</v>
      </c>
      <c r="CT734" s="10" t="s">
        <v>1104</v>
      </c>
      <c r="CU734" s="10" t="s">
        <v>1104</v>
      </c>
      <c r="CV734" s="10" t="s">
        <v>190</v>
      </c>
      <c r="CW734" s="19" t="s">
        <v>190</v>
      </c>
      <c r="CX734" s="10" t="s">
        <v>1104</v>
      </c>
      <c r="CY734" s="10" t="s">
        <v>1105</v>
      </c>
      <c r="CZ734" s="10" t="s">
        <v>1105</v>
      </c>
      <c r="DA734" s="10" t="s">
        <v>1105</v>
      </c>
      <c r="DB734" s="10" t="s">
        <v>190</v>
      </c>
      <c r="DC734" s="96" t="s">
        <v>7159</v>
      </c>
      <c r="DD734" s="96" t="s">
        <v>7159</v>
      </c>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5"/>
    </row>
    <row r="735" spans="1:251" s="9" customFormat="1" ht="17.25" customHeight="1">
      <c r="A735" s="5" t="s">
        <v>740</v>
      </c>
      <c r="B735" s="9">
        <v>304</v>
      </c>
      <c r="C735" s="5" t="s">
        <v>83</v>
      </c>
      <c r="D735" s="5" t="s">
        <v>353</v>
      </c>
      <c r="E735" s="9">
        <v>897</v>
      </c>
      <c r="F735" s="9" t="s">
        <v>1167</v>
      </c>
      <c r="G735" s="5"/>
      <c r="H735" s="5" t="s">
        <v>3</v>
      </c>
      <c r="I735" s="9">
        <v>1824</v>
      </c>
      <c r="J735" s="39" t="s">
        <v>7</v>
      </c>
      <c r="K735" s="9">
        <v>1830</v>
      </c>
      <c r="L735" s="5"/>
      <c r="M735" s="5"/>
      <c r="N735" s="5"/>
      <c r="O735" s="5"/>
      <c r="P735" s="5"/>
      <c r="Q735" s="5"/>
      <c r="R735" s="5"/>
      <c r="S735" s="5"/>
      <c r="T735" s="5"/>
      <c r="U735" s="5"/>
      <c r="V735" s="5"/>
      <c r="W735" s="5"/>
      <c r="X735" s="5"/>
      <c r="Y735" s="5"/>
      <c r="Z735" s="5"/>
      <c r="AA735" s="5"/>
      <c r="AB735" s="5"/>
      <c r="AC735" s="5"/>
      <c r="AD735" s="5"/>
      <c r="AE735" s="5"/>
      <c r="AF735" s="5" t="s">
        <v>419</v>
      </c>
      <c r="AG735" s="5"/>
      <c r="AH735" s="5"/>
      <c r="AI735" s="5"/>
      <c r="AJ735" s="5"/>
      <c r="AK735" s="5"/>
      <c r="AL735" s="42" t="s">
        <v>575</v>
      </c>
      <c r="AM735" s="11">
        <f>VLOOKUP($AL735,'City Location'!$A$2:$C$69,2)</f>
        <v>48.856614</v>
      </c>
      <c r="AN735" s="11">
        <f>VLOOKUP($AL735,'City Location'!$A$2:$C$69,3)</f>
        <v>2.3522219999999998</v>
      </c>
      <c r="AO735" s="13" t="s">
        <v>621</v>
      </c>
      <c r="AP735" s="5">
        <v>1</v>
      </c>
      <c r="AQ735" s="5"/>
      <c r="AR735" s="4"/>
      <c r="AS735" s="4"/>
      <c r="AT735" s="10">
        <v>0</v>
      </c>
      <c r="AU735" s="10" t="s">
        <v>190</v>
      </c>
      <c r="AV735" s="10" t="s">
        <v>1105</v>
      </c>
      <c r="AW735" s="10" t="s">
        <v>190</v>
      </c>
      <c r="AX735" s="10" t="s">
        <v>1105</v>
      </c>
      <c r="AY735" s="10" t="s">
        <v>1104</v>
      </c>
      <c r="AZ735" s="10" t="s">
        <v>1105</v>
      </c>
      <c r="BA735" s="10" t="s">
        <v>1104</v>
      </c>
      <c r="BB735" s="19" t="s">
        <v>190</v>
      </c>
      <c r="BC735" s="10" t="s">
        <v>1104</v>
      </c>
      <c r="BD735" s="10" t="s">
        <v>1104</v>
      </c>
      <c r="BE735" s="10" t="s">
        <v>190</v>
      </c>
      <c r="BF735" s="10" t="s">
        <v>1104</v>
      </c>
      <c r="BG735" s="10" t="s">
        <v>1104</v>
      </c>
      <c r="BH735" s="10" t="s">
        <v>190</v>
      </c>
      <c r="BI735" s="10" t="s">
        <v>1105</v>
      </c>
      <c r="BJ735" s="10" t="s">
        <v>1105</v>
      </c>
      <c r="BK735" s="10" t="s">
        <v>1104</v>
      </c>
      <c r="BL735" s="10" t="s">
        <v>1105</v>
      </c>
      <c r="BM735" s="10" t="s">
        <v>1105</v>
      </c>
      <c r="BN735" s="10" t="s">
        <v>190</v>
      </c>
      <c r="BO735" s="10" t="s">
        <v>1105</v>
      </c>
      <c r="BP735" s="10" t="s">
        <v>1105</v>
      </c>
      <c r="BQ735" s="10" t="s">
        <v>190</v>
      </c>
      <c r="BR735" s="10" t="s">
        <v>1105</v>
      </c>
      <c r="BS735" s="10" t="s">
        <v>1104</v>
      </c>
      <c r="BT735" s="10" t="s">
        <v>1105</v>
      </c>
      <c r="BU735" s="10" t="s">
        <v>1105</v>
      </c>
      <c r="BV735" s="10" t="s">
        <v>1105</v>
      </c>
      <c r="BW735" s="10" t="s">
        <v>1104</v>
      </c>
      <c r="BX735" s="10" t="s">
        <v>374</v>
      </c>
      <c r="BY735" s="10" t="s">
        <v>1105</v>
      </c>
      <c r="BZ735" s="10" t="s">
        <v>374</v>
      </c>
      <c r="CA735" s="10" t="s">
        <v>1105</v>
      </c>
      <c r="CB735" s="10" t="s">
        <v>1105</v>
      </c>
      <c r="CC735" s="10" t="s">
        <v>1105</v>
      </c>
      <c r="CD735" s="10" t="s">
        <v>1104</v>
      </c>
      <c r="CE735" s="10" t="s">
        <v>1105</v>
      </c>
      <c r="CF735" s="10" t="s">
        <v>374</v>
      </c>
      <c r="CG735" s="10" t="s">
        <v>1104</v>
      </c>
      <c r="CH735" s="10" t="s">
        <v>190</v>
      </c>
      <c r="CI735" s="10" t="s">
        <v>1105</v>
      </c>
      <c r="CJ735" s="10" t="s">
        <v>1105</v>
      </c>
      <c r="CK735" s="10" t="s">
        <v>1104</v>
      </c>
      <c r="CL735" s="10" t="s">
        <v>1105</v>
      </c>
      <c r="CM735" s="10" t="s">
        <v>1105</v>
      </c>
      <c r="CN735" s="10" t="s">
        <v>1105</v>
      </c>
      <c r="CO735" s="10" t="s">
        <v>1105</v>
      </c>
      <c r="CP735" s="10" t="s">
        <v>1105</v>
      </c>
      <c r="CQ735" s="10" t="s">
        <v>1105</v>
      </c>
      <c r="CR735" s="10" t="s">
        <v>1104</v>
      </c>
      <c r="CS735" s="10" t="s">
        <v>1105</v>
      </c>
      <c r="CT735" s="10" t="s">
        <v>1104</v>
      </c>
      <c r="CU735" s="10" t="s">
        <v>1104</v>
      </c>
      <c r="CV735" s="10" t="s">
        <v>190</v>
      </c>
      <c r="CW735" s="19" t="s">
        <v>190</v>
      </c>
      <c r="CX735" s="10" t="s">
        <v>1104</v>
      </c>
      <c r="CY735" s="10" t="s">
        <v>1105</v>
      </c>
      <c r="CZ735" s="10" t="s">
        <v>1105</v>
      </c>
      <c r="DA735" s="10" t="s">
        <v>1105</v>
      </c>
      <c r="DB735" s="10" t="s">
        <v>190</v>
      </c>
      <c r="DC735" s="96" t="s">
        <v>7159</v>
      </c>
      <c r="DD735" s="96" t="s">
        <v>7159</v>
      </c>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5"/>
    </row>
    <row r="736" spans="1:251" s="9" customFormat="1" ht="17.25" customHeight="1">
      <c r="A736" s="5" t="s">
        <v>740</v>
      </c>
      <c r="B736" s="9">
        <v>304</v>
      </c>
      <c r="C736" s="5" t="s">
        <v>83</v>
      </c>
      <c r="D736" s="5" t="s">
        <v>353</v>
      </c>
      <c r="E736" s="9">
        <v>897</v>
      </c>
      <c r="F736" s="9" t="s">
        <v>1167</v>
      </c>
      <c r="G736" s="5"/>
      <c r="H736" s="39" t="s">
        <v>7</v>
      </c>
      <c r="I736" s="9">
        <v>1830</v>
      </c>
      <c r="J736" s="5" t="s">
        <v>9</v>
      </c>
      <c r="K736" s="9">
        <v>1830</v>
      </c>
      <c r="L736" s="5"/>
      <c r="M736" s="5"/>
      <c r="N736" s="5"/>
      <c r="O736" s="5"/>
      <c r="P736" s="5"/>
      <c r="Q736" s="5"/>
      <c r="R736" s="5"/>
      <c r="S736" s="5"/>
      <c r="T736" s="5"/>
      <c r="U736" s="5"/>
      <c r="V736" s="5"/>
      <c r="W736" s="5"/>
      <c r="X736" s="5"/>
      <c r="Y736" s="5"/>
      <c r="Z736" s="5"/>
      <c r="AA736" s="5"/>
      <c r="AB736" s="5"/>
      <c r="AC736" s="5"/>
      <c r="AD736" s="5"/>
      <c r="AE736" s="5"/>
      <c r="AF736" s="5" t="s">
        <v>419</v>
      </c>
      <c r="AG736" s="5"/>
      <c r="AH736" s="5"/>
      <c r="AI736" s="5"/>
      <c r="AJ736" s="5"/>
      <c r="AK736" s="5"/>
      <c r="AL736" s="42" t="s">
        <v>575</v>
      </c>
      <c r="AM736" s="11">
        <f>VLOOKUP($AL736,'City Location'!$A$2:$C$69,2)</f>
        <v>48.856614</v>
      </c>
      <c r="AN736" s="11">
        <f>VLOOKUP($AL736,'City Location'!$A$2:$C$69,3)</f>
        <v>2.3522219999999998</v>
      </c>
      <c r="AO736" s="13" t="s">
        <v>621</v>
      </c>
      <c r="AP736" s="5">
        <v>1</v>
      </c>
      <c r="AQ736" s="5"/>
      <c r="AR736" s="4"/>
      <c r="AS736" s="4"/>
      <c r="AT736" s="10">
        <v>0</v>
      </c>
      <c r="AU736" s="10" t="s">
        <v>190</v>
      </c>
      <c r="AV736" s="19" t="s">
        <v>190</v>
      </c>
      <c r="AW736" s="10" t="s">
        <v>190</v>
      </c>
      <c r="AX736" s="10" t="s">
        <v>1105</v>
      </c>
      <c r="AY736" s="10" t="s">
        <v>1104</v>
      </c>
      <c r="AZ736" s="10" t="s">
        <v>1105</v>
      </c>
      <c r="BA736" s="10" t="s">
        <v>1104</v>
      </c>
      <c r="BB736" s="19" t="s">
        <v>190</v>
      </c>
      <c r="BC736" s="10" t="s">
        <v>1104</v>
      </c>
      <c r="BD736" s="10" t="s">
        <v>1104</v>
      </c>
      <c r="BE736" s="10" t="s">
        <v>190</v>
      </c>
      <c r="BF736" s="10" t="s">
        <v>1104</v>
      </c>
      <c r="BG736" s="10" t="s">
        <v>1104</v>
      </c>
      <c r="BH736" s="10" t="s">
        <v>190</v>
      </c>
      <c r="BI736" s="10" t="s">
        <v>1105</v>
      </c>
      <c r="BJ736" s="10" t="s">
        <v>1105</v>
      </c>
      <c r="BK736" s="10" t="s">
        <v>1104</v>
      </c>
      <c r="BL736" s="10" t="s">
        <v>1105</v>
      </c>
      <c r="BM736" s="10" t="s">
        <v>1105</v>
      </c>
      <c r="BN736" s="10" t="s">
        <v>190</v>
      </c>
      <c r="BO736" s="10" t="s">
        <v>1105</v>
      </c>
      <c r="BP736" s="10" t="s">
        <v>1105</v>
      </c>
      <c r="BQ736" s="10" t="s">
        <v>190</v>
      </c>
      <c r="BR736" s="10" t="s">
        <v>1105</v>
      </c>
      <c r="BS736" s="10" t="s">
        <v>1104</v>
      </c>
      <c r="BT736" s="10" t="s">
        <v>1105</v>
      </c>
      <c r="BU736" s="10" t="s">
        <v>1105</v>
      </c>
      <c r="BV736" s="10" t="s">
        <v>1105</v>
      </c>
      <c r="BW736" s="10" t="s">
        <v>1104</v>
      </c>
      <c r="BX736" s="10" t="s">
        <v>374</v>
      </c>
      <c r="BY736" s="10" t="s">
        <v>1105</v>
      </c>
      <c r="BZ736" s="10" t="s">
        <v>374</v>
      </c>
      <c r="CA736" s="10" t="s">
        <v>1105</v>
      </c>
      <c r="CB736" s="10" t="s">
        <v>1105</v>
      </c>
      <c r="CC736" s="10" t="s">
        <v>1105</v>
      </c>
      <c r="CD736" s="10" t="s">
        <v>1104</v>
      </c>
      <c r="CE736" s="10" t="s">
        <v>1105</v>
      </c>
      <c r="CF736" s="10" t="s">
        <v>374</v>
      </c>
      <c r="CG736" s="10" t="s">
        <v>1104</v>
      </c>
      <c r="CH736" s="10" t="s">
        <v>190</v>
      </c>
      <c r="CI736" s="10" t="s">
        <v>1105</v>
      </c>
      <c r="CJ736" s="10" t="s">
        <v>1105</v>
      </c>
      <c r="CK736" s="10" t="s">
        <v>1104</v>
      </c>
      <c r="CL736" s="10" t="s">
        <v>1105</v>
      </c>
      <c r="CM736" s="10" t="s">
        <v>1105</v>
      </c>
      <c r="CN736" s="10" t="s">
        <v>1105</v>
      </c>
      <c r="CO736" s="10" t="s">
        <v>1105</v>
      </c>
      <c r="CP736" s="10" t="s">
        <v>1105</v>
      </c>
      <c r="CQ736" s="10" t="s">
        <v>1105</v>
      </c>
      <c r="CR736" s="10" t="s">
        <v>1104</v>
      </c>
      <c r="CS736" s="10" t="s">
        <v>1105</v>
      </c>
      <c r="CT736" s="10" t="s">
        <v>1104</v>
      </c>
      <c r="CU736" s="10" t="s">
        <v>1104</v>
      </c>
      <c r="CV736" s="10" t="s">
        <v>190</v>
      </c>
      <c r="CW736" s="19" t="s">
        <v>374</v>
      </c>
      <c r="CX736" s="10" t="s">
        <v>1104</v>
      </c>
      <c r="CY736" s="10" t="s">
        <v>1105</v>
      </c>
      <c r="CZ736" s="10" t="s">
        <v>1105</v>
      </c>
      <c r="DA736" s="10" t="s">
        <v>1105</v>
      </c>
      <c r="DB736" s="10" t="s">
        <v>190</v>
      </c>
      <c r="DC736" s="96" t="s">
        <v>7159</v>
      </c>
      <c r="DD736" s="96" t="s">
        <v>7159</v>
      </c>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5"/>
    </row>
    <row r="737" spans="1:251" s="9" customFormat="1" ht="17.25" customHeight="1">
      <c r="A737" s="5" t="s">
        <v>1169</v>
      </c>
      <c r="B737" s="9">
        <v>304</v>
      </c>
      <c r="C737" s="5" t="s">
        <v>83</v>
      </c>
      <c r="D737" s="5" t="s">
        <v>420</v>
      </c>
      <c r="E737" s="9">
        <v>2511</v>
      </c>
      <c r="F737" s="9" t="s">
        <v>1170</v>
      </c>
      <c r="G737" s="5" t="s">
        <v>1171</v>
      </c>
      <c r="H737" s="5" t="s">
        <v>9</v>
      </c>
      <c r="I737" s="9">
        <v>1830</v>
      </c>
      <c r="J737" s="5" t="s">
        <v>18</v>
      </c>
      <c r="K737" s="9">
        <v>1848</v>
      </c>
      <c r="L737" s="5"/>
      <c r="M737" s="5"/>
      <c r="N737" s="5"/>
      <c r="O737" s="5"/>
      <c r="P737" s="5"/>
      <c r="Q737" s="5"/>
      <c r="R737" s="5"/>
      <c r="S737" s="5"/>
      <c r="T737" s="5"/>
      <c r="U737" s="5"/>
      <c r="V737" s="5"/>
      <c r="W737" s="5"/>
      <c r="X737" s="5"/>
      <c r="Y737" s="5"/>
      <c r="Z737" s="5"/>
      <c r="AA737" s="5"/>
      <c r="AB737" s="5"/>
      <c r="AC737" s="5"/>
      <c r="AD737" s="5"/>
      <c r="AE737" s="5"/>
      <c r="AF737" s="5" t="s">
        <v>421</v>
      </c>
      <c r="AG737" s="5"/>
      <c r="AH737" s="5"/>
      <c r="AI737" s="5"/>
      <c r="AJ737" s="5"/>
      <c r="AK737" s="5"/>
      <c r="AL737" s="42" t="s">
        <v>575</v>
      </c>
      <c r="AM737" s="11">
        <f>VLOOKUP($AL737,'City Location'!$A$2:$C$69,2)</f>
        <v>48.856614</v>
      </c>
      <c r="AN737" s="11">
        <f>VLOOKUP($AL737,'City Location'!$A$2:$C$69,3)</f>
        <v>2.3522219999999998</v>
      </c>
      <c r="AO737" s="13" t="s">
        <v>621</v>
      </c>
      <c r="AP737" s="5">
        <v>1</v>
      </c>
      <c r="AQ737" s="5"/>
      <c r="AR737" s="4"/>
      <c r="AS737" s="4"/>
      <c r="AT737" s="10">
        <v>0</v>
      </c>
      <c r="AU737" s="10" t="s">
        <v>190</v>
      </c>
      <c r="AV737" s="19" t="s">
        <v>190</v>
      </c>
      <c r="AW737" s="10" t="s">
        <v>190</v>
      </c>
      <c r="AX737" s="10" t="s">
        <v>1105</v>
      </c>
      <c r="AY737" s="10" t="s">
        <v>1104</v>
      </c>
      <c r="AZ737" s="10" t="s">
        <v>1104</v>
      </c>
      <c r="BA737" s="10" t="s">
        <v>1104</v>
      </c>
      <c r="BB737" s="19" t="s">
        <v>190</v>
      </c>
      <c r="BC737" s="10" t="s">
        <v>1104</v>
      </c>
      <c r="BD737" s="10" t="s">
        <v>1104</v>
      </c>
      <c r="BE737" s="10" t="s">
        <v>190</v>
      </c>
      <c r="BF737" s="10" t="s">
        <v>1104</v>
      </c>
      <c r="BG737" s="10" t="s">
        <v>1104</v>
      </c>
      <c r="BH737" s="10" t="s">
        <v>190</v>
      </c>
      <c r="BI737" s="10" t="s">
        <v>1105</v>
      </c>
      <c r="BJ737" s="10" t="s">
        <v>1105</v>
      </c>
      <c r="BK737" s="10" t="s">
        <v>1104</v>
      </c>
      <c r="BL737" s="10" t="s">
        <v>1105</v>
      </c>
      <c r="BM737" s="10" t="s">
        <v>1105</v>
      </c>
      <c r="BN737" s="10" t="s">
        <v>190</v>
      </c>
      <c r="BO737" s="10" t="s">
        <v>1105</v>
      </c>
      <c r="BP737" s="10" t="s">
        <v>1105</v>
      </c>
      <c r="BQ737" s="10" t="s">
        <v>190</v>
      </c>
      <c r="BR737" s="10" t="s">
        <v>1105</v>
      </c>
      <c r="BS737" s="10" t="s">
        <v>1104</v>
      </c>
      <c r="BT737" s="10" t="s">
        <v>1105</v>
      </c>
      <c r="BU737" s="10" t="s">
        <v>1105</v>
      </c>
      <c r="BV737" s="10" t="s">
        <v>1105</v>
      </c>
      <c r="BW737" s="10" t="s">
        <v>1104</v>
      </c>
      <c r="BX737" s="10" t="s">
        <v>374</v>
      </c>
      <c r="BY737" s="10" t="s">
        <v>1105</v>
      </c>
      <c r="BZ737" s="10" t="s">
        <v>374</v>
      </c>
      <c r="CA737" s="10" t="s">
        <v>1105</v>
      </c>
      <c r="CB737" s="10" t="s">
        <v>1105</v>
      </c>
      <c r="CC737" s="10" t="s">
        <v>1105</v>
      </c>
      <c r="CD737" s="10" t="s">
        <v>1104</v>
      </c>
      <c r="CE737" s="10" t="s">
        <v>1105</v>
      </c>
      <c r="CF737" s="10" t="s">
        <v>374</v>
      </c>
      <c r="CG737" s="10" t="s">
        <v>1104</v>
      </c>
      <c r="CH737" s="10" t="s">
        <v>190</v>
      </c>
      <c r="CI737" s="10" t="s">
        <v>1105</v>
      </c>
      <c r="CJ737" s="10" t="s">
        <v>1105</v>
      </c>
      <c r="CK737" s="10" t="s">
        <v>1104</v>
      </c>
      <c r="CL737" s="10" t="s">
        <v>1105</v>
      </c>
      <c r="CM737" s="10" t="s">
        <v>1105</v>
      </c>
      <c r="CN737" s="10" t="s">
        <v>1105</v>
      </c>
      <c r="CO737" s="10" t="s">
        <v>1105</v>
      </c>
      <c r="CP737" s="10" t="s">
        <v>1105</v>
      </c>
      <c r="CQ737" s="10" t="s">
        <v>1105</v>
      </c>
      <c r="CR737" s="10" t="s">
        <v>1104</v>
      </c>
      <c r="CS737" s="10" t="s">
        <v>1105</v>
      </c>
      <c r="CT737" s="10" t="s">
        <v>1104</v>
      </c>
      <c r="CU737" s="10" t="s">
        <v>1104</v>
      </c>
      <c r="CV737" s="10" t="s">
        <v>374</v>
      </c>
      <c r="CW737" s="19" t="s">
        <v>1105</v>
      </c>
      <c r="CX737" s="10" t="s">
        <v>1104</v>
      </c>
      <c r="CY737" s="10" t="s">
        <v>1105</v>
      </c>
      <c r="CZ737" s="10" t="s">
        <v>1105</v>
      </c>
      <c r="DA737" s="10" t="s">
        <v>1105</v>
      </c>
      <c r="DB737" s="10" t="s">
        <v>190</v>
      </c>
      <c r="DC737" s="96" t="s">
        <v>7159</v>
      </c>
      <c r="DD737" s="96" t="s">
        <v>7159</v>
      </c>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5"/>
    </row>
    <row r="738" spans="1:251" s="29" customFormat="1" ht="17.25" customHeight="1">
      <c r="A738" s="29" t="s">
        <v>1000</v>
      </c>
      <c r="B738" s="29">
        <v>304</v>
      </c>
      <c r="D738" s="29" t="s">
        <v>1001</v>
      </c>
      <c r="H738" s="29" t="s">
        <v>18</v>
      </c>
      <c r="I738" s="29">
        <v>1848</v>
      </c>
      <c r="J738" s="29" t="s">
        <v>4</v>
      </c>
      <c r="K738" s="29">
        <v>1852</v>
      </c>
      <c r="AL738" s="31"/>
      <c r="AM738" s="31"/>
      <c r="AN738" s="31"/>
      <c r="AO738" s="51"/>
      <c r="AR738" s="32"/>
      <c r="AS738" s="32"/>
      <c r="AT738" s="32">
        <v>0</v>
      </c>
      <c r="AU738" s="32" t="s">
        <v>1104</v>
      </c>
      <c r="AV738" s="32" t="s">
        <v>190</v>
      </c>
      <c r="AW738" s="32" t="s">
        <v>1105</v>
      </c>
      <c r="AX738" s="32" t="s">
        <v>1105</v>
      </c>
      <c r="AY738" s="32" t="s">
        <v>1105</v>
      </c>
      <c r="AZ738" s="32" t="s">
        <v>1105</v>
      </c>
      <c r="BA738" s="32" t="s">
        <v>1105</v>
      </c>
      <c r="BB738" s="32" t="s">
        <v>1105</v>
      </c>
      <c r="BC738" s="32" t="s">
        <v>1105</v>
      </c>
      <c r="BD738" s="32" t="s">
        <v>1104</v>
      </c>
      <c r="BE738" s="32" t="s">
        <v>1104</v>
      </c>
      <c r="BF738" s="32" t="s">
        <v>1104</v>
      </c>
      <c r="BG738" s="32" t="s">
        <v>1104</v>
      </c>
      <c r="BH738" s="32" t="s">
        <v>1105</v>
      </c>
      <c r="BI738" s="32" t="s">
        <v>1105</v>
      </c>
      <c r="BJ738" s="32" t="s">
        <v>1105</v>
      </c>
      <c r="BK738" s="32" t="s">
        <v>1105</v>
      </c>
      <c r="BL738" s="32" t="s">
        <v>1105</v>
      </c>
      <c r="BM738" s="32" t="s">
        <v>1104</v>
      </c>
      <c r="BN738" s="32" t="s">
        <v>1105</v>
      </c>
      <c r="BO738" s="32" t="s">
        <v>190</v>
      </c>
      <c r="BP738" s="32" t="s">
        <v>1105</v>
      </c>
      <c r="BQ738" s="32" t="s">
        <v>1105</v>
      </c>
      <c r="BR738" s="32" t="s">
        <v>1105</v>
      </c>
      <c r="BS738" s="32" t="s">
        <v>1104</v>
      </c>
      <c r="BT738" s="32" t="s">
        <v>1105</v>
      </c>
      <c r="BU738" s="32" t="s">
        <v>1105</v>
      </c>
      <c r="BV738" s="32" t="s">
        <v>1105</v>
      </c>
      <c r="BW738" s="32" t="s">
        <v>1104</v>
      </c>
      <c r="BX738" s="32" t="s">
        <v>1104</v>
      </c>
      <c r="BY738" s="32" t="s">
        <v>1104</v>
      </c>
      <c r="BZ738" s="32" t="s">
        <v>1104</v>
      </c>
      <c r="CA738" s="32" t="s">
        <v>1105</v>
      </c>
      <c r="CB738" s="32" t="s">
        <v>1105</v>
      </c>
      <c r="CC738" s="32" t="s">
        <v>1105</v>
      </c>
      <c r="CD738" s="32" t="s">
        <v>1104</v>
      </c>
      <c r="CE738" s="32" t="s">
        <v>1105</v>
      </c>
      <c r="CF738" s="32" t="s">
        <v>1104</v>
      </c>
      <c r="CG738" s="32" t="s">
        <v>1104</v>
      </c>
      <c r="CH738" s="32" t="s">
        <v>1104</v>
      </c>
      <c r="CI738" s="32" t="s">
        <v>1105</v>
      </c>
      <c r="CJ738" s="32" t="s">
        <v>1105</v>
      </c>
      <c r="CK738" s="32" t="s">
        <v>1104</v>
      </c>
      <c r="CL738" s="32" t="s">
        <v>1105</v>
      </c>
      <c r="CM738" s="32" t="s">
        <v>1105</v>
      </c>
      <c r="CN738" s="32" t="s">
        <v>1105</v>
      </c>
      <c r="CO738" s="32" t="s">
        <v>1105</v>
      </c>
      <c r="CP738" s="32" t="s">
        <v>1105</v>
      </c>
      <c r="CQ738" s="32" t="s">
        <v>1105</v>
      </c>
      <c r="CR738" s="32" t="s">
        <v>1104</v>
      </c>
      <c r="CS738" s="32" t="s">
        <v>1104</v>
      </c>
      <c r="CT738" s="32" t="s">
        <v>1104</v>
      </c>
      <c r="CU738" s="32" t="s">
        <v>1104</v>
      </c>
      <c r="CV738" s="32" t="s">
        <v>1104</v>
      </c>
      <c r="CW738" s="32" t="s">
        <v>1105</v>
      </c>
      <c r="CX738" s="32" t="s">
        <v>1104</v>
      </c>
      <c r="CY738" s="32" t="s">
        <v>1105</v>
      </c>
      <c r="CZ738" s="32" t="s">
        <v>1105</v>
      </c>
      <c r="DA738" s="32" t="s">
        <v>1105</v>
      </c>
      <c r="DB738" s="32" t="s">
        <v>190</v>
      </c>
      <c r="DC738" s="96"/>
      <c r="DD738" s="96"/>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c r="ED738" s="32"/>
      <c r="EE738" s="32"/>
      <c r="EF738" s="32"/>
      <c r="EG738" s="32"/>
      <c r="EH738" s="32"/>
      <c r="EI738" s="32"/>
      <c r="EJ738" s="32"/>
      <c r="EK738" s="32"/>
      <c r="EL738" s="32"/>
      <c r="EM738" s="32"/>
      <c r="EN738" s="32"/>
      <c r="EO738" s="32"/>
      <c r="EP738" s="32"/>
      <c r="EQ738" s="32"/>
      <c r="ER738" s="32"/>
      <c r="ES738" s="32"/>
      <c r="ET738" s="32"/>
      <c r="EU738" s="32"/>
      <c r="EV738" s="32"/>
      <c r="EW738" s="32"/>
      <c r="EX738" s="32"/>
      <c r="EY738" s="32"/>
      <c r="EZ738" s="32"/>
      <c r="FA738" s="32"/>
      <c r="FB738" s="32"/>
      <c r="FC738" s="32"/>
      <c r="FD738" s="32"/>
      <c r="FE738" s="32"/>
      <c r="FF738" s="32"/>
      <c r="FG738" s="32"/>
      <c r="FH738" s="32"/>
      <c r="FI738" s="32"/>
      <c r="FJ738" s="32"/>
      <c r="FK738" s="32"/>
      <c r="FL738" s="32"/>
      <c r="FM738" s="32"/>
      <c r="FN738" s="32"/>
      <c r="FO738" s="32"/>
      <c r="FP738" s="32"/>
      <c r="FQ738" s="32"/>
      <c r="FR738" s="32"/>
      <c r="FS738" s="32"/>
      <c r="FT738" s="32"/>
      <c r="FU738" s="32"/>
      <c r="FV738" s="32"/>
      <c r="FW738" s="32"/>
      <c r="FX738" s="32"/>
      <c r="FY738" s="32"/>
      <c r="FZ738" s="32"/>
      <c r="GA738" s="32"/>
      <c r="GB738" s="32"/>
      <c r="GC738" s="32"/>
      <c r="GD738" s="32"/>
      <c r="GE738" s="32"/>
      <c r="GF738" s="32"/>
      <c r="GG738" s="32"/>
      <c r="GH738" s="32"/>
      <c r="GI738" s="32"/>
      <c r="GJ738" s="32"/>
      <c r="GK738" s="32"/>
      <c r="GL738" s="32"/>
      <c r="GM738" s="32"/>
      <c r="GN738" s="32"/>
      <c r="GO738" s="32"/>
      <c r="GP738" s="32"/>
      <c r="GQ738" s="32"/>
      <c r="GR738" s="32"/>
      <c r="GS738" s="32"/>
      <c r="GT738" s="32"/>
      <c r="GU738" s="32"/>
      <c r="GV738" s="32"/>
      <c r="GW738" s="32"/>
      <c r="GX738" s="32"/>
      <c r="GY738" s="32"/>
      <c r="GZ738" s="32"/>
      <c r="HA738" s="32"/>
      <c r="HB738" s="32"/>
      <c r="HC738" s="32"/>
      <c r="HD738" s="32"/>
      <c r="HE738" s="32"/>
      <c r="HF738" s="32"/>
      <c r="HG738" s="32"/>
      <c r="HH738" s="32"/>
      <c r="HI738" s="32"/>
      <c r="HJ738" s="32"/>
      <c r="HK738" s="32"/>
      <c r="HL738" s="32"/>
      <c r="HM738" s="32"/>
      <c r="HN738" s="32"/>
      <c r="HO738" s="32"/>
      <c r="HP738" s="32"/>
      <c r="HQ738" s="32"/>
      <c r="HR738" s="32"/>
      <c r="HS738" s="32"/>
      <c r="HT738" s="32"/>
      <c r="HU738" s="32"/>
      <c r="HV738" s="32"/>
      <c r="HW738" s="32"/>
      <c r="HX738" s="32"/>
      <c r="HY738" s="32"/>
      <c r="HZ738" s="32"/>
      <c r="IA738" s="32"/>
      <c r="IB738" s="32"/>
      <c r="IC738" s="32"/>
      <c r="ID738" s="32"/>
      <c r="IE738" s="32"/>
      <c r="IF738" s="32"/>
      <c r="IG738" s="32"/>
      <c r="IH738" s="32"/>
      <c r="II738" s="32"/>
      <c r="IJ738" s="32"/>
      <c r="IK738" s="32"/>
      <c r="IL738" s="32"/>
      <c r="IM738" s="32"/>
      <c r="IN738" s="32"/>
      <c r="IO738" s="32"/>
      <c r="IP738" s="32"/>
    </row>
    <row r="739" spans="1:251" s="9" customFormat="1" ht="17.25" customHeight="1">
      <c r="A739" s="5" t="s">
        <v>742</v>
      </c>
      <c r="B739" s="9">
        <v>304</v>
      </c>
      <c r="C739" s="5" t="s">
        <v>83</v>
      </c>
      <c r="D739" s="5" t="s">
        <v>422</v>
      </c>
      <c r="E739" s="9">
        <v>5339</v>
      </c>
      <c r="F739" s="9" t="s">
        <v>1168</v>
      </c>
      <c r="G739" s="5"/>
      <c r="H739" s="5" t="s">
        <v>4</v>
      </c>
      <c r="I739" s="9">
        <v>1852</v>
      </c>
      <c r="J739" s="5" t="s">
        <v>5</v>
      </c>
      <c r="K739" s="9">
        <v>1867</v>
      </c>
      <c r="L739" s="5"/>
      <c r="M739" s="5"/>
      <c r="N739" s="5"/>
      <c r="O739" s="5"/>
      <c r="P739" s="5"/>
      <c r="Q739" s="5"/>
      <c r="R739" s="5"/>
      <c r="S739" s="5"/>
      <c r="T739" s="5"/>
      <c r="U739" s="5"/>
      <c r="V739" s="5"/>
      <c r="W739" s="5"/>
      <c r="X739" s="5"/>
      <c r="Y739" s="5"/>
      <c r="Z739" s="5"/>
      <c r="AA739" s="5"/>
      <c r="AB739" s="5"/>
      <c r="AC739" s="5"/>
      <c r="AD739" s="5"/>
      <c r="AE739" s="5"/>
      <c r="AF739" s="5" t="s">
        <v>423</v>
      </c>
      <c r="AG739" s="5"/>
      <c r="AH739" s="5"/>
      <c r="AI739" s="5"/>
      <c r="AJ739" s="5"/>
      <c r="AK739" s="5"/>
      <c r="AL739" s="42" t="s">
        <v>575</v>
      </c>
      <c r="AM739" s="11">
        <f>VLOOKUP($AL739,'City Location'!$A$2:$C$69,2)</f>
        <v>48.856614</v>
      </c>
      <c r="AN739" s="11">
        <f>VLOOKUP($AL739,'City Location'!$A$2:$C$69,3)</f>
        <v>2.3522219999999998</v>
      </c>
      <c r="AO739" s="13" t="s">
        <v>621</v>
      </c>
      <c r="AP739" s="5">
        <v>1</v>
      </c>
      <c r="AQ739" s="5"/>
      <c r="AR739" s="4"/>
      <c r="AS739" s="4"/>
      <c r="AT739" s="10">
        <v>0</v>
      </c>
      <c r="AU739" s="10" t="s">
        <v>190</v>
      </c>
      <c r="AV739" s="19" t="s">
        <v>190</v>
      </c>
      <c r="AW739" s="10" t="s">
        <v>190</v>
      </c>
      <c r="AX739" s="10" t="s">
        <v>1105</v>
      </c>
      <c r="AY739" s="10" t="s">
        <v>1104</v>
      </c>
      <c r="AZ739" s="10" t="s">
        <v>1104</v>
      </c>
      <c r="BA739" s="10" t="s">
        <v>1105</v>
      </c>
      <c r="BB739" s="19" t="s">
        <v>190</v>
      </c>
      <c r="BC739" s="10" t="s">
        <v>1104</v>
      </c>
      <c r="BD739" s="10" t="s">
        <v>1104</v>
      </c>
      <c r="BE739" s="10" t="s">
        <v>190</v>
      </c>
      <c r="BF739" s="10" t="s">
        <v>1104</v>
      </c>
      <c r="BG739" s="10" t="s">
        <v>1104</v>
      </c>
      <c r="BH739" s="10" t="s">
        <v>190</v>
      </c>
      <c r="BI739" s="10" t="s">
        <v>1105</v>
      </c>
      <c r="BJ739" s="10" t="s">
        <v>1105</v>
      </c>
      <c r="BK739" s="10" t="s">
        <v>1105</v>
      </c>
      <c r="BL739" s="10" t="s">
        <v>1104</v>
      </c>
      <c r="BM739" s="10" t="s">
        <v>1105</v>
      </c>
      <c r="BN739" s="10" t="s">
        <v>190</v>
      </c>
      <c r="BO739" s="10" t="s">
        <v>190</v>
      </c>
      <c r="BP739" s="10" t="s">
        <v>1105</v>
      </c>
      <c r="BQ739" s="10" t="s">
        <v>190</v>
      </c>
      <c r="BR739" s="10" t="s">
        <v>1105</v>
      </c>
      <c r="BS739" s="10" t="s">
        <v>1104</v>
      </c>
      <c r="BT739" s="10" t="s">
        <v>1105</v>
      </c>
      <c r="BU739" s="10" t="s">
        <v>1105</v>
      </c>
      <c r="BV739" s="10" t="s">
        <v>1105</v>
      </c>
      <c r="BW739" s="10" t="s">
        <v>1104</v>
      </c>
      <c r="BX739" s="10" t="s">
        <v>374</v>
      </c>
      <c r="BY739" s="10" t="s">
        <v>1105</v>
      </c>
      <c r="BZ739" s="10" t="s">
        <v>374</v>
      </c>
      <c r="CA739" s="10" t="s">
        <v>1105</v>
      </c>
      <c r="CB739" s="10" t="s">
        <v>1105</v>
      </c>
      <c r="CC739" s="10" t="s">
        <v>1105</v>
      </c>
      <c r="CD739" s="10" t="s">
        <v>1104</v>
      </c>
      <c r="CE739" s="10" t="s">
        <v>1105</v>
      </c>
      <c r="CF739" s="10" t="s">
        <v>374</v>
      </c>
      <c r="CG739" s="10" t="s">
        <v>1104</v>
      </c>
      <c r="CH739" s="10" t="s">
        <v>190</v>
      </c>
      <c r="CI739" s="10" t="s">
        <v>1105</v>
      </c>
      <c r="CJ739" s="10" t="s">
        <v>1105</v>
      </c>
      <c r="CK739" s="10" t="s">
        <v>1104</v>
      </c>
      <c r="CL739" s="10" t="s">
        <v>1105</v>
      </c>
      <c r="CM739" s="10" t="s">
        <v>1105</v>
      </c>
      <c r="CN739" s="10" t="s">
        <v>1105</v>
      </c>
      <c r="CO739" s="10" t="s">
        <v>1105</v>
      </c>
      <c r="CP739" s="10" t="s">
        <v>1105</v>
      </c>
      <c r="CQ739" s="10" t="s">
        <v>1105</v>
      </c>
      <c r="CR739" s="10" t="s">
        <v>1104</v>
      </c>
      <c r="CS739" s="10" t="s">
        <v>1104</v>
      </c>
      <c r="CT739" s="10" t="s">
        <v>1104</v>
      </c>
      <c r="CU739" s="10" t="s">
        <v>1104</v>
      </c>
      <c r="CV739" s="10" t="s">
        <v>374</v>
      </c>
      <c r="CW739" s="10" t="s">
        <v>1105</v>
      </c>
      <c r="CX739" s="10" t="s">
        <v>1104</v>
      </c>
      <c r="CY739" s="10" t="s">
        <v>1105</v>
      </c>
      <c r="CZ739" s="10" t="s">
        <v>1105</v>
      </c>
      <c r="DA739" s="10" t="s">
        <v>1105</v>
      </c>
      <c r="DB739" s="10" t="s">
        <v>190</v>
      </c>
      <c r="DC739" s="96" t="s">
        <v>7159</v>
      </c>
      <c r="DD739" s="96" t="s">
        <v>7159</v>
      </c>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5"/>
    </row>
    <row r="740" spans="1:251" s="9" customFormat="1" ht="17.25" customHeight="1">
      <c r="A740" s="5" t="s">
        <v>742</v>
      </c>
      <c r="B740" s="9">
        <v>304</v>
      </c>
      <c r="C740" s="5" t="s">
        <v>83</v>
      </c>
      <c r="D740" s="5" t="s">
        <v>422</v>
      </c>
      <c r="E740" s="9">
        <v>5339</v>
      </c>
      <c r="F740" s="9" t="s">
        <v>1168</v>
      </c>
      <c r="G740" s="5"/>
      <c r="H740" s="5" t="s">
        <v>5</v>
      </c>
      <c r="I740" s="9">
        <v>1867</v>
      </c>
      <c r="J740" s="5" t="s">
        <v>3</v>
      </c>
      <c r="K740" s="9">
        <v>1870</v>
      </c>
      <c r="L740" s="5"/>
      <c r="M740" s="5"/>
      <c r="N740" s="5"/>
      <c r="O740" s="5"/>
      <c r="P740" s="5"/>
      <c r="Q740" s="5"/>
      <c r="R740" s="5"/>
      <c r="S740" s="5"/>
      <c r="T740" s="5"/>
      <c r="U740" s="5"/>
      <c r="V740" s="5"/>
      <c r="W740" s="5"/>
      <c r="X740" s="5"/>
      <c r="Y740" s="5"/>
      <c r="Z740" s="5"/>
      <c r="AA740" s="5"/>
      <c r="AB740" s="5"/>
      <c r="AC740" s="5"/>
      <c r="AD740" s="5"/>
      <c r="AE740" s="5"/>
      <c r="AF740" s="5" t="s">
        <v>423</v>
      </c>
      <c r="AG740" s="5"/>
      <c r="AH740" s="5"/>
      <c r="AI740" s="5"/>
      <c r="AJ740" s="5"/>
      <c r="AK740" s="5"/>
      <c r="AL740" s="42" t="s">
        <v>575</v>
      </c>
      <c r="AM740" s="11">
        <f>VLOOKUP($AL740,'City Location'!$A$2:$C$69,2)</f>
        <v>48.856614</v>
      </c>
      <c r="AN740" s="11">
        <f>VLOOKUP($AL740,'City Location'!$A$2:$C$69,3)</f>
        <v>2.3522219999999998</v>
      </c>
      <c r="AO740" s="13" t="s">
        <v>621</v>
      </c>
      <c r="AP740" s="5">
        <v>1</v>
      </c>
      <c r="AQ740" s="5"/>
      <c r="AR740" s="4"/>
      <c r="AS740" s="4"/>
      <c r="AT740" s="10">
        <v>0</v>
      </c>
      <c r="AU740" s="10" t="s">
        <v>190</v>
      </c>
      <c r="AV740" s="19" t="s">
        <v>190</v>
      </c>
      <c r="AW740" s="10" t="s">
        <v>190</v>
      </c>
      <c r="AX740" s="10" t="s">
        <v>1105</v>
      </c>
      <c r="AY740" s="10" t="s">
        <v>1105</v>
      </c>
      <c r="AZ740" s="10" t="s">
        <v>1105</v>
      </c>
      <c r="BA740" s="10" t="s">
        <v>1105</v>
      </c>
      <c r="BB740" s="19" t="s">
        <v>190</v>
      </c>
      <c r="BC740" s="10" t="s">
        <v>1105</v>
      </c>
      <c r="BD740" s="10" t="s">
        <v>1104</v>
      </c>
      <c r="BE740" s="10" t="s">
        <v>190</v>
      </c>
      <c r="BF740" s="8" t="s">
        <v>1104</v>
      </c>
      <c r="BG740" s="8" t="s">
        <v>1104</v>
      </c>
      <c r="BH740" s="10" t="s">
        <v>190</v>
      </c>
      <c r="BI740" s="10" t="s">
        <v>1105</v>
      </c>
      <c r="BJ740" s="10" t="s">
        <v>1105</v>
      </c>
      <c r="BK740" s="10" t="s">
        <v>1105</v>
      </c>
      <c r="BL740" s="10" t="s">
        <v>1104</v>
      </c>
      <c r="BM740" s="10" t="s">
        <v>1105</v>
      </c>
      <c r="BN740" s="10" t="s">
        <v>1105</v>
      </c>
      <c r="BO740" s="10" t="s">
        <v>190</v>
      </c>
      <c r="BP740" s="10" t="s">
        <v>1105</v>
      </c>
      <c r="BQ740" s="10" t="s">
        <v>190</v>
      </c>
      <c r="BR740" s="10" t="s">
        <v>1105</v>
      </c>
      <c r="BS740" s="10" t="s">
        <v>1105</v>
      </c>
      <c r="BT740" s="10" t="s">
        <v>1105</v>
      </c>
      <c r="BU740" s="10" t="s">
        <v>1104</v>
      </c>
      <c r="BV740" s="10" t="s">
        <v>1105</v>
      </c>
      <c r="BW740" s="10" t="s">
        <v>1104</v>
      </c>
      <c r="BX740" s="10" t="s">
        <v>374</v>
      </c>
      <c r="BY740" s="10" t="s">
        <v>1105</v>
      </c>
      <c r="BZ740" s="10" t="s">
        <v>374</v>
      </c>
      <c r="CA740" s="10" t="s">
        <v>1105</v>
      </c>
      <c r="CB740" s="10" t="s">
        <v>1105</v>
      </c>
      <c r="CC740" s="10" t="s">
        <v>1105</v>
      </c>
      <c r="CD740" s="10" t="s">
        <v>1104</v>
      </c>
      <c r="CE740" s="10" t="s">
        <v>1105</v>
      </c>
      <c r="CF740" s="10" t="s">
        <v>374</v>
      </c>
      <c r="CG740" s="10" t="s">
        <v>1104</v>
      </c>
      <c r="CH740" s="10" t="s">
        <v>190</v>
      </c>
      <c r="CI740" s="10" t="s">
        <v>1105</v>
      </c>
      <c r="CJ740" s="10" t="s">
        <v>1105</v>
      </c>
      <c r="CK740" s="10" t="s">
        <v>1104</v>
      </c>
      <c r="CL740" s="10" t="s">
        <v>1105</v>
      </c>
      <c r="CM740" s="10" t="s">
        <v>1105</v>
      </c>
      <c r="CN740" s="10" t="s">
        <v>1104</v>
      </c>
      <c r="CO740" s="10" t="s">
        <v>1104</v>
      </c>
      <c r="CP740" s="10" t="s">
        <v>190</v>
      </c>
      <c r="CQ740" s="10" t="s">
        <v>1104</v>
      </c>
      <c r="CR740" s="10" t="s">
        <v>1104</v>
      </c>
      <c r="CS740" s="10" t="s">
        <v>1104</v>
      </c>
      <c r="CT740" s="10" t="s">
        <v>1104</v>
      </c>
      <c r="CU740" s="10" t="s">
        <v>1104</v>
      </c>
      <c r="CV740" s="10" t="s">
        <v>374</v>
      </c>
      <c r="CW740" s="10" t="s">
        <v>1105</v>
      </c>
      <c r="CX740" s="10" t="s">
        <v>1104</v>
      </c>
      <c r="CY740" s="10" t="s">
        <v>1104</v>
      </c>
      <c r="CZ740" s="10" t="s">
        <v>1105</v>
      </c>
      <c r="DA740" s="10" t="s">
        <v>1105</v>
      </c>
      <c r="DB740" s="10" t="s">
        <v>190</v>
      </c>
      <c r="DC740" s="96" t="s">
        <v>7159</v>
      </c>
      <c r="DD740" s="96" t="s">
        <v>7159</v>
      </c>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5"/>
    </row>
    <row r="741" spans="1:251" s="29" customFormat="1" ht="17.25" customHeight="1">
      <c r="A741" s="29" t="s">
        <v>1002</v>
      </c>
      <c r="B741" s="29">
        <v>304</v>
      </c>
      <c r="D741" s="29" t="s">
        <v>1001</v>
      </c>
      <c r="H741" s="29" t="s">
        <v>3</v>
      </c>
      <c r="I741" s="29">
        <v>1870</v>
      </c>
      <c r="K741" s="29">
        <v>1940</v>
      </c>
      <c r="AL741" s="31"/>
      <c r="AM741" s="31"/>
      <c r="AN741" s="31"/>
      <c r="AO741" s="51"/>
      <c r="AR741" s="32"/>
      <c r="AS741" s="32"/>
      <c r="AT741" s="32">
        <v>0</v>
      </c>
      <c r="AU741" s="32" t="s">
        <v>1104</v>
      </c>
      <c r="AV741" s="32" t="s">
        <v>190</v>
      </c>
      <c r="AW741" s="32" t="s">
        <v>1105</v>
      </c>
      <c r="AX741" s="32" t="s">
        <v>1105</v>
      </c>
      <c r="AY741" s="32" t="s">
        <v>1105</v>
      </c>
      <c r="AZ741" s="32" t="s">
        <v>1105</v>
      </c>
      <c r="BA741" s="32" t="s">
        <v>1105</v>
      </c>
      <c r="BB741" s="32" t="s">
        <v>1105</v>
      </c>
      <c r="BC741" s="32" t="s">
        <v>1105</v>
      </c>
      <c r="BD741" s="32" t="s">
        <v>1105</v>
      </c>
      <c r="BE741" s="32" t="s">
        <v>1105</v>
      </c>
      <c r="BF741" s="32" t="s">
        <v>1105</v>
      </c>
      <c r="BG741" s="32" t="s">
        <v>1105</v>
      </c>
      <c r="BH741" s="32" t="s">
        <v>1105</v>
      </c>
      <c r="BI741" s="32" t="s">
        <v>1105</v>
      </c>
      <c r="BJ741" s="32" t="s">
        <v>1105</v>
      </c>
      <c r="BK741" s="32" t="s">
        <v>1105</v>
      </c>
      <c r="BL741" s="32" t="s">
        <v>1105</v>
      </c>
      <c r="BM741" s="32" t="s">
        <v>1105</v>
      </c>
      <c r="BN741" s="32" t="s">
        <v>1104</v>
      </c>
      <c r="BO741" s="32" t="s">
        <v>1105</v>
      </c>
      <c r="BP741" s="32" t="s">
        <v>1105</v>
      </c>
      <c r="BQ741" s="32" t="s">
        <v>1105</v>
      </c>
      <c r="BR741" s="32" t="s">
        <v>1105</v>
      </c>
      <c r="BS741" s="32" t="s">
        <v>1105</v>
      </c>
      <c r="BT741" s="32" t="s">
        <v>1105</v>
      </c>
      <c r="BU741" s="32" t="s">
        <v>1105</v>
      </c>
      <c r="BV741" s="32" t="s">
        <v>1105</v>
      </c>
      <c r="BW741" s="32" t="s">
        <v>1104</v>
      </c>
      <c r="BX741" s="32" t="s">
        <v>1104</v>
      </c>
      <c r="BY741" s="32" t="s">
        <v>1104</v>
      </c>
      <c r="BZ741" s="32" t="s">
        <v>1105</v>
      </c>
      <c r="CA741" s="32" t="s">
        <v>1105</v>
      </c>
      <c r="CB741" s="32" t="s">
        <v>1105</v>
      </c>
      <c r="CC741" s="32" t="s">
        <v>1105</v>
      </c>
      <c r="CD741" s="32" t="s">
        <v>1104</v>
      </c>
      <c r="CE741" s="32" t="s">
        <v>1105</v>
      </c>
      <c r="CF741" s="32" t="s">
        <v>1104</v>
      </c>
      <c r="CG741" s="32" t="s">
        <v>1104</v>
      </c>
      <c r="CH741" s="32" t="s">
        <v>1104</v>
      </c>
      <c r="CI741" s="32" t="s">
        <v>1105</v>
      </c>
      <c r="CJ741" s="32" t="s">
        <v>1105</v>
      </c>
      <c r="CK741" s="32" t="s">
        <v>1104</v>
      </c>
      <c r="CL741" s="32" t="s">
        <v>1105</v>
      </c>
      <c r="CM741" s="32" t="s">
        <v>1105</v>
      </c>
      <c r="CN741" s="32" t="s">
        <v>1105</v>
      </c>
      <c r="CO741" s="32" t="s">
        <v>1105</v>
      </c>
      <c r="CP741" s="32" t="s">
        <v>1105</v>
      </c>
      <c r="CQ741" s="32" t="s">
        <v>1105</v>
      </c>
      <c r="CR741" s="32" t="s">
        <v>1104</v>
      </c>
      <c r="CS741" s="32" t="s">
        <v>1104</v>
      </c>
      <c r="CT741" s="32" t="s">
        <v>1104</v>
      </c>
      <c r="CU741" s="32" t="s">
        <v>1104</v>
      </c>
      <c r="CV741" s="32" t="s">
        <v>1104</v>
      </c>
      <c r="CW741" s="32" t="s">
        <v>1105</v>
      </c>
      <c r="CX741" s="32" t="s">
        <v>1104</v>
      </c>
      <c r="CY741" s="32" t="s">
        <v>1104</v>
      </c>
      <c r="CZ741" s="32" t="s">
        <v>1105</v>
      </c>
      <c r="DA741" s="32" t="s">
        <v>1105</v>
      </c>
      <c r="DB741" s="32" t="s">
        <v>190</v>
      </c>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c r="ED741" s="32"/>
      <c r="EE741" s="32"/>
      <c r="EF741" s="32"/>
      <c r="EG741" s="32"/>
      <c r="EH741" s="32"/>
      <c r="EI741" s="32"/>
      <c r="EJ741" s="32"/>
      <c r="EK741" s="32"/>
      <c r="EL741" s="32"/>
      <c r="EM741" s="32"/>
      <c r="EN741" s="32"/>
      <c r="EO741" s="32"/>
      <c r="EP741" s="32"/>
      <c r="EQ741" s="32"/>
      <c r="ER741" s="32"/>
      <c r="ES741" s="32"/>
      <c r="ET741" s="32"/>
      <c r="EU741" s="32"/>
      <c r="EV741" s="32"/>
      <c r="EW741" s="32"/>
      <c r="EX741" s="32"/>
      <c r="EY741" s="32"/>
      <c r="EZ741" s="32"/>
      <c r="FA741" s="32"/>
      <c r="FB741" s="32"/>
      <c r="FC741" s="32"/>
      <c r="FD741" s="32"/>
      <c r="FE741" s="32"/>
      <c r="FF741" s="32"/>
      <c r="FG741" s="32"/>
      <c r="FH741" s="32"/>
      <c r="FI741" s="32"/>
      <c r="FJ741" s="32"/>
      <c r="FK741" s="32"/>
      <c r="FL741" s="32"/>
      <c r="FM741" s="32"/>
      <c r="FN741" s="32"/>
      <c r="FO741" s="32"/>
      <c r="FP741" s="32"/>
      <c r="FQ741" s="32"/>
      <c r="FR741" s="32"/>
      <c r="FS741" s="32"/>
      <c r="FT741" s="32"/>
      <c r="FU741" s="32"/>
      <c r="FV741" s="32"/>
      <c r="FW741" s="32"/>
      <c r="FX741" s="32"/>
      <c r="FY741" s="32"/>
      <c r="FZ741" s="32"/>
      <c r="GA741" s="32"/>
      <c r="GB741" s="32"/>
      <c r="GC741" s="32"/>
      <c r="GD741" s="32"/>
      <c r="GE741" s="32"/>
      <c r="GF741" s="32"/>
      <c r="GG741" s="32"/>
      <c r="GH741" s="32"/>
      <c r="GI741" s="32"/>
      <c r="GJ741" s="32"/>
      <c r="GK741" s="32"/>
      <c r="GL741" s="32"/>
      <c r="GM741" s="32"/>
      <c r="GN741" s="32"/>
      <c r="GO741" s="32"/>
      <c r="GP741" s="32"/>
      <c r="GQ741" s="32"/>
      <c r="GR741" s="32"/>
      <c r="GS741" s="32"/>
      <c r="GT741" s="32"/>
      <c r="GU741" s="32"/>
      <c r="GV741" s="32"/>
      <c r="GW741" s="32"/>
      <c r="GX741" s="32"/>
      <c r="GY741" s="32"/>
      <c r="GZ741" s="32"/>
      <c r="HA741" s="32"/>
      <c r="HB741" s="32"/>
      <c r="HC741" s="32"/>
      <c r="HD741" s="32"/>
      <c r="HE741" s="32"/>
      <c r="HF741" s="32"/>
      <c r="HG741" s="32"/>
      <c r="HH741" s="32"/>
      <c r="HI741" s="32"/>
      <c r="HJ741" s="32"/>
      <c r="HK741" s="32"/>
      <c r="HL741" s="32"/>
      <c r="HM741" s="32"/>
      <c r="HN741" s="32"/>
      <c r="HO741" s="32"/>
      <c r="HP741" s="32"/>
      <c r="HQ741" s="32"/>
      <c r="HR741" s="32"/>
      <c r="HS741" s="32"/>
      <c r="HT741" s="32"/>
      <c r="HU741" s="32"/>
      <c r="HV741" s="32"/>
      <c r="HW741" s="32"/>
      <c r="HX741" s="32"/>
      <c r="HY741" s="32"/>
      <c r="HZ741" s="32"/>
      <c r="IA741" s="32"/>
      <c r="IB741" s="32"/>
      <c r="IC741" s="32"/>
      <c r="ID741" s="32"/>
      <c r="IE741" s="32"/>
      <c r="IF741" s="32"/>
      <c r="IG741" s="32"/>
      <c r="IH741" s="32"/>
      <c r="II741" s="32"/>
      <c r="IJ741" s="32"/>
      <c r="IK741" s="32"/>
      <c r="IL741" s="32"/>
      <c r="IM741" s="32"/>
      <c r="IN741" s="32"/>
      <c r="IO741" s="32"/>
      <c r="IP741" s="32"/>
    </row>
    <row r="742" spans="1:251" s="9" customFormat="1" ht="17.25" customHeight="1">
      <c r="A742" s="5" t="s">
        <v>44</v>
      </c>
      <c r="B742" s="9">
        <v>333</v>
      </c>
      <c r="C742" s="5" t="s">
        <v>83</v>
      </c>
      <c r="D742" s="5" t="s">
        <v>426</v>
      </c>
      <c r="E742" s="9">
        <v>23764</v>
      </c>
      <c r="F742" s="9" t="s">
        <v>1167</v>
      </c>
      <c r="G742" s="5"/>
      <c r="H742" s="5"/>
      <c r="I742" s="9">
        <v>1815</v>
      </c>
      <c r="J742" s="5"/>
      <c r="K742" s="9">
        <v>1824</v>
      </c>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42" t="s">
        <v>574</v>
      </c>
      <c r="AM742" s="11">
        <f>VLOOKUP($AL742,'City Location'!$A$2:$C$69,2)</f>
        <v>43.837620999999999</v>
      </c>
      <c r="AN742" s="11">
        <f>VLOOKUP($AL742,'City Location'!$A$2:$C$69,3)</f>
        <v>10.495061</v>
      </c>
      <c r="AO742" s="13" t="s">
        <v>621</v>
      </c>
      <c r="AP742" s="5">
        <v>1</v>
      </c>
      <c r="AQ742" s="5"/>
      <c r="AR742" s="4"/>
      <c r="AS742" s="4"/>
      <c r="AT742" s="10">
        <v>0</v>
      </c>
      <c r="AU742" s="19" t="s">
        <v>1104</v>
      </c>
      <c r="AV742" s="10" t="s">
        <v>1105</v>
      </c>
      <c r="AW742" s="10" t="s">
        <v>1105</v>
      </c>
      <c r="AX742" s="10" t="s">
        <v>1105</v>
      </c>
      <c r="AY742" s="10" t="s">
        <v>1104</v>
      </c>
      <c r="AZ742" s="10" t="s">
        <v>1105</v>
      </c>
      <c r="BA742" s="10" t="s">
        <v>1104</v>
      </c>
      <c r="BB742" s="10" t="s">
        <v>1104</v>
      </c>
      <c r="BC742" s="10" t="s">
        <v>1104</v>
      </c>
      <c r="BD742" s="10" t="s">
        <v>1104</v>
      </c>
      <c r="BE742" s="10" t="s">
        <v>1104</v>
      </c>
      <c r="BF742" s="10" t="s">
        <v>1104</v>
      </c>
      <c r="BG742" s="10" t="s">
        <v>1104</v>
      </c>
      <c r="BH742" s="10" t="s">
        <v>1104</v>
      </c>
      <c r="BI742" s="10" t="s">
        <v>1105</v>
      </c>
      <c r="BJ742" s="10" t="s">
        <v>1105</v>
      </c>
      <c r="BK742" s="10" t="s">
        <v>1105</v>
      </c>
      <c r="BL742" s="10" t="s">
        <v>1105</v>
      </c>
      <c r="BM742" s="10" t="s">
        <v>1105</v>
      </c>
      <c r="BN742" s="10" t="s">
        <v>1105</v>
      </c>
      <c r="BO742" s="10" t="s">
        <v>1104</v>
      </c>
      <c r="BP742" s="10" t="s">
        <v>1105</v>
      </c>
      <c r="BQ742" s="10" t="s">
        <v>1105</v>
      </c>
      <c r="BR742" s="10" t="s">
        <v>1105</v>
      </c>
      <c r="BS742" s="10" t="s">
        <v>190</v>
      </c>
      <c r="BT742" s="10" t="s">
        <v>1105</v>
      </c>
      <c r="BU742" s="10" t="s">
        <v>1105</v>
      </c>
      <c r="BV742" s="10" t="s">
        <v>1105</v>
      </c>
      <c r="BW742" s="10" t="s">
        <v>1104</v>
      </c>
      <c r="BX742" s="10" t="s">
        <v>1104</v>
      </c>
      <c r="BY742" s="10" t="s">
        <v>1105</v>
      </c>
      <c r="BZ742" s="10" t="s">
        <v>1104</v>
      </c>
      <c r="CA742" s="10" t="s">
        <v>1105</v>
      </c>
      <c r="CB742" s="10" t="s">
        <v>1104</v>
      </c>
      <c r="CC742" s="10" t="s">
        <v>1105</v>
      </c>
      <c r="CD742" s="10" t="s">
        <v>1104</v>
      </c>
      <c r="CE742" s="10" t="s">
        <v>1105</v>
      </c>
      <c r="CF742" s="10" t="s">
        <v>1104</v>
      </c>
      <c r="CG742" s="10" t="s">
        <v>1104</v>
      </c>
      <c r="CH742" s="10" t="s">
        <v>1104</v>
      </c>
      <c r="CI742" s="10" t="s">
        <v>1105</v>
      </c>
      <c r="CJ742" s="10" t="s">
        <v>1105</v>
      </c>
      <c r="CK742" s="10" t="s">
        <v>1104</v>
      </c>
      <c r="CL742" s="10" t="s">
        <v>1104</v>
      </c>
      <c r="CM742" s="10" t="s">
        <v>1104</v>
      </c>
      <c r="CN742" s="10" t="s">
        <v>1105</v>
      </c>
      <c r="CO742" s="10" t="s">
        <v>1105</v>
      </c>
      <c r="CP742" s="10" t="s">
        <v>1105</v>
      </c>
      <c r="CQ742" s="10" t="s">
        <v>1105</v>
      </c>
      <c r="CR742" s="10" t="s">
        <v>1104</v>
      </c>
      <c r="CS742" s="10" t="s">
        <v>1105</v>
      </c>
      <c r="CT742" s="10" t="s">
        <v>1104</v>
      </c>
      <c r="CU742" s="10" t="s">
        <v>1104</v>
      </c>
      <c r="CV742" s="10" t="s">
        <v>1104</v>
      </c>
      <c r="CW742" s="10" t="s">
        <v>1105</v>
      </c>
      <c r="CX742" s="10" t="s">
        <v>1104</v>
      </c>
      <c r="CY742" s="10" t="s">
        <v>1105</v>
      </c>
      <c r="CZ742" s="10" t="s">
        <v>1105</v>
      </c>
      <c r="DA742" s="10" t="s">
        <v>1105</v>
      </c>
      <c r="DB742" s="10" t="s">
        <v>1104</v>
      </c>
      <c r="DC742" s="98" t="s">
        <v>7114</v>
      </c>
      <c r="DD742" s="98" t="s">
        <v>7113</v>
      </c>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5"/>
    </row>
    <row r="743" spans="1:251" s="9" customFormat="1" ht="16.5" customHeight="1">
      <c r="A743" s="5" t="s">
        <v>44</v>
      </c>
      <c r="B743" s="9">
        <v>333</v>
      </c>
      <c r="C743" s="5" t="s">
        <v>83</v>
      </c>
      <c r="D743" s="5" t="s">
        <v>428</v>
      </c>
      <c r="E743" s="9">
        <v>3778</v>
      </c>
      <c r="F743" s="9" t="s">
        <v>1167</v>
      </c>
      <c r="G743" s="5"/>
      <c r="H743" s="5"/>
      <c r="I743" s="9">
        <v>1824</v>
      </c>
      <c r="J743" s="5"/>
      <c r="K743" s="9">
        <v>1847</v>
      </c>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42" t="s">
        <v>574</v>
      </c>
      <c r="AM743" s="11">
        <f>VLOOKUP($AL743,'City Location'!$A$2:$C$69,2)</f>
        <v>43.837620999999999</v>
      </c>
      <c r="AN743" s="11">
        <f>VLOOKUP($AL743,'City Location'!$A$2:$C$69,3)</f>
        <v>10.495061</v>
      </c>
      <c r="AO743" s="13" t="s">
        <v>621</v>
      </c>
      <c r="AP743" s="5">
        <v>1</v>
      </c>
      <c r="AQ743" s="5"/>
      <c r="AR743" s="4"/>
      <c r="AS743" s="4"/>
      <c r="AT743" s="10">
        <v>0</v>
      </c>
      <c r="AU743" s="19" t="s">
        <v>1104</v>
      </c>
      <c r="AV743" s="10" t="s">
        <v>1104</v>
      </c>
      <c r="AW743" s="10" t="s">
        <v>1105</v>
      </c>
      <c r="AX743" s="10" t="s">
        <v>1105</v>
      </c>
      <c r="AY743" s="10" t="s">
        <v>1104</v>
      </c>
      <c r="AZ743" s="10" t="s">
        <v>1105</v>
      </c>
      <c r="BA743" s="10" t="s">
        <v>1104</v>
      </c>
      <c r="BB743" s="10" t="s">
        <v>1104</v>
      </c>
      <c r="BC743" s="10" t="s">
        <v>1104</v>
      </c>
      <c r="BD743" s="10" t="s">
        <v>1104</v>
      </c>
      <c r="BE743" s="10" t="s">
        <v>1104</v>
      </c>
      <c r="BF743" s="10" t="s">
        <v>1104</v>
      </c>
      <c r="BG743" s="10" t="s">
        <v>1104</v>
      </c>
      <c r="BH743" s="10" t="s">
        <v>1104</v>
      </c>
      <c r="BI743" s="10" t="s">
        <v>1105</v>
      </c>
      <c r="BJ743" s="10" t="s">
        <v>1105</v>
      </c>
      <c r="BK743" s="10" t="s">
        <v>1105</v>
      </c>
      <c r="BL743" s="10" t="s">
        <v>1105</v>
      </c>
      <c r="BM743" s="10" t="s">
        <v>1105</v>
      </c>
      <c r="BN743" s="10" t="s">
        <v>1105</v>
      </c>
      <c r="BO743" s="10" t="s">
        <v>1104</v>
      </c>
      <c r="BP743" s="10" t="s">
        <v>1105</v>
      </c>
      <c r="BQ743" s="10" t="s">
        <v>1105</v>
      </c>
      <c r="BR743" s="10" t="s">
        <v>1105</v>
      </c>
      <c r="BS743" s="10" t="s">
        <v>190</v>
      </c>
      <c r="BT743" s="10" t="s">
        <v>1105</v>
      </c>
      <c r="BU743" s="10" t="s">
        <v>1105</v>
      </c>
      <c r="BV743" s="10" t="s">
        <v>1105</v>
      </c>
      <c r="BW743" s="10" t="s">
        <v>1104</v>
      </c>
      <c r="BX743" s="10" t="s">
        <v>1104</v>
      </c>
      <c r="BY743" s="10" t="s">
        <v>1104</v>
      </c>
      <c r="BZ743" s="10" t="s">
        <v>1104</v>
      </c>
      <c r="CA743" s="10" t="s">
        <v>1105</v>
      </c>
      <c r="CB743" s="10" t="s">
        <v>1105</v>
      </c>
      <c r="CC743" s="10" t="s">
        <v>1105</v>
      </c>
      <c r="CD743" s="10" t="s">
        <v>1104</v>
      </c>
      <c r="CE743" s="10" t="s">
        <v>1105</v>
      </c>
      <c r="CF743" s="10" t="s">
        <v>1104</v>
      </c>
      <c r="CG743" s="10" t="s">
        <v>1104</v>
      </c>
      <c r="CH743" s="10" t="s">
        <v>1104</v>
      </c>
      <c r="CI743" s="10" t="s">
        <v>1105</v>
      </c>
      <c r="CJ743" s="10" t="s">
        <v>1105</v>
      </c>
      <c r="CK743" s="10" t="s">
        <v>1104</v>
      </c>
      <c r="CL743" s="10" t="s">
        <v>1104</v>
      </c>
      <c r="CM743" s="10" t="s">
        <v>1104</v>
      </c>
      <c r="CN743" s="10" t="s">
        <v>1105</v>
      </c>
      <c r="CO743" s="10" t="s">
        <v>1105</v>
      </c>
      <c r="CP743" s="10" t="s">
        <v>1105</v>
      </c>
      <c r="CQ743" s="10" t="s">
        <v>1105</v>
      </c>
      <c r="CR743" s="10" t="s">
        <v>1104</v>
      </c>
      <c r="CS743" s="10" t="s">
        <v>1105</v>
      </c>
      <c r="CT743" s="10" t="s">
        <v>1104</v>
      </c>
      <c r="CU743" s="10" t="s">
        <v>1104</v>
      </c>
      <c r="CV743" s="10" t="s">
        <v>1104</v>
      </c>
      <c r="CW743" s="10" t="s">
        <v>1105</v>
      </c>
      <c r="CX743" s="10" t="s">
        <v>1104</v>
      </c>
      <c r="CY743" s="10" t="s">
        <v>1105</v>
      </c>
      <c r="CZ743" s="10" t="s">
        <v>1105</v>
      </c>
      <c r="DA743" s="10" t="s">
        <v>1105</v>
      </c>
      <c r="DB743" s="10" t="s">
        <v>1104</v>
      </c>
      <c r="DC743" s="98" t="s">
        <v>7115</v>
      </c>
      <c r="DD743" s="98" t="s">
        <v>7113</v>
      </c>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5"/>
    </row>
    <row r="744" spans="1:251" s="9" customFormat="1" ht="17.25" customHeight="1">
      <c r="A744" s="5" t="s">
        <v>45</v>
      </c>
      <c r="B744" s="9">
        <v>339</v>
      </c>
      <c r="C744" s="5" t="s">
        <v>83</v>
      </c>
      <c r="D744" s="5" t="s">
        <v>96</v>
      </c>
      <c r="E744" s="9">
        <v>10258</v>
      </c>
      <c r="F744" s="9" t="s">
        <v>1172</v>
      </c>
      <c r="G744" s="5"/>
      <c r="H744" s="5" t="s">
        <v>5</v>
      </c>
      <c r="I744" s="9">
        <v>1495</v>
      </c>
      <c r="J744" s="5" t="s">
        <v>3</v>
      </c>
      <c r="K744" s="9">
        <v>1496</v>
      </c>
      <c r="L744" s="5"/>
      <c r="M744" s="5"/>
      <c r="N744" s="5"/>
      <c r="O744" s="5"/>
      <c r="P744" s="5"/>
      <c r="Q744" s="5"/>
      <c r="R744" s="5"/>
      <c r="S744" s="5"/>
      <c r="T744" s="5"/>
      <c r="U744" s="5"/>
      <c r="V744" s="5"/>
      <c r="W744" s="5"/>
      <c r="X744" s="5"/>
      <c r="Y744" s="5"/>
      <c r="Z744" s="5"/>
      <c r="AA744" s="5"/>
      <c r="AB744" s="5"/>
      <c r="AC744" s="5"/>
      <c r="AD744" s="5"/>
      <c r="AE744" s="5"/>
      <c r="AF744" s="5" t="s">
        <v>429</v>
      </c>
      <c r="AG744" s="5"/>
      <c r="AH744" s="5"/>
      <c r="AI744" s="5"/>
      <c r="AJ744" s="5"/>
      <c r="AK744" s="5"/>
      <c r="AL744" s="42" t="s">
        <v>581</v>
      </c>
      <c r="AM744" s="11">
        <f>VLOOKUP($AL744,'City Location'!$A$2:$C$69,2)</f>
        <v>40.851775000000004</v>
      </c>
      <c r="AN744" s="11">
        <f>VLOOKUP($AL744,'City Location'!$A$2:$C$69,3)</f>
        <v>14.268124</v>
      </c>
      <c r="AO744" s="13" t="s">
        <v>621</v>
      </c>
      <c r="AP744" s="5">
        <v>1</v>
      </c>
      <c r="AQ744" s="5"/>
      <c r="AR744" s="4"/>
      <c r="AS744" s="4"/>
      <c r="AT744" s="10">
        <v>0</v>
      </c>
      <c r="AU744" s="10" t="s">
        <v>1104</v>
      </c>
      <c r="AV744" s="10" t="s">
        <v>1105</v>
      </c>
      <c r="AW744" s="10" t="s">
        <v>1104</v>
      </c>
      <c r="AX744" s="10" t="s">
        <v>374</v>
      </c>
      <c r="AY744" s="10" t="s">
        <v>1105</v>
      </c>
      <c r="AZ744" s="10" t="s">
        <v>1105</v>
      </c>
      <c r="BA744" s="10" t="s">
        <v>1105</v>
      </c>
      <c r="BB744" s="10" t="s">
        <v>1105</v>
      </c>
      <c r="BC744" s="10" t="s">
        <v>1105</v>
      </c>
      <c r="BD744" s="10" t="s">
        <v>1104</v>
      </c>
      <c r="BE744" s="10" t="s">
        <v>1105</v>
      </c>
      <c r="BF744" s="10" t="s">
        <v>1105</v>
      </c>
      <c r="BG744" s="10" t="s">
        <v>1105</v>
      </c>
      <c r="BH744" s="10" t="s">
        <v>1104</v>
      </c>
      <c r="BI744" s="10" t="s">
        <v>1105</v>
      </c>
      <c r="BJ744" s="9" t="s">
        <v>1105</v>
      </c>
      <c r="BK744" s="10" t="s">
        <v>374</v>
      </c>
      <c r="BL744" s="10" t="s">
        <v>1105</v>
      </c>
      <c r="BM744" s="10" t="s">
        <v>1105</v>
      </c>
      <c r="BN744" s="10" t="s">
        <v>1105</v>
      </c>
      <c r="BO744" s="10" t="s">
        <v>1105</v>
      </c>
      <c r="BP744" s="10" t="s">
        <v>1105</v>
      </c>
      <c r="BQ744" s="10" t="s">
        <v>1105</v>
      </c>
      <c r="BR744" s="10" t="s">
        <v>1104</v>
      </c>
      <c r="BS744" s="10" t="s">
        <v>1105</v>
      </c>
      <c r="BT744" s="10" t="s">
        <v>1104</v>
      </c>
      <c r="BU744" s="10" t="s">
        <v>1105</v>
      </c>
      <c r="BV744" s="10" t="s">
        <v>1104</v>
      </c>
      <c r="BW744" s="10" t="s">
        <v>1104</v>
      </c>
      <c r="BX744" s="10" t="s">
        <v>1104</v>
      </c>
      <c r="BY744" s="10" t="s">
        <v>1105</v>
      </c>
      <c r="BZ744" s="10" t="s">
        <v>1105</v>
      </c>
      <c r="CA744" s="10" t="s">
        <v>1104</v>
      </c>
      <c r="CB744" s="10" t="s">
        <v>1104</v>
      </c>
      <c r="CC744" s="10" t="s">
        <v>1104</v>
      </c>
      <c r="CD744" s="10" t="s">
        <v>1104</v>
      </c>
      <c r="CE744" s="10" t="s">
        <v>1104</v>
      </c>
      <c r="CF744" s="10" t="s">
        <v>1104</v>
      </c>
      <c r="CG744" s="10" t="s">
        <v>1104</v>
      </c>
      <c r="CH744" s="10" t="s">
        <v>1104</v>
      </c>
      <c r="CI744" s="10" t="s">
        <v>1104</v>
      </c>
      <c r="CJ744" s="10" t="s">
        <v>1104</v>
      </c>
      <c r="CK744" s="10" t="s">
        <v>1104</v>
      </c>
      <c r="CL744" s="10" t="s">
        <v>1105</v>
      </c>
      <c r="CM744" s="10" t="s">
        <v>1105</v>
      </c>
      <c r="CN744" s="10" t="s">
        <v>1105</v>
      </c>
      <c r="CO744" s="10" t="s">
        <v>1105</v>
      </c>
      <c r="CP744" s="10" t="s">
        <v>1105</v>
      </c>
      <c r="CQ744" s="10" t="s">
        <v>1105</v>
      </c>
      <c r="CR744" s="10" t="s">
        <v>1105</v>
      </c>
      <c r="CS744" s="10" t="s">
        <v>1105</v>
      </c>
      <c r="CT744" s="10" t="s">
        <v>1105</v>
      </c>
      <c r="CU744" s="10" t="s">
        <v>1104</v>
      </c>
      <c r="CV744" s="10" t="s">
        <v>1105</v>
      </c>
      <c r="CW744" s="10" t="s">
        <v>1104</v>
      </c>
      <c r="CX744" s="10" t="s">
        <v>1105</v>
      </c>
      <c r="CY744" s="10" t="s">
        <v>1105</v>
      </c>
      <c r="CZ744" s="9" t="s">
        <v>1105</v>
      </c>
      <c r="DA744" s="10" t="s">
        <v>1105</v>
      </c>
      <c r="DB744" s="10" t="s">
        <v>1104</v>
      </c>
      <c r="DC744" s="96" t="s">
        <v>7161</v>
      </c>
      <c r="DD744" s="96" t="s">
        <v>7160</v>
      </c>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5"/>
    </row>
    <row r="745" spans="1:251" s="9" customFormat="1" ht="17.25" customHeight="1">
      <c r="A745" s="5" t="s">
        <v>45</v>
      </c>
      <c r="B745" s="9">
        <v>339</v>
      </c>
      <c r="C745" s="5" t="s">
        <v>83</v>
      </c>
      <c r="D745" s="5" t="s">
        <v>255</v>
      </c>
      <c r="E745" s="9">
        <v>10259</v>
      </c>
      <c r="F745" s="9" t="s">
        <v>1172</v>
      </c>
      <c r="G745" s="5"/>
      <c r="H745" s="5" t="s">
        <v>3</v>
      </c>
      <c r="I745" s="9">
        <v>1496</v>
      </c>
      <c r="J745" s="5" t="s">
        <v>8</v>
      </c>
      <c r="K745" s="9">
        <v>1501</v>
      </c>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42" t="s">
        <v>581</v>
      </c>
      <c r="AM745" s="11">
        <f>VLOOKUP($AL745,'City Location'!$A$2:$C$69,2)</f>
        <v>40.851775000000004</v>
      </c>
      <c r="AN745" s="11">
        <f>VLOOKUP($AL745,'City Location'!$A$2:$C$69,3)</f>
        <v>14.268124</v>
      </c>
      <c r="AO745" s="13" t="s">
        <v>621</v>
      </c>
      <c r="AP745" s="5">
        <v>1</v>
      </c>
      <c r="AQ745" s="5"/>
      <c r="AR745" s="4"/>
      <c r="AS745" s="4"/>
      <c r="AT745" s="10">
        <v>0</v>
      </c>
      <c r="AU745" s="10" t="s">
        <v>1104</v>
      </c>
      <c r="AV745" s="10" t="s">
        <v>1105</v>
      </c>
      <c r="AW745" s="10" t="s">
        <v>1104</v>
      </c>
      <c r="AX745" s="10" t="s">
        <v>374</v>
      </c>
      <c r="AY745" s="10" t="s">
        <v>1105</v>
      </c>
      <c r="AZ745" s="10" t="s">
        <v>1105</v>
      </c>
      <c r="BA745" s="10" t="s">
        <v>1105</v>
      </c>
      <c r="BB745" s="10" t="s">
        <v>1105</v>
      </c>
      <c r="BC745" s="10" t="s">
        <v>1105</v>
      </c>
      <c r="BD745" s="10" t="s">
        <v>1104</v>
      </c>
      <c r="BE745" s="10" t="s">
        <v>1105</v>
      </c>
      <c r="BF745" s="10" t="s">
        <v>1105</v>
      </c>
      <c r="BG745" s="10" t="s">
        <v>1105</v>
      </c>
      <c r="BH745" s="10" t="s">
        <v>1104</v>
      </c>
      <c r="BI745" s="10" t="s">
        <v>1105</v>
      </c>
      <c r="BJ745" s="9" t="s">
        <v>1105</v>
      </c>
      <c r="BK745" s="10" t="s">
        <v>374</v>
      </c>
      <c r="BL745" s="10" t="s">
        <v>1105</v>
      </c>
      <c r="BM745" s="10" t="s">
        <v>1105</v>
      </c>
      <c r="BN745" s="10" t="s">
        <v>1105</v>
      </c>
      <c r="BO745" s="10" t="s">
        <v>1105</v>
      </c>
      <c r="BP745" s="10" t="s">
        <v>1105</v>
      </c>
      <c r="BQ745" s="10" t="s">
        <v>1105</v>
      </c>
      <c r="BR745" s="10" t="s">
        <v>1104</v>
      </c>
      <c r="BS745" s="10" t="s">
        <v>1105</v>
      </c>
      <c r="BT745" s="10" t="s">
        <v>1104</v>
      </c>
      <c r="BU745" s="10" t="s">
        <v>1105</v>
      </c>
      <c r="BV745" s="10" t="s">
        <v>1104</v>
      </c>
      <c r="BW745" s="10" t="s">
        <v>1104</v>
      </c>
      <c r="BX745" s="10" t="s">
        <v>1104</v>
      </c>
      <c r="BY745" s="10" t="s">
        <v>1105</v>
      </c>
      <c r="BZ745" s="10" t="s">
        <v>1105</v>
      </c>
      <c r="CA745" s="10" t="s">
        <v>1104</v>
      </c>
      <c r="CB745" s="10" t="s">
        <v>1104</v>
      </c>
      <c r="CC745" s="10" t="s">
        <v>1104</v>
      </c>
      <c r="CD745" s="10" t="s">
        <v>1104</v>
      </c>
      <c r="CE745" s="10" t="s">
        <v>1104</v>
      </c>
      <c r="CF745" s="10" t="s">
        <v>1104</v>
      </c>
      <c r="CG745" s="10" t="s">
        <v>1104</v>
      </c>
      <c r="CH745" s="10" t="s">
        <v>1104</v>
      </c>
      <c r="CI745" s="10" t="s">
        <v>1104</v>
      </c>
      <c r="CJ745" s="10" t="s">
        <v>1104</v>
      </c>
      <c r="CK745" s="10" t="s">
        <v>1104</v>
      </c>
      <c r="CL745" s="10" t="s">
        <v>1105</v>
      </c>
      <c r="CM745" s="10" t="s">
        <v>1105</v>
      </c>
      <c r="CN745" s="10" t="s">
        <v>1105</v>
      </c>
      <c r="CO745" s="10" t="s">
        <v>1105</v>
      </c>
      <c r="CP745" s="10" t="s">
        <v>1105</v>
      </c>
      <c r="CQ745" s="10" t="s">
        <v>1105</v>
      </c>
      <c r="CR745" s="10" t="s">
        <v>1105</v>
      </c>
      <c r="CS745" s="10" t="s">
        <v>1105</v>
      </c>
      <c r="CT745" s="10" t="s">
        <v>1105</v>
      </c>
      <c r="CU745" s="10" t="s">
        <v>1104</v>
      </c>
      <c r="CV745" s="10" t="s">
        <v>1105</v>
      </c>
      <c r="CW745" s="10" t="s">
        <v>1104</v>
      </c>
      <c r="CX745" s="10" t="s">
        <v>1105</v>
      </c>
      <c r="CY745" s="10" t="s">
        <v>1105</v>
      </c>
      <c r="CZ745" s="9" t="s">
        <v>1105</v>
      </c>
      <c r="DA745" s="10" t="s">
        <v>1105</v>
      </c>
      <c r="DB745" s="10" t="s">
        <v>1104</v>
      </c>
      <c r="DC745" s="96" t="s">
        <v>7162</v>
      </c>
      <c r="DD745" s="96" t="s">
        <v>7160</v>
      </c>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5"/>
    </row>
    <row r="746" spans="1:251" s="9" customFormat="1" ht="17.25" customHeight="1">
      <c r="A746" s="5" t="s">
        <v>45</v>
      </c>
      <c r="B746" s="9">
        <v>339</v>
      </c>
      <c r="C746" s="5" t="s">
        <v>83</v>
      </c>
      <c r="D746" s="5" t="s">
        <v>255</v>
      </c>
      <c r="E746" s="9">
        <v>10259</v>
      </c>
      <c r="F746" s="9" t="s">
        <v>1172</v>
      </c>
      <c r="G746" s="5"/>
      <c r="H746" s="5" t="s">
        <v>8</v>
      </c>
      <c r="I746" s="9">
        <v>1501</v>
      </c>
      <c r="J746" s="5" t="s">
        <v>9</v>
      </c>
      <c r="K746" s="9">
        <v>1501</v>
      </c>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42" t="s">
        <v>581</v>
      </c>
      <c r="AM746" s="11">
        <f>VLOOKUP($AL746,'City Location'!$A$2:$C$69,2)</f>
        <v>40.851775000000004</v>
      </c>
      <c r="AN746" s="11">
        <f>VLOOKUP($AL746,'City Location'!$A$2:$C$69,3)</f>
        <v>14.268124</v>
      </c>
      <c r="AO746" s="13" t="s">
        <v>621</v>
      </c>
      <c r="AP746" s="5">
        <v>1</v>
      </c>
      <c r="AQ746" s="5"/>
      <c r="AR746" s="4"/>
      <c r="AS746" s="4"/>
      <c r="AT746" s="10">
        <v>0</v>
      </c>
      <c r="AU746" s="10" t="s">
        <v>1104</v>
      </c>
      <c r="AV746" s="10" t="s">
        <v>1105</v>
      </c>
      <c r="AW746" s="10" t="s">
        <v>1104</v>
      </c>
      <c r="AX746" s="10" t="s">
        <v>190</v>
      </c>
      <c r="AY746" s="10" t="s">
        <v>1105</v>
      </c>
      <c r="AZ746" s="10" t="s">
        <v>1105</v>
      </c>
      <c r="BA746" s="10" t="s">
        <v>1105</v>
      </c>
      <c r="BB746" s="10" t="s">
        <v>1105</v>
      </c>
      <c r="BC746" s="10" t="s">
        <v>1105</v>
      </c>
      <c r="BD746" s="10" t="s">
        <v>1104</v>
      </c>
      <c r="BE746" s="10" t="s">
        <v>1105</v>
      </c>
      <c r="BF746" s="10" t="s">
        <v>1105</v>
      </c>
      <c r="BG746" s="10" t="s">
        <v>1105</v>
      </c>
      <c r="BH746" s="10" t="s">
        <v>1104</v>
      </c>
      <c r="BI746" s="10" t="s">
        <v>1105</v>
      </c>
      <c r="BJ746" s="9" t="s">
        <v>1105</v>
      </c>
      <c r="BK746" s="10" t="s">
        <v>190</v>
      </c>
      <c r="BL746" s="10" t="s">
        <v>1105</v>
      </c>
      <c r="BM746" s="10" t="s">
        <v>1105</v>
      </c>
      <c r="BN746" s="10" t="s">
        <v>1105</v>
      </c>
      <c r="BO746" s="10" t="s">
        <v>1105</v>
      </c>
      <c r="BP746" s="10" t="s">
        <v>1105</v>
      </c>
      <c r="BQ746" s="10" t="s">
        <v>1105</v>
      </c>
      <c r="BR746" s="10" t="s">
        <v>1104</v>
      </c>
      <c r="BS746" s="10" t="s">
        <v>1105</v>
      </c>
      <c r="BT746" s="10" t="s">
        <v>1104</v>
      </c>
      <c r="BU746" s="10" t="s">
        <v>1105</v>
      </c>
      <c r="BV746" s="10" t="s">
        <v>1104</v>
      </c>
      <c r="BW746" s="10" t="s">
        <v>1104</v>
      </c>
      <c r="BX746" s="10" t="s">
        <v>1104</v>
      </c>
      <c r="BY746" s="10" t="s">
        <v>1105</v>
      </c>
      <c r="BZ746" s="10" t="s">
        <v>1105</v>
      </c>
      <c r="CA746" s="10" t="s">
        <v>1104</v>
      </c>
      <c r="CB746" s="10" t="s">
        <v>1104</v>
      </c>
      <c r="CC746" s="10" t="s">
        <v>1104</v>
      </c>
      <c r="CD746" s="10" t="s">
        <v>1104</v>
      </c>
      <c r="CE746" s="10" t="s">
        <v>1104</v>
      </c>
      <c r="CF746" s="10" t="s">
        <v>1104</v>
      </c>
      <c r="CG746" s="10" t="s">
        <v>1104</v>
      </c>
      <c r="CH746" s="10" t="s">
        <v>1104</v>
      </c>
      <c r="CI746" s="10" t="s">
        <v>1104</v>
      </c>
      <c r="CJ746" s="10" t="s">
        <v>1104</v>
      </c>
      <c r="CK746" s="10" t="s">
        <v>1104</v>
      </c>
      <c r="CL746" s="10" t="s">
        <v>1105</v>
      </c>
      <c r="CM746" s="10" t="s">
        <v>1105</v>
      </c>
      <c r="CN746" s="10" t="s">
        <v>1105</v>
      </c>
      <c r="CO746" s="10" t="s">
        <v>1105</v>
      </c>
      <c r="CP746" s="10" t="s">
        <v>1105</v>
      </c>
      <c r="CQ746" s="10" t="s">
        <v>1105</v>
      </c>
      <c r="CR746" s="10" t="s">
        <v>1105</v>
      </c>
      <c r="CS746" s="10" t="s">
        <v>1105</v>
      </c>
      <c r="CT746" s="10" t="s">
        <v>1105</v>
      </c>
      <c r="CU746" s="10" t="s">
        <v>1104</v>
      </c>
      <c r="CV746" s="10" t="s">
        <v>1105</v>
      </c>
      <c r="CW746" s="10" t="s">
        <v>1104</v>
      </c>
      <c r="CX746" s="10" t="s">
        <v>1105</v>
      </c>
      <c r="CY746" s="10" t="s">
        <v>1105</v>
      </c>
      <c r="CZ746" s="9" t="s">
        <v>1105</v>
      </c>
      <c r="DA746" s="10" t="s">
        <v>1105</v>
      </c>
      <c r="DB746" s="10" t="s">
        <v>1104</v>
      </c>
      <c r="DC746" s="96" t="s">
        <v>7162</v>
      </c>
      <c r="DD746" s="96" t="s">
        <v>7160</v>
      </c>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5"/>
    </row>
    <row r="747" spans="1:251" s="9" customFormat="1" ht="17.25" customHeight="1">
      <c r="A747" s="5" t="s">
        <v>45</v>
      </c>
      <c r="B747" s="9">
        <v>339</v>
      </c>
      <c r="C747" s="5" t="s">
        <v>83</v>
      </c>
      <c r="D747" s="5" t="s">
        <v>255</v>
      </c>
      <c r="E747" s="9">
        <v>10259</v>
      </c>
      <c r="F747" s="9" t="s">
        <v>1172</v>
      </c>
      <c r="G747" s="5"/>
      <c r="H747" s="5" t="s">
        <v>9</v>
      </c>
      <c r="I747" s="9">
        <v>1501</v>
      </c>
      <c r="J747" s="5" t="s">
        <v>16</v>
      </c>
      <c r="K747" s="9">
        <v>1503</v>
      </c>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42" t="s">
        <v>581</v>
      </c>
      <c r="AM747" s="11">
        <f>VLOOKUP($AL747,'City Location'!$A$2:$C$69,2)</f>
        <v>40.851775000000004</v>
      </c>
      <c r="AN747" s="11">
        <f>VLOOKUP($AL747,'City Location'!$A$2:$C$69,3)</f>
        <v>14.268124</v>
      </c>
      <c r="AO747" s="13" t="s">
        <v>621</v>
      </c>
      <c r="AP747" s="5">
        <v>1</v>
      </c>
      <c r="AQ747" s="5"/>
      <c r="AR747" s="4"/>
      <c r="AS747" s="4"/>
      <c r="AT747" s="10">
        <v>0</v>
      </c>
      <c r="AU747" s="10" t="s">
        <v>1104</v>
      </c>
      <c r="AV747" s="10" t="s">
        <v>1105</v>
      </c>
      <c r="AW747" s="10" t="s">
        <v>1104</v>
      </c>
      <c r="AX747" s="10" t="s">
        <v>190</v>
      </c>
      <c r="AY747" s="10" t="s">
        <v>1105</v>
      </c>
      <c r="AZ747" s="10" t="s">
        <v>1105</v>
      </c>
      <c r="BA747" s="10" t="s">
        <v>1105</v>
      </c>
      <c r="BB747" s="10" t="s">
        <v>1105</v>
      </c>
      <c r="BC747" s="10" t="s">
        <v>1105</v>
      </c>
      <c r="BD747" s="10" t="s">
        <v>1104</v>
      </c>
      <c r="BE747" s="10" t="s">
        <v>1105</v>
      </c>
      <c r="BF747" s="10" t="s">
        <v>1105</v>
      </c>
      <c r="BG747" s="10" t="s">
        <v>1105</v>
      </c>
      <c r="BH747" s="10" t="s">
        <v>1104</v>
      </c>
      <c r="BI747" s="10" t="s">
        <v>1105</v>
      </c>
      <c r="BJ747" s="9" t="s">
        <v>1105</v>
      </c>
      <c r="BK747" s="19" t="s">
        <v>190</v>
      </c>
      <c r="BL747" s="10" t="s">
        <v>1105</v>
      </c>
      <c r="BM747" s="10" t="s">
        <v>1105</v>
      </c>
      <c r="BN747" s="10" t="s">
        <v>1105</v>
      </c>
      <c r="BO747" s="10" t="s">
        <v>1105</v>
      </c>
      <c r="BP747" s="10" t="s">
        <v>1105</v>
      </c>
      <c r="BQ747" s="10" t="s">
        <v>1105</v>
      </c>
      <c r="BR747" s="10" t="s">
        <v>1104</v>
      </c>
      <c r="BS747" s="10" t="s">
        <v>1105</v>
      </c>
      <c r="BT747" s="10" t="s">
        <v>1104</v>
      </c>
      <c r="BU747" s="10" t="s">
        <v>1105</v>
      </c>
      <c r="BV747" s="10" t="s">
        <v>1104</v>
      </c>
      <c r="BW747" s="10" t="s">
        <v>1104</v>
      </c>
      <c r="BX747" s="10" t="s">
        <v>1104</v>
      </c>
      <c r="BY747" s="10" t="s">
        <v>1105</v>
      </c>
      <c r="BZ747" s="10" t="s">
        <v>1105</v>
      </c>
      <c r="CA747" s="10" t="s">
        <v>1104</v>
      </c>
      <c r="CB747" s="10" t="s">
        <v>1104</v>
      </c>
      <c r="CC747" s="10" t="s">
        <v>1104</v>
      </c>
      <c r="CD747" s="10" t="s">
        <v>1104</v>
      </c>
      <c r="CE747" s="10" t="s">
        <v>1104</v>
      </c>
      <c r="CF747" s="10" t="s">
        <v>1104</v>
      </c>
      <c r="CG747" s="10" t="s">
        <v>1104</v>
      </c>
      <c r="CH747" s="10" t="s">
        <v>1104</v>
      </c>
      <c r="CI747" s="10" t="s">
        <v>1104</v>
      </c>
      <c r="CJ747" s="10" t="s">
        <v>1104</v>
      </c>
      <c r="CK747" s="10" t="s">
        <v>1104</v>
      </c>
      <c r="CL747" s="10" t="s">
        <v>1105</v>
      </c>
      <c r="CM747" s="10" t="s">
        <v>1105</v>
      </c>
      <c r="CN747" s="10" t="s">
        <v>1105</v>
      </c>
      <c r="CO747" s="10" t="s">
        <v>1105</v>
      </c>
      <c r="CP747" s="10" t="s">
        <v>1105</v>
      </c>
      <c r="CQ747" s="10" t="s">
        <v>1105</v>
      </c>
      <c r="CR747" s="10" t="s">
        <v>1105</v>
      </c>
      <c r="CS747" s="10" t="s">
        <v>1105</v>
      </c>
      <c r="CT747" s="10" t="s">
        <v>1105</v>
      </c>
      <c r="CU747" s="10" t="s">
        <v>1104</v>
      </c>
      <c r="CV747" s="10" t="s">
        <v>1105</v>
      </c>
      <c r="CW747" s="10" t="s">
        <v>1104</v>
      </c>
      <c r="CX747" s="10" t="s">
        <v>1105</v>
      </c>
      <c r="CY747" s="10" t="s">
        <v>1105</v>
      </c>
      <c r="CZ747" s="9" t="s">
        <v>1105</v>
      </c>
      <c r="DA747" s="10" t="s">
        <v>1105</v>
      </c>
      <c r="DB747" s="10" t="s">
        <v>1104</v>
      </c>
      <c r="DC747" s="96" t="s">
        <v>7162</v>
      </c>
      <c r="DD747" s="96" t="s">
        <v>7160</v>
      </c>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5"/>
    </row>
    <row r="748" spans="1:251" s="9" customFormat="1" ht="17.25" customHeight="1">
      <c r="A748" s="5" t="s">
        <v>45</v>
      </c>
      <c r="B748" s="9">
        <v>339</v>
      </c>
      <c r="C748" s="5" t="s">
        <v>83</v>
      </c>
      <c r="D748" s="5" t="s">
        <v>255</v>
      </c>
      <c r="E748" s="9">
        <v>10259</v>
      </c>
      <c r="F748" s="9" t="s">
        <v>1172</v>
      </c>
      <c r="G748" s="5"/>
      <c r="H748" s="5" t="s">
        <v>16</v>
      </c>
      <c r="I748" s="9">
        <v>1503</v>
      </c>
      <c r="J748" s="5"/>
      <c r="K748" s="9">
        <v>1504</v>
      </c>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42" t="s">
        <v>581</v>
      </c>
      <c r="AM748" s="11">
        <f>VLOOKUP($AL748,'City Location'!$A$2:$C$69,2)</f>
        <v>40.851775000000004</v>
      </c>
      <c r="AN748" s="11">
        <f>VLOOKUP($AL748,'City Location'!$A$2:$C$69,3)</f>
        <v>14.268124</v>
      </c>
      <c r="AO748" s="13" t="s">
        <v>621</v>
      </c>
      <c r="AP748" s="5">
        <v>1</v>
      </c>
      <c r="AQ748" s="5"/>
      <c r="AR748" s="4"/>
      <c r="AS748" s="4"/>
      <c r="AT748" s="10">
        <v>0</v>
      </c>
      <c r="AU748" s="10" t="s">
        <v>1104</v>
      </c>
      <c r="AV748" s="10" t="s">
        <v>1105</v>
      </c>
      <c r="AW748" s="10" t="s">
        <v>1104</v>
      </c>
      <c r="AX748" s="10" t="s">
        <v>374</v>
      </c>
      <c r="AY748" s="10" t="s">
        <v>1105</v>
      </c>
      <c r="AZ748" s="10" t="s">
        <v>1105</v>
      </c>
      <c r="BA748" s="10" t="s">
        <v>1105</v>
      </c>
      <c r="BB748" s="10" t="s">
        <v>1105</v>
      </c>
      <c r="BC748" s="10" t="s">
        <v>1105</v>
      </c>
      <c r="BD748" s="10" t="s">
        <v>1104</v>
      </c>
      <c r="BE748" s="10" t="s">
        <v>1105</v>
      </c>
      <c r="BF748" s="10" t="s">
        <v>1105</v>
      </c>
      <c r="BG748" s="10" t="s">
        <v>1105</v>
      </c>
      <c r="BH748" s="10" t="s">
        <v>1104</v>
      </c>
      <c r="BI748" s="10" t="s">
        <v>1105</v>
      </c>
      <c r="BJ748" s="9" t="s">
        <v>1105</v>
      </c>
      <c r="BK748" s="10" t="s">
        <v>190</v>
      </c>
      <c r="BL748" s="10" t="s">
        <v>1105</v>
      </c>
      <c r="BM748" s="10" t="s">
        <v>1105</v>
      </c>
      <c r="BN748" s="10" t="s">
        <v>1105</v>
      </c>
      <c r="BO748" s="10" t="s">
        <v>1105</v>
      </c>
      <c r="BP748" s="10" t="s">
        <v>1105</v>
      </c>
      <c r="BQ748" s="10" t="s">
        <v>1105</v>
      </c>
      <c r="BR748" s="10" t="s">
        <v>1104</v>
      </c>
      <c r="BS748" s="10" t="s">
        <v>1105</v>
      </c>
      <c r="BT748" s="10" t="s">
        <v>1104</v>
      </c>
      <c r="BU748" s="10" t="s">
        <v>1105</v>
      </c>
      <c r="BV748" s="10" t="s">
        <v>1104</v>
      </c>
      <c r="BW748" s="10" t="s">
        <v>1104</v>
      </c>
      <c r="BX748" s="10" t="s">
        <v>1104</v>
      </c>
      <c r="BY748" s="10" t="s">
        <v>1105</v>
      </c>
      <c r="BZ748" s="10" t="s">
        <v>1105</v>
      </c>
      <c r="CA748" s="10" t="s">
        <v>1104</v>
      </c>
      <c r="CB748" s="10" t="s">
        <v>1104</v>
      </c>
      <c r="CC748" s="10" t="s">
        <v>1104</v>
      </c>
      <c r="CD748" s="10" t="s">
        <v>1104</v>
      </c>
      <c r="CE748" s="10" t="s">
        <v>1104</v>
      </c>
      <c r="CF748" s="10" t="s">
        <v>1104</v>
      </c>
      <c r="CG748" s="10" t="s">
        <v>1104</v>
      </c>
      <c r="CH748" s="10" t="s">
        <v>1104</v>
      </c>
      <c r="CI748" s="10" t="s">
        <v>1104</v>
      </c>
      <c r="CJ748" s="10" t="s">
        <v>1104</v>
      </c>
      <c r="CK748" s="10" t="s">
        <v>1104</v>
      </c>
      <c r="CL748" s="10" t="s">
        <v>1105</v>
      </c>
      <c r="CM748" s="10" t="s">
        <v>1105</v>
      </c>
      <c r="CN748" s="10" t="s">
        <v>1105</v>
      </c>
      <c r="CO748" s="10" t="s">
        <v>1105</v>
      </c>
      <c r="CP748" s="10" t="s">
        <v>1105</v>
      </c>
      <c r="CQ748" s="10" t="s">
        <v>1105</v>
      </c>
      <c r="CR748" s="10" t="s">
        <v>1105</v>
      </c>
      <c r="CS748" s="10" t="s">
        <v>1105</v>
      </c>
      <c r="CT748" s="10" t="s">
        <v>1105</v>
      </c>
      <c r="CU748" s="10" t="s">
        <v>1104</v>
      </c>
      <c r="CV748" s="10" t="s">
        <v>1105</v>
      </c>
      <c r="CW748" s="10" t="s">
        <v>1104</v>
      </c>
      <c r="CX748" s="10" t="s">
        <v>1105</v>
      </c>
      <c r="CY748" s="10" t="s">
        <v>1105</v>
      </c>
      <c r="CZ748" s="9" t="s">
        <v>1105</v>
      </c>
      <c r="DA748" s="10" t="s">
        <v>1105</v>
      </c>
      <c r="DB748" s="10" t="s">
        <v>1104</v>
      </c>
      <c r="DC748" s="96" t="s">
        <v>7162</v>
      </c>
      <c r="DD748" s="96" t="s">
        <v>7160</v>
      </c>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5"/>
    </row>
    <row r="749" spans="1:251" s="9" customFormat="1" ht="17.25" customHeight="1">
      <c r="A749" s="5" t="s">
        <v>45</v>
      </c>
      <c r="B749" s="9">
        <v>339</v>
      </c>
      <c r="C749" s="5" t="s">
        <v>83</v>
      </c>
      <c r="D749" s="5" t="s">
        <v>97</v>
      </c>
      <c r="E749" s="9">
        <v>840</v>
      </c>
      <c r="F749" s="9" t="s">
        <v>1173</v>
      </c>
      <c r="G749" s="5"/>
      <c r="H749" s="5"/>
      <c r="I749" s="9">
        <v>1504</v>
      </c>
      <c r="J749" s="5" t="s">
        <v>5</v>
      </c>
      <c r="K749" s="9">
        <v>1516</v>
      </c>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v>1</v>
      </c>
      <c r="AL749" s="42" t="s">
        <v>581</v>
      </c>
      <c r="AM749" s="11">
        <f>VLOOKUP($AL749,'City Location'!$A$2:$C$69,2)</f>
        <v>40.851775000000004</v>
      </c>
      <c r="AN749" s="11">
        <f>VLOOKUP($AL749,'City Location'!$A$2:$C$69,3)</f>
        <v>14.268124</v>
      </c>
      <c r="AO749" s="13" t="s">
        <v>621</v>
      </c>
      <c r="AP749" s="5">
        <v>1</v>
      </c>
      <c r="AQ749" s="5"/>
      <c r="AR749" s="4">
        <v>1</v>
      </c>
      <c r="AS749" s="4" t="s">
        <v>881</v>
      </c>
      <c r="AT749" s="10">
        <v>0</v>
      </c>
      <c r="AU749" s="10" t="s">
        <v>1104</v>
      </c>
      <c r="AV749" s="10" t="s">
        <v>1105</v>
      </c>
      <c r="AW749" s="10" t="s">
        <v>1104</v>
      </c>
      <c r="AX749" s="10" t="s">
        <v>374</v>
      </c>
      <c r="AY749" s="10" t="s">
        <v>1105</v>
      </c>
      <c r="AZ749" s="10" t="s">
        <v>1105</v>
      </c>
      <c r="BA749" s="10" t="s">
        <v>1105</v>
      </c>
      <c r="BB749" s="10" t="s">
        <v>1105</v>
      </c>
      <c r="BC749" s="10" t="s">
        <v>1105</v>
      </c>
      <c r="BD749" s="10" t="s">
        <v>1104</v>
      </c>
      <c r="BE749" s="10" t="s">
        <v>1105</v>
      </c>
      <c r="BF749" s="10" t="s">
        <v>1105</v>
      </c>
      <c r="BG749" s="10" t="s">
        <v>1105</v>
      </c>
      <c r="BH749" s="10" t="s">
        <v>1104</v>
      </c>
      <c r="BI749" s="10" t="s">
        <v>1105</v>
      </c>
      <c r="BJ749" s="9" t="s">
        <v>1105</v>
      </c>
      <c r="BK749" s="10" t="s">
        <v>374</v>
      </c>
      <c r="BL749" s="10" t="s">
        <v>1105</v>
      </c>
      <c r="BM749" s="10" t="s">
        <v>1105</v>
      </c>
      <c r="BN749" s="10" t="s">
        <v>1105</v>
      </c>
      <c r="BO749" s="10" t="s">
        <v>1105</v>
      </c>
      <c r="BP749" s="10" t="s">
        <v>1105</v>
      </c>
      <c r="BQ749" s="10" t="s">
        <v>1105</v>
      </c>
      <c r="BR749" s="10" t="s">
        <v>1104</v>
      </c>
      <c r="BS749" s="10" t="s">
        <v>1105</v>
      </c>
      <c r="BT749" s="10" t="s">
        <v>1104</v>
      </c>
      <c r="BU749" s="10" t="s">
        <v>1105</v>
      </c>
      <c r="BV749" s="10" t="s">
        <v>1104</v>
      </c>
      <c r="BW749" s="10" t="s">
        <v>1104</v>
      </c>
      <c r="BX749" s="10" t="s">
        <v>1104</v>
      </c>
      <c r="BY749" s="10" t="s">
        <v>1105</v>
      </c>
      <c r="BZ749" s="10" t="s">
        <v>1105</v>
      </c>
      <c r="CA749" s="10" t="s">
        <v>1104</v>
      </c>
      <c r="CB749" s="10" t="s">
        <v>1104</v>
      </c>
      <c r="CC749" s="10" t="s">
        <v>1104</v>
      </c>
      <c r="CD749" s="10" t="s">
        <v>1104</v>
      </c>
      <c r="CE749" s="10" t="s">
        <v>1104</v>
      </c>
      <c r="CF749" s="10" t="s">
        <v>1104</v>
      </c>
      <c r="CG749" s="10" t="s">
        <v>1104</v>
      </c>
      <c r="CH749" s="10" t="s">
        <v>1104</v>
      </c>
      <c r="CI749" s="10" t="s">
        <v>1104</v>
      </c>
      <c r="CJ749" s="10" t="s">
        <v>1104</v>
      </c>
      <c r="CK749" s="10" t="s">
        <v>1104</v>
      </c>
      <c r="CL749" s="10" t="s">
        <v>1105</v>
      </c>
      <c r="CM749" s="10" t="s">
        <v>1105</v>
      </c>
      <c r="CN749" s="10" t="s">
        <v>1105</v>
      </c>
      <c r="CO749" s="10" t="s">
        <v>1105</v>
      </c>
      <c r="CP749" s="10" t="s">
        <v>1105</v>
      </c>
      <c r="CQ749" s="10" t="s">
        <v>1105</v>
      </c>
      <c r="CR749" s="10" t="s">
        <v>1105</v>
      </c>
      <c r="CS749" s="10" t="s">
        <v>1105</v>
      </c>
      <c r="CT749" s="10" t="s">
        <v>1105</v>
      </c>
      <c r="CU749" s="10" t="s">
        <v>1104</v>
      </c>
      <c r="CV749" s="10" t="s">
        <v>1105</v>
      </c>
      <c r="CW749" s="10" t="s">
        <v>1104</v>
      </c>
      <c r="CX749" s="10" t="s">
        <v>1105</v>
      </c>
      <c r="CY749" s="10" t="s">
        <v>1105</v>
      </c>
      <c r="CZ749" s="9" t="s">
        <v>1105</v>
      </c>
      <c r="DA749" s="10" t="s">
        <v>1105</v>
      </c>
      <c r="DB749" s="10" t="s">
        <v>1104</v>
      </c>
      <c r="DC749" s="96" t="s">
        <v>7161</v>
      </c>
      <c r="DD749" s="96" t="s">
        <v>7160</v>
      </c>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5"/>
    </row>
    <row r="750" spans="1:251" s="9" customFormat="1" ht="16.5" customHeight="1">
      <c r="A750" s="5" t="s">
        <v>45</v>
      </c>
      <c r="B750" s="9">
        <v>339</v>
      </c>
      <c r="C750" s="5" t="s">
        <v>83</v>
      </c>
      <c r="D750" s="5" t="s">
        <v>271</v>
      </c>
      <c r="E750" s="9">
        <v>871</v>
      </c>
      <c r="F750" s="9" t="s">
        <v>88</v>
      </c>
      <c r="G750" s="5"/>
      <c r="H750" s="5" t="s">
        <v>5</v>
      </c>
      <c r="I750" s="9">
        <v>1516</v>
      </c>
      <c r="J750" s="5" t="s">
        <v>18</v>
      </c>
      <c r="K750" s="9">
        <v>1528</v>
      </c>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v>1</v>
      </c>
      <c r="AL750" s="42" t="s">
        <v>581</v>
      </c>
      <c r="AM750" s="11">
        <f>VLOOKUP($AL750,'City Location'!$A$2:$C$69,2)</f>
        <v>40.851775000000004</v>
      </c>
      <c r="AN750" s="11">
        <f>VLOOKUP($AL750,'City Location'!$A$2:$C$69,3)</f>
        <v>14.268124</v>
      </c>
      <c r="AO750" s="13" t="s">
        <v>621</v>
      </c>
      <c r="AP750" s="5">
        <v>1</v>
      </c>
      <c r="AQ750" s="5" t="s">
        <v>660</v>
      </c>
      <c r="AR750" s="4"/>
      <c r="AS750" s="4"/>
      <c r="AT750" s="10">
        <v>0</v>
      </c>
      <c r="AU750" s="10" t="s">
        <v>1104</v>
      </c>
      <c r="AV750" s="10" t="s">
        <v>1105</v>
      </c>
      <c r="AW750" s="10" t="s">
        <v>1104</v>
      </c>
      <c r="AX750" s="10" t="s">
        <v>1105</v>
      </c>
      <c r="AY750" s="10" t="s">
        <v>1105</v>
      </c>
      <c r="AZ750" s="10" t="s">
        <v>1105</v>
      </c>
      <c r="BA750" s="10" t="s">
        <v>1105</v>
      </c>
      <c r="BB750" s="10" t="s">
        <v>1105</v>
      </c>
      <c r="BC750" s="10" t="s">
        <v>1105</v>
      </c>
      <c r="BD750" s="10" t="s">
        <v>1104</v>
      </c>
      <c r="BE750" s="10" t="s">
        <v>1105</v>
      </c>
      <c r="BF750" s="10" t="s">
        <v>1105</v>
      </c>
      <c r="BG750" s="10" t="s">
        <v>1105</v>
      </c>
      <c r="BH750" s="10" t="s">
        <v>1104</v>
      </c>
      <c r="BI750" s="10" t="s">
        <v>1105</v>
      </c>
      <c r="BJ750" s="9" t="s">
        <v>1105</v>
      </c>
      <c r="BK750" s="10" t="s">
        <v>374</v>
      </c>
      <c r="BL750" s="10" t="s">
        <v>1105</v>
      </c>
      <c r="BM750" s="10" t="s">
        <v>1105</v>
      </c>
      <c r="BN750" s="10" t="s">
        <v>1105</v>
      </c>
      <c r="BO750" s="10" t="s">
        <v>1105</v>
      </c>
      <c r="BP750" s="10" t="s">
        <v>1105</v>
      </c>
      <c r="BQ750" s="10" t="s">
        <v>1105</v>
      </c>
      <c r="BR750" s="10" t="s">
        <v>1105</v>
      </c>
      <c r="BS750" s="10" t="s">
        <v>1105</v>
      </c>
      <c r="BT750" s="10" t="s">
        <v>1104</v>
      </c>
      <c r="BU750" s="10" t="s">
        <v>1105</v>
      </c>
      <c r="BV750" s="10" t="s">
        <v>1104</v>
      </c>
      <c r="BW750" s="10" t="s">
        <v>1104</v>
      </c>
      <c r="BX750" s="10" t="s">
        <v>1104</v>
      </c>
      <c r="BY750" s="10" t="s">
        <v>1105</v>
      </c>
      <c r="BZ750" s="10" t="s">
        <v>1105</v>
      </c>
      <c r="CA750" s="10" t="s">
        <v>1104</v>
      </c>
      <c r="CB750" s="10" t="s">
        <v>1104</v>
      </c>
      <c r="CC750" s="10" t="s">
        <v>1105</v>
      </c>
      <c r="CD750" s="10" t="s">
        <v>1104</v>
      </c>
      <c r="CE750" s="10" t="s">
        <v>1104</v>
      </c>
      <c r="CF750" s="10" t="s">
        <v>1104</v>
      </c>
      <c r="CG750" s="10" t="s">
        <v>1104</v>
      </c>
      <c r="CH750" s="10" t="s">
        <v>1104</v>
      </c>
      <c r="CI750" s="10" t="s">
        <v>1104</v>
      </c>
      <c r="CJ750" s="10" t="s">
        <v>1104</v>
      </c>
      <c r="CK750" s="10" t="s">
        <v>1104</v>
      </c>
      <c r="CL750" s="10" t="s">
        <v>1105</v>
      </c>
      <c r="CM750" s="10" t="s">
        <v>1105</v>
      </c>
      <c r="CN750" s="10" t="s">
        <v>1105</v>
      </c>
      <c r="CO750" s="10" t="s">
        <v>1105</v>
      </c>
      <c r="CP750" s="10" t="s">
        <v>1105</v>
      </c>
      <c r="CQ750" s="10" t="s">
        <v>1105</v>
      </c>
      <c r="CR750" s="10" t="s">
        <v>1105</v>
      </c>
      <c r="CS750" s="10" t="s">
        <v>1105</v>
      </c>
      <c r="CT750" s="10" t="s">
        <v>1105</v>
      </c>
      <c r="CU750" s="10" t="s">
        <v>1104</v>
      </c>
      <c r="CV750" s="10" t="s">
        <v>1105</v>
      </c>
      <c r="CW750" s="10" t="s">
        <v>1104</v>
      </c>
      <c r="CX750" s="10" t="s">
        <v>1105</v>
      </c>
      <c r="CY750" s="10" t="s">
        <v>1105</v>
      </c>
      <c r="CZ750" s="10" t="s">
        <v>374</v>
      </c>
      <c r="DA750" s="10" t="s">
        <v>1105</v>
      </c>
      <c r="DB750" s="10" t="s">
        <v>1105</v>
      </c>
      <c r="DC750" s="96" t="s">
        <v>7161</v>
      </c>
      <c r="DD750" s="96" t="s">
        <v>7160</v>
      </c>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5"/>
    </row>
    <row r="751" spans="1:251" s="9" customFormat="1" ht="17.25" customHeight="1">
      <c r="A751" s="5" t="s">
        <v>45</v>
      </c>
      <c r="B751" s="9">
        <v>339</v>
      </c>
      <c r="C751" s="5" t="s">
        <v>83</v>
      </c>
      <c r="D751" s="5" t="s">
        <v>271</v>
      </c>
      <c r="E751" s="9">
        <v>871</v>
      </c>
      <c r="F751" s="9" t="s">
        <v>88</v>
      </c>
      <c r="G751" s="5"/>
      <c r="H751" s="5" t="s">
        <v>18</v>
      </c>
      <c r="I751" s="9">
        <v>1528</v>
      </c>
      <c r="J751" s="5" t="s">
        <v>8</v>
      </c>
      <c r="K751" s="9">
        <v>1528</v>
      </c>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v>1</v>
      </c>
      <c r="AL751" s="42" t="s">
        <v>581</v>
      </c>
      <c r="AM751" s="11">
        <f>VLOOKUP($AL751,'City Location'!$A$2:$C$69,2)</f>
        <v>40.851775000000004</v>
      </c>
      <c r="AN751" s="11">
        <f>VLOOKUP($AL751,'City Location'!$A$2:$C$69,3)</f>
        <v>14.268124</v>
      </c>
      <c r="AO751" s="13" t="s">
        <v>621</v>
      </c>
      <c r="AP751" s="5">
        <v>1</v>
      </c>
      <c r="AQ751" s="5" t="s">
        <v>660</v>
      </c>
      <c r="AR751" s="4"/>
      <c r="AS751" s="4"/>
      <c r="AT751" s="10">
        <v>0</v>
      </c>
      <c r="AU751" s="10" t="s">
        <v>1104</v>
      </c>
      <c r="AV751" s="10" t="s">
        <v>1105</v>
      </c>
      <c r="AW751" s="10" t="s">
        <v>1104</v>
      </c>
      <c r="AX751" s="10" t="s">
        <v>1105</v>
      </c>
      <c r="AY751" s="10" t="s">
        <v>1105</v>
      </c>
      <c r="AZ751" s="10" t="s">
        <v>1105</v>
      </c>
      <c r="BA751" s="10" t="s">
        <v>1105</v>
      </c>
      <c r="BB751" s="10" t="s">
        <v>1105</v>
      </c>
      <c r="BC751" s="10" t="s">
        <v>1105</v>
      </c>
      <c r="BD751" s="10" t="s">
        <v>1104</v>
      </c>
      <c r="BE751" s="10" t="s">
        <v>1105</v>
      </c>
      <c r="BF751" s="10" t="s">
        <v>1105</v>
      </c>
      <c r="BG751" s="10" t="s">
        <v>1105</v>
      </c>
      <c r="BH751" s="10" t="s">
        <v>1104</v>
      </c>
      <c r="BI751" s="10" t="s">
        <v>1105</v>
      </c>
      <c r="BJ751" s="9" t="s">
        <v>1105</v>
      </c>
      <c r="BK751" s="10" t="s">
        <v>190</v>
      </c>
      <c r="BL751" s="10" t="s">
        <v>1105</v>
      </c>
      <c r="BM751" s="10" t="s">
        <v>1105</v>
      </c>
      <c r="BN751" s="10" t="s">
        <v>1105</v>
      </c>
      <c r="BO751" s="10" t="s">
        <v>1105</v>
      </c>
      <c r="BP751" s="10" t="s">
        <v>1105</v>
      </c>
      <c r="BQ751" s="10" t="s">
        <v>1105</v>
      </c>
      <c r="BR751" s="10" t="s">
        <v>1105</v>
      </c>
      <c r="BS751" s="10" t="s">
        <v>1105</v>
      </c>
      <c r="BT751" s="10" t="s">
        <v>1104</v>
      </c>
      <c r="BU751" s="10" t="s">
        <v>1105</v>
      </c>
      <c r="BV751" s="10" t="s">
        <v>1104</v>
      </c>
      <c r="BW751" s="10" t="s">
        <v>1104</v>
      </c>
      <c r="BX751" s="10" t="s">
        <v>1104</v>
      </c>
      <c r="BY751" s="10" t="s">
        <v>1105</v>
      </c>
      <c r="BZ751" s="10" t="s">
        <v>1105</v>
      </c>
      <c r="CA751" s="10" t="s">
        <v>1104</v>
      </c>
      <c r="CB751" s="10" t="s">
        <v>1104</v>
      </c>
      <c r="CC751" s="10" t="s">
        <v>1105</v>
      </c>
      <c r="CD751" s="10" t="s">
        <v>1104</v>
      </c>
      <c r="CE751" s="10" t="s">
        <v>1104</v>
      </c>
      <c r="CF751" s="10" t="s">
        <v>1104</v>
      </c>
      <c r="CG751" s="10" t="s">
        <v>1104</v>
      </c>
      <c r="CH751" s="10" t="s">
        <v>1104</v>
      </c>
      <c r="CI751" s="10" t="s">
        <v>1104</v>
      </c>
      <c r="CJ751" s="10" t="s">
        <v>1104</v>
      </c>
      <c r="CK751" s="10" t="s">
        <v>1104</v>
      </c>
      <c r="CL751" s="10" t="s">
        <v>1105</v>
      </c>
      <c r="CM751" s="10" t="s">
        <v>1105</v>
      </c>
      <c r="CN751" s="10" t="s">
        <v>1105</v>
      </c>
      <c r="CO751" s="10" t="s">
        <v>1105</v>
      </c>
      <c r="CP751" s="10" t="s">
        <v>1105</v>
      </c>
      <c r="CQ751" s="10" t="s">
        <v>1105</v>
      </c>
      <c r="CR751" s="10" t="s">
        <v>1105</v>
      </c>
      <c r="CS751" s="10" t="s">
        <v>1105</v>
      </c>
      <c r="CT751" s="10" t="s">
        <v>1105</v>
      </c>
      <c r="CU751" s="10" t="s">
        <v>1104</v>
      </c>
      <c r="CV751" s="10" t="s">
        <v>1105</v>
      </c>
      <c r="CW751" s="10" t="s">
        <v>1104</v>
      </c>
      <c r="CX751" s="10" t="s">
        <v>1105</v>
      </c>
      <c r="CY751" s="10" t="s">
        <v>1105</v>
      </c>
      <c r="CZ751" s="10" t="s">
        <v>374</v>
      </c>
      <c r="DA751" s="10" t="s">
        <v>1105</v>
      </c>
      <c r="DB751" s="10" t="s">
        <v>1105</v>
      </c>
      <c r="DC751" s="96" t="s">
        <v>7161</v>
      </c>
      <c r="DD751" s="96" t="s">
        <v>7160</v>
      </c>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5"/>
    </row>
    <row r="752" spans="1:251" s="9" customFormat="1" ht="17.25" customHeight="1">
      <c r="A752" s="5" t="s">
        <v>45</v>
      </c>
      <c r="B752" s="9">
        <v>339</v>
      </c>
      <c r="C752" s="5" t="s">
        <v>83</v>
      </c>
      <c r="D752" s="5" t="s">
        <v>271</v>
      </c>
      <c r="E752" s="9">
        <v>871</v>
      </c>
      <c r="F752" s="9" t="s">
        <v>88</v>
      </c>
      <c r="G752" s="5"/>
      <c r="H752" s="5" t="s">
        <v>8</v>
      </c>
      <c r="I752" s="9">
        <v>1528</v>
      </c>
      <c r="J752" s="5" t="s">
        <v>5</v>
      </c>
      <c r="K752" s="9">
        <v>1556</v>
      </c>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v>1</v>
      </c>
      <c r="AL752" s="42" t="s">
        <v>581</v>
      </c>
      <c r="AM752" s="11">
        <f>VLOOKUP($AL752,'City Location'!$A$2:$C$69,2)</f>
        <v>40.851775000000004</v>
      </c>
      <c r="AN752" s="11">
        <f>VLOOKUP($AL752,'City Location'!$A$2:$C$69,3)</f>
        <v>14.268124</v>
      </c>
      <c r="AO752" s="13" t="s">
        <v>621</v>
      </c>
      <c r="AP752" s="5">
        <v>1</v>
      </c>
      <c r="AQ752" s="5" t="s">
        <v>660</v>
      </c>
      <c r="AR752" s="4"/>
      <c r="AS752" s="4"/>
      <c r="AT752" s="10">
        <v>0</v>
      </c>
      <c r="AU752" s="10" t="s">
        <v>1104</v>
      </c>
      <c r="AV752" s="10" t="s">
        <v>1105</v>
      </c>
      <c r="AW752" s="10" t="s">
        <v>1104</v>
      </c>
      <c r="AX752" s="10" t="s">
        <v>1105</v>
      </c>
      <c r="AY752" s="10" t="s">
        <v>1105</v>
      </c>
      <c r="AZ752" s="10" t="s">
        <v>1105</v>
      </c>
      <c r="BA752" s="10" t="s">
        <v>1105</v>
      </c>
      <c r="BB752" s="10" t="s">
        <v>1105</v>
      </c>
      <c r="BC752" s="10" t="s">
        <v>1105</v>
      </c>
      <c r="BD752" s="10" t="s">
        <v>1104</v>
      </c>
      <c r="BE752" s="10" t="s">
        <v>1105</v>
      </c>
      <c r="BF752" s="10" t="s">
        <v>1105</v>
      </c>
      <c r="BG752" s="10" t="s">
        <v>1105</v>
      </c>
      <c r="BH752" s="10" t="s">
        <v>1104</v>
      </c>
      <c r="BI752" s="10" t="s">
        <v>1105</v>
      </c>
      <c r="BJ752" s="10" t="s">
        <v>1105</v>
      </c>
      <c r="BK752" s="10" t="s">
        <v>374</v>
      </c>
      <c r="BL752" s="10" t="s">
        <v>1105</v>
      </c>
      <c r="BM752" s="10" t="s">
        <v>1105</v>
      </c>
      <c r="BN752" s="10" t="s">
        <v>1105</v>
      </c>
      <c r="BO752" s="10" t="s">
        <v>1105</v>
      </c>
      <c r="BP752" s="10" t="s">
        <v>1105</v>
      </c>
      <c r="BQ752" s="10" t="s">
        <v>1105</v>
      </c>
      <c r="BR752" s="10" t="s">
        <v>1105</v>
      </c>
      <c r="BS752" s="10" t="s">
        <v>1105</v>
      </c>
      <c r="BT752" s="10" t="s">
        <v>1104</v>
      </c>
      <c r="BU752" s="10" t="s">
        <v>1105</v>
      </c>
      <c r="BV752" s="10" t="s">
        <v>1104</v>
      </c>
      <c r="BW752" s="10" t="s">
        <v>1104</v>
      </c>
      <c r="BX752" s="10" t="s">
        <v>1104</v>
      </c>
      <c r="BY752" s="10" t="s">
        <v>1105</v>
      </c>
      <c r="BZ752" s="10" t="s">
        <v>1105</v>
      </c>
      <c r="CA752" s="10" t="s">
        <v>1104</v>
      </c>
      <c r="CB752" s="10" t="s">
        <v>1104</v>
      </c>
      <c r="CC752" s="10" t="s">
        <v>1105</v>
      </c>
      <c r="CD752" s="10" t="s">
        <v>1104</v>
      </c>
      <c r="CE752" s="10" t="s">
        <v>1104</v>
      </c>
      <c r="CF752" s="10" t="s">
        <v>1104</v>
      </c>
      <c r="CG752" s="10" t="s">
        <v>1104</v>
      </c>
      <c r="CH752" s="10" t="s">
        <v>1104</v>
      </c>
      <c r="CI752" s="10" t="s">
        <v>1104</v>
      </c>
      <c r="CJ752" s="10" t="s">
        <v>1104</v>
      </c>
      <c r="CK752" s="10" t="s">
        <v>1104</v>
      </c>
      <c r="CL752" s="10" t="s">
        <v>1105</v>
      </c>
      <c r="CM752" s="10" t="s">
        <v>1105</v>
      </c>
      <c r="CN752" s="10" t="s">
        <v>1105</v>
      </c>
      <c r="CO752" s="10" t="s">
        <v>1105</v>
      </c>
      <c r="CP752" s="10" t="s">
        <v>1105</v>
      </c>
      <c r="CQ752" s="10" t="s">
        <v>1105</v>
      </c>
      <c r="CR752" s="10" t="s">
        <v>1105</v>
      </c>
      <c r="CS752" s="10" t="s">
        <v>1105</v>
      </c>
      <c r="CT752" s="10" t="s">
        <v>1105</v>
      </c>
      <c r="CU752" s="10" t="s">
        <v>1104</v>
      </c>
      <c r="CV752" s="10" t="s">
        <v>1105</v>
      </c>
      <c r="CW752" s="10" t="s">
        <v>1104</v>
      </c>
      <c r="CX752" s="10" t="s">
        <v>1105</v>
      </c>
      <c r="CY752" s="10" t="s">
        <v>1105</v>
      </c>
      <c r="CZ752" s="10" t="s">
        <v>374</v>
      </c>
      <c r="DA752" s="10" t="s">
        <v>1105</v>
      </c>
      <c r="DB752" s="10" t="s">
        <v>1105</v>
      </c>
      <c r="DC752" s="96" t="s">
        <v>7161</v>
      </c>
      <c r="DD752" s="96" t="s">
        <v>7160</v>
      </c>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5"/>
    </row>
    <row r="753" spans="1:251" s="9" customFormat="1" ht="17.25" customHeight="1">
      <c r="A753" s="5" t="s">
        <v>45</v>
      </c>
      <c r="B753" s="9">
        <v>339</v>
      </c>
      <c r="C753" s="5" t="s">
        <v>83</v>
      </c>
      <c r="D753" s="5" t="s">
        <v>334</v>
      </c>
      <c r="E753" s="9">
        <v>870</v>
      </c>
      <c r="F753" s="9" t="s">
        <v>1174</v>
      </c>
      <c r="G753" s="5"/>
      <c r="H753" s="5" t="s">
        <v>5</v>
      </c>
      <c r="I753" s="9">
        <v>1556</v>
      </c>
      <c r="J753" s="5" t="s">
        <v>3</v>
      </c>
      <c r="K753" s="9">
        <v>1598</v>
      </c>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v>1</v>
      </c>
      <c r="AL753" s="42" t="s">
        <v>581</v>
      </c>
      <c r="AM753" s="11">
        <f>VLOOKUP($AL753,'City Location'!$A$2:$C$69,2)</f>
        <v>40.851775000000004</v>
      </c>
      <c r="AN753" s="11">
        <f>VLOOKUP($AL753,'City Location'!$A$2:$C$69,3)</f>
        <v>14.268124</v>
      </c>
      <c r="AO753" s="13" t="s">
        <v>621</v>
      </c>
      <c r="AP753" s="5">
        <v>1</v>
      </c>
      <c r="AQ753" s="5"/>
      <c r="AR753" s="4"/>
      <c r="AS753" s="4"/>
      <c r="AT753" s="10">
        <v>0</v>
      </c>
      <c r="AU753" s="10" t="s">
        <v>1104</v>
      </c>
      <c r="AV753" s="10" t="s">
        <v>1105</v>
      </c>
      <c r="AW753" s="10" t="s">
        <v>1104</v>
      </c>
      <c r="AX753" s="10" t="s">
        <v>1105</v>
      </c>
      <c r="AY753" s="10" t="s">
        <v>1105</v>
      </c>
      <c r="AZ753" s="10" t="s">
        <v>1105</v>
      </c>
      <c r="BA753" s="10" t="s">
        <v>1105</v>
      </c>
      <c r="BB753" s="10" t="s">
        <v>1105</v>
      </c>
      <c r="BC753" s="10" t="s">
        <v>1105</v>
      </c>
      <c r="BD753" s="10" t="s">
        <v>1104</v>
      </c>
      <c r="BE753" s="10" t="s">
        <v>1105</v>
      </c>
      <c r="BF753" s="10" t="s">
        <v>1105</v>
      </c>
      <c r="BG753" s="10" t="s">
        <v>1105</v>
      </c>
      <c r="BH753" s="10" t="s">
        <v>1104</v>
      </c>
      <c r="BI753" s="10" t="s">
        <v>1105</v>
      </c>
      <c r="BJ753" s="10" t="s">
        <v>1105</v>
      </c>
      <c r="BK753" s="10" t="s">
        <v>374</v>
      </c>
      <c r="BL753" s="10" t="s">
        <v>1105</v>
      </c>
      <c r="BM753" s="10" t="s">
        <v>1105</v>
      </c>
      <c r="BN753" s="10" t="s">
        <v>1105</v>
      </c>
      <c r="BO753" s="10" t="s">
        <v>1105</v>
      </c>
      <c r="BP753" s="10" t="s">
        <v>1105</v>
      </c>
      <c r="BQ753" s="10" t="s">
        <v>1105</v>
      </c>
      <c r="BR753" s="10" t="s">
        <v>1105</v>
      </c>
      <c r="BS753" s="10" t="s">
        <v>1105</v>
      </c>
      <c r="BT753" s="10" t="s">
        <v>1104</v>
      </c>
      <c r="BU753" s="10" t="s">
        <v>1105</v>
      </c>
      <c r="BV753" s="10" t="s">
        <v>1104</v>
      </c>
      <c r="BW753" s="10" t="s">
        <v>1104</v>
      </c>
      <c r="BX753" s="10" t="s">
        <v>1104</v>
      </c>
      <c r="BY753" s="10" t="s">
        <v>1105</v>
      </c>
      <c r="BZ753" s="10" t="s">
        <v>1105</v>
      </c>
      <c r="CA753" s="10" t="s">
        <v>1104</v>
      </c>
      <c r="CB753" s="10" t="s">
        <v>1104</v>
      </c>
      <c r="CC753" s="10" t="s">
        <v>1105</v>
      </c>
      <c r="CD753" s="10" t="s">
        <v>1104</v>
      </c>
      <c r="CE753" s="10" t="s">
        <v>1104</v>
      </c>
      <c r="CF753" s="10" t="s">
        <v>1104</v>
      </c>
      <c r="CG753" s="10" t="s">
        <v>1104</v>
      </c>
      <c r="CH753" s="10" t="s">
        <v>1104</v>
      </c>
      <c r="CI753" s="10" t="s">
        <v>1104</v>
      </c>
      <c r="CJ753" s="10" t="s">
        <v>1104</v>
      </c>
      <c r="CK753" s="10" t="s">
        <v>1104</v>
      </c>
      <c r="CL753" s="10" t="s">
        <v>1105</v>
      </c>
      <c r="CM753" s="10" t="s">
        <v>1105</v>
      </c>
      <c r="CN753" s="10" t="s">
        <v>1105</v>
      </c>
      <c r="CO753" s="10" t="s">
        <v>1105</v>
      </c>
      <c r="CP753" s="10" t="s">
        <v>1105</v>
      </c>
      <c r="CQ753" s="10" t="s">
        <v>1105</v>
      </c>
      <c r="CR753" s="10" t="s">
        <v>1105</v>
      </c>
      <c r="CS753" s="10" t="s">
        <v>1105</v>
      </c>
      <c r="CT753" s="10" t="s">
        <v>1105</v>
      </c>
      <c r="CU753" s="10" t="s">
        <v>1104</v>
      </c>
      <c r="CV753" s="10" t="s">
        <v>1104</v>
      </c>
      <c r="CW753" s="10" t="s">
        <v>1105</v>
      </c>
      <c r="CX753" s="10" t="s">
        <v>1104</v>
      </c>
      <c r="CY753" s="10" t="s">
        <v>1105</v>
      </c>
      <c r="CZ753" s="10" t="s">
        <v>1105</v>
      </c>
      <c r="DA753" s="10" t="s">
        <v>1104</v>
      </c>
      <c r="DB753" s="10" t="s">
        <v>1105</v>
      </c>
      <c r="DC753" s="96" t="s">
        <v>7161</v>
      </c>
      <c r="DD753" s="96" t="s">
        <v>7160</v>
      </c>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5"/>
    </row>
    <row r="754" spans="1:251" s="9" customFormat="1" ht="17.25" customHeight="1">
      <c r="A754" s="5" t="s">
        <v>45</v>
      </c>
      <c r="B754" s="9">
        <v>339</v>
      </c>
      <c r="C754" s="5" t="s">
        <v>83</v>
      </c>
      <c r="D754" s="5" t="s">
        <v>254</v>
      </c>
      <c r="E754" s="9">
        <v>2132</v>
      </c>
      <c r="F754" s="9" t="s">
        <v>1174</v>
      </c>
      <c r="G754" s="5"/>
      <c r="H754" s="5" t="s">
        <v>3</v>
      </c>
      <c r="I754" s="9">
        <v>1598</v>
      </c>
      <c r="J754" s="5" t="s">
        <v>16</v>
      </c>
      <c r="K754" s="9">
        <v>1621</v>
      </c>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v>1</v>
      </c>
      <c r="AL754" s="42" t="s">
        <v>581</v>
      </c>
      <c r="AM754" s="11">
        <f>VLOOKUP($AL754,'City Location'!$A$2:$C$69,2)</f>
        <v>40.851775000000004</v>
      </c>
      <c r="AN754" s="11">
        <f>VLOOKUP($AL754,'City Location'!$A$2:$C$69,3)</f>
        <v>14.268124</v>
      </c>
      <c r="AO754" s="13" t="s">
        <v>621</v>
      </c>
      <c r="AP754" s="5">
        <v>1</v>
      </c>
      <c r="AQ754" s="5"/>
      <c r="AR754" s="4"/>
      <c r="AS754" s="4"/>
      <c r="AT754" s="10">
        <v>0</v>
      </c>
      <c r="AU754" s="10" t="s">
        <v>1104</v>
      </c>
      <c r="AV754" s="10" t="s">
        <v>1105</v>
      </c>
      <c r="AW754" s="10" t="s">
        <v>1104</v>
      </c>
      <c r="AX754" s="10" t="s">
        <v>1105</v>
      </c>
      <c r="AY754" s="10" t="s">
        <v>1105</v>
      </c>
      <c r="AZ754" s="10" t="s">
        <v>1105</v>
      </c>
      <c r="BA754" s="10" t="s">
        <v>1105</v>
      </c>
      <c r="BB754" s="10" t="s">
        <v>1105</v>
      </c>
      <c r="BC754" s="10" t="s">
        <v>1105</v>
      </c>
      <c r="BD754" s="10" t="s">
        <v>1104</v>
      </c>
      <c r="BE754" s="10" t="s">
        <v>1105</v>
      </c>
      <c r="BF754" s="10" t="s">
        <v>1105</v>
      </c>
      <c r="BG754" s="10" t="s">
        <v>1105</v>
      </c>
      <c r="BH754" s="10" t="s">
        <v>1104</v>
      </c>
      <c r="BI754" s="10" t="s">
        <v>1105</v>
      </c>
      <c r="BJ754" s="10" t="s">
        <v>1105</v>
      </c>
      <c r="BK754" s="10" t="s">
        <v>374</v>
      </c>
      <c r="BL754" s="10" t="s">
        <v>1105</v>
      </c>
      <c r="BM754" s="10" t="s">
        <v>1105</v>
      </c>
      <c r="BN754" s="10" t="s">
        <v>1105</v>
      </c>
      <c r="BO754" s="10" t="s">
        <v>1105</v>
      </c>
      <c r="BP754" s="10" t="s">
        <v>1105</v>
      </c>
      <c r="BQ754" s="10" t="s">
        <v>1105</v>
      </c>
      <c r="BR754" s="10" t="s">
        <v>1105</v>
      </c>
      <c r="BS754" s="10" t="s">
        <v>1105</v>
      </c>
      <c r="BT754" s="10" t="s">
        <v>1104</v>
      </c>
      <c r="BU754" s="10" t="s">
        <v>1105</v>
      </c>
      <c r="BV754" s="10" t="s">
        <v>1104</v>
      </c>
      <c r="BW754" s="10" t="s">
        <v>1104</v>
      </c>
      <c r="BX754" s="10" t="s">
        <v>1104</v>
      </c>
      <c r="BY754" s="10" t="s">
        <v>1105</v>
      </c>
      <c r="BZ754" s="10" t="s">
        <v>1105</v>
      </c>
      <c r="CA754" s="10" t="s">
        <v>1104</v>
      </c>
      <c r="CB754" s="10" t="s">
        <v>1104</v>
      </c>
      <c r="CC754" s="10" t="s">
        <v>1105</v>
      </c>
      <c r="CD754" s="10" t="s">
        <v>1104</v>
      </c>
      <c r="CE754" s="10" t="s">
        <v>1104</v>
      </c>
      <c r="CF754" s="10" t="s">
        <v>1104</v>
      </c>
      <c r="CG754" s="10" t="s">
        <v>1104</v>
      </c>
      <c r="CH754" s="10" t="s">
        <v>1104</v>
      </c>
      <c r="CI754" s="10" t="s">
        <v>1104</v>
      </c>
      <c r="CJ754" s="10" t="s">
        <v>1104</v>
      </c>
      <c r="CK754" s="10" t="s">
        <v>1104</v>
      </c>
      <c r="CL754" s="10" t="s">
        <v>1105</v>
      </c>
      <c r="CM754" s="10" t="s">
        <v>1105</v>
      </c>
      <c r="CN754" s="10" t="s">
        <v>1105</v>
      </c>
      <c r="CO754" s="10" t="s">
        <v>1105</v>
      </c>
      <c r="CP754" s="10" t="s">
        <v>1105</v>
      </c>
      <c r="CQ754" s="10" t="s">
        <v>1105</v>
      </c>
      <c r="CR754" s="10" t="s">
        <v>1105</v>
      </c>
      <c r="CS754" s="10" t="s">
        <v>1105</v>
      </c>
      <c r="CT754" s="10" t="s">
        <v>1105</v>
      </c>
      <c r="CU754" s="10" t="s">
        <v>1104</v>
      </c>
      <c r="CV754" s="10" t="s">
        <v>1104</v>
      </c>
      <c r="CW754" s="10" t="s">
        <v>1105</v>
      </c>
      <c r="CX754" s="10" t="s">
        <v>1104</v>
      </c>
      <c r="CY754" s="10" t="s">
        <v>1105</v>
      </c>
      <c r="CZ754" s="10" t="s">
        <v>1105</v>
      </c>
      <c r="DA754" s="10" t="s">
        <v>1104</v>
      </c>
      <c r="DB754" s="10" t="s">
        <v>1105</v>
      </c>
      <c r="DC754" s="96" t="s">
        <v>7161</v>
      </c>
      <c r="DD754" s="96" t="s">
        <v>7160</v>
      </c>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5"/>
    </row>
    <row r="755" spans="1:251" s="9" customFormat="1" ht="17.25" customHeight="1">
      <c r="A755" s="5" t="s">
        <v>45</v>
      </c>
      <c r="B755" s="9">
        <v>339</v>
      </c>
      <c r="C755" s="5" t="s">
        <v>83</v>
      </c>
      <c r="D755" s="5" t="s">
        <v>390</v>
      </c>
      <c r="E755" s="9">
        <v>2131</v>
      </c>
      <c r="F755" s="9" t="s">
        <v>1174</v>
      </c>
      <c r="G755" s="5"/>
      <c r="H755" s="5" t="s">
        <v>16</v>
      </c>
      <c r="I755" s="9">
        <v>1621</v>
      </c>
      <c r="J755" s="5" t="s">
        <v>3</v>
      </c>
      <c r="K755" s="9">
        <v>1665</v>
      </c>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v>1</v>
      </c>
      <c r="AL755" s="42" t="s">
        <v>581</v>
      </c>
      <c r="AM755" s="11">
        <f>VLOOKUP($AL755,'City Location'!$A$2:$C$69,2)</f>
        <v>40.851775000000004</v>
      </c>
      <c r="AN755" s="11">
        <f>VLOOKUP($AL755,'City Location'!$A$2:$C$69,3)</f>
        <v>14.268124</v>
      </c>
      <c r="AO755" s="13" t="s">
        <v>621</v>
      </c>
      <c r="AP755" s="5">
        <v>1</v>
      </c>
      <c r="AQ755" s="5" t="s">
        <v>661</v>
      </c>
      <c r="AR755" s="4"/>
      <c r="AS755" s="4"/>
      <c r="AT755" s="10">
        <v>0</v>
      </c>
      <c r="AU755" s="10" t="s">
        <v>1104</v>
      </c>
      <c r="AV755" s="10" t="s">
        <v>1105</v>
      </c>
      <c r="AW755" s="10" t="s">
        <v>1104</v>
      </c>
      <c r="AX755" s="10" t="s">
        <v>1105</v>
      </c>
      <c r="AY755" s="10" t="s">
        <v>1105</v>
      </c>
      <c r="AZ755" s="10" t="s">
        <v>1105</v>
      </c>
      <c r="BA755" s="10" t="s">
        <v>1105</v>
      </c>
      <c r="BB755" s="10" t="s">
        <v>1105</v>
      </c>
      <c r="BC755" s="10" t="s">
        <v>1105</v>
      </c>
      <c r="BD755" s="10" t="s">
        <v>1104</v>
      </c>
      <c r="BE755" s="10" t="s">
        <v>1104</v>
      </c>
      <c r="BF755" s="10" t="s">
        <v>1105</v>
      </c>
      <c r="BG755" s="10" t="s">
        <v>1105</v>
      </c>
      <c r="BH755" s="10" t="s">
        <v>1104</v>
      </c>
      <c r="BI755" s="10" t="s">
        <v>1105</v>
      </c>
      <c r="BJ755" s="10" t="s">
        <v>1105</v>
      </c>
      <c r="BK755" s="10" t="s">
        <v>374</v>
      </c>
      <c r="BL755" s="10" t="s">
        <v>1105</v>
      </c>
      <c r="BM755" s="10" t="s">
        <v>1105</v>
      </c>
      <c r="BN755" s="10" t="s">
        <v>1105</v>
      </c>
      <c r="BO755" s="10" t="s">
        <v>1105</v>
      </c>
      <c r="BP755" s="10" t="s">
        <v>1105</v>
      </c>
      <c r="BQ755" s="10" t="s">
        <v>1105</v>
      </c>
      <c r="BR755" s="10" t="s">
        <v>1105</v>
      </c>
      <c r="BS755" s="10" t="s">
        <v>1105</v>
      </c>
      <c r="BT755" s="10" t="s">
        <v>1104</v>
      </c>
      <c r="BU755" s="10" t="s">
        <v>1105</v>
      </c>
      <c r="BV755" s="10" t="s">
        <v>1104</v>
      </c>
      <c r="BW755" s="10" t="s">
        <v>1104</v>
      </c>
      <c r="BX755" s="10" t="s">
        <v>1104</v>
      </c>
      <c r="BY755" s="10" t="s">
        <v>1105</v>
      </c>
      <c r="BZ755" s="10" t="s">
        <v>1105</v>
      </c>
      <c r="CA755" s="10" t="s">
        <v>1104</v>
      </c>
      <c r="CB755" s="10" t="s">
        <v>1104</v>
      </c>
      <c r="CC755" s="10" t="s">
        <v>1105</v>
      </c>
      <c r="CD755" s="10" t="s">
        <v>1104</v>
      </c>
      <c r="CE755" s="10" t="s">
        <v>1104</v>
      </c>
      <c r="CF755" s="10" t="s">
        <v>1104</v>
      </c>
      <c r="CG755" s="10" t="s">
        <v>1104</v>
      </c>
      <c r="CH755" s="10" t="s">
        <v>1104</v>
      </c>
      <c r="CI755" s="10" t="s">
        <v>1104</v>
      </c>
      <c r="CJ755" s="10" t="s">
        <v>1104</v>
      </c>
      <c r="CK755" s="10" t="s">
        <v>1104</v>
      </c>
      <c r="CL755" s="10" t="s">
        <v>1105</v>
      </c>
      <c r="CM755" s="10" t="s">
        <v>1105</v>
      </c>
      <c r="CN755" s="10" t="s">
        <v>1105</v>
      </c>
      <c r="CO755" s="10" t="s">
        <v>1105</v>
      </c>
      <c r="CP755" s="10" t="s">
        <v>1105</v>
      </c>
      <c r="CQ755" s="10" t="s">
        <v>1105</v>
      </c>
      <c r="CR755" s="10" t="s">
        <v>1105</v>
      </c>
      <c r="CS755" s="10" t="s">
        <v>1105</v>
      </c>
      <c r="CT755" s="10" t="s">
        <v>1105</v>
      </c>
      <c r="CU755" s="10" t="s">
        <v>1104</v>
      </c>
      <c r="CV755" s="10" t="s">
        <v>1104</v>
      </c>
      <c r="CW755" s="10" t="s">
        <v>1105</v>
      </c>
      <c r="CX755" s="10" t="s">
        <v>1104</v>
      </c>
      <c r="CY755" s="10" t="s">
        <v>1105</v>
      </c>
      <c r="CZ755" s="10" t="s">
        <v>1105</v>
      </c>
      <c r="DA755" s="10" t="s">
        <v>1104</v>
      </c>
      <c r="DB755" s="10" t="s">
        <v>1105</v>
      </c>
      <c r="DC755" s="96" t="s">
        <v>7161</v>
      </c>
      <c r="DD755" s="96" t="s">
        <v>7160</v>
      </c>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5"/>
    </row>
    <row r="756" spans="1:251" s="9" customFormat="1" ht="17.25" customHeight="1">
      <c r="A756" s="5" t="s">
        <v>45</v>
      </c>
      <c r="B756" s="9">
        <v>339</v>
      </c>
      <c r="C756" s="5" t="s">
        <v>83</v>
      </c>
      <c r="D756" s="5" t="s">
        <v>91</v>
      </c>
      <c r="E756" s="9">
        <v>2130</v>
      </c>
      <c r="F756" s="9" t="s">
        <v>1174</v>
      </c>
      <c r="G756" s="5"/>
      <c r="H756" s="5" t="s">
        <v>3</v>
      </c>
      <c r="I756" s="9">
        <v>1665</v>
      </c>
      <c r="J756" s="5" t="s">
        <v>10</v>
      </c>
      <c r="K756" s="9">
        <v>1700</v>
      </c>
      <c r="L756" s="5"/>
      <c r="M756" s="5"/>
      <c r="N756" s="5"/>
      <c r="O756" s="5"/>
      <c r="P756" s="5"/>
      <c r="Q756" s="5"/>
      <c r="R756" s="5"/>
      <c r="S756" s="5"/>
      <c r="T756" s="5"/>
      <c r="U756" s="5"/>
      <c r="V756" s="5"/>
      <c r="W756" s="5"/>
      <c r="X756" s="5"/>
      <c r="Y756" s="5"/>
      <c r="Z756" s="5"/>
      <c r="AA756" s="5"/>
      <c r="AB756" s="5"/>
      <c r="AC756" s="5"/>
      <c r="AD756" s="5"/>
      <c r="AE756" s="5" t="s">
        <v>224</v>
      </c>
      <c r="AF756" s="5" t="s">
        <v>430</v>
      </c>
      <c r="AG756" s="5"/>
      <c r="AH756" s="5"/>
      <c r="AI756" s="5"/>
      <c r="AJ756" s="5"/>
      <c r="AK756" s="5">
        <v>1</v>
      </c>
      <c r="AL756" s="42" t="s">
        <v>581</v>
      </c>
      <c r="AM756" s="11">
        <f>VLOOKUP($AL756,'City Location'!$A$2:$C$69,2)</f>
        <v>40.851775000000004</v>
      </c>
      <c r="AN756" s="11">
        <f>VLOOKUP($AL756,'City Location'!$A$2:$C$69,3)</f>
        <v>14.268124</v>
      </c>
      <c r="AO756" s="13" t="s">
        <v>621</v>
      </c>
      <c r="AP756" s="5">
        <v>1</v>
      </c>
      <c r="AQ756" s="5"/>
      <c r="AR756" s="4"/>
      <c r="AS756" s="4"/>
      <c r="AT756" s="10">
        <v>0</v>
      </c>
      <c r="AU756" s="10" t="s">
        <v>1104</v>
      </c>
      <c r="AV756" s="10" t="s">
        <v>1105</v>
      </c>
      <c r="AW756" s="10" t="s">
        <v>1104</v>
      </c>
      <c r="AX756" s="10" t="s">
        <v>1105</v>
      </c>
      <c r="AY756" s="10" t="s">
        <v>1105</v>
      </c>
      <c r="AZ756" s="10" t="s">
        <v>1105</v>
      </c>
      <c r="BA756" s="10" t="s">
        <v>1105</v>
      </c>
      <c r="BB756" s="10" t="s">
        <v>1105</v>
      </c>
      <c r="BC756" s="10" t="s">
        <v>1105</v>
      </c>
      <c r="BD756" s="10" t="s">
        <v>1104</v>
      </c>
      <c r="BE756" s="10" t="s">
        <v>1104</v>
      </c>
      <c r="BF756" s="10" t="s">
        <v>1105</v>
      </c>
      <c r="BG756" s="10" t="s">
        <v>1105</v>
      </c>
      <c r="BH756" s="10" t="s">
        <v>1104</v>
      </c>
      <c r="BI756" s="10" t="s">
        <v>1105</v>
      </c>
      <c r="BJ756" s="10" t="s">
        <v>1105</v>
      </c>
      <c r="BK756" s="10" t="s">
        <v>374</v>
      </c>
      <c r="BL756" s="10" t="s">
        <v>1105</v>
      </c>
      <c r="BM756" s="10" t="s">
        <v>1105</v>
      </c>
      <c r="BN756" s="10" t="s">
        <v>1105</v>
      </c>
      <c r="BO756" s="10" t="s">
        <v>1105</v>
      </c>
      <c r="BP756" s="10" t="s">
        <v>1105</v>
      </c>
      <c r="BQ756" s="10" t="s">
        <v>1105</v>
      </c>
      <c r="BR756" s="10" t="s">
        <v>1105</v>
      </c>
      <c r="BS756" s="10" t="s">
        <v>1105</v>
      </c>
      <c r="BT756" s="10" t="s">
        <v>1104</v>
      </c>
      <c r="BU756" s="10" t="s">
        <v>1105</v>
      </c>
      <c r="BV756" s="10" t="s">
        <v>1104</v>
      </c>
      <c r="BW756" s="10" t="s">
        <v>1104</v>
      </c>
      <c r="BX756" s="10" t="s">
        <v>1104</v>
      </c>
      <c r="BY756" s="10" t="s">
        <v>1105</v>
      </c>
      <c r="BZ756" s="10" t="s">
        <v>1104</v>
      </c>
      <c r="CA756" s="10" t="s">
        <v>1104</v>
      </c>
      <c r="CB756" s="10" t="s">
        <v>1104</v>
      </c>
      <c r="CC756" s="10" t="s">
        <v>1105</v>
      </c>
      <c r="CD756" s="10" t="s">
        <v>1104</v>
      </c>
      <c r="CE756" s="10" t="s">
        <v>1104</v>
      </c>
      <c r="CF756" s="10" t="s">
        <v>1104</v>
      </c>
      <c r="CG756" s="10" t="s">
        <v>1104</v>
      </c>
      <c r="CH756" s="10" t="s">
        <v>1104</v>
      </c>
      <c r="CI756" s="10" t="s">
        <v>1105</v>
      </c>
      <c r="CJ756" s="10" t="s">
        <v>1104</v>
      </c>
      <c r="CK756" s="10" t="s">
        <v>1104</v>
      </c>
      <c r="CL756" s="10" t="s">
        <v>1105</v>
      </c>
      <c r="CM756" s="10" t="s">
        <v>1105</v>
      </c>
      <c r="CN756" s="10" t="s">
        <v>1105</v>
      </c>
      <c r="CO756" s="10" t="s">
        <v>1105</v>
      </c>
      <c r="CP756" s="10" t="s">
        <v>1105</v>
      </c>
      <c r="CQ756" s="10" t="s">
        <v>1105</v>
      </c>
      <c r="CR756" s="10" t="s">
        <v>1105</v>
      </c>
      <c r="CS756" s="10" t="s">
        <v>1105</v>
      </c>
      <c r="CT756" s="10" t="s">
        <v>1105</v>
      </c>
      <c r="CU756" s="10" t="s">
        <v>1104</v>
      </c>
      <c r="CV756" s="10" t="s">
        <v>1104</v>
      </c>
      <c r="CW756" s="10" t="s">
        <v>1105</v>
      </c>
      <c r="CX756" s="10" t="s">
        <v>1104</v>
      </c>
      <c r="CY756" s="10" t="s">
        <v>1105</v>
      </c>
      <c r="CZ756" s="10" t="s">
        <v>1105</v>
      </c>
      <c r="DA756" s="10" t="s">
        <v>1104</v>
      </c>
      <c r="DB756" s="10" t="s">
        <v>1105</v>
      </c>
      <c r="DC756" s="96" t="s">
        <v>7161</v>
      </c>
      <c r="DD756" s="96" t="s">
        <v>7160</v>
      </c>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5"/>
    </row>
    <row r="757" spans="1:251" s="29" customFormat="1" ht="17.25" customHeight="1">
      <c r="A757" s="29" t="s">
        <v>45</v>
      </c>
      <c r="B757" s="29">
        <v>339</v>
      </c>
      <c r="D757" s="29" t="s">
        <v>1190</v>
      </c>
      <c r="I757" s="29">
        <v>1701</v>
      </c>
      <c r="J757" s="29" t="s">
        <v>8</v>
      </c>
      <c r="K757" s="29">
        <v>1707</v>
      </c>
      <c r="AL757" s="31" t="s">
        <v>581</v>
      </c>
      <c r="AM757" s="31">
        <f>VLOOKUP($AL757,'City Location'!$A$2:$C$69,2)</f>
        <v>40.851775000000004</v>
      </c>
      <c r="AN757" s="31">
        <f>VLOOKUP($AL757,'City Location'!$A$2:$C$69,3)</f>
        <v>14.268124</v>
      </c>
      <c r="AO757" s="51" t="s">
        <v>621</v>
      </c>
      <c r="AP757" s="29">
        <v>3</v>
      </c>
      <c r="AQ757" s="29" t="s">
        <v>992</v>
      </c>
      <c r="AR757" s="32"/>
      <c r="AS757" s="32"/>
      <c r="AT757" s="32">
        <v>0</v>
      </c>
      <c r="AU757" s="32" t="s">
        <v>1104</v>
      </c>
      <c r="AV757" s="32" t="s">
        <v>1105</v>
      </c>
      <c r="AW757" s="32" t="s">
        <v>1104</v>
      </c>
      <c r="AX757" s="32" t="s">
        <v>1105</v>
      </c>
      <c r="AY757" s="32" t="s">
        <v>1105</v>
      </c>
      <c r="AZ757" s="32" t="s">
        <v>1105</v>
      </c>
      <c r="BA757" s="32" t="s">
        <v>1105</v>
      </c>
      <c r="BB757" s="32" t="s">
        <v>1105</v>
      </c>
      <c r="BC757" s="32" t="s">
        <v>1105</v>
      </c>
      <c r="BD757" s="32" t="s">
        <v>1104</v>
      </c>
      <c r="BE757" s="32" t="s">
        <v>1104</v>
      </c>
      <c r="BF757" s="32" t="s">
        <v>1105</v>
      </c>
      <c r="BG757" s="32" t="s">
        <v>1105</v>
      </c>
      <c r="BH757" s="32" t="s">
        <v>1104</v>
      </c>
      <c r="BI757" s="32" t="s">
        <v>1105</v>
      </c>
      <c r="BJ757" s="32" t="s">
        <v>1105</v>
      </c>
      <c r="BK757" s="32" t="s">
        <v>374</v>
      </c>
      <c r="BL757" s="32" t="s">
        <v>1105</v>
      </c>
      <c r="BM757" s="32" t="s">
        <v>1105</v>
      </c>
      <c r="BN757" s="32" t="s">
        <v>1105</v>
      </c>
      <c r="BO757" s="32" t="s">
        <v>1105</v>
      </c>
      <c r="BP757" s="32" t="s">
        <v>1105</v>
      </c>
      <c r="BQ757" s="32" t="s">
        <v>1105</v>
      </c>
      <c r="BR757" s="32" t="s">
        <v>1105</v>
      </c>
      <c r="BS757" s="32" t="s">
        <v>1105</v>
      </c>
      <c r="BT757" s="32" t="s">
        <v>1104</v>
      </c>
      <c r="BU757" s="32" t="s">
        <v>1105</v>
      </c>
      <c r="BV757" s="32" t="s">
        <v>1104</v>
      </c>
      <c r="BW757" s="32" t="s">
        <v>1104</v>
      </c>
      <c r="BX757" s="32" t="s">
        <v>1104</v>
      </c>
      <c r="BY757" s="32" t="s">
        <v>1105</v>
      </c>
      <c r="BZ757" s="32" t="s">
        <v>1104</v>
      </c>
      <c r="CA757" s="32" t="s">
        <v>1105</v>
      </c>
      <c r="CB757" s="32" t="s">
        <v>1104</v>
      </c>
      <c r="CC757" s="32" t="s">
        <v>1105</v>
      </c>
      <c r="CD757" s="32" t="s">
        <v>1104</v>
      </c>
      <c r="CE757" s="32" t="s">
        <v>1104</v>
      </c>
      <c r="CF757" s="32" t="s">
        <v>1104</v>
      </c>
      <c r="CG757" s="32" t="s">
        <v>1104</v>
      </c>
      <c r="CH757" s="32" t="s">
        <v>1104</v>
      </c>
      <c r="CI757" s="32" t="s">
        <v>1105</v>
      </c>
      <c r="CJ757" s="32" t="s">
        <v>1104</v>
      </c>
      <c r="CK757" s="32" t="s">
        <v>1104</v>
      </c>
      <c r="CL757" s="32" t="s">
        <v>1105</v>
      </c>
      <c r="CM757" s="32" t="s">
        <v>1105</v>
      </c>
      <c r="CN757" s="32" t="s">
        <v>1105</v>
      </c>
      <c r="CO757" s="32" t="s">
        <v>1105</v>
      </c>
      <c r="CP757" s="32" t="s">
        <v>1105</v>
      </c>
      <c r="CQ757" s="32" t="s">
        <v>1105</v>
      </c>
      <c r="CR757" s="32" t="s">
        <v>1105</v>
      </c>
      <c r="CS757" s="32" t="s">
        <v>1105</v>
      </c>
      <c r="CT757" s="32" t="s">
        <v>1105</v>
      </c>
      <c r="CU757" s="32" t="s">
        <v>1104</v>
      </c>
      <c r="CV757" s="32" t="s">
        <v>1104</v>
      </c>
      <c r="CW757" s="32" t="s">
        <v>1105</v>
      </c>
      <c r="CX757" s="32" t="s">
        <v>1104</v>
      </c>
      <c r="CY757" s="32" t="s">
        <v>1105</v>
      </c>
      <c r="CZ757" s="32" t="s">
        <v>1105</v>
      </c>
      <c r="DA757" s="32" t="s">
        <v>1105</v>
      </c>
      <c r="DB757" s="32" t="s">
        <v>374</v>
      </c>
      <c r="DE757" s="32"/>
      <c r="DF757" s="32"/>
      <c r="DG757" s="32"/>
      <c r="DH757" s="32"/>
      <c r="DI757" s="32"/>
      <c r="DJ757" s="32"/>
      <c r="DK757" s="32"/>
      <c r="DL757" s="32"/>
      <c r="DM757" s="32"/>
      <c r="DN757" s="32"/>
      <c r="DO757" s="32"/>
      <c r="DP757" s="32"/>
      <c r="DQ757" s="32"/>
      <c r="DR757" s="32"/>
      <c r="DS757" s="32"/>
      <c r="DT757" s="32"/>
      <c r="DU757" s="32"/>
      <c r="DV757" s="32"/>
      <c r="DW757" s="32"/>
      <c r="DX757" s="32"/>
      <c r="DY757" s="32"/>
      <c r="DZ757" s="32"/>
      <c r="EA757" s="32"/>
      <c r="EB757" s="32"/>
      <c r="EC757" s="32"/>
      <c r="ED757" s="32"/>
      <c r="EE757" s="32"/>
      <c r="EF757" s="32"/>
      <c r="EG757" s="32"/>
      <c r="EH757" s="32"/>
      <c r="EI757" s="32"/>
      <c r="EJ757" s="32"/>
      <c r="EK757" s="32"/>
      <c r="EL757" s="32"/>
      <c r="EM757" s="32"/>
      <c r="EN757" s="32"/>
      <c r="EO757" s="32"/>
      <c r="EP757" s="32"/>
      <c r="EQ757" s="32"/>
      <c r="ER757" s="32"/>
      <c r="ES757" s="32"/>
      <c r="ET757" s="32"/>
      <c r="EU757" s="32"/>
      <c r="EV757" s="32"/>
      <c r="EW757" s="32"/>
      <c r="EX757" s="32"/>
      <c r="EY757" s="32"/>
      <c r="EZ757" s="32"/>
      <c r="FA757" s="32"/>
      <c r="FB757" s="32"/>
      <c r="FC757" s="32"/>
      <c r="FD757" s="32"/>
      <c r="FE757" s="32"/>
      <c r="FF757" s="32"/>
      <c r="FG757" s="32"/>
      <c r="FH757" s="32"/>
      <c r="FI757" s="32"/>
      <c r="FJ757" s="32"/>
      <c r="FK757" s="32"/>
      <c r="FL757" s="32"/>
      <c r="FM757" s="32"/>
      <c r="FN757" s="32"/>
      <c r="FO757" s="32"/>
      <c r="FP757" s="32"/>
      <c r="FQ757" s="32"/>
      <c r="FR757" s="32"/>
      <c r="FS757" s="32"/>
      <c r="FT757" s="32"/>
      <c r="FU757" s="32"/>
      <c r="FV757" s="32"/>
      <c r="FW757" s="32"/>
      <c r="FX757" s="32"/>
      <c r="FY757" s="32"/>
      <c r="FZ757" s="32"/>
      <c r="GA757" s="32"/>
      <c r="GB757" s="32"/>
      <c r="GC757" s="32"/>
      <c r="GD757" s="32"/>
      <c r="GE757" s="32"/>
      <c r="GF757" s="32"/>
      <c r="GG757" s="32"/>
      <c r="GH757" s="32"/>
      <c r="GI757" s="32"/>
      <c r="GJ757" s="32"/>
      <c r="GK757" s="32"/>
      <c r="GL757" s="32"/>
      <c r="GM757" s="32"/>
      <c r="GN757" s="32"/>
      <c r="GO757" s="32"/>
      <c r="GP757" s="32"/>
      <c r="GQ757" s="32"/>
      <c r="GR757" s="32"/>
      <c r="GS757" s="32"/>
      <c r="GT757" s="32"/>
      <c r="GU757" s="32"/>
      <c r="GV757" s="32"/>
      <c r="GW757" s="32"/>
      <c r="GX757" s="32"/>
      <c r="GY757" s="32"/>
      <c r="GZ757" s="32"/>
      <c r="HA757" s="32"/>
      <c r="HB757" s="32"/>
      <c r="HC757" s="32"/>
      <c r="HD757" s="32"/>
      <c r="HE757" s="32"/>
      <c r="HF757" s="32"/>
      <c r="HG757" s="32"/>
      <c r="HH757" s="32"/>
      <c r="HI757" s="32"/>
      <c r="HJ757" s="32"/>
      <c r="HK757" s="32"/>
      <c r="HL757" s="32"/>
      <c r="HM757" s="32"/>
      <c r="HN757" s="32"/>
      <c r="HO757" s="32"/>
      <c r="HP757" s="32"/>
      <c r="HQ757" s="32"/>
      <c r="HR757" s="32"/>
      <c r="HS757" s="32"/>
      <c r="HT757" s="32"/>
      <c r="HU757" s="32"/>
      <c r="HV757" s="32"/>
      <c r="HW757" s="32"/>
      <c r="HX757" s="32"/>
      <c r="HY757" s="32"/>
      <c r="HZ757" s="32"/>
      <c r="IA757" s="32"/>
      <c r="IB757" s="32"/>
      <c r="IC757" s="32"/>
      <c r="ID757" s="32"/>
      <c r="IE757" s="32"/>
      <c r="IF757" s="32"/>
      <c r="IG757" s="32"/>
      <c r="IH757" s="32"/>
      <c r="II757" s="32"/>
      <c r="IJ757" s="32"/>
      <c r="IK757" s="32"/>
      <c r="IL757" s="32"/>
      <c r="IM757" s="32"/>
      <c r="IN757" s="32"/>
      <c r="IO757" s="32"/>
      <c r="IP757" s="32"/>
    </row>
    <row r="758" spans="1:251" s="29" customFormat="1" ht="17.25" customHeight="1">
      <c r="A758" s="29" t="s">
        <v>45</v>
      </c>
      <c r="B758" s="29">
        <v>339</v>
      </c>
      <c r="D758" s="29" t="s">
        <v>1190</v>
      </c>
      <c r="H758" s="29" t="s">
        <v>8</v>
      </c>
      <c r="I758" s="29">
        <v>1707</v>
      </c>
      <c r="J758" s="29" t="s">
        <v>7</v>
      </c>
      <c r="K758" s="29">
        <v>1707</v>
      </c>
      <c r="AL758" s="31" t="s">
        <v>581</v>
      </c>
      <c r="AM758" s="31">
        <f>VLOOKUP($AL758,'City Location'!$A$2:$C$69,2)</f>
        <v>40.851775000000004</v>
      </c>
      <c r="AN758" s="31">
        <f>VLOOKUP($AL758,'City Location'!$A$2:$C$69,3)</f>
        <v>14.268124</v>
      </c>
      <c r="AO758" s="31" t="s">
        <v>621</v>
      </c>
      <c r="AP758" s="29">
        <v>3</v>
      </c>
      <c r="AQ758" s="29" t="s">
        <v>992</v>
      </c>
      <c r="AR758" s="32"/>
      <c r="AS758" s="32"/>
      <c r="AT758" s="32">
        <v>0</v>
      </c>
      <c r="AU758" s="32" t="s">
        <v>190</v>
      </c>
      <c r="AV758" s="32" t="s">
        <v>1105</v>
      </c>
      <c r="AW758" s="32" t="s">
        <v>1104</v>
      </c>
      <c r="AX758" s="32" t="s">
        <v>1105</v>
      </c>
      <c r="AY758" s="32" t="s">
        <v>1105</v>
      </c>
      <c r="AZ758" s="32" t="s">
        <v>1105</v>
      </c>
      <c r="BA758" s="32" t="s">
        <v>1105</v>
      </c>
      <c r="BB758" s="32" t="s">
        <v>1105</v>
      </c>
      <c r="BC758" s="32" t="s">
        <v>1105</v>
      </c>
      <c r="BD758" s="32" t="s">
        <v>1104</v>
      </c>
      <c r="BE758" s="32" t="s">
        <v>1104</v>
      </c>
      <c r="BF758" s="32" t="s">
        <v>1105</v>
      </c>
      <c r="BG758" s="32" t="s">
        <v>1105</v>
      </c>
      <c r="BH758" s="32" t="s">
        <v>1104</v>
      </c>
      <c r="BI758" s="32" t="s">
        <v>1105</v>
      </c>
      <c r="BJ758" s="32" t="s">
        <v>1105</v>
      </c>
      <c r="BK758" s="32" t="s">
        <v>374</v>
      </c>
      <c r="BL758" s="32" t="s">
        <v>1105</v>
      </c>
      <c r="BM758" s="32" t="s">
        <v>1105</v>
      </c>
      <c r="BN758" s="32" t="s">
        <v>1105</v>
      </c>
      <c r="BO758" s="32" t="s">
        <v>1105</v>
      </c>
      <c r="BP758" s="32" t="s">
        <v>1105</v>
      </c>
      <c r="BQ758" s="32" t="s">
        <v>1105</v>
      </c>
      <c r="BR758" s="32" t="s">
        <v>1105</v>
      </c>
      <c r="BS758" s="32" t="s">
        <v>1105</v>
      </c>
      <c r="BT758" s="32" t="s">
        <v>1104</v>
      </c>
      <c r="BU758" s="32" t="s">
        <v>1105</v>
      </c>
      <c r="BV758" s="32" t="s">
        <v>1105</v>
      </c>
      <c r="BW758" s="32" t="s">
        <v>1104</v>
      </c>
      <c r="BX758" s="32" t="s">
        <v>1104</v>
      </c>
      <c r="BY758" s="32" t="s">
        <v>1105</v>
      </c>
      <c r="BZ758" s="32" t="s">
        <v>1104</v>
      </c>
      <c r="CA758" s="32" t="s">
        <v>1105</v>
      </c>
      <c r="CB758" s="32" t="s">
        <v>1104</v>
      </c>
      <c r="CC758" s="32" t="s">
        <v>1105</v>
      </c>
      <c r="CD758" s="32" t="s">
        <v>1104</v>
      </c>
      <c r="CE758" s="32" t="s">
        <v>1105</v>
      </c>
      <c r="CF758" s="32" t="s">
        <v>1104</v>
      </c>
      <c r="CG758" s="32" t="s">
        <v>1104</v>
      </c>
      <c r="CH758" s="32" t="s">
        <v>1104</v>
      </c>
      <c r="CI758" s="32" t="s">
        <v>1105</v>
      </c>
      <c r="CJ758" s="32" t="s">
        <v>1104</v>
      </c>
      <c r="CK758" s="32" t="s">
        <v>1104</v>
      </c>
      <c r="CL758" s="32" t="s">
        <v>1105</v>
      </c>
      <c r="CM758" s="32" t="s">
        <v>1105</v>
      </c>
      <c r="CN758" s="32" t="s">
        <v>1105</v>
      </c>
      <c r="CO758" s="32" t="s">
        <v>1105</v>
      </c>
      <c r="CP758" s="32" t="s">
        <v>1105</v>
      </c>
      <c r="CQ758" s="32" t="s">
        <v>1105</v>
      </c>
      <c r="CR758" s="32" t="s">
        <v>1105</v>
      </c>
      <c r="CS758" s="32" t="s">
        <v>1105</v>
      </c>
      <c r="CT758" s="32" t="s">
        <v>1105</v>
      </c>
      <c r="CU758" s="32" t="s">
        <v>1104</v>
      </c>
      <c r="CV758" s="32" t="s">
        <v>1104</v>
      </c>
      <c r="CW758" s="32" t="s">
        <v>1105</v>
      </c>
      <c r="CX758" s="32" t="s">
        <v>1104</v>
      </c>
      <c r="CY758" s="32" t="s">
        <v>1105</v>
      </c>
      <c r="CZ758" s="32" t="s">
        <v>1105</v>
      </c>
      <c r="DA758" s="32" t="s">
        <v>1105</v>
      </c>
      <c r="DB758" s="32" t="s">
        <v>374</v>
      </c>
      <c r="DE758" s="32"/>
      <c r="DF758" s="32"/>
      <c r="DG758" s="32"/>
      <c r="DH758" s="32"/>
      <c r="DI758" s="32"/>
      <c r="DJ758" s="32"/>
      <c r="DK758" s="32"/>
      <c r="DL758" s="32"/>
      <c r="DM758" s="32"/>
      <c r="DN758" s="32"/>
      <c r="DO758" s="32"/>
      <c r="DP758" s="32"/>
      <c r="DQ758" s="32"/>
      <c r="DR758" s="32"/>
      <c r="DS758" s="32"/>
      <c r="DT758" s="32"/>
      <c r="DU758" s="32"/>
      <c r="DV758" s="32"/>
      <c r="DW758" s="32"/>
      <c r="DX758" s="32"/>
      <c r="DY758" s="32"/>
      <c r="DZ758" s="32"/>
      <c r="EA758" s="32"/>
      <c r="EB758" s="32"/>
      <c r="EC758" s="32"/>
      <c r="ED758" s="32"/>
      <c r="EE758" s="32"/>
      <c r="EF758" s="32"/>
      <c r="EG758" s="32"/>
      <c r="EH758" s="32"/>
      <c r="EI758" s="32"/>
      <c r="EJ758" s="32"/>
      <c r="EK758" s="32"/>
      <c r="EL758" s="32"/>
      <c r="EM758" s="32"/>
      <c r="EN758" s="32"/>
      <c r="EO758" s="32"/>
      <c r="EP758" s="32"/>
      <c r="EQ758" s="32"/>
      <c r="ER758" s="32"/>
      <c r="ES758" s="32"/>
      <c r="ET758" s="32"/>
      <c r="EU758" s="32"/>
      <c r="EV758" s="32"/>
      <c r="EW758" s="32"/>
      <c r="EX758" s="32"/>
      <c r="EY758" s="32"/>
      <c r="EZ758" s="32"/>
      <c r="FA758" s="32"/>
      <c r="FB758" s="32"/>
      <c r="FC758" s="32"/>
      <c r="FD758" s="32"/>
      <c r="FE758" s="32"/>
      <c r="FF758" s="32"/>
      <c r="FG758" s="32"/>
      <c r="FH758" s="32"/>
      <c r="FI758" s="32"/>
      <c r="FJ758" s="32"/>
      <c r="FK758" s="32"/>
      <c r="FL758" s="32"/>
      <c r="FM758" s="32"/>
      <c r="FN758" s="32"/>
      <c r="FO758" s="32"/>
      <c r="FP758" s="32"/>
      <c r="FQ758" s="32"/>
      <c r="FR758" s="32"/>
      <c r="FS758" s="32"/>
      <c r="FT758" s="32"/>
      <c r="FU758" s="32"/>
      <c r="FV758" s="32"/>
      <c r="FW758" s="32"/>
      <c r="FX758" s="32"/>
      <c r="FY758" s="32"/>
      <c r="FZ758" s="32"/>
      <c r="GA758" s="32"/>
      <c r="GB758" s="32"/>
      <c r="GC758" s="32"/>
      <c r="GD758" s="32"/>
      <c r="GE758" s="32"/>
      <c r="GF758" s="32"/>
      <c r="GG758" s="32"/>
      <c r="GH758" s="32"/>
      <c r="GI758" s="32"/>
      <c r="GJ758" s="32"/>
      <c r="GK758" s="32"/>
      <c r="GL758" s="32"/>
      <c r="GM758" s="32"/>
      <c r="GN758" s="32"/>
      <c r="GO758" s="32"/>
      <c r="GP758" s="32"/>
      <c r="GQ758" s="32"/>
      <c r="GR758" s="32"/>
      <c r="GS758" s="32"/>
      <c r="GT758" s="32"/>
      <c r="GU758" s="32"/>
      <c r="GV758" s="32"/>
      <c r="GW758" s="32"/>
      <c r="GX758" s="32"/>
      <c r="GY758" s="32"/>
      <c r="GZ758" s="32"/>
      <c r="HA758" s="32"/>
      <c r="HB758" s="32"/>
      <c r="HC758" s="32"/>
      <c r="HD758" s="32"/>
      <c r="HE758" s="32"/>
      <c r="HF758" s="32"/>
      <c r="HG758" s="32"/>
      <c r="HH758" s="32"/>
      <c r="HI758" s="32"/>
      <c r="HJ758" s="32"/>
      <c r="HK758" s="32"/>
      <c r="HL758" s="32"/>
      <c r="HM758" s="32"/>
      <c r="HN758" s="32"/>
      <c r="HO758" s="32"/>
      <c r="HP758" s="32"/>
      <c r="HQ758" s="32"/>
      <c r="HR758" s="32"/>
      <c r="HS758" s="32"/>
      <c r="HT758" s="32"/>
      <c r="HU758" s="32"/>
      <c r="HV758" s="32"/>
      <c r="HW758" s="32"/>
      <c r="HX758" s="32"/>
      <c r="HY758" s="32"/>
      <c r="HZ758" s="32"/>
      <c r="IA758" s="32"/>
      <c r="IB758" s="32"/>
      <c r="IC758" s="32"/>
      <c r="ID758" s="32"/>
      <c r="IE758" s="32"/>
      <c r="IF758" s="32"/>
      <c r="IG758" s="32"/>
      <c r="IH758" s="32"/>
      <c r="II758" s="32"/>
      <c r="IJ758" s="32"/>
      <c r="IK758" s="32"/>
      <c r="IL758" s="32"/>
      <c r="IM758" s="32"/>
      <c r="IN758" s="32"/>
      <c r="IO758" s="32"/>
      <c r="IP758" s="32"/>
    </row>
    <row r="759" spans="1:251" s="29" customFormat="1" ht="17.25" customHeight="1">
      <c r="A759" s="29" t="s">
        <v>45</v>
      </c>
      <c r="B759" s="29">
        <v>339</v>
      </c>
      <c r="D759" s="29" t="s">
        <v>1190</v>
      </c>
      <c r="H759" s="29" t="s">
        <v>7</v>
      </c>
      <c r="I759" s="29">
        <v>1707</v>
      </c>
      <c r="K759" s="29">
        <v>1713</v>
      </c>
      <c r="AL759" s="31" t="s">
        <v>581</v>
      </c>
      <c r="AM759" s="31">
        <f>VLOOKUP($AL759,'City Location'!$A$2:$C$69,2)</f>
        <v>40.851775000000004</v>
      </c>
      <c r="AN759" s="31">
        <f>VLOOKUP($AL759,'City Location'!$A$2:$C$69,3)</f>
        <v>14.268124</v>
      </c>
      <c r="AO759" s="31" t="s">
        <v>621</v>
      </c>
      <c r="AP759" s="29">
        <v>3</v>
      </c>
      <c r="AQ759" s="29" t="s">
        <v>992</v>
      </c>
      <c r="AR759" s="32"/>
      <c r="AS759" s="32"/>
      <c r="AT759" s="32">
        <v>0</v>
      </c>
      <c r="AU759" s="32" t="s">
        <v>374</v>
      </c>
      <c r="AV759" s="32" t="s">
        <v>1105</v>
      </c>
      <c r="AW759" s="32" t="s">
        <v>1104</v>
      </c>
      <c r="AX759" s="32" t="s">
        <v>1105</v>
      </c>
      <c r="AY759" s="32" t="s">
        <v>1105</v>
      </c>
      <c r="AZ759" s="32" t="s">
        <v>1105</v>
      </c>
      <c r="BA759" s="32" t="s">
        <v>1105</v>
      </c>
      <c r="BB759" s="32" t="s">
        <v>1105</v>
      </c>
      <c r="BC759" s="32" t="s">
        <v>1105</v>
      </c>
      <c r="BD759" s="32" t="s">
        <v>1104</v>
      </c>
      <c r="BE759" s="32" t="s">
        <v>1104</v>
      </c>
      <c r="BF759" s="32" t="s">
        <v>1105</v>
      </c>
      <c r="BG759" s="32" t="s">
        <v>1105</v>
      </c>
      <c r="BH759" s="32" t="s">
        <v>1104</v>
      </c>
      <c r="BI759" s="32" t="s">
        <v>1105</v>
      </c>
      <c r="BJ759" s="32" t="s">
        <v>1105</v>
      </c>
      <c r="BK759" s="32" t="s">
        <v>374</v>
      </c>
      <c r="BL759" s="32" t="s">
        <v>1105</v>
      </c>
      <c r="BM759" s="32" t="s">
        <v>1105</v>
      </c>
      <c r="BN759" s="32" t="s">
        <v>1105</v>
      </c>
      <c r="BO759" s="32" t="s">
        <v>1105</v>
      </c>
      <c r="BP759" s="32" t="s">
        <v>1105</v>
      </c>
      <c r="BQ759" s="32" t="s">
        <v>1105</v>
      </c>
      <c r="BR759" s="32" t="s">
        <v>1105</v>
      </c>
      <c r="BS759" s="32" t="s">
        <v>1105</v>
      </c>
      <c r="BT759" s="32" t="s">
        <v>1104</v>
      </c>
      <c r="BU759" s="32" t="s">
        <v>1105</v>
      </c>
      <c r="BV759" s="32" t="s">
        <v>1105</v>
      </c>
      <c r="BW759" s="32" t="s">
        <v>1104</v>
      </c>
      <c r="BX759" s="32" t="s">
        <v>1104</v>
      </c>
      <c r="BY759" s="32" t="s">
        <v>1105</v>
      </c>
      <c r="BZ759" s="32" t="s">
        <v>1104</v>
      </c>
      <c r="CA759" s="32" t="s">
        <v>1105</v>
      </c>
      <c r="CB759" s="32" t="s">
        <v>1104</v>
      </c>
      <c r="CC759" s="32" t="s">
        <v>1105</v>
      </c>
      <c r="CD759" s="32" t="s">
        <v>1104</v>
      </c>
      <c r="CE759" s="32" t="s">
        <v>1105</v>
      </c>
      <c r="CF759" s="32" t="s">
        <v>1104</v>
      </c>
      <c r="CG759" s="32" t="s">
        <v>1104</v>
      </c>
      <c r="CH759" s="32" t="s">
        <v>1104</v>
      </c>
      <c r="CI759" s="32" t="s">
        <v>1105</v>
      </c>
      <c r="CJ759" s="32" t="s">
        <v>1104</v>
      </c>
      <c r="CK759" s="32" t="s">
        <v>1104</v>
      </c>
      <c r="CL759" s="32" t="s">
        <v>1105</v>
      </c>
      <c r="CM759" s="32" t="s">
        <v>1105</v>
      </c>
      <c r="CN759" s="32" t="s">
        <v>1105</v>
      </c>
      <c r="CO759" s="32" t="s">
        <v>1105</v>
      </c>
      <c r="CP759" s="32" t="s">
        <v>1105</v>
      </c>
      <c r="CQ759" s="32" t="s">
        <v>1105</v>
      </c>
      <c r="CR759" s="32" t="s">
        <v>1105</v>
      </c>
      <c r="CS759" s="32" t="s">
        <v>1105</v>
      </c>
      <c r="CT759" s="32" t="s">
        <v>1105</v>
      </c>
      <c r="CU759" s="32" t="s">
        <v>1104</v>
      </c>
      <c r="CV759" s="32" t="s">
        <v>1104</v>
      </c>
      <c r="CW759" s="32" t="s">
        <v>1105</v>
      </c>
      <c r="CX759" s="32" t="s">
        <v>1104</v>
      </c>
      <c r="CY759" s="32" t="s">
        <v>1105</v>
      </c>
      <c r="CZ759" s="32" t="s">
        <v>1105</v>
      </c>
      <c r="DA759" s="32" t="s">
        <v>1105</v>
      </c>
      <c r="DB759" s="32" t="s">
        <v>374</v>
      </c>
      <c r="DE759" s="32"/>
      <c r="DF759" s="32"/>
      <c r="DG759" s="32"/>
      <c r="DH759" s="32"/>
      <c r="DI759" s="32"/>
      <c r="DJ759" s="32"/>
      <c r="DK759" s="32"/>
      <c r="DL759" s="32"/>
      <c r="DM759" s="32"/>
      <c r="DN759" s="32"/>
      <c r="DO759" s="32"/>
      <c r="DP759" s="32"/>
      <c r="DQ759" s="32"/>
      <c r="DR759" s="32"/>
      <c r="DS759" s="32"/>
      <c r="DT759" s="32"/>
      <c r="DU759" s="32"/>
      <c r="DV759" s="32"/>
      <c r="DW759" s="32"/>
      <c r="DX759" s="32"/>
      <c r="DY759" s="32"/>
      <c r="DZ759" s="32"/>
      <c r="EA759" s="32"/>
      <c r="EB759" s="32"/>
      <c r="EC759" s="32"/>
      <c r="ED759" s="32"/>
      <c r="EE759" s="32"/>
      <c r="EF759" s="32"/>
      <c r="EG759" s="32"/>
      <c r="EH759" s="32"/>
      <c r="EI759" s="32"/>
      <c r="EJ759" s="32"/>
      <c r="EK759" s="32"/>
      <c r="EL759" s="32"/>
      <c r="EM759" s="32"/>
      <c r="EN759" s="32"/>
      <c r="EO759" s="32"/>
      <c r="EP759" s="32"/>
      <c r="EQ759" s="32"/>
      <c r="ER759" s="32"/>
      <c r="ES759" s="32"/>
      <c r="ET759" s="32"/>
      <c r="EU759" s="32"/>
      <c r="EV759" s="32"/>
      <c r="EW759" s="32"/>
      <c r="EX759" s="32"/>
      <c r="EY759" s="32"/>
      <c r="EZ759" s="32"/>
      <c r="FA759" s="32"/>
      <c r="FB759" s="32"/>
      <c r="FC759" s="32"/>
      <c r="FD759" s="32"/>
      <c r="FE759" s="32"/>
      <c r="FF759" s="32"/>
      <c r="FG759" s="32"/>
      <c r="FH759" s="32"/>
      <c r="FI759" s="32"/>
      <c r="FJ759" s="32"/>
      <c r="FK759" s="32"/>
      <c r="FL759" s="32"/>
      <c r="FM759" s="32"/>
      <c r="FN759" s="32"/>
      <c r="FO759" s="32"/>
      <c r="FP759" s="32"/>
      <c r="FQ759" s="32"/>
      <c r="FR759" s="32"/>
      <c r="FS759" s="32"/>
      <c r="FT759" s="32"/>
      <c r="FU759" s="32"/>
      <c r="FV759" s="32"/>
      <c r="FW759" s="32"/>
      <c r="FX759" s="32"/>
      <c r="FY759" s="32"/>
      <c r="FZ759" s="32"/>
      <c r="GA759" s="32"/>
      <c r="GB759" s="32"/>
      <c r="GC759" s="32"/>
      <c r="GD759" s="32"/>
      <c r="GE759" s="32"/>
      <c r="GF759" s="32"/>
      <c r="GG759" s="32"/>
      <c r="GH759" s="32"/>
      <c r="GI759" s="32"/>
      <c r="GJ759" s="32"/>
      <c r="GK759" s="32"/>
      <c r="GL759" s="32"/>
      <c r="GM759" s="32"/>
      <c r="GN759" s="32"/>
      <c r="GO759" s="32"/>
      <c r="GP759" s="32"/>
      <c r="GQ759" s="32"/>
      <c r="GR759" s="32"/>
      <c r="GS759" s="32"/>
      <c r="GT759" s="32"/>
      <c r="GU759" s="32"/>
      <c r="GV759" s="32"/>
      <c r="GW759" s="32"/>
      <c r="GX759" s="32"/>
      <c r="GY759" s="32"/>
      <c r="GZ759" s="32"/>
      <c r="HA759" s="32"/>
      <c r="HB759" s="32"/>
      <c r="HC759" s="32"/>
      <c r="HD759" s="32"/>
      <c r="HE759" s="32"/>
      <c r="HF759" s="32"/>
      <c r="HG759" s="32"/>
      <c r="HH759" s="32"/>
      <c r="HI759" s="32"/>
      <c r="HJ759" s="32"/>
      <c r="HK759" s="32"/>
      <c r="HL759" s="32"/>
      <c r="HM759" s="32"/>
      <c r="HN759" s="32"/>
      <c r="HO759" s="32"/>
      <c r="HP759" s="32"/>
      <c r="HQ759" s="32"/>
      <c r="HR759" s="32"/>
      <c r="HS759" s="32"/>
      <c r="HT759" s="32"/>
      <c r="HU759" s="32"/>
      <c r="HV759" s="32"/>
      <c r="HW759" s="32"/>
      <c r="HX759" s="32"/>
      <c r="HY759" s="32"/>
      <c r="HZ759" s="32"/>
      <c r="IA759" s="32"/>
      <c r="IB759" s="32"/>
      <c r="IC759" s="32"/>
      <c r="ID759" s="32"/>
      <c r="IE759" s="32"/>
      <c r="IF759" s="32"/>
      <c r="IG759" s="32"/>
      <c r="IH759" s="32"/>
      <c r="II759" s="32"/>
      <c r="IJ759" s="32"/>
      <c r="IK759" s="32"/>
      <c r="IL759" s="32"/>
      <c r="IM759" s="32"/>
      <c r="IN759" s="32"/>
      <c r="IO759" s="32"/>
      <c r="IP759" s="32"/>
    </row>
    <row r="760" spans="1:251" s="9" customFormat="1" ht="17.25" customHeight="1">
      <c r="A760" s="5" t="s">
        <v>45</v>
      </c>
      <c r="B760" s="9">
        <v>339</v>
      </c>
      <c r="C760" s="5" t="s">
        <v>83</v>
      </c>
      <c r="D760" s="5" t="s">
        <v>431</v>
      </c>
      <c r="E760" s="9">
        <v>2431</v>
      </c>
      <c r="F760" s="9" t="s">
        <v>88</v>
      </c>
      <c r="G760" s="5"/>
      <c r="H760" s="5" t="s">
        <v>16</v>
      </c>
      <c r="I760" s="9">
        <v>1714</v>
      </c>
      <c r="J760" s="5" t="s">
        <v>8</v>
      </c>
      <c r="K760" s="9">
        <v>1734</v>
      </c>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v>1</v>
      </c>
      <c r="AK760" s="5"/>
      <c r="AL760" s="42" t="s">
        <v>581</v>
      </c>
      <c r="AM760" s="11">
        <f>VLOOKUP($AL760,'City Location'!$A$2:$C$69,2)</f>
        <v>40.851775000000004</v>
      </c>
      <c r="AN760" s="11">
        <f>VLOOKUP($AL760,'City Location'!$A$2:$C$69,3)</f>
        <v>14.268124</v>
      </c>
      <c r="AO760" s="11" t="s">
        <v>621</v>
      </c>
      <c r="AP760" s="5">
        <v>3</v>
      </c>
      <c r="AQ760" s="5" t="s">
        <v>1212</v>
      </c>
      <c r="AR760" s="4"/>
      <c r="AS760" s="4"/>
      <c r="AT760" s="10">
        <v>0</v>
      </c>
      <c r="AU760" s="10" t="s">
        <v>374</v>
      </c>
      <c r="AV760" s="10" t="s">
        <v>1105</v>
      </c>
      <c r="AW760" s="10" t="s">
        <v>1104</v>
      </c>
      <c r="AX760" s="10" t="s">
        <v>1105</v>
      </c>
      <c r="AY760" s="10" t="s">
        <v>1105</v>
      </c>
      <c r="AZ760" s="10" t="s">
        <v>1105</v>
      </c>
      <c r="BA760" s="10" t="s">
        <v>1105</v>
      </c>
      <c r="BB760" s="10" t="s">
        <v>1105</v>
      </c>
      <c r="BC760" s="10" t="s">
        <v>1105</v>
      </c>
      <c r="BD760" s="10" t="s">
        <v>1104</v>
      </c>
      <c r="BE760" s="10" t="s">
        <v>1104</v>
      </c>
      <c r="BF760" s="10" t="s">
        <v>1105</v>
      </c>
      <c r="BG760" s="10" t="s">
        <v>1105</v>
      </c>
      <c r="BH760" s="10" t="s">
        <v>1104</v>
      </c>
      <c r="BI760" s="10" t="s">
        <v>1105</v>
      </c>
      <c r="BJ760" s="10" t="s">
        <v>1105</v>
      </c>
      <c r="BK760" s="10" t="s">
        <v>374</v>
      </c>
      <c r="BL760" s="10" t="s">
        <v>1105</v>
      </c>
      <c r="BM760" s="10" t="s">
        <v>1105</v>
      </c>
      <c r="BN760" s="10" t="s">
        <v>1105</v>
      </c>
      <c r="BO760" s="10" t="s">
        <v>1105</v>
      </c>
      <c r="BP760" s="10" t="s">
        <v>1105</v>
      </c>
      <c r="BQ760" s="10" t="s">
        <v>1105</v>
      </c>
      <c r="BR760" s="10" t="s">
        <v>1105</v>
      </c>
      <c r="BS760" s="10" t="s">
        <v>1105</v>
      </c>
      <c r="BT760" s="10" t="s">
        <v>1104</v>
      </c>
      <c r="BU760" s="10" t="s">
        <v>1105</v>
      </c>
      <c r="BV760" s="10" t="s">
        <v>1105</v>
      </c>
      <c r="BW760" s="10" t="s">
        <v>1104</v>
      </c>
      <c r="BX760" s="10" t="s">
        <v>1104</v>
      </c>
      <c r="BY760" s="10" t="s">
        <v>1105</v>
      </c>
      <c r="BZ760" s="10" t="s">
        <v>1104</v>
      </c>
      <c r="CA760" s="10" t="s">
        <v>1105</v>
      </c>
      <c r="CB760" s="10" t="s">
        <v>1104</v>
      </c>
      <c r="CC760" s="10" t="s">
        <v>1105</v>
      </c>
      <c r="CD760" s="10" t="s">
        <v>1104</v>
      </c>
      <c r="CE760" s="10" t="s">
        <v>1105</v>
      </c>
      <c r="CF760" s="10" t="s">
        <v>1104</v>
      </c>
      <c r="CG760" s="10" t="s">
        <v>1104</v>
      </c>
      <c r="CH760" s="10" t="s">
        <v>1104</v>
      </c>
      <c r="CI760" s="10" t="s">
        <v>1105</v>
      </c>
      <c r="CJ760" s="10" t="s">
        <v>1104</v>
      </c>
      <c r="CK760" s="10" t="s">
        <v>1104</v>
      </c>
      <c r="CL760" s="10" t="s">
        <v>1105</v>
      </c>
      <c r="CM760" s="10" t="s">
        <v>1105</v>
      </c>
      <c r="CN760" s="10" t="s">
        <v>1105</v>
      </c>
      <c r="CO760" s="10" t="s">
        <v>1105</v>
      </c>
      <c r="CP760" s="10" t="s">
        <v>1105</v>
      </c>
      <c r="CQ760" s="10" t="s">
        <v>1105</v>
      </c>
      <c r="CR760" s="10" t="s">
        <v>1105</v>
      </c>
      <c r="CS760" s="10" t="s">
        <v>1105</v>
      </c>
      <c r="CT760" s="10" t="s">
        <v>1105</v>
      </c>
      <c r="CU760" s="10" t="s">
        <v>1104</v>
      </c>
      <c r="CV760" s="10" t="s">
        <v>1104</v>
      </c>
      <c r="CW760" s="10" t="s">
        <v>1105</v>
      </c>
      <c r="CX760" s="10" t="s">
        <v>1104</v>
      </c>
      <c r="CY760" s="10" t="s">
        <v>1105</v>
      </c>
      <c r="CZ760" s="10" t="s">
        <v>1105</v>
      </c>
      <c r="DA760" s="10" t="s">
        <v>1105</v>
      </c>
      <c r="DB760" s="10" t="s">
        <v>374</v>
      </c>
      <c r="DC760" s="96" t="s">
        <v>7163</v>
      </c>
      <c r="DD760" s="96" t="s">
        <v>7160</v>
      </c>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5"/>
    </row>
    <row r="761" spans="1:251" s="9" customFormat="1" ht="17.25" customHeight="1">
      <c r="A761" s="5" t="s">
        <v>45</v>
      </c>
      <c r="B761" s="9">
        <v>339</v>
      </c>
      <c r="C761" s="5" t="s">
        <v>83</v>
      </c>
      <c r="D761" s="5" t="s">
        <v>343</v>
      </c>
      <c r="E761" s="9">
        <v>2880</v>
      </c>
      <c r="F761" s="9" t="s">
        <v>1167</v>
      </c>
      <c r="G761" s="5"/>
      <c r="H761" s="5" t="s">
        <v>8</v>
      </c>
      <c r="I761" s="9">
        <v>1734</v>
      </c>
      <c r="J761" s="5" t="s">
        <v>5</v>
      </c>
      <c r="K761" s="9">
        <v>1735</v>
      </c>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v>1</v>
      </c>
      <c r="AL761" s="42" t="s">
        <v>581</v>
      </c>
      <c r="AM761" s="11">
        <f>VLOOKUP($AL761,'City Location'!$A$2:$C$69,2)</f>
        <v>40.851775000000004</v>
      </c>
      <c r="AN761" s="11">
        <f>VLOOKUP($AL761,'City Location'!$A$2:$C$69,3)</f>
        <v>14.268124</v>
      </c>
      <c r="AO761" s="11" t="s">
        <v>621</v>
      </c>
      <c r="AP761" s="5">
        <v>1</v>
      </c>
      <c r="AQ761" s="5"/>
      <c r="AR761" s="4"/>
      <c r="AS761" s="4"/>
      <c r="AT761" s="10">
        <v>0</v>
      </c>
      <c r="AU761" s="10" t="s">
        <v>374</v>
      </c>
      <c r="AV761" s="10" t="s">
        <v>1105</v>
      </c>
      <c r="AW761" s="10" t="s">
        <v>1104</v>
      </c>
      <c r="AX761" s="10" t="s">
        <v>1105</v>
      </c>
      <c r="AY761" s="10" t="s">
        <v>1105</v>
      </c>
      <c r="AZ761" s="10" t="s">
        <v>1105</v>
      </c>
      <c r="BA761" s="10" t="s">
        <v>1105</v>
      </c>
      <c r="BB761" s="10" t="s">
        <v>1105</v>
      </c>
      <c r="BC761" s="10" t="s">
        <v>1105</v>
      </c>
      <c r="BD761" s="10" t="s">
        <v>1104</v>
      </c>
      <c r="BE761" s="10" t="s">
        <v>1104</v>
      </c>
      <c r="BF761" s="10" t="s">
        <v>1105</v>
      </c>
      <c r="BG761" s="10" t="s">
        <v>1105</v>
      </c>
      <c r="BH761" s="10" t="s">
        <v>1104</v>
      </c>
      <c r="BI761" s="10" t="s">
        <v>1105</v>
      </c>
      <c r="BJ761" s="10" t="s">
        <v>1105</v>
      </c>
      <c r="BK761" s="10" t="s">
        <v>374</v>
      </c>
      <c r="BL761" s="10" t="s">
        <v>1105</v>
      </c>
      <c r="BM761" s="10" t="s">
        <v>1105</v>
      </c>
      <c r="BN761" s="10" t="s">
        <v>1105</v>
      </c>
      <c r="BO761" s="10" t="s">
        <v>1105</v>
      </c>
      <c r="BP761" s="10" t="s">
        <v>1105</v>
      </c>
      <c r="BQ761" s="10" t="s">
        <v>1105</v>
      </c>
      <c r="BR761" s="10" t="s">
        <v>1105</v>
      </c>
      <c r="BS761" s="10" t="s">
        <v>1105</v>
      </c>
      <c r="BT761" s="10" t="s">
        <v>1104</v>
      </c>
      <c r="BU761" s="10" t="s">
        <v>1105</v>
      </c>
      <c r="BV761" s="10" t="s">
        <v>1105</v>
      </c>
      <c r="BW761" s="10" t="s">
        <v>1104</v>
      </c>
      <c r="BX761" s="10" t="s">
        <v>1104</v>
      </c>
      <c r="BY761" s="10" t="s">
        <v>1105</v>
      </c>
      <c r="BZ761" s="10" t="s">
        <v>1104</v>
      </c>
      <c r="CA761" s="10" t="s">
        <v>1105</v>
      </c>
      <c r="CB761" s="10" t="s">
        <v>1104</v>
      </c>
      <c r="CC761" s="10" t="s">
        <v>1105</v>
      </c>
      <c r="CD761" s="10" t="s">
        <v>1104</v>
      </c>
      <c r="CE761" s="10" t="s">
        <v>1105</v>
      </c>
      <c r="CF761" s="10" t="s">
        <v>1104</v>
      </c>
      <c r="CG761" s="10" t="s">
        <v>1104</v>
      </c>
      <c r="CH761" s="10" t="s">
        <v>1104</v>
      </c>
      <c r="CI761" s="10" t="s">
        <v>1105</v>
      </c>
      <c r="CJ761" s="10" t="s">
        <v>1104</v>
      </c>
      <c r="CK761" s="10" t="s">
        <v>1104</v>
      </c>
      <c r="CL761" s="10" t="s">
        <v>1105</v>
      </c>
      <c r="CM761" s="10" t="s">
        <v>1105</v>
      </c>
      <c r="CN761" s="10" t="s">
        <v>1105</v>
      </c>
      <c r="CO761" s="10" t="s">
        <v>1105</v>
      </c>
      <c r="CP761" s="10" t="s">
        <v>1105</v>
      </c>
      <c r="CQ761" s="10" t="s">
        <v>1105</v>
      </c>
      <c r="CR761" s="10" t="s">
        <v>1105</v>
      </c>
      <c r="CS761" s="10" t="s">
        <v>1105</v>
      </c>
      <c r="CT761" s="10" t="s">
        <v>1105</v>
      </c>
      <c r="CU761" s="10" t="s">
        <v>1104</v>
      </c>
      <c r="CV761" s="10" t="s">
        <v>1104</v>
      </c>
      <c r="CW761" s="10" t="s">
        <v>1105</v>
      </c>
      <c r="CX761" s="10" t="s">
        <v>1104</v>
      </c>
      <c r="CY761" s="10" t="s">
        <v>1105</v>
      </c>
      <c r="CZ761" s="10" t="s">
        <v>1105</v>
      </c>
      <c r="DA761" s="10" t="s">
        <v>1105</v>
      </c>
      <c r="DB761" s="10" t="s">
        <v>374</v>
      </c>
      <c r="DC761" s="96" t="s">
        <v>7163</v>
      </c>
      <c r="DD761" s="96" t="s">
        <v>7160</v>
      </c>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5"/>
    </row>
    <row r="762" spans="1:251" s="9" customFormat="1" ht="17.25" customHeight="1">
      <c r="A762" s="5" t="s">
        <v>45</v>
      </c>
      <c r="B762" s="9">
        <v>339</v>
      </c>
      <c r="C762" s="5" t="s">
        <v>83</v>
      </c>
      <c r="D762" s="5" t="s">
        <v>343</v>
      </c>
      <c r="E762" s="9">
        <v>2880</v>
      </c>
      <c r="F762" s="9" t="s">
        <v>1167</v>
      </c>
      <c r="G762" s="5"/>
      <c r="H762" s="5" t="s">
        <v>5</v>
      </c>
      <c r="I762" s="9">
        <v>1735</v>
      </c>
      <c r="J762" s="5" t="s">
        <v>6</v>
      </c>
      <c r="K762" s="9">
        <v>1735</v>
      </c>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v>1</v>
      </c>
      <c r="AL762" s="42" t="s">
        <v>581</v>
      </c>
      <c r="AM762" s="11">
        <f>VLOOKUP($AL762,'City Location'!$A$2:$C$69,2)</f>
        <v>40.851775000000004</v>
      </c>
      <c r="AN762" s="11">
        <f>VLOOKUP($AL762,'City Location'!$A$2:$C$69,3)</f>
        <v>14.268124</v>
      </c>
      <c r="AO762" s="11" t="s">
        <v>621</v>
      </c>
      <c r="AP762" s="5">
        <v>1</v>
      </c>
      <c r="AQ762" s="5"/>
      <c r="AR762" s="4"/>
      <c r="AS762" s="4"/>
      <c r="AT762" s="10">
        <v>0</v>
      </c>
      <c r="AU762" s="10" t="s">
        <v>374</v>
      </c>
      <c r="AV762" s="10" t="s">
        <v>1105</v>
      </c>
      <c r="AW762" s="10" t="s">
        <v>1104</v>
      </c>
      <c r="AX762" s="10" t="s">
        <v>1105</v>
      </c>
      <c r="AY762" s="10" t="s">
        <v>1105</v>
      </c>
      <c r="AZ762" s="10" t="s">
        <v>1105</v>
      </c>
      <c r="BA762" s="10" t="s">
        <v>1105</v>
      </c>
      <c r="BB762" s="10" t="s">
        <v>1105</v>
      </c>
      <c r="BC762" s="10" t="s">
        <v>1105</v>
      </c>
      <c r="BD762" s="10" t="s">
        <v>1104</v>
      </c>
      <c r="BE762" s="10" t="s">
        <v>1104</v>
      </c>
      <c r="BF762" s="10" t="s">
        <v>1105</v>
      </c>
      <c r="BG762" s="10" t="s">
        <v>1105</v>
      </c>
      <c r="BH762" s="10" t="s">
        <v>1104</v>
      </c>
      <c r="BI762" s="10" t="s">
        <v>1105</v>
      </c>
      <c r="BJ762" s="10" t="s">
        <v>1105</v>
      </c>
      <c r="BK762" s="10" t="s">
        <v>374</v>
      </c>
      <c r="BL762" s="10" t="s">
        <v>1105</v>
      </c>
      <c r="BM762" s="10" t="s">
        <v>1105</v>
      </c>
      <c r="BN762" s="10" t="s">
        <v>1105</v>
      </c>
      <c r="BO762" s="10" t="s">
        <v>1105</v>
      </c>
      <c r="BP762" s="10" t="s">
        <v>1105</v>
      </c>
      <c r="BQ762" s="10" t="s">
        <v>1105</v>
      </c>
      <c r="BR762" s="10" t="s">
        <v>1105</v>
      </c>
      <c r="BS762" s="10" t="s">
        <v>1105</v>
      </c>
      <c r="BT762" s="10" t="s">
        <v>1104</v>
      </c>
      <c r="BU762" s="10" t="s">
        <v>1105</v>
      </c>
      <c r="BV762" s="10" t="s">
        <v>1105</v>
      </c>
      <c r="BW762" s="10" t="s">
        <v>1104</v>
      </c>
      <c r="BX762" s="10" t="s">
        <v>1104</v>
      </c>
      <c r="BY762" s="10" t="s">
        <v>1105</v>
      </c>
      <c r="BZ762" s="10" t="s">
        <v>1104</v>
      </c>
      <c r="CA762" s="10" t="s">
        <v>1105</v>
      </c>
      <c r="CB762" s="10" t="s">
        <v>1104</v>
      </c>
      <c r="CC762" s="10" t="s">
        <v>1105</v>
      </c>
      <c r="CD762" s="10" t="s">
        <v>1104</v>
      </c>
      <c r="CE762" s="10" t="s">
        <v>1105</v>
      </c>
      <c r="CF762" s="10" t="s">
        <v>1104</v>
      </c>
      <c r="CG762" s="10" t="s">
        <v>1104</v>
      </c>
      <c r="CH762" s="10" t="s">
        <v>1104</v>
      </c>
      <c r="CI762" s="10" t="s">
        <v>1105</v>
      </c>
      <c r="CJ762" s="10" t="s">
        <v>1104</v>
      </c>
      <c r="CK762" s="10" t="s">
        <v>1104</v>
      </c>
      <c r="CL762" s="10" t="s">
        <v>1105</v>
      </c>
      <c r="CM762" s="10" t="s">
        <v>1105</v>
      </c>
      <c r="CN762" s="10" t="s">
        <v>1105</v>
      </c>
      <c r="CO762" s="10" t="s">
        <v>1105</v>
      </c>
      <c r="CP762" s="10" t="s">
        <v>1105</v>
      </c>
      <c r="CQ762" s="10" t="s">
        <v>1105</v>
      </c>
      <c r="CR762" s="10" t="s">
        <v>1105</v>
      </c>
      <c r="CS762" s="10" t="s">
        <v>1105</v>
      </c>
      <c r="CT762" s="10" t="s">
        <v>1105</v>
      </c>
      <c r="CU762" s="10" t="s">
        <v>1104</v>
      </c>
      <c r="CV762" s="10" t="s">
        <v>1104</v>
      </c>
      <c r="CW762" s="10" t="s">
        <v>1105</v>
      </c>
      <c r="CX762" s="10" t="s">
        <v>1104</v>
      </c>
      <c r="CY762" s="10" t="s">
        <v>1105</v>
      </c>
      <c r="CZ762" s="10" t="s">
        <v>1105</v>
      </c>
      <c r="DA762" s="10" t="s">
        <v>1105</v>
      </c>
      <c r="DB762" s="10" t="s">
        <v>190</v>
      </c>
      <c r="DC762" s="96" t="s">
        <v>7163</v>
      </c>
      <c r="DD762" s="96" t="s">
        <v>7160</v>
      </c>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5"/>
    </row>
    <row r="763" spans="1:251" s="9" customFormat="1" ht="14.25" customHeight="1">
      <c r="A763" s="5" t="s">
        <v>45</v>
      </c>
      <c r="B763" s="9">
        <v>339</v>
      </c>
      <c r="C763" s="5" t="s">
        <v>83</v>
      </c>
      <c r="D763" s="5" t="s">
        <v>343</v>
      </c>
      <c r="E763" s="9">
        <v>2880</v>
      </c>
      <c r="F763" s="9" t="s">
        <v>1167</v>
      </c>
      <c r="G763" s="5"/>
      <c r="H763" s="5" t="s">
        <v>6</v>
      </c>
      <c r="I763" s="9">
        <v>1735</v>
      </c>
      <c r="J763" s="5" t="s">
        <v>14</v>
      </c>
      <c r="K763" s="9">
        <v>1759</v>
      </c>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v>1</v>
      </c>
      <c r="AL763" s="42" t="s">
        <v>581</v>
      </c>
      <c r="AM763" s="11">
        <f>VLOOKUP($AL763,'City Location'!$A$2:$C$69,2)</f>
        <v>40.851775000000004</v>
      </c>
      <c r="AN763" s="11">
        <f>VLOOKUP($AL763,'City Location'!$A$2:$C$69,3)</f>
        <v>14.268124</v>
      </c>
      <c r="AO763" s="11" t="s">
        <v>621</v>
      </c>
      <c r="AP763" s="5">
        <v>1</v>
      </c>
      <c r="AQ763" s="5"/>
      <c r="AR763" s="4"/>
      <c r="AS763" s="4"/>
      <c r="AT763" s="10">
        <v>0</v>
      </c>
      <c r="AU763" s="10" t="s">
        <v>374</v>
      </c>
      <c r="AV763" s="10" t="s">
        <v>1105</v>
      </c>
      <c r="AW763" s="10" t="s">
        <v>1104</v>
      </c>
      <c r="AX763" s="10" t="s">
        <v>1105</v>
      </c>
      <c r="AY763" s="10" t="s">
        <v>1105</v>
      </c>
      <c r="AZ763" s="10" t="s">
        <v>1105</v>
      </c>
      <c r="BA763" s="10" t="s">
        <v>1105</v>
      </c>
      <c r="BB763" s="10" t="s">
        <v>1105</v>
      </c>
      <c r="BC763" s="10" t="s">
        <v>1105</v>
      </c>
      <c r="BD763" s="10" t="s">
        <v>1104</v>
      </c>
      <c r="BE763" s="10" t="s">
        <v>1104</v>
      </c>
      <c r="BF763" s="10" t="s">
        <v>1105</v>
      </c>
      <c r="BG763" s="10" t="s">
        <v>1105</v>
      </c>
      <c r="BH763" s="10" t="s">
        <v>1104</v>
      </c>
      <c r="BI763" s="10" t="s">
        <v>1105</v>
      </c>
      <c r="BJ763" s="10" t="s">
        <v>1105</v>
      </c>
      <c r="BK763" s="10" t="s">
        <v>374</v>
      </c>
      <c r="BL763" s="10" t="s">
        <v>1105</v>
      </c>
      <c r="BM763" s="10" t="s">
        <v>1105</v>
      </c>
      <c r="BN763" s="10" t="s">
        <v>1105</v>
      </c>
      <c r="BO763" s="10" t="s">
        <v>1105</v>
      </c>
      <c r="BP763" s="10" t="s">
        <v>1105</v>
      </c>
      <c r="BQ763" s="10" t="s">
        <v>1105</v>
      </c>
      <c r="BR763" s="10" t="s">
        <v>1105</v>
      </c>
      <c r="BS763" s="10" t="s">
        <v>1105</v>
      </c>
      <c r="BT763" s="10" t="s">
        <v>1104</v>
      </c>
      <c r="BU763" s="10" t="s">
        <v>1105</v>
      </c>
      <c r="BV763" s="10" t="s">
        <v>1105</v>
      </c>
      <c r="BW763" s="10" t="s">
        <v>1104</v>
      </c>
      <c r="BX763" s="10" t="s">
        <v>1104</v>
      </c>
      <c r="BY763" s="10" t="s">
        <v>1105</v>
      </c>
      <c r="BZ763" s="10" t="s">
        <v>1104</v>
      </c>
      <c r="CA763" s="10" t="s">
        <v>1105</v>
      </c>
      <c r="CB763" s="10" t="s">
        <v>1104</v>
      </c>
      <c r="CC763" s="10" t="s">
        <v>1105</v>
      </c>
      <c r="CD763" s="10" t="s">
        <v>1104</v>
      </c>
      <c r="CE763" s="10" t="s">
        <v>1105</v>
      </c>
      <c r="CF763" s="10" t="s">
        <v>1104</v>
      </c>
      <c r="CG763" s="10" t="s">
        <v>1104</v>
      </c>
      <c r="CH763" s="10" t="s">
        <v>1104</v>
      </c>
      <c r="CI763" s="10" t="s">
        <v>1105</v>
      </c>
      <c r="CJ763" s="10" t="s">
        <v>1104</v>
      </c>
      <c r="CK763" s="10" t="s">
        <v>1104</v>
      </c>
      <c r="CL763" s="10" t="s">
        <v>1105</v>
      </c>
      <c r="CM763" s="10" t="s">
        <v>1105</v>
      </c>
      <c r="CN763" s="10" t="s">
        <v>1105</v>
      </c>
      <c r="CO763" s="10" t="s">
        <v>1105</v>
      </c>
      <c r="CP763" s="10" t="s">
        <v>1105</v>
      </c>
      <c r="CQ763" s="10" t="s">
        <v>1105</v>
      </c>
      <c r="CR763" s="10" t="s">
        <v>1105</v>
      </c>
      <c r="CS763" s="10" t="s">
        <v>1105</v>
      </c>
      <c r="CT763" s="10" t="s">
        <v>1105</v>
      </c>
      <c r="CU763" s="10" t="s">
        <v>1104</v>
      </c>
      <c r="CV763" s="10" t="s">
        <v>1104</v>
      </c>
      <c r="CW763" s="10" t="s">
        <v>1105</v>
      </c>
      <c r="CX763" s="10" t="s">
        <v>1104</v>
      </c>
      <c r="CY763" s="10" t="s">
        <v>1105</v>
      </c>
      <c r="CZ763" s="10" t="s">
        <v>1105</v>
      </c>
      <c r="DA763" s="10" t="s">
        <v>1105</v>
      </c>
      <c r="DB763" s="10" t="s">
        <v>1104</v>
      </c>
      <c r="DC763" s="96" t="s">
        <v>7163</v>
      </c>
      <c r="DD763" s="96" t="s">
        <v>7160</v>
      </c>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5"/>
    </row>
    <row r="764" spans="1:251" s="9" customFormat="1" ht="14.25" customHeight="1">
      <c r="A764" s="5" t="s">
        <v>45</v>
      </c>
      <c r="B764" s="9">
        <v>339</v>
      </c>
      <c r="C764" s="5" t="s">
        <v>83</v>
      </c>
      <c r="D764" s="5" t="s">
        <v>393</v>
      </c>
      <c r="E764" s="9">
        <v>7277</v>
      </c>
      <c r="F764" s="9" t="s">
        <v>1167</v>
      </c>
      <c r="G764" s="5"/>
      <c r="H764" s="5" t="s">
        <v>14</v>
      </c>
      <c r="I764" s="9">
        <v>1759</v>
      </c>
      <c r="J764" s="5" t="s">
        <v>5</v>
      </c>
      <c r="K764" s="9">
        <v>1797</v>
      </c>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v>1</v>
      </c>
      <c r="AL764" s="42" t="s">
        <v>581</v>
      </c>
      <c r="AM764" s="11">
        <f>VLOOKUP($AL764,'City Location'!$A$2:$C$69,2)</f>
        <v>40.851775000000004</v>
      </c>
      <c r="AN764" s="11">
        <f>VLOOKUP($AL764,'City Location'!$A$2:$C$69,3)</f>
        <v>14.268124</v>
      </c>
      <c r="AO764" s="11" t="s">
        <v>621</v>
      </c>
      <c r="AP764" s="5">
        <v>1</v>
      </c>
      <c r="AQ764" s="5"/>
      <c r="AR764" s="4"/>
      <c r="AS764" s="4"/>
      <c r="AT764" s="10">
        <v>0</v>
      </c>
      <c r="AU764" s="10" t="s">
        <v>374</v>
      </c>
      <c r="AV764" s="10" t="s">
        <v>1105</v>
      </c>
      <c r="AW764" s="10" t="s">
        <v>1104</v>
      </c>
      <c r="AX764" s="10" t="s">
        <v>1105</v>
      </c>
      <c r="AY764" s="10" t="s">
        <v>1105</v>
      </c>
      <c r="AZ764" s="10" t="s">
        <v>1105</v>
      </c>
      <c r="BA764" s="10" t="s">
        <v>1105</v>
      </c>
      <c r="BB764" s="10" t="s">
        <v>1105</v>
      </c>
      <c r="BC764" s="10" t="s">
        <v>1105</v>
      </c>
      <c r="BD764" s="10" t="s">
        <v>1104</v>
      </c>
      <c r="BE764" s="10" t="s">
        <v>1104</v>
      </c>
      <c r="BF764" s="10" t="s">
        <v>1105</v>
      </c>
      <c r="BG764" s="10" t="s">
        <v>1105</v>
      </c>
      <c r="BH764" s="10" t="s">
        <v>1104</v>
      </c>
      <c r="BI764" s="10" t="s">
        <v>1105</v>
      </c>
      <c r="BJ764" s="10" t="s">
        <v>1104</v>
      </c>
      <c r="BK764" s="10" t="s">
        <v>374</v>
      </c>
      <c r="BL764" s="10" t="s">
        <v>1105</v>
      </c>
      <c r="BM764" s="10" t="s">
        <v>1105</v>
      </c>
      <c r="BN764" s="10" t="s">
        <v>1105</v>
      </c>
      <c r="BO764" s="10" t="s">
        <v>1105</v>
      </c>
      <c r="BP764" s="10" t="s">
        <v>1105</v>
      </c>
      <c r="BQ764" s="10" t="s">
        <v>1105</v>
      </c>
      <c r="BR764" s="10" t="s">
        <v>1105</v>
      </c>
      <c r="BS764" s="10" t="s">
        <v>1105</v>
      </c>
      <c r="BT764" s="10" t="s">
        <v>1104</v>
      </c>
      <c r="BU764" s="10" t="s">
        <v>1105</v>
      </c>
      <c r="BV764" s="10" t="s">
        <v>1105</v>
      </c>
      <c r="BW764" s="10" t="s">
        <v>1104</v>
      </c>
      <c r="BX764" s="10" t="s">
        <v>1104</v>
      </c>
      <c r="BY764" s="10" t="s">
        <v>1105</v>
      </c>
      <c r="BZ764" s="10" t="s">
        <v>1104</v>
      </c>
      <c r="CA764" s="10" t="s">
        <v>1105</v>
      </c>
      <c r="CB764" s="10" t="s">
        <v>1104</v>
      </c>
      <c r="CC764" s="10" t="s">
        <v>1105</v>
      </c>
      <c r="CD764" s="10" t="s">
        <v>1104</v>
      </c>
      <c r="CE764" s="10" t="s">
        <v>1105</v>
      </c>
      <c r="CF764" s="10" t="s">
        <v>1104</v>
      </c>
      <c r="CG764" s="10" t="s">
        <v>1104</v>
      </c>
      <c r="CH764" s="10" t="s">
        <v>1104</v>
      </c>
      <c r="CI764" s="10" t="s">
        <v>1105</v>
      </c>
      <c r="CJ764" s="10" t="s">
        <v>1104</v>
      </c>
      <c r="CK764" s="10" t="s">
        <v>1104</v>
      </c>
      <c r="CL764" s="10" t="s">
        <v>1105</v>
      </c>
      <c r="CM764" s="10" t="s">
        <v>1105</v>
      </c>
      <c r="CN764" s="10" t="s">
        <v>1105</v>
      </c>
      <c r="CO764" s="10" t="s">
        <v>1105</v>
      </c>
      <c r="CP764" s="10" t="s">
        <v>1105</v>
      </c>
      <c r="CQ764" s="10" t="s">
        <v>1105</v>
      </c>
      <c r="CR764" s="10" t="s">
        <v>1105</v>
      </c>
      <c r="CS764" s="10" t="s">
        <v>1105</v>
      </c>
      <c r="CT764" s="10" t="s">
        <v>1105</v>
      </c>
      <c r="CU764" s="10" t="s">
        <v>1104</v>
      </c>
      <c r="CV764" s="10" t="s">
        <v>1104</v>
      </c>
      <c r="CW764" s="10" t="s">
        <v>1105</v>
      </c>
      <c r="CX764" s="10" t="s">
        <v>1104</v>
      </c>
      <c r="CY764" s="10" t="s">
        <v>1105</v>
      </c>
      <c r="CZ764" s="10" t="s">
        <v>1105</v>
      </c>
      <c r="DA764" s="10" t="s">
        <v>1105</v>
      </c>
      <c r="DB764" s="10" t="s">
        <v>1104</v>
      </c>
      <c r="DC764" s="96" t="s">
        <v>7163</v>
      </c>
      <c r="DD764" s="96" t="s">
        <v>7160</v>
      </c>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5"/>
    </row>
    <row r="765" spans="1:251" s="9" customFormat="1" ht="14.25" customHeight="1">
      <c r="A765" s="5" t="s">
        <v>45</v>
      </c>
      <c r="B765" s="9">
        <v>339</v>
      </c>
      <c r="C765" s="5" t="s">
        <v>83</v>
      </c>
      <c r="D765" s="5" t="s">
        <v>393</v>
      </c>
      <c r="E765" s="9">
        <v>7277</v>
      </c>
      <c r="F765" s="9" t="s">
        <v>1167</v>
      </c>
      <c r="G765" s="5"/>
      <c r="H765" s="5" t="s">
        <v>5</v>
      </c>
      <c r="I765" s="9">
        <v>1797</v>
      </c>
      <c r="J765" s="5" t="s">
        <v>18</v>
      </c>
      <c r="K765" s="9">
        <v>1801</v>
      </c>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v>1</v>
      </c>
      <c r="AL765" s="42" t="s">
        <v>581</v>
      </c>
      <c r="AM765" s="11">
        <f>VLOOKUP($AL765,'City Location'!$A$2:$C$69,2)</f>
        <v>40.851775000000004</v>
      </c>
      <c r="AN765" s="11">
        <f>VLOOKUP($AL765,'City Location'!$A$2:$C$69,3)</f>
        <v>14.268124</v>
      </c>
      <c r="AO765" s="11" t="s">
        <v>621</v>
      </c>
      <c r="AP765" s="5">
        <v>1</v>
      </c>
      <c r="AQ765" s="5"/>
      <c r="AR765" s="4"/>
      <c r="AS765" s="4"/>
      <c r="AT765" s="10">
        <v>0</v>
      </c>
      <c r="AU765" s="10" t="s">
        <v>374</v>
      </c>
      <c r="AV765" s="10" t="s">
        <v>1105</v>
      </c>
      <c r="AW765" s="10" t="s">
        <v>1104</v>
      </c>
      <c r="AX765" s="10" t="s">
        <v>1105</v>
      </c>
      <c r="AY765" s="10" t="s">
        <v>1105</v>
      </c>
      <c r="AZ765" s="10" t="s">
        <v>1105</v>
      </c>
      <c r="BA765" s="10" t="s">
        <v>1105</v>
      </c>
      <c r="BB765" s="10" t="s">
        <v>1105</v>
      </c>
      <c r="BC765" s="10" t="s">
        <v>1105</v>
      </c>
      <c r="BD765" s="10" t="s">
        <v>1104</v>
      </c>
      <c r="BE765" s="10" t="s">
        <v>1104</v>
      </c>
      <c r="BF765" s="10" t="s">
        <v>1105</v>
      </c>
      <c r="BG765" s="10" t="s">
        <v>1105</v>
      </c>
      <c r="BH765" s="10" t="s">
        <v>1104</v>
      </c>
      <c r="BI765" s="10" t="s">
        <v>1105</v>
      </c>
      <c r="BJ765" s="10" t="s">
        <v>1104</v>
      </c>
      <c r="BK765" s="10" t="s">
        <v>374</v>
      </c>
      <c r="BL765" s="10" t="s">
        <v>1105</v>
      </c>
      <c r="BM765" s="10" t="s">
        <v>1105</v>
      </c>
      <c r="BN765" s="10" t="s">
        <v>1105</v>
      </c>
      <c r="BO765" s="10" t="s">
        <v>1105</v>
      </c>
      <c r="BP765" s="10" t="s">
        <v>1105</v>
      </c>
      <c r="BQ765" s="10" t="s">
        <v>1105</v>
      </c>
      <c r="BR765" s="10" t="s">
        <v>1105</v>
      </c>
      <c r="BS765" s="10" t="s">
        <v>190</v>
      </c>
      <c r="BT765" s="10" t="s">
        <v>1104</v>
      </c>
      <c r="BU765" s="10" t="s">
        <v>1105</v>
      </c>
      <c r="BV765" s="10" t="s">
        <v>1105</v>
      </c>
      <c r="BW765" s="10" t="s">
        <v>1104</v>
      </c>
      <c r="BX765" s="10" t="s">
        <v>1104</v>
      </c>
      <c r="BY765" s="10" t="s">
        <v>1105</v>
      </c>
      <c r="BZ765" s="10" t="s">
        <v>1104</v>
      </c>
      <c r="CA765" s="10" t="s">
        <v>1105</v>
      </c>
      <c r="CB765" s="10" t="s">
        <v>1104</v>
      </c>
      <c r="CC765" s="10" t="s">
        <v>1105</v>
      </c>
      <c r="CD765" s="10" t="s">
        <v>1104</v>
      </c>
      <c r="CE765" s="10" t="s">
        <v>1105</v>
      </c>
      <c r="CF765" s="10" t="s">
        <v>1104</v>
      </c>
      <c r="CG765" s="10" t="s">
        <v>1104</v>
      </c>
      <c r="CH765" s="10" t="s">
        <v>1104</v>
      </c>
      <c r="CI765" s="10" t="s">
        <v>1105</v>
      </c>
      <c r="CJ765" s="10" t="s">
        <v>1104</v>
      </c>
      <c r="CK765" s="10" t="s">
        <v>1104</v>
      </c>
      <c r="CL765" s="10" t="s">
        <v>1105</v>
      </c>
      <c r="CM765" s="10" t="s">
        <v>1105</v>
      </c>
      <c r="CN765" s="10" t="s">
        <v>1105</v>
      </c>
      <c r="CO765" s="10" t="s">
        <v>1105</v>
      </c>
      <c r="CP765" s="10" t="s">
        <v>1105</v>
      </c>
      <c r="CQ765" s="10" t="s">
        <v>1105</v>
      </c>
      <c r="CR765" s="10" t="s">
        <v>1105</v>
      </c>
      <c r="CS765" s="10" t="s">
        <v>1105</v>
      </c>
      <c r="CT765" s="10" t="s">
        <v>1105</v>
      </c>
      <c r="CU765" s="10" t="s">
        <v>1104</v>
      </c>
      <c r="CV765" s="10" t="s">
        <v>1104</v>
      </c>
      <c r="CW765" s="10" t="s">
        <v>1105</v>
      </c>
      <c r="CX765" s="10" t="s">
        <v>1104</v>
      </c>
      <c r="CY765" s="10" t="s">
        <v>1105</v>
      </c>
      <c r="CZ765" s="10" t="s">
        <v>1105</v>
      </c>
      <c r="DA765" s="10" t="s">
        <v>1105</v>
      </c>
      <c r="DB765" s="10" t="s">
        <v>1104</v>
      </c>
      <c r="DC765" s="96" t="s">
        <v>7163</v>
      </c>
      <c r="DD765" s="96" t="s">
        <v>7160</v>
      </c>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5"/>
    </row>
    <row r="766" spans="1:251" s="9" customFormat="1" ht="14.25" customHeight="1">
      <c r="A766" s="5" t="s">
        <v>45</v>
      </c>
      <c r="B766" s="9">
        <v>339</v>
      </c>
      <c r="C766" s="5" t="s">
        <v>83</v>
      </c>
      <c r="D766" s="5" t="s">
        <v>393</v>
      </c>
      <c r="E766" s="9">
        <v>7277</v>
      </c>
      <c r="F766" s="9" t="s">
        <v>1167</v>
      </c>
      <c r="G766" s="5"/>
      <c r="H766" s="5" t="s">
        <v>18</v>
      </c>
      <c r="I766" s="9">
        <v>1801</v>
      </c>
      <c r="J766" s="5" t="s">
        <v>16</v>
      </c>
      <c r="K766" s="9">
        <v>1806</v>
      </c>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v>1</v>
      </c>
      <c r="AL766" s="42" t="s">
        <v>581</v>
      </c>
      <c r="AM766" s="11">
        <f>VLOOKUP($AL766,'City Location'!$A$2:$C$69,2)</f>
        <v>40.851775000000004</v>
      </c>
      <c r="AN766" s="11">
        <f>VLOOKUP($AL766,'City Location'!$A$2:$C$69,3)</f>
        <v>14.268124</v>
      </c>
      <c r="AO766" s="11" t="s">
        <v>621</v>
      </c>
      <c r="AP766" s="5">
        <v>1</v>
      </c>
      <c r="AQ766" s="5"/>
      <c r="AR766" s="4"/>
      <c r="AS766" s="4"/>
      <c r="AT766" s="10">
        <v>0</v>
      </c>
      <c r="AU766" s="10" t="s">
        <v>374</v>
      </c>
      <c r="AV766" s="10" t="s">
        <v>1105</v>
      </c>
      <c r="AW766" s="10" t="s">
        <v>1104</v>
      </c>
      <c r="AX766" s="10" t="s">
        <v>1105</v>
      </c>
      <c r="AY766" s="10" t="s">
        <v>1105</v>
      </c>
      <c r="AZ766" s="10" t="s">
        <v>1105</v>
      </c>
      <c r="BA766" s="10" t="s">
        <v>1105</v>
      </c>
      <c r="BB766" s="10" t="s">
        <v>1105</v>
      </c>
      <c r="BC766" s="10" t="s">
        <v>1105</v>
      </c>
      <c r="BD766" s="10" t="s">
        <v>1104</v>
      </c>
      <c r="BE766" s="10" t="s">
        <v>1104</v>
      </c>
      <c r="BF766" s="10" t="s">
        <v>1105</v>
      </c>
      <c r="BG766" s="10" t="s">
        <v>1105</v>
      </c>
      <c r="BH766" s="10" t="s">
        <v>1104</v>
      </c>
      <c r="BI766" s="10" t="s">
        <v>1105</v>
      </c>
      <c r="BJ766" s="10" t="s">
        <v>1105</v>
      </c>
      <c r="BK766" s="10" t="s">
        <v>190</v>
      </c>
      <c r="BL766" s="10" t="s">
        <v>1105</v>
      </c>
      <c r="BM766" s="10" t="s">
        <v>1105</v>
      </c>
      <c r="BN766" s="10" t="s">
        <v>1105</v>
      </c>
      <c r="BO766" s="10" t="s">
        <v>1105</v>
      </c>
      <c r="BP766" s="10" t="s">
        <v>1105</v>
      </c>
      <c r="BQ766" s="10" t="s">
        <v>1105</v>
      </c>
      <c r="BR766" s="10" t="s">
        <v>1105</v>
      </c>
      <c r="BS766" s="10" t="s">
        <v>190</v>
      </c>
      <c r="BT766" s="10" t="s">
        <v>1104</v>
      </c>
      <c r="BU766" s="10" t="s">
        <v>1105</v>
      </c>
      <c r="BV766" s="10" t="s">
        <v>1105</v>
      </c>
      <c r="BW766" s="10" t="s">
        <v>1104</v>
      </c>
      <c r="BX766" s="10" t="s">
        <v>1104</v>
      </c>
      <c r="BY766" s="10" t="s">
        <v>1105</v>
      </c>
      <c r="BZ766" s="10" t="s">
        <v>1104</v>
      </c>
      <c r="CA766" s="10" t="s">
        <v>1105</v>
      </c>
      <c r="CB766" s="10" t="s">
        <v>1104</v>
      </c>
      <c r="CC766" s="10" t="s">
        <v>1105</v>
      </c>
      <c r="CD766" s="10" t="s">
        <v>1104</v>
      </c>
      <c r="CE766" s="10" t="s">
        <v>1105</v>
      </c>
      <c r="CF766" s="10" t="s">
        <v>1104</v>
      </c>
      <c r="CG766" s="10" t="s">
        <v>1104</v>
      </c>
      <c r="CH766" s="10" t="s">
        <v>1104</v>
      </c>
      <c r="CI766" s="10" t="s">
        <v>1105</v>
      </c>
      <c r="CJ766" s="10" t="s">
        <v>1104</v>
      </c>
      <c r="CK766" s="10" t="s">
        <v>1104</v>
      </c>
      <c r="CL766" s="10" t="s">
        <v>1105</v>
      </c>
      <c r="CM766" s="10" t="s">
        <v>1105</v>
      </c>
      <c r="CN766" s="10" t="s">
        <v>1105</v>
      </c>
      <c r="CO766" s="10" t="s">
        <v>1105</v>
      </c>
      <c r="CP766" s="10" t="s">
        <v>1105</v>
      </c>
      <c r="CQ766" s="10" t="s">
        <v>1105</v>
      </c>
      <c r="CR766" s="10" t="s">
        <v>1105</v>
      </c>
      <c r="CS766" s="10" t="s">
        <v>1105</v>
      </c>
      <c r="CT766" s="10" t="s">
        <v>1105</v>
      </c>
      <c r="CU766" s="10" t="s">
        <v>1104</v>
      </c>
      <c r="CV766" s="10" t="s">
        <v>1104</v>
      </c>
      <c r="CW766" s="10" t="s">
        <v>1105</v>
      </c>
      <c r="CX766" s="10" t="s">
        <v>1104</v>
      </c>
      <c r="CY766" s="10" t="s">
        <v>1105</v>
      </c>
      <c r="CZ766" s="10" t="s">
        <v>1105</v>
      </c>
      <c r="DA766" s="10" t="s">
        <v>1105</v>
      </c>
      <c r="DB766" s="10" t="s">
        <v>1104</v>
      </c>
      <c r="DC766" s="96" t="s">
        <v>7163</v>
      </c>
      <c r="DD766" s="96" t="s">
        <v>7160</v>
      </c>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5"/>
    </row>
    <row r="767" spans="1:251" s="9" customFormat="1" ht="17.25" customHeight="1">
      <c r="A767" s="5" t="s">
        <v>45</v>
      </c>
      <c r="B767" s="9">
        <v>339</v>
      </c>
      <c r="C767" s="5" t="s">
        <v>83</v>
      </c>
      <c r="D767" s="5" t="s">
        <v>393</v>
      </c>
      <c r="E767" s="9">
        <v>7277</v>
      </c>
      <c r="F767" s="9" t="s">
        <v>1167</v>
      </c>
      <c r="G767" s="5"/>
      <c r="H767" s="5" t="s">
        <v>6</v>
      </c>
      <c r="I767" s="9">
        <v>1815</v>
      </c>
      <c r="J767" s="5" t="s">
        <v>4</v>
      </c>
      <c r="K767" s="9">
        <v>1816</v>
      </c>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v>1</v>
      </c>
      <c r="AL767" s="42" t="s">
        <v>581</v>
      </c>
      <c r="AM767" s="11">
        <f>VLOOKUP($AL767,'City Location'!$A$2:$C$69,2)</f>
        <v>40.851775000000004</v>
      </c>
      <c r="AN767" s="11">
        <f>VLOOKUP($AL767,'City Location'!$A$2:$C$69,3)</f>
        <v>14.268124</v>
      </c>
      <c r="AO767" s="11" t="s">
        <v>621</v>
      </c>
      <c r="AP767" s="5">
        <v>1</v>
      </c>
      <c r="AQ767" s="5" t="s">
        <v>1211</v>
      </c>
      <c r="AR767" s="4"/>
      <c r="AS767" s="4"/>
      <c r="AT767" s="10">
        <v>0</v>
      </c>
      <c r="AU767" s="10" t="s">
        <v>374</v>
      </c>
      <c r="AV767" s="10" t="s">
        <v>1105</v>
      </c>
      <c r="AW767" s="10" t="s">
        <v>1105</v>
      </c>
      <c r="AX767" s="10" t="s">
        <v>1105</v>
      </c>
      <c r="AY767" s="10" t="s">
        <v>1104</v>
      </c>
      <c r="AZ767" s="10" t="s">
        <v>1105</v>
      </c>
      <c r="BA767" s="10" t="s">
        <v>1104</v>
      </c>
      <c r="BB767" s="10" t="s">
        <v>1104</v>
      </c>
      <c r="BC767" s="10" t="s">
        <v>1105</v>
      </c>
      <c r="BD767" s="10" t="s">
        <v>1104</v>
      </c>
      <c r="BE767" s="10" t="s">
        <v>1104</v>
      </c>
      <c r="BF767" s="10" t="s">
        <v>1105</v>
      </c>
      <c r="BG767" s="10" t="s">
        <v>1105</v>
      </c>
      <c r="BH767" s="10" t="s">
        <v>1104</v>
      </c>
      <c r="BI767" s="10" t="s">
        <v>1105</v>
      </c>
      <c r="BJ767" s="10" t="s">
        <v>1105</v>
      </c>
      <c r="BK767" s="10" t="s">
        <v>374</v>
      </c>
      <c r="BL767" s="10" t="s">
        <v>1105</v>
      </c>
      <c r="BM767" s="10" t="s">
        <v>1105</v>
      </c>
      <c r="BN767" s="10" t="s">
        <v>1105</v>
      </c>
      <c r="BO767" s="10" t="s">
        <v>1105</v>
      </c>
      <c r="BP767" s="10" t="s">
        <v>1105</v>
      </c>
      <c r="BQ767" s="10" t="s">
        <v>1104</v>
      </c>
      <c r="BR767" s="10" t="s">
        <v>1105</v>
      </c>
      <c r="BS767" s="10" t="s">
        <v>190</v>
      </c>
      <c r="BT767" s="10" t="s">
        <v>1105</v>
      </c>
      <c r="BU767" s="10" t="s">
        <v>1105</v>
      </c>
      <c r="BV767" s="10" t="s">
        <v>1105</v>
      </c>
      <c r="BW767" s="10" t="s">
        <v>1104</v>
      </c>
      <c r="BX767" s="10" t="s">
        <v>1104</v>
      </c>
      <c r="BY767" s="10" t="s">
        <v>1105</v>
      </c>
      <c r="BZ767" s="10" t="s">
        <v>1104</v>
      </c>
      <c r="CA767" s="10" t="s">
        <v>1105</v>
      </c>
      <c r="CB767" s="10" t="s">
        <v>1104</v>
      </c>
      <c r="CC767" s="10" t="s">
        <v>1105</v>
      </c>
      <c r="CD767" s="10" t="s">
        <v>1104</v>
      </c>
      <c r="CE767" s="10" t="s">
        <v>1105</v>
      </c>
      <c r="CF767" s="10" t="s">
        <v>1104</v>
      </c>
      <c r="CG767" s="10" t="s">
        <v>1104</v>
      </c>
      <c r="CH767" s="10" t="s">
        <v>1104</v>
      </c>
      <c r="CI767" s="10" t="s">
        <v>1105</v>
      </c>
      <c r="CJ767" s="10" t="s">
        <v>1104</v>
      </c>
      <c r="CK767" s="10" t="s">
        <v>1104</v>
      </c>
      <c r="CL767" s="10" t="s">
        <v>1105</v>
      </c>
      <c r="CM767" s="10" t="s">
        <v>1104</v>
      </c>
      <c r="CN767" s="10" t="s">
        <v>1105</v>
      </c>
      <c r="CO767" s="10" t="s">
        <v>1105</v>
      </c>
      <c r="CP767" s="10" t="s">
        <v>1105</v>
      </c>
      <c r="CQ767" s="10" t="s">
        <v>1105</v>
      </c>
      <c r="CR767" s="10" t="s">
        <v>1105</v>
      </c>
      <c r="CS767" s="10" t="s">
        <v>1105</v>
      </c>
      <c r="CT767" s="10" t="s">
        <v>1105</v>
      </c>
      <c r="CU767" s="10" t="s">
        <v>1104</v>
      </c>
      <c r="CV767" s="10" t="s">
        <v>1104</v>
      </c>
      <c r="CW767" s="10" t="s">
        <v>1105</v>
      </c>
      <c r="CX767" s="10" t="s">
        <v>1104</v>
      </c>
      <c r="CY767" s="10" t="s">
        <v>1105</v>
      </c>
      <c r="CZ767" s="10" t="s">
        <v>1105</v>
      </c>
      <c r="DA767" s="10" t="s">
        <v>1105</v>
      </c>
      <c r="DB767" s="10" t="s">
        <v>1104</v>
      </c>
      <c r="DC767" s="96" t="s">
        <v>7163</v>
      </c>
      <c r="DD767" s="96" t="s">
        <v>7160</v>
      </c>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5"/>
    </row>
    <row r="768" spans="1:251" s="9" customFormat="1" ht="17.25" customHeight="1">
      <c r="A768" s="5" t="s">
        <v>46</v>
      </c>
      <c r="B768" s="9">
        <v>340</v>
      </c>
      <c r="C768" s="5" t="s">
        <v>83</v>
      </c>
      <c r="D768" s="5" t="s">
        <v>432</v>
      </c>
      <c r="E768" s="9">
        <v>5337</v>
      </c>
      <c r="F768" s="9" t="s">
        <v>103</v>
      </c>
      <c r="G768" s="5"/>
      <c r="H768" s="5"/>
      <c r="I768" s="9">
        <v>1815</v>
      </c>
      <c r="J768" s="5" t="s">
        <v>4</v>
      </c>
      <c r="K768" s="9">
        <v>1847</v>
      </c>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t="s">
        <v>609</v>
      </c>
      <c r="AM768" s="11">
        <f>VLOOKUP($AL768,'City Location'!$A$2:$C$69,2)</f>
        <v>44.801485</v>
      </c>
      <c r="AN768" s="11">
        <f>VLOOKUP($AL768,'City Location'!$A$2:$C$69,3)</f>
        <v>10.327904</v>
      </c>
      <c r="AO768" s="13" t="s">
        <v>621</v>
      </c>
      <c r="AP768" s="5">
        <v>1</v>
      </c>
      <c r="AQ768" s="5"/>
      <c r="AR768" s="4"/>
      <c r="AS768" s="4"/>
      <c r="AT768" s="10">
        <v>1</v>
      </c>
      <c r="AU768" s="19" t="s">
        <v>1104</v>
      </c>
      <c r="AV768" s="10" t="s">
        <v>1104</v>
      </c>
      <c r="AW768" s="10" t="s">
        <v>1105</v>
      </c>
      <c r="AX768" s="10" t="s">
        <v>1105</v>
      </c>
      <c r="AY768" s="10" t="s">
        <v>1104</v>
      </c>
      <c r="AZ768" s="10" t="s">
        <v>1104</v>
      </c>
      <c r="BA768" s="10" t="s">
        <v>1104</v>
      </c>
      <c r="BB768" s="10" t="s">
        <v>1104</v>
      </c>
      <c r="BC768" s="10" t="s">
        <v>1105</v>
      </c>
      <c r="BD768" s="10" t="s">
        <v>1105</v>
      </c>
      <c r="BE768" s="10" t="s">
        <v>1104</v>
      </c>
      <c r="BF768" s="10" t="s">
        <v>1104</v>
      </c>
      <c r="BG768" s="10" t="s">
        <v>1104</v>
      </c>
      <c r="BH768" s="10" t="s">
        <v>1104</v>
      </c>
      <c r="BI768" s="10" t="s">
        <v>1105</v>
      </c>
      <c r="BJ768" s="10" t="s">
        <v>1105</v>
      </c>
      <c r="BK768" s="10" t="s">
        <v>1104</v>
      </c>
      <c r="BL768" s="10" t="s">
        <v>1105</v>
      </c>
      <c r="BM768" s="10" t="s">
        <v>1105</v>
      </c>
      <c r="BN768" s="10" t="s">
        <v>1105</v>
      </c>
      <c r="BO768" s="10" t="s">
        <v>1104</v>
      </c>
      <c r="BP768" s="10" t="s">
        <v>1105</v>
      </c>
      <c r="BQ768" s="10" t="s">
        <v>1104</v>
      </c>
      <c r="BR768" s="10" t="s">
        <v>1105</v>
      </c>
      <c r="BS768" s="10" t="s">
        <v>1104</v>
      </c>
      <c r="BT768" s="10" t="s">
        <v>1105</v>
      </c>
      <c r="BU768" s="10" t="s">
        <v>1105</v>
      </c>
      <c r="BV768" s="10" t="s">
        <v>1105</v>
      </c>
      <c r="BW768" s="10" t="s">
        <v>1104</v>
      </c>
      <c r="BX768" s="10" t="s">
        <v>1104</v>
      </c>
      <c r="BY768" s="10" t="s">
        <v>1104</v>
      </c>
      <c r="BZ768" s="10" t="s">
        <v>1104</v>
      </c>
      <c r="CA768" s="10" t="s">
        <v>1105</v>
      </c>
      <c r="CB768" s="10" t="s">
        <v>1104</v>
      </c>
      <c r="CC768" s="10" t="s">
        <v>1105</v>
      </c>
      <c r="CD768" s="10" t="s">
        <v>1104</v>
      </c>
      <c r="CE768" s="10" t="s">
        <v>1105</v>
      </c>
      <c r="CF768" s="10" t="s">
        <v>1104</v>
      </c>
      <c r="CG768" s="10" t="s">
        <v>1104</v>
      </c>
      <c r="CH768" s="10" t="s">
        <v>190</v>
      </c>
      <c r="CI768" s="10" t="s">
        <v>1105</v>
      </c>
      <c r="CJ768" s="10" t="s">
        <v>1105</v>
      </c>
      <c r="CK768" s="10" t="s">
        <v>1104</v>
      </c>
      <c r="CL768" s="10" t="s">
        <v>1104</v>
      </c>
      <c r="CM768" s="10" t="s">
        <v>1104</v>
      </c>
      <c r="CN768" s="10" t="s">
        <v>1105</v>
      </c>
      <c r="CO768" s="10" t="s">
        <v>1105</v>
      </c>
      <c r="CP768" s="10" t="s">
        <v>1105</v>
      </c>
      <c r="CQ768" s="10" t="s">
        <v>1105</v>
      </c>
      <c r="CR768" s="10" t="s">
        <v>1104</v>
      </c>
      <c r="CS768" s="10" t="s">
        <v>1105</v>
      </c>
      <c r="CT768" s="10" t="s">
        <v>1104</v>
      </c>
      <c r="CU768" s="10" t="s">
        <v>1104</v>
      </c>
      <c r="CV768" s="10" t="s">
        <v>1104</v>
      </c>
      <c r="CW768" s="10" t="s">
        <v>1105</v>
      </c>
      <c r="CX768" s="10" t="s">
        <v>1104</v>
      </c>
      <c r="CY768" s="10" t="s">
        <v>1105</v>
      </c>
      <c r="CZ768" s="10" t="s">
        <v>1105</v>
      </c>
      <c r="DA768" s="10" t="s">
        <v>1105</v>
      </c>
      <c r="DB768" s="10" t="s">
        <v>1104</v>
      </c>
      <c r="DC768" s="98" t="s">
        <v>7117</v>
      </c>
      <c r="DD768" s="98" t="s">
        <v>7117</v>
      </c>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5"/>
    </row>
    <row r="769" spans="1:251" s="9" customFormat="1" ht="17.25" customHeight="1">
      <c r="A769" s="5" t="s">
        <v>46</v>
      </c>
      <c r="B769" s="9">
        <v>340</v>
      </c>
      <c r="C769" s="5" t="s">
        <v>83</v>
      </c>
      <c r="D769" s="5" t="s">
        <v>235</v>
      </c>
      <c r="E769" s="9">
        <v>3778</v>
      </c>
      <c r="F769" s="9" t="s">
        <v>1175</v>
      </c>
      <c r="G769" s="5"/>
      <c r="H769" s="5" t="s">
        <v>4</v>
      </c>
      <c r="I769" s="9">
        <v>1847</v>
      </c>
      <c r="J769" s="5" t="s">
        <v>12</v>
      </c>
      <c r="K769" s="9">
        <v>1848</v>
      </c>
      <c r="L769" s="5"/>
      <c r="M769" s="5"/>
      <c r="N769" s="5"/>
      <c r="O769" s="5"/>
      <c r="P769" s="5"/>
      <c r="Q769" s="5"/>
      <c r="R769" s="5"/>
      <c r="S769" s="5"/>
      <c r="T769" s="5"/>
      <c r="U769" s="5"/>
      <c r="V769" s="5"/>
      <c r="W769" s="5"/>
      <c r="X769" s="5"/>
      <c r="Y769" s="5"/>
      <c r="Z769" s="5"/>
      <c r="AA769" s="5"/>
      <c r="AB769" s="5"/>
      <c r="AC769" s="5"/>
      <c r="AD769" s="5"/>
      <c r="AE769" s="5"/>
      <c r="AF769" s="5" t="s">
        <v>383</v>
      </c>
      <c r="AG769" s="5"/>
      <c r="AH769" s="5"/>
      <c r="AI769" s="5"/>
      <c r="AJ769" s="5"/>
      <c r="AK769" s="5"/>
      <c r="AL769" s="5" t="s">
        <v>609</v>
      </c>
      <c r="AM769" s="11">
        <f>VLOOKUP($AL769,'City Location'!$A$2:$C$69,2)</f>
        <v>44.801485</v>
      </c>
      <c r="AN769" s="11">
        <f>VLOOKUP($AL769,'City Location'!$A$2:$C$69,3)</f>
        <v>10.327904</v>
      </c>
      <c r="AO769" s="13" t="s">
        <v>621</v>
      </c>
      <c r="AP769" s="5">
        <v>1</v>
      </c>
      <c r="AQ769" s="5"/>
      <c r="AR769" s="4"/>
      <c r="AS769" s="4"/>
      <c r="AT769" s="10">
        <v>1</v>
      </c>
      <c r="AU769" s="19" t="s">
        <v>1104</v>
      </c>
      <c r="AV769" s="10" t="s">
        <v>1104</v>
      </c>
      <c r="AW769" s="10" t="s">
        <v>1105</v>
      </c>
      <c r="AX769" s="10" t="s">
        <v>1105</v>
      </c>
      <c r="AY769" s="10" t="s">
        <v>1104</v>
      </c>
      <c r="AZ769" s="10" t="s">
        <v>1104</v>
      </c>
      <c r="BA769" s="10" t="s">
        <v>1105</v>
      </c>
      <c r="BB769" s="10" t="s">
        <v>1104</v>
      </c>
      <c r="BC769" s="10" t="s">
        <v>1105</v>
      </c>
      <c r="BD769" s="10" t="s">
        <v>1105</v>
      </c>
      <c r="BE769" s="10" t="s">
        <v>1104</v>
      </c>
      <c r="BF769" s="10" t="s">
        <v>1104</v>
      </c>
      <c r="BG769" s="10" t="s">
        <v>1104</v>
      </c>
      <c r="BH769" s="10" t="s">
        <v>1104</v>
      </c>
      <c r="BI769" s="10" t="s">
        <v>1105</v>
      </c>
      <c r="BJ769" s="10" t="s">
        <v>1105</v>
      </c>
      <c r="BK769" s="10" t="s">
        <v>1104</v>
      </c>
      <c r="BL769" s="10" t="s">
        <v>1105</v>
      </c>
      <c r="BM769" s="10" t="s">
        <v>1105</v>
      </c>
      <c r="BN769" s="10" t="s">
        <v>1105</v>
      </c>
      <c r="BO769" s="10" t="s">
        <v>1104</v>
      </c>
      <c r="BP769" s="10" t="s">
        <v>1105</v>
      </c>
      <c r="BQ769" s="10" t="s">
        <v>1104</v>
      </c>
      <c r="BR769" s="10" t="s">
        <v>1105</v>
      </c>
      <c r="BS769" s="10" t="s">
        <v>1104</v>
      </c>
      <c r="BT769" s="10" t="s">
        <v>1105</v>
      </c>
      <c r="BU769" s="10" t="s">
        <v>1105</v>
      </c>
      <c r="BV769" s="10" t="s">
        <v>1105</v>
      </c>
      <c r="BW769" s="10" t="s">
        <v>1104</v>
      </c>
      <c r="BX769" s="10" t="s">
        <v>1104</v>
      </c>
      <c r="BY769" s="10" t="s">
        <v>1104</v>
      </c>
      <c r="BZ769" s="10" t="s">
        <v>1105</v>
      </c>
      <c r="CA769" s="10" t="s">
        <v>1105</v>
      </c>
      <c r="CB769" s="10" t="s">
        <v>1105</v>
      </c>
      <c r="CC769" s="10" t="s">
        <v>1105</v>
      </c>
      <c r="CD769" s="10" t="s">
        <v>1104</v>
      </c>
      <c r="CE769" s="10" t="s">
        <v>1105</v>
      </c>
      <c r="CF769" s="10" t="s">
        <v>1104</v>
      </c>
      <c r="CG769" s="10" t="s">
        <v>1104</v>
      </c>
      <c r="CH769" s="10" t="s">
        <v>190</v>
      </c>
      <c r="CI769" s="10" t="s">
        <v>1105</v>
      </c>
      <c r="CJ769" s="10" t="s">
        <v>1105</v>
      </c>
      <c r="CK769" s="10" t="s">
        <v>1104</v>
      </c>
      <c r="CL769" s="10" t="s">
        <v>1105</v>
      </c>
      <c r="CM769" s="10" t="s">
        <v>1104</v>
      </c>
      <c r="CN769" s="10" t="s">
        <v>1105</v>
      </c>
      <c r="CO769" s="10" t="s">
        <v>1105</v>
      </c>
      <c r="CP769" s="10" t="s">
        <v>1105</v>
      </c>
      <c r="CQ769" s="10" t="s">
        <v>1105</v>
      </c>
      <c r="CR769" s="10" t="s">
        <v>1104</v>
      </c>
      <c r="CS769" s="10" t="s">
        <v>1105</v>
      </c>
      <c r="CT769" s="10" t="s">
        <v>1104</v>
      </c>
      <c r="CU769" s="10" t="s">
        <v>1104</v>
      </c>
      <c r="CV769" s="10" t="s">
        <v>1104</v>
      </c>
      <c r="CW769" s="10" t="s">
        <v>1105</v>
      </c>
      <c r="CX769" s="10" t="s">
        <v>1104</v>
      </c>
      <c r="CY769" s="10" t="s">
        <v>1105</v>
      </c>
      <c r="CZ769" s="10" t="s">
        <v>1105</v>
      </c>
      <c r="DA769" s="10" t="s">
        <v>1105</v>
      </c>
      <c r="DB769" s="10" t="s">
        <v>1104</v>
      </c>
      <c r="DC769" s="98" t="s">
        <v>7117</v>
      </c>
      <c r="DD769" s="98" t="s">
        <v>7117</v>
      </c>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5"/>
    </row>
    <row r="770" spans="1:251" s="9" customFormat="1" ht="17.25" customHeight="1">
      <c r="A770" s="5" t="s">
        <v>46</v>
      </c>
      <c r="B770" s="9">
        <v>340</v>
      </c>
      <c r="C770" s="5" t="s">
        <v>83</v>
      </c>
      <c r="D770" s="5" t="s">
        <v>235</v>
      </c>
      <c r="E770" s="9">
        <v>3778</v>
      </c>
      <c r="F770" s="9" t="s">
        <v>1175</v>
      </c>
      <c r="G770" s="5"/>
      <c r="H770" s="5" t="s">
        <v>12</v>
      </c>
      <c r="I770" s="9">
        <v>1848</v>
      </c>
      <c r="J770" s="5" t="s">
        <v>7</v>
      </c>
      <c r="K770" s="9">
        <v>1848</v>
      </c>
      <c r="L770" s="5"/>
      <c r="M770" s="5"/>
      <c r="N770" s="5"/>
      <c r="O770" s="5"/>
      <c r="P770" s="5"/>
      <c r="Q770" s="5"/>
      <c r="R770" s="5"/>
      <c r="S770" s="5"/>
      <c r="T770" s="5"/>
      <c r="U770" s="5"/>
      <c r="V770" s="5"/>
      <c r="W770" s="5"/>
      <c r="X770" s="5"/>
      <c r="Y770" s="5"/>
      <c r="Z770" s="5"/>
      <c r="AA770" s="5"/>
      <c r="AB770" s="5"/>
      <c r="AC770" s="5"/>
      <c r="AD770" s="5"/>
      <c r="AE770" s="5"/>
      <c r="AF770" s="5" t="s">
        <v>383</v>
      </c>
      <c r="AG770" s="5"/>
      <c r="AH770" s="5"/>
      <c r="AI770" s="5"/>
      <c r="AJ770" s="5"/>
      <c r="AK770" s="5"/>
      <c r="AL770" s="5" t="s">
        <v>609</v>
      </c>
      <c r="AM770" s="11">
        <f>VLOOKUP($AL770,'City Location'!$A$2:$C$69,2)</f>
        <v>44.801485</v>
      </c>
      <c r="AN770" s="11">
        <f>VLOOKUP($AL770,'City Location'!$A$2:$C$69,3)</f>
        <v>10.327904</v>
      </c>
      <c r="AO770" s="13" t="s">
        <v>621</v>
      </c>
      <c r="AP770" s="5">
        <v>1</v>
      </c>
      <c r="AQ770" s="5"/>
      <c r="AR770" s="4"/>
      <c r="AS770" s="4"/>
      <c r="AT770" s="10">
        <v>1</v>
      </c>
      <c r="AU770" s="19" t="s">
        <v>1104</v>
      </c>
      <c r="AV770" s="10" t="s">
        <v>1104</v>
      </c>
      <c r="AW770" s="10" t="s">
        <v>1105</v>
      </c>
      <c r="AX770" s="10" t="s">
        <v>1105</v>
      </c>
      <c r="AY770" s="10" t="s">
        <v>1104</v>
      </c>
      <c r="AZ770" s="10" t="s">
        <v>1104</v>
      </c>
      <c r="BA770" s="10" t="s">
        <v>1105</v>
      </c>
      <c r="BB770" s="10" t="s">
        <v>1104</v>
      </c>
      <c r="BC770" s="10" t="s">
        <v>1105</v>
      </c>
      <c r="BD770" s="10" t="s">
        <v>1105</v>
      </c>
      <c r="BE770" s="10" t="s">
        <v>1104</v>
      </c>
      <c r="BF770" s="10" t="s">
        <v>1104</v>
      </c>
      <c r="BG770" s="10" t="s">
        <v>1104</v>
      </c>
      <c r="BH770" s="10" t="s">
        <v>1104</v>
      </c>
      <c r="BI770" s="10" t="s">
        <v>1105</v>
      </c>
      <c r="BJ770" s="10" t="s">
        <v>1105</v>
      </c>
      <c r="BK770" s="10" t="s">
        <v>1105</v>
      </c>
      <c r="BL770" s="10" t="s">
        <v>1105</v>
      </c>
      <c r="BM770" s="10" t="s">
        <v>1104</v>
      </c>
      <c r="BN770" s="10" t="s">
        <v>1105</v>
      </c>
      <c r="BO770" s="10" t="s">
        <v>1104</v>
      </c>
      <c r="BP770" s="10" t="s">
        <v>1105</v>
      </c>
      <c r="BQ770" s="10" t="s">
        <v>1104</v>
      </c>
      <c r="BR770" s="10" t="s">
        <v>1105</v>
      </c>
      <c r="BS770" s="10" t="s">
        <v>1104</v>
      </c>
      <c r="BT770" s="10" t="s">
        <v>1105</v>
      </c>
      <c r="BU770" s="10" t="s">
        <v>1105</v>
      </c>
      <c r="BV770" s="10" t="s">
        <v>1105</v>
      </c>
      <c r="BW770" s="10" t="s">
        <v>1104</v>
      </c>
      <c r="BX770" s="10" t="s">
        <v>1104</v>
      </c>
      <c r="BY770" s="10" t="s">
        <v>1104</v>
      </c>
      <c r="BZ770" s="10" t="s">
        <v>1105</v>
      </c>
      <c r="CA770" s="10" t="s">
        <v>1105</v>
      </c>
      <c r="CB770" s="10" t="s">
        <v>1105</v>
      </c>
      <c r="CC770" s="10" t="s">
        <v>1105</v>
      </c>
      <c r="CD770" s="10" t="s">
        <v>1104</v>
      </c>
      <c r="CE770" s="10" t="s">
        <v>1105</v>
      </c>
      <c r="CF770" s="10" t="s">
        <v>1104</v>
      </c>
      <c r="CG770" s="10" t="s">
        <v>1104</v>
      </c>
      <c r="CH770" s="10" t="s">
        <v>190</v>
      </c>
      <c r="CI770" s="10" t="s">
        <v>1105</v>
      </c>
      <c r="CJ770" s="10" t="s">
        <v>1105</v>
      </c>
      <c r="CK770" s="10" t="s">
        <v>1104</v>
      </c>
      <c r="CL770" s="10" t="s">
        <v>1105</v>
      </c>
      <c r="CM770" s="10" t="s">
        <v>1104</v>
      </c>
      <c r="CN770" s="10" t="s">
        <v>1105</v>
      </c>
      <c r="CO770" s="10" t="s">
        <v>1105</v>
      </c>
      <c r="CP770" s="10" t="s">
        <v>1105</v>
      </c>
      <c r="CQ770" s="10" t="s">
        <v>1105</v>
      </c>
      <c r="CR770" s="10" t="s">
        <v>1104</v>
      </c>
      <c r="CS770" s="10" t="s">
        <v>1105</v>
      </c>
      <c r="CT770" s="10" t="s">
        <v>1104</v>
      </c>
      <c r="CU770" s="10" t="s">
        <v>1104</v>
      </c>
      <c r="CV770" s="10" t="s">
        <v>1104</v>
      </c>
      <c r="CW770" s="10" t="s">
        <v>1105</v>
      </c>
      <c r="CX770" s="10" t="s">
        <v>1104</v>
      </c>
      <c r="CY770" s="10" t="s">
        <v>1105</v>
      </c>
      <c r="CZ770" s="10" t="s">
        <v>1105</v>
      </c>
      <c r="DA770" s="10" t="s">
        <v>1105</v>
      </c>
      <c r="DB770" s="10" t="s">
        <v>1104</v>
      </c>
      <c r="DC770" s="98" t="s">
        <v>7117</v>
      </c>
      <c r="DD770" s="98" t="s">
        <v>7117</v>
      </c>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5"/>
    </row>
    <row r="771" spans="1:251" s="9" customFormat="1" ht="17.25" customHeight="1">
      <c r="A771" s="5" t="s">
        <v>46</v>
      </c>
      <c r="B771" s="9">
        <v>340</v>
      </c>
      <c r="C771" s="5" t="s">
        <v>83</v>
      </c>
      <c r="D771" s="5" t="s">
        <v>235</v>
      </c>
      <c r="E771" s="9">
        <v>3778</v>
      </c>
      <c r="F771" s="9" t="s">
        <v>1175</v>
      </c>
      <c r="G771" s="5"/>
      <c r="H771" s="5" t="s">
        <v>7</v>
      </c>
      <c r="I771" s="9">
        <v>1848</v>
      </c>
      <c r="J771" s="5" t="s">
        <v>6</v>
      </c>
      <c r="K771" s="9">
        <v>1849</v>
      </c>
      <c r="L771" s="5"/>
      <c r="M771" s="5"/>
      <c r="N771" s="5"/>
      <c r="O771" s="5"/>
      <c r="P771" s="5"/>
      <c r="Q771" s="5"/>
      <c r="R771" s="5"/>
      <c r="S771" s="5"/>
      <c r="T771" s="5"/>
      <c r="U771" s="5"/>
      <c r="V771" s="5"/>
      <c r="W771" s="5"/>
      <c r="X771" s="5"/>
      <c r="Y771" s="5"/>
      <c r="Z771" s="5"/>
      <c r="AA771" s="5"/>
      <c r="AB771" s="5"/>
      <c r="AC771" s="5"/>
      <c r="AD771" s="5"/>
      <c r="AE771" s="5"/>
      <c r="AF771" s="5" t="s">
        <v>383</v>
      </c>
      <c r="AG771" s="5"/>
      <c r="AH771" s="5"/>
      <c r="AI771" s="5"/>
      <c r="AJ771" s="5"/>
      <c r="AK771" s="5"/>
      <c r="AL771" s="5" t="s">
        <v>609</v>
      </c>
      <c r="AM771" s="11">
        <f>VLOOKUP($AL771,'City Location'!$A$2:$C$69,2)</f>
        <v>44.801485</v>
      </c>
      <c r="AN771" s="11">
        <f>VLOOKUP($AL771,'City Location'!$A$2:$C$69,3)</f>
        <v>10.327904</v>
      </c>
      <c r="AO771" s="13" t="s">
        <v>621</v>
      </c>
      <c r="AP771" s="5">
        <v>1</v>
      </c>
      <c r="AQ771" s="5"/>
      <c r="AR771" s="4"/>
      <c r="AS771" s="4"/>
      <c r="AT771" s="10">
        <v>1</v>
      </c>
      <c r="AU771" s="19" t="s">
        <v>1104</v>
      </c>
      <c r="AV771" s="10" t="s">
        <v>1104</v>
      </c>
      <c r="AW771" s="10" t="s">
        <v>1105</v>
      </c>
      <c r="AX771" s="10" t="s">
        <v>1105</v>
      </c>
      <c r="AY771" s="10" t="s">
        <v>1104</v>
      </c>
      <c r="AZ771" s="10" t="s">
        <v>1104</v>
      </c>
      <c r="BA771" s="10" t="s">
        <v>1105</v>
      </c>
      <c r="BB771" s="10" t="s">
        <v>1104</v>
      </c>
      <c r="BC771" s="10" t="s">
        <v>1105</v>
      </c>
      <c r="BD771" s="10" t="s">
        <v>1105</v>
      </c>
      <c r="BE771" s="10" t="s">
        <v>1104</v>
      </c>
      <c r="BF771" s="10" t="s">
        <v>1104</v>
      </c>
      <c r="BG771" s="10" t="s">
        <v>1104</v>
      </c>
      <c r="BH771" s="10" t="s">
        <v>1104</v>
      </c>
      <c r="BI771" s="10" t="s">
        <v>1105</v>
      </c>
      <c r="BJ771" s="10" t="s">
        <v>1105</v>
      </c>
      <c r="BK771" s="10" t="s">
        <v>1105</v>
      </c>
      <c r="BL771" s="10" t="s">
        <v>1105</v>
      </c>
      <c r="BM771" s="10" t="s">
        <v>1104</v>
      </c>
      <c r="BN771" s="10" t="s">
        <v>1105</v>
      </c>
      <c r="BO771" s="10" t="s">
        <v>1104</v>
      </c>
      <c r="BP771" s="10" t="s">
        <v>1105</v>
      </c>
      <c r="BQ771" s="10" t="s">
        <v>1104</v>
      </c>
      <c r="BR771" s="10" t="s">
        <v>1105</v>
      </c>
      <c r="BS771" s="10" t="s">
        <v>1104</v>
      </c>
      <c r="BT771" s="10" t="s">
        <v>1105</v>
      </c>
      <c r="BU771" s="10" t="s">
        <v>1105</v>
      </c>
      <c r="BV771" s="10" t="s">
        <v>1105</v>
      </c>
      <c r="BW771" s="10" t="s">
        <v>1104</v>
      </c>
      <c r="BX771" s="10" t="s">
        <v>1104</v>
      </c>
      <c r="BY771" s="10" t="s">
        <v>1104</v>
      </c>
      <c r="BZ771" s="10" t="s">
        <v>1105</v>
      </c>
      <c r="CA771" s="10" t="s">
        <v>1105</v>
      </c>
      <c r="CB771" s="10" t="s">
        <v>1105</v>
      </c>
      <c r="CC771" s="10" t="s">
        <v>1105</v>
      </c>
      <c r="CD771" s="10" t="s">
        <v>1104</v>
      </c>
      <c r="CE771" s="10" t="s">
        <v>1105</v>
      </c>
      <c r="CF771" s="10" t="s">
        <v>1104</v>
      </c>
      <c r="CG771" s="10" t="s">
        <v>1104</v>
      </c>
      <c r="CH771" s="10" t="s">
        <v>190</v>
      </c>
      <c r="CI771" s="10" t="s">
        <v>1105</v>
      </c>
      <c r="CJ771" s="10" t="s">
        <v>1105</v>
      </c>
      <c r="CK771" s="10" t="s">
        <v>1104</v>
      </c>
      <c r="CL771" s="10" t="s">
        <v>1105</v>
      </c>
      <c r="CM771" s="10" t="s">
        <v>1104</v>
      </c>
      <c r="CN771" s="10" t="s">
        <v>1105</v>
      </c>
      <c r="CO771" s="10" t="s">
        <v>1105</v>
      </c>
      <c r="CP771" s="10" t="s">
        <v>1105</v>
      </c>
      <c r="CQ771" s="10" t="s">
        <v>1105</v>
      </c>
      <c r="CR771" s="10" t="s">
        <v>1104</v>
      </c>
      <c r="CS771" s="10" t="s">
        <v>1105</v>
      </c>
      <c r="CT771" s="10" t="s">
        <v>1104</v>
      </c>
      <c r="CU771" s="10" t="s">
        <v>1104</v>
      </c>
      <c r="CV771" s="10" t="s">
        <v>1104</v>
      </c>
      <c r="CW771" s="10" t="s">
        <v>1105</v>
      </c>
      <c r="CX771" s="10" t="s">
        <v>1104</v>
      </c>
      <c r="CY771" s="10" t="s">
        <v>1105</v>
      </c>
      <c r="CZ771" s="10" t="s">
        <v>1105</v>
      </c>
      <c r="DA771" s="10" t="s">
        <v>1105</v>
      </c>
      <c r="DB771" s="10" t="s">
        <v>1104</v>
      </c>
      <c r="DC771" s="98" t="s">
        <v>7117</v>
      </c>
      <c r="DD771" s="98" t="s">
        <v>7117</v>
      </c>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5"/>
    </row>
    <row r="772" spans="1:251" s="9" customFormat="1" ht="17.25" customHeight="1">
      <c r="A772" s="5" t="s">
        <v>46</v>
      </c>
      <c r="B772" s="9">
        <v>340</v>
      </c>
      <c r="C772" s="5" t="s">
        <v>83</v>
      </c>
      <c r="D772" s="5" t="s">
        <v>333</v>
      </c>
      <c r="E772" s="9">
        <v>3779</v>
      </c>
      <c r="F772" s="9" t="s">
        <v>1175</v>
      </c>
      <c r="G772" s="5"/>
      <c r="H772" s="5" t="s">
        <v>6</v>
      </c>
      <c r="I772" s="9">
        <v>1849</v>
      </c>
      <c r="J772" s="5" t="s">
        <v>5</v>
      </c>
      <c r="K772" s="9">
        <v>1851</v>
      </c>
      <c r="L772" s="5"/>
      <c r="M772" s="5"/>
      <c r="N772" s="5"/>
      <c r="O772" s="5"/>
      <c r="P772" s="5"/>
      <c r="Q772" s="5"/>
      <c r="R772" s="5"/>
      <c r="S772" s="5"/>
      <c r="T772" s="5"/>
      <c r="U772" s="5"/>
      <c r="V772" s="5"/>
      <c r="W772" s="5"/>
      <c r="X772" s="5"/>
      <c r="Y772" s="5"/>
      <c r="Z772" s="5"/>
      <c r="AA772" s="5"/>
      <c r="AB772" s="5"/>
      <c r="AC772" s="5"/>
      <c r="AD772" s="5" t="s">
        <v>224</v>
      </c>
      <c r="AE772" s="5"/>
      <c r="AF772" s="5"/>
      <c r="AG772" s="5"/>
      <c r="AH772" s="5"/>
      <c r="AI772" s="5"/>
      <c r="AJ772" s="5"/>
      <c r="AK772" s="5"/>
      <c r="AL772" s="5" t="s">
        <v>609</v>
      </c>
      <c r="AM772" s="11">
        <f>VLOOKUP($AL772,'City Location'!$A$2:$C$69,2)</f>
        <v>44.801485</v>
      </c>
      <c r="AN772" s="11">
        <f>VLOOKUP($AL772,'City Location'!$A$2:$C$69,3)</f>
        <v>10.327904</v>
      </c>
      <c r="AO772" s="13" t="s">
        <v>621</v>
      </c>
      <c r="AP772" s="5">
        <v>1</v>
      </c>
      <c r="AQ772" s="5"/>
      <c r="AR772" s="4"/>
      <c r="AS772" s="4"/>
      <c r="AT772" s="10">
        <v>1</v>
      </c>
      <c r="AU772" s="19" t="s">
        <v>1104</v>
      </c>
      <c r="AV772" s="10" t="s">
        <v>1104</v>
      </c>
      <c r="AW772" s="10" t="s">
        <v>1105</v>
      </c>
      <c r="AX772" s="10" t="s">
        <v>1105</v>
      </c>
      <c r="AY772" s="10" t="s">
        <v>1104</v>
      </c>
      <c r="AZ772" s="10" t="s">
        <v>1104</v>
      </c>
      <c r="BA772" s="10" t="s">
        <v>1105</v>
      </c>
      <c r="BB772" s="10" t="s">
        <v>1104</v>
      </c>
      <c r="BC772" s="10" t="s">
        <v>1105</v>
      </c>
      <c r="BD772" s="10" t="s">
        <v>1105</v>
      </c>
      <c r="BE772" s="10" t="s">
        <v>1104</v>
      </c>
      <c r="BF772" s="10" t="s">
        <v>1104</v>
      </c>
      <c r="BG772" s="10" t="s">
        <v>1104</v>
      </c>
      <c r="BH772" s="10" t="s">
        <v>1104</v>
      </c>
      <c r="BI772" s="10" t="s">
        <v>1105</v>
      </c>
      <c r="BJ772" s="10" t="s">
        <v>1105</v>
      </c>
      <c r="BK772" s="10" t="s">
        <v>1105</v>
      </c>
      <c r="BL772" s="10" t="s">
        <v>1104</v>
      </c>
      <c r="BM772" s="10" t="s">
        <v>1104</v>
      </c>
      <c r="BN772" s="10" t="s">
        <v>1105</v>
      </c>
      <c r="BO772" s="10" t="s">
        <v>1104</v>
      </c>
      <c r="BP772" s="10" t="s">
        <v>1105</v>
      </c>
      <c r="BQ772" s="10" t="s">
        <v>1104</v>
      </c>
      <c r="BR772" s="10" t="s">
        <v>1105</v>
      </c>
      <c r="BS772" s="10" t="s">
        <v>1104</v>
      </c>
      <c r="BT772" s="10" t="s">
        <v>1105</v>
      </c>
      <c r="BU772" s="10" t="s">
        <v>1105</v>
      </c>
      <c r="BV772" s="10" t="s">
        <v>1105</v>
      </c>
      <c r="BW772" s="10" t="s">
        <v>1104</v>
      </c>
      <c r="BX772" s="10" t="s">
        <v>1104</v>
      </c>
      <c r="BY772" s="10" t="s">
        <v>1104</v>
      </c>
      <c r="BZ772" s="10" t="s">
        <v>1105</v>
      </c>
      <c r="CA772" s="10" t="s">
        <v>1105</v>
      </c>
      <c r="CB772" s="10" t="s">
        <v>1105</v>
      </c>
      <c r="CC772" s="10" t="s">
        <v>1105</v>
      </c>
      <c r="CD772" s="10" t="s">
        <v>1104</v>
      </c>
      <c r="CE772" s="10" t="s">
        <v>1105</v>
      </c>
      <c r="CF772" s="10" t="s">
        <v>1104</v>
      </c>
      <c r="CG772" s="10" t="s">
        <v>1104</v>
      </c>
      <c r="CH772" s="10" t="s">
        <v>190</v>
      </c>
      <c r="CI772" s="10" t="s">
        <v>1105</v>
      </c>
      <c r="CJ772" s="10" t="s">
        <v>1105</v>
      </c>
      <c r="CK772" s="10" t="s">
        <v>1104</v>
      </c>
      <c r="CL772" s="10" t="s">
        <v>1105</v>
      </c>
      <c r="CM772" s="10" t="s">
        <v>1104</v>
      </c>
      <c r="CN772" s="10" t="s">
        <v>1105</v>
      </c>
      <c r="CO772" s="10" t="s">
        <v>1105</v>
      </c>
      <c r="CP772" s="10" t="s">
        <v>1105</v>
      </c>
      <c r="CQ772" s="10" t="s">
        <v>1105</v>
      </c>
      <c r="CR772" s="10" t="s">
        <v>1104</v>
      </c>
      <c r="CS772" s="10" t="s">
        <v>1105</v>
      </c>
      <c r="CT772" s="10" t="s">
        <v>1104</v>
      </c>
      <c r="CU772" s="10" t="s">
        <v>1104</v>
      </c>
      <c r="CV772" s="10" t="s">
        <v>1104</v>
      </c>
      <c r="CW772" s="10" t="s">
        <v>1105</v>
      </c>
      <c r="CX772" s="10" t="s">
        <v>1104</v>
      </c>
      <c r="CY772" s="10" t="s">
        <v>1105</v>
      </c>
      <c r="CZ772" s="10" t="s">
        <v>1105</v>
      </c>
      <c r="DA772" s="10" t="s">
        <v>1105</v>
      </c>
      <c r="DB772" s="10" t="s">
        <v>1104</v>
      </c>
      <c r="DC772" s="98" t="s">
        <v>7117</v>
      </c>
      <c r="DD772" s="98" t="s">
        <v>7117</v>
      </c>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5"/>
    </row>
    <row r="773" spans="1:251" s="9" customFormat="1" ht="17.25" customHeight="1">
      <c r="A773" s="5" t="s">
        <v>46</v>
      </c>
      <c r="B773" s="9">
        <v>340</v>
      </c>
      <c r="C773" s="5" t="s">
        <v>83</v>
      </c>
      <c r="D773" s="5" t="s">
        <v>333</v>
      </c>
      <c r="E773" s="9">
        <v>3779</v>
      </c>
      <c r="F773" s="9" t="s">
        <v>1175</v>
      </c>
      <c r="G773" s="5"/>
      <c r="H773" s="5" t="s">
        <v>5</v>
      </c>
      <c r="I773" s="9">
        <v>1851</v>
      </c>
      <c r="J773" s="5" t="s">
        <v>16</v>
      </c>
      <c r="K773" s="9">
        <v>1854</v>
      </c>
      <c r="L773" s="5"/>
      <c r="M773" s="5"/>
      <c r="N773" s="5"/>
      <c r="O773" s="5"/>
      <c r="P773" s="5"/>
      <c r="Q773" s="5"/>
      <c r="R773" s="5"/>
      <c r="S773" s="5"/>
      <c r="T773" s="5"/>
      <c r="U773" s="5"/>
      <c r="V773" s="5"/>
      <c r="W773" s="5"/>
      <c r="X773" s="5"/>
      <c r="Y773" s="5"/>
      <c r="Z773" s="5"/>
      <c r="AA773" s="5"/>
      <c r="AB773" s="5"/>
      <c r="AC773" s="5"/>
      <c r="AD773" s="5" t="s">
        <v>224</v>
      </c>
      <c r="AE773" s="5"/>
      <c r="AF773" s="5"/>
      <c r="AG773" s="5"/>
      <c r="AH773" s="5"/>
      <c r="AI773" s="5"/>
      <c r="AJ773" s="5"/>
      <c r="AK773" s="5"/>
      <c r="AL773" s="5" t="s">
        <v>609</v>
      </c>
      <c r="AM773" s="11">
        <f>VLOOKUP($AL773,'City Location'!$A$2:$C$69,2)</f>
        <v>44.801485</v>
      </c>
      <c r="AN773" s="11">
        <f>VLOOKUP($AL773,'City Location'!$A$2:$C$69,3)</f>
        <v>10.327904</v>
      </c>
      <c r="AO773" s="13" t="s">
        <v>621</v>
      </c>
      <c r="AP773" s="5">
        <v>1</v>
      </c>
      <c r="AQ773" s="5"/>
      <c r="AR773" s="4"/>
      <c r="AS773" s="4"/>
      <c r="AT773" s="10">
        <v>1</v>
      </c>
      <c r="AU773" s="19" t="s">
        <v>1104</v>
      </c>
      <c r="AV773" s="10" t="s">
        <v>1104</v>
      </c>
      <c r="AW773" s="10" t="s">
        <v>1105</v>
      </c>
      <c r="AX773" s="10" t="s">
        <v>1105</v>
      </c>
      <c r="AY773" s="10" t="s">
        <v>1104</v>
      </c>
      <c r="AZ773" s="10" t="s">
        <v>1104</v>
      </c>
      <c r="BA773" s="10" t="s">
        <v>1105</v>
      </c>
      <c r="BB773" s="10" t="s">
        <v>1104</v>
      </c>
      <c r="BC773" s="10" t="s">
        <v>1105</v>
      </c>
      <c r="BD773" s="10" t="s">
        <v>1105</v>
      </c>
      <c r="BE773" s="10" t="s">
        <v>1104</v>
      </c>
      <c r="BF773" s="10" t="s">
        <v>1104</v>
      </c>
      <c r="BG773" s="10" t="s">
        <v>1104</v>
      </c>
      <c r="BH773" s="10" t="s">
        <v>1104</v>
      </c>
      <c r="BI773" s="10" t="s">
        <v>1105</v>
      </c>
      <c r="BJ773" s="10" t="s">
        <v>1105</v>
      </c>
      <c r="BK773" s="10" t="s">
        <v>1105</v>
      </c>
      <c r="BL773" s="10" t="s">
        <v>1104</v>
      </c>
      <c r="BM773" s="10" t="s">
        <v>1104</v>
      </c>
      <c r="BN773" s="10" t="s">
        <v>1105</v>
      </c>
      <c r="BO773" s="10" t="s">
        <v>1104</v>
      </c>
      <c r="BP773" s="10" t="s">
        <v>1105</v>
      </c>
      <c r="BQ773" s="10" t="s">
        <v>1104</v>
      </c>
      <c r="BR773" s="10" t="s">
        <v>1105</v>
      </c>
      <c r="BS773" s="10" t="s">
        <v>1104</v>
      </c>
      <c r="BT773" s="10" t="s">
        <v>1105</v>
      </c>
      <c r="BU773" s="10" t="s">
        <v>1105</v>
      </c>
      <c r="BV773" s="10" t="s">
        <v>1105</v>
      </c>
      <c r="BW773" s="10" t="s">
        <v>1104</v>
      </c>
      <c r="BX773" s="10" t="s">
        <v>1104</v>
      </c>
      <c r="BY773" s="10" t="s">
        <v>1104</v>
      </c>
      <c r="BZ773" s="10" t="s">
        <v>1105</v>
      </c>
      <c r="CA773" s="10" t="s">
        <v>1105</v>
      </c>
      <c r="CB773" s="10" t="s">
        <v>1105</v>
      </c>
      <c r="CC773" s="10" t="s">
        <v>1105</v>
      </c>
      <c r="CD773" s="10" t="s">
        <v>1104</v>
      </c>
      <c r="CE773" s="10" t="s">
        <v>1105</v>
      </c>
      <c r="CF773" s="10" t="s">
        <v>1104</v>
      </c>
      <c r="CG773" s="10" t="s">
        <v>1104</v>
      </c>
      <c r="CH773" s="10" t="s">
        <v>190</v>
      </c>
      <c r="CI773" s="10" t="s">
        <v>1105</v>
      </c>
      <c r="CJ773" s="10" t="s">
        <v>1105</v>
      </c>
      <c r="CK773" s="10" t="s">
        <v>1104</v>
      </c>
      <c r="CL773" s="10" t="s">
        <v>1105</v>
      </c>
      <c r="CM773" s="10" t="s">
        <v>1104</v>
      </c>
      <c r="CN773" s="10" t="s">
        <v>1105</v>
      </c>
      <c r="CO773" s="10" t="s">
        <v>1105</v>
      </c>
      <c r="CP773" s="10" t="s">
        <v>1105</v>
      </c>
      <c r="CQ773" s="10" t="s">
        <v>1105</v>
      </c>
      <c r="CR773" s="10" t="s">
        <v>1104</v>
      </c>
      <c r="CS773" s="10" t="s">
        <v>1104</v>
      </c>
      <c r="CT773" s="10" t="s">
        <v>1104</v>
      </c>
      <c r="CU773" s="10" t="s">
        <v>1104</v>
      </c>
      <c r="CV773" s="10" t="s">
        <v>1104</v>
      </c>
      <c r="CW773" s="10" t="s">
        <v>1105</v>
      </c>
      <c r="CX773" s="10" t="s">
        <v>1104</v>
      </c>
      <c r="CY773" s="10" t="s">
        <v>1105</v>
      </c>
      <c r="CZ773" s="10" t="s">
        <v>1105</v>
      </c>
      <c r="DA773" s="10" t="s">
        <v>1105</v>
      </c>
      <c r="DB773" s="10" t="s">
        <v>1104</v>
      </c>
      <c r="DC773" s="98" t="s">
        <v>7117</v>
      </c>
      <c r="DD773" s="98" t="s">
        <v>7117</v>
      </c>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5"/>
    </row>
    <row r="774" spans="1:251" s="9" customFormat="1" ht="17.25" customHeight="1">
      <c r="A774" s="5" t="s">
        <v>46</v>
      </c>
      <c r="B774" s="9">
        <v>340</v>
      </c>
      <c r="C774" s="5" t="s">
        <v>83</v>
      </c>
      <c r="D774" s="5" t="s">
        <v>407</v>
      </c>
      <c r="E774" s="9">
        <v>10212</v>
      </c>
      <c r="F774" s="9" t="s">
        <v>1175</v>
      </c>
      <c r="G774" s="5"/>
      <c r="H774" s="5" t="s">
        <v>16</v>
      </c>
      <c r="I774" s="9">
        <v>1854</v>
      </c>
      <c r="J774" s="5" t="s">
        <v>12</v>
      </c>
      <c r="K774" s="9">
        <v>1859</v>
      </c>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t="s">
        <v>609</v>
      </c>
      <c r="AM774" s="11">
        <f>VLOOKUP($AL774,'City Location'!$A$2:$C$69,2)</f>
        <v>44.801485</v>
      </c>
      <c r="AN774" s="11">
        <f>VLOOKUP($AL774,'City Location'!$A$2:$C$69,3)</f>
        <v>10.327904</v>
      </c>
      <c r="AO774" s="13" t="s">
        <v>621</v>
      </c>
      <c r="AP774" s="5">
        <v>1</v>
      </c>
      <c r="AQ774" s="5"/>
      <c r="AR774" s="4"/>
      <c r="AS774" s="4"/>
      <c r="AT774" s="10">
        <v>1</v>
      </c>
      <c r="AU774" s="19" t="s">
        <v>1104</v>
      </c>
      <c r="AV774" s="10" t="s">
        <v>1104</v>
      </c>
      <c r="AW774" s="10" t="s">
        <v>1105</v>
      </c>
      <c r="AX774" s="10" t="s">
        <v>1105</v>
      </c>
      <c r="AY774" s="10" t="s">
        <v>1104</v>
      </c>
      <c r="AZ774" s="10" t="s">
        <v>1104</v>
      </c>
      <c r="BA774" s="10" t="s">
        <v>1105</v>
      </c>
      <c r="BB774" s="10" t="s">
        <v>1104</v>
      </c>
      <c r="BC774" s="10" t="s">
        <v>1105</v>
      </c>
      <c r="BD774" s="10" t="s">
        <v>1105</v>
      </c>
      <c r="BE774" s="10" t="s">
        <v>1104</v>
      </c>
      <c r="BF774" s="10" t="s">
        <v>1104</v>
      </c>
      <c r="BG774" s="10" t="s">
        <v>1104</v>
      </c>
      <c r="BH774" s="10" t="s">
        <v>1104</v>
      </c>
      <c r="BI774" s="10" t="s">
        <v>1105</v>
      </c>
      <c r="BJ774" s="10" t="s">
        <v>1105</v>
      </c>
      <c r="BK774" s="10" t="s">
        <v>1105</v>
      </c>
      <c r="BL774" s="10" t="s">
        <v>1104</v>
      </c>
      <c r="BM774" s="10" t="s">
        <v>1105</v>
      </c>
      <c r="BN774" s="10" t="s">
        <v>1105</v>
      </c>
      <c r="BO774" s="10" t="s">
        <v>1104</v>
      </c>
      <c r="BP774" s="10" t="s">
        <v>1105</v>
      </c>
      <c r="BQ774" s="10" t="s">
        <v>1104</v>
      </c>
      <c r="BR774" s="10" t="s">
        <v>1105</v>
      </c>
      <c r="BS774" s="10" t="s">
        <v>1104</v>
      </c>
      <c r="BT774" s="10" t="s">
        <v>1105</v>
      </c>
      <c r="BU774" s="10" t="s">
        <v>1105</v>
      </c>
      <c r="BV774" s="10" t="s">
        <v>1105</v>
      </c>
      <c r="BW774" s="10" t="s">
        <v>1104</v>
      </c>
      <c r="BX774" s="10" t="s">
        <v>1104</v>
      </c>
      <c r="BY774" s="10" t="s">
        <v>1104</v>
      </c>
      <c r="BZ774" s="10" t="s">
        <v>1105</v>
      </c>
      <c r="CA774" s="10" t="s">
        <v>1105</v>
      </c>
      <c r="CB774" s="10" t="s">
        <v>1105</v>
      </c>
      <c r="CC774" s="10" t="s">
        <v>1105</v>
      </c>
      <c r="CD774" s="10" t="s">
        <v>1104</v>
      </c>
      <c r="CE774" s="10" t="s">
        <v>1105</v>
      </c>
      <c r="CF774" s="10" t="s">
        <v>1104</v>
      </c>
      <c r="CG774" s="10" t="s">
        <v>1104</v>
      </c>
      <c r="CH774" s="10" t="s">
        <v>190</v>
      </c>
      <c r="CI774" s="10" t="s">
        <v>1105</v>
      </c>
      <c r="CJ774" s="10" t="s">
        <v>1105</v>
      </c>
      <c r="CK774" s="10" t="s">
        <v>1104</v>
      </c>
      <c r="CL774" s="10" t="s">
        <v>1105</v>
      </c>
      <c r="CM774" s="10" t="s">
        <v>1104</v>
      </c>
      <c r="CN774" s="10" t="s">
        <v>1105</v>
      </c>
      <c r="CO774" s="10" t="s">
        <v>1105</v>
      </c>
      <c r="CP774" s="10" t="s">
        <v>1105</v>
      </c>
      <c r="CQ774" s="10" t="s">
        <v>1105</v>
      </c>
      <c r="CR774" s="10" t="s">
        <v>1104</v>
      </c>
      <c r="CS774" s="10" t="s">
        <v>1104</v>
      </c>
      <c r="CT774" s="10" t="s">
        <v>1104</v>
      </c>
      <c r="CU774" s="10" t="s">
        <v>1104</v>
      </c>
      <c r="CV774" s="10" t="s">
        <v>1104</v>
      </c>
      <c r="CW774" s="10" t="s">
        <v>1105</v>
      </c>
      <c r="CX774" s="10" t="s">
        <v>1104</v>
      </c>
      <c r="CY774" s="10" t="s">
        <v>1105</v>
      </c>
      <c r="CZ774" s="10" t="s">
        <v>1105</v>
      </c>
      <c r="DA774" s="10" t="s">
        <v>1105</v>
      </c>
      <c r="DB774" s="10" t="s">
        <v>1104</v>
      </c>
      <c r="DC774" s="98" t="s">
        <v>7117</v>
      </c>
      <c r="DD774" s="98" t="s">
        <v>7117</v>
      </c>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5"/>
    </row>
    <row r="775" spans="1:251" s="9" customFormat="1" ht="17.25" customHeight="1">
      <c r="A775" s="5" t="s">
        <v>46</v>
      </c>
      <c r="B775" s="9">
        <v>340</v>
      </c>
      <c r="C775" s="5" t="s">
        <v>83</v>
      </c>
      <c r="D775" s="5" t="s">
        <v>407</v>
      </c>
      <c r="E775" s="9">
        <v>10212</v>
      </c>
      <c r="F775" s="9" t="s">
        <v>1175</v>
      </c>
      <c r="G775" s="5"/>
      <c r="H775" s="5" t="s">
        <v>12</v>
      </c>
      <c r="I775" s="9">
        <v>1859</v>
      </c>
      <c r="J775" s="5" t="s">
        <v>8</v>
      </c>
      <c r="K775" s="9">
        <v>1859</v>
      </c>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t="s">
        <v>609</v>
      </c>
      <c r="AM775" s="11">
        <f>VLOOKUP($AL775,'City Location'!$A$2:$C$69,2)</f>
        <v>44.801485</v>
      </c>
      <c r="AN775" s="11">
        <f>VLOOKUP($AL775,'City Location'!$A$2:$C$69,3)</f>
        <v>10.327904</v>
      </c>
      <c r="AO775" s="13" t="s">
        <v>621</v>
      </c>
      <c r="AP775" s="5">
        <v>1</v>
      </c>
      <c r="AQ775" s="5"/>
      <c r="AR775" s="4"/>
      <c r="AS775" s="4"/>
      <c r="AT775" s="10">
        <v>1</v>
      </c>
      <c r="AU775" s="19" t="s">
        <v>1104</v>
      </c>
      <c r="AV775" s="10" t="s">
        <v>1104</v>
      </c>
      <c r="AW775" s="10" t="s">
        <v>1105</v>
      </c>
      <c r="AX775" s="10" t="s">
        <v>1105</v>
      </c>
      <c r="AY775" s="10" t="s">
        <v>1104</v>
      </c>
      <c r="AZ775" s="10" t="s">
        <v>1104</v>
      </c>
      <c r="BA775" s="10" t="s">
        <v>1105</v>
      </c>
      <c r="BB775" s="10" t="s">
        <v>1104</v>
      </c>
      <c r="BC775" s="10" t="s">
        <v>1105</v>
      </c>
      <c r="BD775" s="10" t="s">
        <v>1105</v>
      </c>
      <c r="BE775" s="10" t="s">
        <v>1104</v>
      </c>
      <c r="BF775" s="10" t="s">
        <v>1104</v>
      </c>
      <c r="BG775" s="10" t="s">
        <v>1104</v>
      </c>
      <c r="BH775" s="10" t="s">
        <v>1104</v>
      </c>
      <c r="BI775" s="10" t="s">
        <v>1105</v>
      </c>
      <c r="BJ775" s="10" t="s">
        <v>1105</v>
      </c>
      <c r="BK775" s="10" t="s">
        <v>1105</v>
      </c>
      <c r="BL775" s="10" t="s">
        <v>190</v>
      </c>
      <c r="BM775" s="10" t="s">
        <v>1105</v>
      </c>
      <c r="BN775" s="10" t="s">
        <v>1105</v>
      </c>
      <c r="BO775" s="10" t="s">
        <v>1104</v>
      </c>
      <c r="BP775" s="10" t="s">
        <v>1105</v>
      </c>
      <c r="BQ775" s="10" t="s">
        <v>1104</v>
      </c>
      <c r="BR775" s="10" t="s">
        <v>1105</v>
      </c>
      <c r="BS775" s="10" t="s">
        <v>1104</v>
      </c>
      <c r="BT775" s="10" t="s">
        <v>1105</v>
      </c>
      <c r="BU775" s="10" t="s">
        <v>1105</v>
      </c>
      <c r="BV775" s="10" t="s">
        <v>1105</v>
      </c>
      <c r="BW775" s="10" t="s">
        <v>1104</v>
      </c>
      <c r="BX775" s="10" t="s">
        <v>1104</v>
      </c>
      <c r="BY775" s="10" t="s">
        <v>1104</v>
      </c>
      <c r="BZ775" s="10" t="s">
        <v>1105</v>
      </c>
      <c r="CA775" s="10" t="s">
        <v>1105</v>
      </c>
      <c r="CB775" s="10" t="s">
        <v>1105</v>
      </c>
      <c r="CC775" s="10" t="s">
        <v>1105</v>
      </c>
      <c r="CD775" s="10" t="s">
        <v>1104</v>
      </c>
      <c r="CE775" s="10" t="s">
        <v>1105</v>
      </c>
      <c r="CF775" s="10" t="s">
        <v>1104</v>
      </c>
      <c r="CG775" s="10" t="s">
        <v>1104</v>
      </c>
      <c r="CH775" s="10" t="s">
        <v>190</v>
      </c>
      <c r="CI775" s="10" t="s">
        <v>1105</v>
      </c>
      <c r="CJ775" s="10" t="s">
        <v>1105</v>
      </c>
      <c r="CK775" s="10" t="s">
        <v>1104</v>
      </c>
      <c r="CL775" s="10" t="s">
        <v>1105</v>
      </c>
      <c r="CM775" s="10" t="s">
        <v>1104</v>
      </c>
      <c r="CN775" s="10" t="s">
        <v>1105</v>
      </c>
      <c r="CO775" s="10" t="s">
        <v>1105</v>
      </c>
      <c r="CP775" s="10" t="s">
        <v>1105</v>
      </c>
      <c r="CQ775" s="10" t="s">
        <v>1105</v>
      </c>
      <c r="CR775" s="10" t="s">
        <v>1104</v>
      </c>
      <c r="CS775" s="10" t="s">
        <v>1104</v>
      </c>
      <c r="CT775" s="10" t="s">
        <v>1104</v>
      </c>
      <c r="CU775" s="10" t="s">
        <v>1104</v>
      </c>
      <c r="CV775" s="10" t="s">
        <v>1104</v>
      </c>
      <c r="CW775" s="10" t="s">
        <v>1105</v>
      </c>
      <c r="CX775" s="10" t="s">
        <v>1104</v>
      </c>
      <c r="CY775" s="10" t="s">
        <v>1105</v>
      </c>
      <c r="CZ775" s="10" t="s">
        <v>1105</v>
      </c>
      <c r="DA775" s="10" t="s">
        <v>1105</v>
      </c>
      <c r="DB775" s="10" t="s">
        <v>1104</v>
      </c>
      <c r="DC775" s="98" t="s">
        <v>7117</v>
      </c>
      <c r="DD775" s="98" t="s">
        <v>7117</v>
      </c>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5"/>
    </row>
    <row r="776" spans="1:251" s="9" customFormat="1" ht="17.25" customHeight="1">
      <c r="A776" s="5" t="s">
        <v>46</v>
      </c>
      <c r="B776" s="9">
        <v>340</v>
      </c>
      <c r="C776" s="5" t="s">
        <v>83</v>
      </c>
      <c r="D776" s="5" t="s">
        <v>407</v>
      </c>
      <c r="E776" s="9">
        <v>10212</v>
      </c>
      <c r="F776" s="9" t="s">
        <v>1175</v>
      </c>
      <c r="G776" s="5"/>
      <c r="H776" s="5" t="s">
        <v>8</v>
      </c>
      <c r="I776" s="9">
        <v>1859</v>
      </c>
      <c r="J776" s="5" t="s">
        <v>3</v>
      </c>
      <c r="K776" s="9">
        <v>1859</v>
      </c>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t="s">
        <v>609</v>
      </c>
      <c r="AM776" s="11">
        <f>VLOOKUP($AL776,'City Location'!$A$2:$C$69,2)</f>
        <v>44.801485</v>
      </c>
      <c r="AN776" s="11">
        <f>VLOOKUP($AL776,'City Location'!$A$2:$C$69,3)</f>
        <v>10.327904</v>
      </c>
      <c r="AO776" s="13" t="s">
        <v>621</v>
      </c>
      <c r="AP776" s="5">
        <v>1</v>
      </c>
      <c r="AQ776" s="5"/>
      <c r="AR776" s="4"/>
      <c r="AS776" s="4"/>
      <c r="AT776" s="10">
        <v>1</v>
      </c>
      <c r="AU776" s="19" t="s">
        <v>1104</v>
      </c>
      <c r="AV776" s="10" t="s">
        <v>1104</v>
      </c>
      <c r="AW776" s="10" t="s">
        <v>1105</v>
      </c>
      <c r="AX776" s="10" t="s">
        <v>1105</v>
      </c>
      <c r="AY776" s="10" t="s">
        <v>1104</v>
      </c>
      <c r="AZ776" s="10" t="s">
        <v>1104</v>
      </c>
      <c r="BA776" s="10" t="s">
        <v>1105</v>
      </c>
      <c r="BB776" s="10" t="s">
        <v>1104</v>
      </c>
      <c r="BC776" s="10" t="s">
        <v>1105</v>
      </c>
      <c r="BD776" s="10" t="s">
        <v>1105</v>
      </c>
      <c r="BE776" s="10" t="s">
        <v>1104</v>
      </c>
      <c r="BF776" s="10" t="s">
        <v>1104</v>
      </c>
      <c r="BG776" s="10" t="s">
        <v>1104</v>
      </c>
      <c r="BH776" s="10" t="s">
        <v>1104</v>
      </c>
      <c r="BI776" s="10" t="s">
        <v>1105</v>
      </c>
      <c r="BJ776" s="10" t="s">
        <v>1105</v>
      </c>
      <c r="BK776" s="10" t="s">
        <v>1105</v>
      </c>
      <c r="BL776" s="10" t="s">
        <v>374</v>
      </c>
      <c r="BM776" s="10" t="s">
        <v>1105</v>
      </c>
      <c r="BN776" s="10" t="s">
        <v>1105</v>
      </c>
      <c r="BO776" s="10" t="s">
        <v>1104</v>
      </c>
      <c r="BP776" s="10" t="s">
        <v>1105</v>
      </c>
      <c r="BQ776" s="10" t="s">
        <v>1104</v>
      </c>
      <c r="BR776" s="10" t="s">
        <v>1105</v>
      </c>
      <c r="BS776" s="10" t="s">
        <v>1104</v>
      </c>
      <c r="BT776" s="10" t="s">
        <v>1105</v>
      </c>
      <c r="BU776" s="10" t="s">
        <v>1105</v>
      </c>
      <c r="BV776" s="10" t="s">
        <v>1105</v>
      </c>
      <c r="BW776" s="10" t="s">
        <v>1104</v>
      </c>
      <c r="BX776" s="10" t="s">
        <v>1104</v>
      </c>
      <c r="BY776" s="10" t="s">
        <v>1104</v>
      </c>
      <c r="BZ776" s="10" t="s">
        <v>1104</v>
      </c>
      <c r="CA776" s="10" t="s">
        <v>1105</v>
      </c>
      <c r="CB776" s="10" t="s">
        <v>1105</v>
      </c>
      <c r="CC776" s="10" t="s">
        <v>1105</v>
      </c>
      <c r="CD776" s="10" t="s">
        <v>1104</v>
      </c>
      <c r="CE776" s="10" t="s">
        <v>1105</v>
      </c>
      <c r="CF776" s="10" t="s">
        <v>1104</v>
      </c>
      <c r="CG776" s="10" t="s">
        <v>1104</v>
      </c>
      <c r="CH776" s="10" t="s">
        <v>190</v>
      </c>
      <c r="CI776" s="10" t="s">
        <v>1105</v>
      </c>
      <c r="CJ776" s="10" t="s">
        <v>1105</v>
      </c>
      <c r="CK776" s="10" t="s">
        <v>1104</v>
      </c>
      <c r="CL776" s="10" t="s">
        <v>1104</v>
      </c>
      <c r="CM776" s="10" t="s">
        <v>1104</v>
      </c>
      <c r="CN776" s="10" t="s">
        <v>1105</v>
      </c>
      <c r="CO776" s="10" t="s">
        <v>1105</v>
      </c>
      <c r="CP776" s="10" t="s">
        <v>1105</v>
      </c>
      <c r="CQ776" s="10" t="s">
        <v>1105</v>
      </c>
      <c r="CR776" s="10" t="s">
        <v>1104</v>
      </c>
      <c r="CS776" s="10" t="s">
        <v>1104</v>
      </c>
      <c r="CT776" s="10" t="s">
        <v>1104</v>
      </c>
      <c r="CU776" s="10" t="s">
        <v>1104</v>
      </c>
      <c r="CV776" s="10" t="s">
        <v>1104</v>
      </c>
      <c r="CW776" s="10" t="s">
        <v>1105</v>
      </c>
      <c r="CX776" s="10" t="s">
        <v>1104</v>
      </c>
      <c r="CY776" s="10" t="s">
        <v>1105</v>
      </c>
      <c r="CZ776" s="10" t="s">
        <v>1105</v>
      </c>
      <c r="DA776" s="10" t="s">
        <v>1105</v>
      </c>
      <c r="DB776" s="10" t="s">
        <v>1104</v>
      </c>
      <c r="DC776" s="98" t="s">
        <v>7117</v>
      </c>
      <c r="DD776" s="98" t="s">
        <v>7117</v>
      </c>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5"/>
    </row>
    <row r="777" spans="1:251" s="9" customFormat="1" ht="17.25" customHeight="1">
      <c r="A777" s="5" t="s">
        <v>952</v>
      </c>
      <c r="B777" s="9">
        <v>343</v>
      </c>
      <c r="C777" s="5" t="s">
        <v>83</v>
      </c>
      <c r="D777" s="5" t="s">
        <v>96</v>
      </c>
      <c r="E777" s="9">
        <v>840</v>
      </c>
      <c r="F777" s="9" t="s">
        <v>1173</v>
      </c>
      <c r="G777" s="5"/>
      <c r="H777" s="5"/>
      <c r="I777" s="9">
        <v>1479</v>
      </c>
      <c r="J777" s="5"/>
      <c r="K777" s="9">
        <v>1516</v>
      </c>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v>1</v>
      </c>
      <c r="AL777" s="42" t="s">
        <v>586</v>
      </c>
      <c r="AM777" s="11">
        <f>VLOOKUP($AL777,'City Location'!$A$2:$C$69,2)</f>
        <v>39.223841</v>
      </c>
      <c r="AN777" s="11">
        <f>VLOOKUP($AL777,'City Location'!$A$2:$C$69,3)</f>
        <v>9.1216609999999996</v>
      </c>
      <c r="AO777" s="13" t="s">
        <v>621</v>
      </c>
      <c r="AP777" s="5">
        <v>3</v>
      </c>
      <c r="AQ777" s="5" t="s">
        <v>982</v>
      </c>
      <c r="AR777" s="4"/>
      <c r="AS777" s="4"/>
      <c r="AT777" s="10">
        <v>0</v>
      </c>
      <c r="AU777" s="10" t="s">
        <v>1104</v>
      </c>
      <c r="AV777" s="10" t="s">
        <v>1105</v>
      </c>
      <c r="AW777" s="10" t="s">
        <v>1104</v>
      </c>
      <c r="AX777" s="10" t="s">
        <v>1104</v>
      </c>
      <c r="AY777" s="10" t="s">
        <v>1105</v>
      </c>
      <c r="AZ777" s="10" t="s">
        <v>1105</v>
      </c>
      <c r="BA777" s="10" t="s">
        <v>1105</v>
      </c>
      <c r="BB777" s="10" t="s">
        <v>1105</v>
      </c>
      <c r="BC777" s="10" t="s">
        <v>1105</v>
      </c>
      <c r="BD777" s="10" t="s">
        <v>1104</v>
      </c>
      <c r="BE777" s="10" t="s">
        <v>1105</v>
      </c>
      <c r="BF777" s="10" t="s">
        <v>1105</v>
      </c>
      <c r="BG777" s="10" t="s">
        <v>1105</v>
      </c>
      <c r="BH777" s="10" t="s">
        <v>1104</v>
      </c>
      <c r="BI777" s="10" t="s">
        <v>1105</v>
      </c>
      <c r="BJ777" s="10" t="s">
        <v>1105</v>
      </c>
      <c r="BK777" s="10" t="s">
        <v>374</v>
      </c>
      <c r="BL777" s="10" t="s">
        <v>1105</v>
      </c>
      <c r="BM777" s="10" t="s">
        <v>1105</v>
      </c>
      <c r="BN777" s="10" t="s">
        <v>1105</v>
      </c>
      <c r="BO777" s="10" t="s">
        <v>1105</v>
      </c>
      <c r="BP777" s="10" t="s">
        <v>1105</v>
      </c>
      <c r="BQ777" s="10" t="s">
        <v>1105</v>
      </c>
      <c r="BR777" s="10" t="s">
        <v>1104</v>
      </c>
      <c r="BS777" s="10" t="s">
        <v>1105</v>
      </c>
      <c r="BT777" s="10" t="s">
        <v>1104</v>
      </c>
      <c r="BU777" s="10" t="s">
        <v>1105</v>
      </c>
      <c r="BV777" s="10" t="s">
        <v>1104</v>
      </c>
      <c r="BW777" s="10" t="s">
        <v>1104</v>
      </c>
      <c r="BX777" s="10" t="s">
        <v>1104</v>
      </c>
      <c r="BY777" s="10" t="s">
        <v>1105</v>
      </c>
      <c r="BZ777" s="10" t="s">
        <v>1105</v>
      </c>
      <c r="CA777" s="10" t="s">
        <v>1104</v>
      </c>
      <c r="CB777" s="10" t="s">
        <v>1104</v>
      </c>
      <c r="CC777" s="10" t="s">
        <v>1104</v>
      </c>
      <c r="CD777" s="10" t="s">
        <v>1104</v>
      </c>
      <c r="CE777" s="10" t="s">
        <v>1104</v>
      </c>
      <c r="CF777" s="10" t="s">
        <v>1104</v>
      </c>
      <c r="CG777" s="10" t="s">
        <v>1104</v>
      </c>
      <c r="CH777" s="10" t="s">
        <v>1104</v>
      </c>
      <c r="CI777" s="10" t="s">
        <v>1104</v>
      </c>
      <c r="CJ777" s="10" t="s">
        <v>1104</v>
      </c>
      <c r="CK777" s="10" t="s">
        <v>1104</v>
      </c>
      <c r="CL777" s="10" t="s">
        <v>1105</v>
      </c>
      <c r="CM777" s="10" t="s">
        <v>1105</v>
      </c>
      <c r="CN777" s="10" t="s">
        <v>1105</v>
      </c>
      <c r="CO777" s="10" t="s">
        <v>1105</v>
      </c>
      <c r="CP777" s="10" t="s">
        <v>1105</v>
      </c>
      <c r="CQ777" s="10" t="s">
        <v>1105</v>
      </c>
      <c r="CR777" s="10" t="s">
        <v>1105</v>
      </c>
      <c r="CS777" s="10" t="s">
        <v>1105</v>
      </c>
      <c r="CT777" s="10" t="s">
        <v>1105</v>
      </c>
      <c r="CU777" s="10" t="s">
        <v>1104</v>
      </c>
      <c r="CV777" s="10" t="s">
        <v>1105</v>
      </c>
      <c r="CW777" s="10" t="s">
        <v>1104</v>
      </c>
      <c r="CX777" s="10" t="s">
        <v>1105</v>
      </c>
      <c r="CY777" s="10" t="s">
        <v>1105</v>
      </c>
      <c r="CZ777" s="10" t="s">
        <v>1104</v>
      </c>
      <c r="DA777" s="10" t="s">
        <v>1105</v>
      </c>
      <c r="DB777" s="10" t="s">
        <v>1105</v>
      </c>
      <c r="DC777" s="96" t="s">
        <v>7164</v>
      </c>
      <c r="DD777" s="96" t="s">
        <v>7164</v>
      </c>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5"/>
    </row>
    <row r="778" spans="1:251" s="9" customFormat="1" ht="17.25" customHeight="1">
      <c r="A778" s="5" t="s">
        <v>952</v>
      </c>
      <c r="B778" s="9">
        <v>343</v>
      </c>
      <c r="C778" s="5" t="s">
        <v>83</v>
      </c>
      <c r="D778" s="5" t="s">
        <v>271</v>
      </c>
      <c r="E778" s="9">
        <v>871</v>
      </c>
      <c r="F778" s="9" t="s">
        <v>88</v>
      </c>
      <c r="G778" s="5"/>
      <c r="H778" s="5"/>
      <c r="I778" s="9">
        <v>1516</v>
      </c>
      <c r="J778" s="5"/>
      <c r="K778" s="9">
        <v>1554</v>
      </c>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v>1</v>
      </c>
      <c r="AL778" s="42" t="s">
        <v>586</v>
      </c>
      <c r="AM778" s="11">
        <f>VLOOKUP($AL778,'City Location'!$A$2:$C$69,2)</f>
        <v>39.223841</v>
      </c>
      <c r="AN778" s="11">
        <f>VLOOKUP($AL778,'City Location'!$A$2:$C$69,3)</f>
        <v>9.1216609999999996</v>
      </c>
      <c r="AO778" s="13" t="s">
        <v>621</v>
      </c>
      <c r="AP778" s="5">
        <v>3</v>
      </c>
      <c r="AQ778" s="5" t="s">
        <v>982</v>
      </c>
      <c r="AR778" s="4"/>
      <c r="AS778" s="4"/>
      <c r="AT778" s="10">
        <v>0</v>
      </c>
      <c r="AU778" s="10" t="s">
        <v>1104</v>
      </c>
      <c r="AV778" s="10" t="s">
        <v>1105</v>
      </c>
      <c r="AW778" s="10" t="s">
        <v>1104</v>
      </c>
      <c r="AX778" s="10" t="s">
        <v>1105</v>
      </c>
      <c r="AY778" s="10" t="s">
        <v>1105</v>
      </c>
      <c r="AZ778" s="10" t="s">
        <v>1105</v>
      </c>
      <c r="BA778" s="10" t="s">
        <v>1105</v>
      </c>
      <c r="BB778" s="10" t="s">
        <v>1105</v>
      </c>
      <c r="BC778" s="10" t="s">
        <v>1105</v>
      </c>
      <c r="BD778" s="10" t="s">
        <v>1104</v>
      </c>
      <c r="BE778" s="10" t="s">
        <v>1105</v>
      </c>
      <c r="BF778" s="10" t="s">
        <v>1105</v>
      </c>
      <c r="BG778" s="10" t="s">
        <v>1105</v>
      </c>
      <c r="BH778" s="10" t="s">
        <v>1104</v>
      </c>
      <c r="BI778" s="10" t="s">
        <v>1105</v>
      </c>
      <c r="BJ778" s="10" t="s">
        <v>1105</v>
      </c>
      <c r="BK778" s="10" t="s">
        <v>374</v>
      </c>
      <c r="BL778" s="10" t="s">
        <v>1105</v>
      </c>
      <c r="BM778" s="10" t="s">
        <v>1105</v>
      </c>
      <c r="BN778" s="10" t="s">
        <v>1105</v>
      </c>
      <c r="BO778" s="10" t="s">
        <v>1105</v>
      </c>
      <c r="BP778" s="10" t="s">
        <v>1105</v>
      </c>
      <c r="BQ778" s="10" t="s">
        <v>1105</v>
      </c>
      <c r="BR778" s="10" t="s">
        <v>1105</v>
      </c>
      <c r="BS778" s="10" t="s">
        <v>1105</v>
      </c>
      <c r="BT778" s="10" t="s">
        <v>1104</v>
      </c>
      <c r="BU778" s="10" t="s">
        <v>1105</v>
      </c>
      <c r="BV778" s="10" t="s">
        <v>1104</v>
      </c>
      <c r="BW778" s="10" t="s">
        <v>1104</v>
      </c>
      <c r="BX778" s="10" t="s">
        <v>1104</v>
      </c>
      <c r="BY778" s="10" t="s">
        <v>1105</v>
      </c>
      <c r="BZ778" s="10" t="s">
        <v>1105</v>
      </c>
      <c r="CA778" s="10" t="s">
        <v>1104</v>
      </c>
      <c r="CB778" s="10" t="s">
        <v>1104</v>
      </c>
      <c r="CC778" s="10" t="s">
        <v>1104</v>
      </c>
      <c r="CD778" s="10" t="s">
        <v>1104</v>
      </c>
      <c r="CE778" s="10" t="s">
        <v>1104</v>
      </c>
      <c r="CF778" s="10" t="s">
        <v>1104</v>
      </c>
      <c r="CG778" s="10" t="s">
        <v>1104</v>
      </c>
      <c r="CH778" s="10" t="s">
        <v>1104</v>
      </c>
      <c r="CI778" s="10" t="s">
        <v>1104</v>
      </c>
      <c r="CJ778" s="10" t="s">
        <v>1104</v>
      </c>
      <c r="CK778" s="10" t="s">
        <v>1104</v>
      </c>
      <c r="CL778" s="10" t="s">
        <v>1105</v>
      </c>
      <c r="CM778" s="10" t="s">
        <v>1105</v>
      </c>
      <c r="CN778" s="10" t="s">
        <v>1105</v>
      </c>
      <c r="CO778" s="10" t="s">
        <v>1105</v>
      </c>
      <c r="CP778" s="10" t="s">
        <v>1105</v>
      </c>
      <c r="CQ778" s="10" t="s">
        <v>1105</v>
      </c>
      <c r="CR778" s="10" t="s">
        <v>1105</v>
      </c>
      <c r="CS778" s="10" t="s">
        <v>1105</v>
      </c>
      <c r="CT778" s="10" t="s">
        <v>1105</v>
      </c>
      <c r="CU778" s="10" t="s">
        <v>1104</v>
      </c>
      <c r="CV778" s="10" t="s">
        <v>1105</v>
      </c>
      <c r="CW778" s="10" t="s">
        <v>1104</v>
      </c>
      <c r="CX778" s="10" t="s">
        <v>1105</v>
      </c>
      <c r="CY778" s="10" t="s">
        <v>1105</v>
      </c>
      <c r="CZ778" s="10" t="s">
        <v>1104</v>
      </c>
      <c r="DA778" s="10" t="s">
        <v>1105</v>
      </c>
      <c r="DB778" s="10" t="s">
        <v>1105</v>
      </c>
      <c r="DC778" s="96" t="s">
        <v>7164</v>
      </c>
      <c r="DD778" s="96" t="s">
        <v>7164</v>
      </c>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5"/>
    </row>
    <row r="779" spans="1:251" s="9" customFormat="1" ht="17.25" customHeight="1">
      <c r="A779" s="5" t="s">
        <v>952</v>
      </c>
      <c r="B779" s="9">
        <v>343</v>
      </c>
      <c r="C779" s="5" t="s">
        <v>83</v>
      </c>
      <c r="D779" s="5" t="s">
        <v>254</v>
      </c>
      <c r="E779" s="9">
        <v>870</v>
      </c>
      <c r="F779" s="9" t="s">
        <v>88</v>
      </c>
      <c r="G779" s="5"/>
      <c r="H779" s="5"/>
      <c r="I779" s="9">
        <v>1554</v>
      </c>
      <c r="J779" s="5"/>
      <c r="K779" s="9">
        <v>1598</v>
      </c>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v>1</v>
      </c>
      <c r="AL779" s="42" t="s">
        <v>586</v>
      </c>
      <c r="AM779" s="11">
        <f>VLOOKUP($AL779,'City Location'!$A$2:$C$69,2)</f>
        <v>39.223841</v>
      </c>
      <c r="AN779" s="11">
        <f>VLOOKUP($AL779,'City Location'!$A$2:$C$69,3)</f>
        <v>9.1216609999999996</v>
      </c>
      <c r="AO779" s="13" t="s">
        <v>621</v>
      </c>
      <c r="AP779" s="5">
        <v>3</v>
      </c>
      <c r="AQ779" s="5" t="s">
        <v>982</v>
      </c>
      <c r="AR779" s="4"/>
      <c r="AS779" s="4"/>
      <c r="AT779" s="10">
        <v>0</v>
      </c>
      <c r="AU779" s="10" t="s">
        <v>1104</v>
      </c>
      <c r="AV779" s="10" t="s">
        <v>1105</v>
      </c>
      <c r="AW779" s="10" t="s">
        <v>1104</v>
      </c>
      <c r="AX779" s="10" t="s">
        <v>1105</v>
      </c>
      <c r="AY779" s="10" t="s">
        <v>1105</v>
      </c>
      <c r="AZ779" s="10" t="s">
        <v>1105</v>
      </c>
      <c r="BA779" s="10" t="s">
        <v>1105</v>
      </c>
      <c r="BB779" s="10" t="s">
        <v>1105</v>
      </c>
      <c r="BC779" s="10" t="s">
        <v>1105</v>
      </c>
      <c r="BD779" s="10" t="s">
        <v>1104</v>
      </c>
      <c r="BE779" s="10" t="s">
        <v>1105</v>
      </c>
      <c r="BF779" s="10" t="s">
        <v>1105</v>
      </c>
      <c r="BG779" s="10" t="s">
        <v>1105</v>
      </c>
      <c r="BH779" s="10" t="s">
        <v>1104</v>
      </c>
      <c r="BI779" s="10" t="s">
        <v>1105</v>
      </c>
      <c r="BJ779" s="10" t="s">
        <v>1105</v>
      </c>
      <c r="BK779" s="10" t="s">
        <v>374</v>
      </c>
      <c r="BL779" s="10" t="s">
        <v>1105</v>
      </c>
      <c r="BM779" s="10" t="s">
        <v>1105</v>
      </c>
      <c r="BN779" s="10" t="s">
        <v>1105</v>
      </c>
      <c r="BO779" s="10" t="s">
        <v>1105</v>
      </c>
      <c r="BP779" s="10" t="s">
        <v>1105</v>
      </c>
      <c r="BQ779" s="10" t="s">
        <v>1105</v>
      </c>
      <c r="BR779" s="10" t="s">
        <v>1105</v>
      </c>
      <c r="BS779" s="10" t="s">
        <v>1105</v>
      </c>
      <c r="BT779" s="10" t="s">
        <v>1104</v>
      </c>
      <c r="BU779" s="10" t="s">
        <v>1105</v>
      </c>
      <c r="BV779" s="10" t="s">
        <v>1104</v>
      </c>
      <c r="BW779" s="10" t="s">
        <v>1104</v>
      </c>
      <c r="BX779" s="10" t="s">
        <v>1104</v>
      </c>
      <c r="BY779" s="10" t="s">
        <v>1105</v>
      </c>
      <c r="BZ779" s="10" t="s">
        <v>1105</v>
      </c>
      <c r="CA779" s="10" t="s">
        <v>1104</v>
      </c>
      <c r="CB779" s="10" t="s">
        <v>1104</v>
      </c>
      <c r="CC779" s="10" t="s">
        <v>1105</v>
      </c>
      <c r="CD779" s="10" t="s">
        <v>1104</v>
      </c>
      <c r="CE779" s="10" t="s">
        <v>1104</v>
      </c>
      <c r="CF779" s="10" t="s">
        <v>1104</v>
      </c>
      <c r="CG779" s="10" t="s">
        <v>1104</v>
      </c>
      <c r="CH779" s="10" t="s">
        <v>1104</v>
      </c>
      <c r="CI779" s="10" t="s">
        <v>1104</v>
      </c>
      <c r="CJ779" s="10" t="s">
        <v>1104</v>
      </c>
      <c r="CK779" s="10" t="s">
        <v>1104</v>
      </c>
      <c r="CL779" s="10" t="s">
        <v>1105</v>
      </c>
      <c r="CM779" s="10" t="s">
        <v>1105</v>
      </c>
      <c r="CN779" s="10" t="s">
        <v>1105</v>
      </c>
      <c r="CO779" s="10" t="s">
        <v>1105</v>
      </c>
      <c r="CP779" s="10" t="s">
        <v>1105</v>
      </c>
      <c r="CQ779" s="10" t="s">
        <v>1105</v>
      </c>
      <c r="CR779" s="10" t="s">
        <v>1105</v>
      </c>
      <c r="CS779" s="10" t="s">
        <v>1105</v>
      </c>
      <c r="CT779" s="10" t="s">
        <v>1105</v>
      </c>
      <c r="CU779" s="10" t="s">
        <v>1104</v>
      </c>
      <c r="CV779" s="10" t="s">
        <v>1104</v>
      </c>
      <c r="CW779" s="10" t="s">
        <v>1105</v>
      </c>
      <c r="CX779" s="10" t="s">
        <v>1104</v>
      </c>
      <c r="CY779" s="10" t="s">
        <v>1105</v>
      </c>
      <c r="CZ779" s="10" t="s">
        <v>1104</v>
      </c>
      <c r="DA779" s="10" t="s">
        <v>1105</v>
      </c>
      <c r="DB779" s="10" t="s">
        <v>1105</v>
      </c>
      <c r="DC779" s="96" t="s">
        <v>7164</v>
      </c>
      <c r="DD779" s="96" t="s">
        <v>7164</v>
      </c>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5"/>
    </row>
    <row r="780" spans="1:251" s="9" customFormat="1" ht="17.25" customHeight="1">
      <c r="A780" s="5" t="s">
        <v>952</v>
      </c>
      <c r="B780" s="9">
        <v>343</v>
      </c>
      <c r="C780" s="5" t="s">
        <v>83</v>
      </c>
      <c r="D780" s="5" t="s">
        <v>390</v>
      </c>
      <c r="E780" s="9">
        <v>2132</v>
      </c>
      <c r="F780" s="9" t="s">
        <v>88</v>
      </c>
      <c r="G780" s="5"/>
      <c r="H780" s="5"/>
      <c r="I780" s="9">
        <v>1598</v>
      </c>
      <c r="J780" s="5"/>
      <c r="K780" s="9">
        <v>1621</v>
      </c>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v>1</v>
      </c>
      <c r="AL780" s="42" t="s">
        <v>586</v>
      </c>
      <c r="AM780" s="11">
        <f>VLOOKUP($AL780,'City Location'!$A$2:$C$69,2)</f>
        <v>39.223841</v>
      </c>
      <c r="AN780" s="11">
        <f>VLOOKUP($AL780,'City Location'!$A$2:$C$69,3)</f>
        <v>9.1216609999999996</v>
      </c>
      <c r="AO780" s="13" t="s">
        <v>621</v>
      </c>
      <c r="AP780" s="5">
        <v>3</v>
      </c>
      <c r="AQ780" s="5" t="s">
        <v>982</v>
      </c>
      <c r="AR780" s="4"/>
      <c r="AS780" s="4"/>
      <c r="AT780" s="10">
        <v>0</v>
      </c>
      <c r="AU780" s="10" t="s">
        <v>1104</v>
      </c>
      <c r="AV780" s="10" t="s">
        <v>1105</v>
      </c>
      <c r="AW780" s="10" t="s">
        <v>1104</v>
      </c>
      <c r="AX780" s="10" t="s">
        <v>1105</v>
      </c>
      <c r="AY780" s="10" t="s">
        <v>1105</v>
      </c>
      <c r="AZ780" s="10" t="s">
        <v>1105</v>
      </c>
      <c r="BA780" s="10" t="s">
        <v>1105</v>
      </c>
      <c r="BB780" s="10" t="s">
        <v>1105</v>
      </c>
      <c r="BC780" s="10" t="s">
        <v>1105</v>
      </c>
      <c r="BD780" s="10" t="s">
        <v>1104</v>
      </c>
      <c r="BE780" s="10" t="s">
        <v>1105</v>
      </c>
      <c r="BF780" s="10" t="s">
        <v>1105</v>
      </c>
      <c r="BG780" s="10" t="s">
        <v>1105</v>
      </c>
      <c r="BH780" s="10" t="s">
        <v>1104</v>
      </c>
      <c r="BI780" s="10" t="s">
        <v>1105</v>
      </c>
      <c r="BJ780" s="10" t="s">
        <v>1105</v>
      </c>
      <c r="BK780" s="10" t="s">
        <v>374</v>
      </c>
      <c r="BL780" s="10" t="s">
        <v>1105</v>
      </c>
      <c r="BM780" s="10" t="s">
        <v>1105</v>
      </c>
      <c r="BN780" s="10" t="s">
        <v>1105</v>
      </c>
      <c r="BO780" s="10" t="s">
        <v>1105</v>
      </c>
      <c r="BP780" s="10" t="s">
        <v>1105</v>
      </c>
      <c r="BQ780" s="10" t="s">
        <v>1105</v>
      </c>
      <c r="BR780" s="10" t="s">
        <v>1105</v>
      </c>
      <c r="BS780" s="10" t="s">
        <v>1105</v>
      </c>
      <c r="BT780" s="10" t="s">
        <v>1104</v>
      </c>
      <c r="BU780" s="10" t="s">
        <v>1105</v>
      </c>
      <c r="BV780" s="10" t="s">
        <v>1104</v>
      </c>
      <c r="BW780" s="10" t="s">
        <v>1104</v>
      </c>
      <c r="BX780" s="10" t="s">
        <v>1104</v>
      </c>
      <c r="BY780" s="10" t="s">
        <v>1105</v>
      </c>
      <c r="BZ780" s="10" t="s">
        <v>1105</v>
      </c>
      <c r="CA780" s="10" t="s">
        <v>1104</v>
      </c>
      <c r="CB780" s="10" t="s">
        <v>1104</v>
      </c>
      <c r="CC780" s="10" t="s">
        <v>1105</v>
      </c>
      <c r="CD780" s="10" t="s">
        <v>1104</v>
      </c>
      <c r="CE780" s="10" t="s">
        <v>1104</v>
      </c>
      <c r="CF780" s="10" t="s">
        <v>1104</v>
      </c>
      <c r="CG780" s="10" t="s">
        <v>1104</v>
      </c>
      <c r="CH780" s="10" t="s">
        <v>1104</v>
      </c>
      <c r="CI780" s="10" t="s">
        <v>1104</v>
      </c>
      <c r="CJ780" s="10" t="s">
        <v>1104</v>
      </c>
      <c r="CK780" s="10" t="s">
        <v>1104</v>
      </c>
      <c r="CL780" s="10" t="s">
        <v>1105</v>
      </c>
      <c r="CM780" s="10" t="s">
        <v>1105</v>
      </c>
      <c r="CN780" s="10" t="s">
        <v>1105</v>
      </c>
      <c r="CO780" s="10" t="s">
        <v>1105</v>
      </c>
      <c r="CP780" s="10" t="s">
        <v>1105</v>
      </c>
      <c r="CQ780" s="10" t="s">
        <v>1105</v>
      </c>
      <c r="CR780" s="10" t="s">
        <v>1105</v>
      </c>
      <c r="CS780" s="10" t="s">
        <v>1105</v>
      </c>
      <c r="CT780" s="10" t="s">
        <v>1105</v>
      </c>
      <c r="CU780" s="10" t="s">
        <v>1104</v>
      </c>
      <c r="CV780" s="10" t="s">
        <v>1104</v>
      </c>
      <c r="CW780" s="10" t="s">
        <v>1105</v>
      </c>
      <c r="CX780" s="10" t="s">
        <v>1104</v>
      </c>
      <c r="CY780" s="10" t="s">
        <v>1105</v>
      </c>
      <c r="CZ780" s="10" t="s">
        <v>1105</v>
      </c>
      <c r="DA780" s="10" t="s">
        <v>1104</v>
      </c>
      <c r="DB780" s="10" t="s">
        <v>1105</v>
      </c>
      <c r="DC780" s="96" t="s">
        <v>7164</v>
      </c>
      <c r="DD780" s="96" t="s">
        <v>7164</v>
      </c>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5"/>
    </row>
    <row r="781" spans="1:251" s="9" customFormat="1" ht="17.25" customHeight="1">
      <c r="A781" s="5" t="s">
        <v>952</v>
      </c>
      <c r="B781" s="9">
        <v>343</v>
      </c>
      <c r="C781" s="5" t="s">
        <v>83</v>
      </c>
      <c r="D781" s="5" t="s">
        <v>392</v>
      </c>
      <c r="E781" s="9">
        <v>2131</v>
      </c>
      <c r="F781" s="9" t="s">
        <v>88</v>
      </c>
      <c r="G781" s="5"/>
      <c r="H781" s="5"/>
      <c r="I781" s="9">
        <v>1621</v>
      </c>
      <c r="J781" s="5"/>
      <c r="K781" s="9">
        <v>1665</v>
      </c>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v>1</v>
      </c>
      <c r="AL781" s="42" t="s">
        <v>586</v>
      </c>
      <c r="AM781" s="11">
        <f>VLOOKUP($AL781,'City Location'!$A$2:$C$69,2)</f>
        <v>39.223841</v>
      </c>
      <c r="AN781" s="11">
        <f>VLOOKUP($AL781,'City Location'!$A$2:$C$69,3)</f>
        <v>9.1216609999999996</v>
      </c>
      <c r="AO781" s="13" t="s">
        <v>621</v>
      </c>
      <c r="AP781" s="5">
        <v>3</v>
      </c>
      <c r="AQ781" s="5" t="s">
        <v>982</v>
      </c>
      <c r="AR781" s="4"/>
      <c r="AS781" s="4"/>
      <c r="AT781" s="10">
        <v>0</v>
      </c>
      <c r="AU781" s="10" t="s">
        <v>1104</v>
      </c>
      <c r="AV781" s="10" t="s">
        <v>1105</v>
      </c>
      <c r="AW781" s="10" t="s">
        <v>1104</v>
      </c>
      <c r="AX781" s="10" t="s">
        <v>1105</v>
      </c>
      <c r="AY781" s="10" t="s">
        <v>1105</v>
      </c>
      <c r="AZ781" s="10" t="s">
        <v>1105</v>
      </c>
      <c r="BA781" s="10" t="s">
        <v>1105</v>
      </c>
      <c r="BB781" s="10" t="s">
        <v>1105</v>
      </c>
      <c r="BC781" s="10" t="s">
        <v>1105</v>
      </c>
      <c r="BD781" s="10" t="s">
        <v>1104</v>
      </c>
      <c r="BE781" s="10" t="s">
        <v>1104</v>
      </c>
      <c r="BF781" s="10" t="s">
        <v>1105</v>
      </c>
      <c r="BG781" s="10" t="s">
        <v>1105</v>
      </c>
      <c r="BH781" s="10" t="s">
        <v>1104</v>
      </c>
      <c r="BI781" s="10" t="s">
        <v>1105</v>
      </c>
      <c r="BJ781" s="10" t="s">
        <v>1105</v>
      </c>
      <c r="BK781" s="10" t="s">
        <v>374</v>
      </c>
      <c r="BL781" s="10" t="s">
        <v>1105</v>
      </c>
      <c r="BM781" s="10" t="s">
        <v>1105</v>
      </c>
      <c r="BN781" s="10" t="s">
        <v>1105</v>
      </c>
      <c r="BO781" s="10" t="s">
        <v>1105</v>
      </c>
      <c r="BP781" s="10" t="s">
        <v>1105</v>
      </c>
      <c r="BQ781" s="10" t="s">
        <v>1105</v>
      </c>
      <c r="BR781" s="10" t="s">
        <v>1105</v>
      </c>
      <c r="BS781" s="10" t="s">
        <v>1105</v>
      </c>
      <c r="BT781" s="10" t="s">
        <v>1104</v>
      </c>
      <c r="BU781" s="10" t="s">
        <v>1105</v>
      </c>
      <c r="BV781" s="10" t="s">
        <v>1104</v>
      </c>
      <c r="BW781" s="10" t="s">
        <v>1104</v>
      </c>
      <c r="BX781" s="10" t="s">
        <v>1104</v>
      </c>
      <c r="BY781" s="10" t="s">
        <v>1105</v>
      </c>
      <c r="BZ781" s="10" t="s">
        <v>1105</v>
      </c>
      <c r="CA781" s="10" t="s">
        <v>1104</v>
      </c>
      <c r="CB781" s="10" t="s">
        <v>1104</v>
      </c>
      <c r="CC781" s="10" t="s">
        <v>1105</v>
      </c>
      <c r="CD781" s="10" t="s">
        <v>1104</v>
      </c>
      <c r="CE781" s="10" t="s">
        <v>1104</v>
      </c>
      <c r="CF781" s="10" t="s">
        <v>1104</v>
      </c>
      <c r="CG781" s="10" t="s">
        <v>1104</v>
      </c>
      <c r="CH781" s="10" t="s">
        <v>1104</v>
      </c>
      <c r="CI781" s="10" t="s">
        <v>1104</v>
      </c>
      <c r="CJ781" s="10" t="s">
        <v>1104</v>
      </c>
      <c r="CK781" s="10" t="s">
        <v>1104</v>
      </c>
      <c r="CL781" s="10" t="s">
        <v>1105</v>
      </c>
      <c r="CM781" s="10" t="s">
        <v>1105</v>
      </c>
      <c r="CN781" s="10" t="s">
        <v>1105</v>
      </c>
      <c r="CO781" s="10" t="s">
        <v>1105</v>
      </c>
      <c r="CP781" s="10" t="s">
        <v>1105</v>
      </c>
      <c r="CQ781" s="10" t="s">
        <v>1105</v>
      </c>
      <c r="CR781" s="10" t="s">
        <v>1105</v>
      </c>
      <c r="CS781" s="10" t="s">
        <v>1105</v>
      </c>
      <c r="CT781" s="10" t="s">
        <v>1105</v>
      </c>
      <c r="CU781" s="10" t="s">
        <v>1104</v>
      </c>
      <c r="CV781" s="10" t="s">
        <v>1104</v>
      </c>
      <c r="CW781" s="10" t="s">
        <v>1105</v>
      </c>
      <c r="CX781" s="10" t="s">
        <v>1104</v>
      </c>
      <c r="CY781" s="10" t="s">
        <v>1105</v>
      </c>
      <c r="CZ781" s="10" t="s">
        <v>1105</v>
      </c>
      <c r="DA781" s="10" t="s">
        <v>1104</v>
      </c>
      <c r="DB781" s="10" t="s">
        <v>1105</v>
      </c>
      <c r="DC781" s="96" t="s">
        <v>7164</v>
      </c>
      <c r="DD781" s="96" t="s">
        <v>7164</v>
      </c>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5"/>
    </row>
    <row r="782" spans="1:251" s="9" customFormat="1" ht="17.25" customHeight="1">
      <c r="A782" s="5" t="s">
        <v>952</v>
      </c>
      <c r="B782" s="9">
        <v>343</v>
      </c>
      <c r="C782" s="5" t="s">
        <v>83</v>
      </c>
      <c r="D782" s="5" t="s">
        <v>235</v>
      </c>
      <c r="E782" s="9">
        <v>2130</v>
      </c>
      <c r="F782" s="9" t="s">
        <v>88</v>
      </c>
      <c r="G782" s="5"/>
      <c r="H782" s="5"/>
      <c r="I782" s="9">
        <v>1665</v>
      </c>
      <c r="J782" s="5"/>
      <c r="K782" s="9">
        <v>1700</v>
      </c>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v>1</v>
      </c>
      <c r="AL782" s="42" t="s">
        <v>586</v>
      </c>
      <c r="AM782" s="11">
        <f>VLOOKUP($AL782,'City Location'!$A$2:$C$69,2)</f>
        <v>39.223841</v>
      </c>
      <c r="AN782" s="11">
        <f>VLOOKUP($AL782,'City Location'!$A$2:$C$69,3)</f>
        <v>9.1216609999999996</v>
      </c>
      <c r="AO782" s="13" t="s">
        <v>621</v>
      </c>
      <c r="AP782" s="5">
        <v>3</v>
      </c>
      <c r="AQ782" s="5" t="s">
        <v>982</v>
      </c>
      <c r="AR782" s="4"/>
      <c r="AS782" s="4"/>
      <c r="AT782" s="10">
        <v>0</v>
      </c>
      <c r="AU782" s="10" t="s">
        <v>1104</v>
      </c>
      <c r="AV782" s="10" t="s">
        <v>1105</v>
      </c>
      <c r="AW782" s="10" t="s">
        <v>1104</v>
      </c>
      <c r="AX782" s="10" t="s">
        <v>1105</v>
      </c>
      <c r="AY782" s="10" t="s">
        <v>1105</v>
      </c>
      <c r="AZ782" s="10" t="s">
        <v>1105</v>
      </c>
      <c r="BA782" s="10" t="s">
        <v>1105</v>
      </c>
      <c r="BB782" s="10" t="s">
        <v>1105</v>
      </c>
      <c r="BC782" s="10" t="s">
        <v>1105</v>
      </c>
      <c r="BD782" s="10" t="s">
        <v>1104</v>
      </c>
      <c r="BE782" s="10" t="s">
        <v>1104</v>
      </c>
      <c r="BF782" s="10" t="s">
        <v>1105</v>
      </c>
      <c r="BG782" s="10" t="s">
        <v>1105</v>
      </c>
      <c r="BH782" s="10" t="s">
        <v>1104</v>
      </c>
      <c r="BI782" s="10" t="s">
        <v>1105</v>
      </c>
      <c r="BJ782" s="10" t="s">
        <v>1105</v>
      </c>
      <c r="BK782" s="10" t="s">
        <v>374</v>
      </c>
      <c r="BL782" s="10" t="s">
        <v>1105</v>
      </c>
      <c r="BM782" s="10" t="s">
        <v>1105</v>
      </c>
      <c r="BN782" s="10" t="s">
        <v>1105</v>
      </c>
      <c r="BO782" s="10" t="s">
        <v>1105</v>
      </c>
      <c r="BP782" s="10" t="s">
        <v>1105</v>
      </c>
      <c r="BQ782" s="10" t="s">
        <v>1105</v>
      </c>
      <c r="BR782" s="10" t="s">
        <v>1105</v>
      </c>
      <c r="BS782" s="10" t="s">
        <v>1105</v>
      </c>
      <c r="BT782" s="10" t="s">
        <v>1104</v>
      </c>
      <c r="BU782" s="10" t="s">
        <v>1105</v>
      </c>
      <c r="BV782" s="10" t="s">
        <v>1104</v>
      </c>
      <c r="BW782" s="10" t="s">
        <v>1104</v>
      </c>
      <c r="BX782" s="10" t="s">
        <v>1104</v>
      </c>
      <c r="BY782" s="10" t="s">
        <v>1105</v>
      </c>
      <c r="BZ782" s="10" t="s">
        <v>1104</v>
      </c>
      <c r="CA782" s="10" t="s">
        <v>1104</v>
      </c>
      <c r="CB782" s="10" t="s">
        <v>1104</v>
      </c>
      <c r="CC782" s="10" t="s">
        <v>1105</v>
      </c>
      <c r="CD782" s="10" t="s">
        <v>1104</v>
      </c>
      <c r="CE782" s="10" t="s">
        <v>1104</v>
      </c>
      <c r="CF782" s="10" t="s">
        <v>1104</v>
      </c>
      <c r="CG782" s="10" t="s">
        <v>1104</v>
      </c>
      <c r="CH782" s="10" t="s">
        <v>1104</v>
      </c>
      <c r="CI782" s="10" t="s">
        <v>1105</v>
      </c>
      <c r="CJ782" s="10" t="s">
        <v>1104</v>
      </c>
      <c r="CK782" s="10" t="s">
        <v>1104</v>
      </c>
      <c r="CL782" s="10" t="s">
        <v>1105</v>
      </c>
      <c r="CM782" s="10" t="s">
        <v>1105</v>
      </c>
      <c r="CN782" s="10" t="s">
        <v>1105</v>
      </c>
      <c r="CO782" s="10" t="s">
        <v>1105</v>
      </c>
      <c r="CP782" s="10" t="s">
        <v>1105</v>
      </c>
      <c r="CQ782" s="10" t="s">
        <v>1105</v>
      </c>
      <c r="CR782" s="10" t="s">
        <v>1105</v>
      </c>
      <c r="CS782" s="10" t="s">
        <v>1105</v>
      </c>
      <c r="CT782" s="10" t="s">
        <v>1105</v>
      </c>
      <c r="CU782" s="10" t="s">
        <v>1104</v>
      </c>
      <c r="CV782" s="10" t="s">
        <v>1104</v>
      </c>
      <c r="CW782" s="10" t="s">
        <v>1105</v>
      </c>
      <c r="CX782" s="10" t="s">
        <v>1104</v>
      </c>
      <c r="CY782" s="10" t="s">
        <v>1105</v>
      </c>
      <c r="CZ782" s="10" t="s">
        <v>1105</v>
      </c>
      <c r="DA782" s="10" t="s">
        <v>1104</v>
      </c>
      <c r="DB782" s="10" t="s">
        <v>1105</v>
      </c>
      <c r="DC782" s="96" t="s">
        <v>7164</v>
      </c>
      <c r="DD782" s="96" t="s">
        <v>7164</v>
      </c>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5"/>
    </row>
    <row r="783" spans="1:251" s="29" customFormat="1" ht="17.25" customHeight="1">
      <c r="A783" s="29" t="s">
        <v>952</v>
      </c>
      <c r="B783" s="29">
        <v>343</v>
      </c>
      <c r="C783" s="29" t="s">
        <v>83</v>
      </c>
      <c r="D783" s="29" t="s">
        <v>1189</v>
      </c>
      <c r="I783" s="29">
        <v>1700</v>
      </c>
      <c r="K783" s="29">
        <v>1719</v>
      </c>
      <c r="AL783" s="31" t="s">
        <v>586</v>
      </c>
      <c r="AM783" s="31">
        <f>VLOOKUP($AL783,'City Location'!$A$2:$C$69,2)</f>
        <v>39.223841</v>
      </c>
      <c r="AN783" s="31">
        <f>VLOOKUP($AL783,'City Location'!$A$2:$C$69,3)</f>
        <v>9.1216609999999996</v>
      </c>
      <c r="AO783" s="51" t="s">
        <v>621</v>
      </c>
      <c r="AP783" s="29">
        <v>3</v>
      </c>
      <c r="AQ783" s="29" t="s">
        <v>662</v>
      </c>
      <c r="AR783" s="32"/>
      <c r="AS783" s="32"/>
      <c r="AT783" s="32">
        <v>0</v>
      </c>
      <c r="AU783" s="32" t="s">
        <v>1104</v>
      </c>
      <c r="AV783" s="32" t="s">
        <v>1105</v>
      </c>
      <c r="AW783" s="32" t="s">
        <v>1104</v>
      </c>
      <c r="AX783" s="32" t="s">
        <v>1105</v>
      </c>
      <c r="AY783" s="32" t="s">
        <v>1105</v>
      </c>
      <c r="AZ783" s="32" t="s">
        <v>1105</v>
      </c>
      <c r="BA783" s="32" t="s">
        <v>1105</v>
      </c>
      <c r="BB783" s="32" t="s">
        <v>1105</v>
      </c>
      <c r="BC783" s="32" t="s">
        <v>1105</v>
      </c>
      <c r="BD783" s="32" t="s">
        <v>1104</v>
      </c>
      <c r="BE783" s="32" t="s">
        <v>1104</v>
      </c>
      <c r="BF783" s="32" t="s">
        <v>1105</v>
      </c>
      <c r="BG783" s="32" t="s">
        <v>1105</v>
      </c>
      <c r="BH783" s="32" t="s">
        <v>1104</v>
      </c>
      <c r="BI783" s="32" t="s">
        <v>1105</v>
      </c>
      <c r="BJ783" s="32" t="s">
        <v>1105</v>
      </c>
      <c r="BK783" s="32" t="s">
        <v>1104</v>
      </c>
      <c r="BL783" s="32" t="s">
        <v>1105</v>
      </c>
      <c r="BM783" s="32" t="s">
        <v>1105</v>
      </c>
      <c r="BN783" s="32" t="s">
        <v>1105</v>
      </c>
      <c r="BO783" s="32" t="s">
        <v>1105</v>
      </c>
      <c r="BP783" s="32" t="s">
        <v>1105</v>
      </c>
      <c r="BQ783" s="32" t="s">
        <v>1105</v>
      </c>
      <c r="BR783" s="32" t="s">
        <v>1105</v>
      </c>
      <c r="BS783" s="32" t="s">
        <v>1105</v>
      </c>
      <c r="BT783" s="32" t="s">
        <v>1104</v>
      </c>
      <c r="BU783" s="32" t="s">
        <v>1105</v>
      </c>
      <c r="BV783" s="32" t="s">
        <v>1104</v>
      </c>
      <c r="BW783" s="32" t="s">
        <v>1104</v>
      </c>
      <c r="BX783" s="32" t="s">
        <v>1104</v>
      </c>
      <c r="BY783" s="32" t="s">
        <v>1105</v>
      </c>
      <c r="BZ783" s="32" t="s">
        <v>1104</v>
      </c>
      <c r="CA783" s="32" t="s">
        <v>1104</v>
      </c>
      <c r="CB783" s="32" t="s">
        <v>1104</v>
      </c>
      <c r="CC783" s="32" t="s">
        <v>1105</v>
      </c>
      <c r="CD783" s="32" t="s">
        <v>1104</v>
      </c>
      <c r="CE783" s="32" t="s">
        <v>1104</v>
      </c>
      <c r="CF783" s="32" t="s">
        <v>1104</v>
      </c>
      <c r="CG783" s="32" t="s">
        <v>1104</v>
      </c>
      <c r="CH783" s="32" t="s">
        <v>1104</v>
      </c>
      <c r="CI783" s="32" t="s">
        <v>1105</v>
      </c>
      <c r="CJ783" s="32" t="s">
        <v>1104</v>
      </c>
      <c r="CK783" s="32" t="s">
        <v>1104</v>
      </c>
      <c r="CL783" s="32" t="s">
        <v>1105</v>
      </c>
      <c r="CM783" s="32" t="s">
        <v>1105</v>
      </c>
      <c r="CN783" s="32" t="s">
        <v>1105</v>
      </c>
      <c r="CO783" s="32" t="s">
        <v>1105</v>
      </c>
      <c r="CP783" s="32" t="s">
        <v>1105</v>
      </c>
      <c r="CQ783" s="32" t="s">
        <v>1105</v>
      </c>
      <c r="CR783" s="32" t="s">
        <v>1105</v>
      </c>
      <c r="CS783" s="32" t="s">
        <v>1105</v>
      </c>
      <c r="CT783" s="32" t="s">
        <v>1105</v>
      </c>
      <c r="CU783" s="32" t="s">
        <v>1104</v>
      </c>
      <c r="CV783" s="32" t="s">
        <v>1104</v>
      </c>
      <c r="CW783" s="32" t="s">
        <v>1105</v>
      </c>
      <c r="CX783" s="32" t="s">
        <v>1104</v>
      </c>
      <c r="CY783" s="32" t="s">
        <v>1105</v>
      </c>
      <c r="CZ783" s="32" t="s">
        <v>1105</v>
      </c>
      <c r="DA783" s="32" t="s">
        <v>1105</v>
      </c>
      <c r="DB783" s="32" t="s">
        <v>1104</v>
      </c>
      <c r="DC783" s="96"/>
      <c r="DD783" s="96"/>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c r="ED783" s="32"/>
      <c r="EE783" s="32"/>
      <c r="EF783" s="32"/>
      <c r="EG783" s="32"/>
      <c r="EH783" s="32"/>
      <c r="EI783" s="32"/>
      <c r="EJ783" s="32"/>
      <c r="EK783" s="32"/>
      <c r="EL783" s="32"/>
      <c r="EM783" s="32"/>
      <c r="EN783" s="32"/>
      <c r="EO783" s="32"/>
      <c r="EP783" s="32"/>
      <c r="EQ783" s="32"/>
      <c r="ER783" s="32"/>
      <c r="ES783" s="32"/>
      <c r="ET783" s="32"/>
      <c r="EU783" s="32"/>
      <c r="EV783" s="32"/>
      <c r="EW783" s="32"/>
      <c r="EX783" s="32"/>
      <c r="EY783" s="32"/>
      <c r="EZ783" s="32"/>
      <c r="FA783" s="32"/>
      <c r="FB783" s="32"/>
      <c r="FC783" s="32"/>
      <c r="FD783" s="32"/>
      <c r="FE783" s="32"/>
      <c r="FF783" s="32"/>
      <c r="FG783" s="32"/>
      <c r="FH783" s="32"/>
      <c r="FI783" s="32"/>
      <c r="FJ783" s="32"/>
      <c r="FK783" s="32"/>
      <c r="FL783" s="32"/>
      <c r="FM783" s="32"/>
      <c r="FN783" s="32"/>
      <c r="FO783" s="32"/>
      <c r="FP783" s="32"/>
      <c r="FQ783" s="32"/>
      <c r="FR783" s="32"/>
      <c r="FS783" s="32"/>
      <c r="FT783" s="32"/>
      <c r="FU783" s="32"/>
      <c r="FV783" s="32"/>
      <c r="FW783" s="32"/>
      <c r="FX783" s="32"/>
      <c r="FY783" s="32"/>
      <c r="FZ783" s="32"/>
      <c r="GA783" s="32"/>
      <c r="GB783" s="32"/>
      <c r="GC783" s="32"/>
      <c r="GD783" s="32"/>
      <c r="GE783" s="32"/>
      <c r="GF783" s="32"/>
      <c r="GG783" s="32"/>
      <c r="GH783" s="32"/>
      <c r="GI783" s="32"/>
      <c r="GJ783" s="32"/>
      <c r="GK783" s="32"/>
      <c r="GL783" s="32"/>
      <c r="GM783" s="32"/>
      <c r="GN783" s="32"/>
      <c r="GO783" s="32"/>
      <c r="GP783" s="32"/>
      <c r="GQ783" s="32"/>
      <c r="GR783" s="32"/>
      <c r="GS783" s="32"/>
      <c r="GT783" s="32"/>
      <c r="GU783" s="32"/>
      <c r="GV783" s="32"/>
      <c r="GW783" s="32"/>
      <c r="GX783" s="32"/>
      <c r="GY783" s="32"/>
      <c r="GZ783" s="32"/>
      <c r="HA783" s="32"/>
      <c r="HB783" s="32"/>
      <c r="HC783" s="32"/>
      <c r="HD783" s="32"/>
      <c r="HE783" s="32"/>
      <c r="HF783" s="32"/>
      <c r="HG783" s="32"/>
      <c r="HH783" s="32"/>
      <c r="HI783" s="32"/>
      <c r="HJ783" s="32"/>
      <c r="HK783" s="32"/>
      <c r="HL783" s="32"/>
      <c r="HM783" s="32"/>
      <c r="HN783" s="32"/>
      <c r="HO783" s="32"/>
      <c r="HP783" s="32"/>
      <c r="HQ783" s="32"/>
      <c r="HR783" s="32"/>
      <c r="HS783" s="32"/>
      <c r="HT783" s="32"/>
      <c r="HU783" s="32"/>
      <c r="HV783" s="32"/>
      <c r="HW783" s="32"/>
      <c r="HX783" s="32"/>
      <c r="HY783" s="32"/>
      <c r="HZ783" s="32"/>
      <c r="IA783" s="32"/>
      <c r="IB783" s="32"/>
      <c r="IC783" s="32"/>
      <c r="ID783" s="32"/>
      <c r="IE783" s="32"/>
      <c r="IF783" s="32"/>
      <c r="IG783" s="32"/>
      <c r="IH783" s="32"/>
      <c r="II783" s="32"/>
      <c r="IJ783" s="32"/>
      <c r="IK783" s="32"/>
      <c r="IL783" s="32"/>
      <c r="IM783" s="32"/>
      <c r="IN783" s="32"/>
      <c r="IO783" s="32"/>
      <c r="IP783" s="32"/>
    </row>
    <row r="784" spans="1:251" s="9" customFormat="1" ht="17.25" customHeight="1">
      <c r="A784" s="5" t="s">
        <v>952</v>
      </c>
      <c r="B784" s="9">
        <v>343</v>
      </c>
      <c r="C784" s="5" t="s">
        <v>83</v>
      </c>
      <c r="D784" s="5" t="s">
        <v>124</v>
      </c>
      <c r="E784" s="9">
        <v>2129</v>
      </c>
      <c r="F784" s="9" t="s">
        <v>817</v>
      </c>
      <c r="G784" s="5"/>
      <c r="H784" s="5" t="s">
        <v>18</v>
      </c>
      <c r="I784" s="9">
        <v>1720</v>
      </c>
      <c r="J784" s="5" t="s">
        <v>3</v>
      </c>
      <c r="K784" s="9">
        <v>1730</v>
      </c>
      <c r="L784" s="5"/>
      <c r="M784" s="5"/>
      <c r="N784" s="5"/>
      <c r="O784" s="5"/>
      <c r="P784" s="5"/>
      <c r="Q784" s="5"/>
      <c r="R784" s="5"/>
      <c r="S784" s="5"/>
      <c r="T784" s="5"/>
      <c r="U784" s="5"/>
      <c r="V784" s="5"/>
      <c r="W784" s="5"/>
      <c r="X784" s="5"/>
      <c r="Y784" s="5"/>
      <c r="Z784" s="5"/>
      <c r="AA784" s="5"/>
      <c r="AB784" s="5"/>
      <c r="AC784" s="5"/>
      <c r="AD784" s="5"/>
      <c r="AE784" s="5"/>
      <c r="AF784" s="5" t="s">
        <v>405</v>
      </c>
      <c r="AG784" s="5"/>
      <c r="AH784" s="5"/>
      <c r="AI784" s="5"/>
      <c r="AJ784" s="5"/>
      <c r="AK784" s="5"/>
      <c r="AL784" s="42" t="s">
        <v>587</v>
      </c>
      <c r="AM784" s="11">
        <f>VLOOKUP($AL784,'City Location'!$A$2:$C$69,2)</f>
        <v>45.070312000000001</v>
      </c>
      <c r="AN784" s="11">
        <f>VLOOKUP($AL784,'City Location'!$A$2:$C$69,3)</f>
        <v>7.6868559999999997</v>
      </c>
      <c r="AO784" s="13" t="s">
        <v>621</v>
      </c>
      <c r="AP784" s="5">
        <v>1</v>
      </c>
      <c r="AQ784" s="5"/>
      <c r="AR784" s="4"/>
      <c r="AS784" s="4"/>
      <c r="AT784" s="10">
        <v>0</v>
      </c>
      <c r="AU784" s="10" t="s">
        <v>1104</v>
      </c>
      <c r="AV784" s="10" t="s">
        <v>1105</v>
      </c>
      <c r="AW784" s="10" t="s">
        <v>1104</v>
      </c>
      <c r="AX784" s="10" t="s">
        <v>1105</v>
      </c>
      <c r="AY784" s="10" t="s">
        <v>1105</v>
      </c>
      <c r="AZ784" s="10" t="s">
        <v>1105</v>
      </c>
      <c r="BA784" s="10" t="s">
        <v>1105</v>
      </c>
      <c r="BB784" s="10" t="s">
        <v>1105</v>
      </c>
      <c r="BC784" s="10" t="s">
        <v>1105</v>
      </c>
      <c r="BD784" s="10" t="s">
        <v>1104</v>
      </c>
      <c r="BE784" s="10" t="s">
        <v>1104</v>
      </c>
      <c r="BF784" s="10" t="s">
        <v>1105</v>
      </c>
      <c r="BG784" s="10" t="s">
        <v>1105</v>
      </c>
      <c r="BH784" s="10" t="s">
        <v>1104</v>
      </c>
      <c r="BI784" s="10" t="s">
        <v>1105</v>
      </c>
      <c r="BJ784" s="10" t="s">
        <v>1105</v>
      </c>
      <c r="BK784" s="10" t="s">
        <v>374</v>
      </c>
      <c r="BL784" s="10" t="s">
        <v>1105</v>
      </c>
      <c r="BM784" s="10" t="s">
        <v>1105</v>
      </c>
      <c r="BN784" s="10" t="s">
        <v>1105</v>
      </c>
      <c r="BO784" s="10" t="s">
        <v>1105</v>
      </c>
      <c r="BP784" s="10" t="s">
        <v>1105</v>
      </c>
      <c r="BQ784" s="10" t="s">
        <v>1105</v>
      </c>
      <c r="BR784" s="10" t="s">
        <v>1105</v>
      </c>
      <c r="BS784" s="10" t="s">
        <v>1105</v>
      </c>
      <c r="BT784" s="10" t="s">
        <v>1104</v>
      </c>
      <c r="BU784" s="10" t="s">
        <v>1105</v>
      </c>
      <c r="BV784" s="10" t="s">
        <v>1105</v>
      </c>
      <c r="BW784" s="10" t="s">
        <v>1104</v>
      </c>
      <c r="BX784" s="10" t="s">
        <v>1104</v>
      </c>
      <c r="BY784" s="10" t="s">
        <v>1105</v>
      </c>
      <c r="BZ784" s="10" t="s">
        <v>1104</v>
      </c>
      <c r="CA784" s="10" t="s">
        <v>1105</v>
      </c>
      <c r="CB784" s="10" t="s">
        <v>1104</v>
      </c>
      <c r="CC784" s="10" t="s">
        <v>1105</v>
      </c>
      <c r="CD784" s="10" t="s">
        <v>1104</v>
      </c>
      <c r="CE784" s="10" t="s">
        <v>1105</v>
      </c>
      <c r="CF784" s="10" t="s">
        <v>1104</v>
      </c>
      <c r="CG784" s="10" t="s">
        <v>1104</v>
      </c>
      <c r="CH784" s="10" t="s">
        <v>1104</v>
      </c>
      <c r="CI784" s="10" t="s">
        <v>1105</v>
      </c>
      <c r="CJ784" s="10" t="s">
        <v>1104</v>
      </c>
      <c r="CK784" s="10" t="s">
        <v>1104</v>
      </c>
      <c r="CL784" s="10" t="s">
        <v>1105</v>
      </c>
      <c r="CM784" s="10" t="s">
        <v>1105</v>
      </c>
      <c r="CN784" s="10" t="s">
        <v>1105</v>
      </c>
      <c r="CO784" s="10" t="s">
        <v>1105</v>
      </c>
      <c r="CP784" s="10" t="s">
        <v>1105</v>
      </c>
      <c r="CQ784" s="10" t="s">
        <v>1105</v>
      </c>
      <c r="CR784" s="10" t="s">
        <v>1105</v>
      </c>
      <c r="CS784" s="10" t="s">
        <v>1105</v>
      </c>
      <c r="CT784" s="10" t="s">
        <v>1105</v>
      </c>
      <c r="CU784" s="10" t="s">
        <v>1104</v>
      </c>
      <c r="CV784" s="10" t="s">
        <v>1104</v>
      </c>
      <c r="CW784" s="10" t="s">
        <v>1105</v>
      </c>
      <c r="CX784" s="10" t="s">
        <v>1104</v>
      </c>
      <c r="CY784" s="10" t="s">
        <v>1105</v>
      </c>
      <c r="CZ784" s="10" t="s">
        <v>1105</v>
      </c>
      <c r="DA784" s="10" t="s">
        <v>1105</v>
      </c>
      <c r="DB784" s="10" t="s">
        <v>1104</v>
      </c>
      <c r="DC784" s="96" t="s">
        <v>7164</v>
      </c>
      <c r="DD784" s="96" t="s">
        <v>7164</v>
      </c>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5"/>
    </row>
    <row r="785" spans="1:251" s="9" customFormat="1" ht="17.25" customHeight="1">
      <c r="A785" s="5" t="s">
        <v>952</v>
      </c>
      <c r="B785" s="9">
        <v>343</v>
      </c>
      <c r="C785" s="5" t="s">
        <v>83</v>
      </c>
      <c r="D785" s="5" t="s">
        <v>125</v>
      </c>
      <c r="E785" s="9">
        <v>3760</v>
      </c>
      <c r="F785" s="9" t="s">
        <v>817</v>
      </c>
      <c r="G785" s="5"/>
      <c r="H785" s="5" t="s">
        <v>3</v>
      </c>
      <c r="I785" s="9">
        <v>1730</v>
      </c>
      <c r="J785" s="5" t="s">
        <v>18</v>
      </c>
      <c r="K785" s="9">
        <v>1773</v>
      </c>
      <c r="L785" s="5"/>
      <c r="M785" s="5"/>
      <c r="N785" s="5"/>
      <c r="O785" s="5"/>
      <c r="P785" s="5"/>
      <c r="Q785" s="5"/>
      <c r="R785" s="5"/>
      <c r="S785" s="5"/>
      <c r="T785" s="5"/>
      <c r="U785" s="5"/>
      <c r="V785" s="5"/>
      <c r="W785" s="5"/>
      <c r="X785" s="5"/>
      <c r="Y785" s="5"/>
      <c r="Z785" s="5"/>
      <c r="AA785" s="5"/>
      <c r="AB785" s="5"/>
      <c r="AC785" s="5"/>
      <c r="AD785" s="5"/>
      <c r="AE785" s="5" t="s">
        <v>410</v>
      </c>
      <c r="AF785" s="5" t="s">
        <v>424</v>
      </c>
      <c r="AG785" s="5"/>
      <c r="AH785" s="5"/>
      <c r="AI785" s="5"/>
      <c r="AJ785" s="5"/>
      <c r="AK785" s="5"/>
      <c r="AL785" s="42" t="s">
        <v>587</v>
      </c>
      <c r="AM785" s="11">
        <f>VLOOKUP($AL785,'City Location'!$A$2:$C$69,2)</f>
        <v>45.070312000000001</v>
      </c>
      <c r="AN785" s="11">
        <f>VLOOKUP($AL785,'City Location'!$A$2:$C$69,3)</f>
        <v>7.6868559999999997</v>
      </c>
      <c r="AO785" s="13" t="s">
        <v>621</v>
      </c>
      <c r="AP785" s="5">
        <v>1</v>
      </c>
      <c r="AQ785" s="5"/>
      <c r="AR785" s="4"/>
      <c r="AS785" s="4"/>
      <c r="AT785" s="10">
        <v>0</v>
      </c>
      <c r="AU785" s="10" t="s">
        <v>1104</v>
      </c>
      <c r="AV785" s="10" t="s">
        <v>1105</v>
      </c>
      <c r="AW785" s="10" t="s">
        <v>1104</v>
      </c>
      <c r="AX785" s="10" t="s">
        <v>1105</v>
      </c>
      <c r="AY785" s="10" t="s">
        <v>1105</v>
      </c>
      <c r="AZ785" s="10" t="s">
        <v>1105</v>
      </c>
      <c r="BA785" s="10" t="s">
        <v>1105</v>
      </c>
      <c r="BB785" s="10" t="s">
        <v>1105</v>
      </c>
      <c r="BC785" s="10" t="s">
        <v>1105</v>
      </c>
      <c r="BD785" s="10" t="s">
        <v>1104</v>
      </c>
      <c r="BE785" s="10" t="s">
        <v>1104</v>
      </c>
      <c r="BF785" s="10" t="s">
        <v>1105</v>
      </c>
      <c r="BG785" s="10" t="s">
        <v>1105</v>
      </c>
      <c r="BH785" s="10" t="s">
        <v>1104</v>
      </c>
      <c r="BI785" s="10" t="s">
        <v>1105</v>
      </c>
      <c r="BJ785" s="10" t="s">
        <v>1105</v>
      </c>
      <c r="BK785" s="10" t="s">
        <v>374</v>
      </c>
      <c r="BL785" s="10" t="s">
        <v>1105</v>
      </c>
      <c r="BM785" s="10" t="s">
        <v>1105</v>
      </c>
      <c r="BN785" s="10" t="s">
        <v>1105</v>
      </c>
      <c r="BO785" s="10" t="s">
        <v>1105</v>
      </c>
      <c r="BP785" s="10" t="s">
        <v>1105</v>
      </c>
      <c r="BQ785" s="10" t="s">
        <v>1105</v>
      </c>
      <c r="BR785" s="10" t="s">
        <v>1105</v>
      </c>
      <c r="BS785" s="10" t="s">
        <v>1105</v>
      </c>
      <c r="BT785" s="10" t="s">
        <v>1104</v>
      </c>
      <c r="BU785" s="10" t="s">
        <v>1105</v>
      </c>
      <c r="BV785" s="10" t="s">
        <v>1105</v>
      </c>
      <c r="BW785" s="10" t="s">
        <v>1104</v>
      </c>
      <c r="BX785" s="10" t="s">
        <v>1104</v>
      </c>
      <c r="BY785" s="10" t="s">
        <v>1105</v>
      </c>
      <c r="BZ785" s="10" t="s">
        <v>1104</v>
      </c>
      <c r="CA785" s="10" t="s">
        <v>1105</v>
      </c>
      <c r="CB785" s="10" t="s">
        <v>1104</v>
      </c>
      <c r="CC785" s="10" t="s">
        <v>1105</v>
      </c>
      <c r="CD785" s="10" t="s">
        <v>1104</v>
      </c>
      <c r="CE785" s="10" t="s">
        <v>1105</v>
      </c>
      <c r="CF785" s="10" t="s">
        <v>1104</v>
      </c>
      <c r="CG785" s="10" t="s">
        <v>1104</v>
      </c>
      <c r="CH785" s="10" t="s">
        <v>1104</v>
      </c>
      <c r="CI785" s="10" t="s">
        <v>1105</v>
      </c>
      <c r="CJ785" s="10" t="s">
        <v>1104</v>
      </c>
      <c r="CK785" s="10" t="s">
        <v>1104</v>
      </c>
      <c r="CL785" s="10" t="s">
        <v>1105</v>
      </c>
      <c r="CM785" s="10" t="s">
        <v>1105</v>
      </c>
      <c r="CN785" s="10" t="s">
        <v>1105</v>
      </c>
      <c r="CO785" s="10" t="s">
        <v>1105</v>
      </c>
      <c r="CP785" s="10" t="s">
        <v>1105</v>
      </c>
      <c r="CQ785" s="10" t="s">
        <v>1105</v>
      </c>
      <c r="CR785" s="10" t="s">
        <v>1105</v>
      </c>
      <c r="CS785" s="10" t="s">
        <v>1105</v>
      </c>
      <c r="CT785" s="10" t="s">
        <v>1105</v>
      </c>
      <c r="CU785" s="10" t="s">
        <v>1104</v>
      </c>
      <c r="CV785" s="10" t="s">
        <v>1104</v>
      </c>
      <c r="CW785" s="10" t="s">
        <v>1105</v>
      </c>
      <c r="CX785" s="10" t="s">
        <v>1104</v>
      </c>
      <c r="CY785" s="10" t="s">
        <v>1105</v>
      </c>
      <c r="CZ785" s="10" t="s">
        <v>1105</v>
      </c>
      <c r="DA785" s="10" t="s">
        <v>1105</v>
      </c>
      <c r="DB785" s="10" t="s">
        <v>1104</v>
      </c>
      <c r="DC785" s="96" t="s">
        <v>7164</v>
      </c>
      <c r="DD785" s="96" t="s">
        <v>7164</v>
      </c>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5"/>
    </row>
    <row r="786" spans="1:251" s="9" customFormat="1" ht="17.25" customHeight="1">
      <c r="A786" s="5" t="s">
        <v>952</v>
      </c>
      <c r="B786" s="9">
        <v>343</v>
      </c>
      <c r="C786" s="5" t="s">
        <v>83</v>
      </c>
      <c r="D786" s="5" t="s">
        <v>126</v>
      </c>
      <c r="E786" s="9">
        <v>7270</v>
      </c>
      <c r="F786" s="9" t="s">
        <v>817</v>
      </c>
      <c r="G786" s="5"/>
      <c r="H786" s="5" t="s">
        <v>18</v>
      </c>
      <c r="I786" s="9">
        <v>1773</v>
      </c>
      <c r="J786" s="5" t="s">
        <v>14</v>
      </c>
      <c r="K786" s="9">
        <v>1796</v>
      </c>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42" t="s">
        <v>587</v>
      </c>
      <c r="AM786" s="11">
        <f>VLOOKUP($AL786,'City Location'!$A$2:$C$69,2)</f>
        <v>45.070312000000001</v>
      </c>
      <c r="AN786" s="11">
        <f>VLOOKUP($AL786,'City Location'!$A$2:$C$69,3)</f>
        <v>7.6868559999999997</v>
      </c>
      <c r="AO786" s="13" t="s">
        <v>621</v>
      </c>
      <c r="AP786" s="5">
        <v>1</v>
      </c>
      <c r="AQ786" s="5"/>
      <c r="AR786" s="4"/>
      <c r="AS786" s="4"/>
      <c r="AT786" s="10">
        <v>0</v>
      </c>
      <c r="AU786" s="10" t="s">
        <v>1104</v>
      </c>
      <c r="AV786" s="10" t="s">
        <v>1105</v>
      </c>
      <c r="AW786" s="10" t="s">
        <v>1104</v>
      </c>
      <c r="AX786" s="10" t="s">
        <v>1105</v>
      </c>
      <c r="AY786" s="10" t="s">
        <v>1105</v>
      </c>
      <c r="AZ786" s="10" t="s">
        <v>1105</v>
      </c>
      <c r="BA786" s="10" t="s">
        <v>1105</v>
      </c>
      <c r="BB786" s="10" t="s">
        <v>1105</v>
      </c>
      <c r="BC786" s="10" t="s">
        <v>1105</v>
      </c>
      <c r="BD786" s="10" t="s">
        <v>1104</v>
      </c>
      <c r="BE786" s="10" t="s">
        <v>1104</v>
      </c>
      <c r="BF786" s="10" t="s">
        <v>1105</v>
      </c>
      <c r="BG786" s="10" t="s">
        <v>1105</v>
      </c>
      <c r="BH786" s="10" t="s">
        <v>1104</v>
      </c>
      <c r="BI786" s="10" t="s">
        <v>1105</v>
      </c>
      <c r="BJ786" s="10" t="s">
        <v>1104</v>
      </c>
      <c r="BK786" s="10" t="s">
        <v>374</v>
      </c>
      <c r="BL786" s="10" t="s">
        <v>1105</v>
      </c>
      <c r="BM786" s="10" t="s">
        <v>1105</v>
      </c>
      <c r="BN786" s="10" t="s">
        <v>1105</v>
      </c>
      <c r="BO786" s="10" t="s">
        <v>1105</v>
      </c>
      <c r="BP786" s="10" t="s">
        <v>1105</v>
      </c>
      <c r="BQ786" s="10" t="s">
        <v>1105</v>
      </c>
      <c r="BR786" s="10" t="s">
        <v>1105</v>
      </c>
      <c r="BS786" s="10" t="s">
        <v>1105</v>
      </c>
      <c r="BT786" s="10" t="s">
        <v>1104</v>
      </c>
      <c r="BU786" s="10" t="s">
        <v>1105</v>
      </c>
      <c r="BV786" s="10" t="s">
        <v>1105</v>
      </c>
      <c r="BW786" s="10" t="s">
        <v>1104</v>
      </c>
      <c r="BX786" s="10" t="s">
        <v>1104</v>
      </c>
      <c r="BY786" s="10" t="s">
        <v>1105</v>
      </c>
      <c r="BZ786" s="10" t="s">
        <v>1104</v>
      </c>
      <c r="CA786" s="10" t="s">
        <v>1105</v>
      </c>
      <c r="CB786" s="10" t="s">
        <v>1104</v>
      </c>
      <c r="CC786" s="10" t="s">
        <v>1105</v>
      </c>
      <c r="CD786" s="10" t="s">
        <v>1104</v>
      </c>
      <c r="CE786" s="10" t="s">
        <v>1105</v>
      </c>
      <c r="CF786" s="10" t="s">
        <v>1104</v>
      </c>
      <c r="CG786" s="10" t="s">
        <v>1104</v>
      </c>
      <c r="CH786" s="10" t="s">
        <v>1104</v>
      </c>
      <c r="CI786" s="10" t="s">
        <v>1105</v>
      </c>
      <c r="CJ786" s="10" t="s">
        <v>1104</v>
      </c>
      <c r="CK786" s="10" t="s">
        <v>1104</v>
      </c>
      <c r="CL786" s="10" t="s">
        <v>1105</v>
      </c>
      <c r="CM786" s="10" t="s">
        <v>1105</v>
      </c>
      <c r="CN786" s="10" t="s">
        <v>1105</v>
      </c>
      <c r="CO786" s="10" t="s">
        <v>1105</v>
      </c>
      <c r="CP786" s="10" t="s">
        <v>1105</v>
      </c>
      <c r="CQ786" s="10" t="s">
        <v>1105</v>
      </c>
      <c r="CR786" s="10" t="s">
        <v>1105</v>
      </c>
      <c r="CS786" s="10" t="s">
        <v>1105</v>
      </c>
      <c r="CT786" s="10" t="s">
        <v>1105</v>
      </c>
      <c r="CU786" s="10" t="s">
        <v>1104</v>
      </c>
      <c r="CV786" s="10" t="s">
        <v>1104</v>
      </c>
      <c r="CW786" s="10" t="s">
        <v>1105</v>
      </c>
      <c r="CX786" s="10" t="s">
        <v>1104</v>
      </c>
      <c r="CY786" s="10" t="s">
        <v>1105</v>
      </c>
      <c r="CZ786" s="10" t="s">
        <v>1105</v>
      </c>
      <c r="DA786" s="10" t="s">
        <v>1105</v>
      </c>
      <c r="DB786" s="10" t="s">
        <v>1104</v>
      </c>
      <c r="DC786" s="96" t="s">
        <v>7164</v>
      </c>
      <c r="DD786" s="96" t="s">
        <v>7164</v>
      </c>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5"/>
    </row>
    <row r="787" spans="1:251" s="9" customFormat="1" ht="17.25" customHeight="1">
      <c r="A787" s="5" t="s">
        <v>952</v>
      </c>
      <c r="B787" s="9">
        <v>343</v>
      </c>
      <c r="C787" s="5" t="s">
        <v>83</v>
      </c>
      <c r="D787" s="5" t="s">
        <v>127</v>
      </c>
      <c r="E787" s="9">
        <v>3763</v>
      </c>
      <c r="F787" s="9" t="s">
        <v>817</v>
      </c>
      <c r="G787" s="5"/>
      <c r="H787" s="5" t="s">
        <v>14</v>
      </c>
      <c r="I787" s="9">
        <v>1796</v>
      </c>
      <c r="J787" s="5"/>
      <c r="K787" s="9">
        <v>1798</v>
      </c>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42" t="s">
        <v>587</v>
      </c>
      <c r="AM787" s="11">
        <f>VLOOKUP($AL787,'City Location'!$A$2:$C$69,2)</f>
        <v>45.070312000000001</v>
      </c>
      <c r="AN787" s="11">
        <f>VLOOKUP($AL787,'City Location'!$A$2:$C$69,3)</f>
        <v>7.6868559999999997</v>
      </c>
      <c r="AO787" s="13" t="s">
        <v>621</v>
      </c>
      <c r="AP787" s="5">
        <v>1</v>
      </c>
      <c r="AQ787" s="5"/>
      <c r="AR787" s="4"/>
      <c r="AS787" s="4"/>
      <c r="AT787" s="10">
        <v>0</v>
      </c>
      <c r="AU787" s="10" t="s">
        <v>1104</v>
      </c>
      <c r="AV787" s="10" t="s">
        <v>1105</v>
      </c>
      <c r="AW787" s="10" t="s">
        <v>1104</v>
      </c>
      <c r="AX787" s="10" t="s">
        <v>1105</v>
      </c>
      <c r="AY787" s="10" t="s">
        <v>1105</v>
      </c>
      <c r="AZ787" s="10" t="s">
        <v>1105</v>
      </c>
      <c r="BA787" s="10" t="s">
        <v>1105</v>
      </c>
      <c r="BB787" s="10" t="s">
        <v>1105</v>
      </c>
      <c r="BC787" s="10" t="s">
        <v>1105</v>
      </c>
      <c r="BD787" s="10" t="s">
        <v>1104</v>
      </c>
      <c r="BE787" s="10" t="s">
        <v>1104</v>
      </c>
      <c r="BF787" s="10" t="s">
        <v>1105</v>
      </c>
      <c r="BG787" s="10" t="s">
        <v>1105</v>
      </c>
      <c r="BH787" s="10" t="s">
        <v>1104</v>
      </c>
      <c r="BI787" s="10" t="s">
        <v>1105</v>
      </c>
      <c r="BJ787" s="10" t="s">
        <v>1104</v>
      </c>
      <c r="BK787" s="10" t="s">
        <v>374</v>
      </c>
      <c r="BL787" s="10" t="s">
        <v>1105</v>
      </c>
      <c r="BM787" s="10" t="s">
        <v>1105</v>
      </c>
      <c r="BN787" s="10" t="s">
        <v>1105</v>
      </c>
      <c r="BO787" s="10" t="s">
        <v>1105</v>
      </c>
      <c r="BP787" s="10" t="s">
        <v>1105</v>
      </c>
      <c r="BQ787" s="10" t="s">
        <v>1105</v>
      </c>
      <c r="BR787" s="10" t="s">
        <v>1105</v>
      </c>
      <c r="BS787" s="10" t="s">
        <v>1104</v>
      </c>
      <c r="BT787" s="10" t="s">
        <v>1104</v>
      </c>
      <c r="BU787" s="10" t="s">
        <v>1105</v>
      </c>
      <c r="BV787" s="10" t="s">
        <v>1105</v>
      </c>
      <c r="BW787" s="10" t="s">
        <v>1104</v>
      </c>
      <c r="BX787" s="10" t="s">
        <v>1104</v>
      </c>
      <c r="BY787" s="10" t="s">
        <v>1105</v>
      </c>
      <c r="BZ787" s="10" t="s">
        <v>1104</v>
      </c>
      <c r="CA787" s="10" t="s">
        <v>1105</v>
      </c>
      <c r="CB787" s="10" t="s">
        <v>1104</v>
      </c>
      <c r="CC787" s="10" t="s">
        <v>1105</v>
      </c>
      <c r="CD787" s="10" t="s">
        <v>1104</v>
      </c>
      <c r="CE787" s="10" t="s">
        <v>1105</v>
      </c>
      <c r="CF787" s="10" t="s">
        <v>1104</v>
      </c>
      <c r="CG787" s="10" t="s">
        <v>1104</v>
      </c>
      <c r="CH787" s="10" t="s">
        <v>1104</v>
      </c>
      <c r="CI787" s="10" t="s">
        <v>1105</v>
      </c>
      <c r="CJ787" s="10" t="s">
        <v>1104</v>
      </c>
      <c r="CK787" s="10" t="s">
        <v>1104</v>
      </c>
      <c r="CL787" s="10" t="s">
        <v>1105</v>
      </c>
      <c r="CM787" s="10" t="s">
        <v>1105</v>
      </c>
      <c r="CN787" s="10" t="s">
        <v>1105</v>
      </c>
      <c r="CO787" s="10" t="s">
        <v>1105</v>
      </c>
      <c r="CP787" s="10" t="s">
        <v>1105</v>
      </c>
      <c r="CQ787" s="10" t="s">
        <v>1105</v>
      </c>
      <c r="CR787" s="10" t="s">
        <v>1105</v>
      </c>
      <c r="CS787" s="10" t="s">
        <v>1105</v>
      </c>
      <c r="CT787" s="10" t="s">
        <v>1105</v>
      </c>
      <c r="CU787" s="10" t="s">
        <v>1104</v>
      </c>
      <c r="CV787" s="10" t="s">
        <v>1104</v>
      </c>
      <c r="CW787" s="10" t="s">
        <v>1105</v>
      </c>
      <c r="CX787" s="10" t="s">
        <v>1104</v>
      </c>
      <c r="CY787" s="10" t="s">
        <v>1105</v>
      </c>
      <c r="CZ787" s="10" t="s">
        <v>1105</v>
      </c>
      <c r="DA787" s="10" t="s">
        <v>1105</v>
      </c>
      <c r="DB787" s="10" t="s">
        <v>1104</v>
      </c>
      <c r="DC787" s="96" t="s">
        <v>7164</v>
      </c>
      <c r="DD787" s="96" t="s">
        <v>7164</v>
      </c>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5"/>
    </row>
    <row r="788" spans="1:251" s="9" customFormat="1" ht="17.25" customHeight="1">
      <c r="A788" s="5" t="s">
        <v>952</v>
      </c>
      <c r="B788" s="9">
        <v>343</v>
      </c>
      <c r="C788" s="5" t="s">
        <v>83</v>
      </c>
      <c r="D788" s="5" t="s">
        <v>127</v>
      </c>
      <c r="E788" s="9">
        <v>3763</v>
      </c>
      <c r="F788" s="9" t="s">
        <v>817</v>
      </c>
      <c r="G788" s="5"/>
      <c r="H788" s="5"/>
      <c r="I788" s="9">
        <v>1798</v>
      </c>
      <c r="J788" s="5" t="s">
        <v>3</v>
      </c>
      <c r="K788" s="9">
        <v>1798</v>
      </c>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42" t="s">
        <v>586</v>
      </c>
      <c r="AM788" s="11">
        <f>VLOOKUP($AL788,'City Location'!$A$2:$C$69,2)</f>
        <v>39.223841</v>
      </c>
      <c r="AN788" s="11">
        <f>VLOOKUP($AL788,'City Location'!$A$2:$C$69,3)</f>
        <v>9.1216609999999996</v>
      </c>
      <c r="AO788" s="13" t="s">
        <v>621</v>
      </c>
      <c r="AP788" s="5">
        <v>1</v>
      </c>
      <c r="AQ788" s="5"/>
      <c r="AR788" s="4"/>
      <c r="AS788" s="4"/>
      <c r="AT788" s="10">
        <v>0</v>
      </c>
      <c r="AU788" s="10" t="s">
        <v>1104</v>
      </c>
      <c r="AV788" s="10" t="s">
        <v>1105</v>
      </c>
      <c r="AW788" s="10" t="s">
        <v>1104</v>
      </c>
      <c r="AX788" s="10" t="s">
        <v>1105</v>
      </c>
      <c r="AY788" s="10" t="s">
        <v>1105</v>
      </c>
      <c r="AZ788" s="10" t="s">
        <v>1105</v>
      </c>
      <c r="BA788" s="10" t="s">
        <v>1105</v>
      </c>
      <c r="BB788" s="10" t="s">
        <v>1105</v>
      </c>
      <c r="BC788" s="10" t="s">
        <v>1105</v>
      </c>
      <c r="BD788" s="10" t="s">
        <v>1104</v>
      </c>
      <c r="BE788" s="10" t="s">
        <v>1104</v>
      </c>
      <c r="BF788" s="10" t="s">
        <v>1105</v>
      </c>
      <c r="BG788" s="10" t="s">
        <v>1105</v>
      </c>
      <c r="BH788" s="10" t="s">
        <v>1104</v>
      </c>
      <c r="BI788" s="10" t="s">
        <v>1105</v>
      </c>
      <c r="BJ788" s="10" t="s">
        <v>1104</v>
      </c>
      <c r="BK788" s="10" t="s">
        <v>374</v>
      </c>
      <c r="BL788" s="10" t="s">
        <v>1105</v>
      </c>
      <c r="BM788" s="10" t="s">
        <v>1105</v>
      </c>
      <c r="BN788" s="10" t="s">
        <v>1105</v>
      </c>
      <c r="BO788" s="10" t="s">
        <v>1105</v>
      </c>
      <c r="BP788" s="10" t="s">
        <v>1105</v>
      </c>
      <c r="BQ788" s="10" t="s">
        <v>1105</v>
      </c>
      <c r="BR788" s="10" t="s">
        <v>1105</v>
      </c>
      <c r="BS788" s="10" t="s">
        <v>190</v>
      </c>
      <c r="BT788" s="10" t="s">
        <v>1104</v>
      </c>
      <c r="BU788" s="10" t="s">
        <v>1105</v>
      </c>
      <c r="BV788" s="10" t="s">
        <v>1105</v>
      </c>
      <c r="BW788" s="10" t="s">
        <v>1104</v>
      </c>
      <c r="BX788" s="10" t="s">
        <v>1104</v>
      </c>
      <c r="BY788" s="10" t="s">
        <v>1105</v>
      </c>
      <c r="BZ788" s="10" t="s">
        <v>1104</v>
      </c>
      <c r="CA788" s="10" t="s">
        <v>1105</v>
      </c>
      <c r="CB788" s="10" t="s">
        <v>1104</v>
      </c>
      <c r="CC788" s="10" t="s">
        <v>1105</v>
      </c>
      <c r="CD788" s="10" t="s">
        <v>1104</v>
      </c>
      <c r="CE788" s="10" t="s">
        <v>1105</v>
      </c>
      <c r="CF788" s="10" t="s">
        <v>1104</v>
      </c>
      <c r="CG788" s="10" t="s">
        <v>1104</v>
      </c>
      <c r="CH788" s="10" t="s">
        <v>1104</v>
      </c>
      <c r="CI788" s="10" t="s">
        <v>1105</v>
      </c>
      <c r="CJ788" s="10" t="s">
        <v>1104</v>
      </c>
      <c r="CK788" s="10" t="s">
        <v>1104</v>
      </c>
      <c r="CL788" s="10" t="s">
        <v>1105</v>
      </c>
      <c r="CM788" s="10" t="s">
        <v>1105</v>
      </c>
      <c r="CN788" s="10" t="s">
        <v>1105</v>
      </c>
      <c r="CO788" s="10" t="s">
        <v>1105</v>
      </c>
      <c r="CP788" s="10" t="s">
        <v>1105</v>
      </c>
      <c r="CQ788" s="10" t="s">
        <v>1105</v>
      </c>
      <c r="CR788" s="10" t="s">
        <v>1105</v>
      </c>
      <c r="CS788" s="10" t="s">
        <v>1105</v>
      </c>
      <c r="CT788" s="10" t="s">
        <v>1105</v>
      </c>
      <c r="CU788" s="10" t="s">
        <v>1104</v>
      </c>
      <c r="CV788" s="10" t="s">
        <v>1104</v>
      </c>
      <c r="CW788" s="10" t="s">
        <v>1105</v>
      </c>
      <c r="CX788" s="10" t="s">
        <v>1104</v>
      </c>
      <c r="CY788" s="10" t="s">
        <v>1105</v>
      </c>
      <c r="CZ788" s="10" t="s">
        <v>1105</v>
      </c>
      <c r="DA788" s="10" t="s">
        <v>1105</v>
      </c>
      <c r="DB788" s="10" t="s">
        <v>1104</v>
      </c>
      <c r="DC788" s="96" t="s">
        <v>7164</v>
      </c>
      <c r="DD788" s="96" t="s">
        <v>7164</v>
      </c>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5"/>
    </row>
    <row r="789" spans="1:251" s="9" customFormat="1" ht="17.25" customHeight="1">
      <c r="A789" s="5" t="s">
        <v>952</v>
      </c>
      <c r="B789" s="9">
        <v>343</v>
      </c>
      <c r="C789" s="5" t="s">
        <v>83</v>
      </c>
      <c r="D789" s="5" t="s">
        <v>127</v>
      </c>
      <c r="E789" s="9">
        <v>3763</v>
      </c>
      <c r="F789" s="9" t="s">
        <v>817</v>
      </c>
      <c r="G789" s="5"/>
      <c r="H789" s="5" t="s">
        <v>3</v>
      </c>
      <c r="I789" s="9">
        <v>1798</v>
      </c>
      <c r="J789" s="5" t="s">
        <v>7</v>
      </c>
      <c r="K789" s="9">
        <v>1800</v>
      </c>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42" t="s">
        <v>586</v>
      </c>
      <c r="AM789" s="11">
        <f>VLOOKUP($AL789,'City Location'!$A$2:$C$69,2)</f>
        <v>39.223841</v>
      </c>
      <c r="AN789" s="11">
        <f>VLOOKUP($AL789,'City Location'!$A$2:$C$69,3)</f>
        <v>9.1216609999999996</v>
      </c>
      <c r="AO789" s="13" t="s">
        <v>621</v>
      </c>
      <c r="AP789" s="5">
        <v>1</v>
      </c>
      <c r="AQ789" s="5"/>
      <c r="AR789" s="4"/>
      <c r="AS789" s="4"/>
      <c r="AT789" s="10">
        <v>0</v>
      </c>
      <c r="AU789" s="10" t="s">
        <v>1104</v>
      </c>
      <c r="AV789" s="10" t="s">
        <v>1105</v>
      </c>
      <c r="AW789" s="10" t="s">
        <v>1104</v>
      </c>
      <c r="AX789" s="10" t="s">
        <v>1105</v>
      </c>
      <c r="AY789" s="10" t="s">
        <v>1105</v>
      </c>
      <c r="AZ789" s="10" t="s">
        <v>1105</v>
      </c>
      <c r="BA789" s="10" t="s">
        <v>1105</v>
      </c>
      <c r="BB789" s="10" t="s">
        <v>1105</v>
      </c>
      <c r="BC789" s="10" t="s">
        <v>1105</v>
      </c>
      <c r="BD789" s="10" t="s">
        <v>1104</v>
      </c>
      <c r="BE789" s="10" t="s">
        <v>1104</v>
      </c>
      <c r="BF789" s="10" t="s">
        <v>1105</v>
      </c>
      <c r="BG789" s="10" t="s">
        <v>1105</v>
      </c>
      <c r="BH789" s="10" t="s">
        <v>1104</v>
      </c>
      <c r="BI789" s="10" t="s">
        <v>1105</v>
      </c>
      <c r="BJ789" s="10" t="s">
        <v>1104</v>
      </c>
      <c r="BK789" s="10" t="s">
        <v>190</v>
      </c>
      <c r="BL789" s="10" t="s">
        <v>1105</v>
      </c>
      <c r="BM789" s="10" t="s">
        <v>1105</v>
      </c>
      <c r="BN789" s="10" t="s">
        <v>1105</v>
      </c>
      <c r="BO789" s="10" t="s">
        <v>1105</v>
      </c>
      <c r="BP789" s="10" t="s">
        <v>1105</v>
      </c>
      <c r="BQ789" s="10" t="s">
        <v>1105</v>
      </c>
      <c r="BR789" s="10" t="s">
        <v>1105</v>
      </c>
      <c r="BS789" s="10" t="s">
        <v>190</v>
      </c>
      <c r="BT789" s="10" t="s">
        <v>1104</v>
      </c>
      <c r="BU789" s="10" t="s">
        <v>1105</v>
      </c>
      <c r="BV789" s="10" t="s">
        <v>1105</v>
      </c>
      <c r="BW789" s="10" t="s">
        <v>1104</v>
      </c>
      <c r="BX789" s="10" t="s">
        <v>1104</v>
      </c>
      <c r="BY789" s="10" t="s">
        <v>1105</v>
      </c>
      <c r="BZ789" s="10" t="s">
        <v>1104</v>
      </c>
      <c r="CA789" s="10" t="s">
        <v>1105</v>
      </c>
      <c r="CB789" s="10" t="s">
        <v>1104</v>
      </c>
      <c r="CC789" s="10" t="s">
        <v>1105</v>
      </c>
      <c r="CD789" s="10" t="s">
        <v>1104</v>
      </c>
      <c r="CE789" s="10" t="s">
        <v>1105</v>
      </c>
      <c r="CF789" s="10" t="s">
        <v>1104</v>
      </c>
      <c r="CG789" s="10" t="s">
        <v>1104</v>
      </c>
      <c r="CH789" s="10" t="s">
        <v>1104</v>
      </c>
      <c r="CI789" s="10" t="s">
        <v>1105</v>
      </c>
      <c r="CJ789" s="10" t="s">
        <v>1104</v>
      </c>
      <c r="CK789" s="10" t="s">
        <v>1104</v>
      </c>
      <c r="CL789" s="10" t="s">
        <v>1105</v>
      </c>
      <c r="CM789" s="10" t="s">
        <v>1105</v>
      </c>
      <c r="CN789" s="10" t="s">
        <v>1105</v>
      </c>
      <c r="CO789" s="10" t="s">
        <v>1105</v>
      </c>
      <c r="CP789" s="10" t="s">
        <v>1105</v>
      </c>
      <c r="CQ789" s="10" t="s">
        <v>1105</v>
      </c>
      <c r="CR789" s="10" t="s">
        <v>1105</v>
      </c>
      <c r="CS789" s="10" t="s">
        <v>1105</v>
      </c>
      <c r="CT789" s="10" t="s">
        <v>1105</v>
      </c>
      <c r="CU789" s="10" t="s">
        <v>1104</v>
      </c>
      <c r="CV789" s="10" t="s">
        <v>1104</v>
      </c>
      <c r="CW789" s="10" t="s">
        <v>1105</v>
      </c>
      <c r="CX789" s="10" t="s">
        <v>1104</v>
      </c>
      <c r="CY789" s="10" t="s">
        <v>1105</v>
      </c>
      <c r="CZ789" s="10" t="s">
        <v>1105</v>
      </c>
      <c r="DA789" s="10" t="s">
        <v>1105</v>
      </c>
      <c r="DB789" s="10" t="s">
        <v>1104</v>
      </c>
      <c r="DC789" s="96" t="s">
        <v>7164</v>
      </c>
      <c r="DD789" s="96" t="s">
        <v>7164</v>
      </c>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5"/>
    </row>
    <row r="790" spans="1:251" s="9" customFormat="1" ht="17.25" customHeight="1">
      <c r="A790" s="5" t="s">
        <v>952</v>
      </c>
      <c r="B790" s="9">
        <v>343</v>
      </c>
      <c r="C790" s="5" t="s">
        <v>83</v>
      </c>
      <c r="D790" s="5" t="s">
        <v>127</v>
      </c>
      <c r="E790" s="9">
        <v>3763</v>
      </c>
      <c r="F790" s="9" t="s">
        <v>817</v>
      </c>
      <c r="G790" s="5"/>
      <c r="H790" s="5" t="s">
        <v>7</v>
      </c>
      <c r="I790" s="9">
        <v>1800</v>
      </c>
      <c r="J790" s="5" t="s">
        <v>8</v>
      </c>
      <c r="K790" s="9">
        <v>1802</v>
      </c>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42" t="s">
        <v>586</v>
      </c>
      <c r="AM790" s="11">
        <f>VLOOKUP($AL790,'City Location'!$A$2:$C$69,2)</f>
        <v>39.223841</v>
      </c>
      <c r="AN790" s="11">
        <f>VLOOKUP($AL790,'City Location'!$A$2:$C$69,3)</f>
        <v>9.1216609999999996</v>
      </c>
      <c r="AO790" s="13" t="s">
        <v>621</v>
      </c>
      <c r="AP790" s="5">
        <v>1</v>
      </c>
      <c r="AQ790" s="5"/>
      <c r="AR790" s="4"/>
      <c r="AS790" s="4"/>
      <c r="AT790" s="10">
        <v>0</v>
      </c>
      <c r="AU790" s="10" t="s">
        <v>1104</v>
      </c>
      <c r="AV790" s="10" t="s">
        <v>1105</v>
      </c>
      <c r="AW790" s="10" t="s">
        <v>1104</v>
      </c>
      <c r="AX790" s="10" t="s">
        <v>1105</v>
      </c>
      <c r="AY790" s="10" t="s">
        <v>1105</v>
      </c>
      <c r="AZ790" s="10" t="s">
        <v>1105</v>
      </c>
      <c r="BA790" s="10" t="s">
        <v>1105</v>
      </c>
      <c r="BB790" s="10" t="s">
        <v>1105</v>
      </c>
      <c r="BC790" s="10" t="s">
        <v>1105</v>
      </c>
      <c r="BD790" s="10" t="s">
        <v>1104</v>
      </c>
      <c r="BE790" s="10" t="s">
        <v>1104</v>
      </c>
      <c r="BF790" s="10" t="s">
        <v>1105</v>
      </c>
      <c r="BG790" s="10" t="s">
        <v>1105</v>
      </c>
      <c r="BH790" s="10" t="s">
        <v>1104</v>
      </c>
      <c r="BI790" s="10" t="s">
        <v>1105</v>
      </c>
      <c r="BJ790" s="10" t="s">
        <v>1104</v>
      </c>
      <c r="BK790" s="10" t="s">
        <v>374</v>
      </c>
      <c r="BL790" s="10" t="s">
        <v>1105</v>
      </c>
      <c r="BM790" s="10" t="s">
        <v>1105</v>
      </c>
      <c r="BN790" s="10" t="s">
        <v>1105</v>
      </c>
      <c r="BO790" s="10" t="s">
        <v>1105</v>
      </c>
      <c r="BP790" s="10" t="s">
        <v>1105</v>
      </c>
      <c r="BQ790" s="10" t="s">
        <v>1105</v>
      </c>
      <c r="BR790" s="10" t="s">
        <v>1105</v>
      </c>
      <c r="BS790" s="10" t="s">
        <v>190</v>
      </c>
      <c r="BT790" s="10" t="s">
        <v>1104</v>
      </c>
      <c r="BU790" s="10" t="s">
        <v>1105</v>
      </c>
      <c r="BV790" s="10" t="s">
        <v>1105</v>
      </c>
      <c r="BW790" s="10" t="s">
        <v>1104</v>
      </c>
      <c r="BX790" s="10" t="s">
        <v>1104</v>
      </c>
      <c r="BY790" s="10" t="s">
        <v>1105</v>
      </c>
      <c r="BZ790" s="10" t="s">
        <v>1104</v>
      </c>
      <c r="CA790" s="10" t="s">
        <v>1105</v>
      </c>
      <c r="CB790" s="10" t="s">
        <v>1104</v>
      </c>
      <c r="CC790" s="10" t="s">
        <v>1105</v>
      </c>
      <c r="CD790" s="10" t="s">
        <v>1104</v>
      </c>
      <c r="CE790" s="10" t="s">
        <v>1105</v>
      </c>
      <c r="CF790" s="10" t="s">
        <v>1104</v>
      </c>
      <c r="CG790" s="10" t="s">
        <v>1104</v>
      </c>
      <c r="CH790" s="10" t="s">
        <v>1104</v>
      </c>
      <c r="CI790" s="10" t="s">
        <v>1105</v>
      </c>
      <c r="CJ790" s="10" t="s">
        <v>1104</v>
      </c>
      <c r="CK790" s="10" t="s">
        <v>1104</v>
      </c>
      <c r="CL790" s="10" t="s">
        <v>1105</v>
      </c>
      <c r="CM790" s="10" t="s">
        <v>1105</v>
      </c>
      <c r="CN790" s="10" t="s">
        <v>1105</v>
      </c>
      <c r="CO790" s="10" t="s">
        <v>1105</v>
      </c>
      <c r="CP790" s="10" t="s">
        <v>1105</v>
      </c>
      <c r="CQ790" s="10" t="s">
        <v>1105</v>
      </c>
      <c r="CR790" s="10" t="s">
        <v>1105</v>
      </c>
      <c r="CS790" s="10" t="s">
        <v>1105</v>
      </c>
      <c r="CT790" s="10" t="s">
        <v>1105</v>
      </c>
      <c r="CU790" s="10" t="s">
        <v>1104</v>
      </c>
      <c r="CV790" s="10" t="s">
        <v>1104</v>
      </c>
      <c r="CW790" s="10" t="s">
        <v>1105</v>
      </c>
      <c r="CX790" s="10" t="s">
        <v>1104</v>
      </c>
      <c r="CY790" s="10" t="s">
        <v>1105</v>
      </c>
      <c r="CZ790" s="10" t="s">
        <v>1105</v>
      </c>
      <c r="DA790" s="10" t="s">
        <v>1105</v>
      </c>
      <c r="DB790" s="10" t="s">
        <v>1104</v>
      </c>
      <c r="DC790" s="96" t="s">
        <v>7164</v>
      </c>
      <c r="DD790" s="96" t="s">
        <v>7164</v>
      </c>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5"/>
    </row>
    <row r="791" spans="1:251" s="9" customFormat="1" ht="17.25" customHeight="1">
      <c r="A791" s="5" t="s">
        <v>952</v>
      </c>
      <c r="B791" s="9">
        <v>343</v>
      </c>
      <c r="C791" s="5" t="s">
        <v>83</v>
      </c>
      <c r="D791" s="5" t="s">
        <v>128</v>
      </c>
      <c r="E791" s="9">
        <v>3764</v>
      </c>
      <c r="F791" s="9" t="s">
        <v>817</v>
      </c>
      <c r="G791" s="5"/>
      <c r="H791" s="5" t="s">
        <v>8</v>
      </c>
      <c r="I791" s="9">
        <v>1802</v>
      </c>
      <c r="J791" s="5"/>
      <c r="K791" s="9">
        <v>1814</v>
      </c>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42" t="s">
        <v>586</v>
      </c>
      <c r="AM791" s="11">
        <f>VLOOKUP($AL791,'City Location'!$A$2:$C$69,2)</f>
        <v>39.223841</v>
      </c>
      <c r="AN791" s="11">
        <f>VLOOKUP($AL791,'City Location'!$A$2:$C$69,3)</f>
        <v>9.1216609999999996</v>
      </c>
      <c r="AO791" s="13" t="s">
        <v>621</v>
      </c>
      <c r="AP791" s="5">
        <v>1</v>
      </c>
      <c r="AQ791" s="5"/>
      <c r="AR791" s="4"/>
      <c r="AS791" s="4"/>
      <c r="AT791" s="10">
        <v>0</v>
      </c>
      <c r="AU791" s="10" t="s">
        <v>1104</v>
      </c>
      <c r="AV791" s="10" t="s">
        <v>1105</v>
      </c>
      <c r="AW791" s="10" t="s">
        <v>1105</v>
      </c>
      <c r="AX791" s="10" t="s">
        <v>1105</v>
      </c>
      <c r="AY791" s="10" t="s">
        <v>1105</v>
      </c>
      <c r="AZ791" s="10" t="s">
        <v>1105</v>
      </c>
      <c r="BA791" s="10" t="s">
        <v>1105</v>
      </c>
      <c r="BB791" s="10" t="s">
        <v>1105</v>
      </c>
      <c r="BC791" s="10" t="s">
        <v>1105</v>
      </c>
      <c r="BD791" s="10" t="s">
        <v>1104</v>
      </c>
      <c r="BE791" s="10" t="s">
        <v>1104</v>
      </c>
      <c r="BF791" s="10" t="s">
        <v>1105</v>
      </c>
      <c r="BG791" s="10" t="s">
        <v>1105</v>
      </c>
      <c r="BH791" s="10" t="s">
        <v>1104</v>
      </c>
      <c r="BI791" s="10" t="s">
        <v>1104</v>
      </c>
      <c r="BJ791" s="10" t="s">
        <v>1104</v>
      </c>
      <c r="BK791" s="10" t="s">
        <v>374</v>
      </c>
      <c r="BL791" s="10" t="s">
        <v>1105</v>
      </c>
      <c r="BM791" s="10" t="s">
        <v>1105</v>
      </c>
      <c r="BN791" s="10" t="s">
        <v>1105</v>
      </c>
      <c r="BO791" s="10" t="s">
        <v>1105</v>
      </c>
      <c r="BP791" s="10" t="s">
        <v>1105</v>
      </c>
      <c r="BQ791" s="10" t="s">
        <v>1105</v>
      </c>
      <c r="BR791" s="10" t="s">
        <v>1105</v>
      </c>
      <c r="BS791" s="10" t="s">
        <v>190</v>
      </c>
      <c r="BT791" s="10" t="s">
        <v>1104</v>
      </c>
      <c r="BU791" s="10" t="s">
        <v>1105</v>
      </c>
      <c r="BV791" s="10" t="s">
        <v>1105</v>
      </c>
      <c r="BW791" s="10" t="s">
        <v>1104</v>
      </c>
      <c r="BX791" s="10" t="s">
        <v>1104</v>
      </c>
      <c r="BY791" s="10" t="s">
        <v>1105</v>
      </c>
      <c r="BZ791" s="10" t="s">
        <v>1104</v>
      </c>
      <c r="CA791" s="10" t="s">
        <v>1105</v>
      </c>
      <c r="CB791" s="10" t="s">
        <v>1104</v>
      </c>
      <c r="CC791" s="10" t="s">
        <v>1105</v>
      </c>
      <c r="CD791" s="10" t="s">
        <v>1104</v>
      </c>
      <c r="CE791" s="10" t="s">
        <v>1105</v>
      </c>
      <c r="CF791" s="10" t="s">
        <v>1104</v>
      </c>
      <c r="CG791" s="10" t="s">
        <v>1104</v>
      </c>
      <c r="CH791" s="10" t="s">
        <v>1104</v>
      </c>
      <c r="CI791" s="10" t="s">
        <v>1105</v>
      </c>
      <c r="CJ791" s="10" t="s">
        <v>1104</v>
      </c>
      <c r="CK791" s="10" t="s">
        <v>1104</v>
      </c>
      <c r="CL791" s="10" t="s">
        <v>1105</v>
      </c>
      <c r="CM791" s="10" t="s">
        <v>1105</v>
      </c>
      <c r="CN791" s="10" t="s">
        <v>1105</v>
      </c>
      <c r="CO791" s="10" t="s">
        <v>1105</v>
      </c>
      <c r="CP791" s="10" t="s">
        <v>1105</v>
      </c>
      <c r="CQ791" s="10" t="s">
        <v>1105</v>
      </c>
      <c r="CR791" s="10" t="s">
        <v>1105</v>
      </c>
      <c r="CS791" s="10" t="s">
        <v>1105</v>
      </c>
      <c r="CT791" s="10" t="s">
        <v>1105</v>
      </c>
      <c r="CU791" s="10" t="s">
        <v>1104</v>
      </c>
      <c r="CV791" s="10" t="s">
        <v>1104</v>
      </c>
      <c r="CW791" s="10" t="s">
        <v>1105</v>
      </c>
      <c r="CX791" s="10" t="s">
        <v>1104</v>
      </c>
      <c r="CY791" s="10" t="s">
        <v>1105</v>
      </c>
      <c r="CZ791" s="10" t="s">
        <v>1105</v>
      </c>
      <c r="DA791" s="10" t="s">
        <v>1105</v>
      </c>
      <c r="DB791" s="10" t="s">
        <v>1104</v>
      </c>
      <c r="DC791" s="96" t="s">
        <v>7164</v>
      </c>
      <c r="DD791" s="96" t="s">
        <v>7164</v>
      </c>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5"/>
    </row>
    <row r="792" spans="1:251" s="9" customFormat="1" ht="17.25" customHeight="1">
      <c r="A792" s="5" t="s">
        <v>952</v>
      </c>
      <c r="B792" s="9">
        <v>343</v>
      </c>
      <c r="C792" s="5" t="s">
        <v>83</v>
      </c>
      <c r="D792" s="5" t="s">
        <v>128</v>
      </c>
      <c r="E792" s="9">
        <v>3764</v>
      </c>
      <c r="F792" s="9" t="s">
        <v>817</v>
      </c>
      <c r="G792" s="5"/>
      <c r="H792" s="5"/>
      <c r="I792" s="9">
        <v>1814</v>
      </c>
      <c r="J792" s="5" t="s">
        <v>12</v>
      </c>
      <c r="K792" s="9">
        <v>1814</v>
      </c>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42" t="s">
        <v>587</v>
      </c>
      <c r="AM792" s="11">
        <f>VLOOKUP($AL792,'City Location'!$A$2:$C$69,2)</f>
        <v>45.070312000000001</v>
      </c>
      <c r="AN792" s="11">
        <f>VLOOKUP($AL792,'City Location'!$A$2:$C$69,3)</f>
        <v>7.6868559999999997</v>
      </c>
      <c r="AO792" s="13" t="s">
        <v>621</v>
      </c>
      <c r="AP792" s="5">
        <v>1</v>
      </c>
      <c r="AQ792" s="5"/>
      <c r="AR792" s="4"/>
      <c r="AS792" s="4"/>
      <c r="AT792" s="10">
        <v>0</v>
      </c>
      <c r="AU792" s="10" t="s">
        <v>1104</v>
      </c>
      <c r="AV792" s="10" t="s">
        <v>1105</v>
      </c>
      <c r="AW792" s="10" t="s">
        <v>1105</v>
      </c>
      <c r="AX792" s="10" t="s">
        <v>1105</v>
      </c>
      <c r="AY792" s="10" t="s">
        <v>1105</v>
      </c>
      <c r="AZ792" s="10" t="s">
        <v>1105</v>
      </c>
      <c r="BA792" s="10" t="s">
        <v>1105</v>
      </c>
      <c r="BB792" s="10" t="s">
        <v>1105</v>
      </c>
      <c r="BC792" s="10" t="s">
        <v>1105</v>
      </c>
      <c r="BD792" s="10" t="s">
        <v>1104</v>
      </c>
      <c r="BE792" s="10" t="s">
        <v>1104</v>
      </c>
      <c r="BF792" s="10" t="s">
        <v>1105</v>
      </c>
      <c r="BG792" s="10" t="s">
        <v>1105</v>
      </c>
      <c r="BH792" s="10" t="s">
        <v>1104</v>
      </c>
      <c r="BI792" s="10" t="s">
        <v>1104</v>
      </c>
      <c r="BJ792" s="10" t="s">
        <v>1105</v>
      </c>
      <c r="BK792" s="10" t="s">
        <v>374</v>
      </c>
      <c r="BL792" s="10" t="s">
        <v>1105</v>
      </c>
      <c r="BM792" s="10" t="s">
        <v>1105</v>
      </c>
      <c r="BN792" s="10" t="s">
        <v>1105</v>
      </c>
      <c r="BO792" s="10" t="s">
        <v>1105</v>
      </c>
      <c r="BP792" s="10" t="s">
        <v>1105</v>
      </c>
      <c r="BQ792" s="10" t="s">
        <v>1105</v>
      </c>
      <c r="BR792" s="10" t="s">
        <v>1105</v>
      </c>
      <c r="BS792" s="10" t="s">
        <v>190</v>
      </c>
      <c r="BT792" s="10" t="s">
        <v>1105</v>
      </c>
      <c r="BU792" s="10" t="s">
        <v>1105</v>
      </c>
      <c r="BV792" s="10" t="s">
        <v>1105</v>
      </c>
      <c r="BW792" s="10" t="s">
        <v>1104</v>
      </c>
      <c r="BX792" s="10" t="s">
        <v>1104</v>
      </c>
      <c r="BY792" s="10" t="s">
        <v>1105</v>
      </c>
      <c r="BZ792" s="10" t="s">
        <v>1104</v>
      </c>
      <c r="CA792" s="10" t="s">
        <v>1105</v>
      </c>
      <c r="CB792" s="10" t="s">
        <v>1104</v>
      </c>
      <c r="CC792" s="10" t="s">
        <v>1105</v>
      </c>
      <c r="CD792" s="10" t="s">
        <v>1104</v>
      </c>
      <c r="CE792" s="10" t="s">
        <v>1105</v>
      </c>
      <c r="CF792" s="10" t="s">
        <v>1104</v>
      </c>
      <c r="CG792" s="10" t="s">
        <v>1104</v>
      </c>
      <c r="CH792" s="10" t="s">
        <v>1104</v>
      </c>
      <c r="CI792" s="10" t="s">
        <v>1105</v>
      </c>
      <c r="CJ792" s="10" t="s">
        <v>1104</v>
      </c>
      <c r="CK792" s="10" t="s">
        <v>1104</v>
      </c>
      <c r="CL792" s="10" t="s">
        <v>1105</v>
      </c>
      <c r="CM792" s="10" t="s">
        <v>1105</v>
      </c>
      <c r="CN792" s="10" t="s">
        <v>1105</v>
      </c>
      <c r="CO792" s="10" t="s">
        <v>1105</v>
      </c>
      <c r="CP792" s="10" t="s">
        <v>1105</v>
      </c>
      <c r="CQ792" s="10" t="s">
        <v>1105</v>
      </c>
      <c r="CR792" s="10" t="s">
        <v>1105</v>
      </c>
      <c r="CS792" s="10" t="s">
        <v>1105</v>
      </c>
      <c r="CT792" s="10" t="s">
        <v>1105</v>
      </c>
      <c r="CU792" s="10" t="s">
        <v>1104</v>
      </c>
      <c r="CV792" s="10" t="s">
        <v>1104</v>
      </c>
      <c r="CW792" s="10" t="s">
        <v>1105</v>
      </c>
      <c r="CX792" s="10" t="s">
        <v>1104</v>
      </c>
      <c r="CY792" s="10" t="s">
        <v>1105</v>
      </c>
      <c r="CZ792" s="10" t="s">
        <v>1105</v>
      </c>
      <c r="DA792" s="10" t="s">
        <v>1105</v>
      </c>
      <c r="DB792" s="10" t="s">
        <v>1104</v>
      </c>
      <c r="DC792" s="96" t="s">
        <v>7164</v>
      </c>
      <c r="DD792" s="96" t="s">
        <v>7164</v>
      </c>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5"/>
    </row>
    <row r="793" spans="1:251" s="9" customFormat="1" ht="17.25" customHeight="1">
      <c r="A793" s="5" t="s">
        <v>952</v>
      </c>
      <c r="B793" s="9">
        <v>343</v>
      </c>
      <c r="C793" s="5" t="s">
        <v>83</v>
      </c>
      <c r="D793" s="5" t="s">
        <v>128</v>
      </c>
      <c r="E793" s="9">
        <v>3764</v>
      </c>
      <c r="F793" s="9" t="s">
        <v>817</v>
      </c>
      <c r="G793" s="5"/>
      <c r="H793" s="5" t="s">
        <v>12</v>
      </c>
      <c r="I793" s="9">
        <v>1814</v>
      </c>
      <c r="J793" s="5" t="s">
        <v>5</v>
      </c>
      <c r="K793" s="9">
        <v>1816</v>
      </c>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42" t="s">
        <v>587</v>
      </c>
      <c r="AM793" s="11">
        <f>VLOOKUP($AL793,'City Location'!$A$2:$C$69,2)</f>
        <v>45.070312000000001</v>
      </c>
      <c r="AN793" s="11">
        <f>VLOOKUP($AL793,'City Location'!$A$2:$C$69,3)</f>
        <v>7.6868559999999997</v>
      </c>
      <c r="AO793" s="13" t="s">
        <v>621</v>
      </c>
      <c r="AP793" s="5">
        <v>1</v>
      </c>
      <c r="AQ793" s="5"/>
      <c r="AR793" s="4"/>
      <c r="AS793" s="4"/>
      <c r="AT793" s="10">
        <v>0</v>
      </c>
      <c r="AU793" s="10" t="s">
        <v>190</v>
      </c>
      <c r="AV793" s="10" t="s">
        <v>1105</v>
      </c>
      <c r="AW793" s="10" t="s">
        <v>1105</v>
      </c>
      <c r="AX793" s="10" t="s">
        <v>1105</v>
      </c>
      <c r="AY793" s="10" t="s">
        <v>1104</v>
      </c>
      <c r="AZ793" s="10" t="s">
        <v>1105</v>
      </c>
      <c r="BA793" s="10" t="s">
        <v>1104</v>
      </c>
      <c r="BB793" s="10" t="s">
        <v>1105</v>
      </c>
      <c r="BC793" s="10" t="s">
        <v>190</v>
      </c>
      <c r="BD793" s="10" t="s">
        <v>1104</v>
      </c>
      <c r="BE793" s="10" t="s">
        <v>1104</v>
      </c>
      <c r="BF793" s="10" t="s">
        <v>1105</v>
      </c>
      <c r="BG793" s="10" t="s">
        <v>1105</v>
      </c>
      <c r="BH793" s="10" t="s">
        <v>1104</v>
      </c>
      <c r="BI793" s="10" t="s">
        <v>1105</v>
      </c>
      <c r="BJ793" s="10" t="s">
        <v>1105</v>
      </c>
      <c r="BK793" s="10" t="s">
        <v>190</v>
      </c>
      <c r="BL793" s="10" t="s">
        <v>1105</v>
      </c>
      <c r="BM793" s="10" t="s">
        <v>1105</v>
      </c>
      <c r="BN793" s="10" t="s">
        <v>1105</v>
      </c>
      <c r="BO793" s="10" t="s">
        <v>1105</v>
      </c>
      <c r="BP793" s="10" t="s">
        <v>1105</v>
      </c>
      <c r="BQ793" s="10" t="s">
        <v>1104</v>
      </c>
      <c r="BR793" s="10" t="s">
        <v>1105</v>
      </c>
      <c r="BS793" s="10" t="s">
        <v>190</v>
      </c>
      <c r="BT793" s="10" t="s">
        <v>1105</v>
      </c>
      <c r="BU793" s="10" t="s">
        <v>1105</v>
      </c>
      <c r="BV793" s="10" t="s">
        <v>1105</v>
      </c>
      <c r="BW793" s="10" t="s">
        <v>1104</v>
      </c>
      <c r="BX793" s="10" t="s">
        <v>1104</v>
      </c>
      <c r="BY793" s="10" t="s">
        <v>1105</v>
      </c>
      <c r="BZ793" s="10" t="s">
        <v>1104</v>
      </c>
      <c r="CA793" s="10" t="s">
        <v>1105</v>
      </c>
      <c r="CB793" s="10" t="s">
        <v>1104</v>
      </c>
      <c r="CC793" s="10" t="s">
        <v>1105</v>
      </c>
      <c r="CD793" s="10" t="s">
        <v>1104</v>
      </c>
      <c r="CE793" s="10" t="s">
        <v>1105</v>
      </c>
      <c r="CF793" s="10" t="s">
        <v>1104</v>
      </c>
      <c r="CG793" s="10" t="s">
        <v>1104</v>
      </c>
      <c r="CH793" s="10" t="s">
        <v>1104</v>
      </c>
      <c r="CI793" s="10" t="s">
        <v>1105</v>
      </c>
      <c r="CJ793" s="10" t="s">
        <v>1104</v>
      </c>
      <c r="CK793" s="10" t="s">
        <v>1104</v>
      </c>
      <c r="CL793" s="10" t="s">
        <v>1105</v>
      </c>
      <c r="CM793" s="10" t="s">
        <v>1104</v>
      </c>
      <c r="CN793" s="10" t="s">
        <v>1105</v>
      </c>
      <c r="CO793" s="10" t="s">
        <v>1105</v>
      </c>
      <c r="CP793" s="10" t="s">
        <v>1105</v>
      </c>
      <c r="CQ793" s="10" t="s">
        <v>1105</v>
      </c>
      <c r="CR793" s="10" t="s">
        <v>1105</v>
      </c>
      <c r="CS793" s="10" t="s">
        <v>1105</v>
      </c>
      <c r="CT793" s="10" t="s">
        <v>1105</v>
      </c>
      <c r="CU793" s="10" t="s">
        <v>1104</v>
      </c>
      <c r="CV793" s="10" t="s">
        <v>1104</v>
      </c>
      <c r="CW793" s="10" t="s">
        <v>1105</v>
      </c>
      <c r="CX793" s="10" t="s">
        <v>1104</v>
      </c>
      <c r="CY793" s="10" t="s">
        <v>1105</v>
      </c>
      <c r="CZ793" s="10" t="s">
        <v>1105</v>
      </c>
      <c r="DA793" s="10" t="s">
        <v>1105</v>
      </c>
      <c r="DB793" s="10" t="s">
        <v>1104</v>
      </c>
      <c r="DC793" s="96" t="s">
        <v>7164</v>
      </c>
      <c r="DD793" s="96" t="s">
        <v>7164</v>
      </c>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5"/>
    </row>
    <row r="794" spans="1:251" s="9" customFormat="1" ht="17.25" customHeight="1">
      <c r="A794" s="5" t="s">
        <v>952</v>
      </c>
      <c r="B794" s="9">
        <v>343</v>
      </c>
      <c r="C794" s="5" t="s">
        <v>83</v>
      </c>
      <c r="D794" s="5" t="s">
        <v>128</v>
      </c>
      <c r="E794" s="9">
        <v>3764</v>
      </c>
      <c r="F794" s="9" t="s">
        <v>817</v>
      </c>
      <c r="G794" s="5"/>
      <c r="H794" s="5" t="s">
        <v>5</v>
      </c>
      <c r="I794" s="9">
        <v>1816</v>
      </c>
      <c r="J794" s="5" t="s">
        <v>16</v>
      </c>
      <c r="K794" s="9">
        <v>1821</v>
      </c>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42" t="s">
        <v>587</v>
      </c>
      <c r="AM794" s="11">
        <f>VLOOKUP($AL794,'City Location'!$A$2:$C$69,2)</f>
        <v>45.070312000000001</v>
      </c>
      <c r="AN794" s="11">
        <f>VLOOKUP($AL794,'City Location'!$A$2:$C$69,3)</f>
        <v>7.6868559999999997</v>
      </c>
      <c r="AO794" s="13" t="s">
        <v>621</v>
      </c>
      <c r="AP794" s="5">
        <v>1</v>
      </c>
      <c r="AQ794" s="5"/>
      <c r="AR794" s="4"/>
      <c r="AS794" s="4"/>
      <c r="AT794" s="10">
        <v>0</v>
      </c>
      <c r="AU794" s="10" t="s">
        <v>190</v>
      </c>
      <c r="AV794" s="10" t="s">
        <v>1105</v>
      </c>
      <c r="AW794" s="10" t="s">
        <v>1105</v>
      </c>
      <c r="AX794" s="10" t="s">
        <v>1105</v>
      </c>
      <c r="AY794" s="10" t="s">
        <v>1104</v>
      </c>
      <c r="AZ794" s="10" t="s">
        <v>1105</v>
      </c>
      <c r="BA794" s="10" t="s">
        <v>1104</v>
      </c>
      <c r="BB794" s="10" t="s">
        <v>1104</v>
      </c>
      <c r="BC794" s="10" t="s">
        <v>190</v>
      </c>
      <c r="BD794" s="10" t="s">
        <v>1104</v>
      </c>
      <c r="BE794" s="10" t="s">
        <v>1104</v>
      </c>
      <c r="BF794" s="10" t="s">
        <v>1104</v>
      </c>
      <c r="BG794" s="10" t="s">
        <v>1104</v>
      </c>
      <c r="BH794" s="10" t="s">
        <v>1104</v>
      </c>
      <c r="BI794" s="10" t="s">
        <v>1105</v>
      </c>
      <c r="BJ794" s="10" t="s">
        <v>1105</v>
      </c>
      <c r="BK794" s="10" t="s">
        <v>190</v>
      </c>
      <c r="BL794" s="10" t="s">
        <v>1105</v>
      </c>
      <c r="BM794" s="10" t="s">
        <v>1105</v>
      </c>
      <c r="BN794" s="10" t="s">
        <v>1105</v>
      </c>
      <c r="BO794" s="10" t="s">
        <v>1104</v>
      </c>
      <c r="BP794" s="10" t="s">
        <v>1105</v>
      </c>
      <c r="BQ794" s="10" t="s">
        <v>1104</v>
      </c>
      <c r="BR794" s="10" t="s">
        <v>1105</v>
      </c>
      <c r="BS794" s="10" t="s">
        <v>190</v>
      </c>
      <c r="BT794" s="10" t="s">
        <v>1105</v>
      </c>
      <c r="BU794" s="10" t="s">
        <v>1105</v>
      </c>
      <c r="BV794" s="10" t="s">
        <v>1105</v>
      </c>
      <c r="BW794" s="10" t="s">
        <v>1104</v>
      </c>
      <c r="BX794" s="10" t="s">
        <v>1104</v>
      </c>
      <c r="BY794" s="10" t="s">
        <v>1105</v>
      </c>
      <c r="BZ794" s="10" t="s">
        <v>1104</v>
      </c>
      <c r="CA794" s="10" t="s">
        <v>1105</v>
      </c>
      <c r="CB794" s="10" t="s">
        <v>1105</v>
      </c>
      <c r="CC794" s="10" t="s">
        <v>1105</v>
      </c>
      <c r="CD794" s="10" t="s">
        <v>1104</v>
      </c>
      <c r="CE794" s="10" t="s">
        <v>1105</v>
      </c>
      <c r="CF794" s="10" t="s">
        <v>1104</v>
      </c>
      <c r="CG794" s="10" t="s">
        <v>1104</v>
      </c>
      <c r="CH794" s="10" t="s">
        <v>1104</v>
      </c>
      <c r="CI794" s="10" t="s">
        <v>1105</v>
      </c>
      <c r="CJ794" s="10" t="s">
        <v>1105</v>
      </c>
      <c r="CK794" s="10" t="s">
        <v>1104</v>
      </c>
      <c r="CL794" s="10" t="s">
        <v>1104</v>
      </c>
      <c r="CM794" s="10" t="s">
        <v>1104</v>
      </c>
      <c r="CN794" s="10" t="s">
        <v>1105</v>
      </c>
      <c r="CO794" s="10" t="s">
        <v>1105</v>
      </c>
      <c r="CP794" s="10" t="s">
        <v>1105</v>
      </c>
      <c r="CQ794" s="10" t="s">
        <v>1105</v>
      </c>
      <c r="CR794" s="10" t="s">
        <v>1104</v>
      </c>
      <c r="CS794" s="10" t="s">
        <v>1105</v>
      </c>
      <c r="CT794" s="10" t="s">
        <v>1104</v>
      </c>
      <c r="CU794" s="10" t="s">
        <v>1104</v>
      </c>
      <c r="CV794" s="10" t="s">
        <v>1104</v>
      </c>
      <c r="CW794" s="10" t="s">
        <v>1105</v>
      </c>
      <c r="CX794" s="10" t="s">
        <v>1104</v>
      </c>
      <c r="CY794" s="10" t="s">
        <v>1105</v>
      </c>
      <c r="CZ794" s="10" t="s">
        <v>1105</v>
      </c>
      <c r="DA794" s="10" t="s">
        <v>1105</v>
      </c>
      <c r="DB794" s="10" t="s">
        <v>1104</v>
      </c>
      <c r="DC794" s="96" t="s">
        <v>7164</v>
      </c>
      <c r="DD794" s="96" t="s">
        <v>7164</v>
      </c>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5"/>
    </row>
    <row r="795" spans="1:251" s="9" customFormat="1" ht="17.25" customHeight="1">
      <c r="A795" s="5" t="s">
        <v>952</v>
      </c>
      <c r="B795" s="9">
        <v>343</v>
      </c>
      <c r="C795" s="5" t="s">
        <v>83</v>
      </c>
      <c r="D795" s="5" t="s">
        <v>129</v>
      </c>
      <c r="E795" s="9">
        <v>3765</v>
      </c>
      <c r="F795" s="9" t="s">
        <v>817</v>
      </c>
      <c r="G795" s="5"/>
      <c r="H795" s="5" t="s">
        <v>16</v>
      </c>
      <c r="I795" s="9">
        <v>1821</v>
      </c>
      <c r="J795" s="5" t="s">
        <v>12</v>
      </c>
      <c r="K795" s="9">
        <v>1831</v>
      </c>
      <c r="L795" s="5"/>
      <c r="M795" s="5"/>
      <c r="N795" s="5"/>
      <c r="O795" s="5"/>
      <c r="P795" s="5"/>
      <c r="Q795" s="5"/>
      <c r="R795" s="5"/>
      <c r="S795" s="5"/>
      <c r="T795" s="5"/>
      <c r="U795" s="5"/>
      <c r="V795" s="5"/>
      <c r="W795" s="5"/>
      <c r="X795" s="5"/>
      <c r="Y795" s="5"/>
      <c r="Z795" s="5"/>
      <c r="AA795" s="5"/>
      <c r="AB795" s="5"/>
      <c r="AC795" s="5"/>
      <c r="AD795" s="5"/>
      <c r="AE795" s="5"/>
      <c r="AF795" s="5" t="s">
        <v>433</v>
      </c>
      <c r="AG795" s="5"/>
      <c r="AH795" s="5"/>
      <c r="AI795" s="5"/>
      <c r="AJ795" s="5"/>
      <c r="AK795" s="5"/>
      <c r="AL795" s="42" t="s">
        <v>587</v>
      </c>
      <c r="AM795" s="11">
        <f>VLOOKUP($AL795,'City Location'!$A$2:$C$69,2)</f>
        <v>45.070312000000001</v>
      </c>
      <c r="AN795" s="11">
        <f>VLOOKUP($AL795,'City Location'!$A$2:$C$69,3)</f>
        <v>7.6868559999999997</v>
      </c>
      <c r="AO795" s="11" t="s">
        <v>621</v>
      </c>
      <c r="AP795" s="5">
        <v>1</v>
      </c>
      <c r="AQ795" s="5"/>
      <c r="AR795" s="4"/>
      <c r="AS795" s="4"/>
      <c r="AT795" s="10">
        <v>0</v>
      </c>
      <c r="AU795" s="10" t="s">
        <v>190</v>
      </c>
      <c r="AV795" s="10" t="s">
        <v>1105</v>
      </c>
      <c r="AW795" s="10" t="s">
        <v>1105</v>
      </c>
      <c r="AX795" s="10" t="s">
        <v>1105</v>
      </c>
      <c r="AY795" s="10" t="s">
        <v>1104</v>
      </c>
      <c r="AZ795" s="10" t="s">
        <v>1105</v>
      </c>
      <c r="BA795" s="10" t="s">
        <v>1104</v>
      </c>
      <c r="BB795" s="10" t="s">
        <v>1104</v>
      </c>
      <c r="BC795" s="10" t="s">
        <v>190</v>
      </c>
      <c r="BD795" s="10" t="s">
        <v>1104</v>
      </c>
      <c r="BE795" s="10" t="s">
        <v>1104</v>
      </c>
      <c r="BF795" s="10" t="s">
        <v>1104</v>
      </c>
      <c r="BG795" s="10" t="s">
        <v>1104</v>
      </c>
      <c r="BH795" s="10" t="s">
        <v>1104</v>
      </c>
      <c r="BI795" s="10" t="s">
        <v>1105</v>
      </c>
      <c r="BJ795" s="10" t="s">
        <v>1105</v>
      </c>
      <c r="BK795" s="10" t="s">
        <v>190</v>
      </c>
      <c r="BL795" s="10" t="s">
        <v>1105</v>
      </c>
      <c r="BM795" s="10" t="s">
        <v>1105</v>
      </c>
      <c r="BN795" s="10" t="s">
        <v>1105</v>
      </c>
      <c r="BO795" s="10" t="s">
        <v>1104</v>
      </c>
      <c r="BP795" s="10" t="s">
        <v>1105</v>
      </c>
      <c r="BQ795" s="10" t="s">
        <v>1104</v>
      </c>
      <c r="BR795" s="10" t="s">
        <v>1105</v>
      </c>
      <c r="BS795" s="10" t="s">
        <v>190</v>
      </c>
      <c r="BT795" s="10" t="s">
        <v>1105</v>
      </c>
      <c r="BU795" s="10" t="s">
        <v>1105</v>
      </c>
      <c r="BV795" s="10" t="s">
        <v>1105</v>
      </c>
      <c r="BW795" s="10" t="s">
        <v>1104</v>
      </c>
      <c r="BX795" s="10" t="s">
        <v>1104</v>
      </c>
      <c r="BY795" s="10" t="s">
        <v>1105</v>
      </c>
      <c r="BZ795" s="10" t="s">
        <v>1104</v>
      </c>
      <c r="CA795" s="10" t="s">
        <v>1105</v>
      </c>
      <c r="CB795" s="10" t="s">
        <v>1105</v>
      </c>
      <c r="CC795" s="10" t="s">
        <v>1105</v>
      </c>
      <c r="CD795" s="10" t="s">
        <v>1104</v>
      </c>
      <c r="CE795" s="10" t="s">
        <v>1105</v>
      </c>
      <c r="CF795" s="10" t="s">
        <v>1104</v>
      </c>
      <c r="CG795" s="10" t="s">
        <v>1104</v>
      </c>
      <c r="CH795" s="10" t="s">
        <v>1104</v>
      </c>
      <c r="CI795" s="10" t="s">
        <v>1105</v>
      </c>
      <c r="CJ795" s="10" t="s">
        <v>1105</v>
      </c>
      <c r="CK795" s="10" t="s">
        <v>1104</v>
      </c>
      <c r="CL795" s="10" t="s">
        <v>1104</v>
      </c>
      <c r="CM795" s="10" t="s">
        <v>1104</v>
      </c>
      <c r="CN795" s="10" t="s">
        <v>1105</v>
      </c>
      <c r="CO795" s="10" t="s">
        <v>1105</v>
      </c>
      <c r="CP795" s="10" t="s">
        <v>1105</v>
      </c>
      <c r="CQ795" s="10" t="s">
        <v>1105</v>
      </c>
      <c r="CR795" s="10" t="s">
        <v>1104</v>
      </c>
      <c r="CS795" s="10" t="s">
        <v>1105</v>
      </c>
      <c r="CT795" s="10" t="s">
        <v>1104</v>
      </c>
      <c r="CU795" s="10" t="s">
        <v>1104</v>
      </c>
      <c r="CV795" s="10" t="s">
        <v>1104</v>
      </c>
      <c r="CW795" s="10" t="s">
        <v>1105</v>
      </c>
      <c r="CX795" s="10" t="s">
        <v>1104</v>
      </c>
      <c r="CY795" s="10" t="s">
        <v>1105</v>
      </c>
      <c r="CZ795" s="10" t="s">
        <v>1105</v>
      </c>
      <c r="DA795" s="10" t="s">
        <v>1105</v>
      </c>
      <c r="DB795" s="10" t="s">
        <v>1104</v>
      </c>
      <c r="DC795" s="96" t="s">
        <v>7164</v>
      </c>
      <c r="DD795" s="96" t="s">
        <v>7164</v>
      </c>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5"/>
    </row>
    <row r="796" spans="1:251" s="9" customFormat="1" ht="17.25" customHeight="1">
      <c r="A796" s="5" t="s">
        <v>952</v>
      </c>
      <c r="B796" s="9">
        <v>343</v>
      </c>
      <c r="C796" s="5" t="s">
        <v>83</v>
      </c>
      <c r="D796" s="5" t="s">
        <v>130</v>
      </c>
      <c r="E796" s="9">
        <v>10255</v>
      </c>
      <c r="F796" s="9" t="s">
        <v>817</v>
      </c>
      <c r="G796" s="5"/>
      <c r="H796" s="5" t="s">
        <v>12</v>
      </c>
      <c r="I796" s="9">
        <v>1831</v>
      </c>
      <c r="J796" s="5" t="s">
        <v>16</v>
      </c>
      <c r="K796" s="9">
        <v>1847</v>
      </c>
      <c r="L796" s="5"/>
      <c r="M796" s="5"/>
      <c r="N796" s="5"/>
      <c r="O796" s="5"/>
      <c r="P796" s="5"/>
      <c r="Q796" s="5"/>
      <c r="R796" s="5"/>
      <c r="S796" s="5"/>
      <c r="T796" s="5"/>
      <c r="U796" s="5"/>
      <c r="V796" s="5"/>
      <c r="W796" s="5"/>
      <c r="X796" s="5"/>
      <c r="Y796" s="5"/>
      <c r="Z796" s="5"/>
      <c r="AA796" s="5"/>
      <c r="AB796" s="5"/>
      <c r="AC796" s="5"/>
      <c r="AD796" s="5"/>
      <c r="AE796" s="5"/>
      <c r="AF796" s="5" t="s">
        <v>383</v>
      </c>
      <c r="AG796" s="5"/>
      <c r="AH796" s="5"/>
      <c r="AI796" s="5"/>
      <c r="AJ796" s="5"/>
      <c r="AK796" s="5"/>
      <c r="AL796" s="42" t="s">
        <v>587</v>
      </c>
      <c r="AM796" s="11">
        <f>VLOOKUP($AL796,'City Location'!$A$2:$C$69,2)</f>
        <v>45.070312000000001</v>
      </c>
      <c r="AN796" s="11">
        <f>VLOOKUP($AL796,'City Location'!$A$2:$C$69,3)</f>
        <v>7.6868559999999997</v>
      </c>
      <c r="AO796" s="11" t="s">
        <v>621</v>
      </c>
      <c r="AP796" s="5">
        <v>1</v>
      </c>
      <c r="AQ796" s="5"/>
      <c r="AR796" s="4"/>
      <c r="AS796" s="4"/>
      <c r="AT796" s="10">
        <v>0</v>
      </c>
      <c r="AU796" s="10" t="s">
        <v>190</v>
      </c>
      <c r="AV796" s="10" t="s">
        <v>1104</v>
      </c>
      <c r="AW796" s="10" t="s">
        <v>1105</v>
      </c>
      <c r="AX796" s="10" t="s">
        <v>1105</v>
      </c>
      <c r="AY796" s="10" t="s">
        <v>1104</v>
      </c>
      <c r="AZ796" s="10" t="s">
        <v>1104</v>
      </c>
      <c r="BA796" s="10" t="s">
        <v>1104</v>
      </c>
      <c r="BB796" s="10" t="s">
        <v>1104</v>
      </c>
      <c r="BC796" s="10" t="s">
        <v>190</v>
      </c>
      <c r="BD796" s="10" t="s">
        <v>1104</v>
      </c>
      <c r="BE796" s="10" t="s">
        <v>1104</v>
      </c>
      <c r="BF796" s="10" t="s">
        <v>1104</v>
      </c>
      <c r="BG796" s="10" t="s">
        <v>1104</v>
      </c>
      <c r="BH796" s="10" t="s">
        <v>1104</v>
      </c>
      <c r="BI796" s="10" t="s">
        <v>1105</v>
      </c>
      <c r="BJ796" s="10" t="s">
        <v>1105</v>
      </c>
      <c r="BK796" s="10" t="s">
        <v>190</v>
      </c>
      <c r="BL796" s="10" t="s">
        <v>1105</v>
      </c>
      <c r="BM796" s="10" t="s">
        <v>1105</v>
      </c>
      <c r="BN796" s="10" t="s">
        <v>1105</v>
      </c>
      <c r="BO796" s="10" t="s">
        <v>1104</v>
      </c>
      <c r="BP796" s="10" t="s">
        <v>1105</v>
      </c>
      <c r="BQ796" s="10" t="s">
        <v>1104</v>
      </c>
      <c r="BR796" s="10" t="s">
        <v>1105</v>
      </c>
      <c r="BS796" s="10" t="s">
        <v>190</v>
      </c>
      <c r="BT796" s="10" t="s">
        <v>1105</v>
      </c>
      <c r="BU796" s="10" t="s">
        <v>1105</v>
      </c>
      <c r="BV796" s="10" t="s">
        <v>1105</v>
      </c>
      <c r="BW796" s="10" t="s">
        <v>1104</v>
      </c>
      <c r="BX796" s="10" t="s">
        <v>1104</v>
      </c>
      <c r="BY796" s="10" t="s">
        <v>1104</v>
      </c>
      <c r="BZ796" s="10" t="s">
        <v>1104</v>
      </c>
      <c r="CA796" s="10" t="s">
        <v>1105</v>
      </c>
      <c r="CB796" s="10" t="s">
        <v>1105</v>
      </c>
      <c r="CC796" s="10" t="s">
        <v>1105</v>
      </c>
      <c r="CD796" s="10" t="s">
        <v>1104</v>
      </c>
      <c r="CE796" s="10" t="s">
        <v>1105</v>
      </c>
      <c r="CF796" s="10" t="s">
        <v>1104</v>
      </c>
      <c r="CG796" s="10" t="s">
        <v>1104</v>
      </c>
      <c r="CH796" s="10" t="s">
        <v>1104</v>
      </c>
      <c r="CI796" s="10" t="s">
        <v>1105</v>
      </c>
      <c r="CJ796" s="10" t="s">
        <v>1105</v>
      </c>
      <c r="CK796" s="10" t="s">
        <v>1104</v>
      </c>
      <c r="CL796" s="10" t="s">
        <v>1104</v>
      </c>
      <c r="CM796" s="10" t="s">
        <v>1104</v>
      </c>
      <c r="CN796" s="10" t="s">
        <v>1105</v>
      </c>
      <c r="CO796" s="10" t="s">
        <v>1105</v>
      </c>
      <c r="CP796" s="10" t="s">
        <v>1105</v>
      </c>
      <c r="CQ796" s="10" t="s">
        <v>1105</v>
      </c>
      <c r="CR796" s="10" t="s">
        <v>1104</v>
      </c>
      <c r="CS796" s="10" t="s">
        <v>1105</v>
      </c>
      <c r="CT796" s="10" t="s">
        <v>1104</v>
      </c>
      <c r="CU796" s="10" t="s">
        <v>1104</v>
      </c>
      <c r="CV796" s="10" t="s">
        <v>1104</v>
      </c>
      <c r="CW796" s="10" t="s">
        <v>1105</v>
      </c>
      <c r="CX796" s="10" t="s">
        <v>1104</v>
      </c>
      <c r="CY796" s="10" t="s">
        <v>1105</v>
      </c>
      <c r="CZ796" s="10" t="s">
        <v>1105</v>
      </c>
      <c r="DA796" s="10" t="s">
        <v>1105</v>
      </c>
      <c r="DB796" s="10" t="s">
        <v>1104</v>
      </c>
      <c r="DC796" s="96" t="s">
        <v>7164</v>
      </c>
      <c r="DD796" s="96" t="s">
        <v>7164</v>
      </c>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5"/>
    </row>
    <row r="797" spans="1:251" s="9" customFormat="1" ht="17.25" customHeight="1">
      <c r="A797" s="5" t="s">
        <v>952</v>
      </c>
      <c r="B797" s="9">
        <v>343</v>
      </c>
      <c r="C797" s="5" t="s">
        <v>83</v>
      </c>
      <c r="D797" s="5" t="s">
        <v>130</v>
      </c>
      <c r="E797" s="9">
        <v>10255</v>
      </c>
      <c r="F797" s="9" t="s">
        <v>817</v>
      </c>
      <c r="G797" s="5"/>
      <c r="H797" s="5" t="s">
        <v>16</v>
      </c>
      <c r="I797" s="9">
        <v>1847</v>
      </c>
      <c r="J797" s="5" t="s">
        <v>16</v>
      </c>
      <c r="K797" s="9">
        <v>1849</v>
      </c>
      <c r="L797" s="5"/>
      <c r="M797" s="5"/>
      <c r="N797" s="5"/>
      <c r="O797" s="5"/>
      <c r="P797" s="5"/>
      <c r="Q797" s="5"/>
      <c r="R797" s="5"/>
      <c r="S797" s="5"/>
      <c r="T797" s="5"/>
      <c r="U797" s="5"/>
      <c r="V797" s="5"/>
      <c r="W797" s="5"/>
      <c r="X797" s="5"/>
      <c r="Y797" s="5"/>
      <c r="Z797" s="5"/>
      <c r="AA797" s="5"/>
      <c r="AB797" s="5"/>
      <c r="AC797" s="5"/>
      <c r="AD797" s="5"/>
      <c r="AE797" s="5"/>
      <c r="AF797" s="5" t="s">
        <v>383</v>
      </c>
      <c r="AG797" s="5"/>
      <c r="AH797" s="5"/>
      <c r="AI797" s="5"/>
      <c r="AJ797" s="5"/>
      <c r="AK797" s="5"/>
      <c r="AL797" s="42" t="s">
        <v>587</v>
      </c>
      <c r="AM797" s="11">
        <f>VLOOKUP($AL797,'City Location'!$A$2:$C$69,2)</f>
        <v>45.070312000000001</v>
      </c>
      <c r="AN797" s="11">
        <f>VLOOKUP($AL797,'City Location'!$A$2:$C$69,3)</f>
        <v>7.6868559999999997</v>
      </c>
      <c r="AO797" s="11" t="s">
        <v>621</v>
      </c>
      <c r="AP797" s="5">
        <v>1</v>
      </c>
      <c r="AQ797" s="5"/>
      <c r="AR797" s="4"/>
      <c r="AS797" s="4"/>
      <c r="AT797" s="10">
        <v>0</v>
      </c>
      <c r="AU797" s="10" t="s">
        <v>374</v>
      </c>
      <c r="AV797" s="10" t="s">
        <v>1104</v>
      </c>
      <c r="AW797" s="10" t="s">
        <v>1105</v>
      </c>
      <c r="AX797" s="10" t="s">
        <v>1105</v>
      </c>
      <c r="AY797" s="10" t="s">
        <v>1104</v>
      </c>
      <c r="AZ797" s="10" t="s">
        <v>1104</v>
      </c>
      <c r="BA797" s="10" t="s">
        <v>1105</v>
      </c>
      <c r="BB797" s="10" t="s">
        <v>1104</v>
      </c>
      <c r="BC797" s="10" t="s">
        <v>190</v>
      </c>
      <c r="BD797" s="10" t="s">
        <v>1104</v>
      </c>
      <c r="BE797" s="10" t="s">
        <v>1104</v>
      </c>
      <c r="BF797" s="10" t="s">
        <v>1104</v>
      </c>
      <c r="BG797" s="10" t="s">
        <v>1104</v>
      </c>
      <c r="BH797" s="10" t="s">
        <v>1104</v>
      </c>
      <c r="BI797" s="10" t="s">
        <v>1105</v>
      </c>
      <c r="BJ797" s="10" t="s">
        <v>1105</v>
      </c>
      <c r="BK797" s="10" t="s">
        <v>190</v>
      </c>
      <c r="BL797" s="10" t="s">
        <v>1105</v>
      </c>
      <c r="BM797" s="10" t="s">
        <v>1104</v>
      </c>
      <c r="BN797" s="10" t="s">
        <v>1105</v>
      </c>
      <c r="BO797" s="10" t="s">
        <v>1104</v>
      </c>
      <c r="BP797" s="10" t="s">
        <v>1105</v>
      </c>
      <c r="BQ797" s="10" t="s">
        <v>1104</v>
      </c>
      <c r="BR797" s="10" t="s">
        <v>1105</v>
      </c>
      <c r="BS797" s="10" t="s">
        <v>190</v>
      </c>
      <c r="BT797" s="10" t="s">
        <v>1105</v>
      </c>
      <c r="BU797" s="10" t="s">
        <v>1105</v>
      </c>
      <c r="BV797" s="10" t="s">
        <v>1105</v>
      </c>
      <c r="BW797" s="10" t="s">
        <v>1104</v>
      </c>
      <c r="BX797" s="10" t="s">
        <v>1104</v>
      </c>
      <c r="BY797" s="10" t="s">
        <v>1104</v>
      </c>
      <c r="BZ797" s="10" t="s">
        <v>1104</v>
      </c>
      <c r="CA797" s="10" t="s">
        <v>1105</v>
      </c>
      <c r="CB797" s="10" t="s">
        <v>1105</v>
      </c>
      <c r="CC797" s="10" t="s">
        <v>1105</v>
      </c>
      <c r="CD797" s="10" t="s">
        <v>1104</v>
      </c>
      <c r="CE797" s="10" t="s">
        <v>1105</v>
      </c>
      <c r="CF797" s="10" t="s">
        <v>1104</v>
      </c>
      <c r="CG797" s="10" t="s">
        <v>1104</v>
      </c>
      <c r="CH797" s="10" t="s">
        <v>1104</v>
      </c>
      <c r="CI797" s="10" t="s">
        <v>1105</v>
      </c>
      <c r="CJ797" s="10" t="s">
        <v>1105</v>
      </c>
      <c r="CK797" s="10" t="s">
        <v>1104</v>
      </c>
      <c r="CL797" s="10" t="s">
        <v>1104</v>
      </c>
      <c r="CM797" s="10" t="s">
        <v>1104</v>
      </c>
      <c r="CN797" s="10" t="s">
        <v>1105</v>
      </c>
      <c r="CO797" s="10" t="s">
        <v>1105</v>
      </c>
      <c r="CP797" s="10" t="s">
        <v>1105</v>
      </c>
      <c r="CQ797" s="10" t="s">
        <v>1105</v>
      </c>
      <c r="CR797" s="10" t="s">
        <v>1104</v>
      </c>
      <c r="CS797" s="10" t="s">
        <v>1105</v>
      </c>
      <c r="CT797" s="10" t="s">
        <v>1104</v>
      </c>
      <c r="CU797" s="10" t="s">
        <v>1104</v>
      </c>
      <c r="CV797" s="10" t="s">
        <v>1104</v>
      </c>
      <c r="CW797" s="10" t="s">
        <v>1105</v>
      </c>
      <c r="CX797" s="10" t="s">
        <v>1104</v>
      </c>
      <c r="CY797" s="10" t="s">
        <v>1105</v>
      </c>
      <c r="CZ797" s="10" t="s">
        <v>1105</v>
      </c>
      <c r="DA797" s="10" t="s">
        <v>1105</v>
      </c>
      <c r="DB797" s="10" t="s">
        <v>1104</v>
      </c>
      <c r="DC797" s="96" t="s">
        <v>7164</v>
      </c>
      <c r="DD797" s="96" t="s">
        <v>7164</v>
      </c>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5"/>
    </row>
    <row r="798" spans="1:251" s="9" customFormat="1" ht="17.25" customHeight="1">
      <c r="A798" s="5" t="s">
        <v>952</v>
      </c>
      <c r="B798" s="9">
        <v>343</v>
      </c>
      <c r="C798" s="5" t="s">
        <v>83</v>
      </c>
      <c r="D798" s="5" t="s">
        <v>131</v>
      </c>
      <c r="E798" s="9">
        <v>4890</v>
      </c>
      <c r="F798" s="9" t="s">
        <v>817</v>
      </c>
      <c r="G798" s="5"/>
      <c r="H798" s="5" t="s">
        <v>16</v>
      </c>
      <c r="I798" s="9">
        <v>1849</v>
      </c>
      <c r="J798" s="5" t="s">
        <v>5</v>
      </c>
      <c r="K798" s="9">
        <v>1860</v>
      </c>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42" t="s">
        <v>587</v>
      </c>
      <c r="AM798" s="11">
        <f>VLOOKUP($AL798,'City Location'!$A$2:$C$69,2)</f>
        <v>45.070312000000001</v>
      </c>
      <c r="AN798" s="11">
        <f>VLOOKUP($AL798,'City Location'!$A$2:$C$69,3)</f>
        <v>7.6868559999999997</v>
      </c>
      <c r="AO798" s="11" t="s">
        <v>621</v>
      </c>
      <c r="AP798" s="5">
        <v>1</v>
      </c>
      <c r="AQ798" s="5"/>
      <c r="AR798" s="4"/>
      <c r="AS798" s="4"/>
      <c r="AT798" s="10">
        <v>0</v>
      </c>
      <c r="AU798" s="10" t="s">
        <v>374</v>
      </c>
      <c r="AV798" s="10" t="s">
        <v>1104</v>
      </c>
      <c r="AW798" s="10" t="s">
        <v>1105</v>
      </c>
      <c r="AX798" s="10" t="s">
        <v>1105</v>
      </c>
      <c r="AY798" s="10" t="s">
        <v>1104</v>
      </c>
      <c r="AZ798" s="10" t="s">
        <v>1104</v>
      </c>
      <c r="BA798" s="10" t="s">
        <v>1105</v>
      </c>
      <c r="BB798" s="10" t="s">
        <v>1104</v>
      </c>
      <c r="BC798" s="10" t="s">
        <v>190</v>
      </c>
      <c r="BD798" s="10" t="s">
        <v>1104</v>
      </c>
      <c r="BE798" s="10" t="s">
        <v>1104</v>
      </c>
      <c r="BF798" s="10" t="s">
        <v>1104</v>
      </c>
      <c r="BG798" s="10" t="s">
        <v>1104</v>
      </c>
      <c r="BH798" s="10" t="s">
        <v>1104</v>
      </c>
      <c r="BI798" s="10" t="s">
        <v>1105</v>
      </c>
      <c r="BJ798" s="10" t="s">
        <v>1105</v>
      </c>
      <c r="BK798" s="10" t="s">
        <v>1105</v>
      </c>
      <c r="BL798" s="19" t="s">
        <v>190</v>
      </c>
      <c r="BM798" s="10" t="s">
        <v>1104</v>
      </c>
      <c r="BN798" s="10" t="s">
        <v>1105</v>
      </c>
      <c r="BO798" s="10" t="s">
        <v>1104</v>
      </c>
      <c r="BP798" s="10" t="s">
        <v>1105</v>
      </c>
      <c r="BQ798" s="10" t="s">
        <v>1104</v>
      </c>
      <c r="BR798" s="10" t="s">
        <v>1105</v>
      </c>
      <c r="BS798" s="10" t="s">
        <v>190</v>
      </c>
      <c r="BT798" s="10" t="s">
        <v>1105</v>
      </c>
      <c r="BU798" s="10" t="s">
        <v>1105</v>
      </c>
      <c r="BV798" s="10" t="s">
        <v>1105</v>
      </c>
      <c r="BW798" s="10" t="s">
        <v>1104</v>
      </c>
      <c r="BX798" s="10" t="s">
        <v>1104</v>
      </c>
      <c r="BY798" s="10" t="s">
        <v>1104</v>
      </c>
      <c r="BZ798" s="10" t="s">
        <v>1104</v>
      </c>
      <c r="CA798" s="10" t="s">
        <v>1105</v>
      </c>
      <c r="CB798" s="10" t="s">
        <v>1105</v>
      </c>
      <c r="CC798" s="10" t="s">
        <v>1105</v>
      </c>
      <c r="CD798" s="10" t="s">
        <v>1104</v>
      </c>
      <c r="CE798" s="10" t="s">
        <v>1105</v>
      </c>
      <c r="CF798" s="10" t="s">
        <v>1104</v>
      </c>
      <c r="CG798" s="10" t="s">
        <v>1104</v>
      </c>
      <c r="CH798" s="10" t="s">
        <v>1104</v>
      </c>
      <c r="CI798" s="10" t="s">
        <v>1105</v>
      </c>
      <c r="CJ798" s="10" t="s">
        <v>1105</v>
      </c>
      <c r="CK798" s="10" t="s">
        <v>1104</v>
      </c>
      <c r="CL798" s="10" t="s">
        <v>1104</v>
      </c>
      <c r="CM798" s="10" t="s">
        <v>1104</v>
      </c>
      <c r="CN798" s="10" t="s">
        <v>1105</v>
      </c>
      <c r="CO798" s="10" t="s">
        <v>1105</v>
      </c>
      <c r="CP798" s="10" t="s">
        <v>1105</v>
      </c>
      <c r="CQ798" s="10" t="s">
        <v>1105</v>
      </c>
      <c r="CR798" s="10" t="s">
        <v>1104</v>
      </c>
      <c r="CS798" s="10" t="s">
        <v>1104</v>
      </c>
      <c r="CT798" s="10" t="s">
        <v>1104</v>
      </c>
      <c r="CU798" s="10" t="s">
        <v>1104</v>
      </c>
      <c r="CV798" s="10" t="s">
        <v>1104</v>
      </c>
      <c r="CW798" s="10" t="s">
        <v>1105</v>
      </c>
      <c r="CX798" s="10" t="s">
        <v>1104</v>
      </c>
      <c r="CY798" s="10" t="s">
        <v>1105</v>
      </c>
      <c r="CZ798" s="10" t="s">
        <v>1105</v>
      </c>
      <c r="DA798" s="10" t="s">
        <v>1105</v>
      </c>
      <c r="DB798" s="10" t="s">
        <v>1104</v>
      </c>
      <c r="DC798" s="96" t="s">
        <v>7164</v>
      </c>
      <c r="DD798" s="96" t="s">
        <v>7164</v>
      </c>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5"/>
    </row>
    <row r="799" spans="1:251" s="9" customFormat="1" ht="17.25" customHeight="1">
      <c r="A799" s="5" t="s">
        <v>952</v>
      </c>
      <c r="B799" s="9">
        <v>343</v>
      </c>
      <c r="C799" s="5" t="s">
        <v>83</v>
      </c>
      <c r="D799" s="5" t="s">
        <v>131</v>
      </c>
      <c r="E799" s="9">
        <v>4890</v>
      </c>
      <c r="F799" s="9" t="s">
        <v>817</v>
      </c>
      <c r="G799" s="5"/>
      <c r="H799" s="5" t="s">
        <v>5</v>
      </c>
      <c r="I799" s="9">
        <v>1860</v>
      </c>
      <c r="J799" s="5" t="s">
        <v>12</v>
      </c>
      <c r="K799" s="9">
        <v>1860</v>
      </c>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42" t="s">
        <v>587</v>
      </c>
      <c r="AM799" s="11">
        <f>VLOOKUP($AL799,'City Location'!$A$2:$C$69,2)</f>
        <v>45.070312000000001</v>
      </c>
      <c r="AN799" s="11">
        <f>VLOOKUP($AL799,'City Location'!$A$2:$C$69,3)</f>
        <v>7.6868559999999997</v>
      </c>
      <c r="AO799" s="11" t="s">
        <v>621</v>
      </c>
      <c r="AP799" s="5">
        <v>1</v>
      </c>
      <c r="AQ799" s="5"/>
      <c r="AR799" s="4"/>
      <c r="AS799" s="4"/>
      <c r="AT799" s="10">
        <v>0</v>
      </c>
      <c r="AU799" s="10" t="s">
        <v>374</v>
      </c>
      <c r="AV799" s="10" t="s">
        <v>1104</v>
      </c>
      <c r="AW799" s="10" t="s">
        <v>1105</v>
      </c>
      <c r="AX799" s="10" t="s">
        <v>1105</v>
      </c>
      <c r="AY799" s="10" t="s">
        <v>1104</v>
      </c>
      <c r="AZ799" s="10" t="s">
        <v>1104</v>
      </c>
      <c r="BA799" s="10" t="s">
        <v>1105</v>
      </c>
      <c r="BB799" s="10" t="s">
        <v>1104</v>
      </c>
      <c r="BC799" s="10" t="s">
        <v>374</v>
      </c>
      <c r="BD799" s="10" t="s">
        <v>1104</v>
      </c>
      <c r="BE799" s="10" t="s">
        <v>1104</v>
      </c>
      <c r="BF799" s="10" t="s">
        <v>1104</v>
      </c>
      <c r="BG799" s="10" t="s">
        <v>1104</v>
      </c>
      <c r="BH799" s="10" t="s">
        <v>1104</v>
      </c>
      <c r="BI799" s="10" t="s">
        <v>1105</v>
      </c>
      <c r="BJ799" s="10" t="s">
        <v>1105</v>
      </c>
      <c r="BK799" s="10" t="s">
        <v>1105</v>
      </c>
      <c r="BL799" s="19" t="s">
        <v>1105</v>
      </c>
      <c r="BM799" s="19" t="s">
        <v>190</v>
      </c>
      <c r="BN799" s="10" t="s">
        <v>1105</v>
      </c>
      <c r="BO799" s="10" t="s">
        <v>1104</v>
      </c>
      <c r="BP799" s="10" t="s">
        <v>1105</v>
      </c>
      <c r="BQ799" s="10" t="s">
        <v>1104</v>
      </c>
      <c r="BR799" s="10" t="s">
        <v>1105</v>
      </c>
      <c r="BS799" s="10" t="s">
        <v>190</v>
      </c>
      <c r="BT799" s="10" t="s">
        <v>1105</v>
      </c>
      <c r="BU799" s="10" t="s">
        <v>1105</v>
      </c>
      <c r="BV799" s="10" t="s">
        <v>1105</v>
      </c>
      <c r="BW799" s="10" t="s">
        <v>1104</v>
      </c>
      <c r="BX799" s="10" t="s">
        <v>1104</v>
      </c>
      <c r="BY799" s="10" t="s">
        <v>1104</v>
      </c>
      <c r="BZ799" s="10" t="s">
        <v>1104</v>
      </c>
      <c r="CA799" s="10" t="s">
        <v>1105</v>
      </c>
      <c r="CB799" s="10" t="s">
        <v>1105</v>
      </c>
      <c r="CC799" s="10" t="s">
        <v>1105</v>
      </c>
      <c r="CD799" s="10" t="s">
        <v>1104</v>
      </c>
      <c r="CE799" s="10" t="s">
        <v>1105</v>
      </c>
      <c r="CF799" s="10" t="s">
        <v>1104</v>
      </c>
      <c r="CG799" s="10" t="s">
        <v>1104</v>
      </c>
      <c r="CH799" s="10" t="s">
        <v>1104</v>
      </c>
      <c r="CI799" s="10" t="s">
        <v>1105</v>
      </c>
      <c r="CJ799" s="10" t="s">
        <v>1105</v>
      </c>
      <c r="CK799" s="10" t="s">
        <v>1104</v>
      </c>
      <c r="CL799" s="10" t="s">
        <v>1104</v>
      </c>
      <c r="CM799" s="10" t="s">
        <v>1104</v>
      </c>
      <c r="CN799" s="10" t="s">
        <v>1105</v>
      </c>
      <c r="CO799" s="10" t="s">
        <v>1105</v>
      </c>
      <c r="CP799" s="10" t="s">
        <v>1105</v>
      </c>
      <c r="CQ799" s="10" t="s">
        <v>1105</v>
      </c>
      <c r="CR799" s="10" t="s">
        <v>1104</v>
      </c>
      <c r="CS799" s="10" t="s">
        <v>1104</v>
      </c>
      <c r="CT799" s="10" t="s">
        <v>1104</v>
      </c>
      <c r="CU799" s="10" t="s">
        <v>1104</v>
      </c>
      <c r="CV799" s="10" t="s">
        <v>1104</v>
      </c>
      <c r="CW799" s="10" t="s">
        <v>1105</v>
      </c>
      <c r="CX799" s="10" t="s">
        <v>1104</v>
      </c>
      <c r="CY799" s="10" t="s">
        <v>1105</v>
      </c>
      <c r="CZ799" s="10" t="s">
        <v>1105</v>
      </c>
      <c r="DA799" s="10" t="s">
        <v>1105</v>
      </c>
      <c r="DB799" s="10" t="s">
        <v>1104</v>
      </c>
      <c r="DC799" s="96" t="s">
        <v>7164</v>
      </c>
      <c r="DD799" s="96" t="s">
        <v>7164</v>
      </c>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5"/>
    </row>
    <row r="800" spans="1:251" s="9" customFormat="1" ht="17.25" customHeight="1">
      <c r="A800" s="5" t="s">
        <v>952</v>
      </c>
      <c r="B800" s="9">
        <v>343</v>
      </c>
      <c r="C800" s="5" t="s">
        <v>83</v>
      </c>
      <c r="D800" s="5" t="s">
        <v>131</v>
      </c>
      <c r="E800" s="9">
        <v>4890</v>
      </c>
      <c r="F800" s="9" t="s">
        <v>817</v>
      </c>
      <c r="G800" s="5"/>
      <c r="H800" s="5" t="s">
        <v>12</v>
      </c>
      <c r="I800" s="9">
        <v>1860</v>
      </c>
      <c r="J800" s="5" t="s">
        <v>5</v>
      </c>
      <c r="K800" s="9">
        <v>1861</v>
      </c>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42" t="s">
        <v>587</v>
      </c>
      <c r="AM800" s="11">
        <f>VLOOKUP($AL800,'City Location'!$A$2:$C$69,2)</f>
        <v>45.070312000000001</v>
      </c>
      <c r="AN800" s="11">
        <f>VLOOKUP($AL800,'City Location'!$A$2:$C$69,3)</f>
        <v>7.6868559999999997</v>
      </c>
      <c r="AO800" s="11" t="s">
        <v>621</v>
      </c>
      <c r="AP800" s="5">
        <v>1</v>
      </c>
      <c r="AQ800" s="5"/>
      <c r="AR800" s="4"/>
      <c r="AS800" s="4"/>
      <c r="AT800" s="10">
        <v>0</v>
      </c>
      <c r="AU800" s="10" t="s">
        <v>374</v>
      </c>
      <c r="AV800" s="10" t="s">
        <v>1104</v>
      </c>
      <c r="AW800" s="10" t="s">
        <v>1105</v>
      </c>
      <c r="AX800" s="10" t="s">
        <v>1105</v>
      </c>
      <c r="AY800" s="10" t="s">
        <v>1104</v>
      </c>
      <c r="AZ800" s="10" t="s">
        <v>1104</v>
      </c>
      <c r="BA800" s="10" t="s">
        <v>1105</v>
      </c>
      <c r="BB800" s="10" t="s">
        <v>1104</v>
      </c>
      <c r="BC800" s="10" t="s">
        <v>1105</v>
      </c>
      <c r="BD800" s="10" t="s">
        <v>1104</v>
      </c>
      <c r="BE800" s="10" t="s">
        <v>1104</v>
      </c>
      <c r="BF800" s="10" t="s">
        <v>1104</v>
      </c>
      <c r="BG800" s="10" t="s">
        <v>1104</v>
      </c>
      <c r="BH800" s="10" t="s">
        <v>1104</v>
      </c>
      <c r="BI800" s="10" t="s">
        <v>1105</v>
      </c>
      <c r="BJ800" s="10" t="s">
        <v>1105</v>
      </c>
      <c r="BK800" s="10" t="s">
        <v>1105</v>
      </c>
      <c r="BL800" s="19" t="s">
        <v>1105</v>
      </c>
      <c r="BM800" s="19" t="s">
        <v>190</v>
      </c>
      <c r="BN800" s="10" t="s">
        <v>1105</v>
      </c>
      <c r="BO800" s="10" t="s">
        <v>1104</v>
      </c>
      <c r="BP800" s="10" t="s">
        <v>1105</v>
      </c>
      <c r="BQ800" s="10" t="s">
        <v>1104</v>
      </c>
      <c r="BR800" s="10" t="s">
        <v>1105</v>
      </c>
      <c r="BS800" s="10" t="s">
        <v>1104</v>
      </c>
      <c r="BT800" s="10" t="s">
        <v>1105</v>
      </c>
      <c r="BU800" s="10" t="s">
        <v>1105</v>
      </c>
      <c r="BV800" s="10" t="s">
        <v>1105</v>
      </c>
      <c r="BW800" s="10" t="s">
        <v>1104</v>
      </c>
      <c r="BX800" s="10" t="s">
        <v>1104</v>
      </c>
      <c r="BY800" s="10" t="s">
        <v>1104</v>
      </c>
      <c r="BZ800" s="10" t="s">
        <v>1104</v>
      </c>
      <c r="CA800" s="10" t="s">
        <v>1105</v>
      </c>
      <c r="CB800" s="10" t="s">
        <v>1105</v>
      </c>
      <c r="CC800" s="10" t="s">
        <v>1105</v>
      </c>
      <c r="CD800" s="10" t="s">
        <v>1104</v>
      </c>
      <c r="CE800" s="10" t="s">
        <v>1105</v>
      </c>
      <c r="CF800" s="10" t="s">
        <v>1104</v>
      </c>
      <c r="CG800" s="10" t="s">
        <v>1104</v>
      </c>
      <c r="CH800" s="10" t="s">
        <v>1104</v>
      </c>
      <c r="CI800" s="10" t="s">
        <v>1105</v>
      </c>
      <c r="CJ800" s="10" t="s">
        <v>1105</v>
      </c>
      <c r="CK800" s="10" t="s">
        <v>1104</v>
      </c>
      <c r="CL800" s="10" t="s">
        <v>1104</v>
      </c>
      <c r="CM800" s="10" t="s">
        <v>1104</v>
      </c>
      <c r="CN800" s="10" t="s">
        <v>1105</v>
      </c>
      <c r="CO800" s="10" t="s">
        <v>1105</v>
      </c>
      <c r="CP800" s="10" t="s">
        <v>1105</v>
      </c>
      <c r="CQ800" s="10" t="s">
        <v>1105</v>
      </c>
      <c r="CR800" s="10" t="s">
        <v>1104</v>
      </c>
      <c r="CS800" s="10" t="s">
        <v>1104</v>
      </c>
      <c r="CT800" s="10" t="s">
        <v>1104</v>
      </c>
      <c r="CU800" s="10" t="s">
        <v>1104</v>
      </c>
      <c r="CV800" s="10" t="s">
        <v>1104</v>
      </c>
      <c r="CW800" s="10" t="s">
        <v>1105</v>
      </c>
      <c r="CX800" s="10" t="s">
        <v>1104</v>
      </c>
      <c r="CY800" s="10" t="s">
        <v>1105</v>
      </c>
      <c r="CZ800" s="10" t="s">
        <v>1105</v>
      </c>
      <c r="DA800" s="10" t="s">
        <v>1105</v>
      </c>
      <c r="DB800" s="10" t="s">
        <v>1104</v>
      </c>
      <c r="DC800" s="96" t="s">
        <v>7164</v>
      </c>
      <c r="DD800" s="96" t="s">
        <v>7164</v>
      </c>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5"/>
    </row>
    <row r="801" spans="1:251" s="9" customFormat="1" ht="17.25" customHeight="1">
      <c r="A801" s="5" t="s">
        <v>952</v>
      </c>
      <c r="B801" s="9">
        <v>343</v>
      </c>
      <c r="C801" s="5" t="s">
        <v>83</v>
      </c>
      <c r="D801" s="5" t="s">
        <v>131</v>
      </c>
      <c r="E801" s="9">
        <v>4890</v>
      </c>
      <c r="F801" s="9" t="s">
        <v>817</v>
      </c>
      <c r="G801" s="5"/>
      <c r="H801" s="5" t="s">
        <v>16</v>
      </c>
      <c r="I801" s="9">
        <v>1861</v>
      </c>
      <c r="J801" s="5" t="s">
        <v>5</v>
      </c>
      <c r="K801" s="9">
        <v>1865</v>
      </c>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42" t="s">
        <v>587</v>
      </c>
      <c r="AM801" s="11">
        <f>VLOOKUP($AL801,'City Location'!$A$2:$C$69,2)</f>
        <v>45.070312000000001</v>
      </c>
      <c r="AN801" s="11">
        <f>VLOOKUP($AL801,'City Location'!$A$2:$C$69,3)</f>
        <v>7.6868559999999997</v>
      </c>
      <c r="AO801" s="11" t="s">
        <v>621</v>
      </c>
      <c r="AP801" s="5">
        <v>1</v>
      </c>
      <c r="AQ801" s="5"/>
      <c r="AR801" s="4"/>
      <c r="AS801" s="4"/>
      <c r="AT801" s="10">
        <v>0</v>
      </c>
      <c r="AU801" s="10" t="s">
        <v>374</v>
      </c>
      <c r="AV801" s="10" t="s">
        <v>1104</v>
      </c>
      <c r="AW801" s="10" t="s">
        <v>1105</v>
      </c>
      <c r="AX801" s="10" t="s">
        <v>1105</v>
      </c>
      <c r="AY801" s="10" t="s">
        <v>1104</v>
      </c>
      <c r="AZ801" s="10" t="s">
        <v>1104</v>
      </c>
      <c r="BA801" s="10" t="s">
        <v>1105</v>
      </c>
      <c r="BB801" s="10" t="s">
        <v>1104</v>
      </c>
      <c r="BC801" s="10" t="s">
        <v>1105</v>
      </c>
      <c r="BD801" s="10" t="s">
        <v>1104</v>
      </c>
      <c r="BE801" s="10" t="s">
        <v>1104</v>
      </c>
      <c r="BF801" s="10" t="s">
        <v>1104</v>
      </c>
      <c r="BG801" s="10" t="s">
        <v>1104</v>
      </c>
      <c r="BH801" s="10" t="s">
        <v>1104</v>
      </c>
      <c r="BI801" s="10" t="s">
        <v>1105</v>
      </c>
      <c r="BJ801" s="10" t="s">
        <v>1105</v>
      </c>
      <c r="BK801" s="10" t="s">
        <v>1105</v>
      </c>
      <c r="BL801" s="19" t="s">
        <v>1105</v>
      </c>
      <c r="BM801" s="19" t="s">
        <v>190</v>
      </c>
      <c r="BN801" s="10" t="s">
        <v>1105</v>
      </c>
      <c r="BO801" s="10" t="s">
        <v>1104</v>
      </c>
      <c r="BP801" s="10" t="s">
        <v>1105</v>
      </c>
      <c r="BQ801" s="10" t="s">
        <v>1104</v>
      </c>
      <c r="BR801" s="10" t="s">
        <v>1105</v>
      </c>
      <c r="BS801" s="10" t="s">
        <v>1105</v>
      </c>
      <c r="BT801" s="10" t="s">
        <v>1105</v>
      </c>
      <c r="BU801" s="10" t="s">
        <v>1105</v>
      </c>
      <c r="BV801" s="10" t="s">
        <v>1105</v>
      </c>
      <c r="BW801" s="10" t="s">
        <v>1104</v>
      </c>
      <c r="BX801" s="10" t="s">
        <v>1104</v>
      </c>
      <c r="BY801" s="10" t="s">
        <v>1104</v>
      </c>
      <c r="BZ801" s="10" t="s">
        <v>1104</v>
      </c>
      <c r="CA801" s="10" t="s">
        <v>1105</v>
      </c>
      <c r="CB801" s="10" t="s">
        <v>1105</v>
      </c>
      <c r="CC801" s="10" t="s">
        <v>1105</v>
      </c>
      <c r="CD801" s="10" t="s">
        <v>1104</v>
      </c>
      <c r="CE801" s="10" t="s">
        <v>1105</v>
      </c>
      <c r="CF801" s="10" t="s">
        <v>1104</v>
      </c>
      <c r="CG801" s="10" t="s">
        <v>1104</v>
      </c>
      <c r="CH801" s="10" t="s">
        <v>1104</v>
      </c>
      <c r="CI801" s="10" t="s">
        <v>1105</v>
      </c>
      <c r="CJ801" s="10" t="s">
        <v>1105</v>
      </c>
      <c r="CK801" s="10" t="s">
        <v>1104</v>
      </c>
      <c r="CL801" s="10" t="s">
        <v>1105</v>
      </c>
      <c r="CM801" s="10" t="s">
        <v>1104</v>
      </c>
      <c r="CN801" s="10" t="s">
        <v>1105</v>
      </c>
      <c r="CO801" s="10" t="s">
        <v>1105</v>
      </c>
      <c r="CP801" s="10" t="s">
        <v>1105</v>
      </c>
      <c r="CQ801" s="10" t="s">
        <v>1105</v>
      </c>
      <c r="CR801" s="10" t="s">
        <v>1104</v>
      </c>
      <c r="CS801" s="10" t="s">
        <v>1104</v>
      </c>
      <c r="CT801" s="10" t="s">
        <v>1104</v>
      </c>
      <c r="CU801" s="10" t="s">
        <v>1104</v>
      </c>
      <c r="CV801" s="10" t="s">
        <v>1104</v>
      </c>
      <c r="CW801" s="10" t="s">
        <v>1105</v>
      </c>
      <c r="CX801" s="10" t="s">
        <v>1104</v>
      </c>
      <c r="CY801" s="10" t="s">
        <v>1105</v>
      </c>
      <c r="CZ801" s="10" t="s">
        <v>1105</v>
      </c>
      <c r="DA801" s="10" t="s">
        <v>1105</v>
      </c>
      <c r="DB801" s="10" t="s">
        <v>1104</v>
      </c>
      <c r="DC801" s="96" t="s">
        <v>7164</v>
      </c>
      <c r="DD801" s="96" t="s">
        <v>7164</v>
      </c>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5"/>
    </row>
    <row r="802" spans="1:251" s="9" customFormat="1" ht="17.25" customHeight="1">
      <c r="A802" s="5" t="s">
        <v>952</v>
      </c>
      <c r="B802" s="9">
        <v>343</v>
      </c>
      <c r="C802" s="5" t="s">
        <v>83</v>
      </c>
      <c r="D802" s="5" t="s">
        <v>131</v>
      </c>
      <c r="E802" s="9">
        <v>4890</v>
      </c>
      <c r="F802" s="9" t="s">
        <v>817</v>
      </c>
      <c r="G802" s="5"/>
      <c r="H802" s="5" t="s">
        <v>16</v>
      </c>
      <c r="I802" s="9">
        <v>1865</v>
      </c>
      <c r="J802" s="5" t="s">
        <v>5</v>
      </c>
      <c r="K802" s="9">
        <v>1867</v>
      </c>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t="s">
        <v>577</v>
      </c>
      <c r="AM802" s="11">
        <f>VLOOKUP($AL802,'City Location'!$A$2:$C$69,2)</f>
        <v>43.769559999999998</v>
      </c>
      <c r="AN802" s="11">
        <f>VLOOKUP($AL802,'City Location'!$A$2:$C$69,3)</f>
        <v>11.255814000000001</v>
      </c>
      <c r="AO802" s="11" t="s">
        <v>621</v>
      </c>
      <c r="AP802" s="5">
        <v>1</v>
      </c>
      <c r="AQ802" s="5"/>
      <c r="AR802" s="4"/>
      <c r="AS802" s="4"/>
      <c r="AT802" s="10">
        <v>0</v>
      </c>
      <c r="AU802" s="10" t="s">
        <v>374</v>
      </c>
      <c r="AV802" s="10" t="s">
        <v>1104</v>
      </c>
      <c r="AW802" s="10" t="s">
        <v>1105</v>
      </c>
      <c r="AX802" s="10" t="s">
        <v>1105</v>
      </c>
      <c r="AY802" s="10" t="s">
        <v>1105</v>
      </c>
      <c r="AZ802" s="10" t="s">
        <v>1104</v>
      </c>
      <c r="BA802" s="10" t="s">
        <v>1105</v>
      </c>
      <c r="BB802" s="10" t="s">
        <v>1104</v>
      </c>
      <c r="BC802" s="10" t="s">
        <v>1105</v>
      </c>
      <c r="BD802" s="10" t="s">
        <v>1104</v>
      </c>
      <c r="BE802" s="10" t="s">
        <v>1104</v>
      </c>
      <c r="BF802" s="10" t="s">
        <v>1104</v>
      </c>
      <c r="BG802" s="10" t="s">
        <v>1104</v>
      </c>
      <c r="BH802" s="10" t="s">
        <v>1104</v>
      </c>
      <c r="BI802" s="10" t="s">
        <v>1105</v>
      </c>
      <c r="BJ802" s="10" t="s">
        <v>1105</v>
      </c>
      <c r="BK802" s="10" t="s">
        <v>1105</v>
      </c>
      <c r="BL802" s="19" t="s">
        <v>1105</v>
      </c>
      <c r="BM802" s="19" t="s">
        <v>190</v>
      </c>
      <c r="BN802" s="10" t="s">
        <v>1105</v>
      </c>
      <c r="BO802" s="10" t="s">
        <v>1104</v>
      </c>
      <c r="BP802" s="10" t="s">
        <v>1105</v>
      </c>
      <c r="BQ802" s="10" t="s">
        <v>1104</v>
      </c>
      <c r="BR802" s="10" t="s">
        <v>1105</v>
      </c>
      <c r="BS802" s="10" t="s">
        <v>1105</v>
      </c>
      <c r="BT802" s="10" t="s">
        <v>1105</v>
      </c>
      <c r="BU802" s="10" t="s">
        <v>1104</v>
      </c>
      <c r="BV802" s="10" t="s">
        <v>1105</v>
      </c>
      <c r="BW802" s="10" t="s">
        <v>1104</v>
      </c>
      <c r="BX802" s="10" t="s">
        <v>1104</v>
      </c>
      <c r="BY802" s="10" t="s">
        <v>1104</v>
      </c>
      <c r="BZ802" s="10" t="s">
        <v>1104</v>
      </c>
      <c r="CA802" s="10" t="s">
        <v>1105</v>
      </c>
      <c r="CB802" s="10" t="s">
        <v>1105</v>
      </c>
      <c r="CC802" s="10" t="s">
        <v>1105</v>
      </c>
      <c r="CD802" s="10" t="s">
        <v>1104</v>
      </c>
      <c r="CE802" s="10" t="s">
        <v>1105</v>
      </c>
      <c r="CF802" s="10" t="s">
        <v>1104</v>
      </c>
      <c r="CG802" s="10" t="s">
        <v>1104</v>
      </c>
      <c r="CH802" s="10" t="s">
        <v>1104</v>
      </c>
      <c r="CI802" s="10" t="s">
        <v>1105</v>
      </c>
      <c r="CJ802" s="10" t="s">
        <v>1105</v>
      </c>
      <c r="CK802" s="10" t="s">
        <v>1104</v>
      </c>
      <c r="CL802" s="10" t="s">
        <v>1105</v>
      </c>
      <c r="CM802" s="10" t="s">
        <v>1104</v>
      </c>
      <c r="CN802" s="10" t="s">
        <v>1105</v>
      </c>
      <c r="CO802" s="10" t="s">
        <v>1105</v>
      </c>
      <c r="CP802" s="10" t="s">
        <v>1105</v>
      </c>
      <c r="CQ802" s="10" t="s">
        <v>1105</v>
      </c>
      <c r="CR802" s="10" t="s">
        <v>1104</v>
      </c>
      <c r="CS802" s="10" t="s">
        <v>1104</v>
      </c>
      <c r="CT802" s="10" t="s">
        <v>1104</v>
      </c>
      <c r="CU802" s="10" t="s">
        <v>1104</v>
      </c>
      <c r="CV802" s="10" t="s">
        <v>1104</v>
      </c>
      <c r="CW802" s="10" t="s">
        <v>1105</v>
      </c>
      <c r="CX802" s="10" t="s">
        <v>1104</v>
      </c>
      <c r="CY802" s="10" t="s">
        <v>1105</v>
      </c>
      <c r="CZ802" s="10" t="s">
        <v>1105</v>
      </c>
      <c r="DA802" s="10" t="s">
        <v>1105</v>
      </c>
      <c r="DB802" s="10" t="s">
        <v>1104</v>
      </c>
      <c r="DC802" s="96" t="s">
        <v>7164</v>
      </c>
      <c r="DD802" s="96" t="s">
        <v>7164</v>
      </c>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5"/>
    </row>
    <row r="803" spans="1:251" s="9" customFormat="1" ht="17.25" customHeight="1">
      <c r="A803" s="5" t="s">
        <v>952</v>
      </c>
      <c r="B803" s="9">
        <v>343</v>
      </c>
      <c r="C803" s="5" t="s">
        <v>83</v>
      </c>
      <c r="D803" s="5" t="s">
        <v>131</v>
      </c>
      <c r="E803" s="9">
        <v>4890</v>
      </c>
      <c r="F803" s="9" t="s">
        <v>817</v>
      </c>
      <c r="G803" s="5"/>
      <c r="H803" s="5" t="s">
        <v>5</v>
      </c>
      <c r="I803" s="9">
        <v>1867</v>
      </c>
      <c r="J803" s="5" t="s">
        <v>5</v>
      </c>
      <c r="K803" s="9">
        <v>1871</v>
      </c>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t="s">
        <v>577</v>
      </c>
      <c r="AM803" s="11">
        <f>VLOOKUP($AL803,'City Location'!$A$2:$C$69,2)</f>
        <v>43.769559999999998</v>
      </c>
      <c r="AN803" s="11">
        <f>VLOOKUP($AL803,'City Location'!$A$2:$C$69,3)</f>
        <v>11.255814000000001</v>
      </c>
      <c r="AO803" s="11" t="s">
        <v>621</v>
      </c>
      <c r="AP803" s="5">
        <v>1</v>
      </c>
      <c r="AQ803" s="5"/>
      <c r="AR803" s="4"/>
      <c r="AS803" s="4"/>
      <c r="AT803" s="10">
        <v>0</v>
      </c>
      <c r="AU803" s="10" t="s">
        <v>190</v>
      </c>
      <c r="AV803" s="10" t="s">
        <v>1104</v>
      </c>
      <c r="AW803" s="10" t="s">
        <v>1105</v>
      </c>
      <c r="AX803" s="10" t="s">
        <v>1105</v>
      </c>
      <c r="AY803" s="10" t="s">
        <v>1105</v>
      </c>
      <c r="AZ803" s="10" t="s">
        <v>1105</v>
      </c>
      <c r="BA803" s="10" t="s">
        <v>1105</v>
      </c>
      <c r="BB803" s="10" t="s">
        <v>1104</v>
      </c>
      <c r="BC803" s="10" t="s">
        <v>1105</v>
      </c>
      <c r="BD803" s="10" t="s">
        <v>1104</v>
      </c>
      <c r="BE803" s="10" t="s">
        <v>1104</v>
      </c>
      <c r="BF803" s="10" t="s">
        <v>1104</v>
      </c>
      <c r="BG803" s="10" t="s">
        <v>1104</v>
      </c>
      <c r="BH803" s="10" t="s">
        <v>1104</v>
      </c>
      <c r="BI803" s="10" t="s">
        <v>1105</v>
      </c>
      <c r="BJ803" s="10" t="s">
        <v>1105</v>
      </c>
      <c r="BK803" s="10" t="s">
        <v>1105</v>
      </c>
      <c r="BL803" s="19" t="s">
        <v>1105</v>
      </c>
      <c r="BM803" s="19" t="s">
        <v>190</v>
      </c>
      <c r="BN803" s="10" t="s">
        <v>1105</v>
      </c>
      <c r="BO803" s="10" t="s">
        <v>1105</v>
      </c>
      <c r="BP803" s="10" t="s">
        <v>1105</v>
      </c>
      <c r="BQ803" s="10" t="s">
        <v>1104</v>
      </c>
      <c r="BR803" s="10" t="s">
        <v>1105</v>
      </c>
      <c r="BS803" s="10" t="s">
        <v>1105</v>
      </c>
      <c r="BT803" s="10" t="s">
        <v>1105</v>
      </c>
      <c r="BU803" s="10" t="s">
        <v>1104</v>
      </c>
      <c r="BV803" s="10" t="s">
        <v>1105</v>
      </c>
      <c r="BW803" s="10" t="s">
        <v>1104</v>
      </c>
      <c r="BX803" s="10" t="s">
        <v>1104</v>
      </c>
      <c r="BY803" s="10" t="s">
        <v>1104</v>
      </c>
      <c r="BZ803" s="10" t="s">
        <v>1105</v>
      </c>
      <c r="CA803" s="10" t="s">
        <v>1105</v>
      </c>
      <c r="CB803" s="10" t="s">
        <v>1105</v>
      </c>
      <c r="CC803" s="10" t="s">
        <v>1105</v>
      </c>
      <c r="CD803" s="10" t="s">
        <v>1104</v>
      </c>
      <c r="CE803" s="10" t="s">
        <v>1105</v>
      </c>
      <c r="CF803" s="10" t="s">
        <v>1104</v>
      </c>
      <c r="CG803" s="10" t="s">
        <v>1104</v>
      </c>
      <c r="CH803" s="10" t="s">
        <v>1104</v>
      </c>
      <c r="CI803" s="10" t="s">
        <v>1105</v>
      </c>
      <c r="CJ803" s="10" t="s">
        <v>1105</v>
      </c>
      <c r="CK803" s="10" t="s">
        <v>1104</v>
      </c>
      <c r="CL803" s="10" t="s">
        <v>1105</v>
      </c>
      <c r="CM803" s="10" t="s">
        <v>1104</v>
      </c>
      <c r="CN803" s="10" t="s">
        <v>1104</v>
      </c>
      <c r="CO803" s="10" t="s">
        <v>1104</v>
      </c>
      <c r="CP803" s="10" t="s">
        <v>1104</v>
      </c>
      <c r="CQ803" s="10" t="s">
        <v>1104</v>
      </c>
      <c r="CR803" s="10" t="s">
        <v>1104</v>
      </c>
      <c r="CS803" s="10" t="s">
        <v>1104</v>
      </c>
      <c r="CT803" s="10" t="s">
        <v>1104</v>
      </c>
      <c r="CU803" s="10" t="s">
        <v>1104</v>
      </c>
      <c r="CV803" s="10" t="s">
        <v>1104</v>
      </c>
      <c r="CW803" s="10" t="s">
        <v>1105</v>
      </c>
      <c r="CX803" s="10" t="s">
        <v>1104</v>
      </c>
      <c r="CY803" s="10" t="s">
        <v>1104</v>
      </c>
      <c r="CZ803" s="10" t="s">
        <v>1105</v>
      </c>
      <c r="DA803" s="10" t="s">
        <v>1105</v>
      </c>
      <c r="DB803" s="10" t="s">
        <v>1104</v>
      </c>
      <c r="DC803" s="96" t="s">
        <v>7164</v>
      </c>
      <c r="DD803" s="96" t="s">
        <v>7164</v>
      </c>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5"/>
    </row>
    <row r="804" spans="1:251" s="9" customFormat="1" ht="16.5" customHeight="1">
      <c r="A804" s="5" t="s">
        <v>952</v>
      </c>
      <c r="B804" s="9">
        <v>343</v>
      </c>
      <c r="C804" s="5" t="s">
        <v>83</v>
      </c>
      <c r="D804" s="5" t="s">
        <v>131</v>
      </c>
      <c r="E804" s="9">
        <v>4890</v>
      </c>
      <c r="F804" s="9" t="s">
        <v>817</v>
      </c>
      <c r="G804" s="5"/>
      <c r="H804" s="5" t="s">
        <v>16</v>
      </c>
      <c r="I804" s="9">
        <v>1871</v>
      </c>
      <c r="J804" s="5" t="s">
        <v>5</v>
      </c>
      <c r="K804" s="9">
        <v>1878</v>
      </c>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t="s">
        <v>616</v>
      </c>
      <c r="AM804" s="11">
        <f>VLOOKUP($AL804,'City Location'!$A$2:$C$69,2)</f>
        <v>41.902783999999997</v>
      </c>
      <c r="AN804" s="11">
        <f>VLOOKUP($AL804,'City Location'!$A$2:$C$69,3)</f>
        <v>12.496366</v>
      </c>
      <c r="AO804" s="11" t="s">
        <v>621</v>
      </c>
      <c r="AP804" s="5">
        <v>1</v>
      </c>
      <c r="AQ804" s="5"/>
      <c r="AR804" s="4"/>
      <c r="AS804" s="4"/>
      <c r="AT804" s="10">
        <v>0</v>
      </c>
      <c r="AU804" s="10" t="s">
        <v>190</v>
      </c>
      <c r="AV804" s="10" t="s">
        <v>1104</v>
      </c>
      <c r="AW804" s="10" t="s">
        <v>1105</v>
      </c>
      <c r="AX804" s="10" t="s">
        <v>1105</v>
      </c>
      <c r="AY804" s="10" t="s">
        <v>1105</v>
      </c>
      <c r="AZ804" s="10" t="s">
        <v>1105</v>
      </c>
      <c r="BA804" s="10" t="s">
        <v>1105</v>
      </c>
      <c r="BB804" s="10" t="s">
        <v>1104</v>
      </c>
      <c r="BC804" s="10" t="s">
        <v>1105</v>
      </c>
      <c r="BD804" s="10" t="s">
        <v>1105</v>
      </c>
      <c r="BE804" s="10" t="s">
        <v>1105</v>
      </c>
      <c r="BF804" s="10" t="s">
        <v>1105</v>
      </c>
      <c r="BG804" s="10" t="s">
        <v>1105</v>
      </c>
      <c r="BH804" s="10" t="s">
        <v>1105</v>
      </c>
      <c r="BI804" s="10" t="s">
        <v>1105</v>
      </c>
      <c r="BJ804" s="10" t="s">
        <v>1105</v>
      </c>
      <c r="BK804" s="10" t="s">
        <v>1105</v>
      </c>
      <c r="BL804" s="19" t="s">
        <v>1105</v>
      </c>
      <c r="BM804" s="10" t="s">
        <v>1105</v>
      </c>
      <c r="BN804" s="19" t="s">
        <v>190</v>
      </c>
      <c r="BO804" s="10" t="s">
        <v>1105</v>
      </c>
      <c r="BP804" s="10" t="s">
        <v>1104</v>
      </c>
      <c r="BQ804" s="10" t="s">
        <v>1105</v>
      </c>
      <c r="BR804" s="10" t="s">
        <v>1105</v>
      </c>
      <c r="BS804" s="10" t="s">
        <v>1105</v>
      </c>
      <c r="BT804" s="10" t="s">
        <v>1105</v>
      </c>
      <c r="BU804" s="10" t="s">
        <v>1104</v>
      </c>
      <c r="BV804" s="10" t="s">
        <v>1105</v>
      </c>
      <c r="BW804" s="10" t="s">
        <v>1104</v>
      </c>
      <c r="BX804" s="10" t="s">
        <v>1104</v>
      </c>
      <c r="BY804" s="10" t="s">
        <v>1104</v>
      </c>
      <c r="BZ804" s="10" t="s">
        <v>1105</v>
      </c>
      <c r="CA804" s="10" t="s">
        <v>1105</v>
      </c>
      <c r="CB804" s="10" t="s">
        <v>1105</v>
      </c>
      <c r="CC804" s="10" t="s">
        <v>1105</v>
      </c>
      <c r="CD804" s="10" t="s">
        <v>1104</v>
      </c>
      <c r="CE804" s="10" t="s">
        <v>1105</v>
      </c>
      <c r="CF804" s="10" t="s">
        <v>1104</v>
      </c>
      <c r="CG804" s="10" t="s">
        <v>1104</v>
      </c>
      <c r="CH804" s="10" t="s">
        <v>1104</v>
      </c>
      <c r="CI804" s="10" t="s">
        <v>1105</v>
      </c>
      <c r="CJ804" s="10" t="s">
        <v>1105</v>
      </c>
      <c r="CK804" s="10" t="s">
        <v>1104</v>
      </c>
      <c r="CL804" s="10" t="s">
        <v>1105</v>
      </c>
      <c r="CM804" s="10" t="s">
        <v>1105</v>
      </c>
      <c r="CN804" s="10" t="s">
        <v>1105</v>
      </c>
      <c r="CO804" s="10" t="s">
        <v>1105</v>
      </c>
      <c r="CP804" s="10" t="s">
        <v>1105</v>
      </c>
      <c r="CQ804" s="10" t="s">
        <v>1105</v>
      </c>
      <c r="CR804" s="10" t="s">
        <v>1104</v>
      </c>
      <c r="CS804" s="10" t="s">
        <v>1104</v>
      </c>
      <c r="CT804" s="10" t="s">
        <v>1104</v>
      </c>
      <c r="CU804" s="10" t="s">
        <v>1104</v>
      </c>
      <c r="CV804" s="10" t="s">
        <v>1104</v>
      </c>
      <c r="CW804" s="10" t="s">
        <v>1105</v>
      </c>
      <c r="CX804" s="10" t="s">
        <v>1104</v>
      </c>
      <c r="CY804" s="10" t="s">
        <v>1105</v>
      </c>
      <c r="CZ804" s="10" t="s">
        <v>1105</v>
      </c>
      <c r="DA804" s="10" t="s">
        <v>1105</v>
      </c>
      <c r="DB804" s="10" t="s">
        <v>1104</v>
      </c>
      <c r="DC804" s="96" t="s">
        <v>7164</v>
      </c>
      <c r="DD804" s="96" t="s">
        <v>7164</v>
      </c>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5"/>
    </row>
    <row r="805" spans="1:251" s="9" customFormat="1" ht="16.5" customHeight="1">
      <c r="A805" s="5" t="s">
        <v>952</v>
      </c>
      <c r="B805" s="9">
        <v>343</v>
      </c>
      <c r="C805" s="5" t="s">
        <v>83</v>
      </c>
      <c r="D805" s="5" t="s">
        <v>562</v>
      </c>
      <c r="E805" s="9">
        <v>7269</v>
      </c>
      <c r="F805" s="9" t="s">
        <v>817</v>
      </c>
      <c r="G805" s="5"/>
      <c r="H805" s="5" t="s">
        <v>5</v>
      </c>
      <c r="I805" s="9">
        <v>1878</v>
      </c>
      <c r="J805" s="5" t="s">
        <v>552</v>
      </c>
      <c r="K805" s="9">
        <v>1900</v>
      </c>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t="s">
        <v>616</v>
      </c>
      <c r="AM805" s="11">
        <f>VLOOKUP($AL805,'City Location'!$A$2:$C$69,2)</f>
        <v>41.902783999999997</v>
      </c>
      <c r="AN805" s="11">
        <f>VLOOKUP($AL805,'City Location'!$A$2:$C$69,3)</f>
        <v>12.496366</v>
      </c>
      <c r="AO805" s="11" t="s">
        <v>621</v>
      </c>
      <c r="AP805" s="5">
        <v>1</v>
      </c>
      <c r="AQ805" s="5"/>
      <c r="AR805" s="4"/>
      <c r="AS805" s="4"/>
      <c r="AT805" s="10">
        <v>0</v>
      </c>
      <c r="AU805" s="10" t="s">
        <v>190</v>
      </c>
      <c r="AV805" s="10" t="s">
        <v>1104</v>
      </c>
      <c r="AW805" s="10" t="s">
        <v>1105</v>
      </c>
      <c r="AX805" s="10" t="s">
        <v>1105</v>
      </c>
      <c r="AY805" s="10" t="s">
        <v>1105</v>
      </c>
      <c r="AZ805" s="10" t="s">
        <v>1105</v>
      </c>
      <c r="BA805" s="10" t="s">
        <v>1105</v>
      </c>
      <c r="BB805" s="10" t="s">
        <v>1104</v>
      </c>
      <c r="BC805" s="10" t="s">
        <v>1105</v>
      </c>
      <c r="BD805" s="10" t="s">
        <v>1105</v>
      </c>
      <c r="BE805" s="10" t="s">
        <v>1105</v>
      </c>
      <c r="BF805" s="10" t="s">
        <v>1105</v>
      </c>
      <c r="BG805" s="10" t="s">
        <v>1105</v>
      </c>
      <c r="BH805" s="10" t="s">
        <v>1105</v>
      </c>
      <c r="BI805" s="10" t="s">
        <v>1105</v>
      </c>
      <c r="BJ805" s="10" t="s">
        <v>1105</v>
      </c>
      <c r="BK805" s="10" t="s">
        <v>1105</v>
      </c>
      <c r="BL805" s="10" t="s">
        <v>1105</v>
      </c>
      <c r="BM805" s="10" t="s">
        <v>1105</v>
      </c>
      <c r="BN805" s="19" t="s">
        <v>190</v>
      </c>
      <c r="BO805" s="10" t="s">
        <v>1105</v>
      </c>
      <c r="BP805" s="10" t="s">
        <v>1104</v>
      </c>
      <c r="BQ805" s="10" t="s">
        <v>1105</v>
      </c>
      <c r="BR805" s="10" t="s">
        <v>1105</v>
      </c>
      <c r="BS805" s="10" t="s">
        <v>1105</v>
      </c>
      <c r="BT805" s="10" t="s">
        <v>1105</v>
      </c>
      <c r="BU805" s="10" t="s">
        <v>1104</v>
      </c>
      <c r="BV805" s="10" t="s">
        <v>1105</v>
      </c>
      <c r="BW805" s="10" t="s">
        <v>1104</v>
      </c>
      <c r="BX805" s="10" t="s">
        <v>1104</v>
      </c>
      <c r="BY805" s="10" t="s">
        <v>1104</v>
      </c>
      <c r="BZ805" s="10" t="s">
        <v>1105</v>
      </c>
      <c r="CA805" s="10" t="s">
        <v>1105</v>
      </c>
      <c r="CB805" s="10" t="s">
        <v>1105</v>
      </c>
      <c r="CC805" s="10" t="s">
        <v>1105</v>
      </c>
      <c r="CD805" s="10" t="s">
        <v>1104</v>
      </c>
      <c r="CE805" s="10" t="s">
        <v>1105</v>
      </c>
      <c r="CF805" s="10" t="s">
        <v>1104</v>
      </c>
      <c r="CG805" s="10" t="s">
        <v>1104</v>
      </c>
      <c r="CH805" s="10" t="s">
        <v>1104</v>
      </c>
      <c r="CI805" s="10" t="s">
        <v>1105</v>
      </c>
      <c r="CJ805" s="10" t="s">
        <v>1105</v>
      </c>
      <c r="CK805" s="10" t="s">
        <v>1104</v>
      </c>
      <c r="CL805" s="10" t="s">
        <v>1105</v>
      </c>
      <c r="CM805" s="10" t="s">
        <v>1105</v>
      </c>
      <c r="CN805" s="10" t="s">
        <v>1105</v>
      </c>
      <c r="CO805" s="10" t="s">
        <v>1105</v>
      </c>
      <c r="CP805" s="10" t="s">
        <v>1105</v>
      </c>
      <c r="CQ805" s="10" t="s">
        <v>1105</v>
      </c>
      <c r="CR805" s="10" t="s">
        <v>1104</v>
      </c>
      <c r="CS805" s="10" t="s">
        <v>1104</v>
      </c>
      <c r="CT805" s="10" t="s">
        <v>1104</v>
      </c>
      <c r="CU805" s="10" t="s">
        <v>1104</v>
      </c>
      <c r="CV805" s="10" t="s">
        <v>1104</v>
      </c>
      <c r="CW805" s="10" t="s">
        <v>1105</v>
      </c>
      <c r="CX805" s="10" t="s">
        <v>1104</v>
      </c>
      <c r="CY805" s="10" t="s">
        <v>1105</v>
      </c>
      <c r="CZ805" s="10" t="s">
        <v>1105</v>
      </c>
      <c r="DA805" s="10" t="s">
        <v>1105</v>
      </c>
      <c r="DB805" s="10" t="s">
        <v>1104</v>
      </c>
      <c r="DC805" s="96" t="s">
        <v>7164</v>
      </c>
      <c r="DD805" s="96" t="s">
        <v>7164</v>
      </c>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5"/>
    </row>
    <row r="806" spans="1:251" s="9" customFormat="1" ht="16.5" customHeight="1">
      <c r="A806" s="5" t="s">
        <v>952</v>
      </c>
      <c r="B806" s="9">
        <v>343</v>
      </c>
      <c r="C806" s="5" t="s">
        <v>83</v>
      </c>
      <c r="D806" s="5" t="s">
        <v>563</v>
      </c>
      <c r="E806" s="9">
        <v>5021</v>
      </c>
      <c r="F806" s="9" t="s">
        <v>817</v>
      </c>
      <c r="G806" s="5"/>
      <c r="H806" s="5" t="s">
        <v>552</v>
      </c>
      <c r="I806" s="9">
        <v>1900</v>
      </c>
      <c r="J806" s="5" t="s">
        <v>5</v>
      </c>
      <c r="K806" s="9">
        <v>1918</v>
      </c>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t="s">
        <v>616</v>
      </c>
      <c r="AM806" s="11">
        <f>VLOOKUP($AL806,'City Location'!$A$2:$C$69,2)</f>
        <v>41.902783999999997</v>
      </c>
      <c r="AN806" s="11">
        <f>VLOOKUP($AL806,'City Location'!$A$2:$C$69,3)</f>
        <v>12.496366</v>
      </c>
      <c r="AO806" s="11" t="s">
        <v>621</v>
      </c>
      <c r="AP806" s="5">
        <v>1</v>
      </c>
      <c r="AQ806" s="5"/>
      <c r="AR806" s="4"/>
      <c r="AS806" s="4"/>
      <c r="AT806" s="10">
        <v>0</v>
      </c>
      <c r="AU806" s="10" t="s">
        <v>190</v>
      </c>
      <c r="AV806" s="10" t="s">
        <v>1104</v>
      </c>
      <c r="AW806" s="10" t="s">
        <v>1105</v>
      </c>
      <c r="AX806" s="10" t="s">
        <v>1105</v>
      </c>
      <c r="AY806" s="10" t="s">
        <v>1105</v>
      </c>
      <c r="AZ806" s="10" t="s">
        <v>1105</v>
      </c>
      <c r="BA806" s="10" t="s">
        <v>1105</v>
      </c>
      <c r="BB806" s="10" t="s">
        <v>1104</v>
      </c>
      <c r="BC806" s="10" t="s">
        <v>1105</v>
      </c>
      <c r="BD806" s="10" t="s">
        <v>1105</v>
      </c>
      <c r="BE806" s="10" t="s">
        <v>1105</v>
      </c>
      <c r="BF806" s="10" t="s">
        <v>1105</v>
      </c>
      <c r="BG806" s="10" t="s">
        <v>1105</v>
      </c>
      <c r="BH806" s="10" t="s">
        <v>1105</v>
      </c>
      <c r="BI806" s="10" t="s">
        <v>1105</v>
      </c>
      <c r="BJ806" s="10" t="s">
        <v>1105</v>
      </c>
      <c r="BK806" s="10" t="s">
        <v>1105</v>
      </c>
      <c r="BL806" s="10" t="s">
        <v>1105</v>
      </c>
      <c r="BM806" s="10" t="s">
        <v>1105</v>
      </c>
      <c r="BN806" s="19" t="s">
        <v>190</v>
      </c>
      <c r="BO806" s="10" t="s">
        <v>1105</v>
      </c>
      <c r="BP806" s="10" t="s">
        <v>1105</v>
      </c>
      <c r="BQ806" s="10" t="s">
        <v>1105</v>
      </c>
      <c r="BR806" s="10" t="s">
        <v>1105</v>
      </c>
      <c r="BS806" s="10" t="s">
        <v>1105</v>
      </c>
      <c r="BT806" s="10" t="s">
        <v>1105</v>
      </c>
      <c r="BU806" s="10" t="s">
        <v>1104</v>
      </c>
      <c r="BV806" s="10" t="s">
        <v>1105</v>
      </c>
      <c r="BW806" s="10" t="s">
        <v>1104</v>
      </c>
      <c r="BX806" s="10" t="s">
        <v>1104</v>
      </c>
      <c r="BY806" s="10" t="s">
        <v>1104</v>
      </c>
      <c r="BZ806" s="10" t="s">
        <v>1105</v>
      </c>
      <c r="CA806" s="10" t="s">
        <v>1105</v>
      </c>
      <c r="CB806" s="10" t="s">
        <v>1105</v>
      </c>
      <c r="CC806" s="10" t="s">
        <v>1105</v>
      </c>
      <c r="CD806" s="10" t="s">
        <v>1104</v>
      </c>
      <c r="CE806" s="10" t="s">
        <v>1105</v>
      </c>
      <c r="CF806" s="10" t="s">
        <v>1104</v>
      </c>
      <c r="CG806" s="10" t="s">
        <v>1104</v>
      </c>
      <c r="CH806" s="10" t="s">
        <v>1104</v>
      </c>
      <c r="CI806" s="10" t="s">
        <v>1105</v>
      </c>
      <c r="CJ806" s="10" t="s">
        <v>1105</v>
      </c>
      <c r="CK806" s="10" t="s">
        <v>1104</v>
      </c>
      <c r="CL806" s="10" t="s">
        <v>1105</v>
      </c>
      <c r="CM806" s="10" t="s">
        <v>1105</v>
      </c>
      <c r="CN806" s="10" t="s">
        <v>1105</v>
      </c>
      <c r="CO806" s="10" t="s">
        <v>1105</v>
      </c>
      <c r="CP806" s="10" t="s">
        <v>1105</v>
      </c>
      <c r="CQ806" s="10" t="s">
        <v>1105</v>
      </c>
      <c r="CR806" s="10" t="s">
        <v>1104</v>
      </c>
      <c r="CS806" s="10" t="s">
        <v>1104</v>
      </c>
      <c r="CT806" s="10" t="s">
        <v>1104</v>
      </c>
      <c r="CU806" s="10" t="s">
        <v>1104</v>
      </c>
      <c r="CV806" s="10" t="s">
        <v>1104</v>
      </c>
      <c r="CW806" s="10" t="s">
        <v>1105</v>
      </c>
      <c r="CX806" s="10" t="s">
        <v>1104</v>
      </c>
      <c r="CY806" s="10" t="s">
        <v>1105</v>
      </c>
      <c r="CZ806" s="10" t="s">
        <v>1105</v>
      </c>
      <c r="DA806" s="10" t="s">
        <v>1105</v>
      </c>
      <c r="DB806" s="10" t="s">
        <v>1104</v>
      </c>
      <c r="DC806" s="96" t="s">
        <v>7164</v>
      </c>
      <c r="DD806" s="96" t="s">
        <v>7164</v>
      </c>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5"/>
    </row>
    <row r="807" spans="1:251" s="9" customFormat="1" ht="16.5" customHeight="1">
      <c r="A807" s="5" t="s">
        <v>952</v>
      </c>
      <c r="B807" s="9">
        <v>343</v>
      </c>
      <c r="C807" s="5" t="s">
        <v>83</v>
      </c>
      <c r="D807" s="5" t="s">
        <v>563</v>
      </c>
      <c r="E807" s="9">
        <v>5021</v>
      </c>
      <c r="F807" s="9" t="s">
        <v>817</v>
      </c>
      <c r="G807" s="5"/>
      <c r="H807" s="5" t="s">
        <v>5</v>
      </c>
      <c r="I807" s="9">
        <v>1918</v>
      </c>
      <c r="J807" s="5" t="s">
        <v>515</v>
      </c>
      <c r="K807" s="9">
        <v>1943</v>
      </c>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t="s">
        <v>616</v>
      </c>
      <c r="AM807" s="11">
        <f>VLOOKUP($AL807,'City Location'!$A$2:$C$69,2)</f>
        <v>41.902783999999997</v>
      </c>
      <c r="AN807" s="11">
        <f>VLOOKUP($AL807,'City Location'!$A$2:$C$69,3)</f>
        <v>12.496366</v>
      </c>
      <c r="AO807" s="11" t="s">
        <v>621</v>
      </c>
      <c r="AP807" s="5">
        <v>1</v>
      </c>
      <c r="AQ807" s="5"/>
      <c r="AR807" s="4"/>
      <c r="AS807" s="4"/>
      <c r="AT807" s="10">
        <v>0</v>
      </c>
      <c r="AU807" s="10" t="s">
        <v>374</v>
      </c>
      <c r="AV807" s="10" t="s">
        <v>1104</v>
      </c>
      <c r="AW807" s="10" t="s">
        <v>1105</v>
      </c>
      <c r="AX807" s="10" t="s">
        <v>1105</v>
      </c>
      <c r="AY807" s="10" t="s">
        <v>1105</v>
      </c>
      <c r="AZ807" s="10" t="s">
        <v>1105</v>
      </c>
      <c r="BA807" s="10" t="s">
        <v>1105</v>
      </c>
      <c r="BB807" s="10" t="s">
        <v>1105</v>
      </c>
      <c r="BC807" s="10" t="s">
        <v>1105</v>
      </c>
      <c r="BD807" s="10" t="s">
        <v>1105</v>
      </c>
      <c r="BE807" s="10" t="s">
        <v>1105</v>
      </c>
      <c r="BF807" s="10" t="s">
        <v>1105</v>
      </c>
      <c r="BG807" s="10" t="s">
        <v>1105</v>
      </c>
      <c r="BH807" s="10" t="s">
        <v>1105</v>
      </c>
      <c r="BI807" s="10" t="s">
        <v>1105</v>
      </c>
      <c r="BJ807" s="10" t="s">
        <v>1105</v>
      </c>
      <c r="BK807" s="10" t="s">
        <v>1105</v>
      </c>
      <c r="BL807" s="10" t="s">
        <v>1105</v>
      </c>
      <c r="BM807" s="10" t="s">
        <v>1105</v>
      </c>
      <c r="BN807" s="19" t="s">
        <v>190</v>
      </c>
      <c r="BO807" s="10" t="s">
        <v>1105</v>
      </c>
      <c r="BP807" s="10" t="s">
        <v>1105</v>
      </c>
      <c r="BQ807" s="10" t="s">
        <v>1105</v>
      </c>
      <c r="BR807" s="10" t="s">
        <v>1105</v>
      </c>
      <c r="BS807" s="10" t="s">
        <v>1105</v>
      </c>
      <c r="BT807" s="10" t="s">
        <v>1105</v>
      </c>
      <c r="BU807" s="10" t="s">
        <v>1104</v>
      </c>
      <c r="BV807" s="10" t="s">
        <v>1105</v>
      </c>
      <c r="BW807" s="10" t="s">
        <v>1104</v>
      </c>
      <c r="BX807" s="10" t="s">
        <v>1104</v>
      </c>
      <c r="BY807" s="10" t="s">
        <v>1104</v>
      </c>
      <c r="BZ807" s="10" t="s">
        <v>1105</v>
      </c>
      <c r="CA807" s="10" t="s">
        <v>1105</v>
      </c>
      <c r="CB807" s="10" t="s">
        <v>1105</v>
      </c>
      <c r="CC807" s="10" t="s">
        <v>1105</v>
      </c>
      <c r="CD807" s="10" t="s">
        <v>1104</v>
      </c>
      <c r="CE807" s="10" t="s">
        <v>1105</v>
      </c>
      <c r="CF807" s="10" t="s">
        <v>1104</v>
      </c>
      <c r="CG807" s="10" t="s">
        <v>1104</v>
      </c>
      <c r="CH807" s="10" t="s">
        <v>1104</v>
      </c>
      <c r="CI807" s="10" t="s">
        <v>1105</v>
      </c>
      <c r="CJ807" s="10" t="s">
        <v>1105</v>
      </c>
      <c r="CK807" s="10" t="s">
        <v>1104</v>
      </c>
      <c r="CL807" s="10" t="s">
        <v>1105</v>
      </c>
      <c r="CM807" s="10" t="s">
        <v>1105</v>
      </c>
      <c r="CN807" s="10" t="s">
        <v>1105</v>
      </c>
      <c r="CO807" s="10" t="s">
        <v>1105</v>
      </c>
      <c r="CP807" s="10" t="s">
        <v>1105</v>
      </c>
      <c r="CQ807" s="10" t="s">
        <v>1105</v>
      </c>
      <c r="CR807" s="10" t="s">
        <v>1105</v>
      </c>
      <c r="CS807" s="10" t="s">
        <v>1105</v>
      </c>
      <c r="CT807" s="10" t="s">
        <v>1105</v>
      </c>
      <c r="CU807" s="10" t="s">
        <v>1104</v>
      </c>
      <c r="CV807" s="10" t="s">
        <v>1104</v>
      </c>
      <c r="CW807" s="10" t="s">
        <v>1105</v>
      </c>
      <c r="CX807" s="10" t="s">
        <v>1104</v>
      </c>
      <c r="CY807" s="10" t="s">
        <v>1105</v>
      </c>
      <c r="CZ807" s="10" t="s">
        <v>1105</v>
      </c>
      <c r="DA807" s="10" t="s">
        <v>1105</v>
      </c>
      <c r="DB807" s="10" t="s">
        <v>1104</v>
      </c>
      <c r="DC807" s="96" t="s">
        <v>7164</v>
      </c>
      <c r="DD807" s="96" t="s">
        <v>7164</v>
      </c>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5"/>
    </row>
    <row r="808" spans="1:251" s="9" customFormat="1" ht="16.5" customHeight="1">
      <c r="A808" s="5" t="s">
        <v>952</v>
      </c>
      <c r="B808" s="9">
        <v>343</v>
      </c>
      <c r="C808" s="5" t="s">
        <v>83</v>
      </c>
      <c r="D808" s="5" t="s">
        <v>563</v>
      </c>
      <c r="E808" s="9">
        <v>5021</v>
      </c>
      <c r="F808" s="9" t="s">
        <v>817</v>
      </c>
      <c r="G808" s="5"/>
      <c r="H808" s="5"/>
      <c r="I808" s="9">
        <v>1943</v>
      </c>
      <c r="J808" s="5"/>
      <c r="K808" s="9">
        <v>1944</v>
      </c>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44" t="s">
        <v>617</v>
      </c>
      <c r="AM808" s="11">
        <f>VLOOKUP($AL808,'City Location'!$A$2:$C$69,2)</f>
        <v>40.682440999999997</v>
      </c>
      <c r="AN808" s="11">
        <f>VLOOKUP($AL808,'City Location'!$A$2:$C$69,3)</f>
        <v>14.768096</v>
      </c>
      <c r="AO808" s="11" t="s">
        <v>621</v>
      </c>
      <c r="AP808" s="5">
        <v>1</v>
      </c>
      <c r="AQ808" s="5"/>
      <c r="AR808" s="4"/>
      <c r="AS808" s="4"/>
      <c r="AT808" s="10">
        <v>0</v>
      </c>
      <c r="AU808" s="10" t="s">
        <v>374</v>
      </c>
      <c r="AV808" s="10" t="s">
        <v>1104</v>
      </c>
      <c r="AW808" s="10" t="s">
        <v>1105</v>
      </c>
      <c r="AX808" s="10" t="s">
        <v>1105</v>
      </c>
      <c r="AY808" s="10" t="s">
        <v>1105</v>
      </c>
      <c r="AZ808" s="10" t="s">
        <v>1105</v>
      </c>
      <c r="BA808" s="10" t="s">
        <v>1105</v>
      </c>
      <c r="BB808" s="10" t="s">
        <v>1105</v>
      </c>
      <c r="BC808" s="10" t="s">
        <v>1105</v>
      </c>
      <c r="BD808" s="10" t="s">
        <v>1105</v>
      </c>
      <c r="BE808" s="10" t="s">
        <v>1105</v>
      </c>
      <c r="BF808" s="10" t="s">
        <v>1105</v>
      </c>
      <c r="BG808" s="10" t="s">
        <v>1105</v>
      </c>
      <c r="BH808" s="10" t="s">
        <v>1105</v>
      </c>
      <c r="BI808" s="10" t="s">
        <v>1105</v>
      </c>
      <c r="BJ808" s="10" t="s">
        <v>1105</v>
      </c>
      <c r="BK808" s="10" t="s">
        <v>1105</v>
      </c>
      <c r="BL808" s="10" t="s">
        <v>1105</v>
      </c>
      <c r="BM808" s="10" t="s">
        <v>1105</v>
      </c>
      <c r="BN808" s="19" t="s">
        <v>190</v>
      </c>
      <c r="BO808" s="10" t="s">
        <v>1105</v>
      </c>
      <c r="BP808" s="10" t="s">
        <v>1105</v>
      </c>
      <c r="BQ808" s="10" t="s">
        <v>1105</v>
      </c>
      <c r="BR808" s="10" t="s">
        <v>1105</v>
      </c>
      <c r="BS808" s="10" t="s">
        <v>1105</v>
      </c>
      <c r="BT808" s="10" t="s">
        <v>1105</v>
      </c>
      <c r="BU808" s="10" t="s">
        <v>1104</v>
      </c>
      <c r="BV808" s="10" t="s">
        <v>1105</v>
      </c>
      <c r="BW808" s="10" t="s">
        <v>1104</v>
      </c>
      <c r="BX808" s="10" t="s">
        <v>1105</v>
      </c>
      <c r="BY808" s="10" t="s">
        <v>1105</v>
      </c>
      <c r="BZ808" s="10" t="s">
        <v>1105</v>
      </c>
      <c r="CA808" s="10" t="s">
        <v>1105</v>
      </c>
      <c r="CB808" s="10" t="s">
        <v>1105</v>
      </c>
      <c r="CC808" s="10" t="s">
        <v>1105</v>
      </c>
      <c r="CD808" s="10" t="s">
        <v>1104</v>
      </c>
      <c r="CE808" s="10" t="s">
        <v>1105</v>
      </c>
      <c r="CF808" s="10" t="s">
        <v>1104</v>
      </c>
      <c r="CG808" s="10" t="s">
        <v>1105</v>
      </c>
      <c r="CH808" s="10" t="s">
        <v>1104</v>
      </c>
      <c r="CI808" s="10" t="s">
        <v>1105</v>
      </c>
      <c r="CJ808" s="10" t="s">
        <v>1105</v>
      </c>
      <c r="CK808" s="10" t="s">
        <v>1104</v>
      </c>
      <c r="CL808" s="10" t="s">
        <v>1105</v>
      </c>
      <c r="CM808" s="10" t="s">
        <v>1105</v>
      </c>
      <c r="CN808" s="10" t="s">
        <v>1105</v>
      </c>
      <c r="CO808" s="10" t="s">
        <v>1105</v>
      </c>
      <c r="CP808" s="10" t="s">
        <v>1105</v>
      </c>
      <c r="CQ808" s="10" t="s">
        <v>1105</v>
      </c>
      <c r="CR808" s="10" t="s">
        <v>1105</v>
      </c>
      <c r="CS808" s="10" t="s">
        <v>1105</v>
      </c>
      <c r="CT808" s="10" t="s">
        <v>1105</v>
      </c>
      <c r="CU808" s="10" t="s">
        <v>1104</v>
      </c>
      <c r="CV808" s="10" t="s">
        <v>1104</v>
      </c>
      <c r="CW808" s="10" t="s">
        <v>1105</v>
      </c>
      <c r="CX808" s="10" t="s">
        <v>1104</v>
      </c>
      <c r="CY808" s="10" t="s">
        <v>1105</v>
      </c>
      <c r="CZ808" s="10" t="s">
        <v>1105</v>
      </c>
      <c r="DA808" s="10" t="s">
        <v>1105</v>
      </c>
      <c r="DB808" s="10" t="s">
        <v>1104</v>
      </c>
      <c r="DC808" s="96" t="s">
        <v>7164</v>
      </c>
      <c r="DD808" s="96" t="s">
        <v>7164</v>
      </c>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5"/>
    </row>
    <row r="809" spans="1:251" s="9" customFormat="1" ht="17.25" customHeight="1">
      <c r="A809" s="5" t="s">
        <v>952</v>
      </c>
      <c r="B809" s="9">
        <v>343</v>
      </c>
      <c r="C809" s="5" t="s">
        <v>83</v>
      </c>
      <c r="D809" s="5" t="s">
        <v>563</v>
      </c>
      <c r="E809" s="9">
        <v>5021</v>
      </c>
      <c r="F809" s="9" t="s">
        <v>817</v>
      </c>
      <c r="G809" s="5"/>
      <c r="H809" s="5"/>
      <c r="I809" s="9">
        <v>1944</v>
      </c>
      <c r="J809" s="5"/>
      <c r="K809" s="9">
        <v>1946</v>
      </c>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t="s">
        <v>616</v>
      </c>
      <c r="AM809" s="11">
        <f>VLOOKUP($AL809,'City Location'!$A$2:$C$69,2)</f>
        <v>41.902783999999997</v>
      </c>
      <c r="AN809" s="11">
        <f>VLOOKUP($AL809,'City Location'!$A$2:$C$69,3)</f>
        <v>12.496366</v>
      </c>
      <c r="AO809" s="11" t="s">
        <v>621</v>
      </c>
      <c r="AP809" s="5">
        <v>1</v>
      </c>
      <c r="AQ809" s="5"/>
      <c r="AR809" s="4"/>
      <c r="AS809" s="4"/>
      <c r="AT809" s="10">
        <v>0</v>
      </c>
      <c r="AU809" s="10" t="s">
        <v>374</v>
      </c>
      <c r="AV809" s="10" t="s">
        <v>1104</v>
      </c>
      <c r="AW809" s="10" t="s">
        <v>1105</v>
      </c>
      <c r="AX809" s="10" t="s">
        <v>1105</v>
      </c>
      <c r="AY809" s="10" t="s">
        <v>1105</v>
      </c>
      <c r="AZ809" s="10" t="s">
        <v>1105</v>
      </c>
      <c r="BA809" s="10" t="s">
        <v>1105</v>
      </c>
      <c r="BB809" s="10" t="s">
        <v>1105</v>
      </c>
      <c r="BC809" s="10" t="s">
        <v>1105</v>
      </c>
      <c r="BD809" s="10" t="s">
        <v>1105</v>
      </c>
      <c r="BE809" s="10" t="s">
        <v>1105</v>
      </c>
      <c r="BF809" s="10" t="s">
        <v>1105</v>
      </c>
      <c r="BG809" s="10" t="s">
        <v>1105</v>
      </c>
      <c r="BH809" s="10" t="s">
        <v>1105</v>
      </c>
      <c r="BI809" s="10" t="s">
        <v>1105</v>
      </c>
      <c r="BJ809" s="10" t="s">
        <v>1105</v>
      </c>
      <c r="BK809" s="10" t="s">
        <v>1105</v>
      </c>
      <c r="BL809" s="10" t="s">
        <v>1105</v>
      </c>
      <c r="BM809" s="10" t="s">
        <v>1105</v>
      </c>
      <c r="BN809" s="19" t="s">
        <v>190</v>
      </c>
      <c r="BO809" s="10" t="s">
        <v>1105</v>
      </c>
      <c r="BP809" s="10" t="s">
        <v>1105</v>
      </c>
      <c r="BQ809" s="10" t="s">
        <v>1105</v>
      </c>
      <c r="BR809" s="10" t="s">
        <v>1105</v>
      </c>
      <c r="BS809" s="10" t="s">
        <v>1105</v>
      </c>
      <c r="BT809" s="10" t="s">
        <v>1105</v>
      </c>
      <c r="BU809" s="10" t="s">
        <v>1104</v>
      </c>
      <c r="BV809" s="10" t="s">
        <v>1105</v>
      </c>
      <c r="BW809" s="10" t="s">
        <v>1104</v>
      </c>
      <c r="BX809" s="10" t="s">
        <v>1105</v>
      </c>
      <c r="BY809" s="10" t="s">
        <v>1105</v>
      </c>
      <c r="BZ809" s="10" t="s">
        <v>1105</v>
      </c>
      <c r="CA809" s="10" t="s">
        <v>1105</v>
      </c>
      <c r="CB809" s="10" t="s">
        <v>1105</v>
      </c>
      <c r="CC809" s="10" t="s">
        <v>1105</v>
      </c>
      <c r="CD809" s="10" t="s">
        <v>1104</v>
      </c>
      <c r="CE809" s="10" t="s">
        <v>1105</v>
      </c>
      <c r="CF809" s="10" t="s">
        <v>1104</v>
      </c>
      <c r="CG809" s="10" t="s">
        <v>1105</v>
      </c>
      <c r="CH809" s="10" t="s">
        <v>1104</v>
      </c>
      <c r="CI809" s="10" t="s">
        <v>1105</v>
      </c>
      <c r="CJ809" s="10" t="s">
        <v>1105</v>
      </c>
      <c r="CK809" s="10" t="s">
        <v>1104</v>
      </c>
      <c r="CL809" s="10" t="s">
        <v>1105</v>
      </c>
      <c r="CM809" s="10" t="s">
        <v>1105</v>
      </c>
      <c r="CN809" s="10" t="s">
        <v>1105</v>
      </c>
      <c r="CO809" s="10" t="s">
        <v>1105</v>
      </c>
      <c r="CP809" s="10" t="s">
        <v>1105</v>
      </c>
      <c r="CQ809" s="10" t="s">
        <v>1105</v>
      </c>
      <c r="CR809" s="10" t="s">
        <v>1105</v>
      </c>
      <c r="CS809" s="10" t="s">
        <v>1105</v>
      </c>
      <c r="CT809" s="10" t="s">
        <v>1105</v>
      </c>
      <c r="CU809" s="10" t="s">
        <v>1104</v>
      </c>
      <c r="CV809" s="10" t="s">
        <v>1104</v>
      </c>
      <c r="CW809" s="10" t="s">
        <v>1105</v>
      </c>
      <c r="CX809" s="10" t="s">
        <v>1104</v>
      </c>
      <c r="CY809" s="10" t="s">
        <v>1105</v>
      </c>
      <c r="CZ809" s="10" t="s">
        <v>1105</v>
      </c>
      <c r="DA809" s="10" t="s">
        <v>1105</v>
      </c>
      <c r="DB809" s="10" t="s">
        <v>1104</v>
      </c>
      <c r="DC809" s="96" t="s">
        <v>7164</v>
      </c>
      <c r="DD809" s="96" t="s">
        <v>7164</v>
      </c>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5"/>
    </row>
    <row r="810" spans="1:251" s="9" customFormat="1" ht="16.5" customHeight="1">
      <c r="A810" s="5" t="s">
        <v>48</v>
      </c>
      <c r="B810" s="9">
        <v>344</v>
      </c>
      <c r="C810" s="5" t="s">
        <v>83</v>
      </c>
      <c r="D810" s="5" t="s">
        <v>96</v>
      </c>
      <c r="E810" s="9">
        <v>840</v>
      </c>
      <c r="F810" s="9" t="s">
        <v>1173</v>
      </c>
      <c r="G810" s="5"/>
      <c r="H810" s="5"/>
      <c r="I810" s="9">
        <v>1468</v>
      </c>
      <c r="J810" s="5"/>
      <c r="K810" s="9">
        <v>1516</v>
      </c>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v>1</v>
      </c>
      <c r="AL810" s="42" t="s">
        <v>588</v>
      </c>
      <c r="AM810" s="11">
        <f>VLOOKUP($AL810,'City Location'!$A$2:$C$69,2)</f>
        <v>38.115687999999999</v>
      </c>
      <c r="AN810" s="11">
        <f>VLOOKUP($AL810,'City Location'!$A$2:$C$69,3)</f>
        <v>13.361267</v>
      </c>
      <c r="AO810" s="11" t="s">
        <v>621</v>
      </c>
      <c r="AP810" s="5">
        <v>1</v>
      </c>
      <c r="AQ810" s="5"/>
      <c r="AR810" s="4"/>
      <c r="AS810" s="4"/>
      <c r="AT810" s="10">
        <v>0</v>
      </c>
      <c r="AU810" s="10" t="s">
        <v>1104</v>
      </c>
      <c r="AV810" s="10" t="s">
        <v>1105</v>
      </c>
      <c r="AW810" s="10" t="s">
        <v>1104</v>
      </c>
      <c r="AX810" s="10" t="s">
        <v>1104</v>
      </c>
      <c r="AY810" s="10" t="s">
        <v>1105</v>
      </c>
      <c r="AZ810" s="10" t="s">
        <v>1105</v>
      </c>
      <c r="BA810" s="10" t="s">
        <v>1105</v>
      </c>
      <c r="BB810" s="10" t="s">
        <v>1105</v>
      </c>
      <c r="BC810" s="10" t="s">
        <v>1105</v>
      </c>
      <c r="BD810" s="10" t="s">
        <v>1104</v>
      </c>
      <c r="BE810" s="10" t="s">
        <v>1105</v>
      </c>
      <c r="BF810" s="10" t="s">
        <v>1105</v>
      </c>
      <c r="BG810" s="10" t="s">
        <v>1105</v>
      </c>
      <c r="BH810" s="10" t="s">
        <v>1104</v>
      </c>
      <c r="BI810" s="10" t="s">
        <v>1105</v>
      </c>
      <c r="BJ810" s="10" t="s">
        <v>1105</v>
      </c>
      <c r="BK810" s="10" t="s">
        <v>1104</v>
      </c>
      <c r="BL810" s="10" t="s">
        <v>1105</v>
      </c>
      <c r="BM810" s="10" t="s">
        <v>1105</v>
      </c>
      <c r="BN810" s="10" t="s">
        <v>1105</v>
      </c>
      <c r="BO810" s="10" t="s">
        <v>1105</v>
      </c>
      <c r="BP810" s="10" t="s">
        <v>1105</v>
      </c>
      <c r="BQ810" s="10" t="s">
        <v>1105</v>
      </c>
      <c r="BR810" s="10" t="s">
        <v>1104</v>
      </c>
      <c r="BS810" s="10" t="s">
        <v>1105</v>
      </c>
      <c r="BT810" s="10" t="s">
        <v>1104</v>
      </c>
      <c r="BU810" s="10" t="s">
        <v>1105</v>
      </c>
      <c r="BV810" s="10" t="s">
        <v>1104</v>
      </c>
      <c r="BW810" s="10" t="s">
        <v>1104</v>
      </c>
      <c r="BX810" s="10" t="s">
        <v>1104</v>
      </c>
      <c r="BY810" s="10" t="s">
        <v>1105</v>
      </c>
      <c r="BZ810" s="10" t="s">
        <v>1105</v>
      </c>
      <c r="CA810" s="10" t="s">
        <v>1104</v>
      </c>
      <c r="CB810" s="10" t="s">
        <v>1104</v>
      </c>
      <c r="CC810" s="10" t="s">
        <v>1104</v>
      </c>
      <c r="CD810" s="10" t="s">
        <v>1104</v>
      </c>
      <c r="CE810" s="10" t="s">
        <v>1104</v>
      </c>
      <c r="CF810" s="10" t="s">
        <v>1104</v>
      </c>
      <c r="CG810" s="10" t="s">
        <v>1104</v>
      </c>
      <c r="CH810" s="10" t="s">
        <v>1104</v>
      </c>
      <c r="CI810" s="10" t="s">
        <v>1104</v>
      </c>
      <c r="CJ810" s="10" t="s">
        <v>1104</v>
      </c>
      <c r="CK810" s="10" t="s">
        <v>1104</v>
      </c>
      <c r="CL810" s="10" t="s">
        <v>1105</v>
      </c>
      <c r="CM810" s="10" t="s">
        <v>1105</v>
      </c>
      <c r="CN810" s="10" t="s">
        <v>1105</v>
      </c>
      <c r="CO810" s="10" t="s">
        <v>1105</v>
      </c>
      <c r="CP810" s="10" t="s">
        <v>1105</v>
      </c>
      <c r="CQ810" s="10" t="s">
        <v>1105</v>
      </c>
      <c r="CR810" s="10" t="s">
        <v>1105</v>
      </c>
      <c r="CS810" s="10" t="s">
        <v>1105</v>
      </c>
      <c r="CT810" s="10" t="s">
        <v>1105</v>
      </c>
      <c r="CU810" s="10" t="s">
        <v>1104</v>
      </c>
      <c r="CV810" s="10" t="s">
        <v>1105</v>
      </c>
      <c r="CW810" s="10" t="s">
        <v>1104</v>
      </c>
      <c r="CX810" s="10" t="s">
        <v>1105</v>
      </c>
      <c r="CY810" s="10" t="s">
        <v>1105</v>
      </c>
      <c r="CZ810" s="10" t="s">
        <v>1104</v>
      </c>
      <c r="DA810" s="10" t="s">
        <v>1105</v>
      </c>
      <c r="DB810" s="10" t="s">
        <v>1105</v>
      </c>
      <c r="DC810" s="96" t="s">
        <v>7164</v>
      </c>
      <c r="DD810" s="96" t="s">
        <v>7164</v>
      </c>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5"/>
    </row>
    <row r="811" spans="1:251" s="9" customFormat="1" ht="16.5" customHeight="1">
      <c r="A811" s="5" t="s">
        <v>48</v>
      </c>
      <c r="B811" s="9">
        <v>344</v>
      </c>
      <c r="C811" s="5" t="s">
        <v>83</v>
      </c>
      <c r="D811" s="5" t="s">
        <v>235</v>
      </c>
      <c r="E811" s="9">
        <v>871</v>
      </c>
      <c r="F811" s="9" t="s">
        <v>88</v>
      </c>
      <c r="G811" s="5"/>
      <c r="H811" s="5"/>
      <c r="I811" s="9">
        <v>1516</v>
      </c>
      <c r="J811" s="5"/>
      <c r="K811" s="9">
        <v>1554</v>
      </c>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v>1</v>
      </c>
      <c r="AL811" s="42" t="s">
        <v>588</v>
      </c>
      <c r="AM811" s="11">
        <f>VLOOKUP($AL811,'City Location'!$A$2:$C$69,2)</f>
        <v>38.115687999999999</v>
      </c>
      <c r="AN811" s="11">
        <f>VLOOKUP($AL811,'City Location'!$A$2:$C$69,3)</f>
        <v>13.361267</v>
      </c>
      <c r="AO811" s="11" t="s">
        <v>621</v>
      </c>
      <c r="AP811" s="5">
        <v>3</v>
      </c>
      <c r="AQ811" s="5" t="s">
        <v>982</v>
      </c>
      <c r="AR811" s="4"/>
      <c r="AS811" s="4"/>
      <c r="AT811" s="10">
        <v>0</v>
      </c>
      <c r="AU811" s="10" t="s">
        <v>1104</v>
      </c>
      <c r="AV811" s="10" t="s">
        <v>1105</v>
      </c>
      <c r="AW811" s="10" t="s">
        <v>1104</v>
      </c>
      <c r="AX811" s="10" t="s">
        <v>1105</v>
      </c>
      <c r="AY811" s="10" t="s">
        <v>1105</v>
      </c>
      <c r="AZ811" s="10" t="s">
        <v>1105</v>
      </c>
      <c r="BA811" s="10" t="s">
        <v>1105</v>
      </c>
      <c r="BB811" s="10" t="s">
        <v>1105</v>
      </c>
      <c r="BC811" s="10" t="s">
        <v>1105</v>
      </c>
      <c r="BD811" s="10" t="s">
        <v>1104</v>
      </c>
      <c r="BE811" s="10" t="s">
        <v>1105</v>
      </c>
      <c r="BF811" s="10" t="s">
        <v>1105</v>
      </c>
      <c r="BG811" s="10" t="s">
        <v>1105</v>
      </c>
      <c r="BH811" s="10" t="s">
        <v>1104</v>
      </c>
      <c r="BI811" s="10" t="s">
        <v>1105</v>
      </c>
      <c r="BJ811" s="10" t="s">
        <v>1105</v>
      </c>
      <c r="BK811" s="10" t="s">
        <v>1104</v>
      </c>
      <c r="BL811" s="10" t="s">
        <v>1105</v>
      </c>
      <c r="BM811" s="10" t="s">
        <v>1105</v>
      </c>
      <c r="BN811" s="10" t="s">
        <v>1105</v>
      </c>
      <c r="BO811" s="10" t="s">
        <v>1105</v>
      </c>
      <c r="BP811" s="10" t="s">
        <v>1105</v>
      </c>
      <c r="BQ811" s="10" t="s">
        <v>1105</v>
      </c>
      <c r="BR811" s="10" t="s">
        <v>1105</v>
      </c>
      <c r="BS811" s="10" t="s">
        <v>1105</v>
      </c>
      <c r="BT811" s="10" t="s">
        <v>1104</v>
      </c>
      <c r="BU811" s="10" t="s">
        <v>1105</v>
      </c>
      <c r="BV811" s="10" t="s">
        <v>1104</v>
      </c>
      <c r="BW811" s="10" t="s">
        <v>1104</v>
      </c>
      <c r="BX811" s="10" t="s">
        <v>1104</v>
      </c>
      <c r="BY811" s="10" t="s">
        <v>1105</v>
      </c>
      <c r="BZ811" s="10" t="s">
        <v>1105</v>
      </c>
      <c r="CA811" s="10" t="s">
        <v>1104</v>
      </c>
      <c r="CB811" s="10" t="s">
        <v>1104</v>
      </c>
      <c r="CC811" s="10" t="s">
        <v>1104</v>
      </c>
      <c r="CD811" s="10" t="s">
        <v>1104</v>
      </c>
      <c r="CE811" s="10" t="s">
        <v>1104</v>
      </c>
      <c r="CF811" s="10" t="s">
        <v>1104</v>
      </c>
      <c r="CG811" s="10" t="s">
        <v>1104</v>
      </c>
      <c r="CH811" s="10" t="s">
        <v>1104</v>
      </c>
      <c r="CI811" s="10" t="s">
        <v>1104</v>
      </c>
      <c r="CJ811" s="10" t="s">
        <v>1104</v>
      </c>
      <c r="CK811" s="10" t="s">
        <v>1104</v>
      </c>
      <c r="CL811" s="10" t="s">
        <v>1105</v>
      </c>
      <c r="CM811" s="10" t="s">
        <v>1105</v>
      </c>
      <c r="CN811" s="10" t="s">
        <v>1105</v>
      </c>
      <c r="CO811" s="10" t="s">
        <v>1105</v>
      </c>
      <c r="CP811" s="10" t="s">
        <v>1105</v>
      </c>
      <c r="CQ811" s="10" t="s">
        <v>1105</v>
      </c>
      <c r="CR811" s="10" t="s">
        <v>1105</v>
      </c>
      <c r="CS811" s="10" t="s">
        <v>1105</v>
      </c>
      <c r="CT811" s="10" t="s">
        <v>1105</v>
      </c>
      <c r="CU811" s="10" t="s">
        <v>1104</v>
      </c>
      <c r="CV811" s="10" t="s">
        <v>1105</v>
      </c>
      <c r="CW811" s="10" t="s">
        <v>1104</v>
      </c>
      <c r="CX811" s="10" t="s">
        <v>1105</v>
      </c>
      <c r="CY811" s="10" t="s">
        <v>1105</v>
      </c>
      <c r="CZ811" s="10" t="s">
        <v>1104</v>
      </c>
      <c r="DA811" s="10" t="s">
        <v>1105</v>
      </c>
      <c r="DB811" s="10" t="s">
        <v>1105</v>
      </c>
      <c r="DC811" s="96" t="s">
        <v>7164</v>
      </c>
      <c r="DD811" s="96" t="s">
        <v>7164</v>
      </c>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5"/>
    </row>
    <row r="812" spans="1:251" s="9" customFormat="1" ht="17.25" customHeight="1">
      <c r="A812" s="5" t="s">
        <v>48</v>
      </c>
      <c r="B812" s="9">
        <v>344</v>
      </c>
      <c r="C812" s="5" t="s">
        <v>83</v>
      </c>
      <c r="D812" s="5" t="s">
        <v>334</v>
      </c>
      <c r="E812" s="9">
        <v>870</v>
      </c>
      <c r="F812" s="9" t="s">
        <v>88</v>
      </c>
      <c r="G812" s="5"/>
      <c r="H812" s="5"/>
      <c r="I812" s="9">
        <v>1554</v>
      </c>
      <c r="J812" s="5"/>
      <c r="K812" s="9">
        <v>1598</v>
      </c>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v>1</v>
      </c>
      <c r="AL812" s="42" t="s">
        <v>588</v>
      </c>
      <c r="AM812" s="11">
        <f>VLOOKUP($AL812,'City Location'!$A$2:$C$69,2)</f>
        <v>38.115687999999999</v>
      </c>
      <c r="AN812" s="11">
        <f>VLOOKUP($AL812,'City Location'!$A$2:$C$69,3)</f>
        <v>13.361267</v>
      </c>
      <c r="AO812" s="11" t="s">
        <v>621</v>
      </c>
      <c r="AP812" s="5">
        <v>3</v>
      </c>
      <c r="AQ812" s="5" t="s">
        <v>982</v>
      </c>
      <c r="AR812" s="4"/>
      <c r="AS812" s="4"/>
      <c r="AT812" s="10">
        <v>0</v>
      </c>
      <c r="AU812" s="10" t="s">
        <v>1104</v>
      </c>
      <c r="AV812" s="10" t="s">
        <v>1105</v>
      </c>
      <c r="AW812" s="10" t="s">
        <v>1104</v>
      </c>
      <c r="AX812" s="10" t="s">
        <v>1105</v>
      </c>
      <c r="AY812" s="10" t="s">
        <v>1105</v>
      </c>
      <c r="AZ812" s="10" t="s">
        <v>1105</v>
      </c>
      <c r="BA812" s="10" t="s">
        <v>1105</v>
      </c>
      <c r="BB812" s="10" t="s">
        <v>1105</v>
      </c>
      <c r="BC812" s="10" t="s">
        <v>1105</v>
      </c>
      <c r="BD812" s="10" t="s">
        <v>1104</v>
      </c>
      <c r="BE812" s="10" t="s">
        <v>1105</v>
      </c>
      <c r="BF812" s="10" t="s">
        <v>1105</v>
      </c>
      <c r="BG812" s="10" t="s">
        <v>1105</v>
      </c>
      <c r="BH812" s="10" t="s">
        <v>1104</v>
      </c>
      <c r="BI812" s="10" t="s">
        <v>1105</v>
      </c>
      <c r="BJ812" s="10" t="s">
        <v>1105</v>
      </c>
      <c r="BK812" s="10" t="s">
        <v>1104</v>
      </c>
      <c r="BL812" s="10" t="s">
        <v>1105</v>
      </c>
      <c r="BM812" s="10" t="s">
        <v>1105</v>
      </c>
      <c r="BN812" s="10" t="s">
        <v>1105</v>
      </c>
      <c r="BO812" s="10" t="s">
        <v>1105</v>
      </c>
      <c r="BP812" s="10" t="s">
        <v>1105</v>
      </c>
      <c r="BQ812" s="10" t="s">
        <v>1105</v>
      </c>
      <c r="BR812" s="10" t="s">
        <v>1105</v>
      </c>
      <c r="BS812" s="10" t="s">
        <v>1105</v>
      </c>
      <c r="BT812" s="10" t="s">
        <v>1104</v>
      </c>
      <c r="BU812" s="10" t="s">
        <v>1105</v>
      </c>
      <c r="BV812" s="10" t="s">
        <v>1104</v>
      </c>
      <c r="BW812" s="10" t="s">
        <v>1104</v>
      </c>
      <c r="BX812" s="10" t="s">
        <v>1104</v>
      </c>
      <c r="BY812" s="10" t="s">
        <v>1105</v>
      </c>
      <c r="BZ812" s="10" t="s">
        <v>1105</v>
      </c>
      <c r="CA812" s="10" t="s">
        <v>1104</v>
      </c>
      <c r="CB812" s="10" t="s">
        <v>1104</v>
      </c>
      <c r="CC812" s="10" t="s">
        <v>1105</v>
      </c>
      <c r="CD812" s="10" t="s">
        <v>1104</v>
      </c>
      <c r="CE812" s="10" t="s">
        <v>1104</v>
      </c>
      <c r="CF812" s="10" t="s">
        <v>1104</v>
      </c>
      <c r="CG812" s="10" t="s">
        <v>1104</v>
      </c>
      <c r="CH812" s="10" t="s">
        <v>1104</v>
      </c>
      <c r="CI812" s="10" t="s">
        <v>1104</v>
      </c>
      <c r="CJ812" s="10" t="s">
        <v>1104</v>
      </c>
      <c r="CK812" s="10" t="s">
        <v>1104</v>
      </c>
      <c r="CL812" s="10" t="s">
        <v>1105</v>
      </c>
      <c r="CM812" s="10" t="s">
        <v>1105</v>
      </c>
      <c r="CN812" s="10" t="s">
        <v>1105</v>
      </c>
      <c r="CO812" s="10" t="s">
        <v>1105</v>
      </c>
      <c r="CP812" s="10" t="s">
        <v>1105</v>
      </c>
      <c r="CQ812" s="10" t="s">
        <v>1105</v>
      </c>
      <c r="CR812" s="10" t="s">
        <v>1105</v>
      </c>
      <c r="CS812" s="10" t="s">
        <v>1105</v>
      </c>
      <c r="CT812" s="10" t="s">
        <v>1105</v>
      </c>
      <c r="CU812" s="10" t="s">
        <v>1104</v>
      </c>
      <c r="CV812" s="10" t="s">
        <v>1104</v>
      </c>
      <c r="CW812" s="10" t="s">
        <v>1105</v>
      </c>
      <c r="CX812" s="10" t="s">
        <v>1104</v>
      </c>
      <c r="CY812" s="10" t="s">
        <v>1105</v>
      </c>
      <c r="CZ812" s="10" t="s">
        <v>1104</v>
      </c>
      <c r="DA812" s="10" t="s">
        <v>1105</v>
      </c>
      <c r="DB812" s="10" t="s">
        <v>1105</v>
      </c>
      <c r="DC812" s="96" t="s">
        <v>7164</v>
      </c>
      <c r="DD812" s="96" t="s">
        <v>7164</v>
      </c>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5"/>
    </row>
    <row r="813" spans="1:251" s="9" customFormat="1" ht="17.25" customHeight="1">
      <c r="A813" s="5" t="s">
        <v>48</v>
      </c>
      <c r="B813" s="9">
        <v>344</v>
      </c>
      <c r="C813" s="5" t="s">
        <v>83</v>
      </c>
      <c r="D813" s="5" t="s">
        <v>254</v>
      </c>
      <c r="E813" s="9">
        <v>2132</v>
      </c>
      <c r="F813" s="9" t="s">
        <v>88</v>
      </c>
      <c r="G813" s="5"/>
      <c r="H813" s="5"/>
      <c r="I813" s="9">
        <v>1598</v>
      </c>
      <c r="J813" s="5"/>
      <c r="K813" s="9">
        <v>1621</v>
      </c>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v>1</v>
      </c>
      <c r="AL813" s="42" t="s">
        <v>588</v>
      </c>
      <c r="AM813" s="11">
        <f>VLOOKUP($AL813,'City Location'!$A$2:$C$69,2)</f>
        <v>38.115687999999999</v>
      </c>
      <c r="AN813" s="11">
        <f>VLOOKUP($AL813,'City Location'!$A$2:$C$69,3)</f>
        <v>13.361267</v>
      </c>
      <c r="AO813" s="11" t="s">
        <v>621</v>
      </c>
      <c r="AP813" s="5">
        <v>3</v>
      </c>
      <c r="AQ813" s="5" t="s">
        <v>982</v>
      </c>
      <c r="AR813" s="4"/>
      <c r="AS813" s="4"/>
      <c r="AT813" s="10">
        <v>0</v>
      </c>
      <c r="AU813" s="10" t="s">
        <v>1104</v>
      </c>
      <c r="AV813" s="10" t="s">
        <v>1105</v>
      </c>
      <c r="AW813" s="10" t="s">
        <v>1104</v>
      </c>
      <c r="AX813" s="10" t="s">
        <v>1105</v>
      </c>
      <c r="AY813" s="10" t="s">
        <v>1105</v>
      </c>
      <c r="AZ813" s="10" t="s">
        <v>1105</v>
      </c>
      <c r="BA813" s="10" t="s">
        <v>1105</v>
      </c>
      <c r="BB813" s="10" t="s">
        <v>1105</v>
      </c>
      <c r="BC813" s="10" t="s">
        <v>1105</v>
      </c>
      <c r="BD813" s="10" t="s">
        <v>1104</v>
      </c>
      <c r="BE813" s="10" t="s">
        <v>1105</v>
      </c>
      <c r="BF813" s="10" t="s">
        <v>1105</v>
      </c>
      <c r="BG813" s="10" t="s">
        <v>1105</v>
      </c>
      <c r="BH813" s="10" t="s">
        <v>1104</v>
      </c>
      <c r="BI813" s="10" t="s">
        <v>1105</v>
      </c>
      <c r="BJ813" s="10" t="s">
        <v>1105</v>
      </c>
      <c r="BK813" s="10" t="s">
        <v>1104</v>
      </c>
      <c r="BL813" s="10" t="s">
        <v>1105</v>
      </c>
      <c r="BM813" s="10" t="s">
        <v>1105</v>
      </c>
      <c r="BN813" s="10" t="s">
        <v>1105</v>
      </c>
      <c r="BO813" s="10" t="s">
        <v>1105</v>
      </c>
      <c r="BP813" s="10" t="s">
        <v>1105</v>
      </c>
      <c r="BQ813" s="10" t="s">
        <v>1105</v>
      </c>
      <c r="BR813" s="10" t="s">
        <v>1105</v>
      </c>
      <c r="BS813" s="10" t="s">
        <v>1105</v>
      </c>
      <c r="BT813" s="10" t="s">
        <v>1104</v>
      </c>
      <c r="BU813" s="10" t="s">
        <v>1105</v>
      </c>
      <c r="BV813" s="10" t="s">
        <v>1104</v>
      </c>
      <c r="BW813" s="10" t="s">
        <v>1104</v>
      </c>
      <c r="BX813" s="10" t="s">
        <v>1104</v>
      </c>
      <c r="BY813" s="10" t="s">
        <v>1105</v>
      </c>
      <c r="BZ813" s="10" t="s">
        <v>1105</v>
      </c>
      <c r="CA813" s="10" t="s">
        <v>1104</v>
      </c>
      <c r="CB813" s="10" t="s">
        <v>1104</v>
      </c>
      <c r="CC813" s="10" t="s">
        <v>1105</v>
      </c>
      <c r="CD813" s="10" t="s">
        <v>1104</v>
      </c>
      <c r="CE813" s="10" t="s">
        <v>1104</v>
      </c>
      <c r="CF813" s="10" t="s">
        <v>1104</v>
      </c>
      <c r="CG813" s="10" t="s">
        <v>1104</v>
      </c>
      <c r="CH813" s="10" t="s">
        <v>1104</v>
      </c>
      <c r="CI813" s="10" t="s">
        <v>1104</v>
      </c>
      <c r="CJ813" s="10" t="s">
        <v>1104</v>
      </c>
      <c r="CK813" s="10" t="s">
        <v>1104</v>
      </c>
      <c r="CL813" s="10" t="s">
        <v>1105</v>
      </c>
      <c r="CM813" s="10" t="s">
        <v>1105</v>
      </c>
      <c r="CN813" s="10" t="s">
        <v>1105</v>
      </c>
      <c r="CO813" s="10" t="s">
        <v>1105</v>
      </c>
      <c r="CP813" s="10" t="s">
        <v>1105</v>
      </c>
      <c r="CQ813" s="10" t="s">
        <v>1105</v>
      </c>
      <c r="CR813" s="10" t="s">
        <v>1105</v>
      </c>
      <c r="CS813" s="10" t="s">
        <v>1105</v>
      </c>
      <c r="CT813" s="10" t="s">
        <v>1105</v>
      </c>
      <c r="CU813" s="10" t="s">
        <v>1104</v>
      </c>
      <c r="CV813" s="10" t="s">
        <v>1104</v>
      </c>
      <c r="CW813" s="10" t="s">
        <v>1105</v>
      </c>
      <c r="CX813" s="10" t="s">
        <v>1104</v>
      </c>
      <c r="CY813" s="10" t="s">
        <v>1105</v>
      </c>
      <c r="CZ813" s="10" t="s">
        <v>1105</v>
      </c>
      <c r="DA813" s="10" t="s">
        <v>1104</v>
      </c>
      <c r="DB813" s="10" t="s">
        <v>1105</v>
      </c>
      <c r="DC813" s="96" t="s">
        <v>7164</v>
      </c>
      <c r="DD813" s="96" t="s">
        <v>7164</v>
      </c>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5"/>
    </row>
    <row r="814" spans="1:251" s="9" customFormat="1" ht="17.25" customHeight="1">
      <c r="A814" s="5" t="s">
        <v>48</v>
      </c>
      <c r="B814" s="9">
        <v>344</v>
      </c>
      <c r="C814" s="5" t="s">
        <v>83</v>
      </c>
      <c r="D814" s="5" t="s">
        <v>390</v>
      </c>
      <c r="E814" s="9">
        <v>2131</v>
      </c>
      <c r="F814" s="9" t="s">
        <v>88</v>
      </c>
      <c r="G814" s="5"/>
      <c r="H814" s="5"/>
      <c r="I814" s="9">
        <v>1621</v>
      </c>
      <c r="J814" s="5"/>
      <c r="K814" s="9">
        <v>1665</v>
      </c>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v>1</v>
      </c>
      <c r="AL814" s="42" t="s">
        <v>588</v>
      </c>
      <c r="AM814" s="11">
        <f>VLOOKUP($AL814,'City Location'!$A$2:$C$69,2)</f>
        <v>38.115687999999999</v>
      </c>
      <c r="AN814" s="11">
        <f>VLOOKUP($AL814,'City Location'!$A$2:$C$69,3)</f>
        <v>13.361267</v>
      </c>
      <c r="AO814" s="11" t="s">
        <v>621</v>
      </c>
      <c r="AP814" s="5">
        <v>3</v>
      </c>
      <c r="AQ814" s="5" t="s">
        <v>982</v>
      </c>
      <c r="AR814" s="4"/>
      <c r="AS814" s="4"/>
      <c r="AT814" s="10">
        <v>0</v>
      </c>
      <c r="AU814" s="10" t="s">
        <v>1104</v>
      </c>
      <c r="AV814" s="10" t="s">
        <v>1105</v>
      </c>
      <c r="AW814" s="10" t="s">
        <v>1104</v>
      </c>
      <c r="AX814" s="10" t="s">
        <v>1105</v>
      </c>
      <c r="AY814" s="10" t="s">
        <v>1105</v>
      </c>
      <c r="AZ814" s="10" t="s">
        <v>1105</v>
      </c>
      <c r="BA814" s="10" t="s">
        <v>1105</v>
      </c>
      <c r="BB814" s="10" t="s">
        <v>1105</v>
      </c>
      <c r="BC814" s="10" t="s">
        <v>1105</v>
      </c>
      <c r="BD814" s="10" t="s">
        <v>1104</v>
      </c>
      <c r="BE814" s="10" t="s">
        <v>1104</v>
      </c>
      <c r="BF814" s="10" t="s">
        <v>1105</v>
      </c>
      <c r="BG814" s="10" t="s">
        <v>1105</v>
      </c>
      <c r="BH814" s="10" t="s">
        <v>1104</v>
      </c>
      <c r="BI814" s="10" t="s">
        <v>1105</v>
      </c>
      <c r="BJ814" s="10" t="s">
        <v>1105</v>
      </c>
      <c r="BK814" s="10" t="s">
        <v>1104</v>
      </c>
      <c r="BL814" s="10" t="s">
        <v>1105</v>
      </c>
      <c r="BM814" s="10" t="s">
        <v>1105</v>
      </c>
      <c r="BN814" s="10" t="s">
        <v>1105</v>
      </c>
      <c r="BO814" s="10" t="s">
        <v>1105</v>
      </c>
      <c r="BP814" s="10" t="s">
        <v>1105</v>
      </c>
      <c r="BQ814" s="10" t="s">
        <v>1105</v>
      </c>
      <c r="BR814" s="10" t="s">
        <v>1105</v>
      </c>
      <c r="BS814" s="10" t="s">
        <v>1105</v>
      </c>
      <c r="BT814" s="10" t="s">
        <v>1104</v>
      </c>
      <c r="BU814" s="10" t="s">
        <v>1105</v>
      </c>
      <c r="BV814" s="10" t="s">
        <v>1104</v>
      </c>
      <c r="BW814" s="10" t="s">
        <v>1104</v>
      </c>
      <c r="BX814" s="10" t="s">
        <v>1104</v>
      </c>
      <c r="BY814" s="10" t="s">
        <v>1105</v>
      </c>
      <c r="BZ814" s="10" t="s">
        <v>1105</v>
      </c>
      <c r="CA814" s="10" t="s">
        <v>1104</v>
      </c>
      <c r="CB814" s="10" t="s">
        <v>1104</v>
      </c>
      <c r="CC814" s="10" t="s">
        <v>1105</v>
      </c>
      <c r="CD814" s="10" t="s">
        <v>1104</v>
      </c>
      <c r="CE814" s="10" t="s">
        <v>1104</v>
      </c>
      <c r="CF814" s="10" t="s">
        <v>1104</v>
      </c>
      <c r="CG814" s="10" t="s">
        <v>1104</v>
      </c>
      <c r="CH814" s="10" t="s">
        <v>1104</v>
      </c>
      <c r="CI814" s="10" t="s">
        <v>1104</v>
      </c>
      <c r="CJ814" s="10" t="s">
        <v>1104</v>
      </c>
      <c r="CK814" s="10" t="s">
        <v>1104</v>
      </c>
      <c r="CL814" s="10" t="s">
        <v>1105</v>
      </c>
      <c r="CM814" s="10" t="s">
        <v>1105</v>
      </c>
      <c r="CN814" s="10" t="s">
        <v>1105</v>
      </c>
      <c r="CO814" s="10" t="s">
        <v>1105</v>
      </c>
      <c r="CP814" s="10" t="s">
        <v>1105</v>
      </c>
      <c r="CQ814" s="10" t="s">
        <v>1105</v>
      </c>
      <c r="CR814" s="10" t="s">
        <v>1105</v>
      </c>
      <c r="CS814" s="10" t="s">
        <v>1105</v>
      </c>
      <c r="CT814" s="10" t="s">
        <v>1105</v>
      </c>
      <c r="CU814" s="10" t="s">
        <v>1104</v>
      </c>
      <c r="CV814" s="10" t="s">
        <v>1104</v>
      </c>
      <c r="CW814" s="10" t="s">
        <v>1105</v>
      </c>
      <c r="CX814" s="10" t="s">
        <v>1104</v>
      </c>
      <c r="CY814" s="10" t="s">
        <v>1105</v>
      </c>
      <c r="CZ814" s="10" t="s">
        <v>1105</v>
      </c>
      <c r="DA814" s="10" t="s">
        <v>1104</v>
      </c>
      <c r="DB814" s="10" t="s">
        <v>1105</v>
      </c>
      <c r="DC814" s="96" t="s">
        <v>7164</v>
      </c>
      <c r="DD814" s="96" t="s">
        <v>7164</v>
      </c>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5"/>
    </row>
    <row r="815" spans="1:251" s="9" customFormat="1" ht="17.25" customHeight="1">
      <c r="A815" s="5" t="s">
        <v>48</v>
      </c>
      <c r="B815" s="9">
        <v>344</v>
      </c>
      <c r="C815" s="5" t="s">
        <v>83</v>
      </c>
      <c r="D815" s="5" t="s">
        <v>333</v>
      </c>
      <c r="E815" s="9">
        <v>2130</v>
      </c>
      <c r="F815" s="9" t="s">
        <v>88</v>
      </c>
      <c r="G815" s="5"/>
      <c r="H815" s="5"/>
      <c r="I815" s="9">
        <v>1665</v>
      </c>
      <c r="J815" s="5"/>
      <c r="K815" s="9">
        <v>1700</v>
      </c>
      <c r="L815" s="5"/>
      <c r="M815" s="5"/>
      <c r="N815" s="5"/>
      <c r="O815" s="5"/>
      <c r="P815" s="5"/>
      <c r="Q815" s="5"/>
      <c r="R815" s="5"/>
      <c r="S815" s="5"/>
      <c r="T815" s="5"/>
      <c r="U815" s="5"/>
      <c r="V815" s="5"/>
      <c r="W815" s="5"/>
      <c r="X815" s="5"/>
      <c r="Y815" s="5"/>
      <c r="Z815" s="5"/>
      <c r="AA815" s="5"/>
      <c r="AB815" s="5"/>
      <c r="AC815" s="5"/>
      <c r="AD815" s="5"/>
      <c r="AE815" s="5" t="s">
        <v>379</v>
      </c>
      <c r="AF815" s="5"/>
      <c r="AG815" s="5"/>
      <c r="AH815" s="5"/>
      <c r="AI815" s="5"/>
      <c r="AJ815" s="5"/>
      <c r="AK815" s="5">
        <v>1</v>
      </c>
      <c r="AL815" s="42" t="s">
        <v>588</v>
      </c>
      <c r="AM815" s="11">
        <f>VLOOKUP($AL815,'City Location'!$A$2:$C$69,2)</f>
        <v>38.115687999999999</v>
      </c>
      <c r="AN815" s="11">
        <f>VLOOKUP($AL815,'City Location'!$A$2:$C$69,3)</f>
        <v>13.361267</v>
      </c>
      <c r="AO815" s="11" t="s">
        <v>621</v>
      </c>
      <c r="AP815" s="5">
        <v>3</v>
      </c>
      <c r="AQ815" s="5" t="s">
        <v>982</v>
      </c>
      <c r="AR815" s="4"/>
      <c r="AS815" s="4"/>
      <c r="AT815" s="10">
        <v>0</v>
      </c>
      <c r="AU815" s="10" t="s">
        <v>1104</v>
      </c>
      <c r="AV815" s="10" t="s">
        <v>1105</v>
      </c>
      <c r="AW815" s="10" t="s">
        <v>1104</v>
      </c>
      <c r="AX815" s="10" t="s">
        <v>1105</v>
      </c>
      <c r="AY815" s="10" t="s">
        <v>1105</v>
      </c>
      <c r="AZ815" s="10" t="s">
        <v>1105</v>
      </c>
      <c r="BA815" s="10" t="s">
        <v>1105</v>
      </c>
      <c r="BB815" s="10" t="s">
        <v>1105</v>
      </c>
      <c r="BC815" s="10" t="s">
        <v>1105</v>
      </c>
      <c r="BD815" s="10" t="s">
        <v>1104</v>
      </c>
      <c r="BE815" s="10" t="s">
        <v>1104</v>
      </c>
      <c r="BF815" s="10" t="s">
        <v>1105</v>
      </c>
      <c r="BG815" s="10" t="s">
        <v>1105</v>
      </c>
      <c r="BH815" s="10" t="s">
        <v>1104</v>
      </c>
      <c r="BI815" s="10" t="s">
        <v>1105</v>
      </c>
      <c r="BJ815" s="10" t="s">
        <v>1105</v>
      </c>
      <c r="BK815" s="10" t="s">
        <v>1104</v>
      </c>
      <c r="BL815" s="10" t="s">
        <v>1105</v>
      </c>
      <c r="BM815" s="10" t="s">
        <v>1105</v>
      </c>
      <c r="BN815" s="10" t="s">
        <v>1105</v>
      </c>
      <c r="BO815" s="10" t="s">
        <v>1105</v>
      </c>
      <c r="BP815" s="10" t="s">
        <v>1105</v>
      </c>
      <c r="BQ815" s="10" t="s">
        <v>1105</v>
      </c>
      <c r="BR815" s="10" t="s">
        <v>1105</v>
      </c>
      <c r="BS815" s="10" t="s">
        <v>1105</v>
      </c>
      <c r="BT815" s="10" t="s">
        <v>1104</v>
      </c>
      <c r="BU815" s="10" t="s">
        <v>1105</v>
      </c>
      <c r="BV815" s="10" t="s">
        <v>1104</v>
      </c>
      <c r="BW815" s="10" t="s">
        <v>1104</v>
      </c>
      <c r="BX815" s="10" t="s">
        <v>1104</v>
      </c>
      <c r="BY815" s="10" t="s">
        <v>1105</v>
      </c>
      <c r="BZ815" s="10" t="s">
        <v>1104</v>
      </c>
      <c r="CA815" s="10" t="s">
        <v>1104</v>
      </c>
      <c r="CB815" s="10" t="s">
        <v>1104</v>
      </c>
      <c r="CC815" s="10" t="s">
        <v>1105</v>
      </c>
      <c r="CD815" s="10" t="s">
        <v>1104</v>
      </c>
      <c r="CE815" s="10" t="s">
        <v>1104</v>
      </c>
      <c r="CF815" s="10" t="s">
        <v>1104</v>
      </c>
      <c r="CG815" s="10" t="s">
        <v>1104</v>
      </c>
      <c r="CH815" s="10" t="s">
        <v>1104</v>
      </c>
      <c r="CI815" s="10" t="s">
        <v>1105</v>
      </c>
      <c r="CJ815" s="10" t="s">
        <v>1104</v>
      </c>
      <c r="CK815" s="10" t="s">
        <v>1104</v>
      </c>
      <c r="CL815" s="10" t="s">
        <v>1105</v>
      </c>
      <c r="CM815" s="10" t="s">
        <v>1105</v>
      </c>
      <c r="CN815" s="10" t="s">
        <v>1105</v>
      </c>
      <c r="CO815" s="10" t="s">
        <v>1105</v>
      </c>
      <c r="CP815" s="10" t="s">
        <v>1105</v>
      </c>
      <c r="CQ815" s="10" t="s">
        <v>1105</v>
      </c>
      <c r="CR815" s="10" t="s">
        <v>1105</v>
      </c>
      <c r="CS815" s="10" t="s">
        <v>1105</v>
      </c>
      <c r="CT815" s="10" t="s">
        <v>1105</v>
      </c>
      <c r="CU815" s="10" t="s">
        <v>1104</v>
      </c>
      <c r="CV815" s="10" t="s">
        <v>1104</v>
      </c>
      <c r="CW815" s="10" t="s">
        <v>1105</v>
      </c>
      <c r="CX815" s="10" t="s">
        <v>1104</v>
      </c>
      <c r="CY815" s="10" t="s">
        <v>1105</v>
      </c>
      <c r="CZ815" s="10" t="s">
        <v>1105</v>
      </c>
      <c r="DA815" s="10" t="s">
        <v>1104</v>
      </c>
      <c r="DB815" s="10" t="s">
        <v>1105</v>
      </c>
      <c r="DC815" s="96" t="s">
        <v>7164</v>
      </c>
      <c r="DD815" s="96" t="s">
        <v>7164</v>
      </c>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5"/>
    </row>
    <row r="816" spans="1:251" s="9" customFormat="1" ht="17.25" customHeight="1">
      <c r="A816" s="5" t="s">
        <v>48</v>
      </c>
      <c r="B816" s="9">
        <v>344</v>
      </c>
      <c r="C816" s="5" t="s">
        <v>83</v>
      </c>
      <c r="D816" s="5" t="s">
        <v>434</v>
      </c>
      <c r="E816" s="9">
        <v>2129</v>
      </c>
      <c r="F816" s="9" t="s">
        <v>817</v>
      </c>
      <c r="G816" s="5"/>
      <c r="H816" s="5"/>
      <c r="I816" s="9">
        <v>1713</v>
      </c>
      <c r="J816" s="39" t="s">
        <v>16</v>
      </c>
      <c r="K816" s="9">
        <v>1718</v>
      </c>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42" t="s">
        <v>588</v>
      </c>
      <c r="AM816" s="11">
        <f>VLOOKUP($AL816,'City Location'!$A$2:$C$69,2)</f>
        <v>38.115687999999999</v>
      </c>
      <c r="AN816" s="11">
        <f>VLOOKUP($AL816,'City Location'!$A$2:$C$69,3)</f>
        <v>13.361267</v>
      </c>
      <c r="AO816" s="11" t="s">
        <v>621</v>
      </c>
      <c r="AP816" s="5">
        <v>1</v>
      </c>
      <c r="AQ816" s="5"/>
      <c r="AR816" s="4"/>
      <c r="AS816" s="4"/>
      <c r="AT816" s="10">
        <v>0</v>
      </c>
      <c r="AU816" s="10" t="s">
        <v>1104</v>
      </c>
      <c r="AV816" s="10" t="s">
        <v>1105</v>
      </c>
      <c r="AW816" s="10" t="s">
        <v>1104</v>
      </c>
      <c r="AX816" s="10" t="s">
        <v>1105</v>
      </c>
      <c r="AY816" s="10" t="s">
        <v>1105</v>
      </c>
      <c r="AZ816" s="10" t="s">
        <v>1105</v>
      </c>
      <c r="BA816" s="10" t="s">
        <v>1105</v>
      </c>
      <c r="BB816" s="10" t="s">
        <v>1105</v>
      </c>
      <c r="BC816" s="10" t="s">
        <v>1105</v>
      </c>
      <c r="BD816" s="10" t="s">
        <v>1104</v>
      </c>
      <c r="BE816" s="10" t="s">
        <v>1104</v>
      </c>
      <c r="BF816" s="10" t="s">
        <v>1105</v>
      </c>
      <c r="BG816" s="10" t="s">
        <v>1105</v>
      </c>
      <c r="BH816" s="10" t="s">
        <v>1104</v>
      </c>
      <c r="BI816" s="10" t="s">
        <v>1105</v>
      </c>
      <c r="BJ816" s="10" t="s">
        <v>1105</v>
      </c>
      <c r="BK816" s="10" t="s">
        <v>1104</v>
      </c>
      <c r="BL816" s="10" t="s">
        <v>1105</v>
      </c>
      <c r="BM816" s="10" t="s">
        <v>1105</v>
      </c>
      <c r="BN816" s="10" t="s">
        <v>1105</v>
      </c>
      <c r="BO816" s="10" t="s">
        <v>1105</v>
      </c>
      <c r="BP816" s="10" t="s">
        <v>1105</v>
      </c>
      <c r="BQ816" s="10" t="s">
        <v>1105</v>
      </c>
      <c r="BR816" s="10" t="s">
        <v>1105</v>
      </c>
      <c r="BS816" s="10" t="s">
        <v>1105</v>
      </c>
      <c r="BT816" s="10" t="s">
        <v>1104</v>
      </c>
      <c r="BU816" s="10" t="s">
        <v>1105</v>
      </c>
      <c r="BV816" s="10" t="s">
        <v>1105</v>
      </c>
      <c r="BW816" s="10" t="s">
        <v>1104</v>
      </c>
      <c r="BX816" s="10" t="s">
        <v>1104</v>
      </c>
      <c r="BY816" s="10" t="s">
        <v>1105</v>
      </c>
      <c r="BZ816" s="10" t="s">
        <v>1104</v>
      </c>
      <c r="CA816" s="10" t="s">
        <v>1105</v>
      </c>
      <c r="CB816" s="10" t="s">
        <v>1104</v>
      </c>
      <c r="CC816" s="10" t="s">
        <v>1105</v>
      </c>
      <c r="CD816" s="10" t="s">
        <v>1104</v>
      </c>
      <c r="CE816" s="10" t="s">
        <v>1105</v>
      </c>
      <c r="CF816" s="10" t="s">
        <v>1104</v>
      </c>
      <c r="CG816" s="10" t="s">
        <v>1104</v>
      </c>
      <c r="CH816" s="10" t="s">
        <v>1104</v>
      </c>
      <c r="CI816" s="10" t="s">
        <v>1105</v>
      </c>
      <c r="CJ816" s="10" t="s">
        <v>1104</v>
      </c>
      <c r="CK816" s="10" t="s">
        <v>1104</v>
      </c>
      <c r="CL816" s="10" t="s">
        <v>1105</v>
      </c>
      <c r="CM816" s="10" t="s">
        <v>1105</v>
      </c>
      <c r="CN816" s="10" t="s">
        <v>1105</v>
      </c>
      <c r="CO816" s="10" t="s">
        <v>1105</v>
      </c>
      <c r="CP816" s="10" t="s">
        <v>1105</v>
      </c>
      <c r="CQ816" s="10" t="s">
        <v>1105</v>
      </c>
      <c r="CR816" s="10" t="s">
        <v>1105</v>
      </c>
      <c r="CS816" s="10" t="s">
        <v>1105</v>
      </c>
      <c r="CT816" s="10" t="s">
        <v>1105</v>
      </c>
      <c r="CU816" s="10" t="s">
        <v>1104</v>
      </c>
      <c r="CV816" s="10" t="s">
        <v>1104</v>
      </c>
      <c r="CW816" s="10" t="s">
        <v>1105</v>
      </c>
      <c r="CX816" s="10" t="s">
        <v>1104</v>
      </c>
      <c r="CY816" s="10" t="s">
        <v>1105</v>
      </c>
      <c r="CZ816" s="10" t="s">
        <v>1105</v>
      </c>
      <c r="DA816" s="10" t="s">
        <v>1105</v>
      </c>
      <c r="DB816" s="10" t="s">
        <v>1104</v>
      </c>
      <c r="DC816" s="96" t="s">
        <v>7164</v>
      </c>
      <c r="DD816" s="96" t="s">
        <v>7164</v>
      </c>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5"/>
    </row>
    <row r="817" spans="1:251" s="9" customFormat="1" ht="17.25" customHeight="1">
      <c r="A817" s="5" t="s">
        <v>48</v>
      </c>
      <c r="B817" s="9">
        <v>344</v>
      </c>
      <c r="C817" s="5" t="s">
        <v>83</v>
      </c>
      <c r="D817" s="5" t="s">
        <v>434</v>
      </c>
      <c r="E817" s="9">
        <v>2129</v>
      </c>
      <c r="F817" s="9" t="s">
        <v>817</v>
      </c>
      <c r="G817" s="5"/>
      <c r="H817" s="39" t="s">
        <v>16</v>
      </c>
      <c r="I817" s="9">
        <v>1718</v>
      </c>
      <c r="J817" s="39" t="s">
        <v>9</v>
      </c>
      <c r="K817" s="9">
        <v>1718</v>
      </c>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42" t="s">
        <v>588</v>
      </c>
      <c r="AM817" s="11">
        <f>VLOOKUP($AL817,'City Location'!$A$2:$C$69,2)</f>
        <v>38.115687999999999</v>
      </c>
      <c r="AN817" s="11">
        <f>VLOOKUP($AL817,'City Location'!$A$2:$C$69,3)</f>
        <v>13.361267</v>
      </c>
      <c r="AO817" s="11" t="s">
        <v>621</v>
      </c>
      <c r="AP817" s="5">
        <v>1</v>
      </c>
      <c r="AQ817" s="5"/>
      <c r="AR817" s="4"/>
      <c r="AS817" s="4"/>
      <c r="AT817" s="10">
        <v>0</v>
      </c>
      <c r="AU817" s="10" t="s">
        <v>1104</v>
      </c>
      <c r="AV817" s="10" t="s">
        <v>1105</v>
      </c>
      <c r="AW817" s="10" t="s">
        <v>1104</v>
      </c>
      <c r="AX817" s="10" t="s">
        <v>1105</v>
      </c>
      <c r="AY817" s="10" t="s">
        <v>1105</v>
      </c>
      <c r="AZ817" s="10" t="s">
        <v>1105</v>
      </c>
      <c r="BA817" s="10" t="s">
        <v>1105</v>
      </c>
      <c r="BB817" s="10" t="s">
        <v>1105</v>
      </c>
      <c r="BC817" s="10" t="s">
        <v>1105</v>
      </c>
      <c r="BD817" s="10" t="s">
        <v>1104</v>
      </c>
      <c r="BE817" s="10" t="s">
        <v>1104</v>
      </c>
      <c r="BF817" s="10" t="s">
        <v>1105</v>
      </c>
      <c r="BG817" s="10" t="s">
        <v>1105</v>
      </c>
      <c r="BH817" s="10" t="s">
        <v>1104</v>
      </c>
      <c r="BI817" s="10" t="s">
        <v>1105</v>
      </c>
      <c r="BJ817" s="10" t="s">
        <v>1105</v>
      </c>
      <c r="BK817" s="10" t="s">
        <v>1104</v>
      </c>
      <c r="BL817" s="10" t="s">
        <v>1105</v>
      </c>
      <c r="BM817" s="10" t="s">
        <v>1105</v>
      </c>
      <c r="BN817" s="10" t="s">
        <v>1105</v>
      </c>
      <c r="BO817" s="10" t="s">
        <v>1105</v>
      </c>
      <c r="BP817" s="10" t="s">
        <v>1105</v>
      </c>
      <c r="BQ817" s="10" t="s">
        <v>1105</v>
      </c>
      <c r="BR817" s="10" t="s">
        <v>1105</v>
      </c>
      <c r="BS817" s="10" t="s">
        <v>1105</v>
      </c>
      <c r="BT817" s="10" t="s">
        <v>1104</v>
      </c>
      <c r="BU817" s="10" t="s">
        <v>1105</v>
      </c>
      <c r="BV817" s="10" t="s">
        <v>1105</v>
      </c>
      <c r="BW817" s="10" t="s">
        <v>1104</v>
      </c>
      <c r="BX817" s="10" t="s">
        <v>1104</v>
      </c>
      <c r="BY817" s="10" t="s">
        <v>1105</v>
      </c>
      <c r="BZ817" s="10" t="s">
        <v>1104</v>
      </c>
      <c r="CA817" s="10" t="s">
        <v>1105</v>
      </c>
      <c r="CB817" s="10" t="s">
        <v>1104</v>
      </c>
      <c r="CC817" s="10" t="s">
        <v>1105</v>
      </c>
      <c r="CD817" s="10" t="s">
        <v>1104</v>
      </c>
      <c r="CE817" s="10" t="s">
        <v>1105</v>
      </c>
      <c r="CF817" s="10" t="s">
        <v>1104</v>
      </c>
      <c r="CG817" s="10" t="s">
        <v>1104</v>
      </c>
      <c r="CH817" s="10" t="s">
        <v>1104</v>
      </c>
      <c r="CI817" s="10" t="s">
        <v>1105</v>
      </c>
      <c r="CJ817" s="10" t="s">
        <v>1104</v>
      </c>
      <c r="CK817" s="10" t="s">
        <v>1104</v>
      </c>
      <c r="CL817" s="10" t="s">
        <v>1105</v>
      </c>
      <c r="CM817" s="10" t="s">
        <v>1105</v>
      </c>
      <c r="CN817" s="10" t="s">
        <v>1105</v>
      </c>
      <c r="CO817" s="10" t="s">
        <v>1105</v>
      </c>
      <c r="CP817" s="10" t="s">
        <v>1105</v>
      </c>
      <c r="CQ817" s="10" t="s">
        <v>1105</v>
      </c>
      <c r="CR817" s="10" t="s">
        <v>1105</v>
      </c>
      <c r="CS817" s="10" t="s">
        <v>1105</v>
      </c>
      <c r="CT817" s="10" t="s">
        <v>1105</v>
      </c>
      <c r="CU817" s="10" t="s">
        <v>1104</v>
      </c>
      <c r="CV817" s="10" t="s">
        <v>1104</v>
      </c>
      <c r="CW817" s="10" t="s">
        <v>1105</v>
      </c>
      <c r="CX817" s="10" t="s">
        <v>1104</v>
      </c>
      <c r="CY817" s="10" t="s">
        <v>1105</v>
      </c>
      <c r="CZ817" s="10" t="s">
        <v>1105</v>
      </c>
      <c r="DA817" s="10" t="s">
        <v>1105</v>
      </c>
      <c r="DB817" s="19" t="s">
        <v>190</v>
      </c>
      <c r="DC817" s="96" t="s">
        <v>7164</v>
      </c>
      <c r="DD817" s="96" t="s">
        <v>7164</v>
      </c>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5"/>
    </row>
    <row r="818" spans="1:251" s="9" customFormat="1" ht="17.25" customHeight="1">
      <c r="A818" s="5" t="s">
        <v>48</v>
      </c>
      <c r="B818" s="9">
        <v>344</v>
      </c>
      <c r="C818" s="5" t="s">
        <v>83</v>
      </c>
      <c r="D818" s="5" t="s">
        <v>434</v>
      </c>
      <c r="E818" s="9">
        <v>2129</v>
      </c>
      <c r="F818" s="9" t="s">
        <v>817</v>
      </c>
      <c r="G818" s="5"/>
      <c r="H818" s="39" t="s">
        <v>1122</v>
      </c>
      <c r="I818" s="9">
        <v>1718</v>
      </c>
      <c r="J818" s="5"/>
      <c r="K818" s="9">
        <v>1720</v>
      </c>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42" t="s">
        <v>588</v>
      </c>
      <c r="AM818" s="11">
        <f>VLOOKUP($AL818,'City Location'!$A$2:$C$69,2)</f>
        <v>38.115687999999999</v>
      </c>
      <c r="AN818" s="11">
        <f>VLOOKUP($AL818,'City Location'!$A$2:$C$69,3)</f>
        <v>13.361267</v>
      </c>
      <c r="AO818" s="11" t="s">
        <v>621</v>
      </c>
      <c r="AP818" s="5">
        <v>1</v>
      </c>
      <c r="AQ818" s="5" t="s">
        <v>1123</v>
      </c>
      <c r="AR818" s="4"/>
      <c r="AS818" s="4"/>
      <c r="AT818" s="10">
        <v>0</v>
      </c>
      <c r="AU818" s="10" t="s">
        <v>1104</v>
      </c>
      <c r="AV818" s="10" t="s">
        <v>1105</v>
      </c>
      <c r="AW818" s="10" t="s">
        <v>1104</v>
      </c>
      <c r="AX818" s="10" t="s">
        <v>1105</v>
      </c>
      <c r="AY818" s="10" t="s">
        <v>1105</v>
      </c>
      <c r="AZ818" s="10" t="s">
        <v>1105</v>
      </c>
      <c r="BA818" s="10" t="s">
        <v>1105</v>
      </c>
      <c r="BB818" s="10" t="s">
        <v>1105</v>
      </c>
      <c r="BC818" s="10" t="s">
        <v>1105</v>
      </c>
      <c r="BD818" s="10" t="s">
        <v>1104</v>
      </c>
      <c r="BE818" s="10" t="s">
        <v>1104</v>
      </c>
      <c r="BF818" s="10" t="s">
        <v>1105</v>
      </c>
      <c r="BG818" s="10" t="s">
        <v>1105</v>
      </c>
      <c r="BH818" s="10" t="s">
        <v>1104</v>
      </c>
      <c r="BI818" s="10" t="s">
        <v>1105</v>
      </c>
      <c r="BJ818" s="10" t="s">
        <v>1105</v>
      </c>
      <c r="BK818" s="10" t="s">
        <v>1104</v>
      </c>
      <c r="BL818" s="10" t="s">
        <v>1105</v>
      </c>
      <c r="BM818" s="10" t="s">
        <v>1105</v>
      </c>
      <c r="BN818" s="10" t="s">
        <v>1105</v>
      </c>
      <c r="BO818" s="10" t="s">
        <v>1105</v>
      </c>
      <c r="BP818" s="10" t="s">
        <v>1105</v>
      </c>
      <c r="BQ818" s="10" t="s">
        <v>1105</v>
      </c>
      <c r="BR818" s="10" t="s">
        <v>1105</v>
      </c>
      <c r="BS818" s="10" t="s">
        <v>1105</v>
      </c>
      <c r="BT818" s="10" t="s">
        <v>1104</v>
      </c>
      <c r="BU818" s="10" t="s">
        <v>1105</v>
      </c>
      <c r="BV818" s="10" t="s">
        <v>1105</v>
      </c>
      <c r="BW818" s="10" t="s">
        <v>1104</v>
      </c>
      <c r="BX818" s="10" t="s">
        <v>1104</v>
      </c>
      <c r="BY818" s="10" t="s">
        <v>1105</v>
      </c>
      <c r="BZ818" s="10" t="s">
        <v>1104</v>
      </c>
      <c r="CA818" s="10" t="s">
        <v>1105</v>
      </c>
      <c r="CB818" s="10" t="s">
        <v>1104</v>
      </c>
      <c r="CC818" s="10" t="s">
        <v>1105</v>
      </c>
      <c r="CD818" s="10" t="s">
        <v>1104</v>
      </c>
      <c r="CE818" s="10" t="s">
        <v>1105</v>
      </c>
      <c r="CF818" s="10" t="s">
        <v>1104</v>
      </c>
      <c r="CG818" s="10" t="s">
        <v>1104</v>
      </c>
      <c r="CH818" s="10" t="s">
        <v>1104</v>
      </c>
      <c r="CI818" s="10" t="s">
        <v>1105</v>
      </c>
      <c r="CJ818" s="10" t="s">
        <v>1104</v>
      </c>
      <c r="CK818" s="10" t="s">
        <v>1104</v>
      </c>
      <c r="CL818" s="10" t="s">
        <v>1105</v>
      </c>
      <c r="CM818" s="10" t="s">
        <v>1105</v>
      </c>
      <c r="CN818" s="10" t="s">
        <v>1105</v>
      </c>
      <c r="CO818" s="10" t="s">
        <v>1105</v>
      </c>
      <c r="CP818" s="10" t="s">
        <v>1105</v>
      </c>
      <c r="CQ818" s="10" t="s">
        <v>1105</v>
      </c>
      <c r="CR818" s="10" t="s">
        <v>1105</v>
      </c>
      <c r="CS818" s="10" t="s">
        <v>1105</v>
      </c>
      <c r="CT818" s="10" t="s">
        <v>1105</v>
      </c>
      <c r="CU818" s="10" t="s">
        <v>1104</v>
      </c>
      <c r="CV818" s="10" t="s">
        <v>1104</v>
      </c>
      <c r="CW818" s="10" t="s">
        <v>1105</v>
      </c>
      <c r="CX818" s="10" t="s">
        <v>1104</v>
      </c>
      <c r="CY818" s="10" t="s">
        <v>1105</v>
      </c>
      <c r="CZ818" s="10" t="s">
        <v>1105</v>
      </c>
      <c r="DA818" s="10" t="s">
        <v>1105</v>
      </c>
      <c r="DB818" s="19" t="s">
        <v>190</v>
      </c>
      <c r="DC818" s="96" t="s">
        <v>7164</v>
      </c>
      <c r="DD818" s="96" t="s">
        <v>7164</v>
      </c>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5"/>
    </row>
    <row r="819" spans="1:251" s="9" customFormat="1" ht="17.25" customHeight="1">
      <c r="A819" s="5" t="s">
        <v>48</v>
      </c>
      <c r="B819" s="9">
        <v>344</v>
      </c>
      <c r="C819" s="5" t="s">
        <v>83</v>
      </c>
      <c r="D819" s="5" t="s">
        <v>121</v>
      </c>
      <c r="E819" s="9">
        <v>2431</v>
      </c>
      <c r="F819" s="9" t="s">
        <v>88</v>
      </c>
      <c r="G819" s="5"/>
      <c r="H819" s="5"/>
      <c r="I819" s="9">
        <v>1720</v>
      </c>
      <c r="J819" s="5"/>
      <c r="K819" s="9">
        <v>1735</v>
      </c>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v>1</v>
      </c>
      <c r="AK819" s="5"/>
      <c r="AL819" s="42" t="s">
        <v>588</v>
      </c>
      <c r="AM819" s="11">
        <f>VLOOKUP($AL819,'City Location'!$A$2:$C$69,2)</f>
        <v>38.115687999999999</v>
      </c>
      <c r="AN819" s="11">
        <f>VLOOKUP($AL819,'City Location'!$A$2:$C$69,3)</f>
        <v>13.361267</v>
      </c>
      <c r="AO819" s="11" t="s">
        <v>621</v>
      </c>
      <c r="AP819" s="5">
        <v>1</v>
      </c>
      <c r="AQ819" s="5"/>
      <c r="AR819" s="4"/>
      <c r="AS819" s="4"/>
      <c r="AT819" s="10">
        <v>0</v>
      </c>
      <c r="AU819" s="10" t="s">
        <v>1104</v>
      </c>
      <c r="AV819" s="10" t="s">
        <v>1105</v>
      </c>
      <c r="AW819" s="10" t="s">
        <v>1104</v>
      </c>
      <c r="AX819" s="10" t="s">
        <v>1105</v>
      </c>
      <c r="AY819" s="10" t="s">
        <v>1105</v>
      </c>
      <c r="AZ819" s="10" t="s">
        <v>1105</v>
      </c>
      <c r="BA819" s="10" t="s">
        <v>1105</v>
      </c>
      <c r="BB819" s="10" t="s">
        <v>1105</v>
      </c>
      <c r="BC819" s="10" t="s">
        <v>1105</v>
      </c>
      <c r="BD819" s="10" t="s">
        <v>1104</v>
      </c>
      <c r="BE819" s="10" t="s">
        <v>1104</v>
      </c>
      <c r="BF819" s="10" t="s">
        <v>1105</v>
      </c>
      <c r="BG819" s="10" t="s">
        <v>1105</v>
      </c>
      <c r="BH819" s="10" t="s">
        <v>1104</v>
      </c>
      <c r="BI819" s="10" t="s">
        <v>1105</v>
      </c>
      <c r="BJ819" s="10" t="s">
        <v>1105</v>
      </c>
      <c r="BK819" s="10" t="s">
        <v>1104</v>
      </c>
      <c r="BL819" s="10" t="s">
        <v>1105</v>
      </c>
      <c r="BM819" s="10" t="s">
        <v>1105</v>
      </c>
      <c r="BN819" s="10" t="s">
        <v>1105</v>
      </c>
      <c r="BO819" s="10" t="s">
        <v>1105</v>
      </c>
      <c r="BP819" s="10" t="s">
        <v>1105</v>
      </c>
      <c r="BQ819" s="10" t="s">
        <v>1105</v>
      </c>
      <c r="BR819" s="10" t="s">
        <v>1105</v>
      </c>
      <c r="BS819" s="10" t="s">
        <v>1105</v>
      </c>
      <c r="BT819" s="10" t="s">
        <v>1104</v>
      </c>
      <c r="BU819" s="10" t="s">
        <v>1105</v>
      </c>
      <c r="BV819" s="10" t="s">
        <v>1105</v>
      </c>
      <c r="BW819" s="10" t="s">
        <v>1104</v>
      </c>
      <c r="BX819" s="10" t="s">
        <v>1104</v>
      </c>
      <c r="BY819" s="10" t="s">
        <v>1105</v>
      </c>
      <c r="BZ819" s="10" t="s">
        <v>1104</v>
      </c>
      <c r="CA819" s="10" t="s">
        <v>1105</v>
      </c>
      <c r="CB819" s="10" t="s">
        <v>1104</v>
      </c>
      <c r="CC819" s="10" t="s">
        <v>1105</v>
      </c>
      <c r="CD819" s="10" t="s">
        <v>1104</v>
      </c>
      <c r="CE819" s="10" t="s">
        <v>1105</v>
      </c>
      <c r="CF819" s="10" t="s">
        <v>1104</v>
      </c>
      <c r="CG819" s="10" t="s">
        <v>1104</v>
      </c>
      <c r="CH819" s="10" t="s">
        <v>1104</v>
      </c>
      <c r="CI819" s="10" t="s">
        <v>1105</v>
      </c>
      <c r="CJ819" s="10" t="s">
        <v>1104</v>
      </c>
      <c r="CK819" s="10" t="s">
        <v>1104</v>
      </c>
      <c r="CL819" s="10" t="s">
        <v>1105</v>
      </c>
      <c r="CM819" s="10" t="s">
        <v>1105</v>
      </c>
      <c r="CN819" s="10" t="s">
        <v>1105</v>
      </c>
      <c r="CO819" s="10" t="s">
        <v>1105</v>
      </c>
      <c r="CP819" s="10" t="s">
        <v>1105</v>
      </c>
      <c r="CQ819" s="10" t="s">
        <v>1105</v>
      </c>
      <c r="CR819" s="10" t="s">
        <v>1105</v>
      </c>
      <c r="CS819" s="10" t="s">
        <v>1105</v>
      </c>
      <c r="CT819" s="10" t="s">
        <v>1105</v>
      </c>
      <c r="CU819" s="10" t="s">
        <v>1104</v>
      </c>
      <c r="CV819" s="10" t="s">
        <v>1104</v>
      </c>
      <c r="CW819" s="10" t="s">
        <v>1105</v>
      </c>
      <c r="CX819" s="10" t="s">
        <v>1104</v>
      </c>
      <c r="CY819" s="10" t="s">
        <v>1105</v>
      </c>
      <c r="CZ819" s="10" t="s">
        <v>1105</v>
      </c>
      <c r="DA819" s="10" t="s">
        <v>1105</v>
      </c>
      <c r="DB819" s="10" t="s">
        <v>1104</v>
      </c>
      <c r="DC819" s="96" t="s">
        <v>7164</v>
      </c>
      <c r="DD819" s="96" t="s">
        <v>7164</v>
      </c>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5"/>
    </row>
    <row r="820" spans="1:251" s="9" customFormat="1" ht="17.25" customHeight="1">
      <c r="A820" s="5" t="s">
        <v>48</v>
      </c>
      <c r="B820" s="9">
        <v>344</v>
      </c>
      <c r="C820" s="5" t="s">
        <v>83</v>
      </c>
      <c r="D820" s="5" t="s">
        <v>91</v>
      </c>
      <c r="E820" s="9">
        <v>2880</v>
      </c>
      <c r="F820" s="9" t="s">
        <v>1167</v>
      </c>
      <c r="G820" s="5"/>
      <c r="H820" s="5"/>
      <c r="I820" s="9">
        <v>1735</v>
      </c>
      <c r="J820" s="5"/>
      <c r="K820" s="9">
        <v>1759</v>
      </c>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v>1</v>
      </c>
      <c r="AL820" s="42" t="s">
        <v>588</v>
      </c>
      <c r="AM820" s="11">
        <f>VLOOKUP($AL820,'City Location'!$A$2:$C$69,2)</f>
        <v>38.115687999999999</v>
      </c>
      <c r="AN820" s="11">
        <f>VLOOKUP($AL820,'City Location'!$A$2:$C$69,3)</f>
        <v>13.361267</v>
      </c>
      <c r="AO820" s="11" t="s">
        <v>621</v>
      </c>
      <c r="AP820" s="5">
        <v>1</v>
      </c>
      <c r="AQ820" s="5"/>
      <c r="AR820" s="4"/>
      <c r="AS820" s="4"/>
      <c r="AT820" s="10">
        <v>0</v>
      </c>
      <c r="AU820" s="10" t="s">
        <v>1104</v>
      </c>
      <c r="AV820" s="10" t="s">
        <v>1105</v>
      </c>
      <c r="AW820" s="10" t="s">
        <v>1104</v>
      </c>
      <c r="AX820" s="10" t="s">
        <v>1105</v>
      </c>
      <c r="AY820" s="10" t="s">
        <v>1105</v>
      </c>
      <c r="AZ820" s="10" t="s">
        <v>1105</v>
      </c>
      <c r="BA820" s="10" t="s">
        <v>1105</v>
      </c>
      <c r="BB820" s="10" t="s">
        <v>1105</v>
      </c>
      <c r="BC820" s="10" t="s">
        <v>1105</v>
      </c>
      <c r="BD820" s="10" t="s">
        <v>1104</v>
      </c>
      <c r="BE820" s="10" t="s">
        <v>1104</v>
      </c>
      <c r="BF820" s="10" t="s">
        <v>1105</v>
      </c>
      <c r="BG820" s="10" t="s">
        <v>1105</v>
      </c>
      <c r="BH820" s="10" t="s">
        <v>1104</v>
      </c>
      <c r="BI820" s="10" t="s">
        <v>1105</v>
      </c>
      <c r="BJ820" s="10" t="s">
        <v>1105</v>
      </c>
      <c r="BK820" s="10" t="s">
        <v>1104</v>
      </c>
      <c r="BL820" s="10" t="s">
        <v>1105</v>
      </c>
      <c r="BM820" s="10" t="s">
        <v>1105</v>
      </c>
      <c r="BN820" s="10" t="s">
        <v>1105</v>
      </c>
      <c r="BO820" s="10" t="s">
        <v>1105</v>
      </c>
      <c r="BP820" s="10" t="s">
        <v>1105</v>
      </c>
      <c r="BQ820" s="10" t="s">
        <v>1105</v>
      </c>
      <c r="BR820" s="10" t="s">
        <v>1105</v>
      </c>
      <c r="BS820" s="10" t="s">
        <v>1105</v>
      </c>
      <c r="BT820" s="10" t="s">
        <v>1104</v>
      </c>
      <c r="BU820" s="10" t="s">
        <v>1105</v>
      </c>
      <c r="BV820" s="10" t="s">
        <v>1105</v>
      </c>
      <c r="BW820" s="10" t="s">
        <v>1104</v>
      </c>
      <c r="BX820" s="10" t="s">
        <v>1104</v>
      </c>
      <c r="BY820" s="10" t="s">
        <v>1105</v>
      </c>
      <c r="BZ820" s="10" t="s">
        <v>1104</v>
      </c>
      <c r="CA820" s="10" t="s">
        <v>1105</v>
      </c>
      <c r="CB820" s="10" t="s">
        <v>1104</v>
      </c>
      <c r="CC820" s="10" t="s">
        <v>1105</v>
      </c>
      <c r="CD820" s="10" t="s">
        <v>1104</v>
      </c>
      <c r="CE820" s="10" t="s">
        <v>1105</v>
      </c>
      <c r="CF820" s="10" t="s">
        <v>1104</v>
      </c>
      <c r="CG820" s="10" t="s">
        <v>1104</v>
      </c>
      <c r="CH820" s="10" t="s">
        <v>1104</v>
      </c>
      <c r="CI820" s="10" t="s">
        <v>1105</v>
      </c>
      <c r="CJ820" s="10" t="s">
        <v>1104</v>
      </c>
      <c r="CK820" s="10" t="s">
        <v>1104</v>
      </c>
      <c r="CL820" s="10" t="s">
        <v>1105</v>
      </c>
      <c r="CM820" s="10" t="s">
        <v>1105</v>
      </c>
      <c r="CN820" s="10" t="s">
        <v>1105</v>
      </c>
      <c r="CO820" s="10" t="s">
        <v>1105</v>
      </c>
      <c r="CP820" s="10" t="s">
        <v>1105</v>
      </c>
      <c r="CQ820" s="10" t="s">
        <v>1105</v>
      </c>
      <c r="CR820" s="10" t="s">
        <v>1105</v>
      </c>
      <c r="CS820" s="10" t="s">
        <v>1105</v>
      </c>
      <c r="CT820" s="10" t="s">
        <v>1105</v>
      </c>
      <c r="CU820" s="10" t="s">
        <v>1104</v>
      </c>
      <c r="CV820" s="10" t="s">
        <v>1104</v>
      </c>
      <c r="CW820" s="10" t="s">
        <v>1105</v>
      </c>
      <c r="CX820" s="10" t="s">
        <v>1104</v>
      </c>
      <c r="CY820" s="10" t="s">
        <v>1105</v>
      </c>
      <c r="CZ820" s="10" t="s">
        <v>1105</v>
      </c>
      <c r="DA820" s="10" t="s">
        <v>1105</v>
      </c>
      <c r="DB820" s="10" t="s">
        <v>1104</v>
      </c>
      <c r="DC820" s="96" t="s">
        <v>7164</v>
      </c>
      <c r="DD820" s="96" t="s">
        <v>7164</v>
      </c>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5"/>
    </row>
    <row r="821" spans="1:251" s="9" customFormat="1" ht="17.25" customHeight="1">
      <c r="A821" s="5" t="s">
        <v>48</v>
      </c>
      <c r="B821" s="9">
        <v>344</v>
      </c>
      <c r="C821" s="5" t="s">
        <v>83</v>
      </c>
      <c r="D821" s="5" t="s">
        <v>97</v>
      </c>
      <c r="E821" s="9">
        <v>7277</v>
      </c>
      <c r="F821" s="9" t="s">
        <v>1167</v>
      </c>
      <c r="G821" s="5"/>
      <c r="H821" s="5"/>
      <c r="I821" s="9">
        <v>1759</v>
      </c>
      <c r="J821" s="5"/>
      <c r="K821" s="9">
        <v>1803</v>
      </c>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v>1</v>
      </c>
      <c r="AL821" s="42" t="s">
        <v>588</v>
      </c>
      <c r="AM821" s="11">
        <f>VLOOKUP($AL821,'City Location'!$A$2:$C$69,2)</f>
        <v>38.115687999999999</v>
      </c>
      <c r="AN821" s="11">
        <f>VLOOKUP($AL821,'City Location'!$A$2:$C$69,3)</f>
        <v>13.361267</v>
      </c>
      <c r="AO821" s="11" t="s">
        <v>621</v>
      </c>
      <c r="AP821" s="5">
        <v>3</v>
      </c>
      <c r="AQ821" s="5" t="s">
        <v>982</v>
      </c>
      <c r="AR821" s="4"/>
      <c r="AS821" s="4"/>
      <c r="AT821" s="10">
        <v>0</v>
      </c>
      <c r="AU821" s="10" t="s">
        <v>1104</v>
      </c>
      <c r="AV821" s="10" t="s">
        <v>1105</v>
      </c>
      <c r="AW821" s="10" t="s">
        <v>1104</v>
      </c>
      <c r="AX821" s="10" t="s">
        <v>1105</v>
      </c>
      <c r="AY821" s="10" t="s">
        <v>1105</v>
      </c>
      <c r="AZ821" s="10" t="s">
        <v>1105</v>
      </c>
      <c r="BA821" s="10" t="s">
        <v>1105</v>
      </c>
      <c r="BB821" s="10" t="s">
        <v>1105</v>
      </c>
      <c r="BC821" s="10" t="s">
        <v>1105</v>
      </c>
      <c r="BD821" s="10" t="s">
        <v>1104</v>
      </c>
      <c r="BE821" s="10" t="s">
        <v>1104</v>
      </c>
      <c r="BF821" s="10" t="s">
        <v>1105</v>
      </c>
      <c r="BG821" s="10" t="s">
        <v>1105</v>
      </c>
      <c r="BH821" s="10" t="s">
        <v>1104</v>
      </c>
      <c r="BI821" s="10" t="s">
        <v>1105</v>
      </c>
      <c r="BJ821" s="10" t="s">
        <v>1104</v>
      </c>
      <c r="BK821" s="10" t="s">
        <v>1104</v>
      </c>
      <c r="BL821" s="10" t="s">
        <v>1105</v>
      </c>
      <c r="BM821" s="10" t="s">
        <v>1105</v>
      </c>
      <c r="BN821" s="10" t="s">
        <v>1105</v>
      </c>
      <c r="BO821" s="10" t="s">
        <v>1105</v>
      </c>
      <c r="BP821" s="10" t="s">
        <v>1105</v>
      </c>
      <c r="BQ821" s="10" t="s">
        <v>1105</v>
      </c>
      <c r="BR821" s="10" t="s">
        <v>1105</v>
      </c>
      <c r="BS821" s="10" t="s">
        <v>1104</v>
      </c>
      <c r="BT821" s="10" t="s">
        <v>1104</v>
      </c>
      <c r="BU821" s="10" t="s">
        <v>1105</v>
      </c>
      <c r="BV821" s="10" t="s">
        <v>1105</v>
      </c>
      <c r="BW821" s="10" t="s">
        <v>1104</v>
      </c>
      <c r="BX821" s="10" t="s">
        <v>1104</v>
      </c>
      <c r="BY821" s="10" t="s">
        <v>1105</v>
      </c>
      <c r="BZ821" s="10" t="s">
        <v>1104</v>
      </c>
      <c r="CA821" s="10" t="s">
        <v>1105</v>
      </c>
      <c r="CB821" s="10" t="s">
        <v>1104</v>
      </c>
      <c r="CC821" s="10" t="s">
        <v>1105</v>
      </c>
      <c r="CD821" s="10" t="s">
        <v>1104</v>
      </c>
      <c r="CE821" s="10" t="s">
        <v>1105</v>
      </c>
      <c r="CF821" s="10" t="s">
        <v>1104</v>
      </c>
      <c r="CG821" s="10" t="s">
        <v>1104</v>
      </c>
      <c r="CH821" s="10" t="s">
        <v>1104</v>
      </c>
      <c r="CI821" s="10" t="s">
        <v>1105</v>
      </c>
      <c r="CJ821" s="10" t="s">
        <v>1104</v>
      </c>
      <c r="CK821" s="10" t="s">
        <v>1104</v>
      </c>
      <c r="CL821" s="10" t="s">
        <v>1105</v>
      </c>
      <c r="CM821" s="10" t="s">
        <v>1105</v>
      </c>
      <c r="CN821" s="10" t="s">
        <v>1105</v>
      </c>
      <c r="CO821" s="10" t="s">
        <v>1105</v>
      </c>
      <c r="CP821" s="10" t="s">
        <v>1105</v>
      </c>
      <c r="CQ821" s="10" t="s">
        <v>1105</v>
      </c>
      <c r="CR821" s="10" t="s">
        <v>1105</v>
      </c>
      <c r="CS821" s="10" t="s">
        <v>1105</v>
      </c>
      <c r="CT821" s="10" t="s">
        <v>1105</v>
      </c>
      <c r="CU821" s="10" t="s">
        <v>1104</v>
      </c>
      <c r="CV821" s="10" t="s">
        <v>1104</v>
      </c>
      <c r="CW821" s="10" t="s">
        <v>1105</v>
      </c>
      <c r="CX821" s="10" t="s">
        <v>1104</v>
      </c>
      <c r="CY821" s="10" t="s">
        <v>1105</v>
      </c>
      <c r="CZ821" s="10" t="s">
        <v>1105</v>
      </c>
      <c r="DA821" s="10" t="s">
        <v>1105</v>
      </c>
      <c r="DB821" s="10" t="s">
        <v>1104</v>
      </c>
      <c r="DC821" s="96" t="s">
        <v>7164</v>
      </c>
      <c r="DD821" s="96" t="s">
        <v>7164</v>
      </c>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5"/>
    </row>
    <row r="822" spans="1:251" s="9" customFormat="1" ht="17.25" customHeight="1">
      <c r="A822" s="5" t="s">
        <v>48</v>
      </c>
      <c r="B822" s="9">
        <v>344</v>
      </c>
      <c r="C822" s="5" t="s">
        <v>83</v>
      </c>
      <c r="D822" s="5" t="s">
        <v>97</v>
      </c>
      <c r="E822" s="9">
        <v>7277</v>
      </c>
      <c r="F822" s="9" t="s">
        <v>1167</v>
      </c>
      <c r="G822" s="5"/>
      <c r="H822" s="5"/>
      <c r="I822" s="9">
        <v>1803</v>
      </c>
      <c r="J822" s="5"/>
      <c r="K822" s="9">
        <v>1806</v>
      </c>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v>1</v>
      </c>
      <c r="AL822" s="42" t="s">
        <v>588</v>
      </c>
      <c r="AM822" s="11">
        <f>VLOOKUP($AL822,'City Location'!$A$2:$C$69,2)</f>
        <v>38.115687999999999</v>
      </c>
      <c r="AN822" s="11">
        <f>VLOOKUP($AL822,'City Location'!$A$2:$C$69,3)</f>
        <v>13.361267</v>
      </c>
      <c r="AO822" s="11" t="s">
        <v>621</v>
      </c>
      <c r="AP822" s="5">
        <v>3</v>
      </c>
      <c r="AQ822" s="5" t="s">
        <v>982</v>
      </c>
      <c r="AR822" s="4"/>
      <c r="AS822" s="4"/>
      <c r="AT822" s="10">
        <v>0</v>
      </c>
      <c r="AU822" s="10" t="s">
        <v>1104</v>
      </c>
      <c r="AV822" s="10" t="s">
        <v>1105</v>
      </c>
      <c r="AW822" s="10" t="s">
        <v>1105</v>
      </c>
      <c r="AX822" s="10" t="s">
        <v>1105</v>
      </c>
      <c r="AY822" s="10" t="s">
        <v>1105</v>
      </c>
      <c r="AZ822" s="10" t="s">
        <v>1105</v>
      </c>
      <c r="BA822" s="10" t="s">
        <v>1105</v>
      </c>
      <c r="BB822" s="10" t="s">
        <v>1105</v>
      </c>
      <c r="BC822" s="10" t="s">
        <v>1105</v>
      </c>
      <c r="BD822" s="10" t="s">
        <v>1104</v>
      </c>
      <c r="BE822" s="10" t="s">
        <v>1104</v>
      </c>
      <c r="BF822" s="10" t="s">
        <v>1105</v>
      </c>
      <c r="BG822" s="10" t="s">
        <v>1105</v>
      </c>
      <c r="BH822" s="10" t="s">
        <v>1104</v>
      </c>
      <c r="BI822" s="10" t="s">
        <v>1104</v>
      </c>
      <c r="BJ822" s="10" t="s">
        <v>1105</v>
      </c>
      <c r="BK822" s="10" t="s">
        <v>1104</v>
      </c>
      <c r="BL822" s="10" t="s">
        <v>1105</v>
      </c>
      <c r="BM822" s="10" t="s">
        <v>1105</v>
      </c>
      <c r="BN822" s="10" t="s">
        <v>1105</v>
      </c>
      <c r="BO822" s="10" t="s">
        <v>1105</v>
      </c>
      <c r="BP822" s="10" t="s">
        <v>1105</v>
      </c>
      <c r="BQ822" s="10" t="s">
        <v>1105</v>
      </c>
      <c r="BR822" s="10" t="s">
        <v>1105</v>
      </c>
      <c r="BS822" s="10" t="s">
        <v>1104</v>
      </c>
      <c r="BT822" s="10" t="s">
        <v>1104</v>
      </c>
      <c r="BU822" s="10" t="s">
        <v>1105</v>
      </c>
      <c r="BV822" s="10" t="s">
        <v>1105</v>
      </c>
      <c r="BW822" s="10" t="s">
        <v>1104</v>
      </c>
      <c r="BX822" s="10" t="s">
        <v>1104</v>
      </c>
      <c r="BY822" s="10" t="s">
        <v>1105</v>
      </c>
      <c r="BZ822" s="10" t="s">
        <v>1104</v>
      </c>
      <c r="CA822" s="10" t="s">
        <v>1105</v>
      </c>
      <c r="CB822" s="10" t="s">
        <v>1104</v>
      </c>
      <c r="CC822" s="10" t="s">
        <v>1105</v>
      </c>
      <c r="CD822" s="10" t="s">
        <v>1104</v>
      </c>
      <c r="CE822" s="10" t="s">
        <v>1105</v>
      </c>
      <c r="CF822" s="10" t="s">
        <v>1104</v>
      </c>
      <c r="CG822" s="10" t="s">
        <v>1104</v>
      </c>
      <c r="CH822" s="10" t="s">
        <v>1104</v>
      </c>
      <c r="CI822" s="10" t="s">
        <v>1105</v>
      </c>
      <c r="CJ822" s="10" t="s">
        <v>1104</v>
      </c>
      <c r="CK822" s="10" t="s">
        <v>1104</v>
      </c>
      <c r="CL822" s="10" t="s">
        <v>1105</v>
      </c>
      <c r="CM822" s="10" t="s">
        <v>1105</v>
      </c>
      <c r="CN822" s="10" t="s">
        <v>1105</v>
      </c>
      <c r="CO822" s="10" t="s">
        <v>1105</v>
      </c>
      <c r="CP822" s="10" t="s">
        <v>1105</v>
      </c>
      <c r="CQ822" s="10" t="s">
        <v>1105</v>
      </c>
      <c r="CR822" s="10" t="s">
        <v>1105</v>
      </c>
      <c r="CS822" s="10" t="s">
        <v>1105</v>
      </c>
      <c r="CT822" s="10" t="s">
        <v>1105</v>
      </c>
      <c r="CU822" s="10" t="s">
        <v>1104</v>
      </c>
      <c r="CV822" s="10" t="s">
        <v>1104</v>
      </c>
      <c r="CW822" s="10" t="s">
        <v>1105</v>
      </c>
      <c r="CX822" s="10" t="s">
        <v>1104</v>
      </c>
      <c r="CY822" s="10" t="s">
        <v>1105</v>
      </c>
      <c r="CZ822" s="10" t="s">
        <v>1105</v>
      </c>
      <c r="DA822" s="10" t="s">
        <v>1105</v>
      </c>
      <c r="DB822" s="10" t="s">
        <v>1104</v>
      </c>
      <c r="DC822" s="96" t="s">
        <v>7164</v>
      </c>
      <c r="DD822" s="96" t="s">
        <v>7164</v>
      </c>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5"/>
    </row>
    <row r="823" spans="1:251" s="9" customFormat="1" ht="17.25" customHeight="1">
      <c r="A823" s="5" t="s">
        <v>48</v>
      </c>
      <c r="B823" s="9">
        <v>344</v>
      </c>
      <c r="C823" s="5" t="s">
        <v>83</v>
      </c>
      <c r="D823" s="5" t="s">
        <v>97</v>
      </c>
      <c r="E823" s="9">
        <v>7277</v>
      </c>
      <c r="F823" s="9" t="s">
        <v>1167</v>
      </c>
      <c r="G823" s="5"/>
      <c r="H823" s="5"/>
      <c r="I823" s="9">
        <v>1815</v>
      </c>
      <c r="J823" s="5"/>
      <c r="K823" s="9">
        <v>1816</v>
      </c>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v>1</v>
      </c>
      <c r="AL823" s="42" t="s">
        <v>588</v>
      </c>
      <c r="AM823" s="11">
        <f>VLOOKUP($AL823,'City Location'!$A$2:$C$69,2)</f>
        <v>38.115687999999999</v>
      </c>
      <c r="AN823" s="11">
        <f>VLOOKUP($AL823,'City Location'!$A$2:$C$69,3)</f>
        <v>13.361267</v>
      </c>
      <c r="AO823" s="11" t="s">
        <v>621</v>
      </c>
      <c r="AP823" s="5">
        <v>3</v>
      </c>
      <c r="AQ823" s="5" t="s">
        <v>982</v>
      </c>
      <c r="AR823" s="4"/>
      <c r="AS823" s="4"/>
      <c r="AT823" s="10">
        <v>0</v>
      </c>
      <c r="AU823" s="10" t="s">
        <v>1104</v>
      </c>
      <c r="AV823" s="10" t="s">
        <v>1105</v>
      </c>
      <c r="AW823" s="10" t="s">
        <v>1105</v>
      </c>
      <c r="AX823" s="10" t="s">
        <v>1105</v>
      </c>
      <c r="AY823" s="10" t="s">
        <v>1104</v>
      </c>
      <c r="AZ823" s="10" t="s">
        <v>1105</v>
      </c>
      <c r="BA823" s="10" t="s">
        <v>1104</v>
      </c>
      <c r="BB823" s="10" t="s">
        <v>1104</v>
      </c>
      <c r="BC823" s="10" t="s">
        <v>1105</v>
      </c>
      <c r="BD823" s="10" t="s">
        <v>1104</v>
      </c>
      <c r="BE823" s="10" t="s">
        <v>1104</v>
      </c>
      <c r="BF823" s="10" t="s">
        <v>1105</v>
      </c>
      <c r="BG823" s="10" t="s">
        <v>1105</v>
      </c>
      <c r="BH823" s="10" t="s">
        <v>1104</v>
      </c>
      <c r="BI823" s="10" t="s">
        <v>1105</v>
      </c>
      <c r="BJ823" s="10" t="s">
        <v>1105</v>
      </c>
      <c r="BK823" s="10" t="s">
        <v>1104</v>
      </c>
      <c r="BL823" s="10" t="s">
        <v>1105</v>
      </c>
      <c r="BM823" s="10" t="s">
        <v>1105</v>
      </c>
      <c r="BN823" s="10" t="s">
        <v>1105</v>
      </c>
      <c r="BO823" s="10" t="s">
        <v>1104</v>
      </c>
      <c r="BP823" s="10" t="s">
        <v>1105</v>
      </c>
      <c r="BQ823" s="10" t="s">
        <v>1104</v>
      </c>
      <c r="BR823" s="10" t="s">
        <v>1105</v>
      </c>
      <c r="BS823" s="10" t="s">
        <v>1104</v>
      </c>
      <c r="BT823" s="10" t="s">
        <v>1105</v>
      </c>
      <c r="BU823" s="10" t="s">
        <v>1105</v>
      </c>
      <c r="BV823" s="10" t="s">
        <v>1105</v>
      </c>
      <c r="BW823" s="10" t="s">
        <v>1104</v>
      </c>
      <c r="BX823" s="10" t="s">
        <v>1104</v>
      </c>
      <c r="BY823" s="10" t="s">
        <v>1105</v>
      </c>
      <c r="BZ823" s="10" t="s">
        <v>1104</v>
      </c>
      <c r="CA823" s="10" t="s">
        <v>1105</v>
      </c>
      <c r="CB823" s="10" t="s">
        <v>1104</v>
      </c>
      <c r="CC823" s="10" t="s">
        <v>1105</v>
      </c>
      <c r="CD823" s="10" t="s">
        <v>1104</v>
      </c>
      <c r="CE823" s="10" t="s">
        <v>1105</v>
      </c>
      <c r="CF823" s="10" t="s">
        <v>1104</v>
      </c>
      <c r="CG823" s="10" t="s">
        <v>1104</v>
      </c>
      <c r="CH823" s="10" t="s">
        <v>1104</v>
      </c>
      <c r="CI823" s="10" t="s">
        <v>1105</v>
      </c>
      <c r="CJ823" s="10" t="s">
        <v>1104</v>
      </c>
      <c r="CK823" s="10" t="s">
        <v>1104</v>
      </c>
      <c r="CL823" s="10" t="s">
        <v>1105</v>
      </c>
      <c r="CM823" s="10" t="s">
        <v>1105</v>
      </c>
      <c r="CN823" s="10" t="s">
        <v>1105</v>
      </c>
      <c r="CO823" s="10" t="s">
        <v>1105</v>
      </c>
      <c r="CP823" s="10" t="s">
        <v>1105</v>
      </c>
      <c r="CQ823" s="10" t="s">
        <v>1105</v>
      </c>
      <c r="CR823" s="10" t="s">
        <v>1105</v>
      </c>
      <c r="CS823" s="10" t="s">
        <v>1105</v>
      </c>
      <c r="CT823" s="10" t="s">
        <v>1105</v>
      </c>
      <c r="CU823" s="10" t="s">
        <v>1104</v>
      </c>
      <c r="CV823" s="10" t="s">
        <v>1104</v>
      </c>
      <c r="CW823" s="10" t="s">
        <v>1105</v>
      </c>
      <c r="CX823" s="10" t="s">
        <v>1104</v>
      </c>
      <c r="CY823" s="10" t="s">
        <v>1105</v>
      </c>
      <c r="CZ823" s="10" t="s">
        <v>1105</v>
      </c>
      <c r="DA823" s="10" t="s">
        <v>1105</v>
      </c>
      <c r="DB823" s="10" t="s">
        <v>1104</v>
      </c>
      <c r="DC823" s="96" t="s">
        <v>7164</v>
      </c>
      <c r="DD823" s="96" t="s">
        <v>7164</v>
      </c>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5"/>
    </row>
    <row r="824" spans="1:251" s="9" customFormat="1" ht="17.25" customHeight="1">
      <c r="A824" s="5" t="s">
        <v>49</v>
      </c>
      <c r="B824" s="9">
        <v>346</v>
      </c>
      <c r="C824" s="5" t="s">
        <v>83</v>
      </c>
      <c r="D824" s="5" t="s">
        <v>435</v>
      </c>
      <c r="E824" s="9">
        <v>10204</v>
      </c>
      <c r="F824" s="9" t="s">
        <v>103</v>
      </c>
      <c r="G824" s="5"/>
      <c r="H824" s="5" t="s">
        <v>7</v>
      </c>
      <c r="I824" s="9">
        <v>1797</v>
      </c>
      <c r="J824" s="5" t="s">
        <v>18</v>
      </c>
      <c r="K824" s="9">
        <v>1799</v>
      </c>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42" t="s">
        <v>577</v>
      </c>
      <c r="AM824" s="11">
        <f>VLOOKUP($AL824,'City Location'!$A$2:$C$69,2)</f>
        <v>43.769559999999998</v>
      </c>
      <c r="AN824" s="11">
        <f>VLOOKUP($AL824,'City Location'!$A$2:$C$69,3)</f>
        <v>11.255814000000001</v>
      </c>
      <c r="AO824" s="11" t="s">
        <v>621</v>
      </c>
      <c r="AP824" s="5">
        <v>3</v>
      </c>
      <c r="AQ824" s="5" t="s">
        <v>663</v>
      </c>
      <c r="AR824" s="4"/>
      <c r="AS824" s="4"/>
      <c r="AT824" s="10">
        <v>1</v>
      </c>
      <c r="AU824" s="10" t="s">
        <v>1104</v>
      </c>
      <c r="AV824" s="10" t="s">
        <v>1105</v>
      </c>
      <c r="AW824" s="10" t="s">
        <v>1104</v>
      </c>
      <c r="AX824" s="10" t="s">
        <v>1105</v>
      </c>
      <c r="AY824" s="10" t="s">
        <v>1105</v>
      </c>
      <c r="AZ824" s="10" t="s">
        <v>1105</v>
      </c>
      <c r="BA824" s="10" t="s">
        <v>1105</v>
      </c>
      <c r="BB824" s="10" t="s">
        <v>1105</v>
      </c>
      <c r="BC824" s="10" t="s">
        <v>1105</v>
      </c>
      <c r="BD824" s="10" t="s">
        <v>1104</v>
      </c>
      <c r="BE824" s="10" t="s">
        <v>1104</v>
      </c>
      <c r="BF824" s="10" t="s">
        <v>1105</v>
      </c>
      <c r="BG824" s="10" t="s">
        <v>1105</v>
      </c>
      <c r="BH824" s="10" t="s">
        <v>1104</v>
      </c>
      <c r="BI824" s="10" t="s">
        <v>1105</v>
      </c>
      <c r="BJ824" s="10" t="s">
        <v>1104</v>
      </c>
      <c r="BK824" s="10" t="s">
        <v>1104</v>
      </c>
      <c r="BL824" s="10" t="s">
        <v>1105</v>
      </c>
      <c r="BM824" s="10" t="s">
        <v>1105</v>
      </c>
      <c r="BN824" s="10" t="s">
        <v>1105</v>
      </c>
      <c r="BO824" s="10" t="s">
        <v>1105</v>
      </c>
      <c r="BP824" s="10" t="s">
        <v>1105</v>
      </c>
      <c r="BQ824" s="10" t="s">
        <v>1105</v>
      </c>
      <c r="BR824" s="10" t="s">
        <v>1105</v>
      </c>
      <c r="BS824" s="10" t="s">
        <v>1104</v>
      </c>
      <c r="BT824" s="10" t="s">
        <v>1104</v>
      </c>
      <c r="BU824" s="10" t="s">
        <v>1105</v>
      </c>
      <c r="BV824" s="10" t="s">
        <v>1105</v>
      </c>
      <c r="BW824" s="10" t="s">
        <v>1104</v>
      </c>
      <c r="BX824" s="10" t="s">
        <v>1104</v>
      </c>
      <c r="BY824" s="10" t="s">
        <v>1105</v>
      </c>
      <c r="BZ824" s="10" t="s">
        <v>1104</v>
      </c>
      <c r="CA824" s="10" t="s">
        <v>1105</v>
      </c>
      <c r="CB824" s="19" t="s">
        <v>1104</v>
      </c>
      <c r="CC824" s="10" t="s">
        <v>1105</v>
      </c>
      <c r="CD824" s="10" t="s">
        <v>1104</v>
      </c>
      <c r="CE824" s="10" t="s">
        <v>1105</v>
      </c>
      <c r="CF824" s="10" t="s">
        <v>1104</v>
      </c>
      <c r="CG824" s="10" t="s">
        <v>1104</v>
      </c>
      <c r="CH824" s="10" t="s">
        <v>374</v>
      </c>
      <c r="CI824" s="10" t="s">
        <v>1105</v>
      </c>
      <c r="CJ824" s="10" t="s">
        <v>1104</v>
      </c>
      <c r="CK824" s="10" t="s">
        <v>1104</v>
      </c>
      <c r="CL824" s="10" t="s">
        <v>1105</v>
      </c>
      <c r="CM824" s="10" t="s">
        <v>1105</v>
      </c>
      <c r="CN824" s="10" t="s">
        <v>1105</v>
      </c>
      <c r="CO824" s="10" t="s">
        <v>1105</v>
      </c>
      <c r="CP824" s="10" t="s">
        <v>1105</v>
      </c>
      <c r="CQ824" s="10" t="s">
        <v>1105</v>
      </c>
      <c r="CR824" s="10" t="s">
        <v>1105</v>
      </c>
      <c r="CS824" s="10" t="s">
        <v>1105</v>
      </c>
      <c r="CT824" s="10" t="s">
        <v>1105</v>
      </c>
      <c r="CU824" s="10" t="s">
        <v>1104</v>
      </c>
      <c r="CV824" s="10" t="s">
        <v>1104</v>
      </c>
      <c r="CW824" s="9" t="s">
        <v>1105</v>
      </c>
      <c r="CX824" s="10" t="s">
        <v>1104</v>
      </c>
      <c r="CY824" s="10" t="s">
        <v>1105</v>
      </c>
      <c r="CZ824" s="10" t="s">
        <v>1105</v>
      </c>
      <c r="DA824" s="10" t="s">
        <v>1105</v>
      </c>
      <c r="DB824" s="10" t="s">
        <v>1104</v>
      </c>
      <c r="DC824" s="96" t="s">
        <v>7165</v>
      </c>
      <c r="DD824" s="96" t="s">
        <v>7165</v>
      </c>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5"/>
    </row>
    <row r="825" spans="1:251" s="9" customFormat="1" ht="17.25" customHeight="1">
      <c r="A825" s="5" t="s">
        <v>49</v>
      </c>
      <c r="B825" s="9">
        <v>346</v>
      </c>
      <c r="C825" s="5" t="s">
        <v>83</v>
      </c>
      <c r="D825" s="5" t="s">
        <v>435</v>
      </c>
      <c r="E825" s="9">
        <v>10204</v>
      </c>
      <c r="F825" s="9" t="s">
        <v>103</v>
      </c>
      <c r="G825" s="5"/>
      <c r="H825" s="5" t="s">
        <v>18</v>
      </c>
      <c r="I825" s="9">
        <v>1799</v>
      </c>
      <c r="J825" s="5" t="s">
        <v>6</v>
      </c>
      <c r="K825" s="9">
        <v>1799</v>
      </c>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42" t="s">
        <v>577</v>
      </c>
      <c r="AM825" s="11">
        <f>VLOOKUP($AL825,'City Location'!$A$2:$C$69,2)</f>
        <v>43.769559999999998</v>
      </c>
      <c r="AN825" s="11">
        <f>VLOOKUP($AL825,'City Location'!$A$2:$C$69,3)</f>
        <v>11.255814000000001</v>
      </c>
      <c r="AO825" s="11" t="s">
        <v>621</v>
      </c>
      <c r="AP825" s="5">
        <v>3</v>
      </c>
      <c r="AQ825" s="5" t="s">
        <v>663</v>
      </c>
      <c r="AR825" s="4"/>
      <c r="AS825" s="4"/>
      <c r="AT825" s="10">
        <v>1</v>
      </c>
      <c r="AU825" s="10" t="s">
        <v>1104</v>
      </c>
      <c r="AV825" s="10" t="s">
        <v>1105</v>
      </c>
      <c r="AW825" s="10" t="s">
        <v>1104</v>
      </c>
      <c r="AX825" s="10" t="s">
        <v>1105</v>
      </c>
      <c r="AY825" s="10" t="s">
        <v>1105</v>
      </c>
      <c r="AZ825" s="10" t="s">
        <v>1105</v>
      </c>
      <c r="BA825" s="10" t="s">
        <v>1105</v>
      </c>
      <c r="BB825" s="10" t="s">
        <v>1105</v>
      </c>
      <c r="BC825" s="10" t="s">
        <v>1105</v>
      </c>
      <c r="BD825" s="10" t="s">
        <v>1104</v>
      </c>
      <c r="BE825" s="10" t="s">
        <v>1104</v>
      </c>
      <c r="BF825" s="10" t="s">
        <v>1105</v>
      </c>
      <c r="BG825" s="10" t="s">
        <v>1105</v>
      </c>
      <c r="BH825" s="10" t="s">
        <v>1104</v>
      </c>
      <c r="BI825" s="10" t="s">
        <v>1105</v>
      </c>
      <c r="BJ825" s="10" t="s">
        <v>1104</v>
      </c>
      <c r="BK825" s="10" t="s">
        <v>190</v>
      </c>
      <c r="BL825" s="10" t="s">
        <v>1105</v>
      </c>
      <c r="BM825" s="10" t="s">
        <v>1105</v>
      </c>
      <c r="BN825" s="10" t="s">
        <v>1105</v>
      </c>
      <c r="BO825" s="10" t="s">
        <v>1105</v>
      </c>
      <c r="BP825" s="10" t="s">
        <v>1105</v>
      </c>
      <c r="BQ825" s="10" t="s">
        <v>1105</v>
      </c>
      <c r="BR825" s="10" t="s">
        <v>1105</v>
      </c>
      <c r="BS825" s="10" t="s">
        <v>1104</v>
      </c>
      <c r="BT825" s="10" t="s">
        <v>1104</v>
      </c>
      <c r="BU825" s="10" t="s">
        <v>1105</v>
      </c>
      <c r="BV825" s="10" t="s">
        <v>1105</v>
      </c>
      <c r="BW825" s="10" t="s">
        <v>1104</v>
      </c>
      <c r="BX825" s="10" t="s">
        <v>1104</v>
      </c>
      <c r="BY825" s="10" t="s">
        <v>1105</v>
      </c>
      <c r="BZ825" s="10" t="s">
        <v>1104</v>
      </c>
      <c r="CA825" s="10" t="s">
        <v>1105</v>
      </c>
      <c r="CB825" s="19" t="s">
        <v>1104</v>
      </c>
      <c r="CC825" s="10" t="s">
        <v>1105</v>
      </c>
      <c r="CD825" s="10" t="s">
        <v>1104</v>
      </c>
      <c r="CE825" s="10" t="s">
        <v>1105</v>
      </c>
      <c r="CF825" s="10" t="s">
        <v>1104</v>
      </c>
      <c r="CG825" s="10" t="s">
        <v>1104</v>
      </c>
      <c r="CH825" s="10" t="s">
        <v>374</v>
      </c>
      <c r="CI825" s="10" t="s">
        <v>1105</v>
      </c>
      <c r="CJ825" s="10" t="s">
        <v>1104</v>
      </c>
      <c r="CK825" s="10" t="s">
        <v>1104</v>
      </c>
      <c r="CL825" s="10" t="s">
        <v>1105</v>
      </c>
      <c r="CM825" s="10" t="s">
        <v>1105</v>
      </c>
      <c r="CN825" s="10" t="s">
        <v>1105</v>
      </c>
      <c r="CO825" s="10" t="s">
        <v>1105</v>
      </c>
      <c r="CP825" s="10" t="s">
        <v>1105</v>
      </c>
      <c r="CQ825" s="10" t="s">
        <v>1105</v>
      </c>
      <c r="CR825" s="10" t="s">
        <v>1105</v>
      </c>
      <c r="CS825" s="10" t="s">
        <v>1105</v>
      </c>
      <c r="CT825" s="10" t="s">
        <v>1105</v>
      </c>
      <c r="CU825" s="10" t="s">
        <v>1104</v>
      </c>
      <c r="CV825" s="10" t="s">
        <v>1104</v>
      </c>
      <c r="CW825" s="10" t="s">
        <v>1105</v>
      </c>
      <c r="CX825" s="10" t="s">
        <v>1104</v>
      </c>
      <c r="CY825" s="10" t="s">
        <v>1105</v>
      </c>
      <c r="CZ825" s="10" t="s">
        <v>1105</v>
      </c>
      <c r="DA825" s="10" t="s">
        <v>1105</v>
      </c>
      <c r="DB825" s="10" t="s">
        <v>1104</v>
      </c>
      <c r="DC825" s="96" t="s">
        <v>7165</v>
      </c>
      <c r="DD825" s="96" t="s">
        <v>7165</v>
      </c>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5"/>
    </row>
    <row r="826" spans="1:251" s="9" customFormat="1" ht="17.25" customHeight="1">
      <c r="A826" s="5" t="s">
        <v>49</v>
      </c>
      <c r="B826" s="9">
        <v>346</v>
      </c>
      <c r="C826" s="5" t="s">
        <v>83</v>
      </c>
      <c r="D826" s="5" t="s">
        <v>435</v>
      </c>
      <c r="E826" s="9">
        <v>10204</v>
      </c>
      <c r="F826" s="9" t="s">
        <v>103</v>
      </c>
      <c r="G826" s="5"/>
      <c r="H826" s="5" t="s">
        <v>6</v>
      </c>
      <c r="I826" s="9">
        <v>1799</v>
      </c>
      <c r="J826" s="5" t="s">
        <v>9</v>
      </c>
      <c r="K826" s="9">
        <v>1799</v>
      </c>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42" t="s">
        <v>577</v>
      </c>
      <c r="AM826" s="11">
        <f>VLOOKUP($AL826,'City Location'!$A$2:$C$69,2)</f>
        <v>43.769559999999998</v>
      </c>
      <c r="AN826" s="11">
        <f>VLOOKUP($AL826,'City Location'!$A$2:$C$69,3)</f>
        <v>11.255814000000001</v>
      </c>
      <c r="AO826" s="11" t="s">
        <v>621</v>
      </c>
      <c r="AP826" s="5">
        <v>3</v>
      </c>
      <c r="AQ826" s="5" t="s">
        <v>663</v>
      </c>
      <c r="AR826" s="4"/>
      <c r="AS826" s="4"/>
      <c r="AT826" s="10">
        <v>1</v>
      </c>
      <c r="AU826" s="19" t="s">
        <v>1104</v>
      </c>
      <c r="AV826" s="10" t="s">
        <v>1105</v>
      </c>
      <c r="AW826" s="10" t="s">
        <v>1104</v>
      </c>
      <c r="AX826" s="10" t="s">
        <v>1105</v>
      </c>
      <c r="AY826" s="10" t="s">
        <v>1105</v>
      </c>
      <c r="AZ826" s="10" t="s">
        <v>1105</v>
      </c>
      <c r="BA826" s="10" t="s">
        <v>1105</v>
      </c>
      <c r="BB826" s="10" t="s">
        <v>1105</v>
      </c>
      <c r="BC826" s="10" t="s">
        <v>1105</v>
      </c>
      <c r="BD826" s="10" t="s">
        <v>1104</v>
      </c>
      <c r="BE826" s="10" t="s">
        <v>1104</v>
      </c>
      <c r="BF826" s="10" t="s">
        <v>1105</v>
      </c>
      <c r="BG826" s="10" t="s">
        <v>1105</v>
      </c>
      <c r="BH826" s="10" t="s">
        <v>1104</v>
      </c>
      <c r="BI826" s="10" t="s">
        <v>1105</v>
      </c>
      <c r="BJ826" s="10" t="s">
        <v>1104</v>
      </c>
      <c r="BK826" s="10" t="s">
        <v>374</v>
      </c>
      <c r="BL826" s="10" t="s">
        <v>1105</v>
      </c>
      <c r="BM826" s="10" t="s">
        <v>1105</v>
      </c>
      <c r="BN826" s="10" t="s">
        <v>1105</v>
      </c>
      <c r="BO826" s="10" t="s">
        <v>1105</v>
      </c>
      <c r="BP826" s="10" t="s">
        <v>1105</v>
      </c>
      <c r="BQ826" s="10" t="s">
        <v>1105</v>
      </c>
      <c r="BR826" s="10" t="s">
        <v>1105</v>
      </c>
      <c r="BS826" s="10" t="s">
        <v>1104</v>
      </c>
      <c r="BT826" s="10" t="s">
        <v>1104</v>
      </c>
      <c r="BU826" s="10" t="s">
        <v>1105</v>
      </c>
      <c r="BV826" s="10" t="s">
        <v>1105</v>
      </c>
      <c r="BW826" s="10" t="s">
        <v>1104</v>
      </c>
      <c r="BX826" s="10" t="s">
        <v>1104</v>
      </c>
      <c r="BY826" s="10" t="s">
        <v>1105</v>
      </c>
      <c r="BZ826" s="10" t="s">
        <v>1104</v>
      </c>
      <c r="CA826" s="10" t="s">
        <v>1105</v>
      </c>
      <c r="CB826" s="19" t="s">
        <v>1104</v>
      </c>
      <c r="CC826" s="10" t="s">
        <v>1105</v>
      </c>
      <c r="CD826" s="10" t="s">
        <v>1104</v>
      </c>
      <c r="CE826" s="10" t="s">
        <v>1105</v>
      </c>
      <c r="CF826" s="10" t="s">
        <v>1104</v>
      </c>
      <c r="CG826" s="10" t="s">
        <v>1104</v>
      </c>
      <c r="CH826" s="10" t="s">
        <v>374</v>
      </c>
      <c r="CI826" s="10" t="s">
        <v>1105</v>
      </c>
      <c r="CJ826" s="10" t="s">
        <v>1104</v>
      </c>
      <c r="CK826" s="10" t="s">
        <v>1104</v>
      </c>
      <c r="CL826" s="10" t="s">
        <v>1105</v>
      </c>
      <c r="CM826" s="10" t="s">
        <v>1105</v>
      </c>
      <c r="CN826" s="10" t="s">
        <v>1105</v>
      </c>
      <c r="CO826" s="10" t="s">
        <v>1105</v>
      </c>
      <c r="CP826" s="10" t="s">
        <v>1105</v>
      </c>
      <c r="CQ826" s="10" t="s">
        <v>1105</v>
      </c>
      <c r="CR826" s="10" t="s">
        <v>1105</v>
      </c>
      <c r="CS826" s="10" t="s">
        <v>1105</v>
      </c>
      <c r="CT826" s="10" t="s">
        <v>1105</v>
      </c>
      <c r="CU826" s="10" t="s">
        <v>1104</v>
      </c>
      <c r="CV826" s="10" t="s">
        <v>1104</v>
      </c>
      <c r="CW826" s="10" t="s">
        <v>1105</v>
      </c>
      <c r="CX826" s="10" t="s">
        <v>1104</v>
      </c>
      <c r="CY826" s="10" t="s">
        <v>1105</v>
      </c>
      <c r="CZ826" s="10" t="s">
        <v>1105</v>
      </c>
      <c r="DA826" s="10" t="s">
        <v>1105</v>
      </c>
      <c r="DB826" s="10" t="s">
        <v>1104</v>
      </c>
      <c r="DC826" s="96" t="s">
        <v>7165</v>
      </c>
      <c r="DD826" s="96" t="s">
        <v>7165</v>
      </c>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5"/>
    </row>
    <row r="827" spans="1:251" s="9" customFormat="1" ht="17.25" customHeight="1">
      <c r="A827" s="5" t="s">
        <v>49</v>
      </c>
      <c r="B827" s="9">
        <v>346</v>
      </c>
      <c r="C827" s="5" t="s">
        <v>83</v>
      </c>
      <c r="D827" s="5" t="s">
        <v>435</v>
      </c>
      <c r="E827" s="9">
        <v>10204</v>
      </c>
      <c r="F827" s="9" t="s">
        <v>103</v>
      </c>
      <c r="G827" s="5"/>
      <c r="H827" s="5" t="s">
        <v>9</v>
      </c>
      <c r="I827" s="9">
        <v>1799</v>
      </c>
      <c r="J827" s="5" t="s">
        <v>5</v>
      </c>
      <c r="K827" s="9">
        <v>1801</v>
      </c>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42" t="s">
        <v>577</v>
      </c>
      <c r="AM827" s="11">
        <f>VLOOKUP($AL827,'City Location'!$A$2:$C$69,2)</f>
        <v>43.769559999999998</v>
      </c>
      <c r="AN827" s="11">
        <f>VLOOKUP($AL827,'City Location'!$A$2:$C$69,3)</f>
        <v>11.255814000000001</v>
      </c>
      <c r="AO827" s="11" t="s">
        <v>621</v>
      </c>
      <c r="AP827" s="5">
        <v>3</v>
      </c>
      <c r="AQ827" s="5" t="s">
        <v>663</v>
      </c>
      <c r="AR827" s="4"/>
      <c r="AS827" s="4"/>
      <c r="AT827" s="10">
        <v>1</v>
      </c>
      <c r="AU827" s="19" t="s">
        <v>1104</v>
      </c>
      <c r="AV827" s="10" t="s">
        <v>1105</v>
      </c>
      <c r="AW827" s="10" t="s">
        <v>1104</v>
      </c>
      <c r="AX827" s="10" t="s">
        <v>1105</v>
      </c>
      <c r="AY827" s="10" t="s">
        <v>1105</v>
      </c>
      <c r="AZ827" s="10" t="s">
        <v>1105</v>
      </c>
      <c r="BA827" s="10" t="s">
        <v>1105</v>
      </c>
      <c r="BB827" s="10" t="s">
        <v>1105</v>
      </c>
      <c r="BC827" s="10" t="s">
        <v>1105</v>
      </c>
      <c r="BD827" s="10" t="s">
        <v>1104</v>
      </c>
      <c r="BE827" s="10" t="s">
        <v>1104</v>
      </c>
      <c r="BF827" s="10" t="s">
        <v>1105</v>
      </c>
      <c r="BG827" s="10" t="s">
        <v>1105</v>
      </c>
      <c r="BH827" s="10" t="s">
        <v>1104</v>
      </c>
      <c r="BI827" s="10" t="s">
        <v>1105</v>
      </c>
      <c r="BJ827" s="10" t="s">
        <v>1104</v>
      </c>
      <c r="BK827" s="10" t="s">
        <v>374</v>
      </c>
      <c r="BL827" s="10" t="s">
        <v>1105</v>
      </c>
      <c r="BM827" s="10" t="s">
        <v>1105</v>
      </c>
      <c r="BN827" s="10" t="s">
        <v>1105</v>
      </c>
      <c r="BO827" s="10" t="s">
        <v>1105</v>
      </c>
      <c r="BP827" s="10" t="s">
        <v>1105</v>
      </c>
      <c r="BQ827" s="10" t="s">
        <v>1105</v>
      </c>
      <c r="BR827" s="10" t="s">
        <v>1105</v>
      </c>
      <c r="BS827" s="10" t="s">
        <v>1104</v>
      </c>
      <c r="BT827" s="10" t="s">
        <v>1104</v>
      </c>
      <c r="BU827" s="10" t="s">
        <v>1105</v>
      </c>
      <c r="BV827" s="10" t="s">
        <v>1105</v>
      </c>
      <c r="BW827" s="10" t="s">
        <v>1104</v>
      </c>
      <c r="BX827" s="10" t="s">
        <v>1104</v>
      </c>
      <c r="BY827" s="10" t="s">
        <v>1105</v>
      </c>
      <c r="BZ827" s="10" t="s">
        <v>1104</v>
      </c>
      <c r="CA827" s="10" t="s">
        <v>1105</v>
      </c>
      <c r="CB827" s="19" t="s">
        <v>1104</v>
      </c>
      <c r="CC827" s="10" t="s">
        <v>1105</v>
      </c>
      <c r="CD827" s="10" t="s">
        <v>1104</v>
      </c>
      <c r="CE827" s="10" t="s">
        <v>1105</v>
      </c>
      <c r="CF827" s="10" t="s">
        <v>1104</v>
      </c>
      <c r="CG827" s="10" t="s">
        <v>1104</v>
      </c>
      <c r="CH827" s="10" t="s">
        <v>374</v>
      </c>
      <c r="CI827" s="10" t="s">
        <v>1105</v>
      </c>
      <c r="CJ827" s="10" t="s">
        <v>1104</v>
      </c>
      <c r="CK827" s="10" t="s">
        <v>1104</v>
      </c>
      <c r="CL827" s="10" t="s">
        <v>1105</v>
      </c>
      <c r="CM827" s="10" t="s">
        <v>1105</v>
      </c>
      <c r="CN827" s="10" t="s">
        <v>1105</v>
      </c>
      <c r="CO827" s="10" t="s">
        <v>1105</v>
      </c>
      <c r="CP827" s="10" t="s">
        <v>1105</v>
      </c>
      <c r="CQ827" s="10" t="s">
        <v>1105</v>
      </c>
      <c r="CR827" s="10" t="s">
        <v>1105</v>
      </c>
      <c r="CS827" s="10" t="s">
        <v>1105</v>
      </c>
      <c r="CT827" s="10" t="s">
        <v>1105</v>
      </c>
      <c r="CU827" s="10" t="s">
        <v>1104</v>
      </c>
      <c r="CV827" s="10" t="s">
        <v>1104</v>
      </c>
      <c r="CW827" s="10" t="s">
        <v>1105</v>
      </c>
      <c r="CX827" s="10" t="s">
        <v>1104</v>
      </c>
      <c r="CY827" s="10" t="s">
        <v>1105</v>
      </c>
      <c r="CZ827" s="10" t="s">
        <v>1105</v>
      </c>
      <c r="DA827" s="10" t="s">
        <v>1105</v>
      </c>
      <c r="DB827" s="10" t="s">
        <v>1104</v>
      </c>
      <c r="DC827" s="96" t="s">
        <v>7165</v>
      </c>
      <c r="DD827" s="96" t="s">
        <v>7165</v>
      </c>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5"/>
    </row>
    <row r="828" spans="1:251" s="9" customFormat="1" ht="17.25" customHeight="1">
      <c r="A828" s="5" t="s">
        <v>49</v>
      </c>
      <c r="B828" s="9">
        <v>346</v>
      </c>
      <c r="C828" s="5" t="s">
        <v>83</v>
      </c>
      <c r="D828" s="5" t="s">
        <v>435</v>
      </c>
      <c r="E828" s="9">
        <v>10204</v>
      </c>
      <c r="F828" s="9" t="s">
        <v>103</v>
      </c>
      <c r="G828" s="5"/>
      <c r="H828" s="5" t="s">
        <v>5</v>
      </c>
      <c r="I828" s="9">
        <v>1801</v>
      </c>
      <c r="J828" s="5" t="s">
        <v>9</v>
      </c>
      <c r="K828" s="9">
        <v>1814</v>
      </c>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42" t="s">
        <v>577</v>
      </c>
      <c r="AM828" s="11">
        <f>VLOOKUP($AL828,'City Location'!$A$2:$C$69,2)</f>
        <v>43.769559999999998</v>
      </c>
      <c r="AN828" s="11">
        <f>VLOOKUP($AL828,'City Location'!$A$2:$C$69,3)</f>
        <v>11.255814000000001</v>
      </c>
      <c r="AO828" s="11" t="s">
        <v>621</v>
      </c>
      <c r="AP828" s="5">
        <v>3</v>
      </c>
      <c r="AQ828" s="5" t="s">
        <v>663</v>
      </c>
      <c r="AR828" s="4"/>
      <c r="AS828" s="4"/>
      <c r="AT828" s="10">
        <v>1</v>
      </c>
      <c r="AU828" s="19" t="s">
        <v>1104</v>
      </c>
      <c r="AV828" s="10" t="s">
        <v>1105</v>
      </c>
      <c r="AW828" s="10" t="s">
        <v>1104</v>
      </c>
      <c r="AX828" s="10" t="s">
        <v>1105</v>
      </c>
      <c r="AY828" s="10" t="s">
        <v>1105</v>
      </c>
      <c r="AZ828" s="10" t="s">
        <v>1105</v>
      </c>
      <c r="BA828" s="10" t="s">
        <v>1105</v>
      </c>
      <c r="BB828" s="10" t="s">
        <v>1105</v>
      </c>
      <c r="BC828" s="10" t="s">
        <v>1105</v>
      </c>
      <c r="BD828" s="10" t="s">
        <v>1104</v>
      </c>
      <c r="BE828" s="10" t="s">
        <v>1104</v>
      </c>
      <c r="BF828" s="10" t="s">
        <v>1105</v>
      </c>
      <c r="BG828" s="10" t="s">
        <v>1105</v>
      </c>
      <c r="BH828" s="10" t="s">
        <v>1104</v>
      </c>
      <c r="BI828" s="10" t="s">
        <v>1104</v>
      </c>
      <c r="BJ828" s="10" t="s">
        <v>1104</v>
      </c>
      <c r="BK828" s="10" t="s">
        <v>190</v>
      </c>
      <c r="BL828" s="10" t="s">
        <v>1105</v>
      </c>
      <c r="BM828" s="10" t="s">
        <v>1105</v>
      </c>
      <c r="BN828" s="10" t="s">
        <v>1105</v>
      </c>
      <c r="BO828" s="10" t="s">
        <v>1105</v>
      </c>
      <c r="BP828" s="10" t="s">
        <v>1105</v>
      </c>
      <c r="BQ828" s="10" t="s">
        <v>1105</v>
      </c>
      <c r="BR828" s="10" t="s">
        <v>1105</v>
      </c>
      <c r="BS828" s="10" t="s">
        <v>1104</v>
      </c>
      <c r="BT828" s="10" t="s">
        <v>1104</v>
      </c>
      <c r="BU828" s="10" t="s">
        <v>1105</v>
      </c>
      <c r="BV828" s="10" t="s">
        <v>1105</v>
      </c>
      <c r="BW828" s="10" t="s">
        <v>1104</v>
      </c>
      <c r="BX828" s="10" t="s">
        <v>1104</v>
      </c>
      <c r="BY828" s="10" t="s">
        <v>1105</v>
      </c>
      <c r="BZ828" s="10" t="s">
        <v>1104</v>
      </c>
      <c r="CA828" s="10" t="s">
        <v>1105</v>
      </c>
      <c r="CB828" s="19" t="s">
        <v>1104</v>
      </c>
      <c r="CC828" s="10" t="s">
        <v>1105</v>
      </c>
      <c r="CD828" s="10" t="s">
        <v>1104</v>
      </c>
      <c r="CE828" s="10" t="s">
        <v>1105</v>
      </c>
      <c r="CF828" s="10" t="s">
        <v>1104</v>
      </c>
      <c r="CG828" s="10" t="s">
        <v>1104</v>
      </c>
      <c r="CH828" s="10" t="s">
        <v>374</v>
      </c>
      <c r="CI828" s="10" t="s">
        <v>1105</v>
      </c>
      <c r="CJ828" s="10" t="s">
        <v>1104</v>
      </c>
      <c r="CK828" s="10" t="s">
        <v>1104</v>
      </c>
      <c r="CL828" s="10" t="s">
        <v>1105</v>
      </c>
      <c r="CM828" s="10" t="s">
        <v>1105</v>
      </c>
      <c r="CN828" s="10" t="s">
        <v>1105</v>
      </c>
      <c r="CO828" s="10" t="s">
        <v>1105</v>
      </c>
      <c r="CP828" s="10" t="s">
        <v>1105</v>
      </c>
      <c r="CQ828" s="10" t="s">
        <v>1105</v>
      </c>
      <c r="CR828" s="10" t="s">
        <v>1105</v>
      </c>
      <c r="CS828" s="10" t="s">
        <v>1105</v>
      </c>
      <c r="CT828" s="10" t="s">
        <v>1105</v>
      </c>
      <c r="CU828" s="10" t="s">
        <v>1104</v>
      </c>
      <c r="CV828" s="10" t="s">
        <v>1104</v>
      </c>
      <c r="CW828" s="10" t="s">
        <v>1105</v>
      </c>
      <c r="CX828" s="10" t="s">
        <v>1104</v>
      </c>
      <c r="CY828" s="10" t="s">
        <v>1105</v>
      </c>
      <c r="CZ828" s="10" t="s">
        <v>1105</v>
      </c>
      <c r="DA828" s="10" t="s">
        <v>1105</v>
      </c>
      <c r="DB828" s="10" t="s">
        <v>1104</v>
      </c>
      <c r="DC828" s="96" t="s">
        <v>7165</v>
      </c>
      <c r="DD828" s="96" t="s">
        <v>7165</v>
      </c>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5"/>
    </row>
    <row r="829" spans="1:251" s="9" customFormat="1" ht="17.25" customHeight="1">
      <c r="A829" s="5" t="s">
        <v>49</v>
      </c>
      <c r="B829" s="9">
        <v>346</v>
      </c>
      <c r="C829" s="5" t="s">
        <v>83</v>
      </c>
      <c r="D829" s="5" t="s">
        <v>435</v>
      </c>
      <c r="E829" s="9">
        <v>10204</v>
      </c>
      <c r="F829" s="9" t="s">
        <v>103</v>
      </c>
      <c r="G829" s="5"/>
      <c r="H829" s="5" t="s">
        <v>9</v>
      </c>
      <c r="I829" s="9">
        <v>1814</v>
      </c>
      <c r="J829" s="5" t="s">
        <v>7</v>
      </c>
      <c r="K829" s="9">
        <v>1815</v>
      </c>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42" t="s">
        <v>577</v>
      </c>
      <c r="AM829" s="11">
        <f>VLOOKUP($AL829,'City Location'!$A$2:$C$69,2)</f>
        <v>43.769559999999998</v>
      </c>
      <c r="AN829" s="11">
        <f>VLOOKUP($AL829,'City Location'!$A$2:$C$69,3)</f>
        <v>11.255814000000001</v>
      </c>
      <c r="AO829" s="11" t="s">
        <v>621</v>
      </c>
      <c r="AP829" s="5">
        <v>1</v>
      </c>
      <c r="AQ829" s="5"/>
      <c r="AR829" s="4"/>
      <c r="AS829" s="4"/>
      <c r="AT829" s="10">
        <v>1</v>
      </c>
      <c r="AU829" s="19" t="s">
        <v>1104</v>
      </c>
      <c r="AV829" s="10" t="s">
        <v>1105</v>
      </c>
      <c r="AW829" s="10" t="s">
        <v>1105</v>
      </c>
      <c r="AX829" s="10" t="s">
        <v>1105</v>
      </c>
      <c r="AY829" s="10" t="s">
        <v>1105</v>
      </c>
      <c r="AZ829" s="10" t="s">
        <v>1105</v>
      </c>
      <c r="BA829" s="10" t="s">
        <v>1105</v>
      </c>
      <c r="BB829" s="10" t="s">
        <v>1105</v>
      </c>
      <c r="BC829" s="10" t="s">
        <v>1105</v>
      </c>
      <c r="BD829" s="10" t="s">
        <v>1104</v>
      </c>
      <c r="BE829" s="10" t="s">
        <v>1104</v>
      </c>
      <c r="BF829" s="10" t="s">
        <v>1105</v>
      </c>
      <c r="BG829" s="10" t="s">
        <v>1105</v>
      </c>
      <c r="BH829" s="10" t="s">
        <v>1104</v>
      </c>
      <c r="BI829" s="10" t="s">
        <v>1105</v>
      </c>
      <c r="BJ829" s="10" t="s">
        <v>1105</v>
      </c>
      <c r="BK829" s="10" t="s">
        <v>1104</v>
      </c>
      <c r="BL829" s="10" t="s">
        <v>1105</v>
      </c>
      <c r="BM829" s="10" t="s">
        <v>1105</v>
      </c>
      <c r="BN829" s="10" t="s">
        <v>1105</v>
      </c>
      <c r="BO829" s="10" t="s">
        <v>1105</v>
      </c>
      <c r="BP829" s="10" t="s">
        <v>1105</v>
      </c>
      <c r="BQ829" s="10" t="s">
        <v>1105</v>
      </c>
      <c r="BR829" s="10" t="s">
        <v>1105</v>
      </c>
      <c r="BS829" s="10" t="s">
        <v>1104</v>
      </c>
      <c r="BT829" s="10" t="s">
        <v>1105</v>
      </c>
      <c r="BU829" s="10" t="s">
        <v>1105</v>
      </c>
      <c r="BV829" s="10" t="s">
        <v>1105</v>
      </c>
      <c r="BW829" s="10" t="s">
        <v>1104</v>
      </c>
      <c r="BX829" s="10" t="s">
        <v>1104</v>
      </c>
      <c r="BY829" s="10" t="s">
        <v>1105</v>
      </c>
      <c r="BZ829" s="10" t="s">
        <v>1104</v>
      </c>
      <c r="CA829" s="10" t="s">
        <v>1105</v>
      </c>
      <c r="CB829" s="19" t="s">
        <v>1104</v>
      </c>
      <c r="CC829" s="10" t="s">
        <v>1105</v>
      </c>
      <c r="CD829" s="10" t="s">
        <v>1104</v>
      </c>
      <c r="CE829" s="10" t="s">
        <v>1105</v>
      </c>
      <c r="CF829" s="10" t="s">
        <v>1104</v>
      </c>
      <c r="CG829" s="10" t="s">
        <v>1104</v>
      </c>
      <c r="CH829" s="10" t="s">
        <v>374</v>
      </c>
      <c r="CI829" s="10" t="s">
        <v>1105</v>
      </c>
      <c r="CJ829" s="10" t="s">
        <v>1104</v>
      </c>
      <c r="CK829" s="10" t="s">
        <v>1104</v>
      </c>
      <c r="CL829" s="10" t="s">
        <v>1105</v>
      </c>
      <c r="CM829" s="10" t="s">
        <v>1105</v>
      </c>
      <c r="CN829" s="10" t="s">
        <v>1105</v>
      </c>
      <c r="CO829" s="10" t="s">
        <v>1105</v>
      </c>
      <c r="CP829" s="10" t="s">
        <v>1105</v>
      </c>
      <c r="CQ829" s="10" t="s">
        <v>1105</v>
      </c>
      <c r="CR829" s="10" t="s">
        <v>1105</v>
      </c>
      <c r="CS829" s="10" t="s">
        <v>1105</v>
      </c>
      <c r="CT829" s="10" t="s">
        <v>1105</v>
      </c>
      <c r="CU829" s="10" t="s">
        <v>1104</v>
      </c>
      <c r="CV829" s="10" t="s">
        <v>1104</v>
      </c>
      <c r="CW829" s="10" t="s">
        <v>1105</v>
      </c>
      <c r="CX829" s="10" t="s">
        <v>1104</v>
      </c>
      <c r="CY829" s="10" t="s">
        <v>1105</v>
      </c>
      <c r="CZ829" s="10" t="s">
        <v>1105</v>
      </c>
      <c r="DA829" s="10" t="s">
        <v>1105</v>
      </c>
      <c r="DB829" s="10" t="s">
        <v>1104</v>
      </c>
      <c r="DC829" s="96" t="s">
        <v>7165</v>
      </c>
      <c r="DD829" s="96" t="s">
        <v>7165</v>
      </c>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5"/>
    </row>
    <row r="830" spans="1:251" s="9" customFormat="1" ht="17.25" customHeight="1">
      <c r="A830" s="5" t="s">
        <v>49</v>
      </c>
      <c r="B830" s="9">
        <v>346</v>
      </c>
      <c r="C830" s="5" t="s">
        <v>83</v>
      </c>
      <c r="D830" s="5" t="s">
        <v>435</v>
      </c>
      <c r="E830" s="9">
        <v>10204</v>
      </c>
      <c r="F830" s="9" t="s">
        <v>103</v>
      </c>
      <c r="G830" s="5"/>
      <c r="H830" s="5" t="s">
        <v>7</v>
      </c>
      <c r="I830" s="9">
        <v>1815</v>
      </c>
      <c r="J830" s="5" t="s">
        <v>5</v>
      </c>
      <c r="K830" s="9">
        <v>1816</v>
      </c>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42" t="s">
        <v>577</v>
      </c>
      <c r="AM830" s="11">
        <f>VLOOKUP($AL830,'City Location'!$A$2:$C$69,2)</f>
        <v>43.769559999999998</v>
      </c>
      <c r="AN830" s="11">
        <f>VLOOKUP($AL830,'City Location'!$A$2:$C$69,3)</f>
        <v>11.255814000000001</v>
      </c>
      <c r="AO830" s="11" t="s">
        <v>621</v>
      </c>
      <c r="AP830" s="5">
        <v>1</v>
      </c>
      <c r="AQ830" s="5"/>
      <c r="AR830" s="4"/>
      <c r="AS830" s="4"/>
      <c r="AT830" s="10">
        <v>1</v>
      </c>
      <c r="AU830" s="19" t="s">
        <v>1104</v>
      </c>
      <c r="AV830" s="10" t="s">
        <v>1105</v>
      </c>
      <c r="AW830" s="10" t="s">
        <v>1105</v>
      </c>
      <c r="AX830" s="10" t="s">
        <v>1105</v>
      </c>
      <c r="AY830" s="10" t="s">
        <v>1104</v>
      </c>
      <c r="AZ830" s="10" t="s">
        <v>1105</v>
      </c>
      <c r="BA830" s="10" t="s">
        <v>190</v>
      </c>
      <c r="BB830" s="10" t="s">
        <v>1104</v>
      </c>
      <c r="BC830" s="10" t="s">
        <v>1104</v>
      </c>
      <c r="BD830" s="10" t="s">
        <v>1104</v>
      </c>
      <c r="BE830" s="10" t="s">
        <v>1104</v>
      </c>
      <c r="BF830" s="10" t="s">
        <v>1105</v>
      </c>
      <c r="BG830" s="10" t="s">
        <v>1105</v>
      </c>
      <c r="BH830" s="10" t="s">
        <v>1104</v>
      </c>
      <c r="BI830" s="10" t="s">
        <v>1105</v>
      </c>
      <c r="BJ830" s="10" t="s">
        <v>1105</v>
      </c>
      <c r="BK830" s="10" t="s">
        <v>1104</v>
      </c>
      <c r="BL830" s="10" t="s">
        <v>1105</v>
      </c>
      <c r="BM830" s="10" t="s">
        <v>1105</v>
      </c>
      <c r="BN830" s="10" t="s">
        <v>1105</v>
      </c>
      <c r="BO830" s="10" t="s">
        <v>1104</v>
      </c>
      <c r="BP830" s="10" t="s">
        <v>1105</v>
      </c>
      <c r="BQ830" s="10" t="s">
        <v>1104</v>
      </c>
      <c r="BR830" s="10" t="s">
        <v>1105</v>
      </c>
      <c r="BS830" s="10" t="s">
        <v>1104</v>
      </c>
      <c r="BT830" s="10" t="s">
        <v>1105</v>
      </c>
      <c r="BU830" s="10" t="s">
        <v>1105</v>
      </c>
      <c r="BV830" s="10" t="s">
        <v>1105</v>
      </c>
      <c r="BW830" s="10" t="s">
        <v>1104</v>
      </c>
      <c r="BX830" s="10" t="s">
        <v>1104</v>
      </c>
      <c r="BY830" s="10" t="s">
        <v>1105</v>
      </c>
      <c r="BZ830" s="10" t="s">
        <v>1104</v>
      </c>
      <c r="CA830" s="10" t="s">
        <v>1105</v>
      </c>
      <c r="CB830" s="19" t="s">
        <v>1104</v>
      </c>
      <c r="CC830" s="10" t="s">
        <v>1105</v>
      </c>
      <c r="CD830" s="10" t="s">
        <v>1104</v>
      </c>
      <c r="CE830" s="10" t="s">
        <v>1105</v>
      </c>
      <c r="CF830" s="10" t="s">
        <v>1104</v>
      </c>
      <c r="CG830" s="10" t="s">
        <v>1104</v>
      </c>
      <c r="CH830" s="10" t="s">
        <v>374</v>
      </c>
      <c r="CI830" s="10" t="s">
        <v>1105</v>
      </c>
      <c r="CJ830" s="10" t="s">
        <v>1104</v>
      </c>
      <c r="CK830" s="10" t="s">
        <v>1104</v>
      </c>
      <c r="CL830" s="10" t="s">
        <v>1105</v>
      </c>
      <c r="CM830" s="10" t="s">
        <v>1104</v>
      </c>
      <c r="CN830" s="10" t="s">
        <v>1105</v>
      </c>
      <c r="CO830" s="10" t="s">
        <v>1105</v>
      </c>
      <c r="CP830" s="10" t="s">
        <v>1105</v>
      </c>
      <c r="CQ830" s="10" t="s">
        <v>1105</v>
      </c>
      <c r="CR830" s="10" t="s">
        <v>1105</v>
      </c>
      <c r="CS830" s="10" t="s">
        <v>1105</v>
      </c>
      <c r="CT830" s="10" t="s">
        <v>1105</v>
      </c>
      <c r="CU830" s="10" t="s">
        <v>1104</v>
      </c>
      <c r="CV830" s="10" t="s">
        <v>1104</v>
      </c>
      <c r="CW830" s="10" t="s">
        <v>1105</v>
      </c>
      <c r="CX830" s="10" t="s">
        <v>1104</v>
      </c>
      <c r="CY830" s="10" t="s">
        <v>1105</v>
      </c>
      <c r="CZ830" s="10" t="s">
        <v>1105</v>
      </c>
      <c r="DA830" s="10" t="s">
        <v>1105</v>
      </c>
      <c r="DB830" s="10" t="s">
        <v>1104</v>
      </c>
      <c r="DC830" s="96" t="s">
        <v>7165</v>
      </c>
      <c r="DD830" s="96" t="s">
        <v>7165</v>
      </c>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5"/>
    </row>
    <row r="831" spans="1:251" s="9" customFormat="1" ht="17.25" customHeight="1">
      <c r="A831" s="5" t="s">
        <v>49</v>
      </c>
      <c r="B831" s="9">
        <v>346</v>
      </c>
      <c r="C831" s="5" t="s">
        <v>83</v>
      </c>
      <c r="D831" s="5" t="s">
        <v>435</v>
      </c>
      <c r="E831" s="9">
        <v>10204</v>
      </c>
      <c r="F831" s="9" t="s">
        <v>103</v>
      </c>
      <c r="G831" s="5"/>
      <c r="H831" s="5" t="s">
        <v>5</v>
      </c>
      <c r="I831" s="9">
        <v>1816</v>
      </c>
      <c r="J831" s="5" t="s">
        <v>7</v>
      </c>
      <c r="K831" s="9">
        <v>1824</v>
      </c>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42" t="s">
        <v>577</v>
      </c>
      <c r="AM831" s="11">
        <f>VLOOKUP($AL831,'City Location'!$A$2:$C$69,2)</f>
        <v>43.769559999999998</v>
      </c>
      <c r="AN831" s="11">
        <f>VLOOKUP($AL831,'City Location'!$A$2:$C$69,3)</f>
        <v>11.255814000000001</v>
      </c>
      <c r="AO831" s="11" t="s">
        <v>621</v>
      </c>
      <c r="AP831" s="5">
        <v>1</v>
      </c>
      <c r="AQ831" s="5"/>
      <c r="AR831" s="4"/>
      <c r="AS831" s="4"/>
      <c r="AT831" s="10">
        <v>1</v>
      </c>
      <c r="AU831" s="19" t="s">
        <v>1104</v>
      </c>
      <c r="AV831" s="10" t="s">
        <v>1105</v>
      </c>
      <c r="AW831" s="10" t="s">
        <v>1105</v>
      </c>
      <c r="AX831" s="10" t="s">
        <v>1105</v>
      </c>
      <c r="AY831" s="10" t="s">
        <v>1104</v>
      </c>
      <c r="AZ831" s="10" t="s">
        <v>1105</v>
      </c>
      <c r="BA831" s="10" t="s">
        <v>190</v>
      </c>
      <c r="BB831" s="10" t="s">
        <v>1104</v>
      </c>
      <c r="BC831" s="10" t="s">
        <v>1104</v>
      </c>
      <c r="BD831" s="10" t="s">
        <v>1104</v>
      </c>
      <c r="BE831" s="10" t="s">
        <v>1104</v>
      </c>
      <c r="BF831" s="10" t="s">
        <v>1104</v>
      </c>
      <c r="BG831" s="10" t="s">
        <v>1104</v>
      </c>
      <c r="BH831" s="10" t="s">
        <v>1104</v>
      </c>
      <c r="BI831" s="10" t="s">
        <v>1105</v>
      </c>
      <c r="BJ831" s="10" t="s">
        <v>1105</v>
      </c>
      <c r="BK831" s="10" t="s">
        <v>1104</v>
      </c>
      <c r="BL831" s="10" t="s">
        <v>1105</v>
      </c>
      <c r="BM831" s="10" t="s">
        <v>1105</v>
      </c>
      <c r="BN831" s="10" t="s">
        <v>1105</v>
      </c>
      <c r="BO831" s="10" t="s">
        <v>1104</v>
      </c>
      <c r="BP831" s="10" t="s">
        <v>1105</v>
      </c>
      <c r="BQ831" s="10" t="s">
        <v>1104</v>
      </c>
      <c r="BR831" s="10" t="s">
        <v>1105</v>
      </c>
      <c r="BS831" s="10" t="s">
        <v>1104</v>
      </c>
      <c r="BT831" s="10" t="s">
        <v>1105</v>
      </c>
      <c r="BU831" s="10" t="s">
        <v>1105</v>
      </c>
      <c r="BV831" s="10" t="s">
        <v>1105</v>
      </c>
      <c r="BW831" s="10" t="s">
        <v>1104</v>
      </c>
      <c r="BX831" s="10" t="s">
        <v>1104</v>
      </c>
      <c r="BY831" s="10" t="s">
        <v>1105</v>
      </c>
      <c r="BZ831" s="10" t="s">
        <v>1104</v>
      </c>
      <c r="CA831" s="10" t="s">
        <v>1105</v>
      </c>
      <c r="CB831" s="19" t="s">
        <v>1104</v>
      </c>
      <c r="CC831" s="10" t="s">
        <v>1105</v>
      </c>
      <c r="CD831" s="10" t="s">
        <v>1104</v>
      </c>
      <c r="CE831" s="10" t="s">
        <v>1105</v>
      </c>
      <c r="CF831" s="10" t="s">
        <v>1104</v>
      </c>
      <c r="CG831" s="10" t="s">
        <v>1104</v>
      </c>
      <c r="CH831" s="10" t="s">
        <v>374</v>
      </c>
      <c r="CI831" s="10" t="s">
        <v>1105</v>
      </c>
      <c r="CJ831" s="10" t="s">
        <v>1105</v>
      </c>
      <c r="CK831" s="10" t="s">
        <v>1104</v>
      </c>
      <c r="CL831" s="10" t="s">
        <v>1104</v>
      </c>
      <c r="CM831" s="10" t="s">
        <v>1104</v>
      </c>
      <c r="CN831" s="10" t="s">
        <v>1105</v>
      </c>
      <c r="CO831" s="10" t="s">
        <v>1105</v>
      </c>
      <c r="CP831" s="10" t="s">
        <v>1105</v>
      </c>
      <c r="CQ831" s="10" t="s">
        <v>1105</v>
      </c>
      <c r="CR831" s="10" t="s">
        <v>1104</v>
      </c>
      <c r="CS831" s="10" t="s">
        <v>1105</v>
      </c>
      <c r="CT831" s="10" t="s">
        <v>1104</v>
      </c>
      <c r="CU831" s="10" t="s">
        <v>1104</v>
      </c>
      <c r="CV831" s="10" t="s">
        <v>1104</v>
      </c>
      <c r="CW831" s="10" t="s">
        <v>1105</v>
      </c>
      <c r="CX831" s="10" t="s">
        <v>1104</v>
      </c>
      <c r="CY831" s="10" t="s">
        <v>1105</v>
      </c>
      <c r="CZ831" s="10" t="s">
        <v>1105</v>
      </c>
      <c r="DA831" s="10" t="s">
        <v>1105</v>
      </c>
      <c r="DB831" s="10" t="s">
        <v>1104</v>
      </c>
      <c r="DC831" s="96" t="s">
        <v>7165</v>
      </c>
      <c r="DD831" s="96" t="s">
        <v>7165</v>
      </c>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5"/>
    </row>
    <row r="832" spans="1:251" s="9" customFormat="1" ht="17.25" customHeight="1">
      <c r="A832" s="5" t="s">
        <v>49</v>
      </c>
      <c r="B832" s="9">
        <v>346</v>
      </c>
      <c r="C832" s="5" t="s">
        <v>83</v>
      </c>
      <c r="D832" s="5" t="s">
        <v>436</v>
      </c>
      <c r="E832" s="9">
        <v>10205</v>
      </c>
      <c r="F832" s="9" t="s">
        <v>103</v>
      </c>
      <c r="G832" s="5"/>
      <c r="H832" s="5" t="s">
        <v>8</v>
      </c>
      <c r="I832" s="9">
        <v>1824</v>
      </c>
      <c r="J832" s="5" t="s">
        <v>8</v>
      </c>
      <c r="K832" s="9">
        <v>1831</v>
      </c>
      <c r="L832" s="5"/>
      <c r="M832" s="5"/>
      <c r="N832" s="5"/>
      <c r="O832" s="5"/>
      <c r="P832" s="5"/>
      <c r="Q832" s="5"/>
      <c r="R832" s="5"/>
      <c r="S832" s="5"/>
      <c r="T832" s="5"/>
      <c r="U832" s="5"/>
      <c r="V832" s="5"/>
      <c r="W832" s="5"/>
      <c r="X832" s="5"/>
      <c r="Y832" s="5"/>
      <c r="Z832" s="5"/>
      <c r="AA832" s="5"/>
      <c r="AB832" s="5"/>
      <c r="AC832" s="5"/>
      <c r="AD832" s="5"/>
      <c r="AE832" s="5"/>
      <c r="AF832" s="5" t="s">
        <v>380</v>
      </c>
      <c r="AG832" s="5"/>
      <c r="AH832" s="5"/>
      <c r="AI832" s="5"/>
      <c r="AJ832" s="5"/>
      <c r="AK832" s="5"/>
      <c r="AL832" s="42" t="s">
        <v>577</v>
      </c>
      <c r="AM832" s="11">
        <f>VLOOKUP($AL832,'City Location'!$A$2:$C$69,2)</f>
        <v>43.769559999999998</v>
      </c>
      <c r="AN832" s="11">
        <f>VLOOKUP($AL832,'City Location'!$A$2:$C$69,3)</f>
        <v>11.255814000000001</v>
      </c>
      <c r="AO832" s="11" t="s">
        <v>621</v>
      </c>
      <c r="AP832" s="5">
        <v>1</v>
      </c>
      <c r="AQ832" s="5"/>
      <c r="AR832" s="4"/>
      <c r="AS832" s="4"/>
      <c r="AT832" s="10">
        <v>1</v>
      </c>
      <c r="AU832" s="19" t="s">
        <v>1104</v>
      </c>
      <c r="AV832" s="10" t="s">
        <v>1105</v>
      </c>
      <c r="AW832" s="10" t="s">
        <v>1105</v>
      </c>
      <c r="AX832" s="10" t="s">
        <v>1105</v>
      </c>
      <c r="AY832" s="10" t="s">
        <v>1104</v>
      </c>
      <c r="AZ832" s="10" t="s">
        <v>1105</v>
      </c>
      <c r="BA832" s="10" t="s">
        <v>190</v>
      </c>
      <c r="BB832" s="10" t="s">
        <v>1104</v>
      </c>
      <c r="BC832" s="10" t="s">
        <v>1104</v>
      </c>
      <c r="BD832" s="10" t="s">
        <v>1104</v>
      </c>
      <c r="BE832" s="10" t="s">
        <v>1104</v>
      </c>
      <c r="BF832" s="10" t="s">
        <v>1104</v>
      </c>
      <c r="BG832" s="10" t="s">
        <v>1104</v>
      </c>
      <c r="BH832" s="10" t="s">
        <v>1104</v>
      </c>
      <c r="BI832" s="10" t="s">
        <v>1105</v>
      </c>
      <c r="BJ832" s="10" t="s">
        <v>1105</v>
      </c>
      <c r="BK832" s="10" t="s">
        <v>1104</v>
      </c>
      <c r="BL832" s="10" t="s">
        <v>1105</v>
      </c>
      <c r="BM832" s="10" t="s">
        <v>1105</v>
      </c>
      <c r="BN832" s="10" t="s">
        <v>1105</v>
      </c>
      <c r="BO832" s="10" t="s">
        <v>1104</v>
      </c>
      <c r="BP832" s="10" t="s">
        <v>1105</v>
      </c>
      <c r="BQ832" s="10" t="s">
        <v>1104</v>
      </c>
      <c r="BR832" s="10" t="s">
        <v>1105</v>
      </c>
      <c r="BS832" s="10" t="s">
        <v>1104</v>
      </c>
      <c r="BT832" s="10" t="s">
        <v>1105</v>
      </c>
      <c r="BU832" s="10" t="s">
        <v>1105</v>
      </c>
      <c r="BV832" s="10" t="s">
        <v>1105</v>
      </c>
      <c r="BW832" s="10" t="s">
        <v>1104</v>
      </c>
      <c r="BX832" s="10" t="s">
        <v>1104</v>
      </c>
      <c r="BY832" s="10" t="s">
        <v>1105</v>
      </c>
      <c r="BZ832" s="10" t="s">
        <v>1104</v>
      </c>
      <c r="CA832" s="10" t="s">
        <v>1105</v>
      </c>
      <c r="CB832" s="19" t="s">
        <v>1104</v>
      </c>
      <c r="CC832" s="10" t="s">
        <v>1105</v>
      </c>
      <c r="CD832" s="10" t="s">
        <v>1104</v>
      </c>
      <c r="CE832" s="10" t="s">
        <v>1105</v>
      </c>
      <c r="CF832" s="10" t="s">
        <v>1104</v>
      </c>
      <c r="CG832" s="10" t="s">
        <v>1104</v>
      </c>
      <c r="CH832" s="10" t="s">
        <v>374</v>
      </c>
      <c r="CI832" s="10" t="s">
        <v>1105</v>
      </c>
      <c r="CJ832" s="10" t="s">
        <v>1105</v>
      </c>
      <c r="CK832" s="10" t="s">
        <v>1104</v>
      </c>
      <c r="CL832" s="10" t="s">
        <v>1104</v>
      </c>
      <c r="CM832" s="10" t="s">
        <v>1104</v>
      </c>
      <c r="CN832" s="10" t="s">
        <v>1105</v>
      </c>
      <c r="CO832" s="10" t="s">
        <v>1105</v>
      </c>
      <c r="CP832" s="10" t="s">
        <v>1105</v>
      </c>
      <c r="CQ832" s="10" t="s">
        <v>1105</v>
      </c>
      <c r="CR832" s="10" t="s">
        <v>1104</v>
      </c>
      <c r="CS832" s="10" t="s">
        <v>1105</v>
      </c>
      <c r="CT832" s="10" t="s">
        <v>1104</v>
      </c>
      <c r="CU832" s="10" t="s">
        <v>1104</v>
      </c>
      <c r="CV832" s="10" t="s">
        <v>1104</v>
      </c>
      <c r="CW832" s="10" t="s">
        <v>1105</v>
      </c>
      <c r="CX832" s="10" t="s">
        <v>1104</v>
      </c>
      <c r="CY832" s="10" t="s">
        <v>1105</v>
      </c>
      <c r="CZ832" s="10" t="s">
        <v>1105</v>
      </c>
      <c r="DA832" s="10" t="s">
        <v>1105</v>
      </c>
      <c r="DB832" s="10" t="s">
        <v>1104</v>
      </c>
      <c r="DC832" s="96" t="s">
        <v>7165</v>
      </c>
      <c r="DD832" s="96" t="s">
        <v>7165</v>
      </c>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5"/>
    </row>
    <row r="833" spans="1:251" s="9" customFormat="1" ht="17.25" customHeight="1">
      <c r="A833" s="5" t="s">
        <v>49</v>
      </c>
      <c r="B833" s="9">
        <v>346</v>
      </c>
      <c r="C833" s="5" t="s">
        <v>83</v>
      </c>
      <c r="D833" s="5" t="s">
        <v>436</v>
      </c>
      <c r="E833" s="9">
        <v>10205</v>
      </c>
      <c r="F833" s="9" t="s">
        <v>103</v>
      </c>
      <c r="G833" s="5"/>
      <c r="H833" s="5" t="s">
        <v>8</v>
      </c>
      <c r="I833" s="9">
        <v>1831</v>
      </c>
      <c r="J833" s="5" t="s">
        <v>18</v>
      </c>
      <c r="K833" s="9">
        <v>1838</v>
      </c>
      <c r="L833" s="5"/>
      <c r="M833" s="5"/>
      <c r="N833" s="5"/>
      <c r="O833" s="5"/>
      <c r="P833" s="5"/>
      <c r="Q833" s="5"/>
      <c r="R833" s="5"/>
      <c r="S833" s="5"/>
      <c r="T833" s="5"/>
      <c r="U833" s="5"/>
      <c r="V833" s="5"/>
      <c r="W833" s="5"/>
      <c r="X833" s="5"/>
      <c r="Y833" s="5"/>
      <c r="Z833" s="5"/>
      <c r="AA833" s="5"/>
      <c r="AB833" s="5"/>
      <c r="AC833" s="5"/>
      <c r="AD833" s="5"/>
      <c r="AE833" s="5"/>
      <c r="AF833" s="5" t="s">
        <v>380</v>
      </c>
      <c r="AG833" s="5"/>
      <c r="AH833" s="5"/>
      <c r="AI833" s="5"/>
      <c r="AJ833" s="5"/>
      <c r="AK833" s="5"/>
      <c r="AL833" s="42" t="s">
        <v>577</v>
      </c>
      <c r="AM833" s="11">
        <f>VLOOKUP($AL833,'City Location'!$A$2:$C$69,2)</f>
        <v>43.769559999999998</v>
      </c>
      <c r="AN833" s="11">
        <f>VLOOKUP($AL833,'City Location'!$A$2:$C$69,3)</f>
        <v>11.255814000000001</v>
      </c>
      <c r="AO833" s="11" t="s">
        <v>621</v>
      </c>
      <c r="AP833" s="5">
        <v>1</v>
      </c>
      <c r="AQ833" s="5"/>
      <c r="AR833" s="4"/>
      <c r="AS833" s="4"/>
      <c r="AT833" s="10">
        <v>1</v>
      </c>
      <c r="AU833" s="19" t="s">
        <v>1104</v>
      </c>
      <c r="AV833" s="10" t="s">
        <v>1104</v>
      </c>
      <c r="AW833" s="10" t="s">
        <v>1105</v>
      </c>
      <c r="AX833" s="10" t="s">
        <v>1105</v>
      </c>
      <c r="AY833" s="10" t="s">
        <v>1104</v>
      </c>
      <c r="AZ833" s="10" t="s">
        <v>1105</v>
      </c>
      <c r="BA833" s="10" t="s">
        <v>190</v>
      </c>
      <c r="BB833" s="10" t="s">
        <v>1104</v>
      </c>
      <c r="BC833" s="10" t="s">
        <v>1104</v>
      </c>
      <c r="BD833" s="10" t="s">
        <v>1104</v>
      </c>
      <c r="BE833" s="10" t="s">
        <v>1104</v>
      </c>
      <c r="BF833" s="10" t="s">
        <v>1104</v>
      </c>
      <c r="BG833" s="10" t="s">
        <v>1104</v>
      </c>
      <c r="BH833" s="10" t="s">
        <v>1104</v>
      </c>
      <c r="BI833" s="10" t="s">
        <v>1105</v>
      </c>
      <c r="BJ833" s="10" t="s">
        <v>1105</v>
      </c>
      <c r="BK833" s="10" t="s">
        <v>1104</v>
      </c>
      <c r="BL833" s="10" t="s">
        <v>1105</v>
      </c>
      <c r="BM833" s="10" t="s">
        <v>1105</v>
      </c>
      <c r="BN833" s="10" t="s">
        <v>1105</v>
      </c>
      <c r="BO833" s="10" t="s">
        <v>1104</v>
      </c>
      <c r="BP833" s="10" t="s">
        <v>1105</v>
      </c>
      <c r="BQ833" s="10" t="s">
        <v>1104</v>
      </c>
      <c r="BR833" s="10" t="s">
        <v>1105</v>
      </c>
      <c r="BS833" s="10" t="s">
        <v>1104</v>
      </c>
      <c r="BT833" s="10" t="s">
        <v>1105</v>
      </c>
      <c r="BU833" s="10" t="s">
        <v>1105</v>
      </c>
      <c r="BV833" s="10" t="s">
        <v>1105</v>
      </c>
      <c r="BW833" s="10" t="s">
        <v>1104</v>
      </c>
      <c r="BX833" s="10" t="s">
        <v>1104</v>
      </c>
      <c r="BY833" s="10" t="s">
        <v>1104</v>
      </c>
      <c r="BZ833" s="10" t="s">
        <v>1104</v>
      </c>
      <c r="CA833" s="10" t="s">
        <v>1105</v>
      </c>
      <c r="CB833" s="19" t="s">
        <v>1104</v>
      </c>
      <c r="CC833" s="10" t="s">
        <v>1105</v>
      </c>
      <c r="CD833" s="10" t="s">
        <v>1104</v>
      </c>
      <c r="CE833" s="10" t="s">
        <v>1105</v>
      </c>
      <c r="CF833" s="10" t="s">
        <v>1104</v>
      </c>
      <c r="CG833" s="10" t="s">
        <v>1104</v>
      </c>
      <c r="CH833" s="10" t="s">
        <v>374</v>
      </c>
      <c r="CI833" s="10" t="s">
        <v>1105</v>
      </c>
      <c r="CJ833" s="10" t="s">
        <v>1105</v>
      </c>
      <c r="CK833" s="10" t="s">
        <v>1104</v>
      </c>
      <c r="CL833" s="10" t="s">
        <v>1104</v>
      </c>
      <c r="CM833" s="10" t="s">
        <v>1104</v>
      </c>
      <c r="CN833" s="10" t="s">
        <v>1105</v>
      </c>
      <c r="CO833" s="10" t="s">
        <v>1105</v>
      </c>
      <c r="CP833" s="10" t="s">
        <v>1105</v>
      </c>
      <c r="CQ833" s="10" t="s">
        <v>1105</v>
      </c>
      <c r="CR833" s="10" t="s">
        <v>1104</v>
      </c>
      <c r="CS833" s="10" t="s">
        <v>1105</v>
      </c>
      <c r="CT833" s="10" t="s">
        <v>1104</v>
      </c>
      <c r="CU833" s="10" t="s">
        <v>1104</v>
      </c>
      <c r="CV833" s="10" t="s">
        <v>1104</v>
      </c>
      <c r="CW833" s="10" t="s">
        <v>1105</v>
      </c>
      <c r="CX833" s="10" t="s">
        <v>1104</v>
      </c>
      <c r="CY833" s="10" t="s">
        <v>1105</v>
      </c>
      <c r="CZ833" s="10" t="s">
        <v>1105</v>
      </c>
      <c r="DA833" s="10" t="s">
        <v>1105</v>
      </c>
      <c r="DB833" s="10" t="s">
        <v>1104</v>
      </c>
      <c r="DC833" s="96" t="s">
        <v>7165</v>
      </c>
      <c r="DD833" s="96" t="s">
        <v>7165</v>
      </c>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5"/>
    </row>
    <row r="834" spans="1:251" s="9" customFormat="1" ht="17.25" customHeight="1">
      <c r="A834" s="5" t="s">
        <v>49</v>
      </c>
      <c r="B834" s="9">
        <v>346</v>
      </c>
      <c r="C834" s="5" t="s">
        <v>83</v>
      </c>
      <c r="D834" s="5" t="s">
        <v>436</v>
      </c>
      <c r="E834" s="9">
        <v>10205</v>
      </c>
      <c r="F834" s="9" t="s">
        <v>103</v>
      </c>
      <c r="G834" s="5"/>
      <c r="H834" s="5" t="s">
        <v>18</v>
      </c>
      <c r="I834" s="9">
        <v>1838</v>
      </c>
      <c r="J834" s="5" t="s">
        <v>5</v>
      </c>
      <c r="K834" s="9">
        <v>1848</v>
      </c>
      <c r="L834" s="5"/>
      <c r="M834" s="5"/>
      <c r="N834" s="5"/>
      <c r="O834" s="5"/>
      <c r="P834" s="5"/>
      <c r="Q834" s="5"/>
      <c r="R834" s="5"/>
      <c r="S834" s="5"/>
      <c r="T834" s="5"/>
      <c r="U834" s="5"/>
      <c r="V834" s="5"/>
      <c r="W834" s="5"/>
      <c r="X834" s="5"/>
      <c r="Y834" s="5"/>
      <c r="Z834" s="5"/>
      <c r="AA834" s="5"/>
      <c r="AB834" s="5"/>
      <c r="AC834" s="5"/>
      <c r="AD834" s="5"/>
      <c r="AE834" s="5"/>
      <c r="AF834" s="5" t="s">
        <v>380</v>
      </c>
      <c r="AG834" s="5"/>
      <c r="AH834" s="5"/>
      <c r="AI834" s="5"/>
      <c r="AJ834" s="5"/>
      <c r="AK834" s="5"/>
      <c r="AL834" s="42" t="s">
        <v>577</v>
      </c>
      <c r="AM834" s="11">
        <f>VLOOKUP($AL834,'City Location'!$A$2:$C$69,2)</f>
        <v>43.769559999999998</v>
      </c>
      <c r="AN834" s="11">
        <f>VLOOKUP($AL834,'City Location'!$A$2:$C$69,3)</f>
        <v>11.255814000000001</v>
      </c>
      <c r="AO834" s="11" t="s">
        <v>621</v>
      </c>
      <c r="AP834" s="5">
        <v>1</v>
      </c>
      <c r="AQ834" s="5"/>
      <c r="AR834" s="4"/>
      <c r="AS834" s="4"/>
      <c r="AT834" s="10">
        <v>1</v>
      </c>
      <c r="AU834" s="19" t="s">
        <v>1104</v>
      </c>
      <c r="AV834" s="10" t="s">
        <v>1104</v>
      </c>
      <c r="AW834" s="10" t="s">
        <v>1105</v>
      </c>
      <c r="AX834" s="10" t="s">
        <v>1105</v>
      </c>
      <c r="AY834" s="10" t="s">
        <v>1104</v>
      </c>
      <c r="AZ834" s="10" t="s">
        <v>1104</v>
      </c>
      <c r="BA834" s="10" t="s">
        <v>190</v>
      </c>
      <c r="BB834" s="10" t="s">
        <v>1104</v>
      </c>
      <c r="BC834" s="10" t="s">
        <v>1104</v>
      </c>
      <c r="BD834" s="10" t="s">
        <v>1104</v>
      </c>
      <c r="BE834" s="10" t="s">
        <v>1104</v>
      </c>
      <c r="BF834" s="10" t="s">
        <v>1104</v>
      </c>
      <c r="BG834" s="10" t="s">
        <v>1104</v>
      </c>
      <c r="BH834" s="10" t="s">
        <v>1104</v>
      </c>
      <c r="BI834" s="10" t="s">
        <v>1105</v>
      </c>
      <c r="BJ834" s="10" t="s">
        <v>1105</v>
      </c>
      <c r="BK834" s="10" t="s">
        <v>1104</v>
      </c>
      <c r="BL834" s="10" t="s">
        <v>1105</v>
      </c>
      <c r="BM834" s="10" t="s">
        <v>1105</v>
      </c>
      <c r="BN834" s="10" t="s">
        <v>1105</v>
      </c>
      <c r="BO834" s="10" t="s">
        <v>1104</v>
      </c>
      <c r="BP834" s="10" t="s">
        <v>1105</v>
      </c>
      <c r="BQ834" s="10" t="s">
        <v>1104</v>
      </c>
      <c r="BR834" s="10" t="s">
        <v>1105</v>
      </c>
      <c r="BS834" s="10" t="s">
        <v>1104</v>
      </c>
      <c r="BT834" s="10" t="s">
        <v>1105</v>
      </c>
      <c r="BU834" s="10" t="s">
        <v>1105</v>
      </c>
      <c r="BV834" s="10" t="s">
        <v>1105</v>
      </c>
      <c r="BW834" s="10" t="s">
        <v>1104</v>
      </c>
      <c r="BX834" s="10" t="s">
        <v>1104</v>
      </c>
      <c r="BY834" s="10" t="s">
        <v>1104</v>
      </c>
      <c r="BZ834" s="10" t="s">
        <v>1104</v>
      </c>
      <c r="CA834" s="10" t="s">
        <v>1105</v>
      </c>
      <c r="CB834" s="19" t="s">
        <v>1104</v>
      </c>
      <c r="CC834" s="10" t="s">
        <v>1105</v>
      </c>
      <c r="CD834" s="10" t="s">
        <v>1104</v>
      </c>
      <c r="CE834" s="10" t="s">
        <v>1105</v>
      </c>
      <c r="CF834" s="10" t="s">
        <v>1104</v>
      </c>
      <c r="CG834" s="10" t="s">
        <v>1104</v>
      </c>
      <c r="CH834" s="10" t="s">
        <v>374</v>
      </c>
      <c r="CI834" s="10" t="s">
        <v>1105</v>
      </c>
      <c r="CJ834" s="10" t="s">
        <v>1105</v>
      </c>
      <c r="CK834" s="10" t="s">
        <v>1104</v>
      </c>
      <c r="CL834" s="10" t="s">
        <v>1104</v>
      </c>
      <c r="CM834" s="10" t="s">
        <v>1104</v>
      </c>
      <c r="CN834" s="10" t="s">
        <v>1105</v>
      </c>
      <c r="CO834" s="10" t="s">
        <v>1105</v>
      </c>
      <c r="CP834" s="10" t="s">
        <v>1105</v>
      </c>
      <c r="CQ834" s="10" t="s">
        <v>1105</v>
      </c>
      <c r="CR834" s="10" t="s">
        <v>1104</v>
      </c>
      <c r="CS834" s="10" t="s">
        <v>1105</v>
      </c>
      <c r="CT834" s="10" t="s">
        <v>1104</v>
      </c>
      <c r="CU834" s="10" t="s">
        <v>1104</v>
      </c>
      <c r="CV834" s="10" t="s">
        <v>1104</v>
      </c>
      <c r="CW834" s="10" t="s">
        <v>1105</v>
      </c>
      <c r="CX834" s="10" t="s">
        <v>1104</v>
      </c>
      <c r="CY834" s="10" t="s">
        <v>1105</v>
      </c>
      <c r="CZ834" s="10" t="s">
        <v>1105</v>
      </c>
      <c r="DA834" s="10" t="s">
        <v>1105</v>
      </c>
      <c r="DB834" s="10" t="s">
        <v>1104</v>
      </c>
      <c r="DC834" s="96" t="s">
        <v>7165</v>
      </c>
      <c r="DD834" s="96" t="s">
        <v>7165</v>
      </c>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5"/>
    </row>
    <row r="835" spans="1:251" s="9" customFormat="1" ht="17.25" customHeight="1">
      <c r="A835" s="5" t="s">
        <v>49</v>
      </c>
      <c r="B835" s="9">
        <v>346</v>
      </c>
      <c r="C835" s="5" t="s">
        <v>83</v>
      </c>
      <c r="D835" s="5" t="s">
        <v>436</v>
      </c>
      <c r="E835" s="9">
        <v>10205</v>
      </c>
      <c r="F835" s="9" t="s">
        <v>103</v>
      </c>
      <c r="G835" s="5"/>
      <c r="H835" s="5" t="s">
        <v>5</v>
      </c>
      <c r="I835" s="9">
        <v>1848</v>
      </c>
      <c r="J835" s="5" t="s">
        <v>12</v>
      </c>
      <c r="K835" s="9">
        <v>1848</v>
      </c>
      <c r="L835" s="5"/>
      <c r="M835" s="5"/>
      <c r="N835" s="5"/>
      <c r="O835" s="5"/>
      <c r="P835" s="5"/>
      <c r="Q835" s="5"/>
      <c r="R835" s="5"/>
      <c r="S835" s="5"/>
      <c r="T835" s="5"/>
      <c r="U835" s="5"/>
      <c r="V835" s="5"/>
      <c r="W835" s="5"/>
      <c r="X835" s="5"/>
      <c r="Y835" s="5"/>
      <c r="Z835" s="5"/>
      <c r="AA835" s="5"/>
      <c r="AB835" s="5"/>
      <c r="AC835" s="5"/>
      <c r="AD835" s="5"/>
      <c r="AE835" s="5"/>
      <c r="AF835" s="5" t="s">
        <v>380</v>
      </c>
      <c r="AG835" s="5"/>
      <c r="AH835" s="5"/>
      <c r="AI835" s="5"/>
      <c r="AJ835" s="5"/>
      <c r="AK835" s="5"/>
      <c r="AL835" s="42" t="s">
        <v>577</v>
      </c>
      <c r="AM835" s="11">
        <f>VLOOKUP($AL835,'City Location'!$A$2:$C$69,2)</f>
        <v>43.769559999999998</v>
      </c>
      <c r="AN835" s="11">
        <f>VLOOKUP($AL835,'City Location'!$A$2:$C$69,3)</f>
        <v>11.255814000000001</v>
      </c>
      <c r="AO835" s="11" t="s">
        <v>621</v>
      </c>
      <c r="AP835" s="5">
        <v>1</v>
      </c>
      <c r="AQ835" s="5"/>
      <c r="AR835" s="4"/>
      <c r="AS835" s="4"/>
      <c r="AT835" s="10">
        <v>1</v>
      </c>
      <c r="AU835" s="19" t="s">
        <v>1104</v>
      </c>
      <c r="AV835" s="10" t="s">
        <v>1104</v>
      </c>
      <c r="AW835" s="10" t="s">
        <v>1105</v>
      </c>
      <c r="AX835" s="10" t="s">
        <v>1105</v>
      </c>
      <c r="AY835" s="10" t="s">
        <v>1104</v>
      </c>
      <c r="AZ835" s="10" t="s">
        <v>1104</v>
      </c>
      <c r="BA835" s="10" t="s">
        <v>374</v>
      </c>
      <c r="BB835" s="10" t="s">
        <v>1104</v>
      </c>
      <c r="BC835" s="10" t="s">
        <v>1104</v>
      </c>
      <c r="BD835" s="10" t="s">
        <v>1104</v>
      </c>
      <c r="BE835" s="10" t="s">
        <v>1104</v>
      </c>
      <c r="BF835" s="10" t="s">
        <v>1104</v>
      </c>
      <c r="BG835" s="10" t="s">
        <v>1104</v>
      </c>
      <c r="BH835" s="10" t="s">
        <v>1104</v>
      </c>
      <c r="BI835" s="10" t="s">
        <v>1105</v>
      </c>
      <c r="BJ835" s="10" t="s">
        <v>1105</v>
      </c>
      <c r="BK835" s="10" t="s">
        <v>1105</v>
      </c>
      <c r="BL835" s="10" t="s">
        <v>1105</v>
      </c>
      <c r="BM835" s="10" t="s">
        <v>1104</v>
      </c>
      <c r="BN835" s="10" t="s">
        <v>1105</v>
      </c>
      <c r="BO835" s="10" t="s">
        <v>1104</v>
      </c>
      <c r="BP835" s="10" t="s">
        <v>1105</v>
      </c>
      <c r="BQ835" s="10" t="s">
        <v>1104</v>
      </c>
      <c r="BR835" s="10" t="s">
        <v>1105</v>
      </c>
      <c r="BS835" s="10" t="s">
        <v>1104</v>
      </c>
      <c r="BT835" s="10" t="s">
        <v>1105</v>
      </c>
      <c r="BU835" s="10" t="s">
        <v>1105</v>
      </c>
      <c r="BV835" s="10" t="s">
        <v>1105</v>
      </c>
      <c r="BW835" s="10" t="s">
        <v>1104</v>
      </c>
      <c r="BX835" s="10" t="s">
        <v>1104</v>
      </c>
      <c r="BY835" s="10" t="s">
        <v>1104</v>
      </c>
      <c r="BZ835" s="10" t="s">
        <v>1104</v>
      </c>
      <c r="CA835" s="10" t="s">
        <v>1105</v>
      </c>
      <c r="CB835" s="19" t="s">
        <v>1104</v>
      </c>
      <c r="CC835" s="10" t="s">
        <v>1105</v>
      </c>
      <c r="CD835" s="10" t="s">
        <v>1104</v>
      </c>
      <c r="CE835" s="10" t="s">
        <v>1105</v>
      </c>
      <c r="CF835" s="10" t="s">
        <v>1104</v>
      </c>
      <c r="CG835" s="10" t="s">
        <v>1104</v>
      </c>
      <c r="CH835" s="10" t="s">
        <v>374</v>
      </c>
      <c r="CI835" s="10" t="s">
        <v>1105</v>
      </c>
      <c r="CJ835" s="10" t="s">
        <v>1105</v>
      </c>
      <c r="CK835" s="10" t="s">
        <v>1104</v>
      </c>
      <c r="CL835" s="10" t="s">
        <v>1104</v>
      </c>
      <c r="CM835" s="10" t="s">
        <v>1104</v>
      </c>
      <c r="CN835" s="10" t="s">
        <v>1105</v>
      </c>
      <c r="CO835" s="10" t="s">
        <v>1105</v>
      </c>
      <c r="CP835" s="10" t="s">
        <v>1105</v>
      </c>
      <c r="CQ835" s="10" t="s">
        <v>1105</v>
      </c>
      <c r="CR835" s="10" t="s">
        <v>1104</v>
      </c>
      <c r="CS835" s="10" t="s">
        <v>1105</v>
      </c>
      <c r="CT835" s="10" t="s">
        <v>1104</v>
      </c>
      <c r="CU835" s="10" t="s">
        <v>1104</v>
      </c>
      <c r="CV835" s="10" t="s">
        <v>1104</v>
      </c>
      <c r="CW835" s="10" t="s">
        <v>1105</v>
      </c>
      <c r="CX835" s="10" t="s">
        <v>1104</v>
      </c>
      <c r="CY835" s="10" t="s">
        <v>1105</v>
      </c>
      <c r="CZ835" s="10" t="s">
        <v>1105</v>
      </c>
      <c r="DA835" s="10" t="s">
        <v>1105</v>
      </c>
      <c r="DB835" s="10" t="s">
        <v>1104</v>
      </c>
      <c r="DC835" s="96" t="s">
        <v>7165</v>
      </c>
      <c r="DD835" s="96" t="s">
        <v>7165</v>
      </c>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5"/>
    </row>
    <row r="836" spans="1:251" s="9" customFormat="1" ht="17.25" customHeight="1">
      <c r="A836" s="5" t="s">
        <v>49</v>
      </c>
      <c r="B836" s="9">
        <v>346</v>
      </c>
      <c r="C836" s="5" t="s">
        <v>83</v>
      </c>
      <c r="D836" s="5" t="s">
        <v>436</v>
      </c>
      <c r="E836" s="9">
        <v>10205</v>
      </c>
      <c r="F836" s="9" t="s">
        <v>103</v>
      </c>
      <c r="G836" s="5"/>
      <c r="H836" s="5" t="s">
        <v>12</v>
      </c>
      <c r="I836" s="9">
        <v>1848</v>
      </c>
      <c r="J836" s="5" t="s">
        <v>7</v>
      </c>
      <c r="K836" s="9">
        <v>1848</v>
      </c>
      <c r="L836" s="5"/>
      <c r="M836" s="5"/>
      <c r="N836" s="5"/>
      <c r="O836" s="5"/>
      <c r="P836" s="5"/>
      <c r="Q836" s="5"/>
      <c r="R836" s="5"/>
      <c r="S836" s="5"/>
      <c r="T836" s="5"/>
      <c r="U836" s="5"/>
      <c r="V836" s="5"/>
      <c r="W836" s="5"/>
      <c r="X836" s="5"/>
      <c r="Y836" s="5"/>
      <c r="Z836" s="5"/>
      <c r="AA836" s="5"/>
      <c r="AB836" s="5"/>
      <c r="AC836" s="5"/>
      <c r="AD836" s="5"/>
      <c r="AE836" s="5"/>
      <c r="AF836" s="5" t="s">
        <v>380</v>
      </c>
      <c r="AG836" s="5"/>
      <c r="AH836" s="5"/>
      <c r="AI836" s="5"/>
      <c r="AJ836" s="5"/>
      <c r="AK836" s="5"/>
      <c r="AL836" s="42" t="s">
        <v>577</v>
      </c>
      <c r="AM836" s="11">
        <f>VLOOKUP($AL836,'City Location'!$A$2:$C$69,2)</f>
        <v>43.769559999999998</v>
      </c>
      <c r="AN836" s="11">
        <f>VLOOKUP($AL836,'City Location'!$A$2:$C$69,3)</f>
        <v>11.255814000000001</v>
      </c>
      <c r="AO836" s="11" t="s">
        <v>621</v>
      </c>
      <c r="AP836" s="5">
        <v>1</v>
      </c>
      <c r="AQ836" s="5"/>
      <c r="AR836" s="4"/>
      <c r="AS836" s="4"/>
      <c r="AT836" s="10">
        <v>1</v>
      </c>
      <c r="AU836" s="19" t="s">
        <v>1104</v>
      </c>
      <c r="AV836" s="10" t="s">
        <v>1104</v>
      </c>
      <c r="AW836" s="10" t="s">
        <v>1105</v>
      </c>
      <c r="AX836" s="10" t="s">
        <v>1105</v>
      </c>
      <c r="AY836" s="10" t="s">
        <v>1104</v>
      </c>
      <c r="AZ836" s="10" t="s">
        <v>1104</v>
      </c>
      <c r="BA836" s="10" t="s">
        <v>1105</v>
      </c>
      <c r="BB836" s="10" t="s">
        <v>1104</v>
      </c>
      <c r="BC836" s="10" t="s">
        <v>1104</v>
      </c>
      <c r="BD836" s="10" t="s">
        <v>1104</v>
      </c>
      <c r="BE836" s="10" t="s">
        <v>1104</v>
      </c>
      <c r="BF836" s="10" t="s">
        <v>1104</v>
      </c>
      <c r="BG836" s="10" t="s">
        <v>1104</v>
      </c>
      <c r="BH836" s="10" t="s">
        <v>1104</v>
      </c>
      <c r="BI836" s="10" t="s">
        <v>1105</v>
      </c>
      <c r="BJ836" s="10" t="s">
        <v>1105</v>
      </c>
      <c r="BK836" s="10" t="s">
        <v>1105</v>
      </c>
      <c r="BL836" s="10" t="s">
        <v>1105</v>
      </c>
      <c r="BM836" s="10" t="s">
        <v>1104</v>
      </c>
      <c r="BN836" s="10" t="s">
        <v>1105</v>
      </c>
      <c r="BO836" s="10" t="s">
        <v>1104</v>
      </c>
      <c r="BP836" s="10" t="s">
        <v>1105</v>
      </c>
      <c r="BQ836" s="10" t="s">
        <v>1104</v>
      </c>
      <c r="BR836" s="10" t="s">
        <v>1105</v>
      </c>
      <c r="BS836" s="10" t="s">
        <v>1104</v>
      </c>
      <c r="BT836" s="10" t="s">
        <v>1105</v>
      </c>
      <c r="BU836" s="10" t="s">
        <v>1105</v>
      </c>
      <c r="BV836" s="10" t="s">
        <v>1105</v>
      </c>
      <c r="BW836" s="10" t="s">
        <v>1104</v>
      </c>
      <c r="BX836" s="10" t="s">
        <v>1104</v>
      </c>
      <c r="BY836" s="10" t="s">
        <v>1104</v>
      </c>
      <c r="BZ836" s="10" t="s">
        <v>1104</v>
      </c>
      <c r="CA836" s="10" t="s">
        <v>1105</v>
      </c>
      <c r="CB836" s="19" t="s">
        <v>1104</v>
      </c>
      <c r="CC836" s="10" t="s">
        <v>1105</v>
      </c>
      <c r="CD836" s="10" t="s">
        <v>1104</v>
      </c>
      <c r="CE836" s="10" t="s">
        <v>1105</v>
      </c>
      <c r="CF836" s="10" t="s">
        <v>1104</v>
      </c>
      <c r="CG836" s="10" t="s">
        <v>1104</v>
      </c>
      <c r="CH836" s="10" t="s">
        <v>190</v>
      </c>
      <c r="CI836" s="10" t="s">
        <v>1105</v>
      </c>
      <c r="CJ836" s="10" t="s">
        <v>1105</v>
      </c>
      <c r="CK836" s="10" t="s">
        <v>1104</v>
      </c>
      <c r="CL836" s="10" t="s">
        <v>1104</v>
      </c>
      <c r="CM836" s="10" t="s">
        <v>1104</v>
      </c>
      <c r="CN836" s="10" t="s">
        <v>1105</v>
      </c>
      <c r="CO836" s="10" t="s">
        <v>1105</v>
      </c>
      <c r="CP836" s="10" t="s">
        <v>1105</v>
      </c>
      <c r="CQ836" s="10" t="s">
        <v>1105</v>
      </c>
      <c r="CR836" s="10" t="s">
        <v>1104</v>
      </c>
      <c r="CS836" s="10" t="s">
        <v>1105</v>
      </c>
      <c r="CT836" s="10" t="s">
        <v>1104</v>
      </c>
      <c r="CU836" s="10" t="s">
        <v>1104</v>
      </c>
      <c r="CV836" s="10" t="s">
        <v>1104</v>
      </c>
      <c r="CW836" s="10" t="s">
        <v>1105</v>
      </c>
      <c r="CX836" s="10" t="s">
        <v>1104</v>
      </c>
      <c r="CY836" s="10" t="s">
        <v>1105</v>
      </c>
      <c r="CZ836" s="10" t="s">
        <v>1105</v>
      </c>
      <c r="DA836" s="10" t="s">
        <v>1105</v>
      </c>
      <c r="DB836" s="10" t="s">
        <v>1104</v>
      </c>
      <c r="DC836" s="96" t="s">
        <v>7165</v>
      </c>
      <c r="DD836" s="96" t="s">
        <v>7165</v>
      </c>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5"/>
    </row>
    <row r="837" spans="1:251" s="9" customFormat="1" ht="17.25" customHeight="1">
      <c r="A837" s="5" t="s">
        <v>49</v>
      </c>
      <c r="B837" s="9">
        <v>346</v>
      </c>
      <c r="C837" s="5" t="s">
        <v>83</v>
      </c>
      <c r="D837" s="5" t="s">
        <v>436</v>
      </c>
      <c r="E837" s="9">
        <v>10205</v>
      </c>
      <c r="F837" s="9" t="s">
        <v>103</v>
      </c>
      <c r="G837" s="5"/>
      <c r="H837" s="5" t="s">
        <v>7</v>
      </c>
      <c r="I837" s="9">
        <v>1848</v>
      </c>
      <c r="J837" s="5" t="s">
        <v>12</v>
      </c>
      <c r="K837" s="9">
        <v>1859</v>
      </c>
      <c r="L837" s="5"/>
      <c r="M837" s="5"/>
      <c r="N837" s="5"/>
      <c r="O837" s="5"/>
      <c r="P837" s="5"/>
      <c r="Q837" s="5"/>
      <c r="R837" s="5"/>
      <c r="S837" s="5"/>
      <c r="T837" s="5"/>
      <c r="U837" s="5"/>
      <c r="V837" s="5"/>
      <c r="W837" s="5"/>
      <c r="X837" s="5"/>
      <c r="Y837" s="5"/>
      <c r="Z837" s="5"/>
      <c r="AA837" s="5"/>
      <c r="AB837" s="5"/>
      <c r="AC837" s="5"/>
      <c r="AD837" s="5"/>
      <c r="AE837" s="5"/>
      <c r="AF837" s="5" t="s">
        <v>380</v>
      </c>
      <c r="AG837" s="5"/>
      <c r="AH837" s="5"/>
      <c r="AI837" s="5"/>
      <c r="AJ837" s="5"/>
      <c r="AK837" s="5"/>
      <c r="AL837" s="42" t="s">
        <v>577</v>
      </c>
      <c r="AM837" s="11">
        <f>VLOOKUP($AL837,'City Location'!$A$2:$C$69,2)</f>
        <v>43.769559999999998</v>
      </c>
      <c r="AN837" s="11">
        <f>VLOOKUP($AL837,'City Location'!$A$2:$C$69,3)</f>
        <v>11.255814000000001</v>
      </c>
      <c r="AO837" s="11" t="s">
        <v>621</v>
      </c>
      <c r="AP837" s="5">
        <v>1</v>
      </c>
      <c r="AQ837" s="5"/>
      <c r="AR837" s="4"/>
      <c r="AS837" s="4"/>
      <c r="AT837" s="10">
        <v>1</v>
      </c>
      <c r="AU837" s="19" t="s">
        <v>1104</v>
      </c>
      <c r="AV837" s="10" t="s">
        <v>1104</v>
      </c>
      <c r="AW837" s="10" t="s">
        <v>1105</v>
      </c>
      <c r="AX837" s="10" t="s">
        <v>1105</v>
      </c>
      <c r="AY837" s="10" t="s">
        <v>1104</v>
      </c>
      <c r="AZ837" s="10" t="s">
        <v>1104</v>
      </c>
      <c r="BA837" s="10" t="s">
        <v>1105</v>
      </c>
      <c r="BB837" s="10" t="s">
        <v>1104</v>
      </c>
      <c r="BC837" s="10" t="s">
        <v>1104</v>
      </c>
      <c r="BD837" s="10" t="s">
        <v>1104</v>
      </c>
      <c r="BE837" s="10" t="s">
        <v>1104</v>
      </c>
      <c r="BF837" s="10" t="s">
        <v>1104</v>
      </c>
      <c r="BG837" s="10" t="s">
        <v>1104</v>
      </c>
      <c r="BH837" s="10" t="s">
        <v>1104</v>
      </c>
      <c r="BI837" s="10" t="s">
        <v>1105</v>
      </c>
      <c r="BJ837" s="10" t="s">
        <v>1105</v>
      </c>
      <c r="BK837" s="10" t="s">
        <v>1105</v>
      </c>
      <c r="BL837" s="10" t="s">
        <v>1104</v>
      </c>
      <c r="BM837" s="10" t="s">
        <v>1104</v>
      </c>
      <c r="BN837" s="10" t="s">
        <v>1105</v>
      </c>
      <c r="BO837" s="10" t="s">
        <v>1104</v>
      </c>
      <c r="BP837" s="10" t="s">
        <v>1105</v>
      </c>
      <c r="BQ837" s="10" t="s">
        <v>1104</v>
      </c>
      <c r="BR837" s="10" t="s">
        <v>1105</v>
      </c>
      <c r="BS837" s="10" t="s">
        <v>1104</v>
      </c>
      <c r="BT837" s="10" t="s">
        <v>1105</v>
      </c>
      <c r="BU837" s="10" t="s">
        <v>1105</v>
      </c>
      <c r="BV837" s="10" t="s">
        <v>1105</v>
      </c>
      <c r="BW837" s="10" t="s">
        <v>1104</v>
      </c>
      <c r="BX837" s="10" t="s">
        <v>1104</v>
      </c>
      <c r="BY837" s="10" t="s">
        <v>1104</v>
      </c>
      <c r="BZ837" s="10" t="s">
        <v>1104</v>
      </c>
      <c r="CA837" s="10" t="s">
        <v>1105</v>
      </c>
      <c r="CB837" s="19" t="s">
        <v>1104</v>
      </c>
      <c r="CC837" s="10" t="s">
        <v>1105</v>
      </c>
      <c r="CD837" s="10" t="s">
        <v>1104</v>
      </c>
      <c r="CE837" s="10" t="s">
        <v>1105</v>
      </c>
      <c r="CF837" s="10" t="s">
        <v>1104</v>
      </c>
      <c r="CG837" s="10" t="s">
        <v>1104</v>
      </c>
      <c r="CH837" s="10" t="s">
        <v>374</v>
      </c>
      <c r="CI837" s="10" t="s">
        <v>1105</v>
      </c>
      <c r="CJ837" s="10" t="s">
        <v>1105</v>
      </c>
      <c r="CK837" s="10" t="s">
        <v>1104</v>
      </c>
      <c r="CL837" s="10" t="s">
        <v>1104</v>
      </c>
      <c r="CM837" s="10" t="s">
        <v>1104</v>
      </c>
      <c r="CN837" s="10" t="s">
        <v>1105</v>
      </c>
      <c r="CO837" s="10" t="s">
        <v>1105</v>
      </c>
      <c r="CP837" s="10" t="s">
        <v>1105</v>
      </c>
      <c r="CQ837" s="10" t="s">
        <v>1105</v>
      </c>
      <c r="CR837" s="10" t="s">
        <v>1104</v>
      </c>
      <c r="CS837" s="10" t="s">
        <v>1104</v>
      </c>
      <c r="CT837" s="10" t="s">
        <v>1104</v>
      </c>
      <c r="CU837" s="10" t="s">
        <v>1104</v>
      </c>
      <c r="CV837" s="10" t="s">
        <v>1104</v>
      </c>
      <c r="CW837" s="10" t="s">
        <v>1105</v>
      </c>
      <c r="CX837" s="10" t="s">
        <v>1104</v>
      </c>
      <c r="CY837" s="10" t="s">
        <v>1105</v>
      </c>
      <c r="CZ837" s="10" t="s">
        <v>1105</v>
      </c>
      <c r="DA837" s="10" t="s">
        <v>1105</v>
      </c>
      <c r="DB837" s="10" t="s">
        <v>1104</v>
      </c>
      <c r="DC837" s="96" t="s">
        <v>7165</v>
      </c>
      <c r="DD837" s="96" t="s">
        <v>7165</v>
      </c>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5"/>
    </row>
    <row r="838" spans="1:251" s="9" customFormat="1" ht="17.25" customHeight="1">
      <c r="A838" s="5" t="s">
        <v>49</v>
      </c>
      <c r="B838" s="9">
        <v>346</v>
      </c>
      <c r="C838" s="5" t="s">
        <v>83</v>
      </c>
      <c r="D838" s="5" t="s">
        <v>436</v>
      </c>
      <c r="E838" s="9">
        <v>10205</v>
      </c>
      <c r="F838" s="9" t="s">
        <v>103</v>
      </c>
      <c r="G838" s="5"/>
      <c r="H838" s="5" t="s">
        <v>12</v>
      </c>
      <c r="I838" s="9">
        <v>1859</v>
      </c>
      <c r="J838" s="5" t="s">
        <v>7</v>
      </c>
      <c r="K838" s="9">
        <v>1859</v>
      </c>
      <c r="L838" s="5"/>
      <c r="M838" s="5"/>
      <c r="N838" s="5"/>
      <c r="O838" s="5"/>
      <c r="P838" s="5"/>
      <c r="Q838" s="5"/>
      <c r="R838" s="5"/>
      <c r="S838" s="5"/>
      <c r="T838" s="5"/>
      <c r="U838" s="5"/>
      <c r="V838" s="5"/>
      <c r="W838" s="5"/>
      <c r="X838" s="5"/>
      <c r="Y838" s="5"/>
      <c r="Z838" s="5"/>
      <c r="AA838" s="5"/>
      <c r="AB838" s="5"/>
      <c r="AC838" s="5"/>
      <c r="AD838" s="5"/>
      <c r="AE838" s="5"/>
      <c r="AF838" s="5" t="s">
        <v>380</v>
      </c>
      <c r="AG838" s="5"/>
      <c r="AH838" s="5"/>
      <c r="AI838" s="5"/>
      <c r="AJ838" s="5"/>
      <c r="AK838" s="5"/>
      <c r="AL838" s="42" t="s">
        <v>577</v>
      </c>
      <c r="AM838" s="11">
        <f>VLOOKUP($AL838,'City Location'!$A$2:$C$69,2)</f>
        <v>43.769559999999998</v>
      </c>
      <c r="AN838" s="11">
        <f>VLOOKUP($AL838,'City Location'!$A$2:$C$69,3)</f>
        <v>11.255814000000001</v>
      </c>
      <c r="AO838" s="11" t="s">
        <v>621</v>
      </c>
      <c r="AP838" s="5">
        <v>1</v>
      </c>
      <c r="AQ838" s="5"/>
      <c r="AR838" s="4"/>
      <c r="AS838" s="4"/>
      <c r="AT838" s="10">
        <v>1</v>
      </c>
      <c r="AU838" s="19" t="s">
        <v>1104</v>
      </c>
      <c r="AV838" s="10" t="s">
        <v>1104</v>
      </c>
      <c r="AW838" s="10" t="s">
        <v>1105</v>
      </c>
      <c r="AX838" s="10" t="s">
        <v>1105</v>
      </c>
      <c r="AY838" s="10" t="s">
        <v>1104</v>
      </c>
      <c r="AZ838" s="10" t="s">
        <v>1104</v>
      </c>
      <c r="BA838" s="10" t="s">
        <v>1105</v>
      </c>
      <c r="BB838" s="10" t="s">
        <v>1104</v>
      </c>
      <c r="BC838" s="10" t="s">
        <v>1105</v>
      </c>
      <c r="BD838" s="10" t="s">
        <v>1104</v>
      </c>
      <c r="BE838" s="10" t="s">
        <v>1104</v>
      </c>
      <c r="BF838" s="10" t="s">
        <v>1104</v>
      </c>
      <c r="BG838" s="10" t="s">
        <v>1104</v>
      </c>
      <c r="BH838" s="10" t="s">
        <v>1104</v>
      </c>
      <c r="BI838" s="10" t="s">
        <v>1105</v>
      </c>
      <c r="BJ838" s="10" t="s">
        <v>1105</v>
      </c>
      <c r="BK838" s="10" t="s">
        <v>1105</v>
      </c>
      <c r="BL838" s="10" t="s">
        <v>1104</v>
      </c>
      <c r="BM838" s="10" t="s">
        <v>190</v>
      </c>
      <c r="BN838" s="10" t="s">
        <v>1105</v>
      </c>
      <c r="BO838" s="10" t="s">
        <v>1104</v>
      </c>
      <c r="BP838" s="10" t="s">
        <v>1105</v>
      </c>
      <c r="BQ838" s="10" t="s">
        <v>1104</v>
      </c>
      <c r="BR838" s="10" t="s">
        <v>1105</v>
      </c>
      <c r="BS838" s="10" t="s">
        <v>1104</v>
      </c>
      <c r="BT838" s="10" t="s">
        <v>1105</v>
      </c>
      <c r="BU838" s="10" t="s">
        <v>1105</v>
      </c>
      <c r="BV838" s="10" t="s">
        <v>1105</v>
      </c>
      <c r="BW838" s="10" t="s">
        <v>1104</v>
      </c>
      <c r="BX838" s="10" t="s">
        <v>1104</v>
      </c>
      <c r="BY838" s="10" t="s">
        <v>1104</v>
      </c>
      <c r="BZ838" s="10" t="s">
        <v>1104</v>
      </c>
      <c r="CA838" s="10" t="s">
        <v>1105</v>
      </c>
      <c r="CB838" s="19" t="s">
        <v>1104</v>
      </c>
      <c r="CC838" s="10" t="s">
        <v>1105</v>
      </c>
      <c r="CD838" s="10" t="s">
        <v>1104</v>
      </c>
      <c r="CE838" s="10" t="s">
        <v>1105</v>
      </c>
      <c r="CF838" s="10" t="s">
        <v>1104</v>
      </c>
      <c r="CG838" s="10" t="s">
        <v>1104</v>
      </c>
      <c r="CH838" s="19" t="s">
        <v>190</v>
      </c>
      <c r="CI838" s="10" t="s">
        <v>1105</v>
      </c>
      <c r="CJ838" s="10" t="s">
        <v>1105</v>
      </c>
      <c r="CK838" s="10" t="s">
        <v>1104</v>
      </c>
      <c r="CL838" s="10" t="s">
        <v>1104</v>
      </c>
      <c r="CM838" s="10" t="s">
        <v>1104</v>
      </c>
      <c r="CN838" s="10" t="s">
        <v>1105</v>
      </c>
      <c r="CO838" s="10" t="s">
        <v>1105</v>
      </c>
      <c r="CP838" s="10" t="s">
        <v>1105</v>
      </c>
      <c r="CQ838" s="10" t="s">
        <v>1105</v>
      </c>
      <c r="CR838" s="10" t="s">
        <v>1104</v>
      </c>
      <c r="CS838" s="10" t="s">
        <v>1104</v>
      </c>
      <c r="CT838" s="10" t="s">
        <v>1104</v>
      </c>
      <c r="CU838" s="10" t="s">
        <v>1104</v>
      </c>
      <c r="CV838" s="10" t="s">
        <v>1104</v>
      </c>
      <c r="CW838" s="10" t="s">
        <v>1105</v>
      </c>
      <c r="CX838" s="10" t="s">
        <v>1104</v>
      </c>
      <c r="CY838" s="10" t="s">
        <v>1105</v>
      </c>
      <c r="CZ838" s="10" t="s">
        <v>1105</v>
      </c>
      <c r="DA838" s="10" t="s">
        <v>1105</v>
      </c>
      <c r="DB838" s="10" t="s">
        <v>1104</v>
      </c>
      <c r="DC838" s="96" t="s">
        <v>7165</v>
      </c>
      <c r="DD838" s="96" t="s">
        <v>7165</v>
      </c>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5"/>
    </row>
    <row r="839" spans="1:251" s="9" customFormat="1" ht="17.25" customHeight="1">
      <c r="A839" s="5" t="s">
        <v>49</v>
      </c>
      <c r="B839" s="9">
        <v>346</v>
      </c>
      <c r="C839" s="5" t="s">
        <v>83</v>
      </c>
      <c r="D839" s="5" t="s">
        <v>437</v>
      </c>
      <c r="E839" s="9">
        <v>10206</v>
      </c>
      <c r="F839" s="9" t="s">
        <v>103</v>
      </c>
      <c r="G839" s="5"/>
      <c r="H839" s="5" t="s">
        <v>7</v>
      </c>
      <c r="I839" s="9">
        <v>1859</v>
      </c>
      <c r="J839" s="5" t="s">
        <v>3</v>
      </c>
      <c r="K839" s="9">
        <v>1859</v>
      </c>
      <c r="L839" s="5"/>
      <c r="M839" s="5"/>
      <c r="N839" s="5"/>
      <c r="O839" s="5"/>
      <c r="P839" s="5"/>
      <c r="Q839" s="5"/>
      <c r="R839" s="5"/>
      <c r="S839" s="5"/>
      <c r="T839" s="5"/>
      <c r="U839" s="5"/>
      <c r="V839" s="5"/>
      <c r="W839" s="5"/>
      <c r="X839" s="5"/>
      <c r="Y839" s="5"/>
      <c r="Z839" s="5"/>
      <c r="AA839" s="5"/>
      <c r="AB839" s="5"/>
      <c r="AC839" s="5"/>
      <c r="AD839" s="5"/>
      <c r="AE839" s="5"/>
      <c r="AF839" s="5" t="s">
        <v>429</v>
      </c>
      <c r="AG839" s="5"/>
      <c r="AH839" s="5"/>
      <c r="AI839" s="5"/>
      <c r="AJ839" s="5"/>
      <c r="AK839" s="5"/>
      <c r="AL839" s="42" t="s">
        <v>577</v>
      </c>
      <c r="AM839" s="11">
        <f>VLOOKUP($AL839,'City Location'!$A$2:$C$69,2)</f>
        <v>43.769559999999998</v>
      </c>
      <c r="AN839" s="11">
        <f>VLOOKUP($AL839,'City Location'!$A$2:$C$69,3)</f>
        <v>11.255814000000001</v>
      </c>
      <c r="AO839" s="11" t="s">
        <v>621</v>
      </c>
      <c r="AP839" s="5">
        <v>1</v>
      </c>
      <c r="AQ839" s="5"/>
      <c r="AR839" s="4"/>
      <c r="AS839" s="4"/>
      <c r="AT839" s="10">
        <v>1</v>
      </c>
      <c r="AU839" s="10" t="s">
        <v>1104</v>
      </c>
      <c r="AV839" s="10" t="s">
        <v>1104</v>
      </c>
      <c r="AW839" s="10" t="s">
        <v>1105</v>
      </c>
      <c r="AX839" s="10" t="s">
        <v>1105</v>
      </c>
      <c r="AY839" s="10" t="s">
        <v>1104</v>
      </c>
      <c r="AZ839" s="10" t="s">
        <v>1104</v>
      </c>
      <c r="BA839" s="10" t="s">
        <v>1105</v>
      </c>
      <c r="BB839" s="10" t="s">
        <v>1104</v>
      </c>
      <c r="BC839" s="10" t="s">
        <v>1105</v>
      </c>
      <c r="BD839" s="10" t="s">
        <v>1104</v>
      </c>
      <c r="BE839" s="10" t="s">
        <v>1104</v>
      </c>
      <c r="BF839" s="10" t="s">
        <v>1104</v>
      </c>
      <c r="BG839" s="10" t="s">
        <v>1104</v>
      </c>
      <c r="BH839" s="10" t="s">
        <v>1104</v>
      </c>
      <c r="BI839" s="10" t="s">
        <v>1105</v>
      </c>
      <c r="BJ839" s="10" t="s">
        <v>1105</v>
      </c>
      <c r="BK839" s="10" t="s">
        <v>1105</v>
      </c>
      <c r="BL839" s="10" t="s">
        <v>1104</v>
      </c>
      <c r="BM839" s="10" t="s">
        <v>190</v>
      </c>
      <c r="BN839" s="10" t="s">
        <v>1105</v>
      </c>
      <c r="BO839" s="10" t="s">
        <v>1104</v>
      </c>
      <c r="BP839" s="10" t="s">
        <v>1105</v>
      </c>
      <c r="BQ839" s="10" t="s">
        <v>1104</v>
      </c>
      <c r="BR839" s="10" t="s">
        <v>1105</v>
      </c>
      <c r="BS839" s="10" t="s">
        <v>1104</v>
      </c>
      <c r="BT839" s="10" t="s">
        <v>1105</v>
      </c>
      <c r="BU839" s="10" t="s">
        <v>1105</v>
      </c>
      <c r="BV839" s="10" t="s">
        <v>1105</v>
      </c>
      <c r="BW839" s="10" t="s">
        <v>1104</v>
      </c>
      <c r="BX839" s="10" t="s">
        <v>1104</v>
      </c>
      <c r="BY839" s="10" t="s">
        <v>1104</v>
      </c>
      <c r="BZ839" s="10" t="s">
        <v>1104</v>
      </c>
      <c r="CA839" s="10" t="s">
        <v>1105</v>
      </c>
      <c r="CB839" s="19" t="s">
        <v>1104</v>
      </c>
      <c r="CC839" s="10" t="s">
        <v>1105</v>
      </c>
      <c r="CD839" s="10" t="s">
        <v>1104</v>
      </c>
      <c r="CE839" s="10" t="s">
        <v>1105</v>
      </c>
      <c r="CF839" s="10" t="s">
        <v>1104</v>
      </c>
      <c r="CG839" s="10" t="s">
        <v>1104</v>
      </c>
      <c r="CH839" s="19" t="s">
        <v>190</v>
      </c>
      <c r="CI839" s="10" t="s">
        <v>1105</v>
      </c>
      <c r="CJ839" s="10" t="s">
        <v>1105</v>
      </c>
      <c r="CK839" s="10" t="s">
        <v>1104</v>
      </c>
      <c r="CL839" s="10" t="s">
        <v>1104</v>
      </c>
      <c r="CM839" s="10" t="s">
        <v>1104</v>
      </c>
      <c r="CN839" s="10" t="s">
        <v>1105</v>
      </c>
      <c r="CO839" s="10" t="s">
        <v>1105</v>
      </c>
      <c r="CP839" s="10" t="s">
        <v>1105</v>
      </c>
      <c r="CQ839" s="10" t="s">
        <v>1105</v>
      </c>
      <c r="CR839" s="10" t="s">
        <v>1104</v>
      </c>
      <c r="CS839" s="10" t="s">
        <v>1104</v>
      </c>
      <c r="CT839" s="10" t="s">
        <v>1104</v>
      </c>
      <c r="CU839" s="10" t="s">
        <v>1104</v>
      </c>
      <c r="CV839" s="10" t="s">
        <v>1104</v>
      </c>
      <c r="CW839" s="10" t="s">
        <v>1105</v>
      </c>
      <c r="CX839" s="10" t="s">
        <v>1104</v>
      </c>
      <c r="CY839" s="10" t="s">
        <v>1105</v>
      </c>
      <c r="CZ839" s="10" t="s">
        <v>1105</v>
      </c>
      <c r="DA839" s="10" t="s">
        <v>1105</v>
      </c>
      <c r="DB839" s="10" t="s">
        <v>1104</v>
      </c>
      <c r="DC839" s="96" t="s">
        <v>7165</v>
      </c>
      <c r="DD839" s="96" t="s">
        <v>7165</v>
      </c>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5"/>
    </row>
    <row r="840" spans="1:251" s="9" customFormat="1" ht="17.25" customHeight="1">
      <c r="A840" s="5" t="s">
        <v>49</v>
      </c>
      <c r="B840" s="9">
        <v>346</v>
      </c>
      <c r="C840" s="5" t="s">
        <v>83</v>
      </c>
      <c r="D840" s="5" t="s">
        <v>437</v>
      </c>
      <c r="E840" s="9">
        <v>10206</v>
      </c>
      <c r="F840" s="9" t="s">
        <v>103</v>
      </c>
      <c r="G840" s="5"/>
      <c r="H840" s="5" t="s">
        <v>3</v>
      </c>
      <c r="I840" s="9">
        <v>1859</v>
      </c>
      <c r="J840" s="5" t="s">
        <v>16</v>
      </c>
      <c r="K840" s="9">
        <v>1860</v>
      </c>
      <c r="L840" s="5"/>
      <c r="M840" s="5"/>
      <c r="N840" s="5"/>
      <c r="O840" s="5"/>
      <c r="P840" s="5"/>
      <c r="Q840" s="5"/>
      <c r="R840" s="5"/>
      <c r="S840" s="5"/>
      <c r="T840" s="5"/>
      <c r="U840" s="5"/>
      <c r="V840" s="5"/>
      <c r="W840" s="5"/>
      <c r="X840" s="5"/>
      <c r="Y840" s="5"/>
      <c r="Z840" s="5"/>
      <c r="AA840" s="5"/>
      <c r="AB840" s="5"/>
      <c r="AC840" s="5"/>
      <c r="AD840" s="5"/>
      <c r="AE840" s="5"/>
      <c r="AF840" s="5" t="s">
        <v>429</v>
      </c>
      <c r="AG840" s="5"/>
      <c r="AH840" s="5"/>
      <c r="AI840" s="5"/>
      <c r="AJ840" s="5"/>
      <c r="AK840" s="5"/>
      <c r="AL840" s="42" t="s">
        <v>577</v>
      </c>
      <c r="AM840" s="11">
        <f>VLOOKUP($AL840,'City Location'!$A$2:$C$69,2)</f>
        <v>43.769559999999998</v>
      </c>
      <c r="AN840" s="11">
        <f>VLOOKUP($AL840,'City Location'!$A$2:$C$69,3)</f>
        <v>11.255814000000001</v>
      </c>
      <c r="AO840" s="11" t="s">
        <v>621</v>
      </c>
      <c r="AP840" s="5">
        <v>1</v>
      </c>
      <c r="AQ840" s="5"/>
      <c r="AR840" s="4"/>
      <c r="AS840" s="4"/>
      <c r="AT840" s="10">
        <v>1</v>
      </c>
      <c r="AU840" s="10" t="s">
        <v>1104</v>
      </c>
      <c r="AV840" s="10" t="s">
        <v>1104</v>
      </c>
      <c r="AW840" s="10" t="s">
        <v>1105</v>
      </c>
      <c r="AX840" s="10" t="s">
        <v>1105</v>
      </c>
      <c r="AY840" s="10" t="s">
        <v>1104</v>
      </c>
      <c r="AZ840" s="10" t="s">
        <v>1104</v>
      </c>
      <c r="BA840" s="10" t="s">
        <v>1105</v>
      </c>
      <c r="BB840" s="10" t="s">
        <v>1104</v>
      </c>
      <c r="BC840" s="10" t="s">
        <v>1105</v>
      </c>
      <c r="BD840" s="10" t="s">
        <v>1104</v>
      </c>
      <c r="BE840" s="10" t="s">
        <v>1104</v>
      </c>
      <c r="BF840" s="10" t="s">
        <v>1104</v>
      </c>
      <c r="BG840" s="10" t="s">
        <v>1104</v>
      </c>
      <c r="BH840" s="10" t="s">
        <v>1104</v>
      </c>
      <c r="BI840" s="10" t="s">
        <v>1105</v>
      </c>
      <c r="BJ840" s="10" t="s">
        <v>1105</v>
      </c>
      <c r="BK840" s="10" t="s">
        <v>1105</v>
      </c>
      <c r="BL840" s="10" t="s">
        <v>1104</v>
      </c>
      <c r="BM840" s="10" t="s">
        <v>374</v>
      </c>
      <c r="BN840" s="10" t="s">
        <v>1105</v>
      </c>
      <c r="BO840" s="10" t="s">
        <v>1104</v>
      </c>
      <c r="BP840" s="10" t="s">
        <v>1105</v>
      </c>
      <c r="BQ840" s="10" t="s">
        <v>1104</v>
      </c>
      <c r="BR840" s="10" t="s">
        <v>1105</v>
      </c>
      <c r="BS840" s="10" t="s">
        <v>1104</v>
      </c>
      <c r="BT840" s="10" t="s">
        <v>1105</v>
      </c>
      <c r="BU840" s="10" t="s">
        <v>1105</v>
      </c>
      <c r="BV840" s="10" t="s">
        <v>1105</v>
      </c>
      <c r="BW840" s="10" t="s">
        <v>1104</v>
      </c>
      <c r="BX840" s="10" t="s">
        <v>1104</v>
      </c>
      <c r="BY840" s="10" t="s">
        <v>1104</v>
      </c>
      <c r="BZ840" s="10" t="s">
        <v>1104</v>
      </c>
      <c r="CA840" s="10" t="s">
        <v>1105</v>
      </c>
      <c r="CB840" s="19" t="s">
        <v>1104</v>
      </c>
      <c r="CC840" s="10" t="s">
        <v>1105</v>
      </c>
      <c r="CD840" s="10" t="s">
        <v>1104</v>
      </c>
      <c r="CE840" s="10" t="s">
        <v>1105</v>
      </c>
      <c r="CF840" s="10" t="s">
        <v>1104</v>
      </c>
      <c r="CG840" s="10" t="s">
        <v>1104</v>
      </c>
      <c r="CH840" s="19" t="s">
        <v>190</v>
      </c>
      <c r="CI840" s="10" t="s">
        <v>1105</v>
      </c>
      <c r="CJ840" s="10" t="s">
        <v>1105</v>
      </c>
      <c r="CK840" s="10" t="s">
        <v>1104</v>
      </c>
      <c r="CL840" s="10" t="s">
        <v>1104</v>
      </c>
      <c r="CM840" s="10" t="s">
        <v>1104</v>
      </c>
      <c r="CN840" s="10" t="s">
        <v>1105</v>
      </c>
      <c r="CO840" s="10" t="s">
        <v>1105</v>
      </c>
      <c r="CP840" s="10" t="s">
        <v>1105</v>
      </c>
      <c r="CQ840" s="10" t="s">
        <v>1105</v>
      </c>
      <c r="CR840" s="10" t="s">
        <v>1104</v>
      </c>
      <c r="CS840" s="10" t="s">
        <v>1104</v>
      </c>
      <c r="CT840" s="10" t="s">
        <v>1104</v>
      </c>
      <c r="CU840" s="10" t="s">
        <v>1104</v>
      </c>
      <c r="CV840" s="10" t="s">
        <v>1104</v>
      </c>
      <c r="CW840" s="10" t="s">
        <v>1105</v>
      </c>
      <c r="CX840" s="10" t="s">
        <v>1104</v>
      </c>
      <c r="CY840" s="10" t="s">
        <v>1105</v>
      </c>
      <c r="CZ840" s="10" t="s">
        <v>1105</v>
      </c>
      <c r="DA840" s="10" t="s">
        <v>1105</v>
      </c>
      <c r="DB840" s="10" t="s">
        <v>1104</v>
      </c>
      <c r="DC840" s="96" t="s">
        <v>7165</v>
      </c>
      <c r="DD840" s="96" t="s">
        <v>7165</v>
      </c>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5"/>
    </row>
    <row r="841" spans="1:251" s="9" customFormat="1" ht="17.25" customHeight="1">
      <c r="A841" s="5" t="s">
        <v>50</v>
      </c>
      <c r="B841" s="9">
        <v>347</v>
      </c>
      <c r="C841" s="5" t="s">
        <v>83</v>
      </c>
      <c r="D841" s="5" t="s">
        <v>92</v>
      </c>
      <c r="E841" s="9">
        <v>7277</v>
      </c>
      <c r="F841" s="9" t="s">
        <v>427</v>
      </c>
      <c r="G841" s="5"/>
      <c r="H841" s="5"/>
      <c r="I841" s="9">
        <v>1816</v>
      </c>
      <c r="J841" s="5" t="s">
        <v>18</v>
      </c>
      <c r="K841" s="9">
        <v>1821</v>
      </c>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42" t="s">
        <v>581</v>
      </c>
      <c r="AM841" s="11">
        <f>VLOOKUP($AL841,'City Location'!$A$2:$C$69,2)</f>
        <v>40.851775000000004</v>
      </c>
      <c r="AN841" s="11">
        <f>VLOOKUP($AL841,'City Location'!$A$2:$C$69,3)</f>
        <v>14.268124</v>
      </c>
      <c r="AO841" s="11" t="s">
        <v>621</v>
      </c>
      <c r="AP841" s="5">
        <v>3</v>
      </c>
      <c r="AQ841" s="5" t="s">
        <v>664</v>
      </c>
      <c r="AR841" s="4"/>
      <c r="AS841" s="4"/>
      <c r="AT841" s="10">
        <v>0</v>
      </c>
      <c r="AU841" s="10" t="s">
        <v>374</v>
      </c>
      <c r="AV841" s="10" t="s">
        <v>1105</v>
      </c>
      <c r="AW841" s="10" t="s">
        <v>1105</v>
      </c>
      <c r="AX841" s="10" t="s">
        <v>1105</v>
      </c>
      <c r="AY841" s="10" t="s">
        <v>1104</v>
      </c>
      <c r="AZ841" s="10" t="s">
        <v>1105</v>
      </c>
      <c r="BA841" s="10" t="s">
        <v>1104</v>
      </c>
      <c r="BB841" s="10" t="s">
        <v>1104</v>
      </c>
      <c r="BC841" s="10" t="s">
        <v>1104</v>
      </c>
      <c r="BD841" s="10" t="s">
        <v>1104</v>
      </c>
      <c r="BE841" s="10" t="s">
        <v>1104</v>
      </c>
      <c r="BF841" s="10" t="s">
        <v>1104</v>
      </c>
      <c r="BG841" s="10" t="s">
        <v>1104</v>
      </c>
      <c r="BH841" s="10" t="s">
        <v>1104</v>
      </c>
      <c r="BI841" s="10" t="s">
        <v>1105</v>
      </c>
      <c r="BJ841" s="10" t="s">
        <v>1105</v>
      </c>
      <c r="BK841" s="10" t="s">
        <v>1104</v>
      </c>
      <c r="BL841" s="10" t="s">
        <v>1105</v>
      </c>
      <c r="BM841" s="10" t="s">
        <v>1105</v>
      </c>
      <c r="BN841" s="10" t="s">
        <v>1105</v>
      </c>
      <c r="BO841" s="10" t="s">
        <v>1104</v>
      </c>
      <c r="BP841" s="10" t="s">
        <v>1105</v>
      </c>
      <c r="BQ841" s="10" t="s">
        <v>1104</v>
      </c>
      <c r="BR841" s="10" t="s">
        <v>1105</v>
      </c>
      <c r="BS841" s="10" t="s">
        <v>1104</v>
      </c>
      <c r="BT841" s="10" t="s">
        <v>1105</v>
      </c>
      <c r="BU841" s="10" t="s">
        <v>1105</v>
      </c>
      <c r="BV841" s="10" t="s">
        <v>1105</v>
      </c>
      <c r="BW841" s="10" t="s">
        <v>1104</v>
      </c>
      <c r="BX841" s="10" t="s">
        <v>1104</v>
      </c>
      <c r="BY841" s="10" t="s">
        <v>1105</v>
      </c>
      <c r="BZ841" s="10" t="s">
        <v>1104</v>
      </c>
      <c r="CA841" s="10" t="s">
        <v>1105</v>
      </c>
      <c r="CB841" s="10" t="s">
        <v>1105</v>
      </c>
      <c r="CC841" s="10" t="s">
        <v>1105</v>
      </c>
      <c r="CD841" s="10" t="s">
        <v>1104</v>
      </c>
      <c r="CE841" s="10" t="s">
        <v>1105</v>
      </c>
      <c r="CF841" s="10" t="s">
        <v>1104</v>
      </c>
      <c r="CG841" s="10" t="s">
        <v>1104</v>
      </c>
      <c r="CH841" s="10" t="s">
        <v>374</v>
      </c>
      <c r="CI841" s="10" t="s">
        <v>1105</v>
      </c>
      <c r="CJ841" s="10" t="s">
        <v>1105</v>
      </c>
      <c r="CK841" s="10" t="s">
        <v>1104</v>
      </c>
      <c r="CL841" s="10" t="s">
        <v>1104</v>
      </c>
      <c r="CM841" s="10" t="s">
        <v>1104</v>
      </c>
      <c r="CN841" s="10" t="s">
        <v>1105</v>
      </c>
      <c r="CO841" s="10" t="s">
        <v>1105</v>
      </c>
      <c r="CP841" s="10" t="s">
        <v>1105</v>
      </c>
      <c r="CQ841" s="10" t="s">
        <v>1105</v>
      </c>
      <c r="CR841" s="10" t="s">
        <v>1104</v>
      </c>
      <c r="CS841" s="10" t="s">
        <v>1105</v>
      </c>
      <c r="CT841" s="10" t="s">
        <v>1104</v>
      </c>
      <c r="CU841" s="10" t="s">
        <v>1104</v>
      </c>
      <c r="CV841" s="10" t="s">
        <v>1104</v>
      </c>
      <c r="CW841" s="10" t="s">
        <v>1105</v>
      </c>
      <c r="CX841" s="10" t="s">
        <v>1104</v>
      </c>
      <c r="CY841" s="10" t="s">
        <v>1105</v>
      </c>
      <c r="CZ841" s="10" t="s">
        <v>1105</v>
      </c>
      <c r="DA841" s="10" t="s">
        <v>1105</v>
      </c>
      <c r="DB841" s="10" t="s">
        <v>1104</v>
      </c>
      <c r="DC841" s="96" t="s">
        <v>7166</v>
      </c>
      <c r="DD841" s="96" t="s">
        <v>7166</v>
      </c>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5"/>
    </row>
    <row r="842" spans="1:251" s="9" customFormat="1" ht="17.25" customHeight="1">
      <c r="A842" s="5" t="s">
        <v>50</v>
      </c>
      <c r="B842" s="9">
        <v>347</v>
      </c>
      <c r="C842" s="5" t="s">
        <v>83</v>
      </c>
      <c r="D842" s="5" t="s">
        <v>92</v>
      </c>
      <c r="E842" s="9">
        <v>7277</v>
      </c>
      <c r="F842" s="9" t="s">
        <v>427</v>
      </c>
      <c r="G842" s="5"/>
      <c r="H842" s="5" t="s">
        <v>18</v>
      </c>
      <c r="I842" s="9">
        <v>1821</v>
      </c>
      <c r="J842" s="5" t="s">
        <v>8</v>
      </c>
      <c r="K842" s="9">
        <v>1821</v>
      </c>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42" t="s">
        <v>581</v>
      </c>
      <c r="AM842" s="11">
        <f>VLOOKUP($AL842,'City Location'!$A$2:$C$69,2)</f>
        <v>40.851775000000004</v>
      </c>
      <c r="AN842" s="11">
        <f>VLOOKUP($AL842,'City Location'!$A$2:$C$69,3)</f>
        <v>14.268124</v>
      </c>
      <c r="AO842" s="11" t="s">
        <v>621</v>
      </c>
      <c r="AP842" s="5">
        <v>3</v>
      </c>
      <c r="AQ842" s="5" t="s">
        <v>664</v>
      </c>
      <c r="AR842" s="4"/>
      <c r="AS842" s="4"/>
      <c r="AT842" s="10">
        <v>0</v>
      </c>
      <c r="AU842" s="19" t="s">
        <v>374</v>
      </c>
      <c r="AV842" s="10" t="s">
        <v>1105</v>
      </c>
      <c r="AW842" s="10" t="s">
        <v>1105</v>
      </c>
      <c r="AX842" s="10" t="s">
        <v>1105</v>
      </c>
      <c r="AY842" s="10" t="s">
        <v>1104</v>
      </c>
      <c r="AZ842" s="10" t="s">
        <v>1105</v>
      </c>
      <c r="BA842" s="10" t="s">
        <v>1104</v>
      </c>
      <c r="BB842" s="10" t="s">
        <v>1104</v>
      </c>
      <c r="BC842" s="10" t="s">
        <v>1104</v>
      </c>
      <c r="BD842" s="10" t="s">
        <v>1104</v>
      </c>
      <c r="BE842" s="10" t="s">
        <v>1104</v>
      </c>
      <c r="BF842" s="10" t="s">
        <v>1104</v>
      </c>
      <c r="BG842" s="10" t="s">
        <v>1104</v>
      </c>
      <c r="BH842" s="10" t="s">
        <v>1104</v>
      </c>
      <c r="BI842" s="10" t="s">
        <v>1105</v>
      </c>
      <c r="BJ842" s="10" t="s">
        <v>1105</v>
      </c>
      <c r="BK842" s="10" t="s">
        <v>1104</v>
      </c>
      <c r="BL842" s="10" t="s">
        <v>1105</v>
      </c>
      <c r="BM842" s="10" t="s">
        <v>1105</v>
      </c>
      <c r="BN842" s="10" t="s">
        <v>1105</v>
      </c>
      <c r="BO842" s="10" t="s">
        <v>1104</v>
      </c>
      <c r="BP842" s="10" t="s">
        <v>1105</v>
      </c>
      <c r="BQ842" s="10" t="s">
        <v>1104</v>
      </c>
      <c r="BR842" s="10" t="s">
        <v>1105</v>
      </c>
      <c r="BS842" s="10" t="s">
        <v>1104</v>
      </c>
      <c r="BT842" s="10" t="s">
        <v>1105</v>
      </c>
      <c r="BU842" s="10" t="s">
        <v>1105</v>
      </c>
      <c r="BV842" s="10" t="s">
        <v>1105</v>
      </c>
      <c r="BW842" s="10" t="s">
        <v>1104</v>
      </c>
      <c r="BX842" s="10" t="s">
        <v>1104</v>
      </c>
      <c r="BY842" s="10" t="s">
        <v>1105</v>
      </c>
      <c r="BZ842" s="10" t="s">
        <v>1104</v>
      </c>
      <c r="CA842" s="10" t="s">
        <v>1105</v>
      </c>
      <c r="CB842" s="10" t="s">
        <v>1105</v>
      </c>
      <c r="CC842" s="10" t="s">
        <v>1105</v>
      </c>
      <c r="CD842" s="10" t="s">
        <v>1104</v>
      </c>
      <c r="CE842" s="10" t="s">
        <v>1105</v>
      </c>
      <c r="CF842" s="10" t="s">
        <v>1104</v>
      </c>
      <c r="CG842" s="10" t="s">
        <v>1104</v>
      </c>
      <c r="CH842" s="10" t="s">
        <v>374</v>
      </c>
      <c r="CI842" s="10" t="s">
        <v>1105</v>
      </c>
      <c r="CJ842" s="10" t="s">
        <v>1105</v>
      </c>
      <c r="CK842" s="10" t="s">
        <v>1104</v>
      </c>
      <c r="CL842" s="10" t="s">
        <v>1104</v>
      </c>
      <c r="CM842" s="10" t="s">
        <v>1104</v>
      </c>
      <c r="CN842" s="10" t="s">
        <v>1105</v>
      </c>
      <c r="CO842" s="10" t="s">
        <v>1105</v>
      </c>
      <c r="CP842" s="10" t="s">
        <v>1105</v>
      </c>
      <c r="CQ842" s="10" t="s">
        <v>1105</v>
      </c>
      <c r="CR842" s="10" t="s">
        <v>1104</v>
      </c>
      <c r="CS842" s="10" t="s">
        <v>1105</v>
      </c>
      <c r="CT842" s="10" t="s">
        <v>1104</v>
      </c>
      <c r="CU842" s="10" t="s">
        <v>1104</v>
      </c>
      <c r="CV842" s="10" t="s">
        <v>1104</v>
      </c>
      <c r="CW842" s="10" t="s">
        <v>1105</v>
      </c>
      <c r="CX842" s="10" t="s">
        <v>1104</v>
      </c>
      <c r="CY842" s="10" t="s">
        <v>1105</v>
      </c>
      <c r="CZ842" s="10" t="s">
        <v>1105</v>
      </c>
      <c r="DA842" s="10" t="s">
        <v>1105</v>
      </c>
      <c r="DB842" s="10" t="s">
        <v>1104</v>
      </c>
      <c r="DC842" s="96" t="s">
        <v>7166</v>
      </c>
      <c r="DD842" s="96" t="s">
        <v>7166</v>
      </c>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5"/>
    </row>
    <row r="843" spans="1:251" s="9" customFormat="1" ht="17.25" customHeight="1">
      <c r="A843" s="5" t="s">
        <v>50</v>
      </c>
      <c r="B843" s="9">
        <v>347</v>
      </c>
      <c r="C843" s="5" t="s">
        <v>83</v>
      </c>
      <c r="D843" s="5" t="s">
        <v>92</v>
      </c>
      <c r="E843" s="9">
        <v>7277</v>
      </c>
      <c r="F843" s="9" t="s">
        <v>427</v>
      </c>
      <c r="G843" s="5"/>
      <c r="H843" s="5" t="s">
        <v>8</v>
      </c>
      <c r="I843" s="9">
        <v>1821</v>
      </c>
      <c r="J843" s="5"/>
      <c r="K843" s="9">
        <v>1825</v>
      </c>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42" t="s">
        <v>581</v>
      </c>
      <c r="AM843" s="11">
        <f>VLOOKUP($AL843,'City Location'!$A$2:$C$69,2)</f>
        <v>40.851775000000004</v>
      </c>
      <c r="AN843" s="11">
        <f>VLOOKUP($AL843,'City Location'!$A$2:$C$69,3)</f>
        <v>14.268124</v>
      </c>
      <c r="AO843" s="11" t="s">
        <v>621</v>
      </c>
      <c r="AP843" s="5">
        <v>3</v>
      </c>
      <c r="AQ843" s="5" t="s">
        <v>664</v>
      </c>
      <c r="AR843" s="4"/>
      <c r="AS843" s="4"/>
      <c r="AT843" s="10">
        <v>0</v>
      </c>
      <c r="AU843" s="10" t="s">
        <v>374</v>
      </c>
      <c r="AV843" s="10" t="s">
        <v>1105</v>
      </c>
      <c r="AW843" s="10" t="s">
        <v>1105</v>
      </c>
      <c r="AX843" s="10" t="s">
        <v>1105</v>
      </c>
      <c r="AY843" s="10" t="s">
        <v>1104</v>
      </c>
      <c r="AZ843" s="10" t="s">
        <v>1105</v>
      </c>
      <c r="BA843" s="10" t="s">
        <v>1104</v>
      </c>
      <c r="BB843" s="10" t="s">
        <v>1104</v>
      </c>
      <c r="BC843" s="10" t="s">
        <v>1104</v>
      </c>
      <c r="BD843" s="10" t="s">
        <v>1104</v>
      </c>
      <c r="BE843" s="10" t="s">
        <v>1104</v>
      </c>
      <c r="BF843" s="10" t="s">
        <v>1104</v>
      </c>
      <c r="BG843" s="10" t="s">
        <v>1104</v>
      </c>
      <c r="BH843" s="10" t="s">
        <v>1104</v>
      </c>
      <c r="BI843" s="10" t="s">
        <v>1105</v>
      </c>
      <c r="BJ843" s="10" t="s">
        <v>1105</v>
      </c>
      <c r="BK843" s="10" t="s">
        <v>1104</v>
      </c>
      <c r="BL843" s="10" t="s">
        <v>1105</v>
      </c>
      <c r="BM843" s="10" t="s">
        <v>1105</v>
      </c>
      <c r="BN843" s="10" t="s">
        <v>1105</v>
      </c>
      <c r="BO843" s="10" t="s">
        <v>1104</v>
      </c>
      <c r="BP843" s="10" t="s">
        <v>1105</v>
      </c>
      <c r="BQ843" s="10" t="s">
        <v>1104</v>
      </c>
      <c r="BR843" s="10" t="s">
        <v>1105</v>
      </c>
      <c r="BS843" s="10" t="s">
        <v>1104</v>
      </c>
      <c r="BT843" s="10" t="s">
        <v>1105</v>
      </c>
      <c r="BU843" s="10" t="s">
        <v>1105</v>
      </c>
      <c r="BV843" s="10" t="s">
        <v>1105</v>
      </c>
      <c r="BW843" s="10" t="s">
        <v>1104</v>
      </c>
      <c r="BX843" s="10" t="s">
        <v>1104</v>
      </c>
      <c r="BY843" s="10" t="s">
        <v>1105</v>
      </c>
      <c r="BZ843" s="10" t="s">
        <v>1104</v>
      </c>
      <c r="CA843" s="10" t="s">
        <v>1105</v>
      </c>
      <c r="CB843" s="10" t="s">
        <v>1105</v>
      </c>
      <c r="CC843" s="10" t="s">
        <v>1105</v>
      </c>
      <c r="CD843" s="10" t="s">
        <v>1104</v>
      </c>
      <c r="CE843" s="10" t="s">
        <v>1105</v>
      </c>
      <c r="CF843" s="10" t="s">
        <v>1104</v>
      </c>
      <c r="CG843" s="10" t="s">
        <v>1104</v>
      </c>
      <c r="CH843" s="10" t="s">
        <v>374</v>
      </c>
      <c r="CI843" s="10" t="s">
        <v>1105</v>
      </c>
      <c r="CJ843" s="10" t="s">
        <v>1105</v>
      </c>
      <c r="CK843" s="10" t="s">
        <v>1104</v>
      </c>
      <c r="CL843" s="10" t="s">
        <v>1104</v>
      </c>
      <c r="CM843" s="10" t="s">
        <v>1104</v>
      </c>
      <c r="CN843" s="10" t="s">
        <v>1105</v>
      </c>
      <c r="CO843" s="10" t="s">
        <v>1105</v>
      </c>
      <c r="CP843" s="10" t="s">
        <v>1105</v>
      </c>
      <c r="CQ843" s="10" t="s">
        <v>1105</v>
      </c>
      <c r="CR843" s="10" t="s">
        <v>1104</v>
      </c>
      <c r="CS843" s="10" t="s">
        <v>1105</v>
      </c>
      <c r="CT843" s="10" t="s">
        <v>1104</v>
      </c>
      <c r="CU843" s="10" t="s">
        <v>1104</v>
      </c>
      <c r="CV843" s="10" t="s">
        <v>1104</v>
      </c>
      <c r="CW843" s="10" t="s">
        <v>1105</v>
      </c>
      <c r="CX843" s="10" t="s">
        <v>1104</v>
      </c>
      <c r="CY843" s="10" t="s">
        <v>1105</v>
      </c>
      <c r="CZ843" s="10" t="s">
        <v>1105</v>
      </c>
      <c r="DA843" s="10" t="s">
        <v>1105</v>
      </c>
      <c r="DB843" s="10" t="s">
        <v>1104</v>
      </c>
      <c r="DC843" s="96" t="s">
        <v>7166</v>
      </c>
      <c r="DD843" s="96" t="s">
        <v>7166</v>
      </c>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5"/>
    </row>
    <row r="844" spans="1:251" s="9" customFormat="1" ht="17.25" customHeight="1">
      <c r="A844" s="5" t="s">
        <v>50</v>
      </c>
      <c r="B844" s="9">
        <v>347</v>
      </c>
      <c r="C844" s="5" t="s">
        <v>83</v>
      </c>
      <c r="D844" s="5" t="s">
        <v>406</v>
      </c>
      <c r="E844" s="9">
        <v>10267</v>
      </c>
      <c r="F844" s="9" t="s">
        <v>427</v>
      </c>
      <c r="G844" s="5"/>
      <c r="H844" s="5"/>
      <c r="I844" s="9">
        <v>1825</v>
      </c>
      <c r="J844" s="5"/>
      <c r="K844" s="9">
        <v>1830</v>
      </c>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42" t="s">
        <v>581</v>
      </c>
      <c r="AM844" s="11">
        <f>VLOOKUP($AL844,'City Location'!$A$2:$C$69,2)</f>
        <v>40.851775000000004</v>
      </c>
      <c r="AN844" s="11">
        <f>VLOOKUP($AL844,'City Location'!$A$2:$C$69,3)</f>
        <v>14.268124</v>
      </c>
      <c r="AO844" s="11" t="s">
        <v>621</v>
      </c>
      <c r="AP844" s="5">
        <v>1</v>
      </c>
      <c r="AQ844" s="5"/>
      <c r="AR844" s="4"/>
      <c r="AS844" s="4"/>
      <c r="AT844" s="10">
        <v>0</v>
      </c>
      <c r="AU844" s="10" t="s">
        <v>374</v>
      </c>
      <c r="AV844" s="10" t="s">
        <v>1105</v>
      </c>
      <c r="AW844" s="10" t="s">
        <v>1105</v>
      </c>
      <c r="AX844" s="10" t="s">
        <v>1105</v>
      </c>
      <c r="AY844" s="10" t="s">
        <v>1104</v>
      </c>
      <c r="AZ844" s="10" t="s">
        <v>1105</v>
      </c>
      <c r="BA844" s="10" t="s">
        <v>1104</v>
      </c>
      <c r="BB844" s="10" t="s">
        <v>1104</v>
      </c>
      <c r="BC844" s="10" t="s">
        <v>1104</v>
      </c>
      <c r="BD844" s="10" t="s">
        <v>1104</v>
      </c>
      <c r="BE844" s="10" t="s">
        <v>1104</v>
      </c>
      <c r="BF844" s="10" t="s">
        <v>1104</v>
      </c>
      <c r="BG844" s="10" t="s">
        <v>1104</v>
      </c>
      <c r="BH844" s="10" t="s">
        <v>1104</v>
      </c>
      <c r="BI844" s="10" t="s">
        <v>1105</v>
      </c>
      <c r="BJ844" s="10" t="s">
        <v>1105</v>
      </c>
      <c r="BK844" s="10" t="s">
        <v>1104</v>
      </c>
      <c r="BL844" s="10" t="s">
        <v>1105</v>
      </c>
      <c r="BM844" s="10" t="s">
        <v>1105</v>
      </c>
      <c r="BN844" s="10" t="s">
        <v>1105</v>
      </c>
      <c r="BO844" s="10" t="s">
        <v>1104</v>
      </c>
      <c r="BP844" s="10" t="s">
        <v>1105</v>
      </c>
      <c r="BQ844" s="10" t="s">
        <v>1104</v>
      </c>
      <c r="BR844" s="10" t="s">
        <v>1105</v>
      </c>
      <c r="BS844" s="10" t="s">
        <v>1104</v>
      </c>
      <c r="BT844" s="10" t="s">
        <v>1105</v>
      </c>
      <c r="BU844" s="10" t="s">
        <v>1105</v>
      </c>
      <c r="BV844" s="10" t="s">
        <v>1105</v>
      </c>
      <c r="BW844" s="10" t="s">
        <v>1104</v>
      </c>
      <c r="BX844" s="10" t="s">
        <v>1104</v>
      </c>
      <c r="BY844" s="10" t="s">
        <v>1105</v>
      </c>
      <c r="BZ844" s="10" t="s">
        <v>1104</v>
      </c>
      <c r="CA844" s="10" t="s">
        <v>1105</v>
      </c>
      <c r="CB844" s="10" t="s">
        <v>1105</v>
      </c>
      <c r="CC844" s="10" t="s">
        <v>1105</v>
      </c>
      <c r="CD844" s="10" t="s">
        <v>1104</v>
      </c>
      <c r="CE844" s="10" t="s">
        <v>1105</v>
      </c>
      <c r="CF844" s="10" t="s">
        <v>1104</v>
      </c>
      <c r="CG844" s="10" t="s">
        <v>1104</v>
      </c>
      <c r="CH844" s="10" t="s">
        <v>374</v>
      </c>
      <c r="CI844" s="10" t="s">
        <v>1105</v>
      </c>
      <c r="CJ844" s="10" t="s">
        <v>1105</v>
      </c>
      <c r="CK844" s="10" t="s">
        <v>1104</v>
      </c>
      <c r="CL844" s="10" t="s">
        <v>1104</v>
      </c>
      <c r="CM844" s="10" t="s">
        <v>1104</v>
      </c>
      <c r="CN844" s="10" t="s">
        <v>1105</v>
      </c>
      <c r="CO844" s="10" t="s">
        <v>1105</v>
      </c>
      <c r="CP844" s="10" t="s">
        <v>1105</v>
      </c>
      <c r="CQ844" s="10" t="s">
        <v>1105</v>
      </c>
      <c r="CR844" s="10" t="s">
        <v>1104</v>
      </c>
      <c r="CS844" s="10" t="s">
        <v>1105</v>
      </c>
      <c r="CT844" s="10" t="s">
        <v>1104</v>
      </c>
      <c r="CU844" s="10" t="s">
        <v>1104</v>
      </c>
      <c r="CV844" s="10" t="s">
        <v>1104</v>
      </c>
      <c r="CW844" s="10" t="s">
        <v>1105</v>
      </c>
      <c r="CX844" s="10" t="s">
        <v>1104</v>
      </c>
      <c r="CY844" s="10" t="s">
        <v>1105</v>
      </c>
      <c r="CZ844" s="10" t="s">
        <v>1105</v>
      </c>
      <c r="DA844" s="10" t="s">
        <v>1105</v>
      </c>
      <c r="DB844" s="10" t="s">
        <v>1104</v>
      </c>
      <c r="DC844" s="96" t="s">
        <v>7166</v>
      </c>
      <c r="DD844" s="96" t="s">
        <v>7166</v>
      </c>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5"/>
    </row>
    <row r="845" spans="1:251" s="9" customFormat="1" ht="17.25" customHeight="1">
      <c r="A845" s="5" t="s">
        <v>50</v>
      </c>
      <c r="B845" s="9">
        <v>347</v>
      </c>
      <c r="C845" s="5" t="s">
        <v>83</v>
      </c>
      <c r="D845" s="5" t="s">
        <v>96</v>
      </c>
      <c r="E845" s="9">
        <v>10268</v>
      </c>
      <c r="F845" s="9" t="s">
        <v>427</v>
      </c>
      <c r="G845" s="5"/>
      <c r="H845" s="5"/>
      <c r="I845" s="9">
        <v>1830</v>
      </c>
      <c r="J845" s="5"/>
      <c r="K845" s="9">
        <v>1859</v>
      </c>
      <c r="L845" s="5"/>
      <c r="M845" s="5"/>
      <c r="N845" s="5"/>
      <c r="O845" s="5"/>
      <c r="P845" s="5"/>
      <c r="Q845" s="5"/>
      <c r="R845" s="5"/>
      <c r="S845" s="5"/>
      <c r="T845" s="5"/>
      <c r="U845" s="5"/>
      <c r="V845" s="5"/>
      <c r="W845" s="5"/>
      <c r="X845" s="5"/>
      <c r="Y845" s="5"/>
      <c r="Z845" s="5"/>
      <c r="AA845" s="5"/>
      <c r="AB845" s="5"/>
      <c r="AC845" s="5"/>
      <c r="AD845" s="5" t="s">
        <v>438</v>
      </c>
      <c r="AE845" s="5"/>
      <c r="AF845" s="5" t="s">
        <v>439</v>
      </c>
      <c r="AG845" s="5"/>
      <c r="AH845" s="5"/>
      <c r="AI845" s="5"/>
      <c r="AJ845" s="5"/>
      <c r="AK845" s="5"/>
      <c r="AL845" s="42" t="s">
        <v>581</v>
      </c>
      <c r="AM845" s="11">
        <f>VLOOKUP($AL845,'City Location'!$A$2:$C$69,2)</f>
        <v>40.851775000000004</v>
      </c>
      <c r="AN845" s="11">
        <f>VLOOKUP($AL845,'City Location'!$A$2:$C$69,3)</f>
        <v>14.268124</v>
      </c>
      <c r="AO845" s="11" t="s">
        <v>621</v>
      </c>
      <c r="AP845" s="5">
        <v>1</v>
      </c>
      <c r="AQ845" s="5"/>
      <c r="AR845" s="4"/>
      <c r="AS845" s="4"/>
      <c r="AT845" s="10">
        <v>0</v>
      </c>
      <c r="AU845" s="10" t="s">
        <v>374</v>
      </c>
      <c r="AV845" s="10" t="s">
        <v>1104</v>
      </c>
      <c r="AW845" s="10" t="s">
        <v>1105</v>
      </c>
      <c r="AX845" s="10" t="s">
        <v>1105</v>
      </c>
      <c r="AY845" s="10" t="s">
        <v>1104</v>
      </c>
      <c r="AZ845" s="10" t="s">
        <v>1104</v>
      </c>
      <c r="BA845" s="10" t="s">
        <v>1104</v>
      </c>
      <c r="BB845" s="10" t="s">
        <v>1104</v>
      </c>
      <c r="BC845" s="10" t="s">
        <v>1104</v>
      </c>
      <c r="BD845" s="10" t="s">
        <v>1104</v>
      </c>
      <c r="BE845" s="10" t="s">
        <v>1104</v>
      </c>
      <c r="BF845" s="10" t="s">
        <v>1104</v>
      </c>
      <c r="BG845" s="10" t="s">
        <v>1104</v>
      </c>
      <c r="BH845" s="10" t="s">
        <v>1104</v>
      </c>
      <c r="BI845" s="10" t="s">
        <v>1105</v>
      </c>
      <c r="BJ845" s="10" t="s">
        <v>1105</v>
      </c>
      <c r="BK845" s="10" t="s">
        <v>1104</v>
      </c>
      <c r="BL845" s="10" t="s">
        <v>1104</v>
      </c>
      <c r="BM845" s="10" t="s">
        <v>1104</v>
      </c>
      <c r="BN845" s="10" t="s">
        <v>1105</v>
      </c>
      <c r="BO845" s="10" t="s">
        <v>1104</v>
      </c>
      <c r="BP845" s="10" t="s">
        <v>1105</v>
      </c>
      <c r="BQ845" s="10" t="s">
        <v>1104</v>
      </c>
      <c r="BR845" s="10" t="s">
        <v>1105</v>
      </c>
      <c r="BS845" s="10" t="s">
        <v>1104</v>
      </c>
      <c r="BT845" s="10" t="s">
        <v>1105</v>
      </c>
      <c r="BU845" s="10" t="s">
        <v>1105</v>
      </c>
      <c r="BV845" s="10" t="s">
        <v>1105</v>
      </c>
      <c r="BW845" s="10" t="s">
        <v>1104</v>
      </c>
      <c r="BX845" s="10" t="s">
        <v>1104</v>
      </c>
      <c r="BY845" s="10" t="s">
        <v>1104</v>
      </c>
      <c r="BZ845" s="10" t="s">
        <v>1104</v>
      </c>
      <c r="CA845" s="10" t="s">
        <v>1105</v>
      </c>
      <c r="CB845" s="10" t="s">
        <v>1105</v>
      </c>
      <c r="CC845" s="10" t="s">
        <v>1105</v>
      </c>
      <c r="CD845" s="10" t="s">
        <v>1104</v>
      </c>
      <c r="CE845" s="10" t="s">
        <v>1105</v>
      </c>
      <c r="CF845" s="10" t="s">
        <v>1104</v>
      </c>
      <c r="CG845" s="10" t="s">
        <v>1104</v>
      </c>
      <c r="CH845" s="10" t="s">
        <v>374</v>
      </c>
      <c r="CI845" s="10" t="s">
        <v>1105</v>
      </c>
      <c r="CJ845" s="10" t="s">
        <v>1105</v>
      </c>
      <c r="CK845" s="10" t="s">
        <v>1104</v>
      </c>
      <c r="CL845" s="10" t="s">
        <v>1104</v>
      </c>
      <c r="CM845" s="10" t="s">
        <v>1104</v>
      </c>
      <c r="CN845" s="10" t="s">
        <v>1105</v>
      </c>
      <c r="CO845" s="10" t="s">
        <v>1105</v>
      </c>
      <c r="CP845" s="10" t="s">
        <v>1105</v>
      </c>
      <c r="CQ845" s="10" t="s">
        <v>1105</v>
      </c>
      <c r="CR845" s="10" t="s">
        <v>1104</v>
      </c>
      <c r="CS845" s="10" t="s">
        <v>1104</v>
      </c>
      <c r="CT845" s="10" t="s">
        <v>1104</v>
      </c>
      <c r="CU845" s="10" t="s">
        <v>1104</v>
      </c>
      <c r="CV845" s="10" t="s">
        <v>1104</v>
      </c>
      <c r="CW845" s="10" t="s">
        <v>1105</v>
      </c>
      <c r="CX845" s="10" t="s">
        <v>1104</v>
      </c>
      <c r="CY845" s="10" t="s">
        <v>1105</v>
      </c>
      <c r="CZ845" s="10" t="s">
        <v>1105</v>
      </c>
      <c r="DA845" s="10" t="s">
        <v>1105</v>
      </c>
      <c r="DB845" s="10" t="s">
        <v>1104</v>
      </c>
      <c r="DC845" s="96" t="s">
        <v>7166</v>
      </c>
      <c r="DD845" s="96" t="s">
        <v>7166</v>
      </c>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5"/>
    </row>
    <row r="846" spans="1:251" s="9" customFormat="1" ht="17.25" customHeight="1">
      <c r="A846" s="5" t="s">
        <v>50</v>
      </c>
      <c r="B846" s="9">
        <v>347</v>
      </c>
      <c r="C846" s="5" t="s">
        <v>83</v>
      </c>
      <c r="D846" s="5" t="s">
        <v>106</v>
      </c>
      <c r="E846" s="9">
        <v>10269</v>
      </c>
      <c r="F846" s="9" t="s">
        <v>427</v>
      </c>
      <c r="G846" s="5"/>
      <c r="H846" s="5"/>
      <c r="I846" s="9">
        <v>1859</v>
      </c>
      <c r="J846" s="5" t="s">
        <v>12</v>
      </c>
      <c r="K846" s="9">
        <v>1860</v>
      </c>
      <c r="L846" s="5"/>
      <c r="M846" s="5"/>
      <c r="N846" s="5"/>
      <c r="O846" s="5"/>
      <c r="P846" s="5"/>
      <c r="Q846" s="5"/>
      <c r="R846" s="5"/>
      <c r="S846" s="5"/>
      <c r="T846" s="5"/>
      <c r="U846" s="5"/>
      <c r="V846" s="5"/>
      <c r="W846" s="5"/>
      <c r="X846" s="5"/>
      <c r="Y846" s="5"/>
      <c r="Z846" s="5"/>
      <c r="AA846" s="5"/>
      <c r="AB846" s="5"/>
      <c r="AC846" s="5"/>
      <c r="AD846" s="5"/>
      <c r="AE846" s="5"/>
      <c r="AF846" s="5" t="s">
        <v>380</v>
      </c>
      <c r="AG846" s="5"/>
      <c r="AH846" s="5"/>
      <c r="AI846" s="5"/>
      <c r="AJ846" s="5"/>
      <c r="AK846" s="5"/>
      <c r="AL846" s="42" t="s">
        <v>581</v>
      </c>
      <c r="AM846" s="11">
        <f>VLOOKUP($AL846,'City Location'!$A$2:$C$69,2)</f>
        <v>40.851775000000004</v>
      </c>
      <c r="AN846" s="11">
        <f>VLOOKUP($AL846,'City Location'!$A$2:$C$69,3)</f>
        <v>14.268124</v>
      </c>
      <c r="AO846" s="11" t="s">
        <v>621</v>
      </c>
      <c r="AP846" s="5">
        <v>1</v>
      </c>
      <c r="AQ846" s="5"/>
      <c r="AR846" s="4"/>
      <c r="AS846" s="4"/>
      <c r="AT846" s="10">
        <v>0</v>
      </c>
      <c r="AU846" s="10" t="s">
        <v>374</v>
      </c>
      <c r="AV846" s="10" t="s">
        <v>1104</v>
      </c>
      <c r="AW846" s="10" t="s">
        <v>1105</v>
      </c>
      <c r="AX846" s="10" t="s">
        <v>1105</v>
      </c>
      <c r="AY846" s="10" t="s">
        <v>1104</v>
      </c>
      <c r="AZ846" s="10" t="s">
        <v>1104</v>
      </c>
      <c r="BA846" s="10" t="s">
        <v>1105</v>
      </c>
      <c r="BB846" s="10" t="s">
        <v>1104</v>
      </c>
      <c r="BC846" s="10" t="s">
        <v>1105</v>
      </c>
      <c r="BD846" s="10" t="s">
        <v>1104</v>
      </c>
      <c r="BE846" s="10" t="s">
        <v>1104</v>
      </c>
      <c r="BF846" s="10" t="s">
        <v>1104</v>
      </c>
      <c r="BG846" s="10" t="s">
        <v>1104</v>
      </c>
      <c r="BH846" s="10" t="s">
        <v>1104</v>
      </c>
      <c r="BI846" s="10" t="s">
        <v>1105</v>
      </c>
      <c r="BJ846" s="10" t="s">
        <v>1105</v>
      </c>
      <c r="BK846" s="10" t="s">
        <v>1105</v>
      </c>
      <c r="BL846" s="10" t="s">
        <v>1104</v>
      </c>
      <c r="BM846" s="10" t="s">
        <v>1105</v>
      </c>
      <c r="BN846" s="10" t="s">
        <v>1105</v>
      </c>
      <c r="BO846" s="10" t="s">
        <v>1104</v>
      </c>
      <c r="BP846" s="10" t="s">
        <v>1105</v>
      </c>
      <c r="BQ846" s="10" t="s">
        <v>1104</v>
      </c>
      <c r="BR846" s="10" t="s">
        <v>1105</v>
      </c>
      <c r="BS846" s="10" t="s">
        <v>1104</v>
      </c>
      <c r="BT846" s="10" t="s">
        <v>1105</v>
      </c>
      <c r="BU846" s="10" t="s">
        <v>1105</v>
      </c>
      <c r="BV846" s="10" t="s">
        <v>1105</v>
      </c>
      <c r="BW846" s="10" t="s">
        <v>1104</v>
      </c>
      <c r="BX846" s="10" t="s">
        <v>1104</v>
      </c>
      <c r="BY846" s="10" t="s">
        <v>1104</v>
      </c>
      <c r="BZ846" s="10" t="s">
        <v>1104</v>
      </c>
      <c r="CA846" s="10" t="s">
        <v>1105</v>
      </c>
      <c r="CB846" s="10" t="s">
        <v>1105</v>
      </c>
      <c r="CC846" s="10" t="s">
        <v>1105</v>
      </c>
      <c r="CD846" s="10" t="s">
        <v>1104</v>
      </c>
      <c r="CE846" s="10" t="s">
        <v>1105</v>
      </c>
      <c r="CF846" s="10" t="s">
        <v>1104</v>
      </c>
      <c r="CG846" s="10" t="s">
        <v>1104</v>
      </c>
      <c r="CH846" s="10" t="s">
        <v>374</v>
      </c>
      <c r="CI846" s="10" t="s">
        <v>1105</v>
      </c>
      <c r="CJ846" s="10" t="s">
        <v>1105</v>
      </c>
      <c r="CK846" s="10" t="s">
        <v>1104</v>
      </c>
      <c r="CL846" s="10" t="s">
        <v>1104</v>
      </c>
      <c r="CM846" s="10" t="s">
        <v>1104</v>
      </c>
      <c r="CN846" s="10" t="s">
        <v>1105</v>
      </c>
      <c r="CO846" s="10" t="s">
        <v>1105</v>
      </c>
      <c r="CP846" s="10" t="s">
        <v>1105</v>
      </c>
      <c r="CQ846" s="10" t="s">
        <v>1105</v>
      </c>
      <c r="CR846" s="10" t="s">
        <v>1104</v>
      </c>
      <c r="CS846" s="10" t="s">
        <v>1104</v>
      </c>
      <c r="CT846" s="10" t="s">
        <v>1104</v>
      </c>
      <c r="CU846" s="10" t="s">
        <v>1104</v>
      </c>
      <c r="CV846" s="10" t="s">
        <v>1104</v>
      </c>
      <c r="CW846" s="10" t="s">
        <v>1105</v>
      </c>
      <c r="CX846" s="10" t="s">
        <v>1104</v>
      </c>
      <c r="CY846" s="10" t="s">
        <v>1105</v>
      </c>
      <c r="CZ846" s="10" t="s">
        <v>1105</v>
      </c>
      <c r="DA846" s="10" t="s">
        <v>1105</v>
      </c>
      <c r="DB846" s="10" t="s">
        <v>1104</v>
      </c>
      <c r="DC846" s="96" t="s">
        <v>7166</v>
      </c>
      <c r="DD846" s="96" t="s">
        <v>7166</v>
      </c>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5"/>
    </row>
    <row r="847" spans="1:251" s="9" customFormat="1" ht="17.25" customHeight="1">
      <c r="A847" s="5" t="s">
        <v>50</v>
      </c>
      <c r="B847" s="9">
        <v>347</v>
      </c>
      <c r="C847" s="5" t="s">
        <v>83</v>
      </c>
      <c r="D847" s="5" t="s">
        <v>106</v>
      </c>
      <c r="E847" s="9">
        <v>10269</v>
      </c>
      <c r="F847" s="9" t="s">
        <v>427</v>
      </c>
      <c r="G847" s="5"/>
      <c r="H847" s="5" t="s">
        <v>12</v>
      </c>
      <c r="I847" s="9">
        <v>1860</v>
      </c>
      <c r="J847" s="5"/>
      <c r="K847" s="9">
        <v>1861</v>
      </c>
      <c r="L847" s="5"/>
      <c r="M847" s="5"/>
      <c r="N847" s="5"/>
      <c r="O847" s="5"/>
      <c r="P847" s="5"/>
      <c r="Q847" s="5"/>
      <c r="R847" s="5"/>
      <c r="S847" s="5"/>
      <c r="T847" s="5"/>
      <c r="U847" s="5"/>
      <c r="V847" s="5"/>
      <c r="W847" s="5"/>
      <c r="X847" s="5"/>
      <c r="Y847" s="5"/>
      <c r="Z847" s="5"/>
      <c r="AA847" s="5"/>
      <c r="AB847" s="5"/>
      <c r="AC847" s="5"/>
      <c r="AD847" s="5"/>
      <c r="AE847" s="5"/>
      <c r="AF847" s="5" t="s">
        <v>380</v>
      </c>
      <c r="AG847" s="5"/>
      <c r="AH847" s="5"/>
      <c r="AI847" s="5"/>
      <c r="AJ847" s="5"/>
      <c r="AK847" s="5"/>
      <c r="AL847" s="42" t="s">
        <v>581</v>
      </c>
      <c r="AM847" s="11">
        <f>VLOOKUP($AL847,'City Location'!$A$2:$C$69,2)</f>
        <v>40.851775000000004</v>
      </c>
      <c r="AN847" s="11">
        <f>VLOOKUP($AL847,'City Location'!$A$2:$C$69,3)</f>
        <v>14.268124</v>
      </c>
      <c r="AO847" s="11" t="s">
        <v>621</v>
      </c>
      <c r="AP847" s="5">
        <v>1</v>
      </c>
      <c r="AQ847" s="5"/>
      <c r="AR847" s="4"/>
      <c r="AS847" s="4"/>
      <c r="AT847" s="10">
        <v>0</v>
      </c>
      <c r="AU847" s="10" t="s">
        <v>374</v>
      </c>
      <c r="AV847" s="10" t="s">
        <v>1104</v>
      </c>
      <c r="AW847" s="10" t="s">
        <v>1105</v>
      </c>
      <c r="AX847" s="10" t="s">
        <v>1105</v>
      </c>
      <c r="AY847" s="10" t="s">
        <v>1104</v>
      </c>
      <c r="AZ847" s="10" t="s">
        <v>1104</v>
      </c>
      <c r="BA847" s="10" t="s">
        <v>1105</v>
      </c>
      <c r="BB847" s="10" t="s">
        <v>1104</v>
      </c>
      <c r="BC847" s="10" t="s">
        <v>1105</v>
      </c>
      <c r="BD847" s="10" t="s">
        <v>1104</v>
      </c>
      <c r="BE847" s="10" t="s">
        <v>1104</v>
      </c>
      <c r="BF847" s="10" t="s">
        <v>1104</v>
      </c>
      <c r="BG847" s="10" t="s">
        <v>1104</v>
      </c>
      <c r="BH847" s="10" t="s">
        <v>1104</v>
      </c>
      <c r="BI847" s="10" t="s">
        <v>1105</v>
      </c>
      <c r="BJ847" s="10" t="s">
        <v>1105</v>
      </c>
      <c r="BK847" s="10" t="s">
        <v>1105</v>
      </c>
      <c r="BL847" s="10" t="s">
        <v>1104</v>
      </c>
      <c r="BM847" s="10" t="s">
        <v>1105</v>
      </c>
      <c r="BN847" s="10" t="s">
        <v>1105</v>
      </c>
      <c r="BO847" s="10" t="s">
        <v>1104</v>
      </c>
      <c r="BP847" s="10" t="s">
        <v>1105</v>
      </c>
      <c r="BQ847" s="10" t="s">
        <v>1104</v>
      </c>
      <c r="BR847" s="10" t="s">
        <v>1105</v>
      </c>
      <c r="BS847" s="10" t="s">
        <v>1104</v>
      </c>
      <c r="BT847" s="10" t="s">
        <v>1105</v>
      </c>
      <c r="BU847" s="10" t="s">
        <v>1105</v>
      </c>
      <c r="BV847" s="10" t="s">
        <v>1105</v>
      </c>
      <c r="BW847" s="10" t="s">
        <v>1104</v>
      </c>
      <c r="BX847" s="10" t="s">
        <v>1104</v>
      </c>
      <c r="BY847" s="10" t="s">
        <v>1104</v>
      </c>
      <c r="BZ847" s="10" t="s">
        <v>1104</v>
      </c>
      <c r="CA847" s="10" t="s">
        <v>1105</v>
      </c>
      <c r="CB847" s="10" t="s">
        <v>1105</v>
      </c>
      <c r="CC847" s="10" t="s">
        <v>1105</v>
      </c>
      <c r="CD847" s="10" t="s">
        <v>1104</v>
      </c>
      <c r="CE847" s="10" t="s">
        <v>1105</v>
      </c>
      <c r="CF847" s="10" t="s">
        <v>1104</v>
      </c>
      <c r="CG847" s="10" t="s">
        <v>1104</v>
      </c>
      <c r="CH847" s="10" t="s">
        <v>190</v>
      </c>
      <c r="CI847" s="10" t="s">
        <v>1105</v>
      </c>
      <c r="CJ847" s="10" t="s">
        <v>1105</v>
      </c>
      <c r="CK847" s="10" t="s">
        <v>1104</v>
      </c>
      <c r="CL847" s="10" t="s">
        <v>1104</v>
      </c>
      <c r="CM847" s="10" t="s">
        <v>1104</v>
      </c>
      <c r="CN847" s="10" t="s">
        <v>1105</v>
      </c>
      <c r="CO847" s="10" t="s">
        <v>1105</v>
      </c>
      <c r="CP847" s="10" t="s">
        <v>1105</v>
      </c>
      <c r="CQ847" s="10" t="s">
        <v>1105</v>
      </c>
      <c r="CR847" s="10" t="s">
        <v>1104</v>
      </c>
      <c r="CS847" s="10" t="s">
        <v>1104</v>
      </c>
      <c r="CT847" s="10" t="s">
        <v>1104</v>
      </c>
      <c r="CU847" s="10" t="s">
        <v>1104</v>
      </c>
      <c r="CV847" s="10" t="s">
        <v>1104</v>
      </c>
      <c r="CW847" s="10" t="s">
        <v>1105</v>
      </c>
      <c r="CX847" s="10" t="s">
        <v>1104</v>
      </c>
      <c r="CY847" s="10" t="s">
        <v>1105</v>
      </c>
      <c r="CZ847" s="10" t="s">
        <v>1105</v>
      </c>
      <c r="DA847" s="10" t="s">
        <v>1105</v>
      </c>
      <c r="DB847" s="10" t="s">
        <v>1104</v>
      </c>
      <c r="DC847" s="96" t="s">
        <v>7166</v>
      </c>
      <c r="DD847" s="96" t="s">
        <v>7166</v>
      </c>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5"/>
    </row>
    <row r="848" spans="1:251" s="29" customFormat="1" ht="17.25" customHeight="1">
      <c r="A848" s="29" t="s">
        <v>36</v>
      </c>
      <c r="B848" s="29">
        <v>349</v>
      </c>
      <c r="D848" s="29" t="s">
        <v>1001</v>
      </c>
      <c r="I848" s="29">
        <v>697</v>
      </c>
      <c r="K848" s="29">
        <v>1797</v>
      </c>
      <c r="AL848" s="29" t="s">
        <v>569</v>
      </c>
      <c r="AM848" s="31">
        <f>VLOOKUP($AL848,'City Location'!$A$2:$C$69,2)</f>
        <v>45.440846999999998</v>
      </c>
      <c r="AN848" s="31">
        <f>VLOOKUP($AL848,'City Location'!$A$2:$C$69,3)</f>
        <v>12.315515</v>
      </c>
      <c r="AO848" s="51" t="s">
        <v>621</v>
      </c>
      <c r="AR848" s="32"/>
      <c r="AS848" s="32"/>
      <c r="AT848" s="32">
        <v>0</v>
      </c>
      <c r="AU848" s="32"/>
      <c r="AV848" s="32"/>
      <c r="AW848" s="32"/>
      <c r="AX848" s="32"/>
      <c r="AY848" s="32"/>
      <c r="AZ848" s="32"/>
      <c r="BA848" s="32"/>
      <c r="BB848" s="32"/>
      <c r="BC848" s="32"/>
      <c r="BD848" s="32"/>
      <c r="BE848" s="32" t="s">
        <v>1105</v>
      </c>
      <c r="BF848" s="32" t="s">
        <v>1105</v>
      </c>
      <c r="BG848" s="32" t="s">
        <v>1105</v>
      </c>
      <c r="BH848" s="32" t="s">
        <v>1105</v>
      </c>
      <c r="BI848" s="32"/>
      <c r="BJ848" s="32" t="s">
        <v>1105</v>
      </c>
      <c r="BK848" s="32" t="s">
        <v>1105</v>
      </c>
      <c r="BL848" s="32" t="s">
        <v>1105</v>
      </c>
      <c r="BM848" s="32" t="s">
        <v>1105</v>
      </c>
      <c r="BN848" s="32" t="s">
        <v>1105</v>
      </c>
      <c r="BO848" s="32" t="s">
        <v>1105</v>
      </c>
      <c r="BP848" s="32" t="s">
        <v>1105</v>
      </c>
      <c r="BQ848" s="32" t="s">
        <v>1105</v>
      </c>
      <c r="BR848" s="32" t="s">
        <v>1105</v>
      </c>
      <c r="BS848" s="32" t="s">
        <v>1105</v>
      </c>
      <c r="BT848" s="32" t="s">
        <v>1105</v>
      </c>
      <c r="BU848" s="32" t="s">
        <v>1105</v>
      </c>
      <c r="BV848" s="32" t="s">
        <v>1105</v>
      </c>
      <c r="BW848" s="32" t="s">
        <v>1105</v>
      </c>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t="s">
        <v>1104</v>
      </c>
      <c r="CV848" s="32"/>
      <c r="CW848" s="32"/>
      <c r="CX848" s="32"/>
      <c r="CY848" s="32" t="s">
        <v>1105</v>
      </c>
      <c r="CZ848" s="32"/>
      <c r="DA848" s="32"/>
      <c r="DB848" s="32"/>
      <c r="DE848" s="32"/>
      <c r="DF848" s="32"/>
      <c r="DG848" s="32"/>
      <c r="DH848" s="32"/>
      <c r="DI848" s="32"/>
      <c r="DJ848" s="32"/>
      <c r="DK848" s="32"/>
      <c r="DL848" s="32"/>
      <c r="DM848" s="32"/>
      <c r="DN848" s="32"/>
      <c r="DO848" s="32"/>
      <c r="DP848" s="32"/>
      <c r="DQ848" s="32"/>
      <c r="DR848" s="32"/>
      <c r="DS848" s="32"/>
      <c r="DT848" s="32"/>
      <c r="DU848" s="32"/>
      <c r="DV848" s="32"/>
      <c r="DW848" s="32"/>
      <c r="DX848" s="32"/>
      <c r="DY848" s="32"/>
      <c r="DZ848" s="32"/>
      <c r="EA848" s="32"/>
      <c r="EB848" s="32"/>
      <c r="EC848" s="32"/>
      <c r="ED848" s="32"/>
      <c r="EE848" s="32"/>
      <c r="EF848" s="32"/>
      <c r="EG848" s="32"/>
      <c r="EH848" s="32"/>
      <c r="EI848" s="32"/>
      <c r="EJ848" s="32"/>
      <c r="EK848" s="32"/>
      <c r="EL848" s="32"/>
      <c r="EM848" s="32"/>
      <c r="EN848" s="32"/>
      <c r="EO848" s="32"/>
      <c r="EP848" s="32"/>
      <c r="EQ848" s="32"/>
      <c r="ER848" s="32"/>
      <c r="ES848" s="32"/>
      <c r="ET848" s="32"/>
      <c r="EU848" s="32"/>
      <c r="EV848" s="32"/>
      <c r="EW848" s="32"/>
      <c r="EX848" s="32"/>
      <c r="EY848" s="32"/>
      <c r="EZ848" s="32"/>
      <c r="FA848" s="32"/>
      <c r="FB848" s="32"/>
      <c r="FC848" s="32"/>
      <c r="FD848" s="32"/>
      <c r="FE848" s="32"/>
      <c r="FF848" s="32"/>
      <c r="FG848" s="32"/>
      <c r="FH848" s="32"/>
      <c r="FI848" s="32"/>
      <c r="FJ848" s="32"/>
      <c r="FK848" s="32"/>
      <c r="FL848" s="32"/>
      <c r="FM848" s="32"/>
      <c r="FN848" s="32"/>
      <c r="FO848" s="32"/>
      <c r="FP848" s="32"/>
      <c r="FQ848" s="32"/>
      <c r="FR848" s="32"/>
      <c r="FS848" s="32"/>
      <c r="FT848" s="32"/>
      <c r="FU848" s="32"/>
      <c r="FV848" s="32"/>
      <c r="FW848" s="32"/>
      <c r="FX848" s="32"/>
      <c r="FY848" s="32"/>
      <c r="FZ848" s="32"/>
      <c r="GA848" s="32"/>
      <c r="GB848" s="32"/>
      <c r="GC848" s="32"/>
      <c r="GD848" s="32"/>
      <c r="GE848" s="32"/>
      <c r="GF848" s="32"/>
      <c r="GG848" s="32"/>
      <c r="GH848" s="32"/>
      <c r="GI848" s="32"/>
      <c r="GJ848" s="32"/>
      <c r="GK848" s="32"/>
      <c r="GL848" s="32"/>
      <c r="GM848" s="32"/>
      <c r="GN848" s="32"/>
      <c r="GO848" s="32"/>
      <c r="GP848" s="32"/>
      <c r="GQ848" s="32"/>
      <c r="GR848" s="32"/>
      <c r="GS848" s="32"/>
      <c r="GT848" s="32"/>
      <c r="GU848" s="32"/>
      <c r="GV848" s="32"/>
      <c r="GW848" s="32"/>
      <c r="GX848" s="32"/>
      <c r="GY848" s="32"/>
      <c r="GZ848" s="32"/>
      <c r="HA848" s="32"/>
      <c r="HB848" s="32"/>
      <c r="HC848" s="32"/>
      <c r="HD848" s="32"/>
      <c r="HE848" s="32"/>
      <c r="HF848" s="32"/>
      <c r="HG848" s="32"/>
      <c r="HH848" s="32"/>
      <c r="HI848" s="32"/>
      <c r="HJ848" s="32"/>
      <c r="HK848" s="32"/>
      <c r="HL848" s="32"/>
      <c r="HM848" s="32"/>
      <c r="HN848" s="32"/>
      <c r="HO848" s="32"/>
      <c r="HP848" s="32"/>
      <c r="HQ848" s="32"/>
      <c r="HR848" s="32"/>
      <c r="HS848" s="32"/>
      <c r="HT848" s="32"/>
      <c r="HU848" s="32"/>
      <c r="HV848" s="32"/>
      <c r="HW848" s="32"/>
      <c r="HX848" s="32"/>
      <c r="HY848" s="32"/>
      <c r="HZ848" s="32"/>
      <c r="IA848" s="32"/>
      <c r="IB848" s="32"/>
      <c r="IC848" s="32"/>
      <c r="ID848" s="32"/>
      <c r="IE848" s="32"/>
      <c r="IF848" s="32"/>
      <c r="IG848" s="32"/>
      <c r="IH848" s="32"/>
      <c r="II848" s="32"/>
      <c r="IJ848" s="32"/>
      <c r="IK848" s="32"/>
      <c r="IL848" s="32"/>
      <c r="IM848" s="32"/>
      <c r="IN848" s="32"/>
      <c r="IO848" s="32"/>
      <c r="IP848" s="32"/>
    </row>
    <row r="849" spans="1:251" s="29" customFormat="1" ht="17.25" customHeight="1">
      <c r="A849" s="29" t="s">
        <v>51</v>
      </c>
      <c r="B849" s="29">
        <v>362</v>
      </c>
      <c r="D849" s="29" t="s">
        <v>1001</v>
      </c>
      <c r="I849" s="29">
        <v>1495</v>
      </c>
      <c r="K849" s="29">
        <v>1531</v>
      </c>
      <c r="AL849" s="31" t="s">
        <v>577</v>
      </c>
      <c r="AM849" s="31">
        <f>VLOOKUP($AL849,'City Location'!$A$2:$C$69,2)</f>
        <v>43.769559999999998</v>
      </c>
      <c r="AN849" s="31">
        <f>VLOOKUP($AL849,'City Location'!$A$2:$C$69,3)</f>
        <v>11.255814000000001</v>
      </c>
      <c r="AO849" s="51" t="s">
        <v>621</v>
      </c>
      <c r="AR849" s="32"/>
      <c r="AS849" s="32"/>
      <c r="AT849" s="32">
        <v>0</v>
      </c>
      <c r="AU849" s="32" t="s">
        <v>1104</v>
      </c>
      <c r="AV849" s="32" t="s">
        <v>1105</v>
      </c>
      <c r="AW849" s="32" t="s">
        <v>1105</v>
      </c>
      <c r="AX849" s="32" t="s">
        <v>1105</v>
      </c>
      <c r="AY849" s="32" t="s">
        <v>1105</v>
      </c>
      <c r="AZ849" s="32" t="s">
        <v>1105</v>
      </c>
      <c r="BA849" s="32" t="s">
        <v>1105</v>
      </c>
      <c r="BB849" s="32" t="s">
        <v>1105</v>
      </c>
      <c r="BC849" s="32" t="s">
        <v>1105</v>
      </c>
      <c r="BD849" s="32" t="s">
        <v>1104</v>
      </c>
      <c r="BE849" s="32" t="s">
        <v>1105</v>
      </c>
      <c r="BF849" s="32" t="s">
        <v>1105</v>
      </c>
      <c r="BG849" s="32" t="s">
        <v>1105</v>
      </c>
      <c r="BH849" s="32" t="s">
        <v>1104</v>
      </c>
      <c r="BI849" s="32" t="s">
        <v>1105</v>
      </c>
      <c r="BJ849" s="32" t="s">
        <v>1105</v>
      </c>
      <c r="BK849" s="32" t="s">
        <v>1104</v>
      </c>
      <c r="BL849" s="32" t="s">
        <v>1105</v>
      </c>
      <c r="BM849" s="32" t="s">
        <v>1105</v>
      </c>
      <c r="BN849" s="32" t="s">
        <v>1105</v>
      </c>
      <c r="BO849" s="32" t="s">
        <v>1105</v>
      </c>
      <c r="BP849" s="32" t="s">
        <v>1105</v>
      </c>
      <c r="BQ849" s="32" t="s">
        <v>1105</v>
      </c>
      <c r="BR849" s="32" t="s">
        <v>1105</v>
      </c>
      <c r="BS849" s="32" t="s">
        <v>1105</v>
      </c>
      <c r="BT849" s="32" t="s">
        <v>1104</v>
      </c>
      <c r="BU849" s="32" t="s">
        <v>1105</v>
      </c>
      <c r="BV849" s="32" t="s">
        <v>1104</v>
      </c>
      <c r="BW849" s="32" t="s">
        <v>1104</v>
      </c>
      <c r="BX849" s="32" t="s">
        <v>1104</v>
      </c>
      <c r="BY849" s="32" t="s">
        <v>1105</v>
      </c>
      <c r="BZ849" s="32" t="s">
        <v>1105</v>
      </c>
      <c r="CA849" s="32" t="s">
        <v>1104</v>
      </c>
      <c r="CB849" s="32" t="s">
        <v>1104</v>
      </c>
      <c r="CC849" s="32" t="s">
        <v>1104</v>
      </c>
      <c r="CD849" s="32" t="s">
        <v>1104</v>
      </c>
      <c r="CE849" s="32" t="s">
        <v>1104</v>
      </c>
      <c r="CF849" s="32" t="s">
        <v>1104</v>
      </c>
      <c r="CG849" s="32" t="s">
        <v>1104</v>
      </c>
      <c r="CH849" s="32" t="s">
        <v>1104</v>
      </c>
      <c r="CI849" s="32" t="s">
        <v>1105</v>
      </c>
      <c r="CJ849" s="32" t="s">
        <v>1104</v>
      </c>
      <c r="CK849" s="32" t="s">
        <v>1104</v>
      </c>
      <c r="CL849" s="32" t="s">
        <v>1105</v>
      </c>
      <c r="CM849" s="32" t="s">
        <v>1105</v>
      </c>
      <c r="CN849" s="32" t="s">
        <v>1105</v>
      </c>
      <c r="CO849" s="32" t="s">
        <v>1105</v>
      </c>
      <c r="CP849" s="32" t="s">
        <v>1105</v>
      </c>
      <c r="CQ849" s="32" t="s">
        <v>1105</v>
      </c>
      <c r="CR849" s="32" t="s">
        <v>1105</v>
      </c>
      <c r="CS849" s="32" t="s">
        <v>1105</v>
      </c>
      <c r="CT849" s="32" t="s">
        <v>1105</v>
      </c>
      <c r="CU849" s="32" t="s">
        <v>1104</v>
      </c>
      <c r="CV849" s="32" t="s">
        <v>1105</v>
      </c>
      <c r="CW849" s="32" t="s">
        <v>1104</v>
      </c>
      <c r="CX849" s="32" t="s">
        <v>1105</v>
      </c>
      <c r="CY849" s="32" t="s">
        <v>1105</v>
      </c>
      <c r="CZ849" s="32" t="s">
        <v>1104</v>
      </c>
      <c r="DA849" s="32" t="s">
        <v>1105</v>
      </c>
      <c r="DB849" s="32" t="s">
        <v>1105</v>
      </c>
      <c r="DE849" s="32"/>
      <c r="DF849" s="32"/>
      <c r="DG849" s="32"/>
      <c r="DH849" s="32"/>
      <c r="DI849" s="32"/>
      <c r="DJ849" s="32"/>
      <c r="DK849" s="32"/>
      <c r="DL849" s="32"/>
      <c r="DM849" s="32"/>
      <c r="DN849" s="32"/>
      <c r="DO849" s="32"/>
      <c r="DP849" s="32"/>
      <c r="DQ849" s="32"/>
      <c r="DR849" s="32"/>
      <c r="DS849" s="32"/>
      <c r="DT849" s="32"/>
      <c r="DU849" s="32"/>
      <c r="DV849" s="32"/>
      <c r="DW849" s="32"/>
      <c r="DX849" s="32"/>
      <c r="DY849" s="32"/>
      <c r="DZ849" s="32"/>
      <c r="EA849" s="32"/>
      <c r="EB849" s="32"/>
      <c r="EC849" s="32"/>
      <c r="ED849" s="32"/>
      <c r="EE849" s="32"/>
      <c r="EF849" s="32"/>
      <c r="EG849" s="32"/>
      <c r="EH849" s="32"/>
      <c r="EI849" s="32"/>
      <c r="EJ849" s="32"/>
      <c r="EK849" s="32"/>
      <c r="EL849" s="32"/>
      <c r="EM849" s="32"/>
      <c r="EN849" s="32"/>
      <c r="EO849" s="32"/>
      <c r="EP849" s="32"/>
      <c r="EQ849" s="32"/>
      <c r="ER849" s="32"/>
      <c r="ES849" s="32"/>
      <c r="ET849" s="32"/>
      <c r="EU849" s="32"/>
      <c r="EV849" s="32"/>
      <c r="EW849" s="32"/>
      <c r="EX849" s="32"/>
      <c r="EY849" s="32"/>
      <c r="EZ849" s="32"/>
      <c r="FA849" s="32"/>
      <c r="FB849" s="32"/>
      <c r="FC849" s="32"/>
      <c r="FD849" s="32"/>
      <c r="FE849" s="32"/>
      <c r="FF849" s="32"/>
      <c r="FG849" s="32"/>
      <c r="FH849" s="32"/>
      <c r="FI849" s="32"/>
      <c r="FJ849" s="32"/>
      <c r="FK849" s="32"/>
      <c r="FL849" s="32"/>
      <c r="FM849" s="32"/>
      <c r="FN849" s="32"/>
      <c r="FO849" s="32"/>
      <c r="FP849" s="32"/>
      <c r="FQ849" s="32"/>
      <c r="FR849" s="32"/>
      <c r="FS849" s="32"/>
      <c r="FT849" s="32"/>
      <c r="FU849" s="32"/>
      <c r="FV849" s="32"/>
      <c r="FW849" s="32"/>
      <c r="FX849" s="32"/>
      <c r="FY849" s="32"/>
      <c r="FZ849" s="32"/>
      <c r="GA849" s="32"/>
      <c r="GB849" s="32"/>
      <c r="GC849" s="32"/>
      <c r="GD849" s="32"/>
      <c r="GE849" s="32"/>
      <c r="GF849" s="32"/>
      <c r="GG849" s="32"/>
      <c r="GH849" s="32"/>
      <c r="GI849" s="32"/>
      <c r="GJ849" s="32"/>
      <c r="GK849" s="32"/>
      <c r="GL849" s="32"/>
      <c r="GM849" s="32"/>
      <c r="GN849" s="32"/>
      <c r="GO849" s="32"/>
      <c r="GP849" s="32"/>
      <c r="GQ849" s="32"/>
      <c r="GR849" s="32"/>
      <c r="GS849" s="32"/>
      <c r="GT849" s="32"/>
      <c r="GU849" s="32"/>
      <c r="GV849" s="32"/>
      <c r="GW849" s="32"/>
      <c r="GX849" s="32"/>
      <c r="GY849" s="32"/>
      <c r="GZ849" s="32"/>
      <c r="HA849" s="32"/>
      <c r="HB849" s="32"/>
      <c r="HC849" s="32"/>
      <c r="HD849" s="32"/>
      <c r="HE849" s="32"/>
      <c r="HF849" s="32"/>
      <c r="HG849" s="32"/>
      <c r="HH849" s="32"/>
      <c r="HI849" s="32"/>
      <c r="HJ849" s="32"/>
      <c r="HK849" s="32"/>
      <c r="HL849" s="32"/>
      <c r="HM849" s="32"/>
      <c r="HN849" s="32"/>
      <c r="HO849" s="32"/>
      <c r="HP849" s="32"/>
      <c r="HQ849" s="32"/>
      <c r="HR849" s="32"/>
      <c r="HS849" s="32"/>
      <c r="HT849" s="32"/>
      <c r="HU849" s="32"/>
      <c r="HV849" s="32"/>
      <c r="HW849" s="32"/>
      <c r="HX849" s="32"/>
      <c r="HY849" s="32"/>
      <c r="HZ849" s="32"/>
      <c r="IA849" s="32"/>
      <c r="IB849" s="32"/>
      <c r="IC849" s="32"/>
      <c r="ID849" s="32"/>
      <c r="IE849" s="32"/>
      <c r="IF849" s="32"/>
      <c r="IG849" s="32"/>
      <c r="IH849" s="32"/>
      <c r="II849" s="32"/>
      <c r="IJ849" s="32"/>
      <c r="IK849" s="32"/>
      <c r="IL849" s="32"/>
      <c r="IM849" s="32"/>
      <c r="IN849" s="32"/>
      <c r="IO849" s="32"/>
      <c r="IP849" s="32"/>
    </row>
    <row r="850" spans="1:251" s="29" customFormat="1" ht="17.25" customHeight="1">
      <c r="A850" s="29" t="s">
        <v>665</v>
      </c>
      <c r="B850" s="29">
        <v>363</v>
      </c>
      <c r="D850" s="29" t="s">
        <v>666</v>
      </c>
      <c r="I850" s="29">
        <v>1800</v>
      </c>
      <c r="K850" s="29">
        <v>1814</v>
      </c>
      <c r="AL850" s="31"/>
      <c r="AM850" s="31"/>
      <c r="AN850" s="31"/>
      <c r="AO850" s="51"/>
      <c r="AR850" s="32"/>
      <c r="AS850" s="32"/>
      <c r="AT850" s="32"/>
      <c r="AU850" s="32" t="s">
        <v>1104</v>
      </c>
      <c r="AV850" s="32" t="s">
        <v>190</v>
      </c>
      <c r="AW850" s="32" t="s">
        <v>1104</v>
      </c>
      <c r="AX850" s="32" t="s">
        <v>1105</v>
      </c>
      <c r="AY850" s="32" t="s">
        <v>1105</v>
      </c>
      <c r="AZ850" s="32" t="s">
        <v>1105</v>
      </c>
      <c r="BA850" s="32" t="s">
        <v>1105</v>
      </c>
      <c r="BB850" s="32" t="s">
        <v>1105</v>
      </c>
      <c r="BC850" s="32" t="s">
        <v>1105</v>
      </c>
      <c r="BD850" s="32" t="s">
        <v>1104</v>
      </c>
      <c r="BE850" s="32" t="s">
        <v>1104</v>
      </c>
      <c r="BF850" s="32" t="s">
        <v>1105</v>
      </c>
      <c r="BG850" s="32" t="s">
        <v>1105</v>
      </c>
      <c r="BH850" s="32" t="s">
        <v>1105</v>
      </c>
      <c r="BI850" s="32" t="s">
        <v>1104</v>
      </c>
      <c r="BJ850" s="32" t="s">
        <v>1105</v>
      </c>
      <c r="BK850" s="32" t="s">
        <v>1105</v>
      </c>
      <c r="BL850" s="32" t="s">
        <v>1105</v>
      </c>
      <c r="BM850" s="32" t="s">
        <v>1105</v>
      </c>
      <c r="BN850" s="32" t="s">
        <v>1105</v>
      </c>
      <c r="BO850" s="32" t="s">
        <v>1104</v>
      </c>
      <c r="BP850" s="32" t="s">
        <v>1105</v>
      </c>
      <c r="BQ850" s="32" t="s">
        <v>1105</v>
      </c>
      <c r="BR850" s="32" t="s">
        <v>1105</v>
      </c>
      <c r="BS850" s="32" t="s">
        <v>1105</v>
      </c>
      <c r="BT850" s="32" t="s">
        <v>1105</v>
      </c>
      <c r="BU850" s="32" t="s">
        <v>1105</v>
      </c>
      <c r="BV850" s="32" t="s">
        <v>1105</v>
      </c>
      <c r="BW850" s="32" t="s">
        <v>1104</v>
      </c>
      <c r="BX850" s="32" t="s">
        <v>1104</v>
      </c>
      <c r="BY850" s="32" t="s">
        <v>1104</v>
      </c>
      <c r="BZ850" s="32" t="s">
        <v>1104</v>
      </c>
      <c r="CA850" s="32" t="s">
        <v>1105</v>
      </c>
      <c r="CB850" s="32" t="s">
        <v>1105</v>
      </c>
      <c r="CC850" s="32" t="s">
        <v>1105</v>
      </c>
      <c r="CD850" s="32" t="s">
        <v>1104</v>
      </c>
      <c r="CE850" s="32" t="s">
        <v>1105</v>
      </c>
      <c r="CF850" s="32" t="s">
        <v>1104</v>
      </c>
      <c r="CG850" s="32" t="s">
        <v>1104</v>
      </c>
      <c r="CH850" s="32" t="s">
        <v>1104</v>
      </c>
      <c r="CI850" s="32" t="s">
        <v>1105</v>
      </c>
      <c r="CJ850" s="32" t="s">
        <v>1105</v>
      </c>
      <c r="CK850" s="32" t="s">
        <v>1104</v>
      </c>
      <c r="CL850" s="32" t="s">
        <v>1105</v>
      </c>
      <c r="CM850" s="32" t="s">
        <v>1105</v>
      </c>
      <c r="CN850" s="32" t="s">
        <v>1105</v>
      </c>
      <c r="CO850" s="32" t="s">
        <v>1105</v>
      </c>
      <c r="CP850" s="32" t="s">
        <v>1105</v>
      </c>
      <c r="CQ850" s="32" t="s">
        <v>1105</v>
      </c>
      <c r="CR850" s="32" t="s">
        <v>1105</v>
      </c>
      <c r="CS850" s="32" t="s">
        <v>1105</v>
      </c>
      <c r="CT850" s="32" t="s">
        <v>1105</v>
      </c>
      <c r="CU850" s="32" t="s">
        <v>1104</v>
      </c>
      <c r="CV850" s="32" t="s">
        <v>1104</v>
      </c>
      <c r="CW850" s="32" t="s">
        <v>1105</v>
      </c>
      <c r="CX850" s="32" t="s">
        <v>1104</v>
      </c>
      <c r="CY850" s="32" t="s">
        <v>1105</v>
      </c>
      <c r="CZ850" s="32" t="s">
        <v>1105</v>
      </c>
      <c r="DA850" s="32" t="s">
        <v>1105</v>
      </c>
      <c r="DB850" s="32" t="s">
        <v>190</v>
      </c>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c r="ED850" s="32"/>
      <c r="EE850" s="32"/>
      <c r="EF850" s="32"/>
      <c r="EG850" s="32"/>
      <c r="EH850" s="32"/>
      <c r="EI850" s="32"/>
      <c r="EJ850" s="32"/>
      <c r="EK850" s="32"/>
      <c r="EL850" s="32"/>
      <c r="EM850" s="32"/>
      <c r="EN850" s="32"/>
      <c r="EO850" s="32"/>
      <c r="EP850" s="32"/>
      <c r="EQ850" s="32"/>
      <c r="ER850" s="32"/>
      <c r="ES850" s="32"/>
      <c r="ET850" s="32"/>
      <c r="EU850" s="32"/>
      <c r="EV850" s="32"/>
      <c r="EW850" s="32"/>
      <c r="EX850" s="32"/>
      <c r="EY850" s="32"/>
      <c r="EZ850" s="32"/>
      <c r="FA850" s="32"/>
      <c r="FB850" s="32"/>
      <c r="FC850" s="32"/>
      <c r="FD850" s="32"/>
      <c r="FE850" s="32"/>
      <c r="FF850" s="32"/>
      <c r="FG850" s="32"/>
      <c r="FH850" s="32"/>
      <c r="FI850" s="32"/>
      <c r="FJ850" s="32"/>
      <c r="FK850" s="32"/>
      <c r="FL850" s="32"/>
      <c r="FM850" s="32"/>
      <c r="FN850" s="32"/>
      <c r="FO850" s="32"/>
      <c r="FP850" s="32"/>
      <c r="FQ850" s="32"/>
      <c r="FR850" s="32"/>
      <c r="FS850" s="32"/>
      <c r="FT850" s="32"/>
      <c r="FU850" s="32"/>
      <c r="FV850" s="32"/>
      <c r="FW850" s="32"/>
      <c r="FX850" s="32"/>
      <c r="FY850" s="32"/>
      <c r="FZ850" s="32"/>
      <c r="GA850" s="32"/>
      <c r="GB850" s="32"/>
      <c r="GC850" s="32"/>
      <c r="GD850" s="32"/>
      <c r="GE850" s="32"/>
      <c r="GF850" s="32"/>
      <c r="GG850" s="32"/>
      <c r="GH850" s="32"/>
      <c r="GI850" s="32"/>
      <c r="GJ850" s="32"/>
      <c r="GK850" s="32"/>
      <c r="GL850" s="32"/>
      <c r="GM850" s="32"/>
      <c r="GN850" s="32"/>
      <c r="GO850" s="32"/>
      <c r="GP850" s="32"/>
      <c r="GQ850" s="32"/>
      <c r="GR850" s="32"/>
      <c r="GS850" s="32"/>
      <c r="GT850" s="32"/>
      <c r="GU850" s="32"/>
      <c r="GV850" s="32"/>
      <c r="GW850" s="32"/>
      <c r="GX850" s="32"/>
      <c r="GY850" s="32"/>
      <c r="GZ850" s="32"/>
      <c r="HA850" s="32"/>
      <c r="HB850" s="32"/>
      <c r="HC850" s="32"/>
      <c r="HD850" s="32"/>
      <c r="HE850" s="32"/>
      <c r="HF850" s="32"/>
      <c r="HG850" s="32"/>
      <c r="HH850" s="32"/>
      <c r="HI850" s="32"/>
      <c r="HJ850" s="32"/>
      <c r="HK850" s="32"/>
      <c r="HL850" s="32"/>
      <c r="HM850" s="32"/>
      <c r="HN850" s="32"/>
      <c r="HO850" s="32"/>
      <c r="HP850" s="32"/>
      <c r="HQ850" s="32"/>
      <c r="HR850" s="32"/>
      <c r="HS850" s="32"/>
      <c r="HT850" s="32"/>
      <c r="HU850" s="32"/>
      <c r="HV850" s="32"/>
      <c r="HW850" s="32"/>
      <c r="HX850" s="32"/>
      <c r="HY850" s="32"/>
      <c r="HZ850" s="32"/>
      <c r="IA850" s="32"/>
      <c r="IB850" s="32"/>
      <c r="IC850" s="32"/>
      <c r="ID850" s="32"/>
      <c r="IE850" s="32"/>
      <c r="IF850" s="32"/>
      <c r="IG850" s="32"/>
      <c r="IH850" s="32"/>
      <c r="II850" s="32"/>
      <c r="IJ850" s="32"/>
      <c r="IK850" s="32"/>
      <c r="IL850" s="32"/>
      <c r="IM850" s="32"/>
      <c r="IN850" s="32"/>
      <c r="IO850" s="32"/>
      <c r="IP850" s="32"/>
    </row>
    <row r="851" spans="1:251" s="9" customFormat="1" ht="17.25" customHeight="1">
      <c r="A851" s="5" t="s">
        <v>747</v>
      </c>
      <c r="B851" s="9">
        <v>375</v>
      </c>
      <c r="C851" s="5" t="s">
        <v>83</v>
      </c>
      <c r="D851" s="5" t="s">
        <v>96</v>
      </c>
      <c r="E851" s="9">
        <v>840</v>
      </c>
      <c r="F851" s="9" t="s">
        <v>1173</v>
      </c>
      <c r="G851" s="5"/>
      <c r="H851" s="5" t="s">
        <v>5</v>
      </c>
      <c r="I851" s="9">
        <v>1479</v>
      </c>
      <c r="J851" s="5" t="s">
        <v>18</v>
      </c>
      <c r="K851" s="9">
        <v>1512</v>
      </c>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44" t="s">
        <v>608</v>
      </c>
      <c r="AM851" s="11">
        <f>VLOOKUP($AL851,'City Location'!$A$2:$C$69,2)</f>
        <v>41.648823</v>
      </c>
      <c r="AN851" s="11">
        <f>VLOOKUP($AL851,'City Location'!$A$2:$C$69,3)</f>
        <v>-0.88908500000000001</v>
      </c>
      <c r="AO851" s="13" t="s">
        <v>621</v>
      </c>
      <c r="AP851" s="5">
        <v>6</v>
      </c>
      <c r="AQ851" s="5" t="s">
        <v>659</v>
      </c>
      <c r="AR851" s="4"/>
      <c r="AS851" s="4"/>
      <c r="AT851" s="10">
        <v>0</v>
      </c>
      <c r="AU851" s="10" t="s">
        <v>374</v>
      </c>
      <c r="AV851" s="10" t="s">
        <v>1105</v>
      </c>
      <c r="AW851" s="10" t="s">
        <v>1104</v>
      </c>
      <c r="AX851" s="10" t="s">
        <v>190</v>
      </c>
      <c r="AY851" s="10" t="s">
        <v>1105</v>
      </c>
      <c r="AZ851" s="10" t="s">
        <v>1105</v>
      </c>
      <c r="BA851" s="10" t="s">
        <v>1105</v>
      </c>
      <c r="BB851" s="10" t="s">
        <v>1105</v>
      </c>
      <c r="BC851" s="10" t="s">
        <v>1105</v>
      </c>
      <c r="BD851" s="10" t="s">
        <v>1104</v>
      </c>
      <c r="BE851" s="10" t="s">
        <v>1105</v>
      </c>
      <c r="BF851" s="10" t="s">
        <v>1105</v>
      </c>
      <c r="BG851" s="10" t="s">
        <v>1105</v>
      </c>
      <c r="BH851" s="10" t="s">
        <v>1104</v>
      </c>
      <c r="BI851" s="10" t="s">
        <v>1105</v>
      </c>
      <c r="BJ851" s="10" t="s">
        <v>1105</v>
      </c>
      <c r="BK851" s="10" t="s">
        <v>190</v>
      </c>
      <c r="BL851" s="10" t="s">
        <v>1105</v>
      </c>
      <c r="BM851" s="10" t="s">
        <v>1105</v>
      </c>
      <c r="BN851" s="10" t="s">
        <v>1105</v>
      </c>
      <c r="BO851" s="10" t="s">
        <v>1105</v>
      </c>
      <c r="BP851" s="10" t="s">
        <v>1105</v>
      </c>
      <c r="BQ851" s="10" t="s">
        <v>1105</v>
      </c>
      <c r="BR851" s="10" t="s">
        <v>1104</v>
      </c>
      <c r="BS851" s="10" t="s">
        <v>1105</v>
      </c>
      <c r="BT851" s="10" t="s">
        <v>1104</v>
      </c>
      <c r="BU851" s="10" t="s">
        <v>1105</v>
      </c>
      <c r="BV851" s="10" t="s">
        <v>1104</v>
      </c>
      <c r="BW851" s="10" t="s">
        <v>1104</v>
      </c>
      <c r="BX851" s="10" t="s">
        <v>1104</v>
      </c>
      <c r="BY851" s="10" t="s">
        <v>1105</v>
      </c>
      <c r="BZ851" s="10" t="s">
        <v>1105</v>
      </c>
      <c r="CA851" s="10" t="s">
        <v>1104</v>
      </c>
      <c r="CB851" s="10" t="s">
        <v>1104</v>
      </c>
      <c r="CC851" s="10" t="s">
        <v>190</v>
      </c>
      <c r="CD851" s="10" t="s">
        <v>1104</v>
      </c>
      <c r="CE851" s="10" t="s">
        <v>1104</v>
      </c>
      <c r="CF851" s="10" t="s">
        <v>1104</v>
      </c>
      <c r="CG851" s="10" t="s">
        <v>1104</v>
      </c>
      <c r="CH851" s="10" t="s">
        <v>1104</v>
      </c>
      <c r="CI851" s="10" t="s">
        <v>1104</v>
      </c>
      <c r="CJ851" s="10" t="s">
        <v>1104</v>
      </c>
      <c r="CK851" s="10" t="s">
        <v>1104</v>
      </c>
      <c r="CL851" s="10" t="s">
        <v>1105</v>
      </c>
      <c r="CM851" s="10" t="s">
        <v>1105</v>
      </c>
      <c r="CN851" s="10" t="s">
        <v>1105</v>
      </c>
      <c r="CO851" s="10" t="s">
        <v>1105</v>
      </c>
      <c r="CP851" s="10" t="s">
        <v>1105</v>
      </c>
      <c r="CQ851" s="10" t="s">
        <v>1105</v>
      </c>
      <c r="CR851" s="10" t="s">
        <v>1105</v>
      </c>
      <c r="CS851" s="10" t="s">
        <v>1105</v>
      </c>
      <c r="CT851" s="10" t="s">
        <v>1105</v>
      </c>
      <c r="CU851" s="10" t="s">
        <v>1104</v>
      </c>
      <c r="CV851" s="10" t="s">
        <v>1105</v>
      </c>
      <c r="CW851" s="10" t="s">
        <v>1104</v>
      </c>
      <c r="CX851" s="10" t="s">
        <v>1105</v>
      </c>
      <c r="CY851" s="10" t="s">
        <v>1105</v>
      </c>
      <c r="CZ851" s="10" t="s">
        <v>1104</v>
      </c>
      <c r="DA851" s="10" t="s">
        <v>1105</v>
      </c>
      <c r="DB851" s="10" t="s">
        <v>1105</v>
      </c>
      <c r="DC851" s="96" t="s">
        <v>7167</v>
      </c>
      <c r="DD851" s="96" t="s">
        <v>7167</v>
      </c>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5"/>
    </row>
    <row r="852" spans="1:251" s="9" customFormat="1" ht="17.25" customHeight="1">
      <c r="A852" s="5" t="s">
        <v>747</v>
      </c>
      <c r="B852" s="9">
        <v>375</v>
      </c>
      <c r="C852" s="5" t="s">
        <v>83</v>
      </c>
      <c r="D852" s="5" t="s">
        <v>96</v>
      </c>
      <c r="E852" s="9">
        <v>840</v>
      </c>
      <c r="F852" s="9" t="s">
        <v>1173</v>
      </c>
      <c r="G852" s="5"/>
      <c r="H852" s="5" t="s">
        <v>18</v>
      </c>
      <c r="I852" s="9">
        <v>1512</v>
      </c>
      <c r="J852" s="39" t="s">
        <v>5</v>
      </c>
      <c r="K852" s="9">
        <v>1516</v>
      </c>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44" t="s">
        <v>608</v>
      </c>
      <c r="AM852" s="11">
        <f>VLOOKUP($AL852,'City Location'!$A$2:$C$69,2)</f>
        <v>41.648823</v>
      </c>
      <c r="AN852" s="11">
        <f>VLOOKUP($AL852,'City Location'!$A$2:$C$69,3)</f>
        <v>-0.88908500000000001</v>
      </c>
      <c r="AO852" s="13" t="s">
        <v>621</v>
      </c>
      <c r="AP852" s="5">
        <v>6</v>
      </c>
      <c r="AQ852" s="5" t="s">
        <v>659</v>
      </c>
      <c r="AR852" s="4"/>
      <c r="AS852" s="4"/>
      <c r="AT852" s="10">
        <v>0</v>
      </c>
      <c r="AU852" s="10" t="s">
        <v>374</v>
      </c>
      <c r="AV852" s="10" t="s">
        <v>1105</v>
      </c>
      <c r="AW852" s="10" t="s">
        <v>1104</v>
      </c>
      <c r="AX852" s="10" t="s">
        <v>190</v>
      </c>
      <c r="AY852" s="10" t="s">
        <v>1105</v>
      </c>
      <c r="AZ852" s="10" t="s">
        <v>1105</v>
      </c>
      <c r="BA852" s="10" t="s">
        <v>1105</v>
      </c>
      <c r="BB852" s="10" t="s">
        <v>1105</v>
      </c>
      <c r="BC852" s="10" t="s">
        <v>1105</v>
      </c>
      <c r="BD852" s="10" t="s">
        <v>1104</v>
      </c>
      <c r="BE852" s="10" t="s">
        <v>1105</v>
      </c>
      <c r="BF852" s="10" t="s">
        <v>1105</v>
      </c>
      <c r="BG852" s="10" t="s">
        <v>1105</v>
      </c>
      <c r="BH852" s="10" t="s">
        <v>1104</v>
      </c>
      <c r="BI852" s="10" t="s">
        <v>1105</v>
      </c>
      <c r="BJ852" s="10" t="s">
        <v>1105</v>
      </c>
      <c r="BK852" s="10" t="s">
        <v>190</v>
      </c>
      <c r="BL852" s="10" t="s">
        <v>1105</v>
      </c>
      <c r="BM852" s="10" t="s">
        <v>1105</v>
      </c>
      <c r="BN852" s="10" t="s">
        <v>1105</v>
      </c>
      <c r="BO852" s="10" t="s">
        <v>1105</v>
      </c>
      <c r="BP852" s="10" t="s">
        <v>1105</v>
      </c>
      <c r="BQ852" s="10" t="s">
        <v>1105</v>
      </c>
      <c r="BR852" s="10" t="s">
        <v>1105</v>
      </c>
      <c r="BS852" s="10" t="s">
        <v>1105</v>
      </c>
      <c r="BT852" s="10" t="s">
        <v>1104</v>
      </c>
      <c r="BU852" s="10" t="s">
        <v>1105</v>
      </c>
      <c r="BV852" s="10" t="s">
        <v>1104</v>
      </c>
      <c r="BW852" s="10" t="s">
        <v>1104</v>
      </c>
      <c r="BX852" s="10" t="s">
        <v>1104</v>
      </c>
      <c r="BY852" s="10" t="s">
        <v>1105</v>
      </c>
      <c r="BZ852" s="10" t="s">
        <v>1105</v>
      </c>
      <c r="CA852" s="10" t="s">
        <v>1104</v>
      </c>
      <c r="CB852" s="10" t="s">
        <v>1104</v>
      </c>
      <c r="CC852" s="19" t="s">
        <v>190</v>
      </c>
      <c r="CD852" s="10" t="s">
        <v>1104</v>
      </c>
      <c r="CE852" s="10" t="s">
        <v>1104</v>
      </c>
      <c r="CF852" s="10" t="s">
        <v>1104</v>
      </c>
      <c r="CG852" s="10" t="s">
        <v>1104</v>
      </c>
      <c r="CH852" s="10" t="s">
        <v>1104</v>
      </c>
      <c r="CI852" s="10" t="s">
        <v>1104</v>
      </c>
      <c r="CJ852" s="10" t="s">
        <v>1104</v>
      </c>
      <c r="CK852" s="10" t="s">
        <v>1104</v>
      </c>
      <c r="CL852" s="10" t="s">
        <v>1105</v>
      </c>
      <c r="CM852" s="10" t="s">
        <v>1105</v>
      </c>
      <c r="CN852" s="10" t="s">
        <v>1105</v>
      </c>
      <c r="CO852" s="10" t="s">
        <v>1105</v>
      </c>
      <c r="CP852" s="10" t="s">
        <v>1105</v>
      </c>
      <c r="CQ852" s="10" t="s">
        <v>1105</v>
      </c>
      <c r="CR852" s="10" t="s">
        <v>1105</v>
      </c>
      <c r="CS852" s="10" t="s">
        <v>1105</v>
      </c>
      <c r="CT852" s="10" t="s">
        <v>1105</v>
      </c>
      <c r="CU852" s="10" t="s">
        <v>1104</v>
      </c>
      <c r="CV852" s="10" t="s">
        <v>1105</v>
      </c>
      <c r="CW852" s="10" t="s">
        <v>1104</v>
      </c>
      <c r="CX852" s="10" t="s">
        <v>1105</v>
      </c>
      <c r="CY852" s="10" t="s">
        <v>1105</v>
      </c>
      <c r="CZ852" s="10" t="s">
        <v>1104</v>
      </c>
      <c r="DA852" s="10" t="s">
        <v>1105</v>
      </c>
      <c r="DB852" s="10" t="s">
        <v>1105</v>
      </c>
      <c r="DC852" s="96" t="s">
        <v>7167</v>
      </c>
      <c r="DD852" s="96" t="s">
        <v>7167</v>
      </c>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5"/>
    </row>
    <row r="853" spans="1:251" s="9" customFormat="1" ht="17.25" customHeight="1">
      <c r="A853" s="5" t="s">
        <v>747</v>
      </c>
      <c r="B853" s="9">
        <v>375</v>
      </c>
      <c r="C853" s="5" t="s">
        <v>83</v>
      </c>
      <c r="D853" s="5" t="s">
        <v>271</v>
      </c>
      <c r="E853" s="9">
        <v>871</v>
      </c>
      <c r="F853" s="9" t="s">
        <v>88</v>
      </c>
      <c r="G853" s="5"/>
      <c r="H853" s="5" t="s">
        <v>5</v>
      </c>
      <c r="I853" s="9">
        <v>1516</v>
      </c>
      <c r="J853" s="5" t="s">
        <v>5</v>
      </c>
      <c r="K853" s="9">
        <v>1556</v>
      </c>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44" t="s">
        <v>608</v>
      </c>
      <c r="AM853" s="11">
        <f>VLOOKUP($AL853,'City Location'!$A$2:$C$69,2)</f>
        <v>41.648823</v>
      </c>
      <c r="AN853" s="11">
        <f>VLOOKUP($AL853,'City Location'!$A$2:$C$69,3)</f>
        <v>-0.88908500000000001</v>
      </c>
      <c r="AO853" s="13" t="s">
        <v>621</v>
      </c>
      <c r="AP853" s="5">
        <v>6</v>
      </c>
      <c r="AQ853" s="5"/>
      <c r="AR853" s="4"/>
      <c r="AS853" s="4"/>
      <c r="AT853" s="10">
        <v>0</v>
      </c>
      <c r="AU853" s="10" t="s">
        <v>374</v>
      </c>
      <c r="AV853" s="10" t="s">
        <v>1105</v>
      </c>
      <c r="AW853" s="10" t="s">
        <v>1104</v>
      </c>
      <c r="AX853" s="10" t="s">
        <v>190</v>
      </c>
      <c r="AY853" s="10" t="s">
        <v>1105</v>
      </c>
      <c r="AZ853" s="10" t="s">
        <v>1105</v>
      </c>
      <c r="BA853" s="10" t="s">
        <v>1105</v>
      </c>
      <c r="BB853" s="10" t="s">
        <v>1105</v>
      </c>
      <c r="BC853" s="10" t="s">
        <v>1105</v>
      </c>
      <c r="BD853" s="10" t="s">
        <v>1104</v>
      </c>
      <c r="BE853" s="10" t="s">
        <v>1105</v>
      </c>
      <c r="BF853" s="10" t="s">
        <v>1105</v>
      </c>
      <c r="BG853" s="10" t="s">
        <v>1105</v>
      </c>
      <c r="BH853" s="10" t="s">
        <v>1104</v>
      </c>
      <c r="BI853" s="10" t="s">
        <v>1105</v>
      </c>
      <c r="BJ853" s="10" t="s">
        <v>1105</v>
      </c>
      <c r="BK853" s="10" t="s">
        <v>190</v>
      </c>
      <c r="BL853" s="10" t="s">
        <v>1105</v>
      </c>
      <c r="BM853" s="10" t="s">
        <v>1105</v>
      </c>
      <c r="BN853" s="10" t="s">
        <v>1105</v>
      </c>
      <c r="BO853" s="10" t="s">
        <v>1105</v>
      </c>
      <c r="BP853" s="10" t="s">
        <v>1105</v>
      </c>
      <c r="BQ853" s="10" t="s">
        <v>1105</v>
      </c>
      <c r="BR853" s="10" t="s">
        <v>1105</v>
      </c>
      <c r="BS853" s="10" t="s">
        <v>1105</v>
      </c>
      <c r="BT853" s="10" t="s">
        <v>1104</v>
      </c>
      <c r="BU853" s="10" t="s">
        <v>1105</v>
      </c>
      <c r="BV853" s="10" t="s">
        <v>1104</v>
      </c>
      <c r="BW853" s="10" t="s">
        <v>1104</v>
      </c>
      <c r="BX853" s="10" t="s">
        <v>1104</v>
      </c>
      <c r="BY853" s="10" t="s">
        <v>1105</v>
      </c>
      <c r="BZ853" s="10" t="s">
        <v>1105</v>
      </c>
      <c r="CA853" s="10" t="s">
        <v>1104</v>
      </c>
      <c r="CB853" s="10" t="s">
        <v>1104</v>
      </c>
      <c r="CC853" s="19" t="s">
        <v>1105</v>
      </c>
      <c r="CD853" s="10" t="s">
        <v>1104</v>
      </c>
      <c r="CE853" s="10" t="s">
        <v>1104</v>
      </c>
      <c r="CF853" s="10" t="s">
        <v>1104</v>
      </c>
      <c r="CG853" s="10" t="s">
        <v>1104</v>
      </c>
      <c r="CH853" s="10" t="s">
        <v>1104</v>
      </c>
      <c r="CI853" s="10" t="s">
        <v>1104</v>
      </c>
      <c r="CJ853" s="10" t="s">
        <v>1104</v>
      </c>
      <c r="CK853" s="10" t="s">
        <v>1104</v>
      </c>
      <c r="CL853" s="10" t="s">
        <v>1105</v>
      </c>
      <c r="CM853" s="10" t="s">
        <v>1105</v>
      </c>
      <c r="CN853" s="10" t="s">
        <v>1105</v>
      </c>
      <c r="CO853" s="10" t="s">
        <v>1105</v>
      </c>
      <c r="CP853" s="10" t="s">
        <v>1105</v>
      </c>
      <c r="CQ853" s="10" t="s">
        <v>1105</v>
      </c>
      <c r="CR853" s="10" t="s">
        <v>1105</v>
      </c>
      <c r="CS853" s="10" t="s">
        <v>1105</v>
      </c>
      <c r="CT853" s="10" t="s">
        <v>1105</v>
      </c>
      <c r="CU853" s="10" t="s">
        <v>1104</v>
      </c>
      <c r="CV853" s="10" t="s">
        <v>1105</v>
      </c>
      <c r="CW853" s="10" t="s">
        <v>1104</v>
      </c>
      <c r="CX853" s="10" t="s">
        <v>1105</v>
      </c>
      <c r="CY853" s="10" t="s">
        <v>1105</v>
      </c>
      <c r="CZ853" s="10" t="s">
        <v>1104</v>
      </c>
      <c r="DA853" s="10" t="s">
        <v>1105</v>
      </c>
      <c r="DB853" s="10" t="s">
        <v>1105</v>
      </c>
      <c r="DC853" s="96" t="s">
        <v>7167</v>
      </c>
      <c r="DD853" s="96" t="s">
        <v>7167</v>
      </c>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5"/>
    </row>
    <row r="854" spans="1:251" s="9" customFormat="1" ht="17.25" customHeight="1">
      <c r="A854" s="39" t="s">
        <v>744</v>
      </c>
      <c r="B854" s="9">
        <v>375</v>
      </c>
      <c r="C854" s="5" t="s">
        <v>83</v>
      </c>
      <c r="D854" s="5" t="s">
        <v>254</v>
      </c>
      <c r="E854" s="9">
        <v>870</v>
      </c>
      <c r="F854" s="9" t="s">
        <v>88</v>
      </c>
      <c r="G854" s="5"/>
      <c r="H854" s="5" t="s">
        <v>5</v>
      </c>
      <c r="I854" s="9">
        <v>1556</v>
      </c>
      <c r="J854" s="39" t="s">
        <v>12</v>
      </c>
      <c r="K854" s="9">
        <v>1572</v>
      </c>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t="s">
        <v>610</v>
      </c>
      <c r="AM854" s="11">
        <f>VLOOKUP($AL854,'City Location'!$A$2:$C$69,2)</f>
        <v>40.416775000000001</v>
      </c>
      <c r="AN854" s="11">
        <f>VLOOKUP($AL854,'City Location'!$A$2:$C$69,3)</f>
        <v>-3.7037900000000001</v>
      </c>
      <c r="AO854" s="13" t="s">
        <v>621</v>
      </c>
      <c r="AP854" s="5">
        <v>1</v>
      </c>
      <c r="AQ854" s="5"/>
      <c r="AR854" s="4"/>
      <c r="AS854" s="4"/>
      <c r="AT854" s="10">
        <v>0</v>
      </c>
      <c r="AU854" s="10" t="s">
        <v>374</v>
      </c>
      <c r="AV854" s="10" t="s">
        <v>1105</v>
      </c>
      <c r="AW854" s="10" t="s">
        <v>1104</v>
      </c>
      <c r="AX854" s="10" t="s">
        <v>1105</v>
      </c>
      <c r="AY854" s="10" t="s">
        <v>1105</v>
      </c>
      <c r="AZ854" s="10" t="s">
        <v>1105</v>
      </c>
      <c r="BA854" s="10" t="s">
        <v>1105</v>
      </c>
      <c r="BB854" s="10" t="s">
        <v>1105</v>
      </c>
      <c r="BC854" s="10" t="s">
        <v>1105</v>
      </c>
      <c r="BD854" s="10" t="s">
        <v>1104</v>
      </c>
      <c r="BE854" s="10" t="s">
        <v>1105</v>
      </c>
      <c r="BF854" s="10" t="s">
        <v>1105</v>
      </c>
      <c r="BG854" s="10" t="s">
        <v>1105</v>
      </c>
      <c r="BH854" s="19" t="s">
        <v>374</v>
      </c>
      <c r="BI854" s="10" t="s">
        <v>1105</v>
      </c>
      <c r="BJ854" s="10" t="s">
        <v>1105</v>
      </c>
      <c r="BK854" s="10" t="s">
        <v>190</v>
      </c>
      <c r="BL854" s="10" t="s">
        <v>1105</v>
      </c>
      <c r="BM854" s="10" t="s">
        <v>1105</v>
      </c>
      <c r="BN854" s="10" t="s">
        <v>1105</v>
      </c>
      <c r="BO854" s="10" t="s">
        <v>1105</v>
      </c>
      <c r="BP854" s="10" t="s">
        <v>1105</v>
      </c>
      <c r="BQ854" s="10" t="s">
        <v>1105</v>
      </c>
      <c r="BR854" s="10" t="s">
        <v>1105</v>
      </c>
      <c r="BS854" s="10" t="s">
        <v>1105</v>
      </c>
      <c r="BT854" s="19" t="s">
        <v>190</v>
      </c>
      <c r="BU854" s="10" t="s">
        <v>1105</v>
      </c>
      <c r="BV854" s="10" t="s">
        <v>1104</v>
      </c>
      <c r="BW854" s="10" t="s">
        <v>1104</v>
      </c>
      <c r="BX854" s="10" t="s">
        <v>1104</v>
      </c>
      <c r="BY854" s="10" t="s">
        <v>1105</v>
      </c>
      <c r="BZ854" s="10" t="s">
        <v>1105</v>
      </c>
      <c r="CA854" s="10" t="s">
        <v>1104</v>
      </c>
      <c r="CB854" s="10" t="s">
        <v>1104</v>
      </c>
      <c r="CC854" s="10" t="s">
        <v>1105</v>
      </c>
      <c r="CD854" s="10" t="s">
        <v>1104</v>
      </c>
      <c r="CE854" s="10" t="s">
        <v>1104</v>
      </c>
      <c r="CF854" s="10" t="s">
        <v>190</v>
      </c>
      <c r="CG854" s="10" t="s">
        <v>1104</v>
      </c>
      <c r="CH854" s="10" t="s">
        <v>1104</v>
      </c>
      <c r="CI854" s="10" t="s">
        <v>1104</v>
      </c>
      <c r="CJ854" s="10" t="s">
        <v>1104</v>
      </c>
      <c r="CK854" s="10" t="s">
        <v>1104</v>
      </c>
      <c r="CL854" s="10" t="s">
        <v>1105</v>
      </c>
      <c r="CM854" s="10" t="s">
        <v>1105</v>
      </c>
      <c r="CN854" s="10" t="s">
        <v>1105</v>
      </c>
      <c r="CO854" s="10" t="s">
        <v>1105</v>
      </c>
      <c r="CP854" s="10" t="s">
        <v>1105</v>
      </c>
      <c r="CQ854" s="10" t="s">
        <v>1105</v>
      </c>
      <c r="CR854" s="10" t="s">
        <v>1105</v>
      </c>
      <c r="CS854" s="10" t="s">
        <v>1105</v>
      </c>
      <c r="CT854" s="10" t="s">
        <v>1105</v>
      </c>
      <c r="CU854" s="10" t="s">
        <v>1104</v>
      </c>
      <c r="CV854" s="19" t="s">
        <v>374</v>
      </c>
      <c r="CW854" s="10" t="s">
        <v>1105</v>
      </c>
      <c r="CX854" s="10" t="s">
        <v>1104</v>
      </c>
      <c r="CY854" s="10" t="s">
        <v>1105</v>
      </c>
      <c r="CZ854" s="10" t="s">
        <v>1105</v>
      </c>
      <c r="DA854" s="10" t="s">
        <v>1104</v>
      </c>
      <c r="DB854" s="10" t="s">
        <v>1105</v>
      </c>
      <c r="DC854" s="96" t="s">
        <v>7167</v>
      </c>
      <c r="DD854" s="96" t="s">
        <v>7167</v>
      </c>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5"/>
    </row>
    <row r="855" spans="1:251" s="9" customFormat="1" ht="17.25" customHeight="1">
      <c r="A855" s="39" t="s">
        <v>744</v>
      </c>
      <c r="B855" s="9">
        <v>375</v>
      </c>
      <c r="C855" s="5" t="s">
        <v>83</v>
      </c>
      <c r="D855" s="5" t="s">
        <v>254</v>
      </c>
      <c r="E855" s="9">
        <v>870</v>
      </c>
      <c r="F855" s="9" t="s">
        <v>88</v>
      </c>
      <c r="G855" s="5"/>
      <c r="H855" s="39" t="s">
        <v>12</v>
      </c>
      <c r="I855" s="9">
        <v>1572</v>
      </c>
      <c r="J855" s="5" t="s">
        <v>7</v>
      </c>
      <c r="K855" s="9">
        <v>1580</v>
      </c>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t="s">
        <v>610</v>
      </c>
      <c r="AM855" s="11">
        <f>VLOOKUP($AL855,'City Location'!$A$2:$C$69,2)</f>
        <v>40.416775000000001</v>
      </c>
      <c r="AN855" s="11">
        <f>VLOOKUP($AL855,'City Location'!$A$2:$C$69,3)</f>
        <v>-3.7037900000000001</v>
      </c>
      <c r="AO855" s="11" t="s">
        <v>621</v>
      </c>
      <c r="AP855" s="5">
        <v>1</v>
      </c>
      <c r="AQ855" s="5"/>
      <c r="AR855" s="4"/>
      <c r="AS855" s="4"/>
      <c r="AT855" s="10">
        <v>0</v>
      </c>
      <c r="AU855" s="10" t="s">
        <v>374</v>
      </c>
      <c r="AV855" s="10" t="s">
        <v>1105</v>
      </c>
      <c r="AW855" s="10" t="s">
        <v>1104</v>
      </c>
      <c r="AX855" s="10" t="s">
        <v>1105</v>
      </c>
      <c r="AY855" s="10" t="s">
        <v>1105</v>
      </c>
      <c r="AZ855" s="10" t="s">
        <v>1105</v>
      </c>
      <c r="BA855" s="10" t="s">
        <v>1105</v>
      </c>
      <c r="BB855" s="10" t="s">
        <v>1105</v>
      </c>
      <c r="BC855" s="10" t="s">
        <v>1105</v>
      </c>
      <c r="BD855" s="10" t="s">
        <v>1104</v>
      </c>
      <c r="BE855" s="10" t="s">
        <v>1105</v>
      </c>
      <c r="BF855" s="10" t="s">
        <v>1105</v>
      </c>
      <c r="BG855" s="10" t="s">
        <v>1105</v>
      </c>
      <c r="BH855" s="19" t="s">
        <v>374</v>
      </c>
      <c r="BI855" s="10" t="s">
        <v>1105</v>
      </c>
      <c r="BJ855" s="10" t="s">
        <v>1105</v>
      </c>
      <c r="BK855" s="10" t="s">
        <v>190</v>
      </c>
      <c r="BL855" s="10" t="s">
        <v>1105</v>
      </c>
      <c r="BM855" s="10" t="s">
        <v>1105</v>
      </c>
      <c r="BN855" s="10" t="s">
        <v>1105</v>
      </c>
      <c r="BO855" s="10" t="s">
        <v>1105</v>
      </c>
      <c r="BP855" s="10" t="s">
        <v>1105</v>
      </c>
      <c r="BQ855" s="10" t="s">
        <v>1105</v>
      </c>
      <c r="BR855" s="10" t="s">
        <v>1105</v>
      </c>
      <c r="BS855" s="10" t="s">
        <v>1105</v>
      </c>
      <c r="BT855" s="19" t="s">
        <v>190</v>
      </c>
      <c r="BU855" s="10" t="s">
        <v>1105</v>
      </c>
      <c r="BV855" s="10" t="s">
        <v>1104</v>
      </c>
      <c r="BW855" s="10" t="s">
        <v>1104</v>
      </c>
      <c r="BX855" s="10" t="s">
        <v>1104</v>
      </c>
      <c r="BY855" s="10" t="s">
        <v>1105</v>
      </c>
      <c r="BZ855" s="10" t="s">
        <v>1105</v>
      </c>
      <c r="CA855" s="10" t="s">
        <v>1104</v>
      </c>
      <c r="CB855" s="10" t="s">
        <v>1104</v>
      </c>
      <c r="CC855" s="10" t="s">
        <v>1105</v>
      </c>
      <c r="CD855" s="10" t="s">
        <v>1104</v>
      </c>
      <c r="CE855" s="10" t="s">
        <v>1104</v>
      </c>
      <c r="CF855" s="10" t="s">
        <v>190</v>
      </c>
      <c r="CG855" s="10" t="s">
        <v>1104</v>
      </c>
      <c r="CH855" s="10" t="s">
        <v>1104</v>
      </c>
      <c r="CI855" s="10" t="s">
        <v>1104</v>
      </c>
      <c r="CJ855" s="10" t="s">
        <v>1104</v>
      </c>
      <c r="CK855" s="10" t="s">
        <v>1104</v>
      </c>
      <c r="CL855" s="10" t="s">
        <v>1105</v>
      </c>
      <c r="CM855" s="10" t="s">
        <v>1105</v>
      </c>
      <c r="CN855" s="10" t="s">
        <v>1105</v>
      </c>
      <c r="CO855" s="10" t="s">
        <v>1105</v>
      </c>
      <c r="CP855" s="10" t="s">
        <v>1105</v>
      </c>
      <c r="CQ855" s="10" t="s">
        <v>1105</v>
      </c>
      <c r="CR855" s="10" t="s">
        <v>1105</v>
      </c>
      <c r="CS855" s="10" t="s">
        <v>1105</v>
      </c>
      <c r="CT855" s="10" t="s">
        <v>1105</v>
      </c>
      <c r="CU855" s="10" t="s">
        <v>1104</v>
      </c>
      <c r="CV855" s="19" t="s">
        <v>190</v>
      </c>
      <c r="CW855" s="10" t="s">
        <v>1105</v>
      </c>
      <c r="CX855" s="10" t="s">
        <v>1104</v>
      </c>
      <c r="CY855" s="10" t="s">
        <v>1105</v>
      </c>
      <c r="CZ855" s="10" t="s">
        <v>1105</v>
      </c>
      <c r="DA855" s="10" t="s">
        <v>1104</v>
      </c>
      <c r="DB855" s="10" t="s">
        <v>1105</v>
      </c>
      <c r="DC855" s="96" t="s">
        <v>7167</v>
      </c>
      <c r="DD855" s="96" t="s">
        <v>7167</v>
      </c>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5"/>
    </row>
    <row r="856" spans="1:251" s="9" customFormat="1" ht="17.25" customHeight="1">
      <c r="A856" s="5" t="s">
        <v>744</v>
      </c>
      <c r="B856" s="9">
        <v>375</v>
      </c>
      <c r="C856" s="5" t="s">
        <v>83</v>
      </c>
      <c r="D856" s="5" t="s">
        <v>254</v>
      </c>
      <c r="E856" s="9">
        <v>870</v>
      </c>
      <c r="F856" s="9" t="s">
        <v>88</v>
      </c>
      <c r="G856" s="5"/>
      <c r="H856" s="5" t="s">
        <v>7</v>
      </c>
      <c r="I856" s="9">
        <v>1580</v>
      </c>
      <c r="J856" s="5" t="s">
        <v>3</v>
      </c>
      <c r="K856" s="9">
        <v>1598</v>
      </c>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t="s">
        <v>610</v>
      </c>
      <c r="AM856" s="11">
        <f>VLOOKUP($AL856,'City Location'!$A$2:$C$69,2)</f>
        <v>40.416775000000001</v>
      </c>
      <c r="AN856" s="11">
        <f>VLOOKUP($AL856,'City Location'!$A$2:$C$69,3)</f>
        <v>-3.7037900000000001</v>
      </c>
      <c r="AO856" s="11" t="s">
        <v>621</v>
      </c>
      <c r="AP856" s="5">
        <v>1</v>
      </c>
      <c r="AQ856" s="5"/>
      <c r="AR856" s="4"/>
      <c r="AS856" s="4"/>
      <c r="AT856" s="10">
        <v>0</v>
      </c>
      <c r="AU856" s="10" t="s">
        <v>374</v>
      </c>
      <c r="AV856" s="10" t="s">
        <v>1105</v>
      </c>
      <c r="AW856" s="10" t="s">
        <v>1104</v>
      </c>
      <c r="AX856" s="10" t="s">
        <v>1105</v>
      </c>
      <c r="AY856" s="10" t="s">
        <v>1105</v>
      </c>
      <c r="AZ856" s="10" t="s">
        <v>1105</v>
      </c>
      <c r="BA856" s="10" t="s">
        <v>1105</v>
      </c>
      <c r="BB856" s="10" t="s">
        <v>1105</v>
      </c>
      <c r="BC856" s="10" t="s">
        <v>1105</v>
      </c>
      <c r="BD856" s="10" t="s">
        <v>1104</v>
      </c>
      <c r="BE856" s="10" t="s">
        <v>1105</v>
      </c>
      <c r="BF856" s="10" t="s">
        <v>1105</v>
      </c>
      <c r="BG856" s="10" t="s">
        <v>1105</v>
      </c>
      <c r="BH856" s="19" t="s">
        <v>374</v>
      </c>
      <c r="BI856" s="10" t="s">
        <v>1105</v>
      </c>
      <c r="BJ856" s="10" t="s">
        <v>1105</v>
      </c>
      <c r="BK856" s="10" t="s">
        <v>190</v>
      </c>
      <c r="BL856" s="10" t="s">
        <v>1105</v>
      </c>
      <c r="BM856" s="10" t="s">
        <v>1105</v>
      </c>
      <c r="BN856" s="10" t="s">
        <v>1105</v>
      </c>
      <c r="BO856" s="10" t="s">
        <v>1105</v>
      </c>
      <c r="BP856" s="10" t="s">
        <v>1105</v>
      </c>
      <c r="BQ856" s="10" t="s">
        <v>1105</v>
      </c>
      <c r="BR856" s="10" t="s">
        <v>1105</v>
      </c>
      <c r="BS856" s="10" t="s">
        <v>1105</v>
      </c>
      <c r="BT856" s="10" t="s">
        <v>1104</v>
      </c>
      <c r="BU856" s="10" t="s">
        <v>1105</v>
      </c>
      <c r="BV856" s="10" t="s">
        <v>1104</v>
      </c>
      <c r="BW856" s="10" t="s">
        <v>1104</v>
      </c>
      <c r="BX856" s="10" t="s">
        <v>1104</v>
      </c>
      <c r="BY856" s="10" t="s">
        <v>1105</v>
      </c>
      <c r="BZ856" s="10" t="s">
        <v>1105</v>
      </c>
      <c r="CA856" s="10" t="s">
        <v>1104</v>
      </c>
      <c r="CB856" s="10" t="s">
        <v>1104</v>
      </c>
      <c r="CC856" s="10" t="s">
        <v>1105</v>
      </c>
      <c r="CD856" s="10" t="s">
        <v>1104</v>
      </c>
      <c r="CE856" s="10" t="s">
        <v>1104</v>
      </c>
      <c r="CF856" s="10" t="s">
        <v>374</v>
      </c>
      <c r="CG856" s="10" t="s">
        <v>1104</v>
      </c>
      <c r="CH856" s="10" t="s">
        <v>1104</v>
      </c>
      <c r="CI856" s="10" t="s">
        <v>1104</v>
      </c>
      <c r="CJ856" s="10" t="s">
        <v>1104</v>
      </c>
      <c r="CK856" s="10" t="s">
        <v>1104</v>
      </c>
      <c r="CL856" s="10" t="s">
        <v>1105</v>
      </c>
      <c r="CM856" s="10" t="s">
        <v>1105</v>
      </c>
      <c r="CN856" s="10" t="s">
        <v>1105</v>
      </c>
      <c r="CO856" s="10" t="s">
        <v>1105</v>
      </c>
      <c r="CP856" s="10" t="s">
        <v>1105</v>
      </c>
      <c r="CQ856" s="10" t="s">
        <v>1105</v>
      </c>
      <c r="CR856" s="10" t="s">
        <v>1105</v>
      </c>
      <c r="CS856" s="10" t="s">
        <v>1105</v>
      </c>
      <c r="CT856" s="10" t="s">
        <v>1105</v>
      </c>
      <c r="CU856" s="10" t="s">
        <v>1104</v>
      </c>
      <c r="CV856" s="10" t="s">
        <v>1104</v>
      </c>
      <c r="CW856" s="10" t="s">
        <v>1105</v>
      </c>
      <c r="CX856" s="10" t="s">
        <v>1104</v>
      </c>
      <c r="CY856" s="10" t="s">
        <v>1105</v>
      </c>
      <c r="CZ856" s="10" t="s">
        <v>1105</v>
      </c>
      <c r="DA856" s="10" t="s">
        <v>1104</v>
      </c>
      <c r="DB856" s="10" t="s">
        <v>1105</v>
      </c>
      <c r="DC856" s="96" t="s">
        <v>7167</v>
      </c>
      <c r="DD856" s="96" t="s">
        <v>7167</v>
      </c>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5"/>
    </row>
    <row r="857" spans="1:251" s="9" customFormat="1" ht="17.25" customHeight="1">
      <c r="A857" s="5" t="s">
        <v>744</v>
      </c>
      <c r="B857" s="9">
        <v>375</v>
      </c>
      <c r="C857" s="5" t="s">
        <v>83</v>
      </c>
      <c r="D857" s="5" t="s">
        <v>390</v>
      </c>
      <c r="E857" s="9">
        <v>2132</v>
      </c>
      <c r="F857" s="9" t="s">
        <v>88</v>
      </c>
      <c r="G857" s="5"/>
      <c r="H857" s="5" t="s">
        <v>3</v>
      </c>
      <c r="I857" s="9">
        <v>1598</v>
      </c>
      <c r="J857" s="5" t="s">
        <v>16</v>
      </c>
      <c r="K857" s="9">
        <v>1601</v>
      </c>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t="s">
        <v>610</v>
      </c>
      <c r="AM857" s="11">
        <f>VLOOKUP($AL857,'City Location'!$A$2:$C$69,2)</f>
        <v>40.416775000000001</v>
      </c>
      <c r="AN857" s="11">
        <f>VLOOKUP($AL857,'City Location'!$A$2:$C$69,3)</f>
        <v>-3.7037900000000001</v>
      </c>
      <c r="AO857" s="11" t="s">
        <v>621</v>
      </c>
      <c r="AP857" s="5">
        <v>1</v>
      </c>
      <c r="AQ857" s="5"/>
      <c r="AR857" s="4"/>
      <c r="AS857" s="4"/>
      <c r="AT857" s="10">
        <v>0</v>
      </c>
      <c r="AU857" s="10" t="s">
        <v>374</v>
      </c>
      <c r="AV857" s="10" t="s">
        <v>1105</v>
      </c>
      <c r="AW857" s="10" t="s">
        <v>1104</v>
      </c>
      <c r="AX857" s="10" t="s">
        <v>1105</v>
      </c>
      <c r="AY857" s="10" t="s">
        <v>1105</v>
      </c>
      <c r="AZ857" s="10" t="s">
        <v>1105</v>
      </c>
      <c r="BA857" s="10" t="s">
        <v>1105</v>
      </c>
      <c r="BB857" s="10" t="s">
        <v>1105</v>
      </c>
      <c r="BC857" s="10" t="s">
        <v>1105</v>
      </c>
      <c r="BD857" s="10" t="s">
        <v>1104</v>
      </c>
      <c r="BE857" s="10" t="s">
        <v>1105</v>
      </c>
      <c r="BF857" s="10" t="s">
        <v>1105</v>
      </c>
      <c r="BG857" s="10" t="s">
        <v>1105</v>
      </c>
      <c r="BH857" s="19" t="s">
        <v>374</v>
      </c>
      <c r="BI857" s="10" t="s">
        <v>1105</v>
      </c>
      <c r="BJ857" s="10" t="s">
        <v>1105</v>
      </c>
      <c r="BK857" s="10" t="s">
        <v>190</v>
      </c>
      <c r="BL857" s="10" t="s">
        <v>1105</v>
      </c>
      <c r="BM857" s="10" t="s">
        <v>1105</v>
      </c>
      <c r="BN857" s="10" t="s">
        <v>1105</v>
      </c>
      <c r="BO857" s="10" t="s">
        <v>1105</v>
      </c>
      <c r="BP857" s="10" t="s">
        <v>1105</v>
      </c>
      <c r="BQ857" s="10" t="s">
        <v>1105</v>
      </c>
      <c r="BR857" s="10" t="s">
        <v>1105</v>
      </c>
      <c r="BS857" s="10" t="s">
        <v>1105</v>
      </c>
      <c r="BT857" s="10" t="s">
        <v>1104</v>
      </c>
      <c r="BU857" s="10" t="s">
        <v>1105</v>
      </c>
      <c r="BV857" s="10" t="s">
        <v>1104</v>
      </c>
      <c r="BW857" s="10" t="s">
        <v>1104</v>
      </c>
      <c r="BX857" s="10" t="s">
        <v>1104</v>
      </c>
      <c r="BY857" s="10" t="s">
        <v>1105</v>
      </c>
      <c r="BZ857" s="10" t="s">
        <v>1105</v>
      </c>
      <c r="CA857" s="10" t="s">
        <v>1104</v>
      </c>
      <c r="CB857" s="10" t="s">
        <v>1104</v>
      </c>
      <c r="CC857" s="10" t="s">
        <v>1105</v>
      </c>
      <c r="CD857" s="10" t="s">
        <v>1104</v>
      </c>
      <c r="CE857" s="10" t="s">
        <v>1104</v>
      </c>
      <c r="CF857" s="10" t="s">
        <v>374</v>
      </c>
      <c r="CG857" s="10" t="s">
        <v>1104</v>
      </c>
      <c r="CH857" s="10" t="s">
        <v>1104</v>
      </c>
      <c r="CI857" s="10" t="s">
        <v>1104</v>
      </c>
      <c r="CJ857" s="10" t="s">
        <v>1104</v>
      </c>
      <c r="CK857" s="10" t="s">
        <v>1104</v>
      </c>
      <c r="CL857" s="10" t="s">
        <v>1105</v>
      </c>
      <c r="CM857" s="10" t="s">
        <v>1105</v>
      </c>
      <c r="CN857" s="10" t="s">
        <v>1105</v>
      </c>
      <c r="CO857" s="10" t="s">
        <v>1105</v>
      </c>
      <c r="CP857" s="10" t="s">
        <v>1105</v>
      </c>
      <c r="CQ857" s="10" t="s">
        <v>1105</v>
      </c>
      <c r="CR857" s="10" t="s">
        <v>1105</v>
      </c>
      <c r="CS857" s="10" t="s">
        <v>1105</v>
      </c>
      <c r="CT857" s="10" t="s">
        <v>1105</v>
      </c>
      <c r="CU857" s="10" t="s">
        <v>1104</v>
      </c>
      <c r="CV857" s="10" t="s">
        <v>1104</v>
      </c>
      <c r="CW857" s="10" t="s">
        <v>1105</v>
      </c>
      <c r="CX857" s="10" t="s">
        <v>1104</v>
      </c>
      <c r="CY857" s="10" t="s">
        <v>1105</v>
      </c>
      <c r="CZ857" s="10" t="s">
        <v>1105</v>
      </c>
      <c r="DA857" s="10" t="s">
        <v>1104</v>
      </c>
      <c r="DB857" s="10" t="s">
        <v>1105</v>
      </c>
      <c r="DC857" s="96" t="s">
        <v>7167</v>
      </c>
      <c r="DD857" s="96" t="s">
        <v>7167</v>
      </c>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5"/>
    </row>
    <row r="858" spans="1:251" s="9" customFormat="1" ht="17.25" customHeight="1">
      <c r="A858" s="5" t="s">
        <v>744</v>
      </c>
      <c r="B858" s="9">
        <v>375</v>
      </c>
      <c r="C858" s="5" t="s">
        <v>83</v>
      </c>
      <c r="D858" s="5" t="s">
        <v>390</v>
      </c>
      <c r="E858" s="9">
        <v>2132</v>
      </c>
      <c r="F858" s="9" t="s">
        <v>88</v>
      </c>
      <c r="G858" s="5"/>
      <c r="H858" s="5" t="s">
        <v>3</v>
      </c>
      <c r="I858" s="9">
        <v>1601</v>
      </c>
      <c r="J858" s="5"/>
      <c r="K858" s="9">
        <v>1606</v>
      </c>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44" t="s">
        <v>573</v>
      </c>
      <c r="AM858" s="11">
        <f>VLOOKUP($AL858,'City Location'!$A$2:$C$69,2)</f>
        <v>41.652251</v>
      </c>
      <c r="AN858" s="11">
        <f>VLOOKUP($AL858,'City Location'!$A$2:$C$69,3)</f>
        <v>-4.724532</v>
      </c>
      <c r="AO858" s="11" t="s">
        <v>621</v>
      </c>
      <c r="AP858" s="5">
        <v>1</v>
      </c>
      <c r="AQ858" s="5"/>
      <c r="AR858" s="4"/>
      <c r="AS858" s="4"/>
      <c r="AT858" s="10">
        <v>0</v>
      </c>
      <c r="AU858" s="10" t="s">
        <v>374</v>
      </c>
      <c r="AV858" s="10" t="s">
        <v>1105</v>
      </c>
      <c r="AW858" s="10" t="s">
        <v>1104</v>
      </c>
      <c r="AX858" s="10" t="s">
        <v>1105</v>
      </c>
      <c r="AY858" s="10" t="s">
        <v>1105</v>
      </c>
      <c r="AZ858" s="10" t="s">
        <v>1105</v>
      </c>
      <c r="BA858" s="10" t="s">
        <v>1105</v>
      </c>
      <c r="BB858" s="10" t="s">
        <v>1105</v>
      </c>
      <c r="BC858" s="10" t="s">
        <v>1105</v>
      </c>
      <c r="BD858" s="10" t="s">
        <v>1104</v>
      </c>
      <c r="BE858" s="10" t="s">
        <v>1105</v>
      </c>
      <c r="BF858" s="10" t="s">
        <v>1105</v>
      </c>
      <c r="BG858" s="10" t="s">
        <v>1105</v>
      </c>
      <c r="BH858" s="19" t="s">
        <v>374</v>
      </c>
      <c r="BI858" s="10" t="s">
        <v>1105</v>
      </c>
      <c r="BJ858" s="10" t="s">
        <v>1105</v>
      </c>
      <c r="BK858" s="10" t="s">
        <v>190</v>
      </c>
      <c r="BL858" s="10" t="s">
        <v>1105</v>
      </c>
      <c r="BM858" s="10" t="s">
        <v>1105</v>
      </c>
      <c r="BN858" s="10" t="s">
        <v>1105</v>
      </c>
      <c r="BO858" s="10" t="s">
        <v>1105</v>
      </c>
      <c r="BP858" s="10" t="s">
        <v>1105</v>
      </c>
      <c r="BQ858" s="10" t="s">
        <v>1105</v>
      </c>
      <c r="BR858" s="10" t="s">
        <v>1105</v>
      </c>
      <c r="BS858" s="10" t="s">
        <v>1105</v>
      </c>
      <c r="BT858" s="10" t="s">
        <v>1104</v>
      </c>
      <c r="BU858" s="10" t="s">
        <v>1105</v>
      </c>
      <c r="BV858" s="10" t="s">
        <v>1104</v>
      </c>
      <c r="BW858" s="10" t="s">
        <v>1104</v>
      </c>
      <c r="BX858" s="10" t="s">
        <v>1104</v>
      </c>
      <c r="BY858" s="10" t="s">
        <v>1105</v>
      </c>
      <c r="BZ858" s="10" t="s">
        <v>1105</v>
      </c>
      <c r="CA858" s="10" t="s">
        <v>1104</v>
      </c>
      <c r="CB858" s="10" t="s">
        <v>1104</v>
      </c>
      <c r="CC858" s="10" t="s">
        <v>1105</v>
      </c>
      <c r="CD858" s="10" t="s">
        <v>1104</v>
      </c>
      <c r="CE858" s="10" t="s">
        <v>1104</v>
      </c>
      <c r="CF858" s="10" t="s">
        <v>374</v>
      </c>
      <c r="CG858" s="10" t="s">
        <v>1104</v>
      </c>
      <c r="CH858" s="10" t="s">
        <v>1104</v>
      </c>
      <c r="CI858" s="10" t="s">
        <v>1104</v>
      </c>
      <c r="CJ858" s="10" t="s">
        <v>1104</v>
      </c>
      <c r="CK858" s="10" t="s">
        <v>1104</v>
      </c>
      <c r="CL858" s="10" t="s">
        <v>1105</v>
      </c>
      <c r="CM858" s="10" t="s">
        <v>1105</v>
      </c>
      <c r="CN858" s="10" t="s">
        <v>1105</v>
      </c>
      <c r="CO858" s="10" t="s">
        <v>1105</v>
      </c>
      <c r="CP858" s="10" t="s">
        <v>1105</v>
      </c>
      <c r="CQ858" s="10" t="s">
        <v>1105</v>
      </c>
      <c r="CR858" s="10" t="s">
        <v>1105</v>
      </c>
      <c r="CS858" s="10" t="s">
        <v>1105</v>
      </c>
      <c r="CT858" s="10" t="s">
        <v>1105</v>
      </c>
      <c r="CU858" s="10" t="s">
        <v>1104</v>
      </c>
      <c r="CV858" s="10" t="s">
        <v>1104</v>
      </c>
      <c r="CW858" s="10" t="s">
        <v>1105</v>
      </c>
      <c r="CX858" s="10" t="s">
        <v>1104</v>
      </c>
      <c r="CY858" s="10" t="s">
        <v>1105</v>
      </c>
      <c r="CZ858" s="10" t="s">
        <v>1105</v>
      </c>
      <c r="DA858" s="10" t="s">
        <v>1104</v>
      </c>
      <c r="DB858" s="10" t="s">
        <v>1105</v>
      </c>
      <c r="DC858" s="96" t="s">
        <v>7167</v>
      </c>
      <c r="DD858" s="96" t="s">
        <v>7167</v>
      </c>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5"/>
    </row>
    <row r="859" spans="1:251" s="9" customFormat="1" ht="17.25" customHeight="1">
      <c r="A859" s="5" t="s">
        <v>744</v>
      </c>
      <c r="B859" s="9">
        <v>375</v>
      </c>
      <c r="C859" s="5" t="s">
        <v>83</v>
      </c>
      <c r="D859" s="5" t="s">
        <v>390</v>
      </c>
      <c r="E859" s="9">
        <v>2132</v>
      </c>
      <c r="F859" s="9" t="s">
        <v>88</v>
      </c>
      <c r="G859" s="5"/>
      <c r="H859" s="5"/>
      <c r="I859" s="9">
        <v>1606</v>
      </c>
      <c r="J859" s="5" t="s">
        <v>16</v>
      </c>
      <c r="K859" s="9">
        <v>1621</v>
      </c>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t="s">
        <v>610</v>
      </c>
      <c r="AM859" s="11">
        <f>VLOOKUP($AL859,'City Location'!$A$2:$C$69,2)</f>
        <v>40.416775000000001</v>
      </c>
      <c r="AN859" s="11">
        <f>VLOOKUP($AL859,'City Location'!$A$2:$C$69,3)</f>
        <v>-3.7037900000000001</v>
      </c>
      <c r="AO859" s="11" t="s">
        <v>621</v>
      </c>
      <c r="AP859" s="5">
        <v>1</v>
      </c>
      <c r="AQ859" s="5"/>
      <c r="AR859" s="4"/>
      <c r="AS859" s="4"/>
      <c r="AT859" s="10">
        <v>0</v>
      </c>
      <c r="AU859" s="10" t="s">
        <v>374</v>
      </c>
      <c r="AV859" s="10" t="s">
        <v>1105</v>
      </c>
      <c r="AW859" s="10" t="s">
        <v>1104</v>
      </c>
      <c r="AX859" s="10" t="s">
        <v>1105</v>
      </c>
      <c r="AY859" s="10" t="s">
        <v>1105</v>
      </c>
      <c r="AZ859" s="10" t="s">
        <v>1105</v>
      </c>
      <c r="BA859" s="10" t="s">
        <v>1105</v>
      </c>
      <c r="BB859" s="10" t="s">
        <v>1105</v>
      </c>
      <c r="BC859" s="10" t="s">
        <v>1105</v>
      </c>
      <c r="BD859" s="10" t="s">
        <v>1104</v>
      </c>
      <c r="BE859" s="10" t="s">
        <v>1105</v>
      </c>
      <c r="BF859" s="10" t="s">
        <v>1105</v>
      </c>
      <c r="BG859" s="10" t="s">
        <v>1105</v>
      </c>
      <c r="BH859" s="19" t="s">
        <v>374</v>
      </c>
      <c r="BI859" s="10" t="s">
        <v>1105</v>
      </c>
      <c r="BJ859" s="10" t="s">
        <v>1105</v>
      </c>
      <c r="BK859" s="10" t="s">
        <v>190</v>
      </c>
      <c r="BL859" s="10" t="s">
        <v>1105</v>
      </c>
      <c r="BM859" s="10" t="s">
        <v>1105</v>
      </c>
      <c r="BN859" s="10" t="s">
        <v>1105</v>
      </c>
      <c r="BO859" s="10" t="s">
        <v>1105</v>
      </c>
      <c r="BP859" s="10" t="s">
        <v>1105</v>
      </c>
      <c r="BQ859" s="10" t="s">
        <v>1105</v>
      </c>
      <c r="BR859" s="10" t="s">
        <v>1105</v>
      </c>
      <c r="BS859" s="10" t="s">
        <v>1105</v>
      </c>
      <c r="BT859" s="10" t="s">
        <v>1104</v>
      </c>
      <c r="BU859" s="10" t="s">
        <v>1105</v>
      </c>
      <c r="BV859" s="10" t="s">
        <v>1104</v>
      </c>
      <c r="BW859" s="10" t="s">
        <v>1104</v>
      </c>
      <c r="BX859" s="10" t="s">
        <v>1104</v>
      </c>
      <c r="BY859" s="10" t="s">
        <v>1105</v>
      </c>
      <c r="BZ859" s="10" t="s">
        <v>1105</v>
      </c>
      <c r="CA859" s="10" t="s">
        <v>1104</v>
      </c>
      <c r="CB859" s="10" t="s">
        <v>1104</v>
      </c>
      <c r="CC859" s="10" t="s">
        <v>1105</v>
      </c>
      <c r="CD859" s="10" t="s">
        <v>1104</v>
      </c>
      <c r="CE859" s="10" t="s">
        <v>1104</v>
      </c>
      <c r="CF859" s="10" t="s">
        <v>374</v>
      </c>
      <c r="CG859" s="10" t="s">
        <v>1104</v>
      </c>
      <c r="CH859" s="10" t="s">
        <v>1104</v>
      </c>
      <c r="CI859" s="10" t="s">
        <v>1104</v>
      </c>
      <c r="CJ859" s="10" t="s">
        <v>1104</v>
      </c>
      <c r="CK859" s="10" t="s">
        <v>1104</v>
      </c>
      <c r="CL859" s="10" t="s">
        <v>1105</v>
      </c>
      <c r="CM859" s="10" t="s">
        <v>1105</v>
      </c>
      <c r="CN859" s="10" t="s">
        <v>1105</v>
      </c>
      <c r="CO859" s="10" t="s">
        <v>1105</v>
      </c>
      <c r="CP859" s="10" t="s">
        <v>1105</v>
      </c>
      <c r="CQ859" s="10" t="s">
        <v>1105</v>
      </c>
      <c r="CR859" s="10" t="s">
        <v>1105</v>
      </c>
      <c r="CS859" s="10" t="s">
        <v>1105</v>
      </c>
      <c r="CT859" s="10" t="s">
        <v>1105</v>
      </c>
      <c r="CU859" s="10" t="s">
        <v>1104</v>
      </c>
      <c r="CV859" s="10" t="s">
        <v>1104</v>
      </c>
      <c r="CW859" s="10" t="s">
        <v>1105</v>
      </c>
      <c r="CX859" s="10" t="s">
        <v>1104</v>
      </c>
      <c r="CY859" s="10" t="s">
        <v>1105</v>
      </c>
      <c r="CZ859" s="10" t="s">
        <v>1105</v>
      </c>
      <c r="DA859" s="10" t="s">
        <v>1104</v>
      </c>
      <c r="DB859" s="10" t="s">
        <v>1105</v>
      </c>
      <c r="DC859" s="96" t="s">
        <v>7167</v>
      </c>
      <c r="DD859" s="96" t="s">
        <v>7167</v>
      </c>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5"/>
    </row>
    <row r="860" spans="1:251" s="9" customFormat="1" ht="17.25" customHeight="1">
      <c r="A860" s="5" t="s">
        <v>744</v>
      </c>
      <c r="B860" s="9">
        <v>375</v>
      </c>
      <c r="C860" s="5" t="s">
        <v>83</v>
      </c>
      <c r="D860" s="5" t="s">
        <v>392</v>
      </c>
      <c r="E860" s="9">
        <v>2131</v>
      </c>
      <c r="F860" s="9" t="s">
        <v>88</v>
      </c>
      <c r="G860" s="5"/>
      <c r="H860" s="5" t="s">
        <v>16</v>
      </c>
      <c r="I860" s="9">
        <v>1621</v>
      </c>
      <c r="J860" s="5" t="s">
        <v>16</v>
      </c>
      <c r="K860" s="9">
        <v>1640</v>
      </c>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t="s">
        <v>610</v>
      </c>
      <c r="AM860" s="11">
        <f>VLOOKUP($AL860,'City Location'!$A$2:$C$69,2)</f>
        <v>40.416775000000001</v>
      </c>
      <c r="AN860" s="11">
        <f>VLOOKUP($AL860,'City Location'!$A$2:$C$69,3)</f>
        <v>-3.7037900000000001</v>
      </c>
      <c r="AO860" s="11" t="s">
        <v>621</v>
      </c>
      <c r="AP860" s="5">
        <v>1</v>
      </c>
      <c r="AQ860" s="5"/>
      <c r="AR860" s="4"/>
      <c r="AS860" s="4"/>
      <c r="AT860" s="10">
        <v>0</v>
      </c>
      <c r="AU860" s="10" t="s">
        <v>374</v>
      </c>
      <c r="AV860" s="10" t="s">
        <v>1105</v>
      </c>
      <c r="AW860" s="10" t="s">
        <v>1104</v>
      </c>
      <c r="AX860" s="10" t="s">
        <v>1105</v>
      </c>
      <c r="AY860" s="10" t="s">
        <v>1105</v>
      </c>
      <c r="AZ860" s="10" t="s">
        <v>1105</v>
      </c>
      <c r="BA860" s="10" t="s">
        <v>1105</v>
      </c>
      <c r="BB860" s="10" t="s">
        <v>1105</v>
      </c>
      <c r="BC860" s="10" t="s">
        <v>1105</v>
      </c>
      <c r="BD860" s="10" t="s">
        <v>1104</v>
      </c>
      <c r="BE860" s="10" t="s">
        <v>1104</v>
      </c>
      <c r="BF860" s="10" t="s">
        <v>1105</v>
      </c>
      <c r="BG860" s="10" t="s">
        <v>1105</v>
      </c>
      <c r="BH860" s="19" t="s">
        <v>374</v>
      </c>
      <c r="BI860" s="10" t="s">
        <v>1105</v>
      </c>
      <c r="BJ860" s="10" t="s">
        <v>1105</v>
      </c>
      <c r="BK860" s="10" t="s">
        <v>190</v>
      </c>
      <c r="BL860" s="10" t="s">
        <v>1105</v>
      </c>
      <c r="BM860" s="10" t="s">
        <v>1105</v>
      </c>
      <c r="BN860" s="10" t="s">
        <v>1105</v>
      </c>
      <c r="BO860" s="10" t="s">
        <v>1105</v>
      </c>
      <c r="BP860" s="10" t="s">
        <v>1105</v>
      </c>
      <c r="BQ860" s="10" t="s">
        <v>1105</v>
      </c>
      <c r="BR860" s="10" t="s">
        <v>1105</v>
      </c>
      <c r="BS860" s="10" t="s">
        <v>1105</v>
      </c>
      <c r="BT860" s="10" t="s">
        <v>1104</v>
      </c>
      <c r="BU860" s="10" t="s">
        <v>1105</v>
      </c>
      <c r="BV860" s="10" t="s">
        <v>1104</v>
      </c>
      <c r="BW860" s="10" t="s">
        <v>1104</v>
      </c>
      <c r="BX860" s="10" t="s">
        <v>1104</v>
      </c>
      <c r="BY860" s="10" t="s">
        <v>1105</v>
      </c>
      <c r="BZ860" s="10" t="s">
        <v>1105</v>
      </c>
      <c r="CA860" s="10" t="s">
        <v>1104</v>
      </c>
      <c r="CB860" s="10" t="s">
        <v>1104</v>
      </c>
      <c r="CC860" s="10" t="s">
        <v>1105</v>
      </c>
      <c r="CD860" s="10" t="s">
        <v>1104</v>
      </c>
      <c r="CE860" s="10" t="s">
        <v>1104</v>
      </c>
      <c r="CF860" s="10" t="s">
        <v>374</v>
      </c>
      <c r="CG860" s="10" t="s">
        <v>1104</v>
      </c>
      <c r="CH860" s="10" t="s">
        <v>1104</v>
      </c>
      <c r="CI860" s="10" t="s">
        <v>1104</v>
      </c>
      <c r="CJ860" s="10" t="s">
        <v>1104</v>
      </c>
      <c r="CK860" s="10" t="s">
        <v>1104</v>
      </c>
      <c r="CL860" s="10" t="s">
        <v>1105</v>
      </c>
      <c r="CM860" s="10" t="s">
        <v>1105</v>
      </c>
      <c r="CN860" s="10" t="s">
        <v>1105</v>
      </c>
      <c r="CO860" s="10" t="s">
        <v>1105</v>
      </c>
      <c r="CP860" s="10" t="s">
        <v>1105</v>
      </c>
      <c r="CQ860" s="10" t="s">
        <v>1105</v>
      </c>
      <c r="CR860" s="10" t="s">
        <v>1105</v>
      </c>
      <c r="CS860" s="10" t="s">
        <v>1105</v>
      </c>
      <c r="CT860" s="10" t="s">
        <v>1105</v>
      </c>
      <c r="CU860" s="10" t="s">
        <v>1104</v>
      </c>
      <c r="CV860" s="10" t="s">
        <v>1104</v>
      </c>
      <c r="CW860" s="10" t="s">
        <v>1105</v>
      </c>
      <c r="CX860" s="10" t="s">
        <v>1104</v>
      </c>
      <c r="CY860" s="10" t="s">
        <v>1105</v>
      </c>
      <c r="CZ860" s="10" t="s">
        <v>1105</v>
      </c>
      <c r="DA860" s="10" t="s">
        <v>1104</v>
      </c>
      <c r="DB860" s="10" t="s">
        <v>1105</v>
      </c>
      <c r="DC860" s="96" t="s">
        <v>7167</v>
      </c>
      <c r="DD860" s="96" t="s">
        <v>7167</v>
      </c>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5"/>
    </row>
    <row r="861" spans="1:251" ht="17.25" customHeight="1">
      <c r="A861" s="5" t="s">
        <v>744</v>
      </c>
      <c r="B861" s="9">
        <v>375</v>
      </c>
      <c r="C861" s="5" t="s">
        <v>83</v>
      </c>
      <c r="D861" s="5" t="s">
        <v>392</v>
      </c>
      <c r="E861" s="9">
        <v>2131</v>
      </c>
      <c r="F861" s="9" t="s">
        <v>88</v>
      </c>
      <c r="G861" s="5"/>
      <c r="H861" s="5" t="s">
        <v>16</v>
      </c>
      <c r="I861" s="9">
        <v>1640</v>
      </c>
      <c r="J861" s="39" t="s">
        <v>3</v>
      </c>
      <c r="K861" s="9">
        <v>1648</v>
      </c>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t="s">
        <v>610</v>
      </c>
      <c r="AM861" s="11">
        <f>VLOOKUP($AL861,'City Location'!$A$2:$C$69,2)</f>
        <v>40.416775000000001</v>
      </c>
      <c r="AN861" s="11">
        <f>VLOOKUP($AL861,'City Location'!$A$2:$C$69,3)</f>
        <v>-3.7037900000000001</v>
      </c>
      <c r="AO861" s="11" t="s">
        <v>621</v>
      </c>
      <c r="AP861" s="5">
        <v>1</v>
      </c>
      <c r="AT861" s="10">
        <v>0</v>
      </c>
      <c r="AU861" s="10" t="s">
        <v>374</v>
      </c>
      <c r="AV861" s="10" t="s">
        <v>1105</v>
      </c>
      <c r="AW861" s="10" t="s">
        <v>1104</v>
      </c>
      <c r="AX861" s="10" t="s">
        <v>1105</v>
      </c>
      <c r="AY861" s="10" t="s">
        <v>1105</v>
      </c>
      <c r="AZ861" s="10" t="s">
        <v>1105</v>
      </c>
      <c r="BA861" s="10" t="s">
        <v>1105</v>
      </c>
      <c r="BB861" s="10" t="s">
        <v>1105</v>
      </c>
      <c r="BC861" s="10" t="s">
        <v>1105</v>
      </c>
      <c r="BD861" s="10" t="s">
        <v>1104</v>
      </c>
      <c r="BE861" s="10" t="s">
        <v>1104</v>
      </c>
      <c r="BF861" s="10" t="s">
        <v>1105</v>
      </c>
      <c r="BG861" s="10" t="s">
        <v>1105</v>
      </c>
      <c r="BH861" s="19" t="s">
        <v>374</v>
      </c>
      <c r="BI861" s="10" t="s">
        <v>1105</v>
      </c>
      <c r="BJ861" s="10" t="s">
        <v>1105</v>
      </c>
      <c r="BK861" s="10" t="s">
        <v>190</v>
      </c>
      <c r="BL861" s="10" t="s">
        <v>1105</v>
      </c>
      <c r="BM861" s="10" t="s">
        <v>1105</v>
      </c>
      <c r="BN861" s="10" t="s">
        <v>1105</v>
      </c>
      <c r="BO861" s="10" t="s">
        <v>1105</v>
      </c>
      <c r="BP861" s="10" t="s">
        <v>1105</v>
      </c>
      <c r="BQ861" s="10" t="s">
        <v>1105</v>
      </c>
      <c r="BR861" s="10" t="s">
        <v>1105</v>
      </c>
      <c r="BS861" s="10" t="s">
        <v>1105</v>
      </c>
      <c r="BT861" s="10" t="s">
        <v>1104</v>
      </c>
      <c r="BU861" s="10" t="s">
        <v>1105</v>
      </c>
      <c r="BV861" s="10" t="s">
        <v>1104</v>
      </c>
      <c r="BW861" s="10" t="s">
        <v>1104</v>
      </c>
      <c r="BX861" s="10" t="s">
        <v>1104</v>
      </c>
      <c r="BY861" s="10" t="s">
        <v>1105</v>
      </c>
      <c r="BZ861" s="10" t="s">
        <v>1105</v>
      </c>
      <c r="CA861" s="10" t="s">
        <v>1104</v>
      </c>
      <c r="CB861" s="10" t="s">
        <v>1104</v>
      </c>
      <c r="CC861" s="10" t="s">
        <v>1105</v>
      </c>
      <c r="CD861" s="10" t="s">
        <v>1104</v>
      </c>
      <c r="CE861" s="10" t="s">
        <v>1104</v>
      </c>
      <c r="CF861" s="10" t="s">
        <v>190</v>
      </c>
      <c r="CG861" s="10" t="s">
        <v>1104</v>
      </c>
      <c r="CH861" s="10" t="s">
        <v>1104</v>
      </c>
      <c r="CI861" s="10" t="s">
        <v>1105</v>
      </c>
      <c r="CJ861" s="10" t="s">
        <v>1104</v>
      </c>
      <c r="CK861" s="10" t="s">
        <v>1104</v>
      </c>
      <c r="CL861" s="10" t="s">
        <v>1105</v>
      </c>
      <c r="CM861" s="10" t="s">
        <v>1105</v>
      </c>
      <c r="CN861" s="10" t="s">
        <v>1105</v>
      </c>
      <c r="CO861" s="10" t="s">
        <v>1105</v>
      </c>
      <c r="CP861" s="10" t="s">
        <v>1105</v>
      </c>
      <c r="CQ861" s="10" t="s">
        <v>1105</v>
      </c>
      <c r="CR861" s="10" t="s">
        <v>1105</v>
      </c>
      <c r="CS861" s="10" t="s">
        <v>1105</v>
      </c>
      <c r="CT861" s="10" t="s">
        <v>1105</v>
      </c>
      <c r="CU861" s="10" t="s">
        <v>1104</v>
      </c>
      <c r="CV861" s="10" t="s">
        <v>1104</v>
      </c>
      <c r="CW861" s="10" t="s">
        <v>1105</v>
      </c>
      <c r="CX861" s="10" t="s">
        <v>1104</v>
      </c>
      <c r="CY861" s="10" t="s">
        <v>1105</v>
      </c>
      <c r="CZ861" s="10" t="s">
        <v>1105</v>
      </c>
      <c r="DA861" s="10" t="s">
        <v>1104</v>
      </c>
      <c r="DB861" s="10" t="s">
        <v>1105</v>
      </c>
      <c r="DC861" s="96" t="s">
        <v>7167</v>
      </c>
      <c r="DD861" s="96" t="s">
        <v>7167</v>
      </c>
    </row>
    <row r="862" spans="1:251" s="9" customFormat="1" ht="17.25" customHeight="1">
      <c r="A862" s="5" t="s">
        <v>744</v>
      </c>
      <c r="B862" s="9">
        <v>375</v>
      </c>
      <c r="C862" s="5" t="s">
        <v>83</v>
      </c>
      <c r="D862" s="5" t="s">
        <v>392</v>
      </c>
      <c r="E862" s="9">
        <v>2131</v>
      </c>
      <c r="F862" s="9" t="s">
        <v>88</v>
      </c>
      <c r="G862" s="5"/>
      <c r="H862" s="39" t="s">
        <v>3</v>
      </c>
      <c r="I862" s="9">
        <v>1648</v>
      </c>
      <c r="J862" s="5" t="s">
        <v>3</v>
      </c>
      <c r="K862" s="9">
        <v>1665</v>
      </c>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t="s">
        <v>610</v>
      </c>
      <c r="AM862" s="11">
        <f>VLOOKUP($AL862,'City Location'!$A$2:$C$69,2)</f>
        <v>40.416775000000001</v>
      </c>
      <c r="AN862" s="11">
        <f>VLOOKUP($AL862,'City Location'!$A$2:$C$69,3)</f>
        <v>-3.7037900000000001</v>
      </c>
      <c r="AO862" s="11" t="s">
        <v>621</v>
      </c>
      <c r="AP862" s="5">
        <v>1</v>
      </c>
      <c r="AQ862" s="5"/>
      <c r="AR862" s="4"/>
      <c r="AS862" s="4"/>
      <c r="AT862" s="10">
        <v>0</v>
      </c>
      <c r="AU862" s="10" t="s">
        <v>374</v>
      </c>
      <c r="AV862" s="10" t="s">
        <v>1105</v>
      </c>
      <c r="AW862" s="10" t="s">
        <v>1104</v>
      </c>
      <c r="AX862" s="10" t="s">
        <v>1105</v>
      </c>
      <c r="AY862" s="10" t="s">
        <v>1105</v>
      </c>
      <c r="AZ862" s="10" t="s">
        <v>1105</v>
      </c>
      <c r="BA862" s="10" t="s">
        <v>1105</v>
      </c>
      <c r="BB862" s="10" t="s">
        <v>1105</v>
      </c>
      <c r="BC862" s="10" t="s">
        <v>1105</v>
      </c>
      <c r="BD862" s="10" t="s">
        <v>1104</v>
      </c>
      <c r="BE862" s="10" t="s">
        <v>1104</v>
      </c>
      <c r="BF862" s="10" t="s">
        <v>1105</v>
      </c>
      <c r="BG862" s="10" t="s">
        <v>1105</v>
      </c>
      <c r="BH862" s="19" t="s">
        <v>190</v>
      </c>
      <c r="BI862" s="10" t="s">
        <v>1105</v>
      </c>
      <c r="BJ862" s="10" t="s">
        <v>1105</v>
      </c>
      <c r="BK862" s="10" t="s">
        <v>190</v>
      </c>
      <c r="BL862" s="10" t="s">
        <v>1105</v>
      </c>
      <c r="BM862" s="10" t="s">
        <v>1105</v>
      </c>
      <c r="BN862" s="10" t="s">
        <v>1105</v>
      </c>
      <c r="BO862" s="10" t="s">
        <v>1105</v>
      </c>
      <c r="BP862" s="10" t="s">
        <v>1105</v>
      </c>
      <c r="BQ862" s="10" t="s">
        <v>1105</v>
      </c>
      <c r="BR862" s="10" t="s">
        <v>1105</v>
      </c>
      <c r="BS862" s="10" t="s">
        <v>1105</v>
      </c>
      <c r="BT862" s="10" t="s">
        <v>1104</v>
      </c>
      <c r="BU862" s="10" t="s">
        <v>1105</v>
      </c>
      <c r="BV862" s="10" t="s">
        <v>1104</v>
      </c>
      <c r="BW862" s="10" t="s">
        <v>1104</v>
      </c>
      <c r="BX862" s="10" t="s">
        <v>1104</v>
      </c>
      <c r="BY862" s="10" t="s">
        <v>1105</v>
      </c>
      <c r="BZ862" s="10" t="s">
        <v>1105</v>
      </c>
      <c r="CA862" s="10" t="s">
        <v>1104</v>
      </c>
      <c r="CB862" s="10" t="s">
        <v>1104</v>
      </c>
      <c r="CC862" s="10" t="s">
        <v>1105</v>
      </c>
      <c r="CD862" s="10" t="s">
        <v>1104</v>
      </c>
      <c r="CE862" s="10" t="s">
        <v>1104</v>
      </c>
      <c r="CF862" s="10" t="s">
        <v>190</v>
      </c>
      <c r="CG862" s="10" t="s">
        <v>1104</v>
      </c>
      <c r="CH862" s="10" t="s">
        <v>1104</v>
      </c>
      <c r="CI862" s="10" t="s">
        <v>1105</v>
      </c>
      <c r="CJ862" s="10" t="s">
        <v>1104</v>
      </c>
      <c r="CK862" s="10" t="s">
        <v>1104</v>
      </c>
      <c r="CL862" s="10" t="s">
        <v>1105</v>
      </c>
      <c r="CM862" s="10" t="s">
        <v>1105</v>
      </c>
      <c r="CN862" s="10" t="s">
        <v>1105</v>
      </c>
      <c r="CO862" s="10" t="s">
        <v>1105</v>
      </c>
      <c r="CP862" s="10" t="s">
        <v>1105</v>
      </c>
      <c r="CQ862" s="10" t="s">
        <v>1105</v>
      </c>
      <c r="CR862" s="10" t="s">
        <v>1105</v>
      </c>
      <c r="CS862" s="10" t="s">
        <v>1105</v>
      </c>
      <c r="CT862" s="10" t="s">
        <v>1105</v>
      </c>
      <c r="CU862" s="10" t="s">
        <v>1104</v>
      </c>
      <c r="CV862" s="10" t="s">
        <v>1104</v>
      </c>
      <c r="CW862" s="10" t="s">
        <v>1105</v>
      </c>
      <c r="CX862" s="10" t="s">
        <v>1104</v>
      </c>
      <c r="CY862" s="10" t="s">
        <v>1105</v>
      </c>
      <c r="CZ862" s="10" t="s">
        <v>1105</v>
      </c>
      <c r="DA862" s="10" t="s">
        <v>1104</v>
      </c>
      <c r="DB862" s="10" t="s">
        <v>1105</v>
      </c>
      <c r="DC862" s="96" t="s">
        <v>7167</v>
      </c>
      <c r="DD862" s="96" t="s">
        <v>7167</v>
      </c>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5"/>
    </row>
    <row r="863" spans="1:251" s="9" customFormat="1" ht="17.25" customHeight="1">
      <c r="A863" s="5" t="s">
        <v>744</v>
      </c>
      <c r="B863" s="9">
        <v>375</v>
      </c>
      <c r="C863" s="5" t="s">
        <v>83</v>
      </c>
      <c r="D863" s="5" t="s">
        <v>235</v>
      </c>
      <c r="E863" s="9">
        <v>2130</v>
      </c>
      <c r="F863" s="9" t="s">
        <v>88</v>
      </c>
      <c r="G863" s="5"/>
      <c r="H863" s="5" t="s">
        <v>3</v>
      </c>
      <c r="I863" s="9">
        <v>1665</v>
      </c>
      <c r="J863" s="39" t="s">
        <v>12</v>
      </c>
      <c r="K863" s="9">
        <v>1672</v>
      </c>
      <c r="L863" s="5"/>
      <c r="M863" s="5"/>
      <c r="N863" s="5"/>
      <c r="O863" s="5"/>
      <c r="P863" s="5"/>
      <c r="Q863" s="5"/>
      <c r="R863" s="5"/>
      <c r="S863" s="5"/>
      <c r="T863" s="5"/>
      <c r="U863" s="5"/>
      <c r="V863" s="5"/>
      <c r="W863" s="5"/>
      <c r="X863" s="5"/>
      <c r="Y863" s="5"/>
      <c r="Z863" s="5"/>
      <c r="AA863" s="5"/>
      <c r="AB863" s="5"/>
      <c r="AC863" s="5"/>
      <c r="AD863" s="5"/>
      <c r="AE863" s="5" t="s">
        <v>391</v>
      </c>
      <c r="AF863" s="5"/>
      <c r="AG863" s="5"/>
      <c r="AH863" s="5"/>
      <c r="AI863" s="5"/>
      <c r="AJ863" s="5"/>
      <c r="AK863" s="5"/>
      <c r="AL863" s="5" t="s">
        <v>610</v>
      </c>
      <c r="AM863" s="11">
        <f>VLOOKUP($AL863,'City Location'!$A$2:$C$69,2)</f>
        <v>40.416775000000001</v>
      </c>
      <c r="AN863" s="11">
        <f>VLOOKUP($AL863,'City Location'!$A$2:$C$69,3)</f>
        <v>-3.7037900000000001</v>
      </c>
      <c r="AO863" s="11" t="s">
        <v>621</v>
      </c>
      <c r="AP863" s="5">
        <v>3</v>
      </c>
      <c r="AQ863" s="5" t="s">
        <v>1210</v>
      </c>
      <c r="AR863" s="4"/>
      <c r="AS863" s="4"/>
      <c r="AT863" s="10">
        <v>0</v>
      </c>
      <c r="AU863" s="10" t="s">
        <v>374</v>
      </c>
      <c r="AV863" s="10" t="s">
        <v>1105</v>
      </c>
      <c r="AW863" s="10" t="s">
        <v>1104</v>
      </c>
      <c r="AX863" s="10" t="s">
        <v>1105</v>
      </c>
      <c r="AY863" s="10" t="s">
        <v>1105</v>
      </c>
      <c r="AZ863" s="10" t="s">
        <v>1105</v>
      </c>
      <c r="BA863" s="10" t="s">
        <v>1105</v>
      </c>
      <c r="BB863" s="10" t="s">
        <v>1105</v>
      </c>
      <c r="BC863" s="10" t="s">
        <v>1105</v>
      </c>
      <c r="BD863" s="10" t="s">
        <v>1104</v>
      </c>
      <c r="BE863" s="10" t="s">
        <v>1104</v>
      </c>
      <c r="BF863" s="10" t="s">
        <v>1105</v>
      </c>
      <c r="BG863" s="10" t="s">
        <v>1105</v>
      </c>
      <c r="BH863" s="19" t="s">
        <v>190</v>
      </c>
      <c r="BI863" s="10" t="s">
        <v>1105</v>
      </c>
      <c r="BJ863" s="10" t="s">
        <v>1105</v>
      </c>
      <c r="BK863" s="10" t="s">
        <v>190</v>
      </c>
      <c r="BL863" s="10" t="s">
        <v>1105</v>
      </c>
      <c r="BM863" s="10" t="s">
        <v>1105</v>
      </c>
      <c r="BN863" s="10" t="s">
        <v>1105</v>
      </c>
      <c r="BO863" s="10" t="s">
        <v>1105</v>
      </c>
      <c r="BP863" s="10" t="s">
        <v>1105</v>
      </c>
      <c r="BQ863" s="10" t="s">
        <v>1105</v>
      </c>
      <c r="BR863" s="10" t="s">
        <v>1105</v>
      </c>
      <c r="BS863" s="10" t="s">
        <v>1105</v>
      </c>
      <c r="BT863" s="10" t="s">
        <v>1104</v>
      </c>
      <c r="BU863" s="10" t="s">
        <v>1105</v>
      </c>
      <c r="BV863" s="10" t="s">
        <v>1104</v>
      </c>
      <c r="BW863" s="10" t="s">
        <v>1104</v>
      </c>
      <c r="BX863" s="10" t="s">
        <v>1104</v>
      </c>
      <c r="BY863" s="10" t="s">
        <v>1105</v>
      </c>
      <c r="BZ863" s="10" t="s">
        <v>1104</v>
      </c>
      <c r="CA863" s="10" t="s">
        <v>1104</v>
      </c>
      <c r="CB863" s="10" t="s">
        <v>1104</v>
      </c>
      <c r="CC863" s="10" t="s">
        <v>1105</v>
      </c>
      <c r="CD863" s="10" t="s">
        <v>1104</v>
      </c>
      <c r="CE863" s="10" t="s">
        <v>1104</v>
      </c>
      <c r="CF863" s="10" t="s">
        <v>190</v>
      </c>
      <c r="CG863" s="10" t="s">
        <v>1104</v>
      </c>
      <c r="CH863" s="10" t="s">
        <v>1104</v>
      </c>
      <c r="CI863" s="10" t="s">
        <v>1105</v>
      </c>
      <c r="CJ863" s="10" t="s">
        <v>1104</v>
      </c>
      <c r="CK863" s="10" t="s">
        <v>1104</v>
      </c>
      <c r="CL863" s="10" t="s">
        <v>1105</v>
      </c>
      <c r="CM863" s="10" t="s">
        <v>1105</v>
      </c>
      <c r="CN863" s="10" t="s">
        <v>1105</v>
      </c>
      <c r="CO863" s="10" t="s">
        <v>1105</v>
      </c>
      <c r="CP863" s="10" t="s">
        <v>1105</v>
      </c>
      <c r="CQ863" s="10" t="s">
        <v>1105</v>
      </c>
      <c r="CR863" s="10" t="s">
        <v>1105</v>
      </c>
      <c r="CS863" s="10" t="s">
        <v>1105</v>
      </c>
      <c r="CT863" s="10" t="s">
        <v>1105</v>
      </c>
      <c r="CU863" s="10" t="s">
        <v>1104</v>
      </c>
      <c r="CV863" s="10" t="s">
        <v>1104</v>
      </c>
      <c r="CW863" s="10" t="s">
        <v>1105</v>
      </c>
      <c r="CX863" s="10" t="s">
        <v>1104</v>
      </c>
      <c r="CY863" s="10" t="s">
        <v>1105</v>
      </c>
      <c r="CZ863" s="10" t="s">
        <v>1105</v>
      </c>
      <c r="DA863" s="10" t="s">
        <v>1104</v>
      </c>
      <c r="DB863" s="10" t="s">
        <v>1105</v>
      </c>
      <c r="DC863" s="96" t="s">
        <v>7167</v>
      </c>
      <c r="DD863" s="96" t="s">
        <v>7167</v>
      </c>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5"/>
    </row>
    <row r="864" spans="1:251" s="9" customFormat="1" ht="17.25" customHeight="1">
      <c r="A864" s="5" t="s">
        <v>744</v>
      </c>
      <c r="B864" s="9">
        <v>375</v>
      </c>
      <c r="C864" s="5" t="s">
        <v>83</v>
      </c>
      <c r="D864" s="5" t="s">
        <v>235</v>
      </c>
      <c r="E864" s="9">
        <v>2130</v>
      </c>
      <c r="F864" s="9" t="s">
        <v>88</v>
      </c>
      <c r="G864" s="5"/>
      <c r="H864" s="39" t="s">
        <v>12</v>
      </c>
      <c r="I864" s="9">
        <v>1672</v>
      </c>
      <c r="J864" s="39" t="s">
        <v>8</v>
      </c>
      <c r="K864" s="9">
        <v>1679</v>
      </c>
      <c r="L864" s="5"/>
      <c r="M864" s="5"/>
      <c r="N864" s="5"/>
      <c r="O864" s="5"/>
      <c r="P864" s="5"/>
      <c r="Q864" s="5"/>
      <c r="R864" s="5"/>
      <c r="S864" s="5"/>
      <c r="T864" s="5"/>
      <c r="U864" s="5"/>
      <c r="V864" s="5"/>
      <c r="W864" s="5"/>
      <c r="X864" s="5"/>
      <c r="Y864" s="5"/>
      <c r="Z864" s="5"/>
      <c r="AA864" s="5"/>
      <c r="AB864" s="5"/>
      <c r="AC864" s="5"/>
      <c r="AD864" s="5"/>
      <c r="AE864" s="5" t="s">
        <v>391</v>
      </c>
      <c r="AF864" s="5"/>
      <c r="AG864" s="5"/>
      <c r="AH864" s="5"/>
      <c r="AI864" s="5"/>
      <c r="AJ864" s="5"/>
      <c r="AK864" s="5"/>
      <c r="AL864" s="5" t="s">
        <v>610</v>
      </c>
      <c r="AM864" s="11">
        <f>VLOOKUP($AL864,'City Location'!$A$2:$C$69,2)</f>
        <v>40.416775000000001</v>
      </c>
      <c r="AN864" s="11">
        <f>VLOOKUP($AL864,'City Location'!$A$2:$C$69,3)</f>
        <v>-3.7037900000000001</v>
      </c>
      <c r="AO864" s="11" t="s">
        <v>621</v>
      </c>
      <c r="AP864" s="5">
        <v>3</v>
      </c>
      <c r="AQ864" s="5" t="s">
        <v>1210</v>
      </c>
      <c r="AR864" s="4"/>
      <c r="AS864" s="4"/>
      <c r="AT864" s="10">
        <v>0</v>
      </c>
      <c r="AU864" s="10" t="s">
        <v>374</v>
      </c>
      <c r="AV864" s="10" t="s">
        <v>1105</v>
      </c>
      <c r="AW864" s="10" t="s">
        <v>1104</v>
      </c>
      <c r="AX864" s="10" t="s">
        <v>1105</v>
      </c>
      <c r="AY864" s="10" t="s">
        <v>1105</v>
      </c>
      <c r="AZ864" s="10" t="s">
        <v>1105</v>
      </c>
      <c r="BA864" s="10" t="s">
        <v>1105</v>
      </c>
      <c r="BB864" s="10" t="s">
        <v>1105</v>
      </c>
      <c r="BC864" s="10" t="s">
        <v>1105</v>
      </c>
      <c r="BD864" s="10" t="s">
        <v>1104</v>
      </c>
      <c r="BE864" s="10" t="s">
        <v>1104</v>
      </c>
      <c r="BF864" s="10" t="s">
        <v>1105</v>
      </c>
      <c r="BG864" s="10" t="s">
        <v>1105</v>
      </c>
      <c r="BH864" s="19" t="s">
        <v>374</v>
      </c>
      <c r="BI864" s="10" t="s">
        <v>1105</v>
      </c>
      <c r="BJ864" s="10" t="s">
        <v>1105</v>
      </c>
      <c r="BK864" s="10" t="s">
        <v>190</v>
      </c>
      <c r="BL864" s="10" t="s">
        <v>1105</v>
      </c>
      <c r="BM864" s="10" t="s">
        <v>1105</v>
      </c>
      <c r="BN864" s="10" t="s">
        <v>1105</v>
      </c>
      <c r="BO864" s="10" t="s">
        <v>1105</v>
      </c>
      <c r="BP864" s="10" t="s">
        <v>1105</v>
      </c>
      <c r="BQ864" s="10" t="s">
        <v>1105</v>
      </c>
      <c r="BR864" s="10" t="s">
        <v>1105</v>
      </c>
      <c r="BS864" s="10" t="s">
        <v>1105</v>
      </c>
      <c r="BT864" s="10" t="s">
        <v>1104</v>
      </c>
      <c r="BU864" s="10" t="s">
        <v>1105</v>
      </c>
      <c r="BV864" s="10" t="s">
        <v>1104</v>
      </c>
      <c r="BW864" s="10" t="s">
        <v>1104</v>
      </c>
      <c r="BX864" s="10" t="s">
        <v>1104</v>
      </c>
      <c r="BY864" s="10" t="s">
        <v>1105</v>
      </c>
      <c r="BZ864" s="10" t="s">
        <v>1104</v>
      </c>
      <c r="CA864" s="10" t="s">
        <v>1104</v>
      </c>
      <c r="CB864" s="10" t="s">
        <v>1104</v>
      </c>
      <c r="CC864" s="10" t="s">
        <v>1105</v>
      </c>
      <c r="CD864" s="10" t="s">
        <v>1104</v>
      </c>
      <c r="CE864" s="10" t="s">
        <v>1104</v>
      </c>
      <c r="CF864" s="10" t="s">
        <v>190</v>
      </c>
      <c r="CG864" s="10" t="s">
        <v>1104</v>
      </c>
      <c r="CH864" s="10" t="s">
        <v>1104</v>
      </c>
      <c r="CI864" s="10" t="s">
        <v>1105</v>
      </c>
      <c r="CJ864" s="10" t="s">
        <v>1104</v>
      </c>
      <c r="CK864" s="10" t="s">
        <v>1104</v>
      </c>
      <c r="CL864" s="10" t="s">
        <v>1105</v>
      </c>
      <c r="CM864" s="10" t="s">
        <v>1105</v>
      </c>
      <c r="CN864" s="10" t="s">
        <v>1105</v>
      </c>
      <c r="CO864" s="10" t="s">
        <v>1105</v>
      </c>
      <c r="CP864" s="10" t="s">
        <v>1105</v>
      </c>
      <c r="CQ864" s="10" t="s">
        <v>1105</v>
      </c>
      <c r="CR864" s="10" t="s">
        <v>1105</v>
      </c>
      <c r="CS864" s="10" t="s">
        <v>1105</v>
      </c>
      <c r="CT864" s="10" t="s">
        <v>1105</v>
      </c>
      <c r="CU864" s="10" t="s">
        <v>1104</v>
      </c>
      <c r="CV864" s="10" t="s">
        <v>1104</v>
      </c>
      <c r="CW864" s="10" t="s">
        <v>1105</v>
      </c>
      <c r="CX864" s="10" t="s">
        <v>1104</v>
      </c>
      <c r="CY864" s="10" t="s">
        <v>1105</v>
      </c>
      <c r="CZ864" s="10" t="s">
        <v>1105</v>
      </c>
      <c r="DA864" s="10" t="s">
        <v>1104</v>
      </c>
      <c r="DB864" s="10" t="s">
        <v>1105</v>
      </c>
      <c r="DC864" s="96" t="s">
        <v>7167</v>
      </c>
      <c r="DD864" s="96" t="s">
        <v>7167</v>
      </c>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5"/>
    </row>
    <row r="865" spans="1:251" s="9" customFormat="1" ht="17.25" customHeight="1">
      <c r="A865" s="5" t="s">
        <v>744</v>
      </c>
      <c r="B865" s="9">
        <v>375</v>
      </c>
      <c r="C865" s="5" t="s">
        <v>83</v>
      </c>
      <c r="D865" s="5" t="s">
        <v>235</v>
      </c>
      <c r="E865" s="9">
        <v>2130</v>
      </c>
      <c r="F865" s="9" t="s">
        <v>88</v>
      </c>
      <c r="G865" s="5"/>
      <c r="H865" s="39" t="s">
        <v>8</v>
      </c>
      <c r="I865" s="9">
        <v>1679</v>
      </c>
      <c r="J865" s="39" t="s">
        <v>3</v>
      </c>
      <c r="K865" s="9">
        <v>1688</v>
      </c>
      <c r="L865" s="5"/>
      <c r="M865" s="5"/>
      <c r="N865" s="5"/>
      <c r="O865" s="5"/>
      <c r="P865" s="5"/>
      <c r="Q865" s="5"/>
      <c r="R865" s="5"/>
      <c r="S865" s="5"/>
      <c r="T865" s="5"/>
      <c r="U865" s="5"/>
      <c r="V865" s="5"/>
      <c r="W865" s="5"/>
      <c r="X865" s="5"/>
      <c r="Y865" s="5"/>
      <c r="Z865" s="5"/>
      <c r="AA865" s="5"/>
      <c r="AB865" s="5"/>
      <c r="AC865" s="5"/>
      <c r="AD865" s="5"/>
      <c r="AE865" s="5" t="s">
        <v>391</v>
      </c>
      <c r="AF865" s="5"/>
      <c r="AG865" s="5"/>
      <c r="AH865" s="5"/>
      <c r="AI865" s="5"/>
      <c r="AJ865" s="5"/>
      <c r="AK865" s="5"/>
      <c r="AL865" s="5" t="s">
        <v>610</v>
      </c>
      <c r="AM865" s="11">
        <f>VLOOKUP($AL865,'City Location'!$A$2:$C$69,2)</f>
        <v>40.416775000000001</v>
      </c>
      <c r="AN865" s="11">
        <f>VLOOKUP($AL865,'City Location'!$A$2:$C$69,3)</f>
        <v>-3.7037900000000001</v>
      </c>
      <c r="AO865" s="11" t="s">
        <v>621</v>
      </c>
      <c r="AP865" s="5">
        <v>3</v>
      </c>
      <c r="AQ865" s="5" t="s">
        <v>1210</v>
      </c>
      <c r="AR865" s="4"/>
      <c r="AS865" s="4"/>
      <c r="AT865" s="10">
        <v>0</v>
      </c>
      <c r="AU865" s="10" t="s">
        <v>374</v>
      </c>
      <c r="AV865" s="10" t="s">
        <v>1105</v>
      </c>
      <c r="AW865" s="10" t="s">
        <v>1104</v>
      </c>
      <c r="AX865" s="10" t="s">
        <v>1105</v>
      </c>
      <c r="AY865" s="10" t="s">
        <v>1105</v>
      </c>
      <c r="AZ865" s="10" t="s">
        <v>1105</v>
      </c>
      <c r="BA865" s="10" t="s">
        <v>1105</v>
      </c>
      <c r="BB865" s="10" t="s">
        <v>1105</v>
      </c>
      <c r="BC865" s="10" t="s">
        <v>1105</v>
      </c>
      <c r="BD865" s="10" t="s">
        <v>1104</v>
      </c>
      <c r="BE865" s="10" t="s">
        <v>1104</v>
      </c>
      <c r="BF865" s="10" t="s">
        <v>1105</v>
      </c>
      <c r="BG865" s="10" t="s">
        <v>1105</v>
      </c>
      <c r="BH865" s="19" t="s">
        <v>190</v>
      </c>
      <c r="BI865" s="10" t="s">
        <v>1105</v>
      </c>
      <c r="BJ865" s="10" t="s">
        <v>1105</v>
      </c>
      <c r="BK865" s="10" t="s">
        <v>190</v>
      </c>
      <c r="BL865" s="10" t="s">
        <v>1105</v>
      </c>
      <c r="BM865" s="10" t="s">
        <v>1105</v>
      </c>
      <c r="BN865" s="10" t="s">
        <v>1105</v>
      </c>
      <c r="BO865" s="10" t="s">
        <v>1105</v>
      </c>
      <c r="BP865" s="10" t="s">
        <v>1105</v>
      </c>
      <c r="BQ865" s="10" t="s">
        <v>1105</v>
      </c>
      <c r="BR865" s="10" t="s">
        <v>1105</v>
      </c>
      <c r="BS865" s="10" t="s">
        <v>1105</v>
      </c>
      <c r="BT865" s="10" t="s">
        <v>1104</v>
      </c>
      <c r="BU865" s="10" t="s">
        <v>1105</v>
      </c>
      <c r="BV865" s="10" t="s">
        <v>1104</v>
      </c>
      <c r="BW865" s="10" t="s">
        <v>1104</v>
      </c>
      <c r="BX865" s="10" t="s">
        <v>1104</v>
      </c>
      <c r="BY865" s="10" t="s">
        <v>1105</v>
      </c>
      <c r="BZ865" s="10" t="s">
        <v>1104</v>
      </c>
      <c r="CA865" s="10" t="s">
        <v>1104</v>
      </c>
      <c r="CB865" s="10" t="s">
        <v>1104</v>
      </c>
      <c r="CC865" s="10" t="s">
        <v>1105</v>
      </c>
      <c r="CD865" s="10" t="s">
        <v>1104</v>
      </c>
      <c r="CE865" s="10" t="s">
        <v>1104</v>
      </c>
      <c r="CF865" s="10" t="s">
        <v>190</v>
      </c>
      <c r="CG865" s="10" t="s">
        <v>1104</v>
      </c>
      <c r="CH865" s="10" t="s">
        <v>1104</v>
      </c>
      <c r="CI865" s="10" t="s">
        <v>1105</v>
      </c>
      <c r="CJ865" s="10" t="s">
        <v>1104</v>
      </c>
      <c r="CK865" s="10" t="s">
        <v>1104</v>
      </c>
      <c r="CL865" s="10" t="s">
        <v>1105</v>
      </c>
      <c r="CM865" s="10" t="s">
        <v>1105</v>
      </c>
      <c r="CN865" s="10" t="s">
        <v>1105</v>
      </c>
      <c r="CO865" s="10" t="s">
        <v>1105</v>
      </c>
      <c r="CP865" s="10" t="s">
        <v>1105</v>
      </c>
      <c r="CQ865" s="10" t="s">
        <v>1105</v>
      </c>
      <c r="CR865" s="10" t="s">
        <v>1105</v>
      </c>
      <c r="CS865" s="10" t="s">
        <v>1105</v>
      </c>
      <c r="CT865" s="10" t="s">
        <v>1105</v>
      </c>
      <c r="CU865" s="10" t="s">
        <v>1104</v>
      </c>
      <c r="CV865" s="10" t="s">
        <v>1104</v>
      </c>
      <c r="CW865" s="10" t="s">
        <v>1105</v>
      </c>
      <c r="CX865" s="10" t="s">
        <v>1104</v>
      </c>
      <c r="CY865" s="10" t="s">
        <v>1105</v>
      </c>
      <c r="CZ865" s="10" t="s">
        <v>1105</v>
      </c>
      <c r="DA865" s="10" t="s">
        <v>1104</v>
      </c>
      <c r="DB865" s="10" t="s">
        <v>1105</v>
      </c>
      <c r="DC865" s="96" t="s">
        <v>7167</v>
      </c>
      <c r="DD865" s="96" t="s">
        <v>7167</v>
      </c>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5"/>
    </row>
    <row r="866" spans="1:251" s="9" customFormat="1" ht="17.25" customHeight="1">
      <c r="A866" s="5" t="s">
        <v>744</v>
      </c>
      <c r="B866" s="9">
        <v>375</v>
      </c>
      <c r="C866" s="5" t="s">
        <v>83</v>
      </c>
      <c r="D866" s="5" t="s">
        <v>235</v>
      </c>
      <c r="E866" s="9">
        <v>2130</v>
      </c>
      <c r="F866" s="9" t="s">
        <v>88</v>
      </c>
      <c r="G866" s="5"/>
      <c r="H866" s="39" t="s">
        <v>3</v>
      </c>
      <c r="I866" s="9">
        <v>1688</v>
      </c>
      <c r="J866" s="5" t="s">
        <v>10</v>
      </c>
      <c r="K866" s="9">
        <v>1699</v>
      </c>
      <c r="L866" s="5"/>
      <c r="M866" s="5"/>
      <c r="N866" s="5"/>
      <c r="O866" s="5"/>
      <c r="P866" s="5"/>
      <c r="Q866" s="5"/>
      <c r="R866" s="5"/>
      <c r="S866" s="5"/>
      <c r="T866" s="5"/>
      <c r="U866" s="5"/>
      <c r="V866" s="5"/>
      <c r="W866" s="5"/>
      <c r="X866" s="5"/>
      <c r="Y866" s="5"/>
      <c r="Z866" s="5"/>
      <c r="AA866" s="5"/>
      <c r="AB866" s="5"/>
      <c r="AC866" s="5"/>
      <c r="AD866" s="5"/>
      <c r="AE866" s="5" t="s">
        <v>391</v>
      </c>
      <c r="AF866" s="5"/>
      <c r="AG866" s="5"/>
      <c r="AH866" s="5"/>
      <c r="AI866" s="5"/>
      <c r="AJ866" s="5"/>
      <c r="AK866" s="5"/>
      <c r="AL866" s="5" t="s">
        <v>610</v>
      </c>
      <c r="AM866" s="11">
        <f>VLOOKUP($AL866,'City Location'!$A$2:$C$69,2)</f>
        <v>40.416775000000001</v>
      </c>
      <c r="AN866" s="11">
        <f>VLOOKUP($AL866,'City Location'!$A$2:$C$69,3)</f>
        <v>-3.7037900000000001</v>
      </c>
      <c r="AO866" s="11" t="s">
        <v>621</v>
      </c>
      <c r="AP866" s="5">
        <v>3</v>
      </c>
      <c r="AQ866" s="5" t="s">
        <v>1210</v>
      </c>
      <c r="AR866" s="4"/>
      <c r="AS866" s="4"/>
      <c r="AT866" s="10">
        <v>0</v>
      </c>
      <c r="AU866" s="10" t="s">
        <v>374</v>
      </c>
      <c r="AV866" s="10" t="s">
        <v>1105</v>
      </c>
      <c r="AW866" s="10" t="s">
        <v>1104</v>
      </c>
      <c r="AX866" s="10" t="s">
        <v>1105</v>
      </c>
      <c r="AY866" s="10" t="s">
        <v>1105</v>
      </c>
      <c r="AZ866" s="10" t="s">
        <v>1105</v>
      </c>
      <c r="BA866" s="10" t="s">
        <v>1105</v>
      </c>
      <c r="BB866" s="10" t="s">
        <v>1105</v>
      </c>
      <c r="BC866" s="10" t="s">
        <v>1105</v>
      </c>
      <c r="BD866" s="10" t="s">
        <v>1104</v>
      </c>
      <c r="BE866" s="10" t="s">
        <v>1104</v>
      </c>
      <c r="BF866" s="10" t="s">
        <v>1105</v>
      </c>
      <c r="BG866" s="10" t="s">
        <v>1105</v>
      </c>
      <c r="BH866" s="19" t="s">
        <v>374</v>
      </c>
      <c r="BI866" s="10" t="s">
        <v>1105</v>
      </c>
      <c r="BJ866" s="10" t="s">
        <v>1105</v>
      </c>
      <c r="BK866" s="10" t="s">
        <v>190</v>
      </c>
      <c r="BL866" s="10" t="s">
        <v>1105</v>
      </c>
      <c r="BM866" s="10" t="s">
        <v>1105</v>
      </c>
      <c r="BN866" s="10" t="s">
        <v>1105</v>
      </c>
      <c r="BO866" s="10" t="s">
        <v>1105</v>
      </c>
      <c r="BP866" s="10" t="s">
        <v>1105</v>
      </c>
      <c r="BQ866" s="10" t="s">
        <v>1105</v>
      </c>
      <c r="BR866" s="10" t="s">
        <v>1105</v>
      </c>
      <c r="BS866" s="10" t="s">
        <v>1105</v>
      </c>
      <c r="BT866" s="10" t="s">
        <v>1104</v>
      </c>
      <c r="BU866" s="10" t="s">
        <v>1105</v>
      </c>
      <c r="BV866" s="10" t="s">
        <v>1104</v>
      </c>
      <c r="BW866" s="10" t="s">
        <v>1104</v>
      </c>
      <c r="BX866" s="10" t="s">
        <v>1104</v>
      </c>
      <c r="BY866" s="10" t="s">
        <v>1105</v>
      </c>
      <c r="BZ866" s="10" t="s">
        <v>1104</v>
      </c>
      <c r="CA866" s="10" t="s">
        <v>1104</v>
      </c>
      <c r="CB866" s="10" t="s">
        <v>1104</v>
      </c>
      <c r="CC866" s="10" t="s">
        <v>1105</v>
      </c>
      <c r="CD866" s="10" t="s">
        <v>1104</v>
      </c>
      <c r="CE866" s="10" t="s">
        <v>1104</v>
      </c>
      <c r="CF866" s="10" t="s">
        <v>190</v>
      </c>
      <c r="CG866" s="10" t="s">
        <v>1104</v>
      </c>
      <c r="CH866" s="10" t="s">
        <v>1104</v>
      </c>
      <c r="CI866" s="10" t="s">
        <v>1105</v>
      </c>
      <c r="CJ866" s="10" t="s">
        <v>1104</v>
      </c>
      <c r="CK866" s="10" t="s">
        <v>1104</v>
      </c>
      <c r="CL866" s="10" t="s">
        <v>1105</v>
      </c>
      <c r="CM866" s="10" t="s">
        <v>1105</v>
      </c>
      <c r="CN866" s="10" t="s">
        <v>1105</v>
      </c>
      <c r="CO866" s="10" t="s">
        <v>1105</v>
      </c>
      <c r="CP866" s="10" t="s">
        <v>1105</v>
      </c>
      <c r="CQ866" s="10" t="s">
        <v>1105</v>
      </c>
      <c r="CR866" s="10" t="s">
        <v>1105</v>
      </c>
      <c r="CS866" s="10" t="s">
        <v>1105</v>
      </c>
      <c r="CT866" s="10" t="s">
        <v>1105</v>
      </c>
      <c r="CU866" s="10" t="s">
        <v>1104</v>
      </c>
      <c r="CV866" s="10" t="s">
        <v>1104</v>
      </c>
      <c r="CW866" s="10" t="s">
        <v>1105</v>
      </c>
      <c r="CX866" s="10" t="s">
        <v>1104</v>
      </c>
      <c r="CY866" s="10" t="s">
        <v>1105</v>
      </c>
      <c r="CZ866" s="10" t="s">
        <v>1105</v>
      </c>
      <c r="DA866" s="10" t="s">
        <v>1104</v>
      </c>
      <c r="DB866" s="10" t="s">
        <v>1105</v>
      </c>
      <c r="DC866" s="96" t="s">
        <v>7167</v>
      </c>
      <c r="DD866" s="96" t="s">
        <v>7167</v>
      </c>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5"/>
    </row>
    <row r="867" spans="1:251" s="9" customFormat="1" ht="17.25" customHeight="1">
      <c r="A867" s="5" t="s">
        <v>746</v>
      </c>
      <c r="B867" s="9">
        <v>375</v>
      </c>
      <c r="C867" s="5" t="s">
        <v>83</v>
      </c>
      <c r="D867" s="5" t="s">
        <v>384</v>
      </c>
      <c r="E867" s="9">
        <v>2424</v>
      </c>
      <c r="F867" s="9" t="s">
        <v>1167</v>
      </c>
      <c r="G867" s="5"/>
      <c r="H867" s="5" t="s">
        <v>10</v>
      </c>
      <c r="I867" s="9">
        <v>1700</v>
      </c>
      <c r="J867" s="5" t="s">
        <v>12</v>
      </c>
      <c r="K867" s="9">
        <v>1705</v>
      </c>
      <c r="L867" s="5"/>
      <c r="M867" s="5"/>
      <c r="N867" s="5"/>
      <c r="O867" s="5"/>
      <c r="P867" s="5"/>
      <c r="Q867" s="5"/>
      <c r="R867" s="5"/>
      <c r="S867" s="5"/>
      <c r="T867" s="5"/>
      <c r="U867" s="5"/>
      <c r="V867" s="5"/>
      <c r="W867" s="5"/>
      <c r="X867" s="5"/>
      <c r="Y867" s="5"/>
      <c r="Z867" s="5"/>
      <c r="AA867" s="5"/>
      <c r="AB867" s="5"/>
      <c r="AC867" s="5"/>
      <c r="AD867" s="5"/>
      <c r="AE867" s="5"/>
      <c r="AF867" s="5" t="s">
        <v>405</v>
      </c>
      <c r="AG867" s="5"/>
      <c r="AH867" s="5"/>
      <c r="AI867" s="5"/>
      <c r="AJ867" s="5"/>
      <c r="AK867" s="5"/>
      <c r="AL867" s="42" t="s">
        <v>589</v>
      </c>
      <c r="AM867" s="11">
        <f>VLOOKUP($AL867,'City Location'!$A$2:$C$69,2)</f>
        <v>40.416775000000001</v>
      </c>
      <c r="AN867" s="11">
        <f>VLOOKUP($AL867,'City Location'!$A$2:$C$69,3)</f>
        <v>-3.7037900000000001</v>
      </c>
      <c r="AO867" s="11" t="s">
        <v>621</v>
      </c>
      <c r="AP867" s="5">
        <v>1</v>
      </c>
      <c r="AQ867" s="5"/>
      <c r="AR867" s="4"/>
      <c r="AS867" s="4"/>
      <c r="AT867" s="10">
        <v>0</v>
      </c>
      <c r="AU867" s="10" t="s">
        <v>374</v>
      </c>
      <c r="AV867" s="10" t="s">
        <v>1105</v>
      </c>
      <c r="AW867" s="10" t="s">
        <v>1104</v>
      </c>
      <c r="AX867" s="10" t="s">
        <v>1105</v>
      </c>
      <c r="AY867" s="10" t="s">
        <v>1105</v>
      </c>
      <c r="AZ867" s="10" t="s">
        <v>1105</v>
      </c>
      <c r="BA867" s="10" t="s">
        <v>1105</v>
      </c>
      <c r="BB867" s="10" t="s">
        <v>1105</v>
      </c>
      <c r="BC867" s="10" t="s">
        <v>1105</v>
      </c>
      <c r="BD867" s="10" t="s">
        <v>1104</v>
      </c>
      <c r="BE867" s="10" t="s">
        <v>1104</v>
      </c>
      <c r="BF867" s="10" t="s">
        <v>1105</v>
      </c>
      <c r="BG867" s="10" t="s">
        <v>1105</v>
      </c>
      <c r="BH867" s="10" t="s">
        <v>1104</v>
      </c>
      <c r="BI867" s="10" t="s">
        <v>1105</v>
      </c>
      <c r="BJ867" s="10" t="s">
        <v>1105</v>
      </c>
      <c r="BK867" s="10" t="s">
        <v>190</v>
      </c>
      <c r="BL867" s="10" t="s">
        <v>1105</v>
      </c>
      <c r="BM867" s="10" t="s">
        <v>1105</v>
      </c>
      <c r="BN867" s="10" t="s">
        <v>1105</v>
      </c>
      <c r="BO867" s="10" t="s">
        <v>1105</v>
      </c>
      <c r="BP867" s="10" t="s">
        <v>1105</v>
      </c>
      <c r="BQ867" s="10" t="s">
        <v>1105</v>
      </c>
      <c r="BR867" s="10" t="s">
        <v>1105</v>
      </c>
      <c r="BS867" s="10" t="s">
        <v>1105</v>
      </c>
      <c r="BT867" s="10" t="s">
        <v>1104</v>
      </c>
      <c r="BU867" s="10" t="s">
        <v>1105</v>
      </c>
      <c r="BV867" s="10" t="s">
        <v>1104</v>
      </c>
      <c r="BW867" s="10" t="s">
        <v>1104</v>
      </c>
      <c r="BX867" s="10" t="s">
        <v>374</v>
      </c>
      <c r="BY867" s="10" t="s">
        <v>1105</v>
      </c>
      <c r="BZ867" s="10" t="s">
        <v>1104</v>
      </c>
      <c r="CA867" s="10" t="s">
        <v>1104</v>
      </c>
      <c r="CB867" s="10" t="s">
        <v>1104</v>
      </c>
      <c r="CC867" s="10" t="s">
        <v>1105</v>
      </c>
      <c r="CD867" s="10" t="s">
        <v>1104</v>
      </c>
      <c r="CE867" s="10" t="s">
        <v>1104</v>
      </c>
      <c r="CF867" s="10" t="s">
        <v>190</v>
      </c>
      <c r="CG867" s="10" t="s">
        <v>1104</v>
      </c>
      <c r="CH867" s="10" t="s">
        <v>1104</v>
      </c>
      <c r="CI867" s="10" t="s">
        <v>1105</v>
      </c>
      <c r="CJ867" s="10" t="s">
        <v>1104</v>
      </c>
      <c r="CK867" s="10" t="s">
        <v>1104</v>
      </c>
      <c r="CL867" s="10" t="s">
        <v>1105</v>
      </c>
      <c r="CM867" s="10" t="s">
        <v>1105</v>
      </c>
      <c r="CN867" s="10" t="s">
        <v>1105</v>
      </c>
      <c r="CO867" s="10" t="s">
        <v>1105</v>
      </c>
      <c r="CP867" s="10" t="s">
        <v>1105</v>
      </c>
      <c r="CQ867" s="10" t="s">
        <v>1105</v>
      </c>
      <c r="CR867" s="10" t="s">
        <v>1105</v>
      </c>
      <c r="CS867" s="10" t="s">
        <v>1105</v>
      </c>
      <c r="CT867" s="10" t="s">
        <v>1105</v>
      </c>
      <c r="CU867" s="10" t="s">
        <v>1104</v>
      </c>
      <c r="CV867" s="10" t="s">
        <v>1104</v>
      </c>
      <c r="CW867" s="10" t="s">
        <v>1105</v>
      </c>
      <c r="CX867" s="10" t="s">
        <v>1104</v>
      </c>
      <c r="CY867" s="10" t="s">
        <v>1105</v>
      </c>
      <c r="CZ867" s="10" t="s">
        <v>1105</v>
      </c>
      <c r="DA867" s="10" t="s">
        <v>1105</v>
      </c>
      <c r="DB867" s="10" t="s">
        <v>1104</v>
      </c>
      <c r="DC867" s="96" t="s">
        <v>7167</v>
      </c>
      <c r="DD867" s="96" t="s">
        <v>7167</v>
      </c>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5"/>
    </row>
    <row r="868" spans="1:251" s="9" customFormat="1" ht="17.25" customHeight="1">
      <c r="A868" s="5" t="s">
        <v>746</v>
      </c>
      <c r="B868" s="9">
        <v>375</v>
      </c>
      <c r="C868" s="5" t="s">
        <v>83</v>
      </c>
      <c r="D868" s="5" t="s">
        <v>384</v>
      </c>
      <c r="E868" s="9">
        <v>2424</v>
      </c>
      <c r="F868" s="9" t="s">
        <v>1167</v>
      </c>
      <c r="G868" s="5"/>
      <c r="H868" s="5" t="s">
        <v>12</v>
      </c>
      <c r="I868" s="9">
        <v>1705</v>
      </c>
      <c r="J868" s="5" t="s">
        <v>7</v>
      </c>
      <c r="K868" s="9">
        <v>1712</v>
      </c>
      <c r="L868" s="5"/>
      <c r="M868" s="5"/>
      <c r="N868" s="5"/>
      <c r="O868" s="5"/>
      <c r="P868" s="5"/>
      <c r="Q868" s="5"/>
      <c r="R868" s="5"/>
      <c r="S868" s="5"/>
      <c r="T868" s="5"/>
      <c r="U868" s="5"/>
      <c r="V868" s="5"/>
      <c r="W868" s="5"/>
      <c r="X868" s="5"/>
      <c r="Y868" s="5"/>
      <c r="Z868" s="5"/>
      <c r="AA868" s="5"/>
      <c r="AB868" s="5"/>
      <c r="AC868" s="5"/>
      <c r="AD868" s="5"/>
      <c r="AE868" s="5"/>
      <c r="AF868" s="5" t="s">
        <v>405</v>
      </c>
      <c r="AG868" s="5"/>
      <c r="AH868" s="5"/>
      <c r="AI868" s="5"/>
      <c r="AJ868" s="5"/>
      <c r="AK868" s="5"/>
      <c r="AL868" s="42" t="s">
        <v>589</v>
      </c>
      <c r="AM868" s="11">
        <f>VLOOKUP($AL868,'City Location'!$A$2:$C$69,2)</f>
        <v>40.416775000000001</v>
      </c>
      <c r="AN868" s="11">
        <f>VLOOKUP($AL868,'City Location'!$A$2:$C$69,3)</f>
        <v>-3.7037900000000001</v>
      </c>
      <c r="AO868" s="11" t="s">
        <v>621</v>
      </c>
      <c r="AP868" s="5">
        <v>1</v>
      </c>
      <c r="AQ868" s="5"/>
      <c r="AR868" s="4"/>
      <c r="AS868" s="4"/>
      <c r="AT868" s="10">
        <v>0</v>
      </c>
      <c r="AU868" s="10" t="s">
        <v>374</v>
      </c>
      <c r="AV868" s="10" t="s">
        <v>1105</v>
      </c>
      <c r="AW868" s="10" t="s">
        <v>1104</v>
      </c>
      <c r="AX868" s="10" t="s">
        <v>1105</v>
      </c>
      <c r="AY868" s="10" t="s">
        <v>1105</v>
      </c>
      <c r="AZ868" s="10" t="s">
        <v>1105</v>
      </c>
      <c r="BA868" s="10" t="s">
        <v>1105</v>
      </c>
      <c r="BB868" s="10" t="s">
        <v>1105</v>
      </c>
      <c r="BC868" s="10" t="s">
        <v>1105</v>
      </c>
      <c r="BD868" s="10" t="s">
        <v>1104</v>
      </c>
      <c r="BE868" s="10" t="s">
        <v>1104</v>
      </c>
      <c r="BF868" s="10" t="s">
        <v>1105</v>
      </c>
      <c r="BG868" s="10" t="s">
        <v>1105</v>
      </c>
      <c r="BH868" s="10" t="s">
        <v>1104</v>
      </c>
      <c r="BI868" s="10" t="s">
        <v>1105</v>
      </c>
      <c r="BJ868" s="10" t="s">
        <v>1105</v>
      </c>
      <c r="BK868" s="10" t="s">
        <v>190</v>
      </c>
      <c r="BL868" s="10" t="s">
        <v>1105</v>
      </c>
      <c r="BM868" s="10" t="s">
        <v>1105</v>
      </c>
      <c r="BN868" s="10" t="s">
        <v>1105</v>
      </c>
      <c r="BO868" s="10" t="s">
        <v>1105</v>
      </c>
      <c r="BP868" s="10" t="s">
        <v>1105</v>
      </c>
      <c r="BQ868" s="10" t="s">
        <v>1105</v>
      </c>
      <c r="BR868" s="10" t="s">
        <v>1105</v>
      </c>
      <c r="BS868" s="10" t="s">
        <v>1105</v>
      </c>
      <c r="BT868" s="10" t="s">
        <v>1104</v>
      </c>
      <c r="BU868" s="10" t="s">
        <v>1105</v>
      </c>
      <c r="BV868" s="10" t="s">
        <v>1105</v>
      </c>
      <c r="BW868" s="10" t="s">
        <v>1104</v>
      </c>
      <c r="BX868" s="10" t="s">
        <v>190</v>
      </c>
      <c r="BY868" s="10" t="s">
        <v>1105</v>
      </c>
      <c r="BZ868" s="10" t="s">
        <v>1104</v>
      </c>
      <c r="CA868" s="10" t="s">
        <v>1105</v>
      </c>
      <c r="CB868" s="10" t="s">
        <v>1104</v>
      </c>
      <c r="CC868" s="10" t="s">
        <v>1105</v>
      </c>
      <c r="CD868" s="10" t="s">
        <v>1104</v>
      </c>
      <c r="CE868" s="10" t="s">
        <v>1105</v>
      </c>
      <c r="CF868" s="10" t="s">
        <v>190</v>
      </c>
      <c r="CG868" s="10" t="s">
        <v>1104</v>
      </c>
      <c r="CH868" s="10" t="s">
        <v>1104</v>
      </c>
      <c r="CI868" s="10" t="s">
        <v>1105</v>
      </c>
      <c r="CJ868" s="10" t="s">
        <v>1104</v>
      </c>
      <c r="CK868" s="10" t="s">
        <v>1104</v>
      </c>
      <c r="CL868" s="10" t="s">
        <v>1105</v>
      </c>
      <c r="CM868" s="10" t="s">
        <v>1105</v>
      </c>
      <c r="CN868" s="10" t="s">
        <v>1105</v>
      </c>
      <c r="CO868" s="10" t="s">
        <v>1105</v>
      </c>
      <c r="CP868" s="10" t="s">
        <v>1105</v>
      </c>
      <c r="CQ868" s="10" t="s">
        <v>1105</v>
      </c>
      <c r="CR868" s="10" t="s">
        <v>1105</v>
      </c>
      <c r="CS868" s="10" t="s">
        <v>1105</v>
      </c>
      <c r="CT868" s="10" t="s">
        <v>1105</v>
      </c>
      <c r="CU868" s="10" t="s">
        <v>1104</v>
      </c>
      <c r="CV868" s="10" t="s">
        <v>1104</v>
      </c>
      <c r="CW868" s="10" t="s">
        <v>1105</v>
      </c>
      <c r="CX868" s="10" t="s">
        <v>1104</v>
      </c>
      <c r="CY868" s="10" t="s">
        <v>1105</v>
      </c>
      <c r="CZ868" s="10" t="s">
        <v>1105</v>
      </c>
      <c r="DA868" s="10" t="s">
        <v>1105</v>
      </c>
      <c r="DB868" s="10" t="s">
        <v>1104</v>
      </c>
      <c r="DC868" s="96" t="s">
        <v>7167</v>
      </c>
      <c r="DD868" s="96" t="s">
        <v>7167</v>
      </c>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5"/>
    </row>
    <row r="869" spans="1:251" s="9" customFormat="1" ht="17.25" customHeight="1">
      <c r="A869" s="5" t="s">
        <v>746</v>
      </c>
      <c r="B869" s="9">
        <v>375</v>
      </c>
      <c r="C869" s="5" t="s">
        <v>83</v>
      </c>
      <c r="D869" s="5" t="s">
        <v>384</v>
      </c>
      <c r="E869" s="9">
        <v>2424</v>
      </c>
      <c r="F869" s="9" t="s">
        <v>1167</v>
      </c>
      <c r="G869" s="5"/>
      <c r="H869" s="5" t="s">
        <v>7</v>
      </c>
      <c r="I869" s="9">
        <v>1712</v>
      </c>
      <c r="J869" s="5" t="s">
        <v>12</v>
      </c>
      <c r="K869" s="9">
        <v>1714</v>
      </c>
      <c r="L869" s="5"/>
      <c r="M869" s="5"/>
      <c r="N869" s="5"/>
      <c r="O869" s="5"/>
      <c r="P869" s="5"/>
      <c r="Q869" s="5"/>
      <c r="R869" s="5"/>
      <c r="S869" s="5"/>
      <c r="T869" s="5"/>
      <c r="U869" s="5"/>
      <c r="V869" s="5"/>
      <c r="W869" s="5"/>
      <c r="X869" s="5"/>
      <c r="Y869" s="5"/>
      <c r="Z869" s="5"/>
      <c r="AA869" s="5"/>
      <c r="AB869" s="5"/>
      <c r="AC869" s="5"/>
      <c r="AD869" s="5"/>
      <c r="AE869" s="5"/>
      <c r="AF869" s="5" t="s">
        <v>405</v>
      </c>
      <c r="AG869" s="5"/>
      <c r="AH869" s="5"/>
      <c r="AI869" s="5"/>
      <c r="AJ869" s="5"/>
      <c r="AK869" s="5"/>
      <c r="AL869" s="42" t="s">
        <v>589</v>
      </c>
      <c r="AM869" s="11">
        <f>VLOOKUP($AL869,'City Location'!$A$2:$C$69,2)</f>
        <v>40.416775000000001</v>
      </c>
      <c r="AN869" s="11">
        <f>VLOOKUP($AL869,'City Location'!$A$2:$C$69,3)</f>
        <v>-3.7037900000000001</v>
      </c>
      <c r="AO869" s="11" t="s">
        <v>621</v>
      </c>
      <c r="AP869" s="5">
        <v>1</v>
      </c>
      <c r="AQ869" s="5"/>
      <c r="AR869" s="4"/>
      <c r="AS869" s="4"/>
      <c r="AT869" s="10">
        <v>0</v>
      </c>
      <c r="AU869" s="10" t="s">
        <v>190</v>
      </c>
      <c r="AV869" s="10" t="s">
        <v>1105</v>
      </c>
      <c r="AW869" s="10" t="s">
        <v>1104</v>
      </c>
      <c r="AX869" s="10" t="s">
        <v>1105</v>
      </c>
      <c r="AY869" s="10" t="s">
        <v>1105</v>
      </c>
      <c r="AZ869" s="10" t="s">
        <v>1105</v>
      </c>
      <c r="BA869" s="10" t="s">
        <v>1105</v>
      </c>
      <c r="BB869" s="10" t="s">
        <v>1105</v>
      </c>
      <c r="BC869" s="10" t="s">
        <v>1105</v>
      </c>
      <c r="BD869" s="10" t="s">
        <v>1104</v>
      </c>
      <c r="BE869" s="10" t="s">
        <v>1104</v>
      </c>
      <c r="BF869" s="10" t="s">
        <v>1105</v>
      </c>
      <c r="BG869" s="10" t="s">
        <v>1105</v>
      </c>
      <c r="BH869" s="10" t="s">
        <v>1104</v>
      </c>
      <c r="BI869" s="10" t="s">
        <v>1105</v>
      </c>
      <c r="BJ869" s="10" t="s">
        <v>1105</v>
      </c>
      <c r="BK869" s="10" t="s">
        <v>190</v>
      </c>
      <c r="BL869" s="10" t="s">
        <v>1105</v>
      </c>
      <c r="BM869" s="10" t="s">
        <v>1105</v>
      </c>
      <c r="BN869" s="10" t="s">
        <v>1105</v>
      </c>
      <c r="BO869" s="10" t="s">
        <v>1105</v>
      </c>
      <c r="BP869" s="10" t="s">
        <v>1105</v>
      </c>
      <c r="BQ869" s="10" t="s">
        <v>1105</v>
      </c>
      <c r="BR869" s="10" t="s">
        <v>1105</v>
      </c>
      <c r="BS869" s="10" t="s">
        <v>1105</v>
      </c>
      <c r="BT869" s="10" t="s">
        <v>1104</v>
      </c>
      <c r="BU869" s="10" t="s">
        <v>1105</v>
      </c>
      <c r="BV869" s="10" t="s">
        <v>1105</v>
      </c>
      <c r="BW869" s="10" t="s">
        <v>1104</v>
      </c>
      <c r="BX869" s="10" t="s">
        <v>374</v>
      </c>
      <c r="BY869" s="10" t="s">
        <v>1105</v>
      </c>
      <c r="BZ869" s="10" t="s">
        <v>1104</v>
      </c>
      <c r="CA869" s="10" t="s">
        <v>1105</v>
      </c>
      <c r="CB869" s="10" t="s">
        <v>1104</v>
      </c>
      <c r="CC869" s="10" t="s">
        <v>1105</v>
      </c>
      <c r="CD869" s="10" t="s">
        <v>1104</v>
      </c>
      <c r="CE869" s="10" t="s">
        <v>1105</v>
      </c>
      <c r="CF869" s="10" t="s">
        <v>190</v>
      </c>
      <c r="CG869" s="10" t="s">
        <v>1104</v>
      </c>
      <c r="CH869" s="10" t="s">
        <v>1104</v>
      </c>
      <c r="CI869" s="10" t="s">
        <v>1105</v>
      </c>
      <c r="CJ869" s="10" t="s">
        <v>1104</v>
      </c>
      <c r="CK869" s="10" t="s">
        <v>1104</v>
      </c>
      <c r="CL869" s="10" t="s">
        <v>1105</v>
      </c>
      <c r="CM869" s="10" t="s">
        <v>1105</v>
      </c>
      <c r="CN869" s="10" t="s">
        <v>1105</v>
      </c>
      <c r="CO869" s="10" t="s">
        <v>1105</v>
      </c>
      <c r="CP869" s="10" t="s">
        <v>1105</v>
      </c>
      <c r="CQ869" s="10" t="s">
        <v>1105</v>
      </c>
      <c r="CR869" s="10" t="s">
        <v>1105</v>
      </c>
      <c r="CS869" s="10" t="s">
        <v>1105</v>
      </c>
      <c r="CT869" s="10" t="s">
        <v>1105</v>
      </c>
      <c r="CU869" s="10" t="s">
        <v>1104</v>
      </c>
      <c r="CV869" s="10" t="s">
        <v>1104</v>
      </c>
      <c r="CW869" s="10" t="s">
        <v>1105</v>
      </c>
      <c r="CX869" s="10" t="s">
        <v>1104</v>
      </c>
      <c r="CY869" s="10" t="s">
        <v>1105</v>
      </c>
      <c r="CZ869" s="10" t="s">
        <v>1105</v>
      </c>
      <c r="DA869" s="10" t="s">
        <v>1105</v>
      </c>
      <c r="DB869" s="10" t="s">
        <v>1104</v>
      </c>
      <c r="DC869" s="96" t="s">
        <v>7168</v>
      </c>
      <c r="DD869" s="96" t="s">
        <v>7168</v>
      </c>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5"/>
    </row>
    <row r="870" spans="1:251" s="9" customFormat="1" ht="17.25" customHeight="1">
      <c r="A870" s="5" t="s">
        <v>746</v>
      </c>
      <c r="B870" s="9">
        <v>375</v>
      </c>
      <c r="C870" s="5" t="s">
        <v>83</v>
      </c>
      <c r="D870" s="5" t="s">
        <v>384</v>
      </c>
      <c r="E870" s="9">
        <v>2424</v>
      </c>
      <c r="F870" s="9" t="s">
        <v>1167</v>
      </c>
      <c r="G870" s="5"/>
      <c r="H870" s="5" t="s">
        <v>12</v>
      </c>
      <c r="I870" s="9">
        <v>1714</v>
      </c>
      <c r="J870" s="5" t="s">
        <v>5</v>
      </c>
      <c r="K870" s="9">
        <v>1724</v>
      </c>
      <c r="L870" s="5"/>
      <c r="M870" s="5"/>
      <c r="N870" s="5"/>
      <c r="O870" s="5"/>
      <c r="P870" s="5"/>
      <c r="Q870" s="5"/>
      <c r="R870" s="5"/>
      <c r="S870" s="5"/>
      <c r="T870" s="5"/>
      <c r="U870" s="5"/>
      <c r="V870" s="5"/>
      <c r="W870" s="5"/>
      <c r="X870" s="5"/>
      <c r="Y870" s="5"/>
      <c r="Z870" s="5"/>
      <c r="AA870" s="5"/>
      <c r="AB870" s="5"/>
      <c r="AC870" s="5"/>
      <c r="AD870" s="5"/>
      <c r="AE870" s="5"/>
      <c r="AF870" s="5" t="s">
        <v>405</v>
      </c>
      <c r="AG870" s="5"/>
      <c r="AH870" s="5"/>
      <c r="AI870" s="5"/>
      <c r="AJ870" s="5"/>
      <c r="AK870" s="5"/>
      <c r="AL870" s="42" t="s">
        <v>589</v>
      </c>
      <c r="AM870" s="11">
        <f>VLOOKUP($AL870,'City Location'!$A$2:$C$69,2)</f>
        <v>40.416775000000001</v>
      </c>
      <c r="AN870" s="11">
        <f>VLOOKUP($AL870,'City Location'!$A$2:$C$69,3)</f>
        <v>-3.7037900000000001</v>
      </c>
      <c r="AO870" s="11" t="s">
        <v>621</v>
      </c>
      <c r="AP870" s="5">
        <v>1</v>
      </c>
      <c r="AQ870" s="5"/>
      <c r="AR870" s="4"/>
      <c r="AS870" s="4"/>
      <c r="AT870" s="10">
        <v>0</v>
      </c>
      <c r="AU870" s="10" t="s">
        <v>374</v>
      </c>
      <c r="AV870" s="10" t="s">
        <v>1105</v>
      </c>
      <c r="AW870" s="10" t="s">
        <v>1104</v>
      </c>
      <c r="AX870" s="10" t="s">
        <v>1105</v>
      </c>
      <c r="AY870" s="10" t="s">
        <v>1105</v>
      </c>
      <c r="AZ870" s="10" t="s">
        <v>1105</v>
      </c>
      <c r="BA870" s="10" t="s">
        <v>1105</v>
      </c>
      <c r="BB870" s="10" t="s">
        <v>1105</v>
      </c>
      <c r="BC870" s="10" t="s">
        <v>1105</v>
      </c>
      <c r="BD870" s="10" t="s">
        <v>1104</v>
      </c>
      <c r="BE870" s="10" t="s">
        <v>1104</v>
      </c>
      <c r="BF870" s="10" t="s">
        <v>1105</v>
      </c>
      <c r="BG870" s="10" t="s">
        <v>1105</v>
      </c>
      <c r="BH870" s="10" t="s">
        <v>1104</v>
      </c>
      <c r="BI870" s="10" t="s">
        <v>1105</v>
      </c>
      <c r="BJ870" s="10" t="s">
        <v>1105</v>
      </c>
      <c r="BK870" s="10" t="s">
        <v>190</v>
      </c>
      <c r="BL870" s="10" t="s">
        <v>1105</v>
      </c>
      <c r="BM870" s="10" t="s">
        <v>1105</v>
      </c>
      <c r="BN870" s="10" t="s">
        <v>1105</v>
      </c>
      <c r="BO870" s="10" t="s">
        <v>1105</v>
      </c>
      <c r="BP870" s="10" t="s">
        <v>1105</v>
      </c>
      <c r="BQ870" s="10" t="s">
        <v>1105</v>
      </c>
      <c r="BR870" s="10" t="s">
        <v>1105</v>
      </c>
      <c r="BS870" s="10" t="s">
        <v>1105</v>
      </c>
      <c r="BT870" s="10" t="s">
        <v>1104</v>
      </c>
      <c r="BU870" s="10" t="s">
        <v>1105</v>
      </c>
      <c r="BV870" s="10" t="s">
        <v>1105</v>
      </c>
      <c r="BW870" s="10" t="s">
        <v>1104</v>
      </c>
      <c r="BX870" s="10" t="s">
        <v>374</v>
      </c>
      <c r="BY870" s="10" t="s">
        <v>1105</v>
      </c>
      <c r="BZ870" s="10" t="s">
        <v>1104</v>
      </c>
      <c r="CA870" s="10" t="s">
        <v>1105</v>
      </c>
      <c r="CB870" s="10" t="s">
        <v>1104</v>
      </c>
      <c r="CC870" s="10" t="s">
        <v>1105</v>
      </c>
      <c r="CD870" s="10" t="s">
        <v>1104</v>
      </c>
      <c r="CE870" s="10" t="s">
        <v>1105</v>
      </c>
      <c r="CF870" s="10" t="s">
        <v>190</v>
      </c>
      <c r="CG870" s="10" t="s">
        <v>1104</v>
      </c>
      <c r="CH870" s="10" t="s">
        <v>1104</v>
      </c>
      <c r="CI870" s="10" t="s">
        <v>1105</v>
      </c>
      <c r="CJ870" s="10" t="s">
        <v>1104</v>
      </c>
      <c r="CK870" s="10" t="s">
        <v>1104</v>
      </c>
      <c r="CL870" s="10" t="s">
        <v>1105</v>
      </c>
      <c r="CM870" s="10" t="s">
        <v>1105</v>
      </c>
      <c r="CN870" s="10" t="s">
        <v>1105</v>
      </c>
      <c r="CO870" s="10" t="s">
        <v>1105</v>
      </c>
      <c r="CP870" s="10" t="s">
        <v>1105</v>
      </c>
      <c r="CQ870" s="10" t="s">
        <v>1105</v>
      </c>
      <c r="CR870" s="10" t="s">
        <v>1105</v>
      </c>
      <c r="CS870" s="10" t="s">
        <v>1105</v>
      </c>
      <c r="CT870" s="10" t="s">
        <v>1105</v>
      </c>
      <c r="CU870" s="10" t="s">
        <v>1104</v>
      </c>
      <c r="CV870" s="10" t="s">
        <v>1104</v>
      </c>
      <c r="CW870" s="10" t="s">
        <v>1105</v>
      </c>
      <c r="CX870" s="10" t="s">
        <v>1104</v>
      </c>
      <c r="CY870" s="10" t="s">
        <v>1105</v>
      </c>
      <c r="CZ870" s="10" t="s">
        <v>1105</v>
      </c>
      <c r="DA870" s="10" t="s">
        <v>1105</v>
      </c>
      <c r="DB870" s="10" t="s">
        <v>1104</v>
      </c>
      <c r="DC870" s="96" t="s">
        <v>7168</v>
      </c>
      <c r="DD870" s="96" t="s">
        <v>7168</v>
      </c>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5"/>
    </row>
    <row r="871" spans="1:251" s="9" customFormat="1" ht="17.25" customHeight="1">
      <c r="A871" s="5" t="s">
        <v>746</v>
      </c>
      <c r="B871" s="9">
        <v>375</v>
      </c>
      <c r="C871" s="5" t="s">
        <v>83</v>
      </c>
      <c r="D871" s="5" t="s">
        <v>384</v>
      </c>
      <c r="E871" s="9">
        <v>2424</v>
      </c>
      <c r="F871" s="9" t="s">
        <v>1167</v>
      </c>
      <c r="G871" s="5"/>
      <c r="H871" s="5" t="s">
        <v>3</v>
      </c>
      <c r="I871" s="9">
        <v>1724</v>
      </c>
      <c r="J871" s="5" t="s">
        <v>7</v>
      </c>
      <c r="K871" s="9">
        <v>1746</v>
      </c>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42" t="s">
        <v>589</v>
      </c>
      <c r="AM871" s="11">
        <f>VLOOKUP($AL871,'City Location'!$A$2:$C$69,2)</f>
        <v>40.416775000000001</v>
      </c>
      <c r="AN871" s="11">
        <f>VLOOKUP($AL871,'City Location'!$A$2:$C$69,3)</f>
        <v>-3.7037900000000001</v>
      </c>
      <c r="AO871" s="11" t="s">
        <v>621</v>
      </c>
      <c r="AP871" s="5">
        <v>1</v>
      </c>
      <c r="AQ871" s="5"/>
      <c r="AR871" s="4"/>
      <c r="AS871" s="4"/>
      <c r="AT871" s="10">
        <v>0</v>
      </c>
      <c r="AU871" s="10" t="s">
        <v>374</v>
      </c>
      <c r="AV871" s="10" t="s">
        <v>1105</v>
      </c>
      <c r="AW871" s="10" t="s">
        <v>1104</v>
      </c>
      <c r="AX871" s="10" t="s">
        <v>1105</v>
      </c>
      <c r="AY871" s="10" t="s">
        <v>1105</v>
      </c>
      <c r="AZ871" s="10" t="s">
        <v>1105</v>
      </c>
      <c r="BA871" s="10" t="s">
        <v>1105</v>
      </c>
      <c r="BB871" s="10" t="s">
        <v>1105</v>
      </c>
      <c r="BC871" s="10" t="s">
        <v>1105</v>
      </c>
      <c r="BD871" s="10" t="s">
        <v>1104</v>
      </c>
      <c r="BE871" s="10" t="s">
        <v>1104</v>
      </c>
      <c r="BF871" s="10" t="s">
        <v>1105</v>
      </c>
      <c r="BG871" s="10" t="s">
        <v>1105</v>
      </c>
      <c r="BH871" s="10" t="s">
        <v>1104</v>
      </c>
      <c r="BI871" s="10" t="s">
        <v>1105</v>
      </c>
      <c r="BJ871" s="10" t="s">
        <v>1105</v>
      </c>
      <c r="BK871" s="10" t="s">
        <v>190</v>
      </c>
      <c r="BL871" s="10" t="s">
        <v>1105</v>
      </c>
      <c r="BM871" s="10" t="s">
        <v>1105</v>
      </c>
      <c r="BN871" s="10" t="s">
        <v>1105</v>
      </c>
      <c r="BO871" s="10" t="s">
        <v>1105</v>
      </c>
      <c r="BP871" s="10" t="s">
        <v>1105</v>
      </c>
      <c r="BQ871" s="10" t="s">
        <v>1105</v>
      </c>
      <c r="BR871" s="10" t="s">
        <v>1105</v>
      </c>
      <c r="BS871" s="10" t="s">
        <v>1105</v>
      </c>
      <c r="BT871" s="10" t="s">
        <v>1104</v>
      </c>
      <c r="BU871" s="10" t="s">
        <v>1105</v>
      </c>
      <c r="BV871" s="10" t="s">
        <v>1105</v>
      </c>
      <c r="BW871" s="10" t="s">
        <v>1104</v>
      </c>
      <c r="BX871" s="10" t="s">
        <v>374</v>
      </c>
      <c r="BY871" s="10" t="s">
        <v>1105</v>
      </c>
      <c r="BZ871" s="10" t="s">
        <v>1104</v>
      </c>
      <c r="CA871" s="10" t="s">
        <v>1105</v>
      </c>
      <c r="CB871" s="10" t="s">
        <v>1104</v>
      </c>
      <c r="CC871" s="10" t="s">
        <v>1105</v>
      </c>
      <c r="CD871" s="10" t="s">
        <v>1104</v>
      </c>
      <c r="CE871" s="10" t="s">
        <v>1105</v>
      </c>
      <c r="CF871" s="10" t="s">
        <v>190</v>
      </c>
      <c r="CG871" s="10" t="s">
        <v>1104</v>
      </c>
      <c r="CH871" s="10" t="s">
        <v>1104</v>
      </c>
      <c r="CI871" s="10" t="s">
        <v>1105</v>
      </c>
      <c r="CJ871" s="10" t="s">
        <v>1104</v>
      </c>
      <c r="CK871" s="10" t="s">
        <v>1104</v>
      </c>
      <c r="CL871" s="10" t="s">
        <v>1105</v>
      </c>
      <c r="CM871" s="10" t="s">
        <v>1105</v>
      </c>
      <c r="CN871" s="10" t="s">
        <v>1105</v>
      </c>
      <c r="CO871" s="10" t="s">
        <v>1105</v>
      </c>
      <c r="CP871" s="10" t="s">
        <v>1105</v>
      </c>
      <c r="CQ871" s="10" t="s">
        <v>1105</v>
      </c>
      <c r="CR871" s="10" t="s">
        <v>1105</v>
      </c>
      <c r="CS871" s="10" t="s">
        <v>1105</v>
      </c>
      <c r="CT871" s="10" t="s">
        <v>1105</v>
      </c>
      <c r="CU871" s="10" t="s">
        <v>1104</v>
      </c>
      <c r="CV871" s="10" t="s">
        <v>1104</v>
      </c>
      <c r="CW871" s="10" t="s">
        <v>1105</v>
      </c>
      <c r="CX871" s="10" t="s">
        <v>1104</v>
      </c>
      <c r="CY871" s="10" t="s">
        <v>1105</v>
      </c>
      <c r="CZ871" s="10" t="s">
        <v>1105</v>
      </c>
      <c r="DA871" s="10" t="s">
        <v>1105</v>
      </c>
      <c r="DB871" s="10" t="s">
        <v>1104</v>
      </c>
      <c r="DC871" s="96" t="s">
        <v>7168</v>
      </c>
      <c r="DD871" s="96" t="s">
        <v>7168</v>
      </c>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5"/>
    </row>
    <row r="872" spans="1:251" s="9" customFormat="1" ht="17.25" customHeight="1">
      <c r="A872" s="5" t="s">
        <v>746</v>
      </c>
      <c r="B872" s="9">
        <v>375</v>
      </c>
      <c r="C872" s="5" t="s">
        <v>83</v>
      </c>
      <c r="D872" s="5" t="s">
        <v>227</v>
      </c>
      <c r="E872" s="9">
        <v>7185</v>
      </c>
      <c r="F872" s="9" t="s">
        <v>1167</v>
      </c>
      <c r="G872" s="5"/>
      <c r="H872" s="5" t="s">
        <v>5</v>
      </c>
      <c r="I872" s="9">
        <v>1724</v>
      </c>
      <c r="J872" s="5" t="s">
        <v>9</v>
      </c>
      <c r="K872" s="9">
        <v>1724</v>
      </c>
      <c r="L872" s="5"/>
      <c r="M872" s="5"/>
      <c r="N872" s="5"/>
      <c r="O872" s="5"/>
      <c r="P872" s="5"/>
      <c r="Q872" s="5"/>
      <c r="R872" s="5"/>
      <c r="S872" s="5"/>
      <c r="T872" s="5"/>
      <c r="U872" s="5"/>
      <c r="V872" s="5"/>
      <c r="W872" s="5"/>
      <c r="X872" s="5"/>
      <c r="Y872" s="5"/>
      <c r="Z872" s="5"/>
      <c r="AA872" s="5"/>
      <c r="AB872" s="5"/>
      <c r="AC872" s="5"/>
      <c r="AD872" s="5"/>
      <c r="AE872" s="5" t="s">
        <v>224</v>
      </c>
      <c r="AF872" s="5" t="s">
        <v>446</v>
      </c>
      <c r="AG872" s="5"/>
      <c r="AH872" s="5"/>
      <c r="AI872" s="5"/>
      <c r="AJ872" s="5"/>
      <c r="AK872" s="5"/>
      <c r="AL872" s="42" t="s">
        <v>589</v>
      </c>
      <c r="AM872" s="11">
        <f>VLOOKUP($AL872,'City Location'!$A$2:$C$69,2)</f>
        <v>40.416775000000001</v>
      </c>
      <c r="AN872" s="11">
        <f>VLOOKUP($AL872,'City Location'!$A$2:$C$69,3)</f>
        <v>-3.7037900000000001</v>
      </c>
      <c r="AO872" s="11" t="s">
        <v>621</v>
      </c>
      <c r="AP872" s="5">
        <v>1</v>
      </c>
      <c r="AQ872" s="5"/>
      <c r="AR872" s="4"/>
      <c r="AS872" s="4"/>
      <c r="AT872" s="10">
        <v>0</v>
      </c>
      <c r="AU872" s="10" t="s">
        <v>374</v>
      </c>
      <c r="AV872" s="10" t="s">
        <v>1105</v>
      </c>
      <c r="AW872" s="10" t="s">
        <v>1104</v>
      </c>
      <c r="AX872" s="10" t="s">
        <v>1105</v>
      </c>
      <c r="AY872" s="10" t="s">
        <v>1105</v>
      </c>
      <c r="AZ872" s="10" t="s">
        <v>1105</v>
      </c>
      <c r="BA872" s="10" t="s">
        <v>1105</v>
      </c>
      <c r="BB872" s="10" t="s">
        <v>1105</v>
      </c>
      <c r="BC872" s="10" t="s">
        <v>1105</v>
      </c>
      <c r="BD872" s="10" t="s">
        <v>1104</v>
      </c>
      <c r="BE872" s="10" t="s">
        <v>1104</v>
      </c>
      <c r="BF872" s="10" t="s">
        <v>1105</v>
      </c>
      <c r="BG872" s="10" t="s">
        <v>1105</v>
      </c>
      <c r="BH872" s="10" t="s">
        <v>1104</v>
      </c>
      <c r="BI872" s="10" t="s">
        <v>1105</v>
      </c>
      <c r="BJ872" s="10" t="s">
        <v>1105</v>
      </c>
      <c r="BK872" s="10" t="s">
        <v>190</v>
      </c>
      <c r="BL872" s="10" t="s">
        <v>1105</v>
      </c>
      <c r="BM872" s="10" t="s">
        <v>1105</v>
      </c>
      <c r="BN872" s="10" t="s">
        <v>1105</v>
      </c>
      <c r="BO872" s="10" t="s">
        <v>1105</v>
      </c>
      <c r="BP872" s="10" t="s">
        <v>1105</v>
      </c>
      <c r="BQ872" s="10" t="s">
        <v>1105</v>
      </c>
      <c r="BR872" s="10" t="s">
        <v>1105</v>
      </c>
      <c r="BS872" s="10" t="s">
        <v>1105</v>
      </c>
      <c r="BT872" s="10" t="s">
        <v>1104</v>
      </c>
      <c r="BU872" s="10" t="s">
        <v>1105</v>
      </c>
      <c r="BV872" s="10" t="s">
        <v>1105</v>
      </c>
      <c r="BW872" s="10" t="s">
        <v>1104</v>
      </c>
      <c r="BX872" s="10" t="s">
        <v>374</v>
      </c>
      <c r="BY872" s="10" t="s">
        <v>1105</v>
      </c>
      <c r="BZ872" s="10" t="s">
        <v>1104</v>
      </c>
      <c r="CA872" s="10" t="s">
        <v>1105</v>
      </c>
      <c r="CB872" s="10" t="s">
        <v>1104</v>
      </c>
      <c r="CC872" s="10" t="s">
        <v>1105</v>
      </c>
      <c r="CD872" s="10" t="s">
        <v>1104</v>
      </c>
      <c r="CE872" s="10" t="s">
        <v>1105</v>
      </c>
      <c r="CF872" s="10" t="s">
        <v>190</v>
      </c>
      <c r="CG872" s="10" t="s">
        <v>1104</v>
      </c>
      <c r="CH872" s="10" t="s">
        <v>1104</v>
      </c>
      <c r="CI872" s="10" t="s">
        <v>1105</v>
      </c>
      <c r="CJ872" s="10" t="s">
        <v>1104</v>
      </c>
      <c r="CK872" s="10" t="s">
        <v>1104</v>
      </c>
      <c r="CL872" s="10" t="s">
        <v>1105</v>
      </c>
      <c r="CM872" s="10" t="s">
        <v>1105</v>
      </c>
      <c r="CN872" s="10" t="s">
        <v>1105</v>
      </c>
      <c r="CO872" s="10" t="s">
        <v>1105</v>
      </c>
      <c r="CP872" s="10" t="s">
        <v>1105</v>
      </c>
      <c r="CQ872" s="10" t="s">
        <v>1105</v>
      </c>
      <c r="CR872" s="10" t="s">
        <v>1105</v>
      </c>
      <c r="CS872" s="10" t="s">
        <v>1105</v>
      </c>
      <c r="CT872" s="10" t="s">
        <v>1105</v>
      </c>
      <c r="CU872" s="10" t="s">
        <v>1104</v>
      </c>
      <c r="CV872" s="10" t="s">
        <v>1104</v>
      </c>
      <c r="CW872" s="10" t="s">
        <v>1105</v>
      </c>
      <c r="CX872" s="10" t="s">
        <v>1104</v>
      </c>
      <c r="CY872" s="10" t="s">
        <v>1105</v>
      </c>
      <c r="CZ872" s="10" t="s">
        <v>1105</v>
      </c>
      <c r="DA872" s="10" t="s">
        <v>1105</v>
      </c>
      <c r="DB872" s="10" t="s">
        <v>1104</v>
      </c>
      <c r="DC872" s="96" t="s">
        <v>7168</v>
      </c>
      <c r="DD872" s="96" t="s">
        <v>7168</v>
      </c>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5"/>
    </row>
    <row r="873" spans="1:251" s="9" customFormat="1" ht="17.25" customHeight="1">
      <c r="A873" s="5" t="s">
        <v>746</v>
      </c>
      <c r="B873" s="9">
        <v>375</v>
      </c>
      <c r="C873" s="5" t="s">
        <v>83</v>
      </c>
      <c r="D873" s="5" t="s">
        <v>447</v>
      </c>
      <c r="E873" s="9">
        <v>7184</v>
      </c>
      <c r="F873" s="9" t="s">
        <v>1167</v>
      </c>
      <c r="G873" s="5"/>
      <c r="H873" s="5" t="s">
        <v>7</v>
      </c>
      <c r="I873" s="9">
        <v>1746</v>
      </c>
      <c r="J873" s="5" t="s">
        <v>9</v>
      </c>
      <c r="K873" s="9">
        <v>1759</v>
      </c>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42" t="s">
        <v>589</v>
      </c>
      <c r="AM873" s="11">
        <f>VLOOKUP($AL873,'City Location'!$A$2:$C$69,2)</f>
        <v>40.416775000000001</v>
      </c>
      <c r="AN873" s="11">
        <f>VLOOKUP($AL873,'City Location'!$A$2:$C$69,3)</f>
        <v>-3.7037900000000001</v>
      </c>
      <c r="AO873" s="11" t="s">
        <v>621</v>
      </c>
      <c r="AP873" s="5">
        <v>1</v>
      </c>
      <c r="AQ873" s="5"/>
      <c r="AR873" s="4"/>
      <c r="AS873" s="4"/>
      <c r="AT873" s="10">
        <v>0</v>
      </c>
      <c r="AU873" s="10" t="s">
        <v>374</v>
      </c>
      <c r="AV873" s="10" t="s">
        <v>1105</v>
      </c>
      <c r="AW873" s="10" t="s">
        <v>1104</v>
      </c>
      <c r="AX873" s="10" t="s">
        <v>1105</v>
      </c>
      <c r="AY873" s="10" t="s">
        <v>1105</v>
      </c>
      <c r="AZ873" s="10" t="s">
        <v>1105</v>
      </c>
      <c r="BA873" s="10" t="s">
        <v>1105</v>
      </c>
      <c r="BB873" s="10" t="s">
        <v>1105</v>
      </c>
      <c r="BC873" s="10" t="s">
        <v>1105</v>
      </c>
      <c r="BD873" s="10" t="s">
        <v>1104</v>
      </c>
      <c r="BE873" s="10" t="s">
        <v>1104</v>
      </c>
      <c r="BF873" s="10" t="s">
        <v>1105</v>
      </c>
      <c r="BG873" s="10" t="s">
        <v>1105</v>
      </c>
      <c r="BH873" s="10" t="s">
        <v>1104</v>
      </c>
      <c r="BI873" s="10" t="s">
        <v>1105</v>
      </c>
      <c r="BJ873" s="10" t="s">
        <v>1105</v>
      </c>
      <c r="BK873" s="10" t="s">
        <v>190</v>
      </c>
      <c r="BL873" s="10" t="s">
        <v>1105</v>
      </c>
      <c r="BM873" s="10" t="s">
        <v>1105</v>
      </c>
      <c r="BN873" s="10" t="s">
        <v>1105</v>
      </c>
      <c r="BO873" s="10" t="s">
        <v>1105</v>
      </c>
      <c r="BP873" s="10" t="s">
        <v>1105</v>
      </c>
      <c r="BQ873" s="10" t="s">
        <v>1105</v>
      </c>
      <c r="BR873" s="10" t="s">
        <v>1105</v>
      </c>
      <c r="BS873" s="10" t="s">
        <v>1105</v>
      </c>
      <c r="BT873" s="10" t="s">
        <v>1104</v>
      </c>
      <c r="BU873" s="10" t="s">
        <v>1105</v>
      </c>
      <c r="BV873" s="10" t="s">
        <v>1105</v>
      </c>
      <c r="BW873" s="10" t="s">
        <v>1104</v>
      </c>
      <c r="BX873" s="10" t="s">
        <v>374</v>
      </c>
      <c r="BY873" s="10" t="s">
        <v>1105</v>
      </c>
      <c r="BZ873" s="10" t="s">
        <v>1104</v>
      </c>
      <c r="CA873" s="10" t="s">
        <v>1105</v>
      </c>
      <c r="CB873" s="10" t="s">
        <v>1104</v>
      </c>
      <c r="CC873" s="10" t="s">
        <v>1105</v>
      </c>
      <c r="CD873" s="10" t="s">
        <v>1104</v>
      </c>
      <c r="CE873" s="10" t="s">
        <v>1105</v>
      </c>
      <c r="CF873" s="10" t="s">
        <v>190</v>
      </c>
      <c r="CG873" s="10" t="s">
        <v>1104</v>
      </c>
      <c r="CH873" s="10" t="s">
        <v>1104</v>
      </c>
      <c r="CI873" s="10" t="s">
        <v>1105</v>
      </c>
      <c r="CJ873" s="10" t="s">
        <v>1104</v>
      </c>
      <c r="CK873" s="10" t="s">
        <v>1104</v>
      </c>
      <c r="CL873" s="10" t="s">
        <v>1105</v>
      </c>
      <c r="CM873" s="10" t="s">
        <v>1105</v>
      </c>
      <c r="CN873" s="10" t="s">
        <v>1105</v>
      </c>
      <c r="CO873" s="10" t="s">
        <v>1105</v>
      </c>
      <c r="CP873" s="10" t="s">
        <v>1105</v>
      </c>
      <c r="CQ873" s="10" t="s">
        <v>1105</v>
      </c>
      <c r="CR873" s="10" t="s">
        <v>1105</v>
      </c>
      <c r="CS873" s="10" t="s">
        <v>1105</v>
      </c>
      <c r="CT873" s="10" t="s">
        <v>1105</v>
      </c>
      <c r="CU873" s="10" t="s">
        <v>1104</v>
      </c>
      <c r="CV873" s="10" t="s">
        <v>1104</v>
      </c>
      <c r="CW873" s="10" t="s">
        <v>1105</v>
      </c>
      <c r="CX873" s="10" t="s">
        <v>1104</v>
      </c>
      <c r="CY873" s="10" t="s">
        <v>1105</v>
      </c>
      <c r="CZ873" s="10" t="s">
        <v>1105</v>
      </c>
      <c r="DA873" s="10" t="s">
        <v>1105</v>
      </c>
      <c r="DB873" s="10" t="s">
        <v>1104</v>
      </c>
      <c r="DC873" s="96" t="s">
        <v>7168</v>
      </c>
      <c r="DD873" s="96" t="s">
        <v>7168</v>
      </c>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5"/>
    </row>
    <row r="874" spans="1:251" s="9" customFormat="1" ht="17.25" customHeight="1">
      <c r="A874" s="5" t="s">
        <v>746</v>
      </c>
      <c r="B874" s="9">
        <v>375</v>
      </c>
      <c r="C874" s="5" t="s">
        <v>83</v>
      </c>
      <c r="D874" s="5" t="s">
        <v>333</v>
      </c>
      <c r="E874" s="9">
        <v>2880</v>
      </c>
      <c r="F874" s="9" t="s">
        <v>1167</v>
      </c>
      <c r="G874" s="5"/>
      <c r="H874" s="5" t="s">
        <v>9</v>
      </c>
      <c r="I874" s="9">
        <v>1759</v>
      </c>
      <c r="J874" s="5" t="s">
        <v>4</v>
      </c>
      <c r="K874" s="9">
        <v>1788</v>
      </c>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42" t="s">
        <v>589</v>
      </c>
      <c r="AM874" s="11">
        <f>VLOOKUP($AL874,'City Location'!$A$2:$C$69,2)</f>
        <v>40.416775000000001</v>
      </c>
      <c r="AN874" s="11">
        <f>VLOOKUP($AL874,'City Location'!$A$2:$C$69,3)</f>
        <v>-3.7037900000000001</v>
      </c>
      <c r="AO874" s="11" t="s">
        <v>621</v>
      </c>
      <c r="AP874" s="5">
        <v>1</v>
      </c>
      <c r="AQ874" s="5"/>
      <c r="AR874" s="4"/>
      <c r="AS874" s="4"/>
      <c r="AT874" s="10">
        <v>0</v>
      </c>
      <c r="AU874" s="10" t="s">
        <v>374</v>
      </c>
      <c r="AV874" s="10" t="s">
        <v>1105</v>
      </c>
      <c r="AW874" s="10" t="s">
        <v>1104</v>
      </c>
      <c r="AX874" s="10" t="s">
        <v>1105</v>
      </c>
      <c r="AY874" s="10" t="s">
        <v>1105</v>
      </c>
      <c r="AZ874" s="10" t="s">
        <v>1105</v>
      </c>
      <c r="BA874" s="10" t="s">
        <v>1105</v>
      </c>
      <c r="BB874" s="10" t="s">
        <v>1105</v>
      </c>
      <c r="BC874" s="10" t="s">
        <v>1105</v>
      </c>
      <c r="BD874" s="10" t="s">
        <v>1104</v>
      </c>
      <c r="BE874" s="10" t="s">
        <v>1104</v>
      </c>
      <c r="BF874" s="10" t="s">
        <v>1105</v>
      </c>
      <c r="BG874" s="10" t="s">
        <v>1105</v>
      </c>
      <c r="BH874" s="10" t="s">
        <v>1104</v>
      </c>
      <c r="BI874" s="10" t="s">
        <v>1105</v>
      </c>
      <c r="BJ874" s="10" t="s">
        <v>1105</v>
      </c>
      <c r="BK874" s="10" t="s">
        <v>190</v>
      </c>
      <c r="BL874" s="10" t="s">
        <v>1105</v>
      </c>
      <c r="BM874" s="10" t="s">
        <v>1105</v>
      </c>
      <c r="BN874" s="10" t="s">
        <v>1105</v>
      </c>
      <c r="BO874" s="10" t="s">
        <v>1105</v>
      </c>
      <c r="BP874" s="10" t="s">
        <v>1105</v>
      </c>
      <c r="BQ874" s="10" t="s">
        <v>1105</v>
      </c>
      <c r="BR874" s="10" t="s">
        <v>1105</v>
      </c>
      <c r="BS874" s="10" t="s">
        <v>1105</v>
      </c>
      <c r="BT874" s="10" t="s">
        <v>1104</v>
      </c>
      <c r="BU874" s="10" t="s">
        <v>1105</v>
      </c>
      <c r="BV874" s="10" t="s">
        <v>1105</v>
      </c>
      <c r="BW874" s="10" t="s">
        <v>1104</v>
      </c>
      <c r="BX874" s="10" t="s">
        <v>374</v>
      </c>
      <c r="BY874" s="10" t="s">
        <v>1105</v>
      </c>
      <c r="BZ874" s="10" t="s">
        <v>1104</v>
      </c>
      <c r="CA874" s="10" t="s">
        <v>1105</v>
      </c>
      <c r="CB874" s="10" t="s">
        <v>1104</v>
      </c>
      <c r="CC874" s="10" t="s">
        <v>1105</v>
      </c>
      <c r="CD874" s="10" t="s">
        <v>1104</v>
      </c>
      <c r="CE874" s="10" t="s">
        <v>1105</v>
      </c>
      <c r="CF874" s="10" t="s">
        <v>190</v>
      </c>
      <c r="CG874" s="10" t="s">
        <v>1104</v>
      </c>
      <c r="CH874" s="10" t="s">
        <v>1104</v>
      </c>
      <c r="CI874" s="10" t="s">
        <v>1105</v>
      </c>
      <c r="CJ874" s="10" t="s">
        <v>1104</v>
      </c>
      <c r="CK874" s="10" t="s">
        <v>1104</v>
      </c>
      <c r="CL874" s="10" t="s">
        <v>1105</v>
      </c>
      <c r="CM874" s="10" t="s">
        <v>1105</v>
      </c>
      <c r="CN874" s="10" t="s">
        <v>1105</v>
      </c>
      <c r="CO874" s="10" t="s">
        <v>1105</v>
      </c>
      <c r="CP874" s="10" t="s">
        <v>1105</v>
      </c>
      <c r="CQ874" s="10" t="s">
        <v>1105</v>
      </c>
      <c r="CR874" s="10" t="s">
        <v>1105</v>
      </c>
      <c r="CS874" s="10" t="s">
        <v>1105</v>
      </c>
      <c r="CT874" s="10" t="s">
        <v>1105</v>
      </c>
      <c r="CU874" s="10" t="s">
        <v>1104</v>
      </c>
      <c r="CV874" s="10" t="s">
        <v>1104</v>
      </c>
      <c r="CW874" s="10" t="s">
        <v>1105</v>
      </c>
      <c r="CX874" s="10" t="s">
        <v>1104</v>
      </c>
      <c r="CY874" s="10" t="s">
        <v>1105</v>
      </c>
      <c r="CZ874" s="10" t="s">
        <v>1105</v>
      </c>
      <c r="DA874" s="10" t="s">
        <v>1105</v>
      </c>
      <c r="DB874" s="10" t="s">
        <v>1104</v>
      </c>
      <c r="DC874" s="96" t="s">
        <v>7168</v>
      </c>
      <c r="DD874" s="96" t="s">
        <v>7168</v>
      </c>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5"/>
    </row>
    <row r="875" spans="1:251" s="9" customFormat="1" ht="17.25" customHeight="1">
      <c r="A875" s="5" t="s">
        <v>746</v>
      </c>
      <c r="B875" s="9">
        <v>375</v>
      </c>
      <c r="C875" s="5" t="s">
        <v>83</v>
      </c>
      <c r="D875" s="5" t="s">
        <v>121</v>
      </c>
      <c r="E875" s="9">
        <v>2878</v>
      </c>
      <c r="F875" s="9" t="s">
        <v>1167</v>
      </c>
      <c r="G875" s="5"/>
      <c r="H875" s="5" t="s">
        <v>4</v>
      </c>
      <c r="I875" s="9">
        <v>1788</v>
      </c>
      <c r="J875" s="5" t="s">
        <v>16</v>
      </c>
      <c r="K875" s="9">
        <v>1808</v>
      </c>
      <c r="L875" s="5"/>
      <c r="M875" s="5"/>
      <c r="N875" s="5"/>
      <c r="O875" s="5"/>
      <c r="P875" s="5"/>
      <c r="Q875" s="5"/>
      <c r="R875" s="5"/>
      <c r="S875" s="5"/>
      <c r="T875" s="5"/>
      <c r="U875" s="5"/>
      <c r="V875" s="5"/>
      <c r="W875" s="5"/>
      <c r="X875" s="5"/>
      <c r="Y875" s="5"/>
      <c r="Z875" s="5"/>
      <c r="AA875" s="5"/>
      <c r="AB875" s="5"/>
      <c r="AC875" s="5"/>
      <c r="AD875" s="5"/>
      <c r="AE875" s="5"/>
      <c r="AF875" s="5" t="s">
        <v>405</v>
      </c>
      <c r="AG875" s="5"/>
      <c r="AH875" s="5"/>
      <c r="AI875" s="5"/>
      <c r="AJ875" s="5"/>
      <c r="AK875" s="5"/>
      <c r="AL875" s="42" t="s">
        <v>589</v>
      </c>
      <c r="AM875" s="11">
        <f>VLOOKUP($AL875,'City Location'!$A$2:$C$69,2)</f>
        <v>40.416775000000001</v>
      </c>
      <c r="AN875" s="11">
        <f>VLOOKUP($AL875,'City Location'!$A$2:$C$69,3)</f>
        <v>-3.7037900000000001</v>
      </c>
      <c r="AO875" s="11" t="s">
        <v>621</v>
      </c>
      <c r="AP875" s="5">
        <v>1</v>
      </c>
      <c r="AQ875" s="5"/>
      <c r="AR875" s="4"/>
      <c r="AS875" s="4"/>
      <c r="AT875" s="10">
        <v>0</v>
      </c>
      <c r="AU875" s="10" t="s">
        <v>374</v>
      </c>
      <c r="AV875" s="10" t="s">
        <v>1105</v>
      </c>
      <c r="AW875" s="10" t="s">
        <v>1104</v>
      </c>
      <c r="AX875" s="10" t="s">
        <v>1105</v>
      </c>
      <c r="AY875" s="10" t="s">
        <v>1105</v>
      </c>
      <c r="AZ875" s="10" t="s">
        <v>1105</v>
      </c>
      <c r="BA875" s="10" t="s">
        <v>1105</v>
      </c>
      <c r="BB875" s="10" t="s">
        <v>1105</v>
      </c>
      <c r="BC875" s="10" t="s">
        <v>1105</v>
      </c>
      <c r="BD875" s="10" t="s">
        <v>1104</v>
      </c>
      <c r="BE875" s="10" t="s">
        <v>1104</v>
      </c>
      <c r="BF875" s="10" t="s">
        <v>1105</v>
      </c>
      <c r="BG875" s="10" t="s">
        <v>1105</v>
      </c>
      <c r="BH875" s="10" t="s">
        <v>1104</v>
      </c>
      <c r="BI875" s="10" t="s">
        <v>1104</v>
      </c>
      <c r="BJ875" s="10" t="s">
        <v>1104</v>
      </c>
      <c r="BK875" s="10" t="s">
        <v>190</v>
      </c>
      <c r="BL875" s="10" t="s">
        <v>1105</v>
      </c>
      <c r="BM875" s="10" t="s">
        <v>1105</v>
      </c>
      <c r="BN875" s="10" t="s">
        <v>1105</v>
      </c>
      <c r="BO875" s="10" t="s">
        <v>1105</v>
      </c>
      <c r="BP875" s="10" t="s">
        <v>1105</v>
      </c>
      <c r="BQ875" s="10" t="s">
        <v>1105</v>
      </c>
      <c r="BR875" s="10" t="s">
        <v>1105</v>
      </c>
      <c r="BS875" s="10" t="s">
        <v>1104</v>
      </c>
      <c r="BT875" s="10" t="s">
        <v>1104</v>
      </c>
      <c r="BU875" s="10" t="s">
        <v>1105</v>
      </c>
      <c r="BV875" s="10" t="s">
        <v>1105</v>
      </c>
      <c r="BW875" s="10" t="s">
        <v>1104</v>
      </c>
      <c r="BX875" s="10" t="s">
        <v>374</v>
      </c>
      <c r="BY875" s="10" t="s">
        <v>1105</v>
      </c>
      <c r="BZ875" s="10" t="s">
        <v>1104</v>
      </c>
      <c r="CA875" s="10" t="s">
        <v>1105</v>
      </c>
      <c r="CB875" s="10" t="s">
        <v>1104</v>
      </c>
      <c r="CC875" s="10" t="s">
        <v>1105</v>
      </c>
      <c r="CD875" s="10" t="s">
        <v>1104</v>
      </c>
      <c r="CE875" s="10" t="s">
        <v>1105</v>
      </c>
      <c r="CF875" s="10" t="s">
        <v>190</v>
      </c>
      <c r="CG875" s="10" t="s">
        <v>1104</v>
      </c>
      <c r="CH875" s="10" t="s">
        <v>1104</v>
      </c>
      <c r="CI875" s="10" t="s">
        <v>1105</v>
      </c>
      <c r="CJ875" s="10" t="s">
        <v>1104</v>
      </c>
      <c r="CK875" s="10" t="s">
        <v>1104</v>
      </c>
      <c r="CL875" s="10" t="s">
        <v>1105</v>
      </c>
      <c r="CM875" s="10" t="s">
        <v>1105</v>
      </c>
      <c r="CN875" s="10" t="s">
        <v>1105</v>
      </c>
      <c r="CO875" s="10" t="s">
        <v>1105</v>
      </c>
      <c r="CP875" s="10" t="s">
        <v>1105</v>
      </c>
      <c r="CQ875" s="10" t="s">
        <v>1105</v>
      </c>
      <c r="CR875" s="10" t="s">
        <v>1105</v>
      </c>
      <c r="CS875" s="10" t="s">
        <v>1105</v>
      </c>
      <c r="CT875" s="10" t="s">
        <v>1105</v>
      </c>
      <c r="CU875" s="10" t="s">
        <v>1104</v>
      </c>
      <c r="CV875" s="10" t="s">
        <v>1104</v>
      </c>
      <c r="CW875" s="10" t="s">
        <v>1105</v>
      </c>
      <c r="CX875" s="10" t="s">
        <v>1104</v>
      </c>
      <c r="CY875" s="10" t="s">
        <v>1105</v>
      </c>
      <c r="CZ875" s="10" t="s">
        <v>1105</v>
      </c>
      <c r="DA875" s="10" t="s">
        <v>1105</v>
      </c>
      <c r="DB875" s="10" t="s">
        <v>1104</v>
      </c>
      <c r="DC875" s="96" t="s">
        <v>7168</v>
      </c>
      <c r="DD875" s="96" t="s">
        <v>7168</v>
      </c>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5"/>
    </row>
    <row r="876" spans="1:251" s="9" customFormat="1" ht="17.25" customHeight="1">
      <c r="A876" s="5" t="s">
        <v>746</v>
      </c>
      <c r="B876" s="9">
        <v>375</v>
      </c>
      <c r="C876" s="5" t="s">
        <v>83</v>
      </c>
      <c r="D876" s="5" t="s">
        <v>448</v>
      </c>
      <c r="E876" s="9">
        <v>1246</v>
      </c>
      <c r="F876" s="9" t="s">
        <v>1167</v>
      </c>
      <c r="G876" s="5"/>
      <c r="H876" s="5" t="s">
        <v>16</v>
      </c>
      <c r="I876" s="9">
        <v>1808</v>
      </c>
      <c r="J876" s="5" t="s">
        <v>12</v>
      </c>
      <c r="K876" s="9">
        <v>1812</v>
      </c>
      <c r="L876" s="5"/>
      <c r="M876" s="5"/>
      <c r="N876" s="5"/>
      <c r="O876" s="5"/>
      <c r="P876" s="5"/>
      <c r="Q876" s="5"/>
      <c r="R876" s="5"/>
      <c r="S876" s="5"/>
      <c r="T876" s="5"/>
      <c r="U876" s="5"/>
      <c r="V876" s="5"/>
      <c r="W876" s="5"/>
      <c r="X876" s="5"/>
      <c r="Y876" s="5"/>
      <c r="Z876" s="5"/>
      <c r="AA876" s="5"/>
      <c r="AB876" s="5"/>
      <c r="AC876" s="5"/>
      <c r="AD876" s="5"/>
      <c r="AE876" s="5"/>
      <c r="AF876" s="5" t="s">
        <v>405</v>
      </c>
      <c r="AG876" s="5"/>
      <c r="AH876" s="5"/>
      <c r="AI876" s="5"/>
      <c r="AJ876" s="5"/>
      <c r="AK876" s="5"/>
      <c r="AL876" s="42" t="s">
        <v>589</v>
      </c>
      <c r="AM876" s="11">
        <f>VLOOKUP($AL876,'City Location'!$A$2:$C$69,2)</f>
        <v>40.416775000000001</v>
      </c>
      <c r="AN876" s="11">
        <f>VLOOKUP($AL876,'City Location'!$A$2:$C$69,3)</f>
        <v>-3.7037900000000001</v>
      </c>
      <c r="AO876" s="11" t="s">
        <v>621</v>
      </c>
      <c r="AP876" s="5">
        <v>3</v>
      </c>
      <c r="AQ876" s="5" t="s">
        <v>1209</v>
      </c>
      <c r="AR876" s="4"/>
      <c r="AS876" s="4"/>
      <c r="AT876" s="10">
        <v>0</v>
      </c>
      <c r="AU876" s="10" t="s">
        <v>374</v>
      </c>
      <c r="AV876" s="10" t="s">
        <v>1105</v>
      </c>
      <c r="AW876" s="10" t="s">
        <v>1105</v>
      </c>
      <c r="AX876" s="10" t="s">
        <v>1105</v>
      </c>
      <c r="AY876" s="10" t="s">
        <v>1105</v>
      </c>
      <c r="AZ876" s="10" t="s">
        <v>1105</v>
      </c>
      <c r="BA876" s="10" t="s">
        <v>1105</v>
      </c>
      <c r="BB876" s="10" t="s">
        <v>1105</v>
      </c>
      <c r="BC876" s="10" t="s">
        <v>1105</v>
      </c>
      <c r="BD876" s="10" t="s">
        <v>1104</v>
      </c>
      <c r="BE876" s="10" t="s">
        <v>1104</v>
      </c>
      <c r="BF876" s="10" t="s">
        <v>1105</v>
      </c>
      <c r="BG876" s="10" t="s">
        <v>1105</v>
      </c>
      <c r="BH876" s="10" t="s">
        <v>1104</v>
      </c>
      <c r="BI876" s="10" t="s">
        <v>1104</v>
      </c>
      <c r="BJ876" s="10" t="s">
        <v>1105</v>
      </c>
      <c r="BK876" s="10" t="s">
        <v>190</v>
      </c>
      <c r="BL876" s="10" t="s">
        <v>1105</v>
      </c>
      <c r="BM876" s="10" t="s">
        <v>1105</v>
      </c>
      <c r="BN876" s="10" t="s">
        <v>1105</v>
      </c>
      <c r="BO876" s="10" t="s">
        <v>1105</v>
      </c>
      <c r="BP876" s="10" t="s">
        <v>1105</v>
      </c>
      <c r="BQ876" s="10" t="s">
        <v>1105</v>
      </c>
      <c r="BR876" s="10" t="s">
        <v>1105</v>
      </c>
      <c r="BS876" s="10" t="s">
        <v>1104</v>
      </c>
      <c r="BT876" s="10" t="s">
        <v>1105</v>
      </c>
      <c r="BU876" s="10" t="s">
        <v>1105</v>
      </c>
      <c r="BV876" s="10" t="s">
        <v>1105</v>
      </c>
      <c r="BW876" s="10" t="s">
        <v>1104</v>
      </c>
      <c r="BX876" s="10" t="s">
        <v>374</v>
      </c>
      <c r="BY876" s="10" t="s">
        <v>1105</v>
      </c>
      <c r="BZ876" s="10" t="s">
        <v>1104</v>
      </c>
      <c r="CA876" s="10" t="s">
        <v>1105</v>
      </c>
      <c r="CB876" s="10" t="s">
        <v>1104</v>
      </c>
      <c r="CC876" s="10" t="s">
        <v>1105</v>
      </c>
      <c r="CD876" s="10" t="s">
        <v>1104</v>
      </c>
      <c r="CE876" s="10" t="s">
        <v>1105</v>
      </c>
      <c r="CF876" s="10" t="s">
        <v>190</v>
      </c>
      <c r="CG876" s="10" t="s">
        <v>1104</v>
      </c>
      <c r="CH876" s="10" t="s">
        <v>1104</v>
      </c>
      <c r="CI876" s="10" t="s">
        <v>1105</v>
      </c>
      <c r="CJ876" s="10" t="s">
        <v>1104</v>
      </c>
      <c r="CK876" s="10" t="s">
        <v>1104</v>
      </c>
      <c r="CL876" s="10" t="s">
        <v>1105</v>
      </c>
      <c r="CM876" s="10" t="s">
        <v>1105</v>
      </c>
      <c r="CN876" s="10" t="s">
        <v>1105</v>
      </c>
      <c r="CO876" s="10" t="s">
        <v>1105</v>
      </c>
      <c r="CP876" s="10" t="s">
        <v>1105</v>
      </c>
      <c r="CQ876" s="10" t="s">
        <v>1105</v>
      </c>
      <c r="CR876" s="10" t="s">
        <v>1105</v>
      </c>
      <c r="CS876" s="10" t="s">
        <v>1105</v>
      </c>
      <c r="CT876" s="10" t="s">
        <v>1105</v>
      </c>
      <c r="CU876" s="10" t="s">
        <v>1104</v>
      </c>
      <c r="CV876" s="10" t="s">
        <v>1104</v>
      </c>
      <c r="CW876" s="10" t="s">
        <v>1105</v>
      </c>
      <c r="CX876" s="10" t="s">
        <v>1104</v>
      </c>
      <c r="CY876" s="10" t="s">
        <v>1105</v>
      </c>
      <c r="CZ876" s="10" t="s">
        <v>1105</v>
      </c>
      <c r="DA876" s="10" t="s">
        <v>1105</v>
      </c>
      <c r="DB876" s="10" t="s">
        <v>1104</v>
      </c>
      <c r="DC876" s="96" t="s">
        <v>7168</v>
      </c>
      <c r="DD876" s="96" t="s">
        <v>7168</v>
      </c>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5"/>
    </row>
    <row r="877" spans="1:251" s="9" customFormat="1" ht="17.25" customHeight="1">
      <c r="A877" s="5" t="s">
        <v>746</v>
      </c>
      <c r="B877" s="9">
        <v>375</v>
      </c>
      <c r="C877" s="5" t="s">
        <v>83</v>
      </c>
      <c r="D877" s="5" t="s">
        <v>448</v>
      </c>
      <c r="E877" s="9">
        <v>1246</v>
      </c>
      <c r="F877" s="9" t="s">
        <v>1167</v>
      </c>
      <c r="G877" s="5"/>
      <c r="H877" s="5" t="s">
        <v>12</v>
      </c>
      <c r="I877" s="9">
        <v>1812</v>
      </c>
      <c r="J877" s="5" t="s">
        <v>8</v>
      </c>
      <c r="K877" s="9">
        <v>1814</v>
      </c>
      <c r="L877" s="5"/>
      <c r="M877" s="5"/>
      <c r="N877" s="5"/>
      <c r="O877" s="5"/>
      <c r="P877" s="5"/>
      <c r="Q877" s="5"/>
      <c r="R877" s="5"/>
      <c r="S877" s="5"/>
      <c r="T877" s="5"/>
      <c r="U877" s="5"/>
      <c r="V877" s="5"/>
      <c r="W877" s="5"/>
      <c r="X877" s="5"/>
      <c r="Y877" s="5"/>
      <c r="Z877" s="5"/>
      <c r="AA877" s="5"/>
      <c r="AB877" s="5"/>
      <c r="AC877" s="5"/>
      <c r="AD877" s="5"/>
      <c r="AE877" s="5"/>
      <c r="AF877" s="5" t="s">
        <v>405</v>
      </c>
      <c r="AG877" s="5"/>
      <c r="AH877" s="5"/>
      <c r="AI877" s="5"/>
      <c r="AJ877" s="5"/>
      <c r="AK877" s="5"/>
      <c r="AL877" s="42" t="s">
        <v>589</v>
      </c>
      <c r="AM877" s="11">
        <f>VLOOKUP($AL877,'City Location'!$A$2:$C$69,2)</f>
        <v>40.416775000000001</v>
      </c>
      <c r="AN877" s="11">
        <f>VLOOKUP($AL877,'City Location'!$A$2:$C$69,3)</f>
        <v>-3.7037900000000001</v>
      </c>
      <c r="AO877" s="11" t="s">
        <v>621</v>
      </c>
      <c r="AP877" s="5">
        <v>3</v>
      </c>
      <c r="AQ877" s="5" t="s">
        <v>1209</v>
      </c>
      <c r="AR877" s="4"/>
      <c r="AS877" s="4"/>
      <c r="AT877" s="10">
        <v>0</v>
      </c>
      <c r="AU877" s="10" t="s">
        <v>374</v>
      </c>
      <c r="AV877" s="10" t="s">
        <v>1105</v>
      </c>
      <c r="AW877" s="10" t="s">
        <v>1105</v>
      </c>
      <c r="AX877" s="10" t="s">
        <v>1105</v>
      </c>
      <c r="AY877" s="10" t="s">
        <v>1105</v>
      </c>
      <c r="AZ877" s="10" t="s">
        <v>1105</v>
      </c>
      <c r="BA877" s="10" t="s">
        <v>1105</v>
      </c>
      <c r="BB877" s="10" t="s">
        <v>1105</v>
      </c>
      <c r="BC877" s="10" t="s">
        <v>1105</v>
      </c>
      <c r="BD877" s="10" t="s">
        <v>1104</v>
      </c>
      <c r="BE877" s="10" t="s">
        <v>1104</v>
      </c>
      <c r="BF877" s="10" t="s">
        <v>1105</v>
      </c>
      <c r="BG877" s="10" t="s">
        <v>1105</v>
      </c>
      <c r="BH877" s="10" t="s">
        <v>1104</v>
      </c>
      <c r="BI877" s="10" t="s">
        <v>1104</v>
      </c>
      <c r="BJ877" s="10" t="s">
        <v>1105</v>
      </c>
      <c r="BK877" s="10" t="s">
        <v>190</v>
      </c>
      <c r="BL877" s="10" t="s">
        <v>1105</v>
      </c>
      <c r="BM877" s="10" t="s">
        <v>1105</v>
      </c>
      <c r="BN877" s="10" t="s">
        <v>1105</v>
      </c>
      <c r="BO877" s="10" t="s">
        <v>1105</v>
      </c>
      <c r="BP877" s="10" t="s">
        <v>1105</v>
      </c>
      <c r="BQ877" s="10" t="s">
        <v>1105</v>
      </c>
      <c r="BR877" s="10" t="s">
        <v>1105</v>
      </c>
      <c r="BS877" s="10" t="s">
        <v>1104</v>
      </c>
      <c r="BT877" s="10" t="s">
        <v>1105</v>
      </c>
      <c r="BU877" s="10" t="s">
        <v>1105</v>
      </c>
      <c r="BV877" s="10" t="s">
        <v>1105</v>
      </c>
      <c r="BW877" s="10" t="s">
        <v>1104</v>
      </c>
      <c r="BX877" s="10" t="s">
        <v>190</v>
      </c>
      <c r="BY877" s="10" t="s">
        <v>1105</v>
      </c>
      <c r="BZ877" s="10" t="s">
        <v>1104</v>
      </c>
      <c r="CA877" s="10" t="s">
        <v>1105</v>
      </c>
      <c r="CB877" s="10" t="s">
        <v>1104</v>
      </c>
      <c r="CC877" s="10" t="s">
        <v>1105</v>
      </c>
      <c r="CD877" s="10" t="s">
        <v>1104</v>
      </c>
      <c r="CE877" s="10" t="s">
        <v>1105</v>
      </c>
      <c r="CF877" s="10" t="s">
        <v>190</v>
      </c>
      <c r="CG877" s="10" t="s">
        <v>1104</v>
      </c>
      <c r="CH877" s="10" t="s">
        <v>1104</v>
      </c>
      <c r="CI877" s="10" t="s">
        <v>1105</v>
      </c>
      <c r="CJ877" s="10" t="s">
        <v>1104</v>
      </c>
      <c r="CK877" s="10" t="s">
        <v>1104</v>
      </c>
      <c r="CL877" s="10" t="s">
        <v>1105</v>
      </c>
      <c r="CM877" s="10" t="s">
        <v>1105</v>
      </c>
      <c r="CN877" s="10" t="s">
        <v>1105</v>
      </c>
      <c r="CO877" s="10" t="s">
        <v>1105</v>
      </c>
      <c r="CP877" s="10" t="s">
        <v>1105</v>
      </c>
      <c r="CQ877" s="10" t="s">
        <v>1105</v>
      </c>
      <c r="CR877" s="10" t="s">
        <v>1105</v>
      </c>
      <c r="CS877" s="10" t="s">
        <v>1105</v>
      </c>
      <c r="CT877" s="10" t="s">
        <v>1105</v>
      </c>
      <c r="CU877" s="10" t="s">
        <v>1104</v>
      </c>
      <c r="CV877" s="10" t="s">
        <v>1104</v>
      </c>
      <c r="CW877" s="10" t="s">
        <v>1105</v>
      </c>
      <c r="CX877" s="10" t="s">
        <v>1104</v>
      </c>
      <c r="CY877" s="10" t="s">
        <v>1105</v>
      </c>
      <c r="CZ877" s="10" t="s">
        <v>1105</v>
      </c>
      <c r="DA877" s="10" t="s">
        <v>1105</v>
      </c>
      <c r="DB877" s="10" t="s">
        <v>1104</v>
      </c>
      <c r="DC877" s="96" t="s">
        <v>7169</v>
      </c>
      <c r="DD877" s="96" t="s">
        <v>7169</v>
      </c>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5"/>
    </row>
    <row r="878" spans="1:251" s="9" customFormat="1" ht="17.25" customHeight="1">
      <c r="A878" s="5" t="s">
        <v>746</v>
      </c>
      <c r="B878" s="9">
        <v>375</v>
      </c>
      <c r="C878" s="5" t="s">
        <v>83</v>
      </c>
      <c r="D878" s="5" t="s">
        <v>448</v>
      </c>
      <c r="E878" s="9">
        <v>1246</v>
      </c>
      <c r="F878" s="9" t="s">
        <v>1167</v>
      </c>
      <c r="G878" s="5"/>
      <c r="H878" s="5" t="s">
        <v>8</v>
      </c>
      <c r="I878" s="9">
        <v>1814</v>
      </c>
      <c r="J878" s="5" t="s">
        <v>5</v>
      </c>
      <c r="K878" s="9">
        <v>1816</v>
      </c>
      <c r="L878" s="5"/>
      <c r="M878" s="5"/>
      <c r="N878" s="5"/>
      <c r="O878" s="5"/>
      <c r="P878" s="5"/>
      <c r="Q878" s="5"/>
      <c r="R878" s="5"/>
      <c r="S878" s="5"/>
      <c r="T878" s="5"/>
      <c r="U878" s="5"/>
      <c r="V878" s="5"/>
      <c r="W878" s="5"/>
      <c r="X878" s="5"/>
      <c r="Y878" s="5"/>
      <c r="Z878" s="5"/>
      <c r="AA878" s="5"/>
      <c r="AB878" s="5"/>
      <c r="AC878" s="5"/>
      <c r="AD878" s="5"/>
      <c r="AE878" s="5"/>
      <c r="AF878" s="5" t="s">
        <v>405</v>
      </c>
      <c r="AG878" s="5"/>
      <c r="AH878" s="5"/>
      <c r="AI878" s="5"/>
      <c r="AJ878" s="5"/>
      <c r="AK878" s="5"/>
      <c r="AL878" s="42" t="s">
        <v>589</v>
      </c>
      <c r="AM878" s="11">
        <f>VLOOKUP($AL878,'City Location'!$A$2:$C$69,2)</f>
        <v>40.416775000000001</v>
      </c>
      <c r="AN878" s="11">
        <f>VLOOKUP($AL878,'City Location'!$A$2:$C$69,3)</f>
        <v>-3.7037900000000001</v>
      </c>
      <c r="AO878" s="13" t="s">
        <v>621</v>
      </c>
      <c r="AP878" s="5">
        <v>3</v>
      </c>
      <c r="AQ878" s="5" t="s">
        <v>1209</v>
      </c>
      <c r="AR878" s="4"/>
      <c r="AS878" s="4"/>
      <c r="AT878" s="10">
        <v>0</v>
      </c>
      <c r="AU878" s="10" t="s">
        <v>374</v>
      </c>
      <c r="AV878" s="10" t="s">
        <v>1105</v>
      </c>
      <c r="AW878" s="10" t="s">
        <v>1105</v>
      </c>
      <c r="AX878" s="10" t="s">
        <v>1105</v>
      </c>
      <c r="AY878" s="10" t="s">
        <v>1104</v>
      </c>
      <c r="AZ878" s="10" t="s">
        <v>1105</v>
      </c>
      <c r="BA878" s="10" t="s">
        <v>1104</v>
      </c>
      <c r="BB878" s="10" t="s">
        <v>1104</v>
      </c>
      <c r="BC878" s="10" t="s">
        <v>1105</v>
      </c>
      <c r="BD878" s="10" t="s">
        <v>1104</v>
      </c>
      <c r="BE878" s="10" t="s">
        <v>1104</v>
      </c>
      <c r="BF878" s="10" t="s">
        <v>1104</v>
      </c>
      <c r="BG878" s="10" t="s">
        <v>1104</v>
      </c>
      <c r="BH878" s="10" t="s">
        <v>1104</v>
      </c>
      <c r="BI878" s="10" t="s">
        <v>1104</v>
      </c>
      <c r="BJ878" s="10" t="s">
        <v>1105</v>
      </c>
      <c r="BK878" s="10" t="s">
        <v>190</v>
      </c>
      <c r="BL878" s="10" t="s">
        <v>1105</v>
      </c>
      <c r="BM878" s="10" t="s">
        <v>1105</v>
      </c>
      <c r="BN878" s="10" t="s">
        <v>1105</v>
      </c>
      <c r="BO878" s="10" t="s">
        <v>1104</v>
      </c>
      <c r="BP878" s="10" t="s">
        <v>1105</v>
      </c>
      <c r="BQ878" s="10" t="s">
        <v>1104</v>
      </c>
      <c r="BR878" s="10" t="s">
        <v>1105</v>
      </c>
      <c r="BS878" s="10" t="s">
        <v>1104</v>
      </c>
      <c r="BT878" s="10" t="s">
        <v>1105</v>
      </c>
      <c r="BU878" s="10" t="s">
        <v>1105</v>
      </c>
      <c r="BV878" s="10" t="s">
        <v>1105</v>
      </c>
      <c r="BW878" s="10" t="s">
        <v>1104</v>
      </c>
      <c r="BX878" s="10" t="s">
        <v>374</v>
      </c>
      <c r="BY878" s="10" t="s">
        <v>1105</v>
      </c>
      <c r="BZ878" s="10" t="s">
        <v>1104</v>
      </c>
      <c r="CA878" s="10" t="s">
        <v>1105</v>
      </c>
      <c r="CB878" s="10" t="s">
        <v>1104</v>
      </c>
      <c r="CC878" s="10" t="s">
        <v>1105</v>
      </c>
      <c r="CD878" s="10" t="s">
        <v>1104</v>
      </c>
      <c r="CE878" s="10" t="s">
        <v>1105</v>
      </c>
      <c r="CF878" s="10" t="s">
        <v>190</v>
      </c>
      <c r="CG878" s="10" t="s">
        <v>1104</v>
      </c>
      <c r="CH878" s="10" t="s">
        <v>1104</v>
      </c>
      <c r="CI878" s="10" t="s">
        <v>1105</v>
      </c>
      <c r="CJ878" s="10" t="s">
        <v>1104</v>
      </c>
      <c r="CK878" s="10" t="s">
        <v>1104</v>
      </c>
      <c r="CL878" s="10" t="s">
        <v>1105</v>
      </c>
      <c r="CM878" s="10" t="s">
        <v>1104</v>
      </c>
      <c r="CN878" s="10" t="s">
        <v>1105</v>
      </c>
      <c r="CO878" s="10" t="s">
        <v>1105</v>
      </c>
      <c r="CP878" s="10" t="s">
        <v>1105</v>
      </c>
      <c r="CQ878" s="10" t="s">
        <v>1105</v>
      </c>
      <c r="CR878" s="10" t="s">
        <v>1105</v>
      </c>
      <c r="CS878" s="10" t="s">
        <v>1105</v>
      </c>
      <c r="CT878" s="10" t="s">
        <v>1105</v>
      </c>
      <c r="CU878" s="10" t="s">
        <v>1104</v>
      </c>
      <c r="CV878" s="10" t="s">
        <v>1104</v>
      </c>
      <c r="CW878" s="10" t="s">
        <v>1105</v>
      </c>
      <c r="CX878" s="10" t="s">
        <v>1104</v>
      </c>
      <c r="CY878" s="10" t="s">
        <v>1105</v>
      </c>
      <c r="CZ878" s="10" t="s">
        <v>1105</v>
      </c>
      <c r="DA878" s="10" t="s">
        <v>1105</v>
      </c>
      <c r="DB878" s="10" t="s">
        <v>1104</v>
      </c>
      <c r="DC878" s="96" t="s">
        <v>7169</v>
      </c>
      <c r="DD878" s="96" t="s">
        <v>7169</v>
      </c>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5"/>
    </row>
    <row r="879" spans="1:251" s="9" customFormat="1" ht="17.25" customHeight="1">
      <c r="A879" s="5" t="s">
        <v>746</v>
      </c>
      <c r="B879" s="9">
        <v>375</v>
      </c>
      <c r="C879" s="5" t="s">
        <v>83</v>
      </c>
      <c r="D879" s="5" t="s">
        <v>448</v>
      </c>
      <c r="E879" s="9">
        <v>1246</v>
      </c>
      <c r="F879" s="9" t="s">
        <v>1167</v>
      </c>
      <c r="G879" s="5"/>
      <c r="H879" s="5" t="s">
        <v>5</v>
      </c>
      <c r="I879" s="9">
        <v>1816</v>
      </c>
      <c r="J879" s="5" t="s">
        <v>3</v>
      </c>
      <c r="K879" s="9">
        <v>1833</v>
      </c>
      <c r="L879" s="5"/>
      <c r="M879" s="5"/>
      <c r="N879" s="5"/>
      <c r="O879" s="5"/>
      <c r="P879" s="5"/>
      <c r="Q879" s="5"/>
      <c r="R879" s="5"/>
      <c r="S879" s="5"/>
      <c r="T879" s="5"/>
      <c r="U879" s="5"/>
      <c r="V879" s="5"/>
      <c r="W879" s="5"/>
      <c r="X879" s="5"/>
      <c r="Y879" s="5"/>
      <c r="Z879" s="5"/>
      <c r="AA879" s="5"/>
      <c r="AB879" s="5"/>
      <c r="AC879" s="5"/>
      <c r="AD879" s="5"/>
      <c r="AE879" s="5"/>
      <c r="AF879" s="5" t="s">
        <v>405</v>
      </c>
      <c r="AG879" s="5"/>
      <c r="AH879" s="5"/>
      <c r="AI879" s="5"/>
      <c r="AJ879" s="5"/>
      <c r="AK879" s="5"/>
      <c r="AL879" s="42" t="s">
        <v>589</v>
      </c>
      <c r="AM879" s="11">
        <f>VLOOKUP($AL879,'City Location'!$A$2:$C$69,2)</f>
        <v>40.416775000000001</v>
      </c>
      <c r="AN879" s="11">
        <f>VLOOKUP($AL879,'City Location'!$A$2:$C$69,3)</f>
        <v>-3.7037900000000001</v>
      </c>
      <c r="AO879" s="13" t="s">
        <v>621</v>
      </c>
      <c r="AP879" s="5">
        <v>3</v>
      </c>
      <c r="AQ879" s="5" t="s">
        <v>1209</v>
      </c>
      <c r="AR879" s="4"/>
      <c r="AS879" s="4"/>
      <c r="AT879" s="10">
        <v>0</v>
      </c>
      <c r="AU879" s="10" t="s">
        <v>374</v>
      </c>
      <c r="AV879" s="10" t="s">
        <v>1104</v>
      </c>
      <c r="AW879" s="10" t="s">
        <v>1105</v>
      </c>
      <c r="AX879" s="10" t="s">
        <v>1105</v>
      </c>
      <c r="AY879" s="10" t="s">
        <v>1104</v>
      </c>
      <c r="AZ879" s="10" t="s">
        <v>1105</v>
      </c>
      <c r="BA879" s="10" t="s">
        <v>1104</v>
      </c>
      <c r="BB879" s="10" t="s">
        <v>1104</v>
      </c>
      <c r="BC879" s="10" t="s">
        <v>1104</v>
      </c>
      <c r="BD879" s="10" t="s">
        <v>1104</v>
      </c>
      <c r="BE879" s="10" t="s">
        <v>1104</v>
      </c>
      <c r="BF879" s="10" t="s">
        <v>1104</v>
      </c>
      <c r="BG879" s="10" t="s">
        <v>1104</v>
      </c>
      <c r="BH879" s="10" t="s">
        <v>1104</v>
      </c>
      <c r="BI879" s="10" t="s">
        <v>1105</v>
      </c>
      <c r="BJ879" s="10" t="s">
        <v>1105</v>
      </c>
      <c r="BK879" s="10" t="s">
        <v>190</v>
      </c>
      <c r="BL879" s="10" t="s">
        <v>1105</v>
      </c>
      <c r="BM879" s="10" t="s">
        <v>1105</v>
      </c>
      <c r="BN879" s="10" t="s">
        <v>1105</v>
      </c>
      <c r="BO879" s="10" t="s">
        <v>1104</v>
      </c>
      <c r="BP879" s="10" t="s">
        <v>1105</v>
      </c>
      <c r="BQ879" s="10" t="s">
        <v>1104</v>
      </c>
      <c r="BR879" s="10" t="s">
        <v>1105</v>
      </c>
      <c r="BS879" s="10" t="s">
        <v>1104</v>
      </c>
      <c r="BT879" s="10" t="s">
        <v>1105</v>
      </c>
      <c r="BU879" s="10" t="s">
        <v>1105</v>
      </c>
      <c r="BV879" s="10" t="s">
        <v>1105</v>
      </c>
      <c r="BW879" s="10" t="s">
        <v>1104</v>
      </c>
      <c r="BX879" s="10" t="s">
        <v>374</v>
      </c>
      <c r="BY879" s="10" t="s">
        <v>1104</v>
      </c>
      <c r="BZ879" s="10" t="s">
        <v>1104</v>
      </c>
      <c r="CA879" s="10" t="s">
        <v>1105</v>
      </c>
      <c r="CB879" s="10" t="s">
        <v>1105</v>
      </c>
      <c r="CC879" s="10" t="s">
        <v>1105</v>
      </c>
      <c r="CD879" s="10" t="s">
        <v>1104</v>
      </c>
      <c r="CE879" s="10" t="s">
        <v>1105</v>
      </c>
      <c r="CF879" s="10" t="s">
        <v>190</v>
      </c>
      <c r="CG879" s="10" t="s">
        <v>1104</v>
      </c>
      <c r="CH879" s="10" t="s">
        <v>1104</v>
      </c>
      <c r="CI879" s="10" t="s">
        <v>1105</v>
      </c>
      <c r="CJ879" s="10" t="s">
        <v>1105</v>
      </c>
      <c r="CK879" s="10" t="s">
        <v>1104</v>
      </c>
      <c r="CL879" s="10" t="s">
        <v>1104</v>
      </c>
      <c r="CM879" s="10" t="s">
        <v>1104</v>
      </c>
      <c r="CN879" s="10" t="s">
        <v>1105</v>
      </c>
      <c r="CO879" s="10" t="s">
        <v>1105</v>
      </c>
      <c r="CP879" s="10" t="s">
        <v>1105</v>
      </c>
      <c r="CQ879" s="10" t="s">
        <v>1105</v>
      </c>
      <c r="CR879" s="10" t="s">
        <v>1104</v>
      </c>
      <c r="CS879" s="10" t="s">
        <v>1105</v>
      </c>
      <c r="CT879" s="10" t="s">
        <v>1104</v>
      </c>
      <c r="CU879" s="10" t="s">
        <v>1104</v>
      </c>
      <c r="CV879" s="10" t="s">
        <v>1104</v>
      </c>
      <c r="CW879" s="10" t="s">
        <v>1105</v>
      </c>
      <c r="CX879" s="10" t="s">
        <v>1104</v>
      </c>
      <c r="CY879" s="10" t="s">
        <v>1105</v>
      </c>
      <c r="CZ879" s="10" t="s">
        <v>1105</v>
      </c>
      <c r="DA879" s="10" t="s">
        <v>1105</v>
      </c>
      <c r="DB879" s="10" t="s">
        <v>1104</v>
      </c>
      <c r="DC879" s="96" t="s">
        <v>7169</v>
      </c>
      <c r="DD879" s="96" t="s">
        <v>7169</v>
      </c>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5"/>
    </row>
    <row r="880" spans="1:251" s="9" customFormat="1" ht="17.25" customHeight="1">
      <c r="A880" s="5" t="s">
        <v>746</v>
      </c>
      <c r="B880" s="9">
        <v>375</v>
      </c>
      <c r="C880" s="5" t="s">
        <v>87</v>
      </c>
      <c r="D880" s="5" t="s">
        <v>449</v>
      </c>
      <c r="E880" s="9">
        <v>1244</v>
      </c>
      <c r="F880" s="9" t="s">
        <v>1167</v>
      </c>
      <c r="G880" s="5"/>
      <c r="H880" s="5" t="s">
        <v>3</v>
      </c>
      <c r="I880" s="9">
        <v>1833</v>
      </c>
      <c r="J880" s="5" t="s">
        <v>3</v>
      </c>
      <c r="K880" s="9">
        <v>1868</v>
      </c>
      <c r="L880" s="5"/>
      <c r="M880" s="5"/>
      <c r="N880" s="5"/>
      <c r="O880" s="5"/>
      <c r="P880" s="5"/>
      <c r="Q880" s="5"/>
      <c r="R880" s="5"/>
      <c r="S880" s="5"/>
      <c r="T880" s="5"/>
      <c r="U880" s="5"/>
      <c r="V880" s="5"/>
      <c r="W880" s="5"/>
      <c r="X880" s="5"/>
      <c r="Y880" s="5"/>
      <c r="Z880" s="5"/>
      <c r="AA880" s="5"/>
      <c r="AB880" s="5"/>
      <c r="AC880" s="5"/>
      <c r="AD880" s="5"/>
      <c r="AE880" s="5"/>
      <c r="AF880" s="5" t="s">
        <v>380</v>
      </c>
      <c r="AG880" s="5"/>
      <c r="AH880" s="5"/>
      <c r="AI880" s="5"/>
      <c r="AJ880" s="5"/>
      <c r="AK880" s="5"/>
      <c r="AL880" s="42" t="s">
        <v>589</v>
      </c>
      <c r="AM880" s="11">
        <f>VLOOKUP($AL880,'City Location'!$A$2:$C$69,2)</f>
        <v>40.416775000000001</v>
      </c>
      <c r="AN880" s="11">
        <f>VLOOKUP($AL880,'City Location'!$A$2:$C$69,3)</f>
        <v>-3.7037900000000001</v>
      </c>
      <c r="AO880" s="13" t="s">
        <v>621</v>
      </c>
      <c r="AP880" s="5">
        <v>1</v>
      </c>
      <c r="AQ880" s="5"/>
      <c r="AR880" s="4"/>
      <c r="AS880" s="4"/>
      <c r="AT880" s="10">
        <v>0</v>
      </c>
      <c r="AU880" s="10" t="s">
        <v>374</v>
      </c>
      <c r="AV880" s="10" t="s">
        <v>1104</v>
      </c>
      <c r="AW880" s="10" t="s">
        <v>1105</v>
      </c>
      <c r="AX880" s="10" t="s">
        <v>1105</v>
      </c>
      <c r="AY880" s="10" t="s">
        <v>1104</v>
      </c>
      <c r="AZ880" s="10" t="s">
        <v>1104</v>
      </c>
      <c r="BA880" s="10" t="s">
        <v>1104</v>
      </c>
      <c r="BB880" s="10" t="s">
        <v>1104</v>
      </c>
      <c r="BC880" s="10" t="s">
        <v>1104</v>
      </c>
      <c r="BD880" s="10" t="s">
        <v>1104</v>
      </c>
      <c r="BE880" s="10" t="s">
        <v>1104</v>
      </c>
      <c r="BF880" s="10" t="s">
        <v>1104</v>
      </c>
      <c r="BG880" s="10" t="s">
        <v>1104</v>
      </c>
      <c r="BH880" s="10" t="s">
        <v>1104</v>
      </c>
      <c r="BI880" s="10" t="s">
        <v>1105</v>
      </c>
      <c r="BJ880" s="10" t="s">
        <v>1105</v>
      </c>
      <c r="BK880" s="10" t="s">
        <v>190</v>
      </c>
      <c r="BL880" s="10" t="s">
        <v>1104</v>
      </c>
      <c r="BM880" s="10" t="s">
        <v>1104</v>
      </c>
      <c r="BN880" s="10" t="s">
        <v>1105</v>
      </c>
      <c r="BO880" s="10" t="s">
        <v>1104</v>
      </c>
      <c r="BP880" s="10" t="s">
        <v>1105</v>
      </c>
      <c r="BQ880" s="10" t="s">
        <v>1104</v>
      </c>
      <c r="BR880" s="10" t="s">
        <v>1105</v>
      </c>
      <c r="BS880" s="10" t="s">
        <v>1104</v>
      </c>
      <c r="BT880" s="10" t="s">
        <v>1105</v>
      </c>
      <c r="BU880" s="10" t="s">
        <v>1104</v>
      </c>
      <c r="BV880" s="10" t="s">
        <v>1105</v>
      </c>
      <c r="BW880" s="10" t="s">
        <v>1104</v>
      </c>
      <c r="BX880" s="10" t="s">
        <v>374</v>
      </c>
      <c r="BY880" s="10" t="s">
        <v>1104</v>
      </c>
      <c r="BZ880" s="10" t="s">
        <v>1104</v>
      </c>
      <c r="CA880" s="10" t="s">
        <v>1105</v>
      </c>
      <c r="CB880" s="10" t="s">
        <v>1105</v>
      </c>
      <c r="CC880" s="10" t="s">
        <v>1105</v>
      </c>
      <c r="CD880" s="10" t="s">
        <v>1104</v>
      </c>
      <c r="CE880" s="10" t="s">
        <v>1105</v>
      </c>
      <c r="CF880" s="10" t="s">
        <v>190</v>
      </c>
      <c r="CG880" s="10" t="s">
        <v>1104</v>
      </c>
      <c r="CH880" s="10" t="s">
        <v>1104</v>
      </c>
      <c r="CI880" s="10" t="s">
        <v>1105</v>
      </c>
      <c r="CJ880" s="10" t="s">
        <v>1105</v>
      </c>
      <c r="CK880" s="10" t="s">
        <v>1104</v>
      </c>
      <c r="CL880" s="10" t="s">
        <v>1104</v>
      </c>
      <c r="CM880" s="10" t="s">
        <v>1104</v>
      </c>
      <c r="CN880" s="10" t="s">
        <v>1105</v>
      </c>
      <c r="CO880" s="10" t="s">
        <v>1105</v>
      </c>
      <c r="CP880" s="10" t="s">
        <v>1105</v>
      </c>
      <c r="CQ880" s="10" t="s">
        <v>1105</v>
      </c>
      <c r="CR880" s="10" t="s">
        <v>1104</v>
      </c>
      <c r="CS880" s="10" t="s">
        <v>1104</v>
      </c>
      <c r="CT880" s="10" t="s">
        <v>1104</v>
      </c>
      <c r="CU880" s="10" t="s">
        <v>1104</v>
      </c>
      <c r="CV880" s="10" t="s">
        <v>1104</v>
      </c>
      <c r="CW880" s="10" t="s">
        <v>1105</v>
      </c>
      <c r="CX880" s="10" t="s">
        <v>1104</v>
      </c>
      <c r="CY880" s="10" t="s">
        <v>1104</v>
      </c>
      <c r="CZ880" s="10" t="s">
        <v>1105</v>
      </c>
      <c r="DA880" s="10" t="s">
        <v>1105</v>
      </c>
      <c r="DB880" s="10" t="s">
        <v>1104</v>
      </c>
      <c r="DC880" s="96" t="s">
        <v>7169</v>
      </c>
      <c r="DD880" s="96" t="s">
        <v>7169</v>
      </c>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5"/>
    </row>
    <row r="881" spans="1:251" ht="17.25" customHeight="1">
      <c r="A881" s="5" t="s">
        <v>746</v>
      </c>
      <c r="B881" s="9">
        <v>375</v>
      </c>
      <c r="C881" s="5" t="s">
        <v>83</v>
      </c>
      <c r="D881" s="5" t="s">
        <v>450</v>
      </c>
      <c r="E881" s="9">
        <v>4897</v>
      </c>
      <c r="F881" s="9" t="s">
        <v>817</v>
      </c>
      <c r="G881" s="5"/>
      <c r="H881" s="5" t="s">
        <v>10</v>
      </c>
      <c r="I881" s="9">
        <v>1870</v>
      </c>
      <c r="J881" s="5" t="s">
        <v>378</v>
      </c>
      <c r="K881" s="9">
        <v>1873</v>
      </c>
      <c r="L881" s="5"/>
      <c r="M881" s="5"/>
      <c r="N881" s="5"/>
      <c r="O881" s="5"/>
      <c r="P881" s="5"/>
      <c r="Q881" s="5"/>
      <c r="R881" s="5"/>
      <c r="S881" s="5"/>
      <c r="T881" s="5"/>
      <c r="U881" s="5"/>
      <c r="V881" s="5"/>
      <c r="W881" s="5"/>
      <c r="X881" s="5"/>
      <c r="Y881" s="5"/>
      <c r="Z881" s="5"/>
      <c r="AA881" s="5"/>
      <c r="AB881" s="5"/>
      <c r="AC881" s="5"/>
      <c r="AD881" s="5"/>
      <c r="AE881" s="5"/>
      <c r="AF881" s="5" t="s">
        <v>405</v>
      </c>
      <c r="AG881" s="5"/>
      <c r="AH881" s="5"/>
      <c r="AI881" s="5"/>
      <c r="AJ881" s="5"/>
      <c r="AK881" s="5"/>
      <c r="AL881" s="42" t="s">
        <v>589</v>
      </c>
      <c r="AM881" s="11">
        <f>VLOOKUP($AL881,'City Location'!$A$2:$C$69,2)</f>
        <v>40.416775000000001</v>
      </c>
      <c r="AN881" s="11">
        <f>VLOOKUP($AL881,'City Location'!$A$2:$C$69,3)</f>
        <v>-3.7037900000000001</v>
      </c>
      <c r="AO881" s="13" t="s">
        <v>621</v>
      </c>
      <c r="AP881" s="5">
        <v>1</v>
      </c>
      <c r="AT881" s="10">
        <v>0</v>
      </c>
      <c r="AU881" s="10" t="s">
        <v>374</v>
      </c>
      <c r="AV881" s="10" t="s">
        <v>1104</v>
      </c>
      <c r="AW881" s="10" t="s">
        <v>1105</v>
      </c>
      <c r="AX881" s="10" t="s">
        <v>1105</v>
      </c>
      <c r="AY881" s="10" t="s">
        <v>1105</v>
      </c>
      <c r="AZ881" s="10" t="s">
        <v>1104</v>
      </c>
      <c r="BA881" s="10" t="s">
        <v>1105</v>
      </c>
      <c r="BB881" s="10" t="s">
        <v>1104</v>
      </c>
      <c r="BC881" s="10" t="s">
        <v>1105</v>
      </c>
      <c r="BD881" s="10" t="s">
        <v>1104</v>
      </c>
      <c r="BE881" s="10" t="s">
        <v>1104</v>
      </c>
      <c r="BF881" s="10" t="s">
        <v>1104</v>
      </c>
      <c r="BG881" s="10" t="s">
        <v>1104</v>
      </c>
      <c r="BH881" s="10" t="s">
        <v>1104</v>
      </c>
      <c r="BI881" s="10" t="s">
        <v>1105</v>
      </c>
      <c r="BJ881" s="10" t="s">
        <v>1105</v>
      </c>
      <c r="BK881" s="10" t="s">
        <v>190</v>
      </c>
      <c r="BL881" s="10" t="s">
        <v>1104</v>
      </c>
      <c r="BM881" s="10" t="s">
        <v>1105</v>
      </c>
      <c r="BN881" s="10" t="s">
        <v>1104</v>
      </c>
      <c r="BO881" s="10" t="s">
        <v>1104</v>
      </c>
      <c r="BP881" s="10" t="s">
        <v>1104</v>
      </c>
      <c r="BQ881" s="10" t="s">
        <v>1104</v>
      </c>
      <c r="BR881" s="10" t="s">
        <v>1105</v>
      </c>
      <c r="BS881" s="10" t="s">
        <v>1105</v>
      </c>
      <c r="BT881" s="10" t="s">
        <v>1105</v>
      </c>
      <c r="BU881" s="10" t="s">
        <v>1104</v>
      </c>
      <c r="BV881" s="10" t="s">
        <v>1105</v>
      </c>
      <c r="BW881" s="10" t="s">
        <v>1104</v>
      </c>
      <c r="BX881" s="10" t="s">
        <v>374</v>
      </c>
      <c r="BY881" s="10" t="s">
        <v>1104</v>
      </c>
      <c r="BZ881" s="10" t="s">
        <v>1105</v>
      </c>
      <c r="CA881" s="10" t="s">
        <v>1105</v>
      </c>
      <c r="CB881" s="10" t="s">
        <v>1105</v>
      </c>
      <c r="CC881" s="10" t="s">
        <v>1105</v>
      </c>
      <c r="CD881" s="10" t="s">
        <v>1104</v>
      </c>
      <c r="CE881" s="10" t="s">
        <v>1105</v>
      </c>
      <c r="CF881" s="10" t="s">
        <v>190</v>
      </c>
      <c r="CG881" s="10" t="s">
        <v>1104</v>
      </c>
      <c r="CH881" s="10" t="s">
        <v>1104</v>
      </c>
      <c r="CI881" s="10" t="s">
        <v>1105</v>
      </c>
      <c r="CJ881" s="10" t="s">
        <v>1105</v>
      </c>
      <c r="CK881" s="10" t="s">
        <v>1104</v>
      </c>
      <c r="CL881" s="10" t="s">
        <v>1105</v>
      </c>
      <c r="CM881" s="10" t="s">
        <v>1104</v>
      </c>
      <c r="CN881" s="10" t="s">
        <v>1104</v>
      </c>
      <c r="CO881" s="10" t="s">
        <v>1104</v>
      </c>
      <c r="CP881" s="10" t="s">
        <v>1104</v>
      </c>
      <c r="CQ881" s="10" t="s">
        <v>1104</v>
      </c>
      <c r="CR881" s="10" t="s">
        <v>1104</v>
      </c>
      <c r="CS881" s="10" t="s">
        <v>1104</v>
      </c>
      <c r="CT881" s="10" t="s">
        <v>1104</v>
      </c>
      <c r="CU881" s="10" t="s">
        <v>1104</v>
      </c>
      <c r="CV881" s="10" t="s">
        <v>1104</v>
      </c>
      <c r="CW881" s="10" t="s">
        <v>1105</v>
      </c>
      <c r="CX881" s="10" t="s">
        <v>1104</v>
      </c>
      <c r="CY881" s="10" t="s">
        <v>1104</v>
      </c>
      <c r="CZ881" s="10" t="s">
        <v>1105</v>
      </c>
      <c r="DA881" s="10" t="s">
        <v>1105</v>
      </c>
      <c r="DB881" s="10" t="s">
        <v>1104</v>
      </c>
      <c r="DC881" s="96" t="s">
        <v>7169</v>
      </c>
      <c r="DD881" s="96" t="s">
        <v>7169</v>
      </c>
    </row>
    <row r="882" spans="1:251" ht="17.25" customHeight="1">
      <c r="A882" s="5" t="s">
        <v>746</v>
      </c>
      <c r="B882" s="9">
        <v>375</v>
      </c>
      <c r="C882" s="5" t="s">
        <v>83</v>
      </c>
      <c r="D882" s="5" t="s">
        <v>451</v>
      </c>
      <c r="E882" s="9">
        <v>683</v>
      </c>
      <c r="F882" s="9" t="s">
        <v>1167</v>
      </c>
      <c r="G882" s="5"/>
      <c r="H882" s="5" t="s">
        <v>4</v>
      </c>
      <c r="I882" s="9">
        <v>1874</v>
      </c>
      <c r="J882" s="5" t="s">
        <v>10</v>
      </c>
      <c r="K882" s="9">
        <v>1885</v>
      </c>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42" t="s">
        <v>589</v>
      </c>
      <c r="AM882" s="11">
        <f>VLOOKUP($AL882,'City Location'!$A$2:$C$69,2)</f>
        <v>40.416775000000001</v>
      </c>
      <c r="AN882" s="11">
        <f>VLOOKUP($AL882,'City Location'!$A$2:$C$69,3)</f>
        <v>-3.7037900000000001</v>
      </c>
      <c r="AO882" s="13" t="s">
        <v>621</v>
      </c>
      <c r="AP882" s="5">
        <v>1</v>
      </c>
      <c r="AT882" s="10">
        <v>0</v>
      </c>
      <c r="AU882" s="10" t="s">
        <v>374</v>
      </c>
      <c r="AV882" s="10" t="s">
        <v>1104</v>
      </c>
      <c r="AW882" s="10" t="s">
        <v>1105</v>
      </c>
      <c r="AX882" s="10" t="s">
        <v>1105</v>
      </c>
      <c r="AY882" s="10" t="s">
        <v>1105</v>
      </c>
      <c r="AZ882" s="10" t="s">
        <v>1105</v>
      </c>
      <c r="BA882" s="10" t="s">
        <v>1105</v>
      </c>
      <c r="BB882" s="10" t="s">
        <v>1104</v>
      </c>
      <c r="BC882" s="10" t="s">
        <v>1105</v>
      </c>
      <c r="BD882" s="10" t="s">
        <v>1105</v>
      </c>
      <c r="BE882" s="10" t="s">
        <v>1105</v>
      </c>
      <c r="BF882" s="10" t="s">
        <v>1105</v>
      </c>
      <c r="BG882" s="10" t="s">
        <v>1105</v>
      </c>
      <c r="BH882" s="10" t="s">
        <v>1105</v>
      </c>
      <c r="BI882" s="10" t="s">
        <v>1105</v>
      </c>
      <c r="BJ882" s="10" t="s">
        <v>1105</v>
      </c>
      <c r="BK882" s="10" t="s">
        <v>190</v>
      </c>
      <c r="BL882" s="10" t="s">
        <v>1105</v>
      </c>
      <c r="BM882" s="10" t="s">
        <v>1105</v>
      </c>
      <c r="BN882" s="10" t="s">
        <v>1104</v>
      </c>
      <c r="BO882" s="10" t="s">
        <v>1104</v>
      </c>
      <c r="BP882" s="10" t="s">
        <v>1104</v>
      </c>
      <c r="BQ882" s="10" t="s">
        <v>1105</v>
      </c>
      <c r="BR882" s="10" t="s">
        <v>1105</v>
      </c>
      <c r="BS882" s="10" t="s">
        <v>1105</v>
      </c>
      <c r="BT882" s="10" t="s">
        <v>1105</v>
      </c>
      <c r="BU882" s="10" t="s">
        <v>1104</v>
      </c>
      <c r="BV882" s="10" t="s">
        <v>1105</v>
      </c>
      <c r="BW882" s="10" t="s">
        <v>1104</v>
      </c>
      <c r="BX882" s="10" t="s">
        <v>374</v>
      </c>
      <c r="BY882" s="10" t="s">
        <v>1104</v>
      </c>
      <c r="BZ882" s="10" t="s">
        <v>1105</v>
      </c>
      <c r="CA882" s="10" t="s">
        <v>1105</v>
      </c>
      <c r="CB882" s="10" t="s">
        <v>1105</v>
      </c>
      <c r="CC882" s="10" t="s">
        <v>1105</v>
      </c>
      <c r="CD882" s="10" t="s">
        <v>1104</v>
      </c>
      <c r="CE882" s="10" t="s">
        <v>1105</v>
      </c>
      <c r="CF882" s="10" t="s">
        <v>190</v>
      </c>
      <c r="CG882" s="10" t="s">
        <v>1104</v>
      </c>
      <c r="CH882" s="10" t="s">
        <v>1104</v>
      </c>
      <c r="CI882" s="10" t="s">
        <v>1105</v>
      </c>
      <c r="CJ882" s="10" t="s">
        <v>1105</v>
      </c>
      <c r="CK882" s="10" t="s">
        <v>1104</v>
      </c>
      <c r="CL882" s="10" t="s">
        <v>1105</v>
      </c>
      <c r="CM882" s="10" t="s">
        <v>1105</v>
      </c>
      <c r="CN882" s="10" t="s">
        <v>1105</v>
      </c>
      <c r="CO882" s="10" t="s">
        <v>1105</v>
      </c>
      <c r="CP882" s="10" t="s">
        <v>1105</v>
      </c>
      <c r="CQ882" s="10" t="s">
        <v>1105</v>
      </c>
      <c r="CR882" s="10" t="s">
        <v>1104</v>
      </c>
      <c r="CS882" s="10" t="s">
        <v>1104</v>
      </c>
      <c r="CT882" s="10" t="s">
        <v>1104</v>
      </c>
      <c r="CU882" s="10" t="s">
        <v>1104</v>
      </c>
      <c r="CV882" s="10" t="s">
        <v>1104</v>
      </c>
      <c r="CW882" s="10" t="s">
        <v>1105</v>
      </c>
      <c r="CX882" s="10" t="s">
        <v>1104</v>
      </c>
      <c r="CY882" s="10" t="s">
        <v>1105</v>
      </c>
      <c r="CZ882" s="10" t="s">
        <v>1105</v>
      </c>
      <c r="DA882" s="10" t="s">
        <v>1105</v>
      </c>
      <c r="DB882" s="10" t="s">
        <v>1104</v>
      </c>
      <c r="DC882" s="96" t="s">
        <v>7170</v>
      </c>
      <c r="DD882" s="96" t="s">
        <v>7170</v>
      </c>
    </row>
    <row r="883" spans="1:251" ht="17.25" customHeight="1">
      <c r="A883" s="5" t="s">
        <v>746</v>
      </c>
      <c r="B883" s="9">
        <v>375</v>
      </c>
      <c r="C883" s="5" t="s">
        <v>83</v>
      </c>
      <c r="D883" s="5" t="s">
        <v>452</v>
      </c>
      <c r="E883" s="9">
        <v>409</v>
      </c>
      <c r="F883" s="9" t="s">
        <v>1167</v>
      </c>
      <c r="G883" s="5"/>
      <c r="H883" s="5"/>
      <c r="I883" s="9">
        <v>1886</v>
      </c>
      <c r="J883" s="5" t="s">
        <v>12</v>
      </c>
      <c r="K883" s="9">
        <v>1931</v>
      </c>
      <c r="L883" s="5" t="s">
        <v>224</v>
      </c>
      <c r="M883" s="5"/>
      <c r="N883" s="5"/>
      <c r="O883" s="5"/>
      <c r="P883" s="5"/>
      <c r="Q883" s="5"/>
      <c r="R883" s="5">
        <v>1886</v>
      </c>
      <c r="S883" s="5"/>
      <c r="T883" s="5">
        <v>1902</v>
      </c>
      <c r="U883" s="5"/>
      <c r="V883" s="5"/>
      <c r="W883" s="5"/>
      <c r="X883" s="5"/>
      <c r="Y883" s="5"/>
      <c r="Z883" s="5"/>
      <c r="AA883" s="5"/>
      <c r="AB883" s="5"/>
      <c r="AC883" s="5"/>
      <c r="AD883" s="5"/>
      <c r="AE883" s="5"/>
      <c r="AF883" s="5" t="s">
        <v>405</v>
      </c>
      <c r="AG883" s="5"/>
      <c r="AH883" s="5"/>
      <c r="AI883" s="5"/>
      <c r="AJ883" s="5"/>
      <c r="AK883" s="5"/>
      <c r="AL883" s="42" t="s">
        <v>589</v>
      </c>
      <c r="AM883" s="11">
        <f>VLOOKUP($AL883,'City Location'!$A$2:$C$69,2)</f>
        <v>40.416775000000001</v>
      </c>
      <c r="AN883" s="11">
        <f>VLOOKUP($AL883,'City Location'!$A$2:$C$69,3)</f>
        <v>-3.7037900000000001</v>
      </c>
      <c r="AO883" s="13" t="s">
        <v>621</v>
      </c>
      <c r="AP883" s="5">
        <v>1</v>
      </c>
      <c r="AT883" s="10">
        <v>0</v>
      </c>
      <c r="AU883" s="10" t="s">
        <v>374</v>
      </c>
      <c r="AV883" s="10" t="s">
        <v>1104</v>
      </c>
      <c r="AW883" s="10" t="s">
        <v>1105</v>
      </c>
      <c r="AX883" s="10" t="s">
        <v>1105</v>
      </c>
      <c r="AY883" s="10" t="s">
        <v>1105</v>
      </c>
      <c r="AZ883" s="10" t="s">
        <v>1105</v>
      </c>
      <c r="BA883" s="10" t="s">
        <v>1105</v>
      </c>
      <c r="BB883" s="10" t="s">
        <v>1104</v>
      </c>
      <c r="BC883" s="10" t="s">
        <v>1105</v>
      </c>
      <c r="BD883" s="10" t="s">
        <v>1105</v>
      </c>
      <c r="BE883" s="10" t="s">
        <v>1105</v>
      </c>
      <c r="BF883" s="10" t="s">
        <v>1105</v>
      </c>
      <c r="BG883" s="10" t="s">
        <v>1105</v>
      </c>
      <c r="BH883" s="10" t="s">
        <v>1105</v>
      </c>
      <c r="BI883" s="10" t="s">
        <v>1105</v>
      </c>
      <c r="BJ883" s="10" t="s">
        <v>1105</v>
      </c>
      <c r="BK883" s="10" t="s">
        <v>190</v>
      </c>
      <c r="BL883" s="10" t="s">
        <v>1105</v>
      </c>
      <c r="BM883" s="10" t="s">
        <v>1105</v>
      </c>
      <c r="BN883" s="10" t="s">
        <v>1104</v>
      </c>
      <c r="BO883" s="10" t="s">
        <v>1104</v>
      </c>
      <c r="BP883" s="10" t="s">
        <v>1104</v>
      </c>
      <c r="BQ883" s="10" t="s">
        <v>1105</v>
      </c>
      <c r="BR883" s="10" t="s">
        <v>1105</v>
      </c>
      <c r="BS883" s="10" t="s">
        <v>1105</v>
      </c>
      <c r="BT883" s="10" t="s">
        <v>1105</v>
      </c>
      <c r="BU883" s="10" t="s">
        <v>1104</v>
      </c>
      <c r="BV883" s="10" t="s">
        <v>1105</v>
      </c>
      <c r="BW883" s="10" t="s">
        <v>1104</v>
      </c>
      <c r="BX883" s="10" t="s">
        <v>374</v>
      </c>
      <c r="BY883" s="10" t="s">
        <v>1104</v>
      </c>
      <c r="BZ883" s="10" t="s">
        <v>1105</v>
      </c>
      <c r="CA883" s="10" t="s">
        <v>1105</v>
      </c>
      <c r="CB883" s="10" t="s">
        <v>1105</v>
      </c>
      <c r="CC883" s="10" t="s">
        <v>1105</v>
      </c>
      <c r="CD883" s="10" t="s">
        <v>1104</v>
      </c>
      <c r="CE883" s="10" t="s">
        <v>1105</v>
      </c>
      <c r="CF883" s="10" t="s">
        <v>190</v>
      </c>
      <c r="CG883" s="10" t="s">
        <v>1104</v>
      </c>
      <c r="CH883" s="10" t="s">
        <v>1104</v>
      </c>
      <c r="CI883" s="10" t="s">
        <v>1105</v>
      </c>
      <c r="CJ883" s="10" t="s">
        <v>1105</v>
      </c>
      <c r="CK883" s="10" t="s">
        <v>1104</v>
      </c>
      <c r="CL883" s="10" t="s">
        <v>1105</v>
      </c>
      <c r="CM883" s="10" t="s">
        <v>1105</v>
      </c>
      <c r="CN883" s="10" t="s">
        <v>1105</v>
      </c>
      <c r="CO883" s="10" t="s">
        <v>1105</v>
      </c>
      <c r="CP883" s="10" t="s">
        <v>1105</v>
      </c>
      <c r="CQ883" s="10" t="s">
        <v>1105</v>
      </c>
      <c r="CR883" s="10" t="s">
        <v>1104</v>
      </c>
      <c r="CS883" s="10" t="s">
        <v>1104</v>
      </c>
      <c r="CT883" s="10" t="s">
        <v>1104</v>
      </c>
      <c r="CU883" s="10" t="s">
        <v>1104</v>
      </c>
      <c r="CV883" s="10" t="s">
        <v>1104</v>
      </c>
      <c r="CW883" s="10" t="s">
        <v>1105</v>
      </c>
      <c r="CX883" s="10" t="s">
        <v>1104</v>
      </c>
      <c r="CY883" s="10" t="s">
        <v>1105</v>
      </c>
      <c r="CZ883" s="10" t="s">
        <v>1105</v>
      </c>
      <c r="DA883" s="10" t="s">
        <v>1105</v>
      </c>
      <c r="DB883" s="10" t="s">
        <v>1104</v>
      </c>
      <c r="DC883" s="96" t="s">
        <v>7170</v>
      </c>
      <c r="DD883" s="96" t="s">
        <v>7170</v>
      </c>
    </row>
    <row r="884" spans="1:251" s="9" customFormat="1" ht="17.25" customHeight="1">
      <c r="A884" s="5" t="s">
        <v>52</v>
      </c>
      <c r="B884" s="9">
        <v>379</v>
      </c>
      <c r="C884" s="5" t="s">
        <v>83</v>
      </c>
      <c r="D884" s="5" t="s">
        <v>89</v>
      </c>
      <c r="E884" s="9">
        <v>10377</v>
      </c>
      <c r="F884" s="9" t="s">
        <v>88</v>
      </c>
      <c r="G884" s="5"/>
      <c r="H884" s="5"/>
      <c r="I884" s="9">
        <v>1440</v>
      </c>
      <c r="J884" s="5" t="s">
        <v>9</v>
      </c>
      <c r="K884" s="9">
        <v>1493</v>
      </c>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t="s">
        <v>13</v>
      </c>
      <c r="AM884" s="11">
        <f>VLOOKUP($AL884,'City Location'!$A$2:$C$69,2)</f>
        <v>50.110922000000002</v>
      </c>
      <c r="AN884" s="11">
        <f>VLOOKUP($AL884,'City Location'!$A$2:$C$69,3)</f>
        <v>8.6821269999999995</v>
      </c>
      <c r="AO884" s="13" t="s">
        <v>621</v>
      </c>
      <c r="AP884" s="5">
        <v>1</v>
      </c>
      <c r="AQ884" s="5"/>
      <c r="AR884" s="4"/>
      <c r="AS884" s="4"/>
      <c r="AT884" s="10">
        <v>0</v>
      </c>
      <c r="AU884" s="10" t="s">
        <v>1104</v>
      </c>
      <c r="AV884" s="10" t="s">
        <v>1105</v>
      </c>
      <c r="AW884" s="10" t="s">
        <v>1104</v>
      </c>
      <c r="AX884" s="10" t="s">
        <v>1104</v>
      </c>
      <c r="AY884" s="10" t="s">
        <v>1105</v>
      </c>
      <c r="AZ884" s="10" t="s">
        <v>1105</v>
      </c>
      <c r="BA884" s="10" t="s">
        <v>1105</v>
      </c>
      <c r="BB884" s="10" t="s">
        <v>1105</v>
      </c>
      <c r="BC884" s="10" t="s">
        <v>1105</v>
      </c>
      <c r="BD884" s="10" t="s">
        <v>1104</v>
      </c>
      <c r="BE884" s="10" t="s">
        <v>1105</v>
      </c>
      <c r="BF884" s="10" t="s">
        <v>1105</v>
      </c>
      <c r="BG884" s="10" t="s">
        <v>1105</v>
      </c>
      <c r="BH884" s="10" t="s">
        <v>1104</v>
      </c>
      <c r="BI884" s="10" t="s">
        <v>1105</v>
      </c>
      <c r="BJ884" s="10" t="s">
        <v>1105</v>
      </c>
      <c r="BK884" s="10" t="s">
        <v>1104</v>
      </c>
      <c r="BL884" s="10" t="s">
        <v>1105</v>
      </c>
      <c r="BM884" s="10" t="s">
        <v>1105</v>
      </c>
      <c r="BN884" s="10" t="s">
        <v>1105</v>
      </c>
      <c r="BO884" s="10" t="s">
        <v>1105</v>
      </c>
      <c r="BP884" s="10" t="s">
        <v>1105</v>
      </c>
      <c r="BQ884" s="9" t="s">
        <v>1105</v>
      </c>
      <c r="BR884" s="10" t="s">
        <v>190</v>
      </c>
      <c r="BS884" s="10" t="s">
        <v>1105</v>
      </c>
      <c r="BT884" s="10" t="s">
        <v>1104</v>
      </c>
      <c r="BU884" s="10" t="s">
        <v>1105</v>
      </c>
      <c r="BV884" s="10" t="s">
        <v>1104</v>
      </c>
      <c r="BW884" s="10" t="s">
        <v>1104</v>
      </c>
      <c r="BX884" s="10" t="s">
        <v>1104</v>
      </c>
      <c r="BY884" s="10" t="s">
        <v>1105</v>
      </c>
      <c r="BZ884" s="10" t="s">
        <v>1105</v>
      </c>
      <c r="CA884" s="10" t="s">
        <v>1105</v>
      </c>
      <c r="CB884" s="10" t="s">
        <v>1105</v>
      </c>
      <c r="CC884" s="10" t="s">
        <v>1105</v>
      </c>
      <c r="CD884" s="10" t="s">
        <v>1105</v>
      </c>
      <c r="CE884" s="10" t="s">
        <v>1105</v>
      </c>
      <c r="CF884" s="10" t="s">
        <v>1104</v>
      </c>
      <c r="CG884" s="10" t="s">
        <v>1104</v>
      </c>
      <c r="CH884" s="10" t="s">
        <v>1104</v>
      </c>
      <c r="CI884" s="10" t="s">
        <v>1104</v>
      </c>
      <c r="CJ884" s="10" t="s">
        <v>1104</v>
      </c>
      <c r="CK884" s="10" t="s">
        <v>1104</v>
      </c>
      <c r="CL884" s="10" t="s">
        <v>1105</v>
      </c>
      <c r="CM884" s="10" t="s">
        <v>1105</v>
      </c>
      <c r="CN884" s="10" t="s">
        <v>1105</v>
      </c>
      <c r="CO884" s="10" t="s">
        <v>1105</v>
      </c>
      <c r="CP884" s="10" t="s">
        <v>1105</v>
      </c>
      <c r="CQ884" s="10" t="s">
        <v>1105</v>
      </c>
      <c r="CR884" s="10" t="s">
        <v>1105</v>
      </c>
      <c r="CS884" s="10" t="s">
        <v>1105</v>
      </c>
      <c r="CT884" s="10" t="s">
        <v>1105</v>
      </c>
      <c r="CU884" s="10" t="s">
        <v>1104</v>
      </c>
      <c r="CV884" s="10" t="s">
        <v>1105</v>
      </c>
      <c r="CW884" s="10" t="s">
        <v>1105</v>
      </c>
      <c r="CX884" s="10" t="s">
        <v>1104</v>
      </c>
      <c r="CY884" s="10" t="s">
        <v>1105</v>
      </c>
      <c r="CZ884" s="10" t="s">
        <v>1104</v>
      </c>
      <c r="DA884" s="10" t="s">
        <v>1105</v>
      </c>
      <c r="DB884" s="10" t="s">
        <v>1105</v>
      </c>
      <c r="DC884" s="96" t="s">
        <v>7171</v>
      </c>
      <c r="DD884" s="96" t="s">
        <v>7171</v>
      </c>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5"/>
    </row>
    <row r="885" spans="1:251" s="9" customFormat="1" ht="17.25" customHeight="1">
      <c r="A885" s="5" t="s">
        <v>52</v>
      </c>
      <c r="B885" s="9">
        <v>379</v>
      </c>
      <c r="C885" s="5" t="s">
        <v>83</v>
      </c>
      <c r="D885" s="5" t="s">
        <v>119</v>
      </c>
      <c r="E885" s="9">
        <v>3695</v>
      </c>
      <c r="F885" s="9" t="s">
        <v>88</v>
      </c>
      <c r="G885" s="5"/>
      <c r="H885" s="5" t="s">
        <v>9</v>
      </c>
      <c r="I885" s="9">
        <v>1493</v>
      </c>
      <c r="J885" s="5" t="s">
        <v>4</v>
      </c>
      <c r="K885" s="9">
        <v>1506</v>
      </c>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t="s">
        <v>13</v>
      </c>
      <c r="AM885" s="11">
        <f>VLOOKUP($AL885,'City Location'!$A$2:$C$69,2)</f>
        <v>50.110922000000002</v>
      </c>
      <c r="AN885" s="11">
        <f>VLOOKUP($AL885,'City Location'!$A$2:$C$69,3)</f>
        <v>8.6821269999999995</v>
      </c>
      <c r="AO885" s="13" t="s">
        <v>621</v>
      </c>
      <c r="AP885" s="5">
        <v>1</v>
      </c>
      <c r="AQ885" s="5"/>
      <c r="AR885" s="4"/>
      <c r="AS885" s="4"/>
      <c r="AT885" s="10">
        <v>0</v>
      </c>
      <c r="AU885" s="10" t="s">
        <v>374</v>
      </c>
      <c r="AV885" s="10" t="s">
        <v>1105</v>
      </c>
      <c r="AW885" s="10" t="s">
        <v>1104</v>
      </c>
      <c r="AX885" s="10" t="s">
        <v>1104</v>
      </c>
      <c r="AY885" s="10" t="s">
        <v>1105</v>
      </c>
      <c r="AZ885" s="10" t="s">
        <v>1105</v>
      </c>
      <c r="BA885" s="10" t="s">
        <v>1105</v>
      </c>
      <c r="BB885" s="10" t="s">
        <v>1105</v>
      </c>
      <c r="BC885" s="10" t="s">
        <v>1105</v>
      </c>
      <c r="BD885" s="10" t="s">
        <v>1104</v>
      </c>
      <c r="BE885" s="10" t="s">
        <v>1105</v>
      </c>
      <c r="BF885" s="10" t="s">
        <v>1105</v>
      </c>
      <c r="BG885" s="10" t="s">
        <v>1105</v>
      </c>
      <c r="BH885" s="10" t="s">
        <v>374</v>
      </c>
      <c r="BI885" s="10" t="s">
        <v>1105</v>
      </c>
      <c r="BJ885" s="10" t="s">
        <v>1105</v>
      </c>
      <c r="BK885" s="10" t="s">
        <v>190</v>
      </c>
      <c r="BL885" s="10" t="s">
        <v>1105</v>
      </c>
      <c r="BM885" s="10" t="s">
        <v>1105</v>
      </c>
      <c r="BN885" s="10" t="s">
        <v>1105</v>
      </c>
      <c r="BO885" s="10" t="s">
        <v>1105</v>
      </c>
      <c r="BP885" s="10" t="s">
        <v>1105</v>
      </c>
      <c r="BQ885" s="9" t="s">
        <v>1105</v>
      </c>
      <c r="BR885" s="10" t="s">
        <v>190</v>
      </c>
      <c r="BS885" s="10" t="s">
        <v>1105</v>
      </c>
      <c r="BT885" s="10" t="s">
        <v>1104</v>
      </c>
      <c r="BU885" s="10" t="s">
        <v>1105</v>
      </c>
      <c r="BV885" s="10" t="s">
        <v>374</v>
      </c>
      <c r="BW885" s="10" t="s">
        <v>190</v>
      </c>
      <c r="BX885" s="10" t="s">
        <v>1104</v>
      </c>
      <c r="BY885" s="10" t="s">
        <v>1105</v>
      </c>
      <c r="BZ885" s="10" t="s">
        <v>1105</v>
      </c>
      <c r="CA885" s="10" t="s">
        <v>190</v>
      </c>
      <c r="CB885" s="10" t="s">
        <v>1104</v>
      </c>
      <c r="CC885" s="10" t="s">
        <v>1105</v>
      </c>
      <c r="CD885" s="10" t="s">
        <v>1104</v>
      </c>
      <c r="CE885" s="10" t="s">
        <v>190</v>
      </c>
      <c r="CF885" s="10" t="s">
        <v>1104</v>
      </c>
      <c r="CG885" s="10" t="s">
        <v>1104</v>
      </c>
      <c r="CH885" s="10" t="s">
        <v>1104</v>
      </c>
      <c r="CI885" s="10" t="s">
        <v>1104</v>
      </c>
      <c r="CJ885" s="10" t="s">
        <v>1104</v>
      </c>
      <c r="CK885" s="10" t="s">
        <v>374</v>
      </c>
      <c r="CL885" s="10" t="s">
        <v>1105</v>
      </c>
      <c r="CM885" s="10" t="s">
        <v>1105</v>
      </c>
      <c r="CN885" s="10" t="s">
        <v>1105</v>
      </c>
      <c r="CO885" s="10" t="s">
        <v>1105</v>
      </c>
      <c r="CP885" s="10" t="s">
        <v>1105</v>
      </c>
      <c r="CQ885" s="10" t="s">
        <v>1105</v>
      </c>
      <c r="CR885" s="10" t="s">
        <v>1105</v>
      </c>
      <c r="CS885" s="10" t="s">
        <v>1105</v>
      </c>
      <c r="CT885" s="10" t="s">
        <v>1105</v>
      </c>
      <c r="CU885" s="10" t="s">
        <v>1104</v>
      </c>
      <c r="CV885" s="10" t="s">
        <v>1105</v>
      </c>
      <c r="CW885" s="10" t="s">
        <v>374</v>
      </c>
      <c r="CX885" s="9" t="s">
        <v>1105</v>
      </c>
      <c r="CY885" s="10" t="s">
        <v>1105</v>
      </c>
      <c r="CZ885" s="10" t="s">
        <v>1104</v>
      </c>
      <c r="DA885" s="10" t="s">
        <v>1105</v>
      </c>
      <c r="DB885" s="10" t="s">
        <v>1105</v>
      </c>
      <c r="DC885" s="96" t="s">
        <v>7171</v>
      </c>
      <c r="DD885" s="96" t="s">
        <v>7171</v>
      </c>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5"/>
    </row>
    <row r="886" spans="1:251" s="9" customFormat="1" ht="17.25" customHeight="1">
      <c r="A886" s="5" t="s">
        <v>52</v>
      </c>
      <c r="B886" s="9">
        <v>379</v>
      </c>
      <c r="C886" s="5" t="s">
        <v>83</v>
      </c>
      <c r="D886" s="5" t="s">
        <v>119</v>
      </c>
      <c r="E886" s="9">
        <v>3695</v>
      </c>
      <c r="F886" s="9" t="s">
        <v>88</v>
      </c>
      <c r="G886" s="5"/>
      <c r="H886" s="5" t="s">
        <v>4</v>
      </c>
      <c r="I886" s="9">
        <v>1506</v>
      </c>
      <c r="J886" s="5" t="s">
        <v>5</v>
      </c>
      <c r="K886" s="9">
        <v>1519</v>
      </c>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t="s">
        <v>13</v>
      </c>
      <c r="AM886" s="11">
        <f>VLOOKUP($AL886,'City Location'!$A$2:$C$69,2)</f>
        <v>50.110922000000002</v>
      </c>
      <c r="AN886" s="11">
        <f>VLOOKUP($AL886,'City Location'!$A$2:$C$69,3)</f>
        <v>8.6821269999999995</v>
      </c>
      <c r="AO886" s="13" t="s">
        <v>621</v>
      </c>
      <c r="AP886" s="5">
        <v>1</v>
      </c>
      <c r="AQ886" s="5"/>
      <c r="AR886" s="4"/>
      <c r="AS886" s="4"/>
      <c r="AT886" s="10">
        <v>0</v>
      </c>
      <c r="AU886" s="10" t="s">
        <v>374</v>
      </c>
      <c r="AV886" s="10" t="s">
        <v>1105</v>
      </c>
      <c r="AW886" s="10" t="s">
        <v>1104</v>
      </c>
      <c r="AX886" s="10" t="s">
        <v>1104</v>
      </c>
      <c r="AY886" s="10" t="s">
        <v>1105</v>
      </c>
      <c r="AZ886" s="10" t="s">
        <v>1105</v>
      </c>
      <c r="BA886" s="10" t="s">
        <v>1105</v>
      </c>
      <c r="BB886" s="10" t="s">
        <v>1105</v>
      </c>
      <c r="BC886" s="10" t="s">
        <v>1105</v>
      </c>
      <c r="BD886" s="10" t="s">
        <v>1104</v>
      </c>
      <c r="BE886" s="10" t="s">
        <v>1105</v>
      </c>
      <c r="BF886" s="10" t="s">
        <v>1105</v>
      </c>
      <c r="BG886" s="10" t="s">
        <v>1105</v>
      </c>
      <c r="BH886" s="10" t="s">
        <v>374</v>
      </c>
      <c r="BI886" s="10" t="s">
        <v>1105</v>
      </c>
      <c r="BJ886" s="10" t="s">
        <v>1105</v>
      </c>
      <c r="BK886" s="10" t="s">
        <v>190</v>
      </c>
      <c r="BL886" s="10" t="s">
        <v>1105</v>
      </c>
      <c r="BM886" s="10" t="s">
        <v>1105</v>
      </c>
      <c r="BN886" s="10" t="s">
        <v>1105</v>
      </c>
      <c r="BO886" s="10" t="s">
        <v>1105</v>
      </c>
      <c r="BP886" s="10" t="s">
        <v>1105</v>
      </c>
      <c r="BQ886" s="10" t="s">
        <v>1105</v>
      </c>
      <c r="BR886" s="10" t="s">
        <v>1105</v>
      </c>
      <c r="BS886" s="10" t="s">
        <v>1105</v>
      </c>
      <c r="BT886" s="10" t="s">
        <v>1104</v>
      </c>
      <c r="BU886" s="10" t="s">
        <v>1105</v>
      </c>
      <c r="BV886" s="10" t="s">
        <v>374</v>
      </c>
      <c r="BW886" s="10" t="s">
        <v>190</v>
      </c>
      <c r="BX886" s="10" t="s">
        <v>1104</v>
      </c>
      <c r="BY886" s="10" t="s">
        <v>1105</v>
      </c>
      <c r="BZ886" s="10" t="s">
        <v>1105</v>
      </c>
      <c r="CA886" s="10" t="s">
        <v>190</v>
      </c>
      <c r="CB886" s="10" t="s">
        <v>1104</v>
      </c>
      <c r="CC886" s="10" t="s">
        <v>1105</v>
      </c>
      <c r="CD886" s="10" t="s">
        <v>1104</v>
      </c>
      <c r="CE886" s="10" t="s">
        <v>190</v>
      </c>
      <c r="CF886" s="10" t="s">
        <v>1104</v>
      </c>
      <c r="CG886" s="10" t="s">
        <v>1104</v>
      </c>
      <c r="CH886" s="10" t="s">
        <v>1104</v>
      </c>
      <c r="CI886" s="10" t="s">
        <v>1104</v>
      </c>
      <c r="CJ886" s="10" t="s">
        <v>1104</v>
      </c>
      <c r="CK886" s="10" t="s">
        <v>374</v>
      </c>
      <c r="CL886" s="10" t="s">
        <v>1105</v>
      </c>
      <c r="CM886" s="10" t="s">
        <v>1105</v>
      </c>
      <c r="CN886" s="10" t="s">
        <v>1105</v>
      </c>
      <c r="CO886" s="10" t="s">
        <v>1105</v>
      </c>
      <c r="CP886" s="10" t="s">
        <v>1105</v>
      </c>
      <c r="CQ886" s="10" t="s">
        <v>1105</v>
      </c>
      <c r="CR886" s="10" t="s">
        <v>1105</v>
      </c>
      <c r="CS886" s="10" t="s">
        <v>1105</v>
      </c>
      <c r="CT886" s="10" t="s">
        <v>1105</v>
      </c>
      <c r="CU886" s="10" t="s">
        <v>1104</v>
      </c>
      <c r="CV886" s="10" t="s">
        <v>1105</v>
      </c>
      <c r="CW886" s="10" t="s">
        <v>374</v>
      </c>
      <c r="CX886" s="9" t="s">
        <v>1105</v>
      </c>
      <c r="CY886" s="10" t="s">
        <v>1105</v>
      </c>
      <c r="CZ886" s="10" t="s">
        <v>1104</v>
      </c>
      <c r="DA886" s="10" t="s">
        <v>1105</v>
      </c>
      <c r="DB886" s="10" t="s">
        <v>1105</v>
      </c>
      <c r="DC886" s="96" t="s">
        <v>7171</v>
      </c>
      <c r="DD886" s="96" t="s">
        <v>7171</v>
      </c>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5"/>
    </row>
    <row r="887" spans="1:251" s="9" customFormat="1" ht="17.25" customHeight="1">
      <c r="A887" s="5" t="s">
        <v>52</v>
      </c>
      <c r="B887" s="9">
        <v>379</v>
      </c>
      <c r="C887" s="5" t="s">
        <v>83</v>
      </c>
      <c r="D887" s="5" t="s">
        <v>91</v>
      </c>
      <c r="E887" s="9">
        <v>871</v>
      </c>
      <c r="F887" s="9" t="s">
        <v>88</v>
      </c>
      <c r="G887" s="5"/>
      <c r="H887" s="5" t="s">
        <v>8</v>
      </c>
      <c r="I887" s="9">
        <v>1519</v>
      </c>
      <c r="J887" s="5" t="s">
        <v>3</v>
      </c>
      <c r="K887" s="9">
        <v>1526</v>
      </c>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t="s">
        <v>13</v>
      </c>
      <c r="AM887" s="11">
        <f>VLOOKUP($AL887,'City Location'!$A$2:$C$69,2)</f>
        <v>50.110922000000002</v>
      </c>
      <c r="AN887" s="11">
        <f>VLOOKUP($AL887,'City Location'!$A$2:$C$69,3)</f>
        <v>8.6821269999999995</v>
      </c>
      <c r="AO887" s="13" t="s">
        <v>621</v>
      </c>
      <c r="AP887" s="5">
        <v>1</v>
      </c>
      <c r="AQ887" s="5"/>
      <c r="AR887" s="4"/>
      <c r="AS887" s="4"/>
      <c r="AT887" s="10">
        <v>0</v>
      </c>
      <c r="AU887" s="10" t="s">
        <v>374</v>
      </c>
      <c r="AV887" s="10" t="s">
        <v>1105</v>
      </c>
      <c r="AW887" s="10" t="s">
        <v>1104</v>
      </c>
      <c r="AX887" s="10" t="s">
        <v>1105</v>
      </c>
      <c r="AY887" s="10" t="s">
        <v>1105</v>
      </c>
      <c r="AZ887" s="10" t="s">
        <v>1105</v>
      </c>
      <c r="BA887" s="10" t="s">
        <v>1105</v>
      </c>
      <c r="BB887" s="10" t="s">
        <v>1105</v>
      </c>
      <c r="BC887" s="10" t="s">
        <v>1105</v>
      </c>
      <c r="BD887" s="10" t="s">
        <v>1104</v>
      </c>
      <c r="BE887" s="10" t="s">
        <v>1105</v>
      </c>
      <c r="BF887" s="10" t="s">
        <v>1105</v>
      </c>
      <c r="BG887" s="10" t="s">
        <v>1105</v>
      </c>
      <c r="BH887" s="10" t="s">
        <v>374</v>
      </c>
      <c r="BI887" s="10" t="s">
        <v>1105</v>
      </c>
      <c r="BJ887" s="10" t="s">
        <v>1105</v>
      </c>
      <c r="BK887" s="10" t="s">
        <v>190</v>
      </c>
      <c r="BL887" s="10" t="s">
        <v>1105</v>
      </c>
      <c r="BM887" s="10" t="s">
        <v>1105</v>
      </c>
      <c r="BN887" s="10" t="s">
        <v>1105</v>
      </c>
      <c r="BO887" s="10" t="s">
        <v>1105</v>
      </c>
      <c r="BP887" s="10" t="s">
        <v>1105</v>
      </c>
      <c r="BQ887" s="10" t="s">
        <v>1105</v>
      </c>
      <c r="BR887" s="10" t="s">
        <v>1105</v>
      </c>
      <c r="BS887" s="10" t="s">
        <v>1105</v>
      </c>
      <c r="BT887" s="10" t="s">
        <v>1104</v>
      </c>
      <c r="BU887" s="10" t="s">
        <v>1105</v>
      </c>
      <c r="BV887" s="10" t="s">
        <v>374</v>
      </c>
      <c r="BW887" s="10" t="s">
        <v>190</v>
      </c>
      <c r="BX887" s="10" t="s">
        <v>1104</v>
      </c>
      <c r="BY887" s="10" t="s">
        <v>1105</v>
      </c>
      <c r="BZ887" s="10" t="s">
        <v>1105</v>
      </c>
      <c r="CA887" s="10" t="s">
        <v>190</v>
      </c>
      <c r="CB887" s="10" t="s">
        <v>1104</v>
      </c>
      <c r="CC887" s="10" t="s">
        <v>1105</v>
      </c>
      <c r="CD887" s="10" t="s">
        <v>1104</v>
      </c>
      <c r="CE887" s="10" t="s">
        <v>190</v>
      </c>
      <c r="CF887" s="10" t="s">
        <v>1104</v>
      </c>
      <c r="CG887" s="10" t="s">
        <v>1104</v>
      </c>
      <c r="CH887" s="10" t="s">
        <v>1104</v>
      </c>
      <c r="CI887" s="10" t="s">
        <v>1104</v>
      </c>
      <c r="CJ887" s="10" t="s">
        <v>1104</v>
      </c>
      <c r="CK887" s="10" t="s">
        <v>374</v>
      </c>
      <c r="CL887" s="10" t="s">
        <v>1105</v>
      </c>
      <c r="CM887" s="10" t="s">
        <v>1105</v>
      </c>
      <c r="CN887" s="10" t="s">
        <v>1105</v>
      </c>
      <c r="CO887" s="10" t="s">
        <v>1105</v>
      </c>
      <c r="CP887" s="10" t="s">
        <v>1105</v>
      </c>
      <c r="CQ887" s="10" t="s">
        <v>1105</v>
      </c>
      <c r="CR887" s="10" t="s">
        <v>1105</v>
      </c>
      <c r="CS887" s="10" t="s">
        <v>1105</v>
      </c>
      <c r="CT887" s="10" t="s">
        <v>1105</v>
      </c>
      <c r="CU887" s="10" t="s">
        <v>1104</v>
      </c>
      <c r="CV887" s="10" t="s">
        <v>1105</v>
      </c>
      <c r="CW887" s="10" t="s">
        <v>374</v>
      </c>
      <c r="CX887" s="9" t="s">
        <v>1105</v>
      </c>
      <c r="CY887" s="10" t="s">
        <v>1105</v>
      </c>
      <c r="CZ887" s="10" t="s">
        <v>1104</v>
      </c>
      <c r="DA887" s="10" t="s">
        <v>1105</v>
      </c>
      <c r="DB887" s="10" t="s">
        <v>1105</v>
      </c>
      <c r="DC887" s="96" t="s">
        <v>7171</v>
      </c>
      <c r="DD887" s="96" t="s">
        <v>7171</v>
      </c>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5"/>
    </row>
    <row r="888" spans="1:251" s="9" customFormat="1" ht="17.25" customHeight="1">
      <c r="A888" s="5" t="s">
        <v>52</v>
      </c>
      <c r="B888" s="9">
        <v>379</v>
      </c>
      <c r="C888" s="5" t="s">
        <v>83</v>
      </c>
      <c r="D888" s="5" t="s">
        <v>91</v>
      </c>
      <c r="E888" s="9">
        <v>871</v>
      </c>
      <c r="F888" s="9" t="s">
        <v>88</v>
      </c>
      <c r="G888" s="5"/>
      <c r="H888" s="5" t="s">
        <v>3</v>
      </c>
      <c r="I888" s="9">
        <v>1526</v>
      </c>
      <c r="J888" s="5"/>
      <c r="K888" s="9">
        <v>1532</v>
      </c>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t="s">
        <v>13</v>
      </c>
      <c r="AM888" s="11">
        <f>VLOOKUP($AL888,'City Location'!$A$2:$C$69,2)</f>
        <v>50.110922000000002</v>
      </c>
      <c r="AN888" s="11">
        <f>VLOOKUP($AL888,'City Location'!$A$2:$C$69,3)</f>
        <v>8.6821269999999995</v>
      </c>
      <c r="AO888" s="13" t="s">
        <v>621</v>
      </c>
      <c r="AP888" s="5">
        <v>1</v>
      </c>
      <c r="AQ888" s="5"/>
      <c r="AR888" s="4"/>
      <c r="AS888" s="4"/>
      <c r="AT888" s="10">
        <v>0</v>
      </c>
      <c r="AU888" s="10" t="s">
        <v>374</v>
      </c>
      <c r="AV888" s="10" t="s">
        <v>1105</v>
      </c>
      <c r="AW888" s="10" t="s">
        <v>1104</v>
      </c>
      <c r="AX888" s="10" t="s">
        <v>1105</v>
      </c>
      <c r="AY888" s="10" t="s">
        <v>1105</v>
      </c>
      <c r="AZ888" s="10" t="s">
        <v>1105</v>
      </c>
      <c r="BA888" s="10" t="s">
        <v>1105</v>
      </c>
      <c r="BB888" s="10" t="s">
        <v>1105</v>
      </c>
      <c r="BC888" s="10" t="s">
        <v>1105</v>
      </c>
      <c r="BD888" s="10" t="s">
        <v>1104</v>
      </c>
      <c r="BE888" s="10" t="s">
        <v>1105</v>
      </c>
      <c r="BF888" s="10" t="s">
        <v>1105</v>
      </c>
      <c r="BG888" s="10" t="s">
        <v>1105</v>
      </c>
      <c r="BH888" s="10" t="s">
        <v>374</v>
      </c>
      <c r="BI888" s="10" t="s">
        <v>1105</v>
      </c>
      <c r="BJ888" s="10" t="s">
        <v>1105</v>
      </c>
      <c r="BK888" s="10" t="s">
        <v>190</v>
      </c>
      <c r="BL888" s="10" t="s">
        <v>1105</v>
      </c>
      <c r="BM888" s="10" t="s">
        <v>1105</v>
      </c>
      <c r="BN888" s="10" t="s">
        <v>1105</v>
      </c>
      <c r="BO888" s="10" t="s">
        <v>1105</v>
      </c>
      <c r="BP888" s="10" t="s">
        <v>1105</v>
      </c>
      <c r="BQ888" s="10" t="s">
        <v>1105</v>
      </c>
      <c r="BR888" s="10" t="s">
        <v>1105</v>
      </c>
      <c r="BS888" s="10" t="s">
        <v>1105</v>
      </c>
      <c r="BT888" s="10" t="s">
        <v>1104</v>
      </c>
      <c r="BU888" s="10" t="s">
        <v>1105</v>
      </c>
      <c r="BV888" s="10" t="s">
        <v>190</v>
      </c>
      <c r="BW888" s="10" t="s">
        <v>190</v>
      </c>
      <c r="BX888" s="10" t="s">
        <v>1104</v>
      </c>
      <c r="BY888" s="10" t="s">
        <v>1105</v>
      </c>
      <c r="BZ888" s="10" t="s">
        <v>1105</v>
      </c>
      <c r="CA888" s="10" t="s">
        <v>374</v>
      </c>
      <c r="CB888" s="10" t="s">
        <v>1104</v>
      </c>
      <c r="CC888" s="10" t="s">
        <v>1105</v>
      </c>
      <c r="CD888" s="10" t="s">
        <v>1104</v>
      </c>
      <c r="CE888" s="10" t="s">
        <v>190</v>
      </c>
      <c r="CF888" s="10" t="s">
        <v>1104</v>
      </c>
      <c r="CG888" s="10" t="s">
        <v>1104</v>
      </c>
      <c r="CH888" s="10" t="s">
        <v>1104</v>
      </c>
      <c r="CI888" s="10" t="s">
        <v>1104</v>
      </c>
      <c r="CJ888" s="10" t="s">
        <v>1104</v>
      </c>
      <c r="CK888" s="10" t="s">
        <v>374</v>
      </c>
      <c r="CL888" s="10" t="s">
        <v>1105</v>
      </c>
      <c r="CM888" s="10" t="s">
        <v>1105</v>
      </c>
      <c r="CN888" s="10" t="s">
        <v>1105</v>
      </c>
      <c r="CO888" s="10" t="s">
        <v>1105</v>
      </c>
      <c r="CP888" s="10" t="s">
        <v>1105</v>
      </c>
      <c r="CQ888" s="10" t="s">
        <v>1105</v>
      </c>
      <c r="CR888" s="10" t="s">
        <v>1105</v>
      </c>
      <c r="CS888" s="10" t="s">
        <v>1105</v>
      </c>
      <c r="CT888" s="10" t="s">
        <v>1105</v>
      </c>
      <c r="CU888" s="10" t="s">
        <v>1104</v>
      </c>
      <c r="CV888" s="10" t="s">
        <v>1105</v>
      </c>
      <c r="CW888" s="10" t="s">
        <v>374</v>
      </c>
      <c r="CX888" s="9" t="s">
        <v>1105</v>
      </c>
      <c r="CY888" s="10" t="s">
        <v>1105</v>
      </c>
      <c r="CZ888" s="10" t="s">
        <v>1104</v>
      </c>
      <c r="DA888" s="10" t="s">
        <v>1105</v>
      </c>
      <c r="DB888" s="10" t="s">
        <v>1105</v>
      </c>
      <c r="DC888" s="96" t="s">
        <v>7171</v>
      </c>
      <c r="DD888" s="96" t="s">
        <v>7171</v>
      </c>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5"/>
    </row>
    <row r="889" spans="1:251" s="9" customFormat="1" ht="17.25" customHeight="1">
      <c r="A889" s="5" t="s">
        <v>52</v>
      </c>
      <c r="B889" s="9">
        <v>379</v>
      </c>
      <c r="C889" s="5" t="s">
        <v>83</v>
      </c>
      <c r="D889" s="5" t="s">
        <v>91</v>
      </c>
      <c r="E889" s="9">
        <v>871</v>
      </c>
      <c r="F889" s="9" t="s">
        <v>88</v>
      </c>
      <c r="G889" s="5"/>
      <c r="H889" s="5"/>
      <c r="I889" s="9">
        <v>1532</v>
      </c>
      <c r="J889" s="5" t="s">
        <v>5</v>
      </c>
      <c r="K889" s="9">
        <v>1556</v>
      </c>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t="s">
        <v>641</v>
      </c>
      <c r="AM889" s="11">
        <f>VLOOKUP($AL889,'City Location'!$A$2:$C$69,2)</f>
        <v>49.01343</v>
      </c>
      <c r="AN889" s="11">
        <f>VLOOKUP($AL889,'City Location'!$A$2:$C$69,3)</f>
        <v>12.101623999999999</v>
      </c>
      <c r="AO889" s="13" t="s">
        <v>621</v>
      </c>
      <c r="AP889" s="5">
        <v>1</v>
      </c>
      <c r="AQ889" s="5"/>
      <c r="AR889" s="4"/>
      <c r="AS889" s="4"/>
      <c r="AT889" s="10">
        <v>0</v>
      </c>
      <c r="AU889" s="10" t="s">
        <v>374</v>
      </c>
      <c r="AV889" s="10" t="s">
        <v>1105</v>
      </c>
      <c r="AW889" s="10" t="s">
        <v>1104</v>
      </c>
      <c r="AX889" s="10" t="s">
        <v>1105</v>
      </c>
      <c r="AY889" s="10" t="s">
        <v>1105</v>
      </c>
      <c r="AZ889" s="10" t="s">
        <v>1105</v>
      </c>
      <c r="BA889" s="10" t="s">
        <v>1105</v>
      </c>
      <c r="BB889" s="10" t="s">
        <v>1105</v>
      </c>
      <c r="BC889" s="10" t="s">
        <v>1105</v>
      </c>
      <c r="BD889" s="10" t="s">
        <v>1104</v>
      </c>
      <c r="BE889" s="10" t="s">
        <v>1105</v>
      </c>
      <c r="BF889" s="10" t="s">
        <v>1105</v>
      </c>
      <c r="BG889" s="10" t="s">
        <v>1105</v>
      </c>
      <c r="BH889" s="10" t="s">
        <v>374</v>
      </c>
      <c r="BI889" s="10" t="s">
        <v>1105</v>
      </c>
      <c r="BJ889" s="10" t="s">
        <v>1105</v>
      </c>
      <c r="BK889" s="10" t="s">
        <v>190</v>
      </c>
      <c r="BL889" s="10" t="s">
        <v>1105</v>
      </c>
      <c r="BM889" s="10" t="s">
        <v>1105</v>
      </c>
      <c r="BN889" s="10" t="s">
        <v>1105</v>
      </c>
      <c r="BO889" s="10" t="s">
        <v>1105</v>
      </c>
      <c r="BP889" s="10" t="s">
        <v>1105</v>
      </c>
      <c r="BQ889" s="10" t="s">
        <v>1105</v>
      </c>
      <c r="BR889" s="10" t="s">
        <v>1105</v>
      </c>
      <c r="BS889" s="10" t="s">
        <v>1105</v>
      </c>
      <c r="BT889" s="10" t="s">
        <v>1104</v>
      </c>
      <c r="BU889" s="10" t="s">
        <v>1105</v>
      </c>
      <c r="BV889" s="10" t="s">
        <v>190</v>
      </c>
      <c r="BW889" s="10" t="s">
        <v>190</v>
      </c>
      <c r="BX889" s="10" t="s">
        <v>1104</v>
      </c>
      <c r="BY889" s="10" t="s">
        <v>1105</v>
      </c>
      <c r="BZ889" s="10" t="s">
        <v>1105</v>
      </c>
      <c r="CA889" s="10" t="s">
        <v>374</v>
      </c>
      <c r="CB889" s="10" t="s">
        <v>1104</v>
      </c>
      <c r="CC889" s="10" t="s">
        <v>1105</v>
      </c>
      <c r="CD889" s="10" t="s">
        <v>1104</v>
      </c>
      <c r="CE889" s="10" t="s">
        <v>190</v>
      </c>
      <c r="CF889" s="10" t="s">
        <v>1104</v>
      </c>
      <c r="CG889" s="10" t="s">
        <v>1104</v>
      </c>
      <c r="CH889" s="10" t="s">
        <v>1104</v>
      </c>
      <c r="CI889" s="10" t="s">
        <v>1104</v>
      </c>
      <c r="CJ889" s="10" t="s">
        <v>1104</v>
      </c>
      <c r="CK889" s="10" t="s">
        <v>374</v>
      </c>
      <c r="CL889" s="10" t="s">
        <v>1105</v>
      </c>
      <c r="CM889" s="10" t="s">
        <v>1105</v>
      </c>
      <c r="CN889" s="10" t="s">
        <v>1105</v>
      </c>
      <c r="CO889" s="10" t="s">
        <v>1105</v>
      </c>
      <c r="CP889" s="10" t="s">
        <v>1105</v>
      </c>
      <c r="CQ889" s="10" t="s">
        <v>1105</v>
      </c>
      <c r="CR889" s="10" t="s">
        <v>1105</v>
      </c>
      <c r="CS889" s="10" t="s">
        <v>1105</v>
      </c>
      <c r="CT889" s="10" t="s">
        <v>1105</v>
      </c>
      <c r="CU889" s="10" t="s">
        <v>1104</v>
      </c>
      <c r="CV889" s="10" t="s">
        <v>1105</v>
      </c>
      <c r="CW889" s="10" t="s">
        <v>374</v>
      </c>
      <c r="CX889" s="9" t="s">
        <v>374</v>
      </c>
      <c r="CY889" s="10" t="s">
        <v>1105</v>
      </c>
      <c r="CZ889" s="10" t="s">
        <v>1104</v>
      </c>
      <c r="DA889" s="10" t="s">
        <v>1105</v>
      </c>
      <c r="DB889" s="10" t="s">
        <v>1105</v>
      </c>
      <c r="DC889" s="96" t="s">
        <v>7171</v>
      </c>
      <c r="DD889" s="96" t="s">
        <v>7171</v>
      </c>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5"/>
    </row>
    <row r="890" spans="1:251" s="9" customFormat="1" ht="17.25" customHeight="1">
      <c r="A890" s="5" t="s">
        <v>52</v>
      </c>
      <c r="B890" s="9">
        <v>379</v>
      </c>
      <c r="C890" s="5" t="s">
        <v>83</v>
      </c>
      <c r="D890" s="5" t="s">
        <v>92</v>
      </c>
      <c r="E890" s="9">
        <v>6368</v>
      </c>
      <c r="F890" s="9" t="s">
        <v>88</v>
      </c>
      <c r="G890" s="5"/>
      <c r="H890" s="5" t="s">
        <v>5</v>
      </c>
      <c r="I890" s="9">
        <v>1556</v>
      </c>
      <c r="J890" s="5" t="s">
        <v>7</v>
      </c>
      <c r="K890" s="9">
        <v>1564</v>
      </c>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t="s">
        <v>641</v>
      </c>
      <c r="AM890" s="11">
        <f>VLOOKUP($AL890,'City Location'!$A$2:$C$69,2)</f>
        <v>49.01343</v>
      </c>
      <c r="AN890" s="11">
        <f>VLOOKUP($AL890,'City Location'!$A$2:$C$69,3)</f>
        <v>12.101623999999999</v>
      </c>
      <c r="AO890" s="13" t="s">
        <v>621</v>
      </c>
      <c r="AP890" s="5">
        <v>1</v>
      </c>
      <c r="AQ890" s="5"/>
      <c r="AR890" s="4"/>
      <c r="AS890" s="4"/>
      <c r="AT890" s="10">
        <v>0</v>
      </c>
      <c r="AU890" s="10" t="s">
        <v>374</v>
      </c>
      <c r="AV890" s="10" t="s">
        <v>1105</v>
      </c>
      <c r="AW890" s="10" t="s">
        <v>1104</v>
      </c>
      <c r="AX890" s="10" t="s">
        <v>1105</v>
      </c>
      <c r="AY890" s="10" t="s">
        <v>1105</v>
      </c>
      <c r="AZ890" s="10" t="s">
        <v>1105</v>
      </c>
      <c r="BA890" s="10" t="s">
        <v>1105</v>
      </c>
      <c r="BB890" s="10" t="s">
        <v>1105</v>
      </c>
      <c r="BC890" s="10" t="s">
        <v>1105</v>
      </c>
      <c r="BD890" s="10" t="s">
        <v>1104</v>
      </c>
      <c r="BE890" s="10" t="s">
        <v>1105</v>
      </c>
      <c r="BF890" s="10" t="s">
        <v>1105</v>
      </c>
      <c r="BG890" s="10" t="s">
        <v>1105</v>
      </c>
      <c r="BH890" s="10" t="s">
        <v>374</v>
      </c>
      <c r="BI890" s="10" t="s">
        <v>1105</v>
      </c>
      <c r="BJ890" s="10" t="s">
        <v>1105</v>
      </c>
      <c r="BK890" s="10" t="s">
        <v>190</v>
      </c>
      <c r="BL890" s="10" t="s">
        <v>1105</v>
      </c>
      <c r="BM890" s="10" t="s">
        <v>1105</v>
      </c>
      <c r="BN890" s="10" t="s">
        <v>1105</v>
      </c>
      <c r="BO890" s="10" t="s">
        <v>1105</v>
      </c>
      <c r="BP890" s="10" t="s">
        <v>1105</v>
      </c>
      <c r="BQ890" s="10" t="s">
        <v>1105</v>
      </c>
      <c r="BR890" s="10" t="s">
        <v>1105</v>
      </c>
      <c r="BS890" s="10" t="s">
        <v>1105</v>
      </c>
      <c r="BT890" s="10" t="s">
        <v>1104</v>
      </c>
      <c r="BU890" s="10" t="s">
        <v>1105</v>
      </c>
      <c r="BV890" s="10" t="s">
        <v>190</v>
      </c>
      <c r="BW890" s="10" t="s">
        <v>190</v>
      </c>
      <c r="BX890" s="10" t="s">
        <v>1104</v>
      </c>
      <c r="BY890" s="10" t="s">
        <v>1105</v>
      </c>
      <c r="BZ890" s="10" t="s">
        <v>1105</v>
      </c>
      <c r="CA890" s="10" t="s">
        <v>374</v>
      </c>
      <c r="CB890" s="10" t="s">
        <v>1104</v>
      </c>
      <c r="CC890" s="10" t="s">
        <v>1105</v>
      </c>
      <c r="CD890" s="10" t="s">
        <v>1104</v>
      </c>
      <c r="CE890" s="10" t="s">
        <v>190</v>
      </c>
      <c r="CF890" s="10" t="s">
        <v>1104</v>
      </c>
      <c r="CG890" s="10" t="s">
        <v>1104</v>
      </c>
      <c r="CH890" s="10" t="s">
        <v>1104</v>
      </c>
      <c r="CI890" s="10" t="s">
        <v>1104</v>
      </c>
      <c r="CJ890" s="10" t="s">
        <v>1104</v>
      </c>
      <c r="CK890" s="10" t="s">
        <v>374</v>
      </c>
      <c r="CL890" s="10" t="s">
        <v>1105</v>
      </c>
      <c r="CM890" s="10" t="s">
        <v>1105</v>
      </c>
      <c r="CN890" s="10" t="s">
        <v>1105</v>
      </c>
      <c r="CO890" s="10" t="s">
        <v>1105</v>
      </c>
      <c r="CP890" s="10" t="s">
        <v>1105</v>
      </c>
      <c r="CQ890" s="10" t="s">
        <v>1105</v>
      </c>
      <c r="CR890" s="10" t="s">
        <v>1105</v>
      </c>
      <c r="CS890" s="10" t="s">
        <v>1105</v>
      </c>
      <c r="CT890" s="10" t="s">
        <v>1105</v>
      </c>
      <c r="CU890" s="10" t="s">
        <v>1104</v>
      </c>
      <c r="CV890" s="10" t="s">
        <v>1105</v>
      </c>
      <c r="CW890" s="10" t="s">
        <v>1105</v>
      </c>
      <c r="CX890" s="10" t="s">
        <v>374</v>
      </c>
      <c r="CY890" s="10" t="s">
        <v>1105</v>
      </c>
      <c r="CZ890" s="10" t="s">
        <v>1105</v>
      </c>
      <c r="DA890" s="10" t="s">
        <v>1104</v>
      </c>
      <c r="DB890" s="10" t="s">
        <v>1105</v>
      </c>
      <c r="DC890" s="96" t="s">
        <v>7171</v>
      </c>
      <c r="DD890" s="96" t="s">
        <v>7171</v>
      </c>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5"/>
    </row>
    <row r="891" spans="1:251" s="9" customFormat="1" ht="17.25" customHeight="1">
      <c r="A891" s="5" t="s">
        <v>52</v>
      </c>
      <c r="B891" s="9">
        <v>379</v>
      </c>
      <c r="C891" s="5" t="s">
        <v>83</v>
      </c>
      <c r="D891" s="5" t="s">
        <v>93</v>
      </c>
      <c r="E891" s="9">
        <v>7237</v>
      </c>
      <c r="F891" s="9" t="s">
        <v>88</v>
      </c>
      <c r="G891" s="5"/>
      <c r="H891" s="5" t="s">
        <v>7</v>
      </c>
      <c r="I891" s="9">
        <v>1564</v>
      </c>
      <c r="J891" s="5" t="s">
        <v>14</v>
      </c>
      <c r="K891" s="9">
        <v>1576</v>
      </c>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t="s">
        <v>641</v>
      </c>
      <c r="AM891" s="11">
        <f>VLOOKUP($AL891,'City Location'!$A$2:$C$69,2)</f>
        <v>49.01343</v>
      </c>
      <c r="AN891" s="11">
        <f>VLOOKUP($AL891,'City Location'!$A$2:$C$69,3)</f>
        <v>12.101623999999999</v>
      </c>
      <c r="AO891" s="13" t="s">
        <v>621</v>
      </c>
      <c r="AP891" s="5">
        <v>1</v>
      </c>
      <c r="AQ891" s="5"/>
      <c r="AR891" s="4"/>
      <c r="AS891" s="4"/>
      <c r="AT891" s="10">
        <v>0</v>
      </c>
      <c r="AU891" s="10" t="s">
        <v>374</v>
      </c>
      <c r="AV891" s="10" t="s">
        <v>1105</v>
      </c>
      <c r="AW891" s="10" t="s">
        <v>1104</v>
      </c>
      <c r="AX891" s="10" t="s">
        <v>1105</v>
      </c>
      <c r="AY891" s="10" t="s">
        <v>1105</v>
      </c>
      <c r="AZ891" s="10" t="s">
        <v>1105</v>
      </c>
      <c r="BA891" s="10" t="s">
        <v>1105</v>
      </c>
      <c r="BB891" s="10" t="s">
        <v>1105</v>
      </c>
      <c r="BC891" s="10" t="s">
        <v>1105</v>
      </c>
      <c r="BD891" s="10" t="s">
        <v>1104</v>
      </c>
      <c r="BE891" s="10" t="s">
        <v>1105</v>
      </c>
      <c r="BF891" s="10" t="s">
        <v>1105</v>
      </c>
      <c r="BG891" s="10" t="s">
        <v>1105</v>
      </c>
      <c r="BH891" s="10" t="s">
        <v>374</v>
      </c>
      <c r="BI891" s="10" t="s">
        <v>1105</v>
      </c>
      <c r="BJ891" s="10" t="s">
        <v>1105</v>
      </c>
      <c r="BK891" s="10" t="s">
        <v>190</v>
      </c>
      <c r="BL891" s="10" t="s">
        <v>1105</v>
      </c>
      <c r="BM891" s="10" t="s">
        <v>1105</v>
      </c>
      <c r="BN891" s="10" t="s">
        <v>1105</v>
      </c>
      <c r="BO891" s="10" t="s">
        <v>1105</v>
      </c>
      <c r="BP891" s="10" t="s">
        <v>1105</v>
      </c>
      <c r="BQ891" s="10" t="s">
        <v>1105</v>
      </c>
      <c r="BR891" s="10" t="s">
        <v>1105</v>
      </c>
      <c r="BS891" s="10" t="s">
        <v>1105</v>
      </c>
      <c r="BT891" s="10" t="s">
        <v>1104</v>
      </c>
      <c r="BU891" s="10" t="s">
        <v>1105</v>
      </c>
      <c r="BV891" s="10" t="s">
        <v>190</v>
      </c>
      <c r="BW891" s="10" t="s">
        <v>190</v>
      </c>
      <c r="BX891" s="10" t="s">
        <v>1104</v>
      </c>
      <c r="BY891" s="10" t="s">
        <v>1105</v>
      </c>
      <c r="BZ891" s="10" t="s">
        <v>1105</v>
      </c>
      <c r="CA891" s="10" t="s">
        <v>374</v>
      </c>
      <c r="CB891" s="10" t="s">
        <v>1104</v>
      </c>
      <c r="CC891" s="10" t="s">
        <v>1105</v>
      </c>
      <c r="CD891" s="10" t="s">
        <v>1104</v>
      </c>
      <c r="CE891" s="10" t="s">
        <v>190</v>
      </c>
      <c r="CF891" s="10" t="s">
        <v>1104</v>
      </c>
      <c r="CG891" s="10" t="s">
        <v>1104</v>
      </c>
      <c r="CH891" s="10" t="s">
        <v>1104</v>
      </c>
      <c r="CI891" s="10" t="s">
        <v>1104</v>
      </c>
      <c r="CJ891" s="10" t="s">
        <v>1104</v>
      </c>
      <c r="CK891" s="10" t="s">
        <v>374</v>
      </c>
      <c r="CL891" s="10" t="s">
        <v>1105</v>
      </c>
      <c r="CM891" s="10" t="s">
        <v>1105</v>
      </c>
      <c r="CN891" s="10" t="s">
        <v>1105</v>
      </c>
      <c r="CO891" s="10" t="s">
        <v>1105</v>
      </c>
      <c r="CP891" s="10" t="s">
        <v>1105</v>
      </c>
      <c r="CQ891" s="10" t="s">
        <v>1105</v>
      </c>
      <c r="CR891" s="10" t="s">
        <v>1105</v>
      </c>
      <c r="CS891" s="10" t="s">
        <v>1105</v>
      </c>
      <c r="CT891" s="10" t="s">
        <v>1105</v>
      </c>
      <c r="CU891" s="10" t="s">
        <v>1104</v>
      </c>
      <c r="CV891" s="10" t="s">
        <v>1105</v>
      </c>
      <c r="CW891" s="10" t="s">
        <v>1105</v>
      </c>
      <c r="CX891" s="10" t="s">
        <v>374</v>
      </c>
      <c r="CY891" s="10" t="s">
        <v>1105</v>
      </c>
      <c r="CZ891" s="10" t="s">
        <v>1105</v>
      </c>
      <c r="DA891" s="10" t="s">
        <v>1104</v>
      </c>
      <c r="DB891" s="10" t="s">
        <v>1105</v>
      </c>
      <c r="DC891" s="96" t="s">
        <v>7171</v>
      </c>
      <c r="DD891" s="96" t="s">
        <v>7171</v>
      </c>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5"/>
    </row>
    <row r="892" spans="1:251" s="9" customFormat="1" ht="17.25" customHeight="1">
      <c r="A892" s="5" t="s">
        <v>52</v>
      </c>
      <c r="B892" s="9">
        <v>379</v>
      </c>
      <c r="C892" s="5" t="s">
        <v>83</v>
      </c>
      <c r="D892" s="5" t="s">
        <v>94</v>
      </c>
      <c r="E892" s="9">
        <v>7238</v>
      </c>
      <c r="F892" s="9" t="s">
        <v>88</v>
      </c>
      <c r="G892" s="5"/>
      <c r="H892" s="5" t="s">
        <v>14</v>
      </c>
      <c r="I892" s="9">
        <v>1576</v>
      </c>
      <c r="J892" s="5" t="s">
        <v>8</v>
      </c>
      <c r="K892" s="9">
        <v>1607</v>
      </c>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t="s">
        <v>641</v>
      </c>
      <c r="AM892" s="11">
        <f>VLOOKUP($AL892,'City Location'!$A$2:$C$69,2)</f>
        <v>49.01343</v>
      </c>
      <c r="AN892" s="11">
        <f>VLOOKUP($AL892,'City Location'!$A$2:$C$69,3)</f>
        <v>12.101623999999999</v>
      </c>
      <c r="AO892" s="13" t="s">
        <v>621</v>
      </c>
      <c r="AP892" s="5">
        <v>1</v>
      </c>
      <c r="AQ892" s="5"/>
      <c r="AR892" s="4"/>
      <c r="AS892" s="4"/>
      <c r="AT892" s="10">
        <v>0</v>
      </c>
      <c r="AU892" s="10" t="s">
        <v>374</v>
      </c>
      <c r="AV892" s="10" t="s">
        <v>1105</v>
      </c>
      <c r="AW892" s="10" t="s">
        <v>1104</v>
      </c>
      <c r="AX892" s="10" t="s">
        <v>1105</v>
      </c>
      <c r="AY892" s="10" t="s">
        <v>1105</v>
      </c>
      <c r="AZ892" s="10" t="s">
        <v>1105</v>
      </c>
      <c r="BA892" s="10" t="s">
        <v>1105</v>
      </c>
      <c r="BB892" s="10" t="s">
        <v>1105</v>
      </c>
      <c r="BC892" s="10" t="s">
        <v>1105</v>
      </c>
      <c r="BD892" s="10" t="s">
        <v>1104</v>
      </c>
      <c r="BE892" s="10" t="s">
        <v>1105</v>
      </c>
      <c r="BF892" s="10" t="s">
        <v>1105</v>
      </c>
      <c r="BG892" s="10" t="s">
        <v>1105</v>
      </c>
      <c r="BH892" s="10" t="s">
        <v>374</v>
      </c>
      <c r="BI892" s="10" t="s">
        <v>1105</v>
      </c>
      <c r="BJ892" s="10" t="s">
        <v>1105</v>
      </c>
      <c r="BK892" s="10" t="s">
        <v>190</v>
      </c>
      <c r="BL892" s="10" t="s">
        <v>1105</v>
      </c>
      <c r="BM892" s="10" t="s">
        <v>1105</v>
      </c>
      <c r="BN892" s="10" t="s">
        <v>1105</v>
      </c>
      <c r="BO892" s="10" t="s">
        <v>1105</v>
      </c>
      <c r="BP892" s="10" t="s">
        <v>1105</v>
      </c>
      <c r="BQ892" s="10" t="s">
        <v>1105</v>
      </c>
      <c r="BR892" s="10" t="s">
        <v>1105</v>
      </c>
      <c r="BS892" s="10" t="s">
        <v>1105</v>
      </c>
      <c r="BT892" s="10" t="s">
        <v>1104</v>
      </c>
      <c r="BU892" s="10" t="s">
        <v>1105</v>
      </c>
      <c r="BV892" s="10" t="s">
        <v>190</v>
      </c>
      <c r="BW892" s="10" t="s">
        <v>190</v>
      </c>
      <c r="BX892" s="10" t="s">
        <v>1104</v>
      </c>
      <c r="BY892" s="10" t="s">
        <v>1105</v>
      </c>
      <c r="BZ892" s="10" t="s">
        <v>1105</v>
      </c>
      <c r="CA892" s="10" t="s">
        <v>374</v>
      </c>
      <c r="CB892" s="10" t="s">
        <v>1104</v>
      </c>
      <c r="CC892" s="10" t="s">
        <v>1105</v>
      </c>
      <c r="CD892" s="10" t="s">
        <v>1104</v>
      </c>
      <c r="CE892" s="10" t="s">
        <v>190</v>
      </c>
      <c r="CF892" s="10" t="s">
        <v>1104</v>
      </c>
      <c r="CG892" s="10" t="s">
        <v>1104</v>
      </c>
      <c r="CH892" s="10" t="s">
        <v>1104</v>
      </c>
      <c r="CI892" s="10" t="s">
        <v>1104</v>
      </c>
      <c r="CJ892" s="10" t="s">
        <v>1104</v>
      </c>
      <c r="CK892" s="10" t="s">
        <v>374</v>
      </c>
      <c r="CL892" s="10" t="s">
        <v>1105</v>
      </c>
      <c r="CM892" s="10" t="s">
        <v>1105</v>
      </c>
      <c r="CN892" s="10" t="s">
        <v>1105</v>
      </c>
      <c r="CO892" s="10" t="s">
        <v>1105</v>
      </c>
      <c r="CP892" s="10" t="s">
        <v>1105</v>
      </c>
      <c r="CQ892" s="10" t="s">
        <v>1105</v>
      </c>
      <c r="CR892" s="10" t="s">
        <v>1105</v>
      </c>
      <c r="CS892" s="10" t="s">
        <v>1105</v>
      </c>
      <c r="CT892" s="10" t="s">
        <v>1105</v>
      </c>
      <c r="CU892" s="10" t="s">
        <v>1104</v>
      </c>
      <c r="CV892" s="10" t="s">
        <v>1104</v>
      </c>
      <c r="CW892" s="10" t="s">
        <v>1105</v>
      </c>
      <c r="CX892" s="10" t="s">
        <v>374</v>
      </c>
      <c r="CY892" s="10" t="s">
        <v>1105</v>
      </c>
      <c r="CZ892" s="10" t="s">
        <v>1105</v>
      </c>
      <c r="DA892" s="10" t="s">
        <v>1104</v>
      </c>
      <c r="DB892" s="10" t="s">
        <v>1105</v>
      </c>
      <c r="DC892" s="96" t="s">
        <v>7171</v>
      </c>
      <c r="DD892" s="96" t="s">
        <v>7171</v>
      </c>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5"/>
    </row>
    <row r="893" spans="1:251" s="9" customFormat="1" ht="17.25" customHeight="1">
      <c r="A893" s="5" t="s">
        <v>52</v>
      </c>
      <c r="B893" s="9">
        <v>379</v>
      </c>
      <c r="C893" s="5" t="s">
        <v>83</v>
      </c>
      <c r="D893" s="5" t="s">
        <v>94</v>
      </c>
      <c r="E893" s="9">
        <v>7238</v>
      </c>
      <c r="F893" s="9" t="s">
        <v>88</v>
      </c>
      <c r="G893" s="5"/>
      <c r="H893" s="5" t="s">
        <v>8</v>
      </c>
      <c r="I893" s="9">
        <v>1607</v>
      </c>
      <c r="J893" s="5" t="s">
        <v>5</v>
      </c>
      <c r="K893" s="9">
        <v>1612</v>
      </c>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t="s">
        <v>641</v>
      </c>
      <c r="AM893" s="11">
        <f>VLOOKUP($AL893,'City Location'!$A$2:$C$69,2)</f>
        <v>49.01343</v>
      </c>
      <c r="AN893" s="11">
        <f>VLOOKUP($AL893,'City Location'!$A$2:$C$69,3)</f>
        <v>12.101623999999999</v>
      </c>
      <c r="AO893" s="13" t="s">
        <v>621</v>
      </c>
      <c r="AP893" s="5">
        <v>1</v>
      </c>
      <c r="AQ893" s="5"/>
      <c r="AR893" s="4"/>
      <c r="AS893" s="4"/>
      <c r="AT893" s="10">
        <v>0</v>
      </c>
      <c r="AU893" s="10" t="s">
        <v>374</v>
      </c>
      <c r="AV893" s="10" t="s">
        <v>1105</v>
      </c>
      <c r="AW893" s="10" t="s">
        <v>1104</v>
      </c>
      <c r="AX893" s="10" t="s">
        <v>1105</v>
      </c>
      <c r="AY893" s="10" t="s">
        <v>1105</v>
      </c>
      <c r="AZ893" s="10" t="s">
        <v>1105</v>
      </c>
      <c r="BA893" s="10" t="s">
        <v>1105</v>
      </c>
      <c r="BB893" s="10" t="s">
        <v>1105</v>
      </c>
      <c r="BC893" s="10" t="s">
        <v>1105</v>
      </c>
      <c r="BD893" s="10" t="s">
        <v>1104</v>
      </c>
      <c r="BE893" s="10" t="s">
        <v>1105</v>
      </c>
      <c r="BF893" s="10" t="s">
        <v>1105</v>
      </c>
      <c r="BG893" s="10" t="s">
        <v>1105</v>
      </c>
      <c r="BH893" s="10" t="s">
        <v>374</v>
      </c>
      <c r="BI893" s="10" t="s">
        <v>1105</v>
      </c>
      <c r="BJ893" s="10" t="s">
        <v>1105</v>
      </c>
      <c r="BK893" s="10" t="s">
        <v>190</v>
      </c>
      <c r="BL893" s="10" t="s">
        <v>1105</v>
      </c>
      <c r="BM893" s="10" t="s">
        <v>1105</v>
      </c>
      <c r="BN893" s="10" t="s">
        <v>1105</v>
      </c>
      <c r="BO893" s="10" t="s">
        <v>1105</v>
      </c>
      <c r="BP893" s="10" t="s">
        <v>1105</v>
      </c>
      <c r="BQ893" s="10" t="s">
        <v>1105</v>
      </c>
      <c r="BR893" s="10" t="s">
        <v>1105</v>
      </c>
      <c r="BS893" s="10" t="s">
        <v>1105</v>
      </c>
      <c r="BT893" s="10" t="s">
        <v>1104</v>
      </c>
      <c r="BU893" s="10" t="s">
        <v>1105</v>
      </c>
      <c r="BV893" s="10" t="s">
        <v>190</v>
      </c>
      <c r="BW893" s="10" t="s">
        <v>190</v>
      </c>
      <c r="BX893" s="10" t="s">
        <v>1104</v>
      </c>
      <c r="BY893" s="10" t="s">
        <v>1105</v>
      </c>
      <c r="BZ893" s="10" t="s">
        <v>1105</v>
      </c>
      <c r="CA893" s="10" t="s">
        <v>190</v>
      </c>
      <c r="CB893" s="10" t="s">
        <v>1104</v>
      </c>
      <c r="CC893" s="10" t="s">
        <v>1105</v>
      </c>
      <c r="CD893" s="10" t="s">
        <v>1104</v>
      </c>
      <c r="CE893" s="10" t="s">
        <v>190</v>
      </c>
      <c r="CF893" s="10" t="s">
        <v>1104</v>
      </c>
      <c r="CG893" s="10" t="s">
        <v>1104</v>
      </c>
      <c r="CH893" s="10" t="s">
        <v>1104</v>
      </c>
      <c r="CI893" s="10" t="s">
        <v>1104</v>
      </c>
      <c r="CJ893" s="10" t="s">
        <v>1104</v>
      </c>
      <c r="CK893" s="10" t="s">
        <v>374</v>
      </c>
      <c r="CL893" s="10" t="s">
        <v>1105</v>
      </c>
      <c r="CM893" s="10" t="s">
        <v>1105</v>
      </c>
      <c r="CN893" s="10" t="s">
        <v>1105</v>
      </c>
      <c r="CO893" s="10" t="s">
        <v>1105</v>
      </c>
      <c r="CP893" s="10" t="s">
        <v>1105</v>
      </c>
      <c r="CQ893" s="10" t="s">
        <v>1105</v>
      </c>
      <c r="CR893" s="10" t="s">
        <v>1105</v>
      </c>
      <c r="CS893" s="10" t="s">
        <v>1105</v>
      </c>
      <c r="CT893" s="10" t="s">
        <v>1105</v>
      </c>
      <c r="CU893" s="10" t="s">
        <v>1104</v>
      </c>
      <c r="CV893" s="10" t="s">
        <v>1104</v>
      </c>
      <c r="CW893" s="10" t="s">
        <v>1105</v>
      </c>
      <c r="CX893" s="10" t="s">
        <v>374</v>
      </c>
      <c r="CY893" s="10" t="s">
        <v>1105</v>
      </c>
      <c r="CZ893" s="10" t="s">
        <v>1105</v>
      </c>
      <c r="DA893" s="10" t="s">
        <v>1104</v>
      </c>
      <c r="DB893" s="10" t="s">
        <v>1105</v>
      </c>
      <c r="DC893" s="96" t="s">
        <v>7171</v>
      </c>
      <c r="DD893" s="96" t="s">
        <v>7171</v>
      </c>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5"/>
    </row>
    <row r="894" spans="1:251" s="9" customFormat="1" ht="17.25" customHeight="1">
      <c r="A894" s="5" t="s">
        <v>52</v>
      </c>
      <c r="B894" s="9">
        <v>379</v>
      </c>
      <c r="C894" s="5" t="s">
        <v>83</v>
      </c>
      <c r="D894" s="5" t="s">
        <v>95</v>
      </c>
      <c r="E894" s="9">
        <v>7239</v>
      </c>
      <c r="F894" s="9" t="s">
        <v>88</v>
      </c>
      <c r="G894" s="5"/>
      <c r="H894" s="5" t="s">
        <v>5</v>
      </c>
      <c r="I894" s="9">
        <v>1612</v>
      </c>
      <c r="J894" s="5" t="s">
        <v>6</v>
      </c>
      <c r="K894" s="9">
        <v>1618</v>
      </c>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t="s">
        <v>641</v>
      </c>
      <c r="AM894" s="11">
        <f>VLOOKUP($AL894,'City Location'!$A$2:$C$69,2)</f>
        <v>49.01343</v>
      </c>
      <c r="AN894" s="11">
        <f>VLOOKUP($AL894,'City Location'!$A$2:$C$69,3)</f>
        <v>12.101623999999999</v>
      </c>
      <c r="AO894" s="13" t="s">
        <v>621</v>
      </c>
      <c r="AP894" s="5">
        <v>1</v>
      </c>
      <c r="AQ894" s="5"/>
      <c r="AR894" s="4"/>
      <c r="AS894" s="4"/>
      <c r="AT894" s="10">
        <v>0</v>
      </c>
      <c r="AU894" s="10" t="s">
        <v>374</v>
      </c>
      <c r="AV894" s="10" t="s">
        <v>1105</v>
      </c>
      <c r="AW894" s="10" t="s">
        <v>1104</v>
      </c>
      <c r="AX894" s="10" t="s">
        <v>1105</v>
      </c>
      <c r="AY894" s="10" t="s">
        <v>1105</v>
      </c>
      <c r="AZ894" s="10" t="s">
        <v>1105</v>
      </c>
      <c r="BA894" s="10" t="s">
        <v>1105</v>
      </c>
      <c r="BB894" s="10" t="s">
        <v>1105</v>
      </c>
      <c r="BC894" s="10" t="s">
        <v>1105</v>
      </c>
      <c r="BD894" s="10" t="s">
        <v>1104</v>
      </c>
      <c r="BE894" s="10" t="s">
        <v>1105</v>
      </c>
      <c r="BF894" s="10" t="s">
        <v>1105</v>
      </c>
      <c r="BG894" s="10" t="s">
        <v>1105</v>
      </c>
      <c r="BH894" s="10" t="s">
        <v>374</v>
      </c>
      <c r="BI894" s="10" t="s">
        <v>1105</v>
      </c>
      <c r="BJ894" s="10" t="s">
        <v>1105</v>
      </c>
      <c r="BK894" s="10" t="s">
        <v>190</v>
      </c>
      <c r="BL894" s="10" t="s">
        <v>1105</v>
      </c>
      <c r="BM894" s="10" t="s">
        <v>1105</v>
      </c>
      <c r="BN894" s="10" t="s">
        <v>1105</v>
      </c>
      <c r="BO894" s="10" t="s">
        <v>1105</v>
      </c>
      <c r="BP894" s="10" t="s">
        <v>1105</v>
      </c>
      <c r="BQ894" s="10" t="s">
        <v>1105</v>
      </c>
      <c r="BR894" s="10" t="s">
        <v>1105</v>
      </c>
      <c r="BS894" s="10" t="s">
        <v>1105</v>
      </c>
      <c r="BT894" s="10" t="s">
        <v>1104</v>
      </c>
      <c r="BU894" s="10" t="s">
        <v>1105</v>
      </c>
      <c r="BV894" s="10" t="s">
        <v>190</v>
      </c>
      <c r="BW894" s="10" t="s">
        <v>190</v>
      </c>
      <c r="BX894" s="10" t="s">
        <v>1104</v>
      </c>
      <c r="BY894" s="10" t="s">
        <v>1105</v>
      </c>
      <c r="BZ894" s="10" t="s">
        <v>1105</v>
      </c>
      <c r="CA894" s="10" t="s">
        <v>190</v>
      </c>
      <c r="CB894" s="10" t="s">
        <v>1104</v>
      </c>
      <c r="CC894" s="10" t="s">
        <v>1105</v>
      </c>
      <c r="CD894" s="10" t="s">
        <v>1104</v>
      </c>
      <c r="CE894" s="10" t="s">
        <v>190</v>
      </c>
      <c r="CF894" s="10" t="s">
        <v>1104</v>
      </c>
      <c r="CG894" s="10" t="s">
        <v>1104</v>
      </c>
      <c r="CH894" s="10" t="s">
        <v>1104</v>
      </c>
      <c r="CI894" s="10" t="s">
        <v>1104</v>
      </c>
      <c r="CJ894" s="10" t="s">
        <v>1104</v>
      </c>
      <c r="CK894" s="10" t="s">
        <v>374</v>
      </c>
      <c r="CL894" s="10" t="s">
        <v>1105</v>
      </c>
      <c r="CM894" s="10" t="s">
        <v>1105</v>
      </c>
      <c r="CN894" s="10" t="s">
        <v>1105</v>
      </c>
      <c r="CO894" s="10" t="s">
        <v>1105</v>
      </c>
      <c r="CP894" s="10" t="s">
        <v>1105</v>
      </c>
      <c r="CQ894" s="10" t="s">
        <v>1105</v>
      </c>
      <c r="CR894" s="10" t="s">
        <v>1105</v>
      </c>
      <c r="CS894" s="10" t="s">
        <v>1105</v>
      </c>
      <c r="CT894" s="10" t="s">
        <v>1105</v>
      </c>
      <c r="CU894" s="10" t="s">
        <v>1104</v>
      </c>
      <c r="CV894" s="10" t="s">
        <v>1104</v>
      </c>
      <c r="CW894" s="10" t="s">
        <v>1105</v>
      </c>
      <c r="CX894" s="10" t="s">
        <v>374</v>
      </c>
      <c r="CY894" s="10" t="s">
        <v>1105</v>
      </c>
      <c r="CZ894" s="10" t="s">
        <v>1105</v>
      </c>
      <c r="DA894" s="10" t="s">
        <v>1104</v>
      </c>
      <c r="DB894" s="10" t="s">
        <v>1105</v>
      </c>
      <c r="DC894" s="96" t="s">
        <v>7171</v>
      </c>
      <c r="DD894" s="96" t="s">
        <v>7171</v>
      </c>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5"/>
    </row>
    <row r="895" spans="1:251" s="9" customFormat="1" ht="17.25" customHeight="1">
      <c r="A895" s="5" t="s">
        <v>52</v>
      </c>
      <c r="B895" s="9">
        <v>379</v>
      </c>
      <c r="C895" s="5" t="s">
        <v>83</v>
      </c>
      <c r="D895" s="5" t="s">
        <v>95</v>
      </c>
      <c r="E895" s="9">
        <v>7239</v>
      </c>
      <c r="F895" s="9" t="s">
        <v>88</v>
      </c>
      <c r="G895" s="5"/>
      <c r="H895" s="5" t="s">
        <v>6</v>
      </c>
      <c r="I895" s="9">
        <v>1618</v>
      </c>
      <c r="J895" s="5" t="s">
        <v>16</v>
      </c>
      <c r="K895" s="9">
        <v>1619</v>
      </c>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t="s">
        <v>641</v>
      </c>
      <c r="AM895" s="11">
        <f>VLOOKUP($AL895,'City Location'!$A$2:$C$69,2)</f>
        <v>49.01343</v>
      </c>
      <c r="AN895" s="11">
        <f>VLOOKUP($AL895,'City Location'!$A$2:$C$69,3)</f>
        <v>12.101623999999999</v>
      </c>
      <c r="AO895" s="13" t="s">
        <v>621</v>
      </c>
      <c r="AP895" s="5">
        <v>1</v>
      </c>
      <c r="AQ895" s="5"/>
      <c r="AR895" s="4"/>
      <c r="AS895" s="4"/>
      <c r="AT895" s="10">
        <v>0</v>
      </c>
      <c r="AU895" s="10" t="s">
        <v>190</v>
      </c>
      <c r="AV895" s="10" t="s">
        <v>1105</v>
      </c>
      <c r="AW895" s="10" t="s">
        <v>1104</v>
      </c>
      <c r="AX895" s="10" t="s">
        <v>1105</v>
      </c>
      <c r="AY895" s="10" t="s">
        <v>1105</v>
      </c>
      <c r="AZ895" s="10" t="s">
        <v>1105</v>
      </c>
      <c r="BA895" s="10" t="s">
        <v>1105</v>
      </c>
      <c r="BB895" s="10" t="s">
        <v>1105</v>
      </c>
      <c r="BC895" s="10" t="s">
        <v>1105</v>
      </c>
      <c r="BD895" s="10" t="s">
        <v>1104</v>
      </c>
      <c r="BE895" s="10" t="s">
        <v>1105</v>
      </c>
      <c r="BF895" s="10" t="s">
        <v>1105</v>
      </c>
      <c r="BG895" s="10" t="s">
        <v>1105</v>
      </c>
      <c r="BH895" s="10" t="s">
        <v>374</v>
      </c>
      <c r="BI895" s="10" t="s">
        <v>1105</v>
      </c>
      <c r="BJ895" s="10" t="s">
        <v>1105</v>
      </c>
      <c r="BK895" s="10" t="s">
        <v>190</v>
      </c>
      <c r="BL895" s="10" t="s">
        <v>1105</v>
      </c>
      <c r="BM895" s="10" t="s">
        <v>1105</v>
      </c>
      <c r="BN895" s="10" t="s">
        <v>1105</v>
      </c>
      <c r="BO895" s="10" t="s">
        <v>1105</v>
      </c>
      <c r="BP895" s="10" t="s">
        <v>1105</v>
      </c>
      <c r="BQ895" s="10" t="s">
        <v>1105</v>
      </c>
      <c r="BR895" s="10" t="s">
        <v>1105</v>
      </c>
      <c r="BS895" s="10" t="s">
        <v>1105</v>
      </c>
      <c r="BT895" s="10" t="s">
        <v>1104</v>
      </c>
      <c r="BU895" s="10" t="s">
        <v>1105</v>
      </c>
      <c r="BV895" s="10" t="s">
        <v>374</v>
      </c>
      <c r="BW895" s="10" t="s">
        <v>190</v>
      </c>
      <c r="BX895" s="10" t="s">
        <v>1104</v>
      </c>
      <c r="BY895" s="10" t="s">
        <v>1105</v>
      </c>
      <c r="BZ895" s="10" t="s">
        <v>1105</v>
      </c>
      <c r="CA895" s="10" t="s">
        <v>190</v>
      </c>
      <c r="CB895" s="10" t="s">
        <v>1104</v>
      </c>
      <c r="CC895" s="10" t="s">
        <v>1105</v>
      </c>
      <c r="CD895" s="10" t="s">
        <v>1104</v>
      </c>
      <c r="CE895" s="10" t="s">
        <v>190</v>
      </c>
      <c r="CF895" s="10" t="s">
        <v>1104</v>
      </c>
      <c r="CG895" s="10" t="s">
        <v>1104</v>
      </c>
      <c r="CH895" s="10" t="s">
        <v>1104</v>
      </c>
      <c r="CI895" s="10" t="s">
        <v>1104</v>
      </c>
      <c r="CJ895" s="10" t="s">
        <v>1104</v>
      </c>
      <c r="CK895" s="10" t="s">
        <v>374</v>
      </c>
      <c r="CL895" s="10" t="s">
        <v>1105</v>
      </c>
      <c r="CM895" s="10" t="s">
        <v>1105</v>
      </c>
      <c r="CN895" s="10" t="s">
        <v>1105</v>
      </c>
      <c r="CO895" s="10" t="s">
        <v>1105</v>
      </c>
      <c r="CP895" s="10" t="s">
        <v>1105</v>
      </c>
      <c r="CQ895" s="10" t="s">
        <v>1105</v>
      </c>
      <c r="CR895" s="10" t="s">
        <v>1105</v>
      </c>
      <c r="CS895" s="10" t="s">
        <v>1105</v>
      </c>
      <c r="CT895" s="10" t="s">
        <v>1105</v>
      </c>
      <c r="CU895" s="10" t="s">
        <v>1104</v>
      </c>
      <c r="CV895" s="10" t="s">
        <v>1104</v>
      </c>
      <c r="CW895" s="10" t="s">
        <v>1105</v>
      </c>
      <c r="CX895" s="10" t="s">
        <v>374</v>
      </c>
      <c r="CY895" s="10" t="s">
        <v>1105</v>
      </c>
      <c r="CZ895" s="10" t="s">
        <v>1105</v>
      </c>
      <c r="DA895" s="10" t="s">
        <v>1104</v>
      </c>
      <c r="DB895" s="10" t="s">
        <v>1105</v>
      </c>
      <c r="DC895" s="96" t="s">
        <v>7171</v>
      </c>
      <c r="DD895" s="96" t="s">
        <v>7171</v>
      </c>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5"/>
    </row>
    <row r="896" spans="1:251" s="9" customFormat="1" ht="17.25" customHeight="1">
      <c r="A896" s="5" t="s">
        <v>52</v>
      </c>
      <c r="B896" s="9">
        <v>379</v>
      </c>
      <c r="C896" s="5" t="s">
        <v>83</v>
      </c>
      <c r="D896" s="5" t="s">
        <v>96</v>
      </c>
      <c r="E896" s="9">
        <v>2419</v>
      </c>
      <c r="F896" s="9" t="s">
        <v>88</v>
      </c>
      <c r="G896" s="5"/>
      <c r="H896" s="5" t="s">
        <v>16</v>
      </c>
      <c r="I896" s="9">
        <v>1619</v>
      </c>
      <c r="J896" s="5" t="s">
        <v>3</v>
      </c>
      <c r="K896" s="9">
        <v>1626</v>
      </c>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t="s">
        <v>641</v>
      </c>
      <c r="AM896" s="11">
        <f>VLOOKUP($AL896,'City Location'!$A$2:$C$69,2)</f>
        <v>49.01343</v>
      </c>
      <c r="AN896" s="11">
        <f>VLOOKUP($AL896,'City Location'!$A$2:$C$69,3)</f>
        <v>12.101623999999999</v>
      </c>
      <c r="AO896" s="13" t="s">
        <v>621</v>
      </c>
      <c r="AP896" s="5">
        <v>1</v>
      </c>
      <c r="AQ896" s="5"/>
      <c r="AR896" s="4"/>
      <c r="AS896" s="4"/>
      <c r="AT896" s="10">
        <v>0</v>
      </c>
      <c r="AU896" s="10" t="s">
        <v>190</v>
      </c>
      <c r="AV896" s="10" t="s">
        <v>1105</v>
      </c>
      <c r="AW896" s="10" t="s">
        <v>1104</v>
      </c>
      <c r="AX896" s="10" t="s">
        <v>1105</v>
      </c>
      <c r="AY896" s="10" t="s">
        <v>1105</v>
      </c>
      <c r="AZ896" s="10" t="s">
        <v>1105</v>
      </c>
      <c r="BA896" s="10" t="s">
        <v>1105</v>
      </c>
      <c r="BB896" s="10" t="s">
        <v>1105</v>
      </c>
      <c r="BC896" s="10" t="s">
        <v>1105</v>
      </c>
      <c r="BD896" s="10" t="s">
        <v>1104</v>
      </c>
      <c r="BE896" s="10" t="s">
        <v>1104</v>
      </c>
      <c r="BF896" s="10" t="s">
        <v>1105</v>
      </c>
      <c r="BG896" s="10" t="s">
        <v>1105</v>
      </c>
      <c r="BH896" s="10" t="s">
        <v>374</v>
      </c>
      <c r="BI896" s="10" t="s">
        <v>1105</v>
      </c>
      <c r="BJ896" s="10" t="s">
        <v>1105</v>
      </c>
      <c r="BK896" s="10" t="s">
        <v>190</v>
      </c>
      <c r="BL896" s="10" t="s">
        <v>1105</v>
      </c>
      <c r="BM896" s="10" t="s">
        <v>1105</v>
      </c>
      <c r="BN896" s="10" t="s">
        <v>1105</v>
      </c>
      <c r="BO896" s="10" t="s">
        <v>1105</v>
      </c>
      <c r="BP896" s="10" t="s">
        <v>1105</v>
      </c>
      <c r="BQ896" s="10" t="s">
        <v>1105</v>
      </c>
      <c r="BR896" s="10" t="s">
        <v>1105</v>
      </c>
      <c r="BS896" s="10" t="s">
        <v>1105</v>
      </c>
      <c r="BT896" s="10" t="s">
        <v>1104</v>
      </c>
      <c r="BU896" s="10" t="s">
        <v>1105</v>
      </c>
      <c r="BV896" s="10" t="s">
        <v>374</v>
      </c>
      <c r="BW896" s="10" t="s">
        <v>190</v>
      </c>
      <c r="BX896" s="10" t="s">
        <v>1104</v>
      </c>
      <c r="BY896" s="10" t="s">
        <v>1105</v>
      </c>
      <c r="BZ896" s="10" t="s">
        <v>1105</v>
      </c>
      <c r="CA896" s="10" t="s">
        <v>190</v>
      </c>
      <c r="CB896" s="10" t="s">
        <v>1104</v>
      </c>
      <c r="CC896" s="10" t="s">
        <v>1105</v>
      </c>
      <c r="CD896" s="10" t="s">
        <v>1104</v>
      </c>
      <c r="CE896" s="10" t="s">
        <v>190</v>
      </c>
      <c r="CF896" s="10" t="s">
        <v>1104</v>
      </c>
      <c r="CG896" s="10" t="s">
        <v>1104</v>
      </c>
      <c r="CH896" s="10" t="s">
        <v>1104</v>
      </c>
      <c r="CI896" s="10" t="s">
        <v>1104</v>
      </c>
      <c r="CJ896" s="10" t="s">
        <v>1104</v>
      </c>
      <c r="CK896" s="10" t="s">
        <v>374</v>
      </c>
      <c r="CL896" s="10" t="s">
        <v>1105</v>
      </c>
      <c r="CM896" s="10" t="s">
        <v>1105</v>
      </c>
      <c r="CN896" s="10" t="s">
        <v>1105</v>
      </c>
      <c r="CO896" s="10" t="s">
        <v>1105</v>
      </c>
      <c r="CP896" s="10" t="s">
        <v>1105</v>
      </c>
      <c r="CQ896" s="10" t="s">
        <v>1105</v>
      </c>
      <c r="CR896" s="10" t="s">
        <v>1105</v>
      </c>
      <c r="CS896" s="10" t="s">
        <v>1105</v>
      </c>
      <c r="CT896" s="10" t="s">
        <v>1105</v>
      </c>
      <c r="CU896" s="10" t="s">
        <v>1104</v>
      </c>
      <c r="CV896" s="10" t="s">
        <v>1104</v>
      </c>
      <c r="CW896" s="10" t="s">
        <v>1105</v>
      </c>
      <c r="CX896" s="10" t="s">
        <v>374</v>
      </c>
      <c r="CY896" s="10" t="s">
        <v>1105</v>
      </c>
      <c r="CZ896" s="10" t="s">
        <v>1105</v>
      </c>
      <c r="DA896" s="10" t="s">
        <v>1104</v>
      </c>
      <c r="DB896" s="10" t="s">
        <v>1105</v>
      </c>
      <c r="DC896" s="96" t="s">
        <v>7171</v>
      </c>
      <c r="DD896" s="96" t="s">
        <v>7171</v>
      </c>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5"/>
    </row>
    <row r="897" spans="1:251" s="9" customFormat="1" ht="17.25" customHeight="1">
      <c r="A897" s="5" t="s">
        <v>52</v>
      </c>
      <c r="B897" s="9">
        <v>379</v>
      </c>
      <c r="C897" s="5" t="s">
        <v>83</v>
      </c>
      <c r="D897" s="5" t="s">
        <v>96</v>
      </c>
      <c r="E897" s="9">
        <v>2419</v>
      </c>
      <c r="F897" s="9" t="s">
        <v>88</v>
      </c>
      <c r="G897" s="5"/>
      <c r="H897" s="5" t="s">
        <v>3</v>
      </c>
      <c r="I897" s="9">
        <v>1626</v>
      </c>
      <c r="J897" s="5" t="s">
        <v>6</v>
      </c>
      <c r="K897" s="9">
        <v>1635</v>
      </c>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t="s">
        <v>641</v>
      </c>
      <c r="AM897" s="11">
        <f>VLOOKUP($AL897,'City Location'!$A$2:$C$69,2)</f>
        <v>49.01343</v>
      </c>
      <c r="AN897" s="11">
        <f>VLOOKUP($AL897,'City Location'!$A$2:$C$69,3)</f>
        <v>12.101623999999999</v>
      </c>
      <c r="AO897" s="13" t="s">
        <v>621</v>
      </c>
      <c r="AP897" s="5">
        <v>1</v>
      </c>
      <c r="AQ897" s="5"/>
      <c r="AR897" s="4"/>
      <c r="AS897" s="4"/>
      <c r="AT897" s="10">
        <v>0</v>
      </c>
      <c r="AU897" s="10" t="s">
        <v>190</v>
      </c>
      <c r="AV897" s="10" t="s">
        <v>1105</v>
      </c>
      <c r="AW897" s="10" t="s">
        <v>1104</v>
      </c>
      <c r="AX897" s="10" t="s">
        <v>1105</v>
      </c>
      <c r="AY897" s="10" t="s">
        <v>1105</v>
      </c>
      <c r="AZ897" s="10" t="s">
        <v>1105</v>
      </c>
      <c r="BA897" s="10" t="s">
        <v>1105</v>
      </c>
      <c r="BB897" s="10" t="s">
        <v>1105</v>
      </c>
      <c r="BC897" s="10" t="s">
        <v>1105</v>
      </c>
      <c r="BD897" s="10" t="s">
        <v>1104</v>
      </c>
      <c r="BE897" s="10" t="s">
        <v>1104</v>
      </c>
      <c r="BF897" s="10" t="s">
        <v>1105</v>
      </c>
      <c r="BG897" s="10" t="s">
        <v>1105</v>
      </c>
      <c r="BH897" s="10" t="s">
        <v>374</v>
      </c>
      <c r="BI897" s="10" t="s">
        <v>1105</v>
      </c>
      <c r="BJ897" s="10" t="s">
        <v>1105</v>
      </c>
      <c r="BK897" s="10" t="s">
        <v>190</v>
      </c>
      <c r="BL897" s="10" t="s">
        <v>1105</v>
      </c>
      <c r="BM897" s="10" t="s">
        <v>1105</v>
      </c>
      <c r="BN897" s="10" t="s">
        <v>1105</v>
      </c>
      <c r="BO897" s="10" t="s">
        <v>1105</v>
      </c>
      <c r="BP897" s="10" t="s">
        <v>1105</v>
      </c>
      <c r="BQ897" s="10" t="s">
        <v>1105</v>
      </c>
      <c r="BR897" s="10" t="s">
        <v>1105</v>
      </c>
      <c r="BS897" s="10" t="s">
        <v>1105</v>
      </c>
      <c r="BT897" s="10" t="s">
        <v>1104</v>
      </c>
      <c r="BU897" s="10" t="s">
        <v>1105</v>
      </c>
      <c r="BV897" s="10" t="s">
        <v>190</v>
      </c>
      <c r="BW897" s="10" t="s">
        <v>190</v>
      </c>
      <c r="BX897" s="10" t="s">
        <v>1104</v>
      </c>
      <c r="BY897" s="10" t="s">
        <v>1105</v>
      </c>
      <c r="BZ897" s="10" t="s">
        <v>1105</v>
      </c>
      <c r="CA897" s="10" t="s">
        <v>190</v>
      </c>
      <c r="CB897" s="10" t="s">
        <v>1104</v>
      </c>
      <c r="CC897" s="10" t="s">
        <v>1105</v>
      </c>
      <c r="CD897" s="10" t="s">
        <v>1104</v>
      </c>
      <c r="CE897" s="10" t="s">
        <v>190</v>
      </c>
      <c r="CF897" s="10" t="s">
        <v>1104</v>
      </c>
      <c r="CG897" s="10" t="s">
        <v>1104</v>
      </c>
      <c r="CH897" s="10" t="s">
        <v>1104</v>
      </c>
      <c r="CI897" s="10" t="s">
        <v>1105</v>
      </c>
      <c r="CJ897" s="10" t="s">
        <v>1104</v>
      </c>
      <c r="CK897" s="10" t="s">
        <v>374</v>
      </c>
      <c r="CL897" s="10" t="s">
        <v>1105</v>
      </c>
      <c r="CM897" s="10" t="s">
        <v>1105</v>
      </c>
      <c r="CN897" s="10" t="s">
        <v>1105</v>
      </c>
      <c r="CO897" s="10" t="s">
        <v>1105</v>
      </c>
      <c r="CP897" s="10" t="s">
        <v>1105</v>
      </c>
      <c r="CQ897" s="10" t="s">
        <v>1105</v>
      </c>
      <c r="CR897" s="10" t="s">
        <v>1105</v>
      </c>
      <c r="CS897" s="10" t="s">
        <v>1105</v>
      </c>
      <c r="CT897" s="10" t="s">
        <v>1105</v>
      </c>
      <c r="CU897" s="10" t="s">
        <v>1104</v>
      </c>
      <c r="CV897" s="10" t="s">
        <v>1104</v>
      </c>
      <c r="CW897" s="10" t="s">
        <v>1105</v>
      </c>
      <c r="CX897" s="10" t="s">
        <v>374</v>
      </c>
      <c r="CY897" s="10" t="s">
        <v>1105</v>
      </c>
      <c r="CZ897" s="10" t="s">
        <v>1105</v>
      </c>
      <c r="DA897" s="10" t="s">
        <v>1104</v>
      </c>
      <c r="DB897" s="10" t="s">
        <v>1105</v>
      </c>
      <c r="DC897" s="96" t="s">
        <v>7171</v>
      </c>
      <c r="DD897" s="96" t="s">
        <v>7171</v>
      </c>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5"/>
    </row>
    <row r="898" spans="1:251" s="9" customFormat="1" ht="17.25" customHeight="1">
      <c r="A898" s="5" t="s">
        <v>52</v>
      </c>
      <c r="B898" s="9">
        <v>379</v>
      </c>
      <c r="C898" s="5" t="s">
        <v>83</v>
      </c>
      <c r="D898" s="5" t="s">
        <v>96</v>
      </c>
      <c r="E898" s="9">
        <v>2419</v>
      </c>
      <c r="F898" s="9" t="s">
        <v>88</v>
      </c>
      <c r="G898" s="5"/>
      <c r="H898" s="5" t="s">
        <v>6</v>
      </c>
      <c r="I898" s="9">
        <v>1635</v>
      </c>
      <c r="J898" s="5" t="s">
        <v>18</v>
      </c>
      <c r="K898" s="9">
        <v>1637</v>
      </c>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t="s">
        <v>641</v>
      </c>
      <c r="AM898" s="11">
        <f>VLOOKUP($AL898,'City Location'!$A$2:$C$69,2)</f>
        <v>49.01343</v>
      </c>
      <c r="AN898" s="11">
        <f>VLOOKUP($AL898,'City Location'!$A$2:$C$69,3)</f>
        <v>12.101623999999999</v>
      </c>
      <c r="AO898" s="13" t="s">
        <v>621</v>
      </c>
      <c r="AP898" s="5">
        <v>1</v>
      </c>
      <c r="AQ898" s="5"/>
      <c r="AR898" s="4"/>
      <c r="AS898" s="4"/>
      <c r="AT898" s="10">
        <v>0</v>
      </c>
      <c r="AU898" s="10" t="s">
        <v>190</v>
      </c>
      <c r="AV898" s="10" t="s">
        <v>1105</v>
      </c>
      <c r="AW898" s="10" t="s">
        <v>1104</v>
      </c>
      <c r="AX898" s="10" t="s">
        <v>1105</v>
      </c>
      <c r="AY898" s="10" t="s">
        <v>1105</v>
      </c>
      <c r="AZ898" s="10" t="s">
        <v>1105</v>
      </c>
      <c r="BA898" s="10" t="s">
        <v>1105</v>
      </c>
      <c r="BB898" s="10" t="s">
        <v>1105</v>
      </c>
      <c r="BC898" s="10" t="s">
        <v>1105</v>
      </c>
      <c r="BD898" s="10" t="s">
        <v>1104</v>
      </c>
      <c r="BE898" s="10" t="s">
        <v>1104</v>
      </c>
      <c r="BF898" s="10" t="s">
        <v>1105</v>
      </c>
      <c r="BG898" s="10" t="s">
        <v>1105</v>
      </c>
      <c r="BH898" s="10" t="s">
        <v>374</v>
      </c>
      <c r="BI898" s="10" t="s">
        <v>1105</v>
      </c>
      <c r="BJ898" s="10" t="s">
        <v>1105</v>
      </c>
      <c r="BK898" s="10" t="s">
        <v>190</v>
      </c>
      <c r="BL898" s="10" t="s">
        <v>1105</v>
      </c>
      <c r="BM898" s="10" t="s">
        <v>1105</v>
      </c>
      <c r="BN898" s="10" t="s">
        <v>1105</v>
      </c>
      <c r="BO898" s="10" t="s">
        <v>1105</v>
      </c>
      <c r="BP898" s="10" t="s">
        <v>1105</v>
      </c>
      <c r="BQ898" s="10" t="s">
        <v>1105</v>
      </c>
      <c r="BR898" s="10" t="s">
        <v>1105</v>
      </c>
      <c r="BS898" s="10" t="s">
        <v>1105</v>
      </c>
      <c r="BT898" s="10" t="s">
        <v>1104</v>
      </c>
      <c r="BU898" s="10" t="s">
        <v>1105</v>
      </c>
      <c r="BV898" s="10" t="s">
        <v>190</v>
      </c>
      <c r="BW898" s="10" t="s">
        <v>190</v>
      </c>
      <c r="BX898" s="10" t="s">
        <v>1104</v>
      </c>
      <c r="BY898" s="10" t="s">
        <v>1105</v>
      </c>
      <c r="BZ898" s="10" t="s">
        <v>1105</v>
      </c>
      <c r="CA898" s="10" t="s">
        <v>374</v>
      </c>
      <c r="CB898" s="10" t="s">
        <v>1104</v>
      </c>
      <c r="CC898" s="10" t="s">
        <v>1105</v>
      </c>
      <c r="CD898" s="10" t="s">
        <v>1104</v>
      </c>
      <c r="CE898" s="10" t="s">
        <v>190</v>
      </c>
      <c r="CF898" s="10" t="s">
        <v>1104</v>
      </c>
      <c r="CG898" s="10" t="s">
        <v>1104</v>
      </c>
      <c r="CH898" s="10" t="s">
        <v>1104</v>
      </c>
      <c r="CI898" s="10" t="s">
        <v>1105</v>
      </c>
      <c r="CJ898" s="10" t="s">
        <v>1104</v>
      </c>
      <c r="CK898" s="10" t="s">
        <v>374</v>
      </c>
      <c r="CL898" s="10" t="s">
        <v>1105</v>
      </c>
      <c r="CM898" s="10" t="s">
        <v>1105</v>
      </c>
      <c r="CN898" s="10" t="s">
        <v>1105</v>
      </c>
      <c r="CO898" s="10" t="s">
        <v>1105</v>
      </c>
      <c r="CP898" s="10" t="s">
        <v>1105</v>
      </c>
      <c r="CQ898" s="10" t="s">
        <v>1105</v>
      </c>
      <c r="CR898" s="10" t="s">
        <v>1105</v>
      </c>
      <c r="CS898" s="10" t="s">
        <v>1105</v>
      </c>
      <c r="CT898" s="10" t="s">
        <v>1105</v>
      </c>
      <c r="CU898" s="10" t="s">
        <v>1104</v>
      </c>
      <c r="CV898" s="10" t="s">
        <v>1104</v>
      </c>
      <c r="CW898" s="10" t="s">
        <v>1105</v>
      </c>
      <c r="CX898" s="10" t="s">
        <v>374</v>
      </c>
      <c r="CY898" s="10" t="s">
        <v>1105</v>
      </c>
      <c r="CZ898" s="10" t="s">
        <v>1105</v>
      </c>
      <c r="DA898" s="10" t="s">
        <v>1104</v>
      </c>
      <c r="DB898" s="10" t="s">
        <v>1105</v>
      </c>
      <c r="DC898" s="96" t="s">
        <v>7171</v>
      </c>
      <c r="DD898" s="96" t="s">
        <v>7171</v>
      </c>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5"/>
    </row>
    <row r="899" spans="1:251" s="9" customFormat="1" ht="17.25" customHeight="1">
      <c r="A899" s="5" t="s">
        <v>52</v>
      </c>
      <c r="B899" s="9">
        <v>379</v>
      </c>
      <c r="C899" s="5" t="s">
        <v>83</v>
      </c>
      <c r="D899" s="5" t="s">
        <v>97</v>
      </c>
      <c r="E899" s="9">
        <v>2418</v>
      </c>
      <c r="F899" s="9" t="s">
        <v>88</v>
      </c>
      <c r="G899" s="5"/>
      <c r="H899" s="5" t="s">
        <v>10</v>
      </c>
      <c r="I899" s="9">
        <v>1637</v>
      </c>
      <c r="J899" s="5" t="s">
        <v>3</v>
      </c>
      <c r="K899" s="9">
        <v>1643</v>
      </c>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t="s">
        <v>641</v>
      </c>
      <c r="AM899" s="11">
        <f>VLOOKUP($AL899,'City Location'!$A$2:$C$69,2)</f>
        <v>49.01343</v>
      </c>
      <c r="AN899" s="11">
        <f>VLOOKUP($AL899,'City Location'!$A$2:$C$69,3)</f>
        <v>12.101623999999999</v>
      </c>
      <c r="AO899" s="13" t="s">
        <v>621</v>
      </c>
      <c r="AP899" s="5">
        <v>1</v>
      </c>
      <c r="AQ899" s="5"/>
      <c r="AR899" s="4"/>
      <c r="AS899" s="4"/>
      <c r="AT899" s="10">
        <v>0</v>
      </c>
      <c r="AU899" s="10" t="s">
        <v>190</v>
      </c>
      <c r="AV899" s="10" t="s">
        <v>1105</v>
      </c>
      <c r="AW899" s="10" t="s">
        <v>1104</v>
      </c>
      <c r="AX899" s="10" t="s">
        <v>1105</v>
      </c>
      <c r="AY899" s="10" t="s">
        <v>1105</v>
      </c>
      <c r="AZ899" s="10" t="s">
        <v>1105</v>
      </c>
      <c r="BA899" s="10" t="s">
        <v>1105</v>
      </c>
      <c r="BB899" s="10" t="s">
        <v>1105</v>
      </c>
      <c r="BC899" s="10" t="s">
        <v>1105</v>
      </c>
      <c r="BD899" s="10" t="s">
        <v>1104</v>
      </c>
      <c r="BE899" s="10" t="s">
        <v>1104</v>
      </c>
      <c r="BF899" s="10" t="s">
        <v>1105</v>
      </c>
      <c r="BG899" s="10" t="s">
        <v>1105</v>
      </c>
      <c r="BH899" s="10" t="s">
        <v>374</v>
      </c>
      <c r="BI899" s="10" t="s">
        <v>1105</v>
      </c>
      <c r="BJ899" s="10" t="s">
        <v>1105</v>
      </c>
      <c r="BK899" s="10" t="s">
        <v>190</v>
      </c>
      <c r="BL899" s="10" t="s">
        <v>1105</v>
      </c>
      <c r="BM899" s="10" t="s">
        <v>1105</v>
      </c>
      <c r="BN899" s="10" t="s">
        <v>1105</v>
      </c>
      <c r="BO899" s="10" t="s">
        <v>1105</v>
      </c>
      <c r="BP899" s="10" t="s">
        <v>1105</v>
      </c>
      <c r="BQ899" s="10" t="s">
        <v>1105</v>
      </c>
      <c r="BR899" s="10" t="s">
        <v>1105</v>
      </c>
      <c r="BS899" s="10" t="s">
        <v>1105</v>
      </c>
      <c r="BT899" s="10" t="s">
        <v>1104</v>
      </c>
      <c r="BU899" s="10" t="s">
        <v>1105</v>
      </c>
      <c r="BV899" s="10" t="s">
        <v>190</v>
      </c>
      <c r="BW899" s="10" t="s">
        <v>190</v>
      </c>
      <c r="BX899" s="10" t="s">
        <v>1104</v>
      </c>
      <c r="BY899" s="10" t="s">
        <v>1105</v>
      </c>
      <c r="BZ899" s="10" t="s">
        <v>1105</v>
      </c>
      <c r="CA899" s="10" t="s">
        <v>374</v>
      </c>
      <c r="CB899" s="10" t="s">
        <v>1104</v>
      </c>
      <c r="CC899" s="10" t="s">
        <v>1105</v>
      </c>
      <c r="CD899" s="10" t="s">
        <v>1104</v>
      </c>
      <c r="CE899" s="10" t="s">
        <v>190</v>
      </c>
      <c r="CF899" s="10" t="s">
        <v>1104</v>
      </c>
      <c r="CG899" s="10" t="s">
        <v>1104</v>
      </c>
      <c r="CH899" s="10" t="s">
        <v>1104</v>
      </c>
      <c r="CI899" s="10" t="s">
        <v>1105</v>
      </c>
      <c r="CJ899" s="10" t="s">
        <v>1104</v>
      </c>
      <c r="CK899" s="10" t="s">
        <v>374</v>
      </c>
      <c r="CL899" s="10" t="s">
        <v>1105</v>
      </c>
      <c r="CM899" s="10" t="s">
        <v>1105</v>
      </c>
      <c r="CN899" s="10" t="s">
        <v>1105</v>
      </c>
      <c r="CO899" s="10" t="s">
        <v>1105</v>
      </c>
      <c r="CP899" s="10" t="s">
        <v>1105</v>
      </c>
      <c r="CQ899" s="10" t="s">
        <v>1105</v>
      </c>
      <c r="CR899" s="10" t="s">
        <v>1105</v>
      </c>
      <c r="CS899" s="10" t="s">
        <v>1105</v>
      </c>
      <c r="CT899" s="10" t="s">
        <v>1105</v>
      </c>
      <c r="CU899" s="10" t="s">
        <v>1104</v>
      </c>
      <c r="CV899" s="10" t="s">
        <v>1104</v>
      </c>
      <c r="CW899" s="10" t="s">
        <v>1105</v>
      </c>
      <c r="CX899" s="10" t="s">
        <v>374</v>
      </c>
      <c r="CY899" s="10" t="s">
        <v>1105</v>
      </c>
      <c r="CZ899" s="10" t="s">
        <v>1105</v>
      </c>
      <c r="DA899" s="10" t="s">
        <v>1104</v>
      </c>
      <c r="DB899" s="10" t="s">
        <v>1105</v>
      </c>
      <c r="DC899" s="96" t="s">
        <v>7171</v>
      </c>
      <c r="DD899" s="96" t="s">
        <v>7171</v>
      </c>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5"/>
    </row>
    <row r="900" spans="1:251" s="9" customFormat="1" ht="17.25" customHeight="1">
      <c r="A900" s="5" t="s">
        <v>52</v>
      </c>
      <c r="B900" s="9">
        <v>379</v>
      </c>
      <c r="C900" s="5" t="s">
        <v>83</v>
      </c>
      <c r="D900" s="5" t="s">
        <v>97</v>
      </c>
      <c r="E900" s="9">
        <v>2418</v>
      </c>
      <c r="F900" s="9" t="s">
        <v>88</v>
      </c>
      <c r="G900" s="5"/>
      <c r="H900" s="5" t="s">
        <v>3</v>
      </c>
      <c r="I900" s="9">
        <v>1643</v>
      </c>
      <c r="J900" s="5" t="s">
        <v>18</v>
      </c>
      <c r="K900" s="9">
        <v>1646</v>
      </c>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t="s">
        <v>641</v>
      </c>
      <c r="AM900" s="11">
        <f>VLOOKUP($AL900,'City Location'!$A$2:$C$69,2)</f>
        <v>49.01343</v>
      </c>
      <c r="AN900" s="11">
        <f>VLOOKUP($AL900,'City Location'!$A$2:$C$69,3)</f>
        <v>12.101623999999999</v>
      </c>
      <c r="AO900" s="13" t="s">
        <v>621</v>
      </c>
      <c r="AP900" s="5">
        <v>1</v>
      </c>
      <c r="AQ900" s="5"/>
      <c r="AR900" s="4"/>
      <c r="AS900" s="4"/>
      <c r="AT900" s="10">
        <v>0</v>
      </c>
      <c r="AU900" s="10" t="s">
        <v>190</v>
      </c>
      <c r="AV900" s="10" t="s">
        <v>1105</v>
      </c>
      <c r="AW900" s="10" t="s">
        <v>1104</v>
      </c>
      <c r="AX900" s="10" t="s">
        <v>1105</v>
      </c>
      <c r="AY900" s="10" t="s">
        <v>1105</v>
      </c>
      <c r="AZ900" s="10" t="s">
        <v>1105</v>
      </c>
      <c r="BA900" s="10" t="s">
        <v>1105</v>
      </c>
      <c r="BB900" s="10" t="s">
        <v>1105</v>
      </c>
      <c r="BC900" s="10" t="s">
        <v>1105</v>
      </c>
      <c r="BD900" s="10" t="s">
        <v>1104</v>
      </c>
      <c r="BE900" s="10" t="s">
        <v>1104</v>
      </c>
      <c r="BF900" s="10" t="s">
        <v>1105</v>
      </c>
      <c r="BG900" s="10" t="s">
        <v>1105</v>
      </c>
      <c r="BH900" s="10" t="s">
        <v>374</v>
      </c>
      <c r="BI900" s="10" t="s">
        <v>1105</v>
      </c>
      <c r="BJ900" s="10" t="s">
        <v>1105</v>
      </c>
      <c r="BK900" s="10" t="s">
        <v>190</v>
      </c>
      <c r="BL900" s="10" t="s">
        <v>1105</v>
      </c>
      <c r="BM900" s="10" t="s">
        <v>1105</v>
      </c>
      <c r="BN900" s="10" t="s">
        <v>1105</v>
      </c>
      <c r="BO900" s="10" t="s">
        <v>1105</v>
      </c>
      <c r="BP900" s="10" t="s">
        <v>1105</v>
      </c>
      <c r="BQ900" s="10" t="s">
        <v>1105</v>
      </c>
      <c r="BR900" s="10" t="s">
        <v>1105</v>
      </c>
      <c r="BS900" s="10" t="s">
        <v>1105</v>
      </c>
      <c r="BT900" s="10" t="s">
        <v>1104</v>
      </c>
      <c r="BU900" s="10" t="s">
        <v>1105</v>
      </c>
      <c r="BV900" s="10" t="s">
        <v>190</v>
      </c>
      <c r="BW900" s="10" t="s">
        <v>374</v>
      </c>
      <c r="BX900" s="10" t="s">
        <v>1104</v>
      </c>
      <c r="BY900" s="10" t="s">
        <v>1105</v>
      </c>
      <c r="BZ900" s="10" t="s">
        <v>1105</v>
      </c>
      <c r="CA900" s="10" t="s">
        <v>374</v>
      </c>
      <c r="CB900" s="10" t="s">
        <v>1104</v>
      </c>
      <c r="CC900" s="10" t="s">
        <v>1105</v>
      </c>
      <c r="CD900" s="10" t="s">
        <v>1104</v>
      </c>
      <c r="CE900" s="10" t="s">
        <v>190</v>
      </c>
      <c r="CF900" s="10" t="s">
        <v>1104</v>
      </c>
      <c r="CG900" s="10" t="s">
        <v>1104</v>
      </c>
      <c r="CH900" s="10" t="s">
        <v>1104</v>
      </c>
      <c r="CI900" s="10" t="s">
        <v>1105</v>
      </c>
      <c r="CJ900" s="10" t="s">
        <v>1104</v>
      </c>
      <c r="CK900" s="10" t="s">
        <v>190</v>
      </c>
      <c r="CL900" s="10" t="s">
        <v>1105</v>
      </c>
      <c r="CM900" s="10" t="s">
        <v>1105</v>
      </c>
      <c r="CN900" s="10" t="s">
        <v>1105</v>
      </c>
      <c r="CO900" s="10" t="s">
        <v>1105</v>
      </c>
      <c r="CP900" s="10" t="s">
        <v>1105</v>
      </c>
      <c r="CQ900" s="10" t="s">
        <v>1105</v>
      </c>
      <c r="CR900" s="10" t="s">
        <v>1105</v>
      </c>
      <c r="CS900" s="10" t="s">
        <v>1105</v>
      </c>
      <c r="CT900" s="10" t="s">
        <v>1105</v>
      </c>
      <c r="CU900" s="10" t="s">
        <v>1104</v>
      </c>
      <c r="CV900" s="10" t="s">
        <v>1104</v>
      </c>
      <c r="CW900" s="10" t="s">
        <v>1105</v>
      </c>
      <c r="CX900" s="10" t="s">
        <v>374</v>
      </c>
      <c r="CY900" s="10" t="s">
        <v>1105</v>
      </c>
      <c r="CZ900" s="10" t="s">
        <v>1105</v>
      </c>
      <c r="DA900" s="10" t="s">
        <v>1104</v>
      </c>
      <c r="DB900" s="10" t="s">
        <v>1105</v>
      </c>
      <c r="DC900" s="96" t="s">
        <v>7171</v>
      </c>
      <c r="DD900" s="96" t="s">
        <v>7171</v>
      </c>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5"/>
    </row>
    <row r="901" spans="1:251" s="9" customFormat="1" ht="17.25" customHeight="1">
      <c r="A901" s="5" t="s">
        <v>52</v>
      </c>
      <c r="B901" s="9">
        <v>379</v>
      </c>
      <c r="C901" s="5" t="s">
        <v>83</v>
      </c>
      <c r="D901" s="5" t="s">
        <v>97</v>
      </c>
      <c r="E901" s="9">
        <v>2418</v>
      </c>
      <c r="F901" s="9" t="s">
        <v>88</v>
      </c>
      <c r="G901" s="5"/>
      <c r="H901" s="5" t="s">
        <v>18</v>
      </c>
      <c r="I901" s="9">
        <v>1646</v>
      </c>
      <c r="J901" s="5" t="s">
        <v>8</v>
      </c>
      <c r="K901" s="9">
        <v>1655</v>
      </c>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t="s">
        <v>641</v>
      </c>
      <c r="AM901" s="11">
        <f>VLOOKUP($AL901,'City Location'!$A$2:$C$69,2)</f>
        <v>49.01343</v>
      </c>
      <c r="AN901" s="11">
        <f>VLOOKUP($AL901,'City Location'!$A$2:$C$69,3)</f>
        <v>12.101623999999999</v>
      </c>
      <c r="AO901" s="13" t="s">
        <v>621</v>
      </c>
      <c r="AP901" s="5">
        <v>1</v>
      </c>
      <c r="AQ901" s="5"/>
      <c r="AR901" s="4"/>
      <c r="AS901" s="4"/>
      <c r="AT901" s="10">
        <v>0</v>
      </c>
      <c r="AU901" s="10" t="s">
        <v>190</v>
      </c>
      <c r="AV901" s="10" t="s">
        <v>1105</v>
      </c>
      <c r="AW901" s="10" t="s">
        <v>1104</v>
      </c>
      <c r="AX901" s="10" t="s">
        <v>1105</v>
      </c>
      <c r="AY901" s="10" t="s">
        <v>1105</v>
      </c>
      <c r="AZ901" s="10" t="s">
        <v>1105</v>
      </c>
      <c r="BA901" s="10" t="s">
        <v>1105</v>
      </c>
      <c r="BB901" s="10" t="s">
        <v>1105</v>
      </c>
      <c r="BC901" s="10" t="s">
        <v>1105</v>
      </c>
      <c r="BD901" s="10" t="s">
        <v>1104</v>
      </c>
      <c r="BE901" s="10" t="s">
        <v>1104</v>
      </c>
      <c r="BF901" s="10" t="s">
        <v>1105</v>
      </c>
      <c r="BG901" s="10" t="s">
        <v>1105</v>
      </c>
      <c r="BH901" s="10" t="s">
        <v>374</v>
      </c>
      <c r="BI901" s="10" t="s">
        <v>1105</v>
      </c>
      <c r="BJ901" s="10" t="s">
        <v>1105</v>
      </c>
      <c r="BK901" s="10" t="s">
        <v>190</v>
      </c>
      <c r="BL901" s="10" t="s">
        <v>1105</v>
      </c>
      <c r="BM901" s="10" t="s">
        <v>1105</v>
      </c>
      <c r="BN901" s="10" t="s">
        <v>1105</v>
      </c>
      <c r="BO901" s="10" t="s">
        <v>1105</v>
      </c>
      <c r="BP901" s="10" t="s">
        <v>1105</v>
      </c>
      <c r="BQ901" s="10" t="s">
        <v>1105</v>
      </c>
      <c r="BR901" s="10" t="s">
        <v>1105</v>
      </c>
      <c r="BS901" s="10" t="s">
        <v>1105</v>
      </c>
      <c r="BT901" s="10" t="s">
        <v>1104</v>
      </c>
      <c r="BU901" s="10" t="s">
        <v>1105</v>
      </c>
      <c r="BV901" s="10" t="s">
        <v>190</v>
      </c>
      <c r="BW901" s="10" t="s">
        <v>190</v>
      </c>
      <c r="BX901" s="10" t="s">
        <v>1104</v>
      </c>
      <c r="BY901" s="10" t="s">
        <v>1105</v>
      </c>
      <c r="BZ901" s="10" t="s">
        <v>1105</v>
      </c>
      <c r="CA901" s="10" t="s">
        <v>374</v>
      </c>
      <c r="CB901" s="10" t="s">
        <v>1104</v>
      </c>
      <c r="CC901" s="10" t="s">
        <v>1105</v>
      </c>
      <c r="CD901" s="10" t="s">
        <v>1104</v>
      </c>
      <c r="CE901" s="10" t="s">
        <v>190</v>
      </c>
      <c r="CF901" s="10" t="s">
        <v>1104</v>
      </c>
      <c r="CG901" s="10" t="s">
        <v>1104</v>
      </c>
      <c r="CH901" s="10" t="s">
        <v>1104</v>
      </c>
      <c r="CI901" s="10" t="s">
        <v>1105</v>
      </c>
      <c r="CJ901" s="10" t="s">
        <v>1104</v>
      </c>
      <c r="CK901" s="10" t="s">
        <v>190</v>
      </c>
      <c r="CL901" s="10" t="s">
        <v>1105</v>
      </c>
      <c r="CM901" s="10" t="s">
        <v>1105</v>
      </c>
      <c r="CN901" s="10" t="s">
        <v>1105</v>
      </c>
      <c r="CO901" s="10" t="s">
        <v>1105</v>
      </c>
      <c r="CP901" s="10" t="s">
        <v>1105</v>
      </c>
      <c r="CQ901" s="10" t="s">
        <v>1105</v>
      </c>
      <c r="CR901" s="10" t="s">
        <v>1105</v>
      </c>
      <c r="CS901" s="10" t="s">
        <v>1105</v>
      </c>
      <c r="CT901" s="10" t="s">
        <v>1105</v>
      </c>
      <c r="CU901" s="10" t="s">
        <v>1104</v>
      </c>
      <c r="CV901" s="10" t="s">
        <v>1104</v>
      </c>
      <c r="CW901" s="10" t="s">
        <v>1105</v>
      </c>
      <c r="CX901" s="10" t="s">
        <v>374</v>
      </c>
      <c r="CY901" s="10" t="s">
        <v>1105</v>
      </c>
      <c r="CZ901" s="10" t="s">
        <v>1105</v>
      </c>
      <c r="DA901" s="10" t="s">
        <v>1104</v>
      </c>
      <c r="DB901" s="10" t="s">
        <v>1105</v>
      </c>
      <c r="DC901" s="96" t="s">
        <v>7171</v>
      </c>
      <c r="DD901" s="96" t="s">
        <v>7171</v>
      </c>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5"/>
    </row>
    <row r="902" spans="1:251" s="9" customFormat="1" ht="17.25" customHeight="1">
      <c r="A902" s="5" t="s">
        <v>52</v>
      </c>
      <c r="B902" s="9">
        <v>379</v>
      </c>
      <c r="C902" s="5" t="s">
        <v>83</v>
      </c>
      <c r="D902" s="5" t="s">
        <v>97</v>
      </c>
      <c r="E902" s="9">
        <v>2418</v>
      </c>
      <c r="F902" s="9" t="s">
        <v>88</v>
      </c>
      <c r="G902" s="5"/>
      <c r="H902" s="5" t="s">
        <v>8</v>
      </c>
      <c r="I902" s="9">
        <v>1655</v>
      </c>
      <c r="J902" s="5" t="s">
        <v>3</v>
      </c>
      <c r="K902" s="9">
        <v>1655</v>
      </c>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t="s">
        <v>641</v>
      </c>
      <c r="AM902" s="11">
        <f>VLOOKUP($AL902,'City Location'!$A$2:$C$69,2)</f>
        <v>49.01343</v>
      </c>
      <c r="AN902" s="11">
        <f>VLOOKUP($AL902,'City Location'!$A$2:$C$69,3)</f>
        <v>12.101623999999999</v>
      </c>
      <c r="AO902" s="13" t="s">
        <v>621</v>
      </c>
      <c r="AP902" s="5">
        <v>1</v>
      </c>
      <c r="AQ902" s="5"/>
      <c r="AR902" s="4"/>
      <c r="AS902" s="4"/>
      <c r="AT902" s="10">
        <v>0</v>
      </c>
      <c r="AU902" s="10" t="s">
        <v>190</v>
      </c>
      <c r="AV902" s="10" t="s">
        <v>1105</v>
      </c>
      <c r="AW902" s="10" t="s">
        <v>1104</v>
      </c>
      <c r="AX902" s="10" t="s">
        <v>1105</v>
      </c>
      <c r="AY902" s="10" t="s">
        <v>1105</v>
      </c>
      <c r="AZ902" s="10" t="s">
        <v>1105</v>
      </c>
      <c r="BA902" s="10" t="s">
        <v>1105</v>
      </c>
      <c r="BB902" s="10" t="s">
        <v>1105</v>
      </c>
      <c r="BC902" s="10" t="s">
        <v>1105</v>
      </c>
      <c r="BD902" s="10" t="s">
        <v>1104</v>
      </c>
      <c r="BE902" s="10" t="s">
        <v>1104</v>
      </c>
      <c r="BF902" s="10" t="s">
        <v>1105</v>
      </c>
      <c r="BG902" s="10" t="s">
        <v>1105</v>
      </c>
      <c r="BH902" s="10" t="s">
        <v>374</v>
      </c>
      <c r="BI902" s="10" t="s">
        <v>1105</v>
      </c>
      <c r="BJ902" s="10" t="s">
        <v>1105</v>
      </c>
      <c r="BK902" s="10" t="s">
        <v>190</v>
      </c>
      <c r="BL902" s="10" t="s">
        <v>1105</v>
      </c>
      <c r="BM902" s="10" t="s">
        <v>1105</v>
      </c>
      <c r="BN902" s="10" t="s">
        <v>1105</v>
      </c>
      <c r="BO902" s="10" t="s">
        <v>1105</v>
      </c>
      <c r="BP902" s="10" t="s">
        <v>1105</v>
      </c>
      <c r="BQ902" s="10" t="s">
        <v>1105</v>
      </c>
      <c r="BR902" s="10" t="s">
        <v>1105</v>
      </c>
      <c r="BS902" s="10" t="s">
        <v>1105</v>
      </c>
      <c r="BT902" s="10" t="s">
        <v>1104</v>
      </c>
      <c r="BU902" s="10" t="s">
        <v>1105</v>
      </c>
      <c r="BV902" s="10" t="s">
        <v>190</v>
      </c>
      <c r="BW902" s="10" t="s">
        <v>190</v>
      </c>
      <c r="BX902" s="10" t="s">
        <v>1104</v>
      </c>
      <c r="BY902" s="10" t="s">
        <v>1105</v>
      </c>
      <c r="BZ902" s="10" t="s">
        <v>1105</v>
      </c>
      <c r="CA902" s="10" t="s">
        <v>374</v>
      </c>
      <c r="CB902" s="10" t="s">
        <v>1104</v>
      </c>
      <c r="CC902" s="10" t="s">
        <v>1105</v>
      </c>
      <c r="CD902" s="10" t="s">
        <v>1104</v>
      </c>
      <c r="CE902" s="10" t="s">
        <v>190</v>
      </c>
      <c r="CF902" s="10" t="s">
        <v>1104</v>
      </c>
      <c r="CG902" s="10" t="s">
        <v>1104</v>
      </c>
      <c r="CH902" s="10" t="s">
        <v>1104</v>
      </c>
      <c r="CI902" s="10" t="s">
        <v>1105</v>
      </c>
      <c r="CJ902" s="10" t="s">
        <v>1104</v>
      </c>
      <c r="CK902" s="10" t="s">
        <v>190</v>
      </c>
      <c r="CL902" s="10" t="s">
        <v>1105</v>
      </c>
      <c r="CM902" s="10" t="s">
        <v>1105</v>
      </c>
      <c r="CN902" s="10" t="s">
        <v>1105</v>
      </c>
      <c r="CO902" s="10" t="s">
        <v>1105</v>
      </c>
      <c r="CP902" s="10" t="s">
        <v>1105</v>
      </c>
      <c r="CQ902" s="10" t="s">
        <v>1105</v>
      </c>
      <c r="CR902" s="10" t="s">
        <v>1105</v>
      </c>
      <c r="CS902" s="10" t="s">
        <v>1105</v>
      </c>
      <c r="CT902" s="10" t="s">
        <v>1105</v>
      </c>
      <c r="CU902" s="10" t="s">
        <v>1104</v>
      </c>
      <c r="CV902" s="10" t="s">
        <v>1104</v>
      </c>
      <c r="CW902" s="10" t="s">
        <v>1105</v>
      </c>
      <c r="CX902" s="10" t="s">
        <v>374</v>
      </c>
      <c r="CY902" s="10" t="s">
        <v>1105</v>
      </c>
      <c r="CZ902" s="10" t="s">
        <v>1105</v>
      </c>
      <c r="DA902" s="10" t="s">
        <v>1104</v>
      </c>
      <c r="DB902" s="10" t="s">
        <v>1105</v>
      </c>
      <c r="DC902" s="96" t="s">
        <v>7171</v>
      </c>
      <c r="DD902" s="96" t="s">
        <v>7171</v>
      </c>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5"/>
    </row>
    <row r="903" spans="1:251" s="9" customFormat="1" ht="17.25" customHeight="1">
      <c r="A903" s="5" t="s">
        <v>52</v>
      </c>
      <c r="B903" s="9">
        <v>379</v>
      </c>
      <c r="C903" s="5" t="s">
        <v>83</v>
      </c>
      <c r="D903" s="5" t="s">
        <v>97</v>
      </c>
      <c r="E903" s="9">
        <v>2418</v>
      </c>
      <c r="F903" s="9" t="s">
        <v>88</v>
      </c>
      <c r="G903" s="5"/>
      <c r="H903" s="5" t="s">
        <v>3</v>
      </c>
      <c r="I903" s="9">
        <v>1655</v>
      </c>
      <c r="J903" s="5" t="s">
        <v>8</v>
      </c>
      <c r="K903" s="9">
        <v>1657</v>
      </c>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t="s">
        <v>641</v>
      </c>
      <c r="AM903" s="11">
        <f>VLOOKUP($AL903,'City Location'!$A$2:$C$69,2)</f>
        <v>49.01343</v>
      </c>
      <c r="AN903" s="11">
        <f>VLOOKUP($AL903,'City Location'!$A$2:$C$69,3)</f>
        <v>12.101623999999999</v>
      </c>
      <c r="AO903" s="13" t="s">
        <v>621</v>
      </c>
      <c r="AP903" s="5">
        <v>1</v>
      </c>
      <c r="AQ903" s="5"/>
      <c r="AR903" s="4"/>
      <c r="AS903" s="4"/>
      <c r="AT903" s="10">
        <v>0</v>
      </c>
      <c r="AU903" s="10" t="s">
        <v>190</v>
      </c>
      <c r="AV903" s="10" t="s">
        <v>1105</v>
      </c>
      <c r="AW903" s="10" t="s">
        <v>1104</v>
      </c>
      <c r="AX903" s="10" t="s">
        <v>1105</v>
      </c>
      <c r="AY903" s="10" t="s">
        <v>1105</v>
      </c>
      <c r="AZ903" s="10" t="s">
        <v>1105</v>
      </c>
      <c r="BA903" s="10" t="s">
        <v>1105</v>
      </c>
      <c r="BB903" s="10" t="s">
        <v>1105</v>
      </c>
      <c r="BC903" s="10" t="s">
        <v>1105</v>
      </c>
      <c r="BD903" s="10" t="s">
        <v>1104</v>
      </c>
      <c r="BE903" s="10" t="s">
        <v>1104</v>
      </c>
      <c r="BF903" s="10" t="s">
        <v>1105</v>
      </c>
      <c r="BG903" s="10" t="s">
        <v>1105</v>
      </c>
      <c r="BH903" s="10" t="s">
        <v>190</v>
      </c>
      <c r="BI903" s="10" t="s">
        <v>1105</v>
      </c>
      <c r="BJ903" s="10" t="s">
        <v>1105</v>
      </c>
      <c r="BK903" s="10" t="s">
        <v>190</v>
      </c>
      <c r="BL903" s="10" t="s">
        <v>1105</v>
      </c>
      <c r="BM903" s="10" t="s">
        <v>1105</v>
      </c>
      <c r="BN903" s="10" t="s">
        <v>1105</v>
      </c>
      <c r="BO903" s="10" t="s">
        <v>1105</v>
      </c>
      <c r="BP903" s="10" t="s">
        <v>1105</v>
      </c>
      <c r="BQ903" s="10" t="s">
        <v>1105</v>
      </c>
      <c r="BR903" s="10" t="s">
        <v>1105</v>
      </c>
      <c r="BS903" s="10" t="s">
        <v>1105</v>
      </c>
      <c r="BT903" s="10" t="s">
        <v>1104</v>
      </c>
      <c r="BU903" s="10" t="s">
        <v>1105</v>
      </c>
      <c r="BV903" s="10" t="s">
        <v>190</v>
      </c>
      <c r="BW903" s="10" t="s">
        <v>190</v>
      </c>
      <c r="BX903" s="10" t="s">
        <v>1104</v>
      </c>
      <c r="BY903" s="10" t="s">
        <v>1105</v>
      </c>
      <c r="BZ903" s="10" t="s">
        <v>1105</v>
      </c>
      <c r="CA903" s="10" t="s">
        <v>374</v>
      </c>
      <c r="CB903" s="10" t="s">
        <v>1104</v>
      </c>
      <c r="CC903" s="10" t="s">
        <v>1105</v>
      </c>
      <c r="CD903" s="10" t="s">
        <v>1104</v>
      </c>
      <c r="CE903" s="10" t="s">
        <v>374</v>
      </c>
      <c r="CF903" s="10" t="s">
        <v>1104</v>
      </c>
      <c r="CG903" s="10" t="s">
        <v>1104</v>
      </c>
      <c r="CH903" s="10" t="s">
        <v>1104</v>
      </c>
      <c r="CI903" s="10" t="s">
        <v>1105</v>
      </c>
      <c r="CJ903" s="10" t="s">
        <v>1104</v>
      </c>
      <c r="CK903" s="10" t="s">
        <v>190</v>
      </c>
      <c r="CL903" s="10" t="s">
        <v>1105</v>
      </c>
      <c r="CM903" s="10" t="s">
        <v>1105</v>
      </c>
      <c r="CN903" s="10" t="s">
        <v>1105</v>
      </c>
      <c r="CO903" s="10" t="s">
        <v>1105</v>
      </c>
      <c r="CP903" s="10" t="s">
        <v>1105</v>
      </c>
      <c r="CQ903" s="10" t="s">
        <v>1105</v>
      </c>
      <c r="CR903" s="10" t="s">
        <v>1105</v>
      </c>
      <c r="CS903" s="10" t="s">
        <v>1105</v>
      </c>
      <c r="CT903" s="10" t="s">
        <v>1105</v>
      </c>
      <c r="CU903" s="10" t="s">
        <v>1104</v>
      </c>
      <c r="CV903" s="10" t="s">
        <v>1104</v>
      </c>
      <c r="CW903" s="10" t="s">
        <v>1105</v>
      </c>
      <c r="CX903" s="10" t="s">
        <v>374</v>
      </c>
      <c r="CY903" s="10" t="s">
        <v>1105</v>
      </c>
      <c r="CZ903" s="10" t="s">
        <v>1105</v>
      </c>
      <c r="DA903" s="10" t="s">
        <v>1104</v>
      </c>
      <c r="DB903" s="10" t="s">
        <v>1105</v>
      </c>
      <c r="DC903" s="96" t="s">
        <v>7171</v>
      </c>
      <c r="DD903" s="96" t="s">
        <v>7171</v>
      </c>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5"/>
    </row>
    <row r="904" spans="1:251" s="9" customFormat="1" ht="17.25" customHeight="1">
      <c r="A904" s="5" t="s">
        <v>52</v>
      </c>
      <c r="B904" s="9">
        <v>379</v>
      </c>
      <c r="C904" s="5" t="s">
        <v>83</v>
      </c>
      <c r="D904" s="5" t="s">
        <v>97</v>
      </c>
      <c r="E904" s="9">
        <v>2418</v>
      </c>
      <c r="F904" s="9" t="s">
        <v>88</v>
      </c>
      <c r="G904" s="5"/>
      <c r="H904" s="5" t="s">
        <v>8</v>
      </c>
      <c r="I904" s="9">
        <v>1657</v>
      </c>
      <c r="J904" s="5" t="s">
        <v>12</v>
      </c>
      <c r="K904" s="9">
        <v>1657</v>
      </c>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t="s">
        <v>641</v>
      </c>
      <c r="AM904" s="11">
        <f>VLOOKUP($AL904,'City Location'!$A$2:$C$69,2)</f>
        <v>49.01343</v>
      </c>
      <c r="AN904" s="11">
        <f>VLOOKUP($AL904,'City Location'!$A$2:$C$69,3)</f>
        <v>12.101623999999999</v>
      </c>
      <c r="AO904" s="13" t="s">
        <v>621</v>
      </c>
      <c r="AP904" s="5">
        <v>1</v>
      </c>
      <c r="AQ904" s="5"/>
      <c r="AR904" s="4"/>
      <c r="AS904" s="4"/>
      <c r="AT904" s="10">
        <v>0</v>
      </c>
      <c r="AU904" s="10" t="s">
        <v>190</v>
      </c>
      <c r="AV904" s="10" t="s">
        <v>1105</v>
      </c>
      <c r="AW904" s="10" t="s">
        <v>1104</v>
      </c>
      <c r="AX904" s="10" t="s">
        <v>1105</v>
      </c>
      <c r="AY904" s="10" t="s">
        <v>1105</v>
      </c>
      <c r="AZ904" s="10" t="s">
        <v>1105</v>
      </c>
      <c r="BA904" s="10" t="s">
        <v>1105</v>
      </c>
      <c r="BB904" s="10" t="s">
        <v>1105</v>
      </c>
      <c r="BC904" s="10" t="s">
        <v>1105</v>
      </c>
      <c r="BD904" s="10" t="s">
        <v>1104</v>
      </c>
      <c r="BE904" s="10" t="s">
        <v>1104</v>
      </c>
      <c r="BF904" s="10" t="s">
        <v>1105</v>
      </c>
      <c r="BG904" s="10" t="s">
        <v>1105</v>
      </c>
      <c r="BH904" s="10" t="s">
        <v>190</v>
      </c>
      <c r="BI904" s="10" t="s">
        <v>1105</v>
      </c>
      <c r="BJ904" s="10" t="s">
        <v>1105</v>
      </c>
      <c r="BK904" s="10" t="s">
        <v>190</v>
      </c>
      <c r="BL904" s="10" t="s">
        <v>1105</v>
      </c>
      <c r="BM904" s="10" t="s">
        <v>1105</v>
      </c>
      <c r="BN904" s="10" t="s">
        <v>1105</v>
      </c>
      <c r="BO904" s="10" t="s">
        <v>1105</v>
      </c>
      <c r="BP904" s="10" t="s">
        <v>1105</v>
      </c>
      <c r="BQ904" s="10" t="s">
        <v>1105</v>
      </c>
      <c r="BR904" s="10" t="s">
        <v>1105</v>
      </c>
      <c r="BS904" s="10" t="s">
        <v>1105</v>
      </c>
      <c r="BT904" s="10" t="s">
        <v>1104</v>
      </c>
      <c r="BU904" s="10" t="s">
        <v>1105</v>
      </c>
      <c r="BV904" s="10" t="s">
        <v>190</v>
      </c>
      <c r="BW904" s="10" t="s">
        <v>190</v>
      </c>
      <c r="BX904" s="10" t="s">
        <v>1104</v>
      </c>
      <c r="BY904" s="10" t="s">
        <v>1105</v>
      </c>
      <c r="BZ904" s="10" t="s">
        <v>1105</v>
      </c>
      <c r="CA904" s="10" t="s">
        <v>374</v>
      </c>
      <c r="CB904" s="10" t="s">
        <v>1104</v>
      </c>
      <c r="CC904" s="10" t="s">
        <v>1105</v>
      </c>
      <c r="CD904" s="10" t="s">
        <v>1104</v>
      </c>
      <c r="CE904" s="10" t="s">
        <v>190</v>
      </c>
      <c r="CF904" s="10" t="s">
        <v>1104</v>
      </c>
      <c r="CG904" s="10" t="s">
        <v>1104</v>
      </c>
      <c r="CH904" s="10" t="s">
        <v>1104</v>
      </c>
      <c r="CI904" s="10" t="s">
        <v>1105</v>
      </c>
      <c r="CJ904" s="10" t="s">
        <v>1104</v>
      </c>
      <c r="CK904" s="10" t="s">
        <v>374</v>
      </c>
      <c r="CL904" s="10" t="s">
        <v>1105</v>
      </c>
      <c r="CM904" s="10" t="s">
        <v>1105</v>
      </c>
      <c r="CN904" s="10" t="s">
        <v>1105</v>
      </c>
      <c r="CO904" s="10" t="s">
        <v>1105</v>
      </c>
      <c r="CP904" s="10" t="s">
        <v>1105</v>
      </c>
      <c r="CQ904" s="10" t="s">
        <v>1105</v>
      </c>
      <c r="CR904" s="10" t="s">
        <v>1105</v>
      </c>
      <c r="CS904" s="10" t="s">
        <v>1105</v>
      </c>
      <c r="CT904" s="10" t="s">
        <v>1105</v>
      </c>
      <c r="CU904" s="10" t="s">
        <v>1104</v>
      </c>
      <c r="CV904" s="10" t="s">
        <v>1104</v>
      </c>
      <c r="CW904" s="10" t="s">
        <v>1105</v>
      </c>
      <c r="CX904" s="10" t="s">
        <v>374</v>
      </c>
      <c r="CY904" s="10" t="s">
        <v>1105</v>
      </c>
      <c r="CZ904" s="10" t="s">
        <v>1105</v>
      </c>
      <c r="DA904" s="10" t="s">
        <v>1104</v>
      </c>
      <c r="DB904" s="10" t="s">
        <v>1105</v>
      </c>
      <c r="DC904" s="96" t="s">
        <v>7171</v>
      </c>
      <c r="DD904" s="96" t="s">
        <v>7171</v>
      </c>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5"/>
    </row>
    <row r="905" spans="1:251" s="9" customFormat="1" ht="16.5" customHeight="1">
      <c r="A905" s="5" t="s">
        <v>52</v>
      </c>
      <c r="B905" s="9">
        <v>379</v>
      </c>
      <c r="C905" s="5" t="s">
        <v>83</v>
      </c>
      <c r="D905" s="5" t="s">
        <v>98</v>
      </c>
      <c r="E905" s="9">
        <v>2420</v>
      </c>
      <c r="F905" s="9" t="s">
        <v>88</v>
      </c>
      <c r="G905" s="5"/>
      <c r="H905" s="5" t="s">
        <v>7</v>
      </c>
      <c r="I905" s="9">
        <v>1658</v>
      </c>
      <c r="J905" s="5" t="s">
        <v>12</v>
      </c>
      <c r="K905" s="9">
        <v>1687</v>
      </c>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t="s">
        <v>641</v>
      </c>
      <c r="AM905" s="11">
        <f>VLOOKUP($AL905,'City Location'!$A$2:$C$69,2)</f>
        <v>49.01343</v>
      </c>
      <c r="AN905" s="11">
        <f>VLOOKUP($AL905,'City Location'!$A$2:$C$69,3)</f>
        <v>12.101623999999999</v>
      </c>
      <c r="AO905" s="13" t="s">
        <v>621</v>
      </c>
      <c r="AP905" s="5">
        <v>1</v>
      </c>
      <c r="AQ905" s="5"/>
      <c r="AR905" s="4"/>
      <c r="AS905" s="4"/>
      <c r="AT905" s="10">
        <v>0</v>
      </c>
      <c r="AU905" s="10" t="s">
        <v>190</v>
      </c>
      <c r="AV905" s="10" t="s">
        <v>1105</v>
      </c>
      <c r="AW905" s="10" t="s">
        <v>1104</v>
      </c>
      <c r="AX905" s="10" t="s">
        <v>1105</v>
      </c>
      <c r="AY905" s="10" t="s">
        <v>1105</v>
      </c>
      <c r="AZ905" s="10" t="s">
        <v>1105</v>
      </c>
      <c r="BA905" s="10" t="s">
        <v>1105</v>
      </c>
      <c r="BB905" s="10" t="s">
        <v>1105</v>
      </c>
      <c r="BC905" s="10" t="s">
        <v>1105</v>
      </c>
      <c r="BD905" s="10" t="s">
        <v>1104</v>
      </c>
      <c r="BE905" s="10" t="s">
        <v>1104</v>
      </c>
      <c r="BF905" s="10" t="s">
        <v>1105</v>
      </c>
      <c r="BG905" s="10" t="s">
        <v>1105</v>
      </c>
      <c r="BH905" s="10" t="s">
        <v>190</v>
      </c>
      <c r="BI905" s="10" t="s">
        <v>1105</v>
      </c>
      <c r="BJ905" s="10" t="s">
        <v>1105</v>
      </c>
      <c r="BK905" s="10" t="s">
        <v>190</v>
      </c>
      <c r="BL905" s="10" t="s">
        <v>1105</v>
      </c>
      <c r="BM905" s="10" t="s">
        <v>1105</v>
      </c>
      <c r="BN905" s="10" t="s">
        <v>1105</v>
      </c>
      <c r="BO905" s="10" t="s">
        <v>1105</v>
      </c>
      <c r="BP905" s="10" t="s">
        <v>1105</v>
      </c>
      <c r="BQ905" s="10" t="s">
        <v>1105</v>
      </c>
      <c r="BR905" s="10" t="s">
        <v>1105</v>
      </c>
      <c r="BS905" s="10" t="s">
        <v>1105</v>
      </c>
      <c r="BT905" s="10" t="s">
        <v>1104</v>
      </c>
      <c r="BU905" s="10" t="s">
        <v>1105</v>
      </c>
      <c r="BV905" s="10" t="s">
        <v>190</v>
      </c>
      <c r="BW905" s="10" t="s">
        <v>190</v>
      </c>
      <c r="BX905" s="10" t="s">
        <v>1104</v>
      </c>
      <c r="BY905" s="10" t="s">
        <v>1105</v>
      </c>
      <c r="BZ905" s="10" t="s">
        <v>1105</v>
      </c>
      <c r="CA905" s="10" t="s">
        <v>374</v>
      </c>
      <c r="CB905" s="10" t="s">
        <v>1104</v>
      </c>
      <c r="CC905" s="10" t="s">
        <v>1105</v>
      </c>
      <c r="CD905" s="10" t="s">
        <v>1104</v>
      </c>
      <c r="CE905" s="10" t="s">
        <v>190</v>
      </c>
      <c r="CF905" s="10" t="s">
        <v>1104</v>
      </c>
      <c r="CG905" s="10" t="s">
        <v>1104</v>
      </c>
      <c r="CH905" s="10" t="s">
        <v>1104</v>
      </c>
      <c r="CI905" s="10" t="s">
        <v>1105</v>
      </c>
      <c r="CJ905" s="10" t="s">
        <v>1104</v>
      </c>
      <c r="CK905" s="10" t="s">
        <v>374</v>
      </c>
      <c r="CL905" s="10" t="s">
        <v>1105</v>
      </c>
      <c r="CM905" s="10" t="s">
        <v>1105</v>
      </c>
      <c r="CN905" s="10" t="s">
        <v>1105</v>
      </c>
      <c r="CO905" s="10" t="s">
        <v>1105</v>
      </c>
      <c r="CP905" s="10" t="s">
        <v>1105</v>
      </c>
      <c r="CQ905" s="10" t="s">
        <v>1105</v>
      </c>
      <c r="CR905" s="10" t="s">
        <v>1105</v>
      </c>
      <c r="CS905" s="10" t="s">
        <v>1105</v>
      </c>
      <c r="CT905" s="10" t="s">
        <v>1105</v>
      </c>
      <c r="CU905" s="10" t="s">
        <v>1104</v>
      </c>
      <c r="CV905" s="10" t="s">
        <v>1104</v>
      </c>
      <c r="CW905" s="10" t="s">
        <v>1105</v>
      </c>
      <c r="CX905" s="10" t="s">
        <v>374</v>
      </c>
      <c r="CY905" s="10" t="s">
        <v>1105</v>
      </c>
      <c r="CZ905" s="10" t="s">
        <v>1105</v>
      </c>
      <c r="DA905" s="10" t="s">
        <v>1104</v>
      </c>
      <c r="DB905" s="10" t="s">
        <v>1105</v>
      </c>
      <c r="DC905" s="96" t="s">
        <v>7171</v>
      </c>
      <c r="DD905" s="96" t="s">
        <v>7171</v>
      </c>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5"/>
    </row>
    <row r="906" spans="1:251" s="9" customFormat="1" ht="17.25" customHeight="1">
      <c r="A906" s="5" t="s">
        <v>52</v>
      </c>
      <c r="B906" s="9">
        <v>379</v>
      </c>
      <c r="C906" s="5" t="s">
        <v>83</v>
      </c>
      <c r="D906" s="5" t="s">
        <v>98</v>
      </c>
      <c r="E906" s="9">
        <v>2420</v>
      </c>
      <c r="F906" s="9" t="s">
        <v>88</v>
      </c>
      <c r="G906" s="5"/>
      <c r="H906" s="5" t="s">
        <v>12</v>
      </c>
      <c r="I906" s="9">
        <v>1687</v>
      </c>
      <c r="J906" s="5" t="s">
        <v>3</v>
      </c>
      <c r="K906" s="9">
        <v>1701</v>
      </c>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t="s">
        <v>641</v>
      </c>
      <c r="AM906" s="11">
        <f>VLOOKUP($AL906,'City Location'!$A$2:$C$69,2)</f>
        <v>49.01343</v>
      </c>
      <c r="AN906" s="11">
        <f>VLOOKUP($AL906,'City Location'!$A$2:$C$69,3)</f>
        <v>12.101623999999999</v>
      </c>
      <c r="AO906" s="13" t="s">
        <v>621</v>
      </c>
      <c r="AP906" s="5">
        <v>1</v>
      </c>
      <c r="AQ906" s="5"/>
      <c r="AR906" s="4"/>
      <c r="AS906" s="4"/>
      <c r="AT906" s="10">
        <v>0</v>
      </c>
      <c r="AU906" s="10" t="s">
        <v>190</v>
      </c>
      <c r="AV906" s="10" t="s">
        <v>1105</v>
      </c>
      <c r="AW906" s="10" t="s">
        <v>1104</v>
      </c>
      <c r="AX906" s="10" t="s">
        <v>1105</v>
      </c>
      <c r="AY906" s="10" t="s">
        <v>1105</v>
      </c>
      <c r="AZ906" s="10" t="s">
        <v>1105</v>
      </c>
      <c r="BA906" s="10" t="s">
        <v>1105</v>
      </c>
      <c r="BB906" s="10" t="s">
        <v>1105</v>
      </c>
      <c r="BC906" s="10" t="s">
        <v>1105</v>
      </c>
      <c r="BD906" s="10" t="s">
        <v>1104</v>
      </c>
      <c r="BE906" s="10" t="s">
        <v>1104</v>
      </c>
      <c r="BF906" s="10" t="s">
        <v>1105</v>
      </c>
      <c r="BG906" s="10" t="s">
        <v>1105</v>
      </c>
      <c r="BH906" s="10" t="s">
        <v>190</v>
      </c>
      <c r="BI906" s="10" t="s">
        <v>1105</v>
      </c>
      <c r="BJ906" s="10" t="s">
        <v>1105</v>
      </c>
      <c r="BK906" s="10" t="s">
        <v>190</v>
      </c>
      <c r="BL906" s="10" t="s">
        <v>1105</v>
      </c>
      <c r="BM906" s="10" t="s">
        <v>1105</v>
      </c>
      <c r="BN906" s="10" t="s">
        <v>1105</v>
      </c>
      <c r="BO906" s="10" t="s">
        <v>1105</v>
      </c>
      <c r="BP906" s="10" t="s">
        <v>1105</v>
      </c>
      <c r="BQ906" s="10" t="s">
        <v>1105</v>
      </c>
      <c r="BR906" s="10" t="s">
        <v>1105</v>
      </c>
      <c r="BS906" s="10" t="s">
        <v>1105</v>
      </c>
      <c r="BT906" s="10" t="s">
        <v>1104</v>
      </c>
      <c r="BU906" s="10" t="s">
        <v>1105</v>
      </c>
      <c r="BV906" s="10" t="s">
        <v>190</v>
      </c>
      <c r="BW906" s="10" t="s">
        <v>190</v>
      </c>
      <c r="BX906" s="10" t="s">
        <v>1104</v>
      </c>
      <c r="BY906" s="10" t="s">
        <v>1105</v>
      </c>
      <c r="BZ906" s="10" t="s">
        <v>1104</v>
      </c>
      <c r="CA906" s="10" t="s">
        <v>190</v>
      </c>
      <c r="CB906" s="10" t="s">
        <v>1104</v>
      </c>
      <c r="CC906" s="10" t="s">
        <v>1105</v>
      </c>
      <c r="CD906" s="10" t="s">
        <v>1104</v>
      </c>
      <c r="CE906" s="10" t="s">
        <v>190</v>
      </c>
      <c r="CF906" s="10" t="s">
        <v>1104</v>
      </c>
      <c r="CG906" s="10" t="s">
        <v>1104</v>
      </c>
      <c r="CH906" s="10" t="s">
        <v>1104</v>
      </c>
      <c r="CI906" s="10" t="s">
        <v>1105</v>
      </c>
      <c r="CJ906" s="10" t="s">
        <v>1104</v>
      </c>
      <c r="CK906" s="10" t="s">
        <v>374</v>
      </c>
      <c r="CL906" s="10" t="s">
        <v>1105</v>
      </c>
      <c r="CM906" s="10" t="s">
        <v>1105</v>
      </c>
      <c r="CN906" s="10" t="s">
        <v>1105</v>
      </c>
      <c r="CO906" s="10" t="s">
        <v>1105</v>
      </c>
      <c r="CP906" s="10" t="s">
        <v>1105</v>
      </c>
      <c r="CQ906" s="10" t="s">
        <v>1105</v>
      </c>
      <c r="CR906" s="10" t="s">
        <v>1105</v>
      </c>
      <c r="CS906" s="10" t="s">
        <v>1105</v>
      </c>
      <c r="CT906" s="10" t="s">
        <v>1105</v>
      </c>
      <c r="CU906" s="10" t="s">
        <v>1104</v>
      </c>
      <c r="CV906" s="10" t="s">
        <v>1104</v>
      </c>
      <c r="CW906" s="10" t="s">
        <v>1105</v>
      </c>
      <c r="CX906" s="10" t="s">
        <v>374</v>
      </c>
      <c r="CY906" s="10" t="s">
        <v>1105</v>
      </c>
      <c r="CZ906" s="10" t="s">
        <v>1105</v>
      </c>
      <c r="DA906" s="10" t="s">
        <v>1104</v>
      </c>
      <c r="DB906" s="10" t="s">
        <v>1105</v>
      </c>
      <c r="DC906" s="96" t="s">
        <v>7171</v>
      </c>
      <c r="DD906" s="96" t="s">
        <v>7171</v>
      </c>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5"/>
    </row>
    <row r="907" spans="1:251" s="9" customFormat="1" ht="17.25" customHeight="1">
      <c r="A907" s="5" t="s">
        <v>52</v>
      </c>
      <c r="B907" s="9">
        <v>379</v>
      </c>
      <c r="C907" s="5" t="s">
        <v>83</v>
      </c>
      <c r="D907" s="5" t="s">
        <v>98</v>
      </c>
      <c r="E907" s="9">
        <v>2420</v>
      </c>
      <c r="F907" s="9" t="s">
        <v>88</v>
      </c>
      <c r="G907" s="5"/>
      <c r="H907" s="5" t="s">
        <v>3</v>
      </c>
      <c r="I907" s="9">
        <v>1701</v>
      </c>
      <c r="J907" s="5" t="s">
        <v>6</v>
      </c>
      <c r="K907" s="9">
        <v>1705</v>
      </c>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t="s">
        <v>641</v>
      </c>
      <c r="AM907" s="11">
        <f>VLOOKUP($AL907,'City Location'!$A$2:$C$69,2)</f>
        <v>49.01343</v>
      </c>
      <c r="AN907" s="11">
        <f>VLOOKUP($AL907,'City Location'!$A$2:$C$69,3)</f>
        <v>12.101623999999999</v>
      </c>
      <c r="AO907" s="13" t="s">
        <v>621</v>
      </c>
      <c r="AP907" s="5">
        <v>1</v>
      </c>
      <c r="AQ907" s="5"/>
      <c r="AR907" s="4"/>
      <c r="AS907" s="4"/>
      <c r="AT907" s="10">
        <v>0</v>
      </c>
      <c r="AU907" s="10" t="s">
        <v>190</v>
      </c>
      <c r="AV907" s="10" t="s">
        <v>1105</v>
      </c>
      <c r="AW907" s="10" t="s">
        <v>1104</v>
      </c>
      <c r="AX907" s="10" t="s">
        <v>1105</v>
      </c>
      <c r="AY907" s="10" t="s">
        <v>1105</v>
      </c>
      <c r="AZ907" s="10" t="s">
        <v>1105</v>
      </c>
      <c r="BA907" s="10" t="s">
        <v>1105</v>
      </c>
      <c r="BB907" s="10" t="s">
        <v>1105</v>
      </c>
      <c r="BC907" s="10" t="s">
        <v>1105</v>
      </c>
      <c r="BD907" s="10" t="s">
        <v>1104</v>
      </c>
      <c r="BE907" s="10" t="s">
        <v>1104</v>
      </c>
      <c r="BF907" s="10" t="s">
        <v>1105</v>
      </c>
      <c r="BG907" s="10" t="s">
        <v>1105</v>
      </c>
      <c r="BH907" s="10" t="s">
        <v>190</v>
      </c>
      <c r="BI907" s="10" t="s">
        <v>1105</v>
      </c>
      <c r="BJ907" s="10" t="s">
        <v>1105</v>
      </c>
      <c r="BK907" s="10" t="s">
        <v>190</v>
      </c>
      <c r="BL907" s="10" t="s">
        <v>1105</v>
      </c>
      <c r="BM907" s="10" t="s">
        <v>1105</v>
      </c>
      <c r="BN907" s="10" t="s">
        <v>1105</v>
      </c>
      <c r="BO907" s="10" t="s">
        <v>1105</v>
      </c>
      <c r="BP907" s="10" t="s">
        <v>1105</v>
      </c>
      <c r="BQ907" s="10" t="s">
        <v>1105</v>
      </c>
      <c r="BR907" s="10" t="s">
        <v>1105</v>
      </c>
      <c r="BS907" s="10" t="s">
        <v>1105</v>
      </c>
      <c r="BT907" s="10" t="s">
        <v>1104</v>
      </c>
      <c r="BU907" s="10" t="s">
        <v>1105</v>
      </c>
      <c r="BV907" s="10" t="s">
        <v>190</v>
      </c>
      <c r="BW907" s="10" t="s">
        <v>190</v>
      </c>
      <c r="BX907" s="10" t="s">
        <v>1104</v>
      </c>
      <c r="BY907" s="10" t="s">
        <v>1105</v>
      </c>
      <c r="BZ907" s="10" t="s">
        <v>1104</v>
      </c>
      <c r="CA907" s="10" t="s">
        <v>190</v>
      </c>
      <c r="CB907" s="10" t="s">
        <v>1104</v>
      </c>
      <c r="CC907" s="10" t="s">
        <v>1105</v>
      </c>
      <c r="CD907" s="10" t="s">
        <v>1104</v>
      </c>
      <c r="CE907" s="10" t="s">
        <v>190</v>
      </c>
      <c r="CF907" s="10" t="s">
        <v>1104</v>
      </c>
      <c r="CG907" s="10" t="s">
        <v>1104</v>
      </c>
      <c r="CH907" s="10" t="s">
        <v>1104</v>
      </c>
      <c r="CI907" s="10" t="s">
        <v>1105</v>
      </c>
      <c r="CJ907" s="10" t="s">
        <v>1104</v>
      </c>
      <c r="CK907" s="10" t="s">
        <v>190</v>
      </c>
      <c r="CL907" s="10" t="s">
        <v>1105</v>
      </c>
      <c r="CM907" s="10" t="s">
        <v>1105</v>
      </c>
      <c r="CN907" s="10" t="s">
        <v>1105</v>
      </c>
      <c r="CO907" s="10" t="s">
        <v>1105</v>
      </c>
      <c r="CP907" s="10" t="s">
        <v>1105</v>
      </c>
      <c r="CQ907" s="10" t="s">
        <v>1105</v>
      </c>
      <c r="CR907" s="10" t="s">
        <v>1105</v>
      </c>
      <c r="CS907" s="10" t="s">
        <v>1105</v>
      </c>
      <c r="CT907" s="10" t="s">
        <v>1105</v>
      </c>
      <c r="CU907" s="10" t="s">
        <v>1104</v>
      </c>
      <c r="CV907" s="10" t="s">
        <v>1104</v>
      </c>
      <c r="CW907" s="10" t="s">
        <v>1105</v>
      </c>
      <c r="CX907" s="10" t="s">
        <v>374</v>
      </c>
      <c r="CY907" s="10" t="s">
        <v>1105</v>
      </c>
      <c r="CZ907" s="10" t="s">
        <v>1105</v>
      </c>
      <c r="DA907" s="10" t="s">
        <v>1105</v>
      </c>
      <c r="DB907" s="10" t="s">
        <v>1104</v>
      </c>
      <c r="DC907" s="96" t="s">
        <v>7171</v>
      </c>
      <c r="DD907" s="96" t="s">
        <v>7171</v>
      </c>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5"/>
    </row>
    <row r="908" spans="1:251" s="9" customFormat="1" ht="17.25" customHeight="1">
      <c r="A908" s="5" t="s">
        <v>52</v>
      </c>
      <c r="B908" s="9">
        <v>379</v>
      </c>
      <c r="C908" s="5" t="s">
        <v>83</v>
      </c>
      <c r="D908" s="5" t="s">
        <v>99</v>
      </c>
      <c r="E908" s="9">
        <v>2430</v>
      </c>
      <c r="F908" s="9" t="s">
        <v>88</v>
      </c>
      <c r="G908" s="5"/>
      <c r="H908" s="5" t="s">
        <v>6</v>
      </c>
      <c r="I908" s="9">
        <v>1705</v>
      </c>
      <c r="J908" s="5" t="s">
        <v>6</v>
      </c>
      <c r="K908" s="9">
        <v>1707</v>
      </c>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t="s">
        <v>641</v>
      </c>
      <c r="AM908" s="11">
        <f>VLOOKUP($AL908,'City Location'!$A$2:$C$69,2)</f>
        <v>49.01343</v>
      </c>
      <c r="AN908" s="11">
        <f>VLOOKUP($AL908,'City Location'!$A$2:$C$69,3)</f>
        <v>12.101623999999999</v>
      </c>
      <c r="AO908" s="13" t="s">
        <v>621</v>
      </c>
      <c r="AP908" s="5">
        <v>1</v>
      </c>
      <c r="AQ908" s="5"/>
      <c r="AR908" s="4"/>
      <c r="AS908" s="4"/>
      <c r="AT908" s="10">
        <v>0</v>
      </c>
      <c r="AU908" s="10" t="s">
        <v>190</v>
      </c>
      <c r="AV908" s="10" t="s">
        <v>1105</v>
      </c>
      <c r="AW908" s="10" t="s">
        <v>1104</v>
      </c>
      <c r="AX908" s="10" t="s">
        <v>1105</v>
      </c>
      <c r="AY908" s="10" t="s">
        <v>1105</v>
      </c>
      <c r="AZ908" s="10" t="s">
        <v>1105</v>
      </c>
      <c r="BA908" s="10" t="s">
        <v>1105</v>
      </c>
      <c r="BB908" s="10" t="s">
        <v>1105</v>
      </c>
      <c r="BC908" s="10" t="s">
        <v>1105</v>
      </c>
      <c r="BD908" s="10" t="s">
        <v>1104</v>
      </c>
      <c r="BE908" s="10" t="s">
        <v>1104</v>
      </c>
      <c r="BF908" s="10" t="s">
        <v>1105</v>
      </c>
      <c r="BG908" s="10" t="s">
        <v>1105</v>
      </c>
      <c r="BH908" s="10" t="s">
        <v>190</v>
      </c>
      <c r="BI908" s="10" t="s">
        <v>1105</v>
      </c>
      <c r="BJ908" s="10" t="s">
        <v>1105</v>
      </c>
      <c r="BK908" s="10" t="s">
        <v>190</v>
      </c>
      <c r="BL908" s="10" t="s">
        <v>1105</v>
      </c>
      <c r="BM908" s="10" t="s">
        <v>1105</v>
      </c>
      <c r="BN908" s="10" t="s">
        <v>1105</v>
      </c>
      <c r="BO908" s="10" t="s">
        <v>1105</v>
      </c>
      <c r="BP908" s="10" t="s">
        <v>1105</v>
      </c>
      <c r="BQ908" s="10" t="s">
        <v>1105</v>
      </c>
      <c r="BR908" s="10" t="s">
        <v>1105</v>
      </c>
      <c r="BS908" s="10" t="s">
        <v>1105</v>
      </c>
      <c r="BT908" s="10" t="s">
        <v>1104</v>
      </c>
      <c r="BU908" s="10" t="s">
        <v>1105</v>
      </c>
      <c r="BV908" s="10" t="s">
        <v>374</v>
      </c>
      <c r="BW908" s="10" t="s">
        <v>190</v>
      </c>
      <c r="BX908" s="10" t="s">
        <v>1104</v>
      </c>
      <c r="BY908" s="10" t="s">
        <v>1105</v>
      </c>
      <c r="BZ908" s="10" t="s">
        <v>1104</v>
      </c>
      <c r="CA908" s="10" t="s">
        <v>374</v>
      </c>
      <c r="CB908" s="10" t="s">
        <v>1104</v>
      </c>
      <c r="CC908" s="10" t="s">
        <v>1105</v>
      </c>
      <c r="CD908" s="10" t="s">
        <v>1104</v>
      </c>
      <c r="CE908" s="10" t="s">
        <v>190</v>
      </c>
      <c r="CF908" s="10" t="s">
        <v>1104</v>
      </c>
      <c r="CG908" s="10" t="s">
        <v>1104</v>
      </c>
      <c r="CH908" s="10" t="s">
        <v>1104</v>
      </c>
      <c r="CI908" s="10" t="s">
        <v>1105</v>
      </c>
      <c r="CJ908" s="10" t="s">
        <v>1104</v>
      </c>
      <c r="CK908" s="10" t="s">
        <v>190</v>
      </c>
      <c r="CL908" s="10" t="s">
        <v>1105</v>
      </c>
      <c r="CM908" s="10" t="s">
        <v>1105</v>
      </c>
      <c r="CN908" s="10" t="s">
        <v>1105</v>
      </c>
      <c r="CO908" s="10" t="s">
        <v>1105</v>
      </c>
      <c r="CP908" s="10" t="s">
        <v>1105</v>
      </c>
      <c r="CQ908" s="10" t="s">
        <v>1105</v>
      </c>
      <c r="CR908" s="10" t="s">
        <v>1105</v>
      </c>
      <c r="CS908" s="10" t="s">
        <v>1105</v>
      </c>
      <c r="CT908" s="10" t="s">
        <v>1105</v>
      </c>
      <c r="CU908" s="10" t="s">
        <v>1104</v>
      </c>
      <c r="CV908" s="10" t="s">
        <v>1104</v>
      </c>
      <c r="CW908" s="10" t="s">
        <v>1105</v>
      </c>
      <c r="CX908" s="10" t="s">
        <v>374</v>
      </c>
      <c r="CY908" s="10" t="s">
        <v>1105</v>
      </c>
      <c r="CZ908" s="10" t="s">
        <v>1105</v>
      </c>
      <c r="DA908" s="10" t="s">
        <v>1105</v>
      </c>
      <c r="DB908" s="10" t="s">
        <v>1104</v>
      </c>
      <c r="DC908" s="96" t="s">
        <v>7171</v>
      </c>
      <c r="DD908" s="96" t="s">
        <v>7171</v>
      </c>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5"/>
    </row>
    <row r="909" spans="1:251" s="9" customFormat="1" ht="17.25" customHeight="1">
      <c r="A909" s="5" t="s">
        <v>52</v>
      </c>
      <c r="B909" s="9">
        <v>379</v>
      </c>
      <c r="C909" s="5" t="s">
        <v>83</v>
      </c>
      <c r="D909" s="5" t="s">
        <v>99</v>
      </c>
      <c r="E909" s="9">
        <v>2430</v>
      </c>
      <c r="F909" s="9" t="s">
        <v>88</v>
      </c>
      <c r="G909" s="5"/>
      <c r="H909" s="5" t="s">
        <v>6</v>
      </c>
      <c r="I909" s="9">
        <v>1707</v>
      </c>
      <c r="J909" s="5" t="s">
        <v>5</v>
      </c>
      <c r="K909" s="9">
        <v>1709</v>
      </c>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t="s">
        <v>641</v>
      </c>
      <c r="AM909" s="11">
        <f>VLOOKUP($AL909,'City Location'!$A$2:$C$69,2)</f>
        <v>49.01343</v>
      </c>
      <c r="AN909" s="11">
        <f>VLOOKUP($AL909,'City Location'!$A$2:$C$69,3)</f>
        <v>12.101623999999999</v>
      </c>
      <c r="AO909" s="13" t="s">
        <v>621</v>
      </c>
      <c r="AP909" s="5">
        <v>1</v>
      </c>
      <c r="AQ909" s="5"/>
      <c r="AR909" s="4"/>
      <c r="AS909" s="4"/>
      <c r="AT909" s="10">
        <v>0</v>
      </c>
      <c r="AU909" s="10" t="s">
        <v>190</v>
      </c>
      <c r="AV909" s="10" t="s">
        <v>1105</v>
      </c>
      <c r="AW909" s="10" t="s">
        <v>1104</v>
      </c>
      <c r="AX909" s="10" t="s">
        <v>1105</v>
      </c>
      <c r="AY909" s="10" t="s">
        <v>1105</v>
      </c>
      <c r="AZ909" s="10" t="s">
        <v>1105</v>
      </c>
      <c r="BA909" s="10" t="s">
        <v>1105</v>
      </c>
      <c r="BB909" s="10" t="s">
        <v>1105</v>
      </c>
      <c r="BC909" s="10" t="s">
        <v>1105</v>
      </c>
      <c r="BD909" s="10" t="s">
        <v>1104</v>
      </c>
      <c r="BE909" s="10" t="s">
        <v>1104</v>
      </c>
      <c r="BF909" s="10" t="s">
        <v>1105</v>
      </c>
      <c r="BG909" s="10" t="s">
        <v>1105</v>
      </c>
      <c r="BH909" s="10" t="s">
        <v>190</v>
      </c>
      <c r="BI909" s="10" t="s">
        <v>1105</v>
      </c>
      <c r="BJ909" s="10" t="s">
        <v>1105</v>
      </c>
      <c r="BK909" s="10" t="s">
        <v>190</v>
      </c>
      <c r="BL909" s="10" t="s">
        <v>1105</v>
      </c>
      <c r="BM909" s="10" t="s">
        <v>1105</v>
      </c>
      <c r="BN909" s="10" t="s">
        <v>1105</v>
      </c>
      <c r="BO909" s="10" t="s">
        <v>1105</v>
      </c>
      <c r="BP909" s="10" t="s">
        <v>1105</v>
      </c>
      <c r="BQ909" s="10" t="s">
        <v>1105</v>
      </c>
      <c r="BR909" s="10" t="s">
        <v>1105</v>
      </c>
      <c r="BS909" s="10" t="s">
        <v>1105</v>
      </c>
      <c r="BT909" s="10" t="s">
        <v>1104</v>
      </c>
      <c r="BU909" s="10" t="s">
        <v>1105</v>
      </c>
      <c r="BV909" s="10" t="s">
        <v>374</v>
      </c>
      <c r="BW909" s="10" t="s">
        <v>190</v>
      </c>
      <c r="BX909" s="10" t="s">
        <v>1104</v>
      </c>
      <c r="BY909" s="10" t="s">
        <v>1105</v>
      </c>
      <c r="BZ909" s="10" t="s">
        <v>1104</v>
      </c>
      <c r="CA909" s="10" t="s">
        <v>374</v>
      </c>
      <c r="CB909" s="10" t="s">
        <v>1104</v>
      </c>
      <c r="CC909" s="10" t="s">
        <v>1105</v>
      </c>
      <c r="CD909" s="10" t="s">
        <v>1104</v>
      </c>
      <c r="CE909" s="10" t="s">
        <v>374</v>
      </c>
      <c r="CF909" s="10" t="s">
        <v>1104</v>
      </c>
      <c r="CG909" s="10" t="s">
        <v>1104</v>
      </c>
      <c r="CH909" s="10" t="s">
        <v>1104</v>
      </c>
      <c r="CI909" s="10" t="s">
        <v>1105</v>
      </c>
      <c r="CJ909" s="10" t="s">
        <v>1104</v>
      </c>
      <c r="CK909" s="10" t="s">
        <v>190</v>
      </c>
      <c r="CL909" s="10" t="s">
        <v>1105</v>
      </c>
      <c r="CM909" s="10" t="s">
        <v>1105</v>
      </c>
      <c r="CN909" s="10" t="s">
        <v>1105</v>
      </c>
      <c r="CO909" s="10" t="s">
        <v>1105</v>
      </c>
      <c r="CP909" s="10" t="s">
        <v>1105</v>
      </c>
      <c r="CQ909" s="10" t="s">
        <v>1105</v>
      </c>
      <c r="CR909" s="10" t="s">
        <v>1105</v>
      </c>
      <c r="CS909" s="10" t="s">
        <v>1105</v>
      </c>
      <c r="CT909" s="10" t="s">
        <v>1105</v>
      </c>
      <c r="CU909" s="10" t="s">
        <v>1104</v>
      </c>
      <c r="CV909" s="10" t="s">
        <v>1104</v>
      </c>
      <c r="CW909" s="10" t="s">
        <v>1105</v>
      </c>
      <c r="CX909" s="10" t="s">
        <v>374</v>
      </c>
      <c r="CY909" s="10" t="s">
        <v>1105</v>
      </c>
      <c r="CZ909" s="10" t="s">
        <v>1105</v>
      </c>
      <c r="DA909" s="10" t="s">
        <v>1105</v>
      </c>
      <c r="DB909" s="10" t="s">
        <v>1104</v>
      </c>
      <c r="DC909" s="96" t="s">
        <v>7171</v>
      </c>
      <c r="DD909" s="96" t="s">
        <v>7171</v>
      </c>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5"/>
    </row>
    <row r="910" spans="1:251" s="9" customFormat="1" ht="17.25" customHeight="1">
      <c r="A910" s="5" t="s">
        <v>52</v>
      </c>
      <c r="B910" s="9">
        <v>379</v>
      </c>
      <c r="C910" s="5" t="s">
        <v>83</v>
      </c>
      <c r="D910" s="5" t="s">
        <v>99</v>
      </c>
      <c r="E910" s="9">
        <v>2430</v>
      </c>
      <c r="F910" s="9" t="s">
        <v>88</v>
      </c>
      <c r="G910" s="5"/>
      <c r="H910" s="5" t="s">
        <v>5</v>
      </c>
      <c r="I910" s="9">
        <v>1709</v>
      </c>
      <c r="J910" s="5" t="s">
        <v>8</v>
      </c>
      <c r="K910" s="9">
        <v>1709</v>
      </c>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t="s">
        <v>641</v>
      </c>
      <c r="AM910" s="11">
        <f>VLOOKUP($AL910,'City Location'!$A$2:$C$69,2)</f>
        <v>49.01343</v>
      </c>
      <c r="AN910" s="11">
        <f>VLOOKUP($AL910,'City Location'!$A$2:$C$69,3)</f>
        <v>12.101623999999999</v>
      </c>
      <c r="AO910" s="13" t="s">
        <v>621</v>
      </c>
      <c r="AP910" s="5">
        <v>1</v>
      </c>
      <c r="AQ910" s="5"/>
      <c r="AR910" s="4"/>
      <c r="AS910" s="4"/>
      <c r="AT910" s="10">
        <v>0</v>
      </c>
      <c r="AU910" s="10" t="s">
        <v>190</v>
      </c>
      <c r="AV910" s="10" t="s">
        <v>1105</v>
      </c>
      <c r="AW910" s="10" t="s">
        <v>1104</v>
      </c>
      <c r="AX910" s="10" t="s">
        <v>1105</v>
      </c>
      <c r="AY910" s="10" t="s">
        <v>1105</v>
      </c>
      <c r="AZ910" s="10" t="s">
        <v>1105</v>
      </c>
      <c r="BA910" s="10" t="s">
        <v>1105</v>
      </c>
      <c r="BB910" s="10" t="s">
        <v>1105</v>
      </c>
      <c r="BC910" s="10" t="s">
        <v>1105</v>
      </c>
      <c r="BD910" s="10" t="s">
        <v>1104</v>
      </c>
      <c r="BE910" s="10" t="s">
        <v>1104</v>
      </c>
      <c r="BF910" s="10" t="s">
        <v>1105</v>
      </c>
      <c r="BG910" s="10" t="s">
        <v>1105</v>
      </c>
      <c r="BH910" s="10" t="s">
        <v>190</v>
      </c>
      <c r="BI910" s="10" t="s">
        <v>1105</v>
      </c>
      <c r="BJ910" s="10" t="s">
        <v>1105</v>
      </c>
      <c r="BK910" s="10" t="s">
        <v>190</v>
      </c>
      <c r="BL910" s="10" t="s">
        <v>1105</v>
      </c>
      <c r="BM910" s="10" t="s">
        <v>1105</v>
      </c>
      <c r="BN910" s="10" t="s">
        <v>1105</v>
      </c>
      <c r="BO910" s="10" t="s">
        <v>1105</v>
      </c>
      <c r="BP910" s="10" t="s">
        <v>1105</v>
      </c>
      <c r="BQ910" s="10" t="s">
        <v>1105</v>
      </c>
      <c r="BR910" s="10" t="s">
        <v>1105</v>
      </c>
      <c r="BS910" s="10" t="s">
        <v>1105</v>
      </c>
      <c r="BT910" s="10" t="s">
        <v>1104</v>
      </c>
      <c r="BU910" s="10" t="s">
        <v>1105</v>
      </c>
      <c r="BV910" s="10" t="s">
        <v>374</v>
      </c>
      <c r="BW910" s="10" t="s">
        <v>190</v>
      </c>
      <c r="BX910" s="10" t="s">
        <v>1104</v>
      </c>
      <c r="BY910" s="10" t="s">
        <v>1105</v>
      </c>
      <c r="BZ910" s="10" t="s">
        <v>1104</v>
      </c>
      <c r="CA910" s="10" t="s">
        <v>374</v>
      </c>
      <c r="CB910" s="10" t="s">
        <v>1104</v>
      </c>
      <c r="CC910" s="10" t="s">
        <v>1105</v>
      </c>
      <c r="CD910" s="10" t="s">
        <v>1104</v>
      </c>
      <c r="CE910" s="10" t="s">
        <v>190</v>
      </c>
      <c r="CF910" s="10" t="s">
        <v>1104</v>
      </c>
      <c r="CG910" s="10" t="s">
        <v>1104</v>
      </c>
      <c r="CH910" s="10" t="s">
        <v>1104</v>
      </c>
      <c r="CI910" s="10" t="s">
        <v>1105</v>
      </c>
      <c r="CJ910" s="10" t="s">
        <v>1104</v>
      </c>
      <c r="CK910" s="10" t="s">
        <v>190</v>
      </c>
      <c r="CL910" s="10" t="s">
        <v>1105</v>
      </c>
      <c r="CM910" s="10" t="s">
        <v>1105</v>
      </c>
      <c r="CN910" s="10" t="s">
        <v>1105</v>
      </c>
      <c r="CO910" s="10" t="s">
        <v>1105</v>
      </c>
      <c r="CP910" s="10" t="s">
        <v>1105</v>
      </c>
      <c r="CQ910" s="10" t="s">
        <v>1105</v>
      </c>
      <c r="CR910" s="10" t="s">
        <v>1105</v>
      </c>
      <c r="CS910" s="10" t="s">
        <v>1105</v>
      </c>
      <c r="CT910" s="10" t="s">
        <v>1105</v>
      </c>
      <c r="CU910" s="10" t="s">
        <v>1104</v>
      </c>
      <c r="CV910" s="10" t="s">
        <v>1104</v>
      </c>
      <c r="CW910" s="10" t="s">
        <v>1105</v>
      </c>
      <c r="CX910" s="10" t="s">
        <v>374</v>
      </c>
      <c r="CY910" s="10" t="s">
        <v>1105</v>
      </c>
      <c r="CZ910" s="10" t="s">
        <v>1105</v>
      </c>
      <c r="DA910" s="10" t="s">
        <v>1105</v>
      </c>
      <c r="DB910" s="10" t="s">
        <v>1104</v>
      </c>
      <c r="DC910" s="96" t="s">
        <v>7171</v>
      </c>
      <c r="DD910" s="96" t="s">
        <v>7171</v>
      </c>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5"/>
    </row>
    <row r="911" spans="1:251" s="9" customFormat="1" ht="17.25" customHeight="1">
      <c r="A911" s="5" t="s">
        <v>52</v>
      </c>
      <c r="B911" s="9">
        <v>379</v>
      </c>
      <c r="C911" s="5" t="s">
        <v>83</v>
      </c>
      <c r="D911" s="5" t="s">
        <v>99</v>
      </c>
      <c r="E911" s="9">
        <v>2430</v>
      </c>
      <c r="F911" s="9" t="s">
        <v>88</v>
      </c>
      <c r="G911" s="5"/>
      <c r="H911" s="5" t="s">
        <v>8</v>
      </c>
      <c r="I911" s="9">
        <v>1709</v>
      </c>
      <c r="J911" s="5" t="s">
        <v>12</v>
      </c>
      <c r="K911" s="9">
        <v>1711</v>
      </c>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t="s">
        <v>641</v>
      </c>
      <c r="AM911" s="11">
        <f>VLOOKUP($AL911,'City Location'!$A$2:$C$69,2)</f>
        <v>49.01343</v>
      </c>
      <c r="AN911" s="11">
        <f>VLOOKUP($AL911,'City Location'!$A$2:$C$69,3)</f>
        <v>12.101623999999999</v>
      </c>
      <c r="AO911" s="13" t="s">
        <v>621</v>
      </c>
      <c r="AP911" s="5">
        <v>1</v>
      </c>
      <c r="AQ911" s="5"/>
      <c r="AR911" s="4"/>
      <c r="AS911" s="4"/>
      <c r="AT911" s="10">
        <v>0</v>
      </c>
      <c r="AU911" s="10" t="s">
        <v>190</v>
      </c>
      <c r="AV911" s="10" t="s">
        <v>1105</v>
      </c>
      <c r="AW911" s="10" t="s">
        <v>1104</v>
      </c>
      <c r="AX911" s="10" t="s">
        <v>1105</v>
      </c>
      <c r="AY911" s="10" t="s">
        <v>1105</v>
      </c>
      <c r="AZ911" s="10" t="s">
        <v>1105</v>
      </c>
      <c r="BA911" s="10" t="s">
        <v>1105</v>
      </c>
      <c r="BB911" s="10" t="s">
        <v>1105</v>
      </c>
      <c r="BC911" s="10" t="s">
        <v>1105</v>
      </c>
      <c r="BD911" s="10" t="s">
        <v>1104</v>
      </c>
      <c r="BE911" s="10" t="s">
        <v>1104</v>
      </c>
      <c r="BF911" s="10" t="s">
        <v>1105</v>
      </c>
      <c r="BG911" s="10" t="s">
        <v>1105</v>
      </c>
      <c r="BH911" s="10" t="s">
        <v>190</v>
      </c>
      <c r="BI911" s="10" t="s">
        <v>1105</v>
      </c>
      <c r="BJ911" s="10" t="s">
        <v>1105</v>
      </c>
      <c r="BK911" s="10" t="s">
        <v>190</v>
      </c>
      <c r="BL911" s="10" t="s">
        <v>1105</v>
      </c>
      <c r="BM911" s="10" t="s">
        <v>1105</v>
      </c>
      <c r="BN911" s="10" t="s">
        <v>1105</v>
      </c>
      <c r="BO911" s="10" t="s">
        <v>1105</v>
      </c>
      <c r="BP911" s="10" t="s">
        <v>1105</v>
      </c>
      <c r="BQ911" s="10" t="s">
        <v>1105</v>
      </c>
      <c r="BR911" s="10" t="s">
        <v>1105</v>
      </c>
      <c r="BS911" s="10" t="s">
        <v>1105</v>
      </c>
      <c r="BT911" s="10" t="s">
        <v>1104</v>
      </c>
      <c r="BU911" s="10" t="s">
        <v>1105</v>
      </c>
      <c r="BV911" s="10" t="s">
        <v>374</v>
      </c>
      <c r="BW911" s="10" t="s">
        <v>190</v>
      </c>
      <c r="BX911" s="10" t="s">
        <v>1104</v>
      </c>
      <c r="BY911" s="10" t="s">
        <v>1105</v>
      </c>
      <c r="BZ911" s="10" t="s">
        <v>1104</v>
      </c>
      <c r="CA911" s="10" t="s">
        <v>374</v>
      </c>
      <c r="CB911" s="10" t="s">
        <v>1104</v>
      </c>
      <c r="CC911" s="10" t="s">
        <v>1105</v>
      </c>
      <c r="CD911" s="10" t="s">
        <v>1104</v>
      </c>
      <c r="CE911" s="10" t="s">
        <v>190</v>
      </c>
      <c r="CF911" s="10" t="s">
        <v>1104</v>
      </c>
      <c r="CG911" s="10" t="s">
        <v>1104</v>
      </c>
      <c r="CH911" s="10" t="s">
        <v>1104</v>
      </c>
      <c r="CI911" s="10" t="s">
        <v>1105</v>
      </c>
      <c r="CJ911" s="10" t="s">
        <v>1104</v>
      </c>
      <c r="CK911" s="10" t="s">
        <v>374</v>
      </c>
      <c r="CL911" s="10" t="s">
        <v>1105</v>
      </c>
      <c r="CM911" s="10" t="s">
        <v>1105</v>
      </c>
      <c r="CN911" s="10" t="s">
        <v>1105</v>
      </c>
      <c r="CO911" s="10" t="s">
        <v>1105</v>
      </c>
      <c r="CP911" s="10" t="s">
        <v>1105</v>
      </c>
      <c r="CQ911" s="10" t="s">
        <v>1105</v>
      </c>
      <c r="CR911" s="10" t="s">
        <v>1105</v>
      </c>
      <c r="CS911" s="10" t="s">
        <v>1105</v>
      </c>
      <c r="CT911" s="10" t="s">
        <v>1105</v>
      </c>
      <c r="CU911" s="10" t="s">
        <v>1104</v>
      </c>
      <c r="CV911" s="10" t="s">
        <v>1104</v>
      </c>
      <c r="CW911" s="10" t="s">
        <v>1105</v>
      </c>
      <c r="CX911" s="10" t="s">
        <v>374</v>
      </c>
      <c r="CY911" s="10" t="s">
        <v>1105</v>
      </c>
      <c r="CZ911" s="10" t="s">
        <v>1105</v>
      </c>
      <c r="DA911" s="10" t="s">
        <v>1105</v>
      </c>
      <c r="DB911" s="10" t="s">
        <v>1104</v>
      </c>
      <c r="DC911" s="96" t="s">
        <v>7171</v>
      </c>
      <c r="DD911" s="96" t="s">
        <v>7171</v>
      </c>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5"/>
    </row>
    <row r="912" spans="1:251" s="9" customFormat="1" ht="17.25" customHeight="1">
      <c r="A912" s="5" t="s">
        <v>52</v>
      </c>
      <c r="B912" s="9">
        <v>379</v>
      </c>
      <c r="C912" s="5" t="s">
        <v>83</v>
      </c>
      <c r="D912" s="5" t="s">
        <v>100</v>
      </c>
      <c r="E912" s="9">
        <v>2431</v>
      </c>
      <c r="F912" s="9" t="s">
        <v>88</v>
      </c>
      <c r="G912" s="5"/>
      <c r="H912" s="5" t="s">
        <v>4</v>
      </c>
      <c r="I912" s="9">
        <v>1711</v>
      </c>
      <c r="J912" s="5" t="s">
        <v>5</v>
      </c>
      <c r="K912" s="9">
        <v>1734</v>
      </c>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t="s">
        <v>641</v>
      </c>
      <c r="AM912" s="11">
        <f>VLOOKUP($AL912,'City Location'!$A$2:$C$69,2)</f>
        <v>49.01343</v>
      </c>
      <c r="AN912" s="11">
        <f>VLOOKUP($AL912,'City Location'!$A$2:$C$69,3)</f>
        <v>12.101623999999999</v>
      </c>
      <c r="AO912" s="13" t="s">
        <v>621</v>
      </c>
      <c r="AP912" s="5">
        <v>1</v>
      </c>
      <c r="AQ912" s="5"/>
      <c r="AR912" s="4"/>
      <c r="AS912" s="4"/>
      <c r="AT912" s="10">
        <v>0</v>
      </c>
      <c r="AU912" s="10" t="s">
        <v>190</v>
      </c>
      <c r="AV912" s="10" t="s">
        <v>1105</v>
      </c>
      <c r="AW912" s="10" t="s">
        <v>1104</v>
      </c>
      <c r="AX912" s="10" t="s">
        <v>1105</v>
      </c>
      <c r="AY912" s="10" t="s">
        <v>1105</v>
      </c>
      <c r="AZ912" s="10" t="s">
        <v>1105</v>
      </c>
      <c r="BA912" s="10" t="s">
        <v>1105</v>
      </c>
      <c r="BB912" s="10" t="s">
        <v>1105</v>
      </c>
      <c r="BC912" s="10" t="s">
        <v>1105</v>
      </c>
      <c r="BD912" s="10" t="s">
        <v>1104</v>
      </c>
      <c r="BE912" s="10" t="s">
        <v>1104</v>
      </c>
      <c r="BF912" s="10" t="s">
        <v>1105</v>
      </c>
      <c r="BG912" s="10" t="s">
        <v>1105</v>
      </c>
      <c r="BH912" s="10" t="s">
        <v>190</v>
      </c>
      <c r="BI912" s="10" t="s">
        <v>1105</v>
      </c>
      <c r="BJ912" s="10" t="s">
        <v>1105</v>
      </c>
      <c r="BK912" s="10" t="s">
        <v>190</v>
      </c>
      <c r="BL912" s="10" t="s">
        <v>1105</v>
      </c>
      <c r="BM912" s="10" t="s">
        <v>1105</v>
      </c>
      <c r="BN912" s="10" t="s">
        <v>1105</v>
      </c>
      <c r="BO912" s="10" t="s">
        <v>1105</v>
      </c>
      <c r="BP912" s="10" t="s">
        <v>1105</v>
      </c>
      <c r="BQ912" s="10" t="s">
        <v>1105</v>
      </c>
      <c r="BR912" s="10" t="s">
        <v>1105</v>
      </c>
      <c r="BS912" s="10" t="s">
        <v>1105</v>
      </c>
      <c r="BT912" s="10" t="s">
        <v>1104</v>
      </c>
      <c r="BU912" s="10" t="s">
        <v>1105</v>
      </c>
      <c r="BV912" s="10" t="s">
        <v>374</v>
      </c>
      <c r="BW912" s="10" t="s">
        <v>190</v>
      </c>
      <c r="BX912" s="10" t="s">
        <v>1104</v>
      </c>
      <c r="BY912" s="10" t="s">
        <v>1105</v>
      </c>
      <c r="BZ912" s="10" t="s">
        <v>1104</v>
      </c>
      <c r="CA912" s="10" t="s">
        <v>374</v>
      </c>
      <c r="CB912" s="10" t="s">
        <v>1104</v>
      </c>
      <c r="CC912" s="10" t="s">
        <v>1105</v>
      </c>
      <c r="CD912" s="10" t="s">
        <v>1104</v>
      </c>
      <c r="CE912" s="10" t="s">
        <v>190</v>
      </c>
      <c r="CF912" s="10" t="s">
        <v>1104</v>
      </c>
      <c r="CG912" s="10" t="s">
        <v>1104</v>
      </c>
      <c r="CH912" s="10" t="s">
        <v>1104</v>
      </c>
      <c r="CI912" s="10" t="s">
        <v>1105</v>
      </c>
      <c r="CJ912" s="10" t="s">
        <v>1104</v>
      </c>
      <c r="CK912" s="10" t="s">
        <v>374</v>
      </c>
      <c r="CL912" s="10" t="s">
        <v>1105</v>
      </c>
      <c r="CM912" s="10" t="s">
        <v>1105</v>
      </c>
      <c r="CN912" s="10" t="s">
        <v>1105</v>
      </c>
      <c r="CO912" s="10" t="s">
        <v>1105</v>
      </c>
      <c r="CP912" s="10" t="s">
        <v>1105</v>
      </c>
      <c r="CQ912" s="10" t="s">
        <v>1105</v>
      </c>
      <c r="CR912" s="10" t="s">
        <v>1105</v>
      </c>
      <c r="CS912" s="10" t="s">
        <v>1105</v>
      </c>
      <c r="CT912" s="10" t="s">
        <v>1105</v>
      </c>
      <c r="CU912" s="10" t="s">
        <v>1104</v>
      </c>
      <c r="CV912" s="10" t="s">
        <v>1104</v>
      </c>
      <c r="CW912" s="10" t="s">
        <v>1105</v>
      </c>
      <c r="CX912" s="10" t="s">
        <v>374</v>
      </c>
      <c r="CY912" s="10" t="s">
        <v>1105</v>
      </c>
      <c r="CZ912" s="10" t="s">
        <v>1105</v>
      </c>
      <c r="DA912" s="10" t="s">
        <v>1105</v>
      </c>
      <c r="DB912" s="10" t="s">
        <v>1104</v>
      </c>
      <c r="DC912" s="96" t="s">
        <v>7171</v>
      </c>
      <c r="DD912" s="96" t="s">
        <v>7171</v>
      </c>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5"/>
    </row>
    <row r="913" spans="1:251" s="9" customFormat="1" ht="17.25" customHeight="1">
      <c r="A913" s="5" t="s">
        <v>52</v>
      </c>
      <c r="B913" s="9">
        <v>379</v>
      </c>
      <c r="C913" s="5" t="s">
        <v>83</v>
      </c>
      <c r="D913" s="5" t="s">
        <v>100</v>
      </c>
      <c r="E913" s="9">
        <v>2431</v>
      </c>
      <c r="F913" s="9" t="s">
        <v>88</v>
      </c>
      <c r="G913" s="5"/>
      <c r="H913" s="5" t="s">
        <v>5</v>
      </c>
      <c r="I913" s="9">
        <v>1734</v>
      </c>
      <c r="J913" s="5" t="s">
        <v>9</v>
      </c>
      <c r="K913" s="9">
        <v>1734</v>
      </c>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t="s">
        <v>641</v>
      </c>
      <c r="AM913" s="11">
        <f>VLOOKUP($AL913,'City Location'!$A$2:$C$69,2)</f>
        <v>49.01343</v>
      </c>
      <c r="AN913" s="11">
        <f>VLOOKUP($AL913,'City Location'!$A$2:$C$69,3)</f>
        <v>12.101623999999999</v>
      </c>
      <c r="AO913" s="13" t="s">
        <v>621</v>
      </c>
      <c r="AP913" s="5">
        <v>1</v>
      </c>
      <c r="AQ913" s="5"/>
      <c r="AR913" s="4"/>
      <c r="AS913" s="4"/>
      <c r="AT913" s="10">
        <v>0</v>
      </c>
      <c r="AU913" s="10" t="s">
        <v>190</v>
      </c>
      <c r="AV913" s="10" t="s">
        <v>1105</v>
      </c>
      <c r="AW913" s="10" t="s">
        <v>1104</v>
      </c>
      <c r="AX913" s="10" t="s">
        <v>1105</v>
      </c>
      <c r="AY913" s="10" t="s">
        <v>1105</v>
      </c>
      <c r="AZ913" s="10" t="s">
        <v>1105</v>
      </c>
      <c r="BA913" s="10" t="s">
        <v>1105</v>
      </c>
      <c r="BB913" s="10" t="s">
        <v>1105</v>
      </c>
      <c r="BC913" s="10" t="s">
        <v>1105</v>
      </c>
      <c r="BD913" s="10" t="s">
        <v>1104</v>
      </c>
      <c r="BE913" s="10" t="s">
        <v>1104</v>
      </c>
      <c r="BF913" s="10" t="s">
        <v>1105</v>
      </c>
      <c r="BG913" s="10" t="s">
        <v>1105</v>
      </c>
      <c r="BH913" s="10" t="s">
        <v>190</v>
      </c>
      <c r="BI913" s="10" t="s">
        <v>1105</v>
      </c>
      <c r="BJ913" s="10" t="s">
        <v>1105</v>
      </c>
      <c r="BK913" s="10" t="s">
        <v>190</v>
      </c>
      <c r="BL913" s="10" t="s">
        <v>1105</v>
      </c>
      <c r="BM913" s="10" t="s">
        <v>1105</v>
      </c>
      <c r="BN913" s="10" t="s">
        <v>1105</v>
      </c>
      <c r="BO913" s="10" t="s">
        <v>1105</v>
      </c>
      <c r="BP913" s="10" t="s">
        <v>1105</v>
      </c>
      <c r="BQ913" s="10" t="s">
        <v>1105</v>
      </c>
      <c r="BR913" s="10" t="s">
        <v>1105</v>
      </c>
      <c r="BS913" s="10" t="s">
        <v>1105</v>
      </c>
      <c r="BT913" s="10" t="s">
        <v>1104</v>
      </c>
      <c r="BU913" s="10" t="s">
        <v>1105</v>
      </c>
      <c r="BV913" s="10" t="s">
        <v>374</v>
      </c>
      <c r="BW913" s="10" t="s">
        <v>190</v>
      </c>
      <c r="BX913" s="10" t="s">
        <v>1104</v>
      </c>
      <c r="BY913" s="10" t="s">
        <v>1105</v>
      </c>
      <c r="BZ913" s="10" t="s">
        <v>1104</v>
      </c>
      <c r="CA913" s="10" t="s">
        <v>374</v>
      </c>
      <c r="CB913" s="10" t="s">
        <v>1104</v>
      </c>
      <c r="CC913" s="10" t="s">
        <v>1105</v>
      </c>
      <c r="CD913" s="10" t="s">
        <v>1104</v>
      </c>
      <c r="CE913" s="10" t="s">
        <v>190</v>
      </c>
      <c r="CF913" s="10" t="s">
        <v>1104</v>
      </c>
      <c r="CG913" s="10" t="s">
        <v>1104</v>
      </c>
      <c r="CH913" s="10" t="s">
        <v>1104</v>
      </c>
      <c r="CI913" s="10" t="s">
        <v>1105</v>
      </c>
      <c r="CJ913" s="10" t="s">
        <v>1104</v>
      </c>
      <c r="CK913" s="10" t="s">
        <v>374</v>
      </c>
      <c r="CL913" s="10" t="s">
        <v>1105</v>
      </c>
      <c r="CM913" s="10" t="s">
        <v>1105</v>
      </c>
      <c r="CN913" s="10" t="s">
        <v>1105</v>
      </c>
      <c r="CO913" s="10" t="s">
        <v>1105</v>
      </c>
      <c r="CP913" s="10" t="s">
        <v>1105</v>
      </c>
      <c r="CQ913" s="10" t="s">
        <v>1105</v>
      </c>
      <c r="CR913" s="10" t="s">
        <v>1105</v>
      </c>
      <c r="CS913" s="10" t="s">
        <v>1105</v>
      </c>
      <c r="CT913" s="10" t="s">
        <v>1105</v>
      </c>
      <c r="CU913" s="10" t="s">
        <v>1104</v>
      </c>
      <c r="CV913" s="10" t="s">
        <v>1104</v>
      </c>
      <c r="CW913" s="10" t="s">
        <v>1105</v>
      </c>
      <c r="CX913" s="10" t="s">
        <v>190</v>
      </c>
      <c r="CY913" s="10" t="s">
        <v>1105</v>
      </c>
      <c r="CZ913" s="10" t="s">
        <v>1105</v>
      </c>
      <c r="DA913" s="10" t="s">
        <v>1105</v>
      </c>
      <c r="DB913" s="10" t="s">
        <v>1104</v>
      </c>
      <c r="DC913" s="96" t="s">
        <v>7171</v>
      </c>
      <c r="DD913" s="96" t="s">
        <v>7171</v>
      </c>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5"/>
    </row>
    <row r="914" spans="1:251" s="9" customFormat="1" ht="17.25" customHeight="1">
      <c r="A914" s="5" t="s">
        <v>52</v>
      </c>
      <c r="B914" s="9">
        <v>379</v>
      </c>
      <c r="C914" s="5" t="s">
        <v>83</v>
      </c>
      <c r="D914" s="5" t="s">
        <v>100</v>
      </c>
      <c r="E914" s="9">
        <v>2431</v>
      </c>
      <c r="F914" s="9" t="s">
        <v>88</v>
      </c>
      <c r="G914" s="5"/>
      <c r="H914" s="5" t="s">
        <v>9</v>
      </c>
      <c r="I914" s="9">
        <v>1734</v>
      </c>
      <c r="J914" s="5" t="s">
        <v>14</v>
      </c>
      <c r="K914" s="9">
        <v>1740</v>
      </c>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t="s">
        <v>641</v>
      </c>
      <c r="AM914" s="11">
        <f>VLOOKUP($AL914,'City Location'!$A$2:$C$69,2)</f>
        <v>49.01343</v>
      </c>
      <c r="AN914" s="11">
        <f>VLOOKUP($AL914,'City Location'!$A$2:$C$69,3)</f>
        <v>12.101623999999999</v>
      </c>
      <c r="AO914" s="13" t="s">
        <v>621</v>
      </c>
      <c r="AP914" s="5">
        <v>1</v>
      </c>
      <c r="AQ914" s="5"/>
      <c r="AR914" s="4"/>
      <c r="AS914" s="4"/>
      <c r="AT914" s="10">
        <v>0</v>
      </c>
      <c r="AU914" s="10" t="s">
        <v>190</v>
      </c>
      <c r="AV914" s="10" t="s">
        <v>1105</v>
      </c>
      <c r="AW914" s="10" t="s">
        <v>1104</v>
      </c>
      <c r="AX914" s="10" t="s">
        <v>1105</v>
      </c>
      <c r="AY914" s="10" t="s">
        <v>1105</v>
      </c>
      <c r="AZ914" s="10" t="s">
        <v>1105</v>
      </c>
      <c r="BA914" s="10" t="s">
        <v>1105</v>
      </c>
      <c r="BB914" s="10" t="s">
        <v>1105</v>
      </c>
      <c r="BC914" s="10" t="s">
        <v>1105</v>
      </c>
      <c r="BD914" s="10" t="s">
        <v>1104</v>
      </c>
      <c r="BE914" s="10" t="s">
        <v>1104</v>
      </c>
      <c r="BF914" s="10" t="s">
        <v>1105</v>
      </c>
      <c r="BG914" s="10" t="s">
        <v>1105</v>
      </c>
      <c r="BH914" s="10" t="s">
        <v>190</v>
      </c>
      <c r="BI914" s="10" t="s">
        <v>1105</v>
      </c>
      <c r="BJ914" s="10" t="s">
        <v>1105</v>
      </c>
      <c r="BK914" s="10" t="s">
        <v>190</v>
      </c>
      <c r="BL914" s="10" t="s">
        <v>1105</v>
      </c>
      <c r="BM914" s="10" t="s">
        <v>1105</v>
      </c>
      <c r="BN914" s="10" t="s">
        <v>1105</v>
      </c>
      <c r="BO914" s="10" t="s">
        <v>1105</v>
      </c>
      <c r="BP914" s="10" t="s">
        <v>1105</v>
      </c>
      <c r="BQ914" s="10" t="s">
        <v>1105</v>
      </c>
      <c r="BR914" s="10" t="s">
        <v>1105</v>
      </c>
      <c r="BS914" s="10" t="s">
        <v>1105</v>
      </c>
      <c r="BT914" s="10" t="s">
        <v>1104</v>
      </c>
      <c r="BU914" s="10" t="s">
        <v>1105</v>
      </c>
      <c r="BV914" s="10" t="s">
        <v>374</v>
      </c>
      <c r="BW914" s="10" t="s">
        <v>190</v>
      </c>
      <c r="BX914" s="10" t="s">
        <v>1104</v>
      </c>
      <c r="BY914" s="10" t="s">
        <v>1105</v>
      </c>
      <c r="BZ914" s="10" t="s">
        <v>1104</v>
      </c>
      <c r="CA914" s="10" t="s">
        <v>374</v>
      </c>
      <c r="CB914" s="10" t="s">
        <v>1104</v>
      </c>
      <c r="CC914" s="10" t="s">
        <v>1105</v>
      </c>
      <c r="CD914" s="10" t="s">
        <v>1104</v>
      </c>
      <c r="CE914" s="10" t="s">
        <v>190</v>
      </c>
      <c r="CF914" s="10" t="s">
        <v>1104</v>
      </c>
      <c r="CG914" s="10" t="s">
        <v>1104</v>
      </c>
      <c r="CH914" s="10" t="s">
        <v>1104</v>
      </c>
      <c r="CI914" s="10" t="s">
        <v>1105</v>
      </c>
      <c r="CJ914" s="10" t="s">
        <v>1104</v>
      </c>
      <c r="CK914" s="10" t="s">
        <v>374</v>
      </c>
      <c r="CL914" s="10" t="s">
        <v>1105</v>
      </c>
      <c r="CM914" s="10" t="s">
        <v>1105</v>
      </c>
      <c r="CN914" s="10" t="s">
        <v>1105</v>
      </c>
      <c r="CO914" s="10" t="s">
        <v>1105</v>
      </c>
      <c r="CP914" s="10" t="s">
        <v>1105</v>
      </c>
      <c r="CQ914" s="10" t="s">
        <v>1105</v>
      </c>
      <c r="CR914" s="10" t="s">
        <v>1105</v>
      </c>
      <c r="CS914" s="10" t="s">
        <v>1105</v>
      </c>
      <c r="CT914" s="10" t="s">
        <v>1105</v>
      </c>
      <c r="CU914" s="10" t="s">
        <v>1104</v>
      </c>
      <c r="CV914" s="10" t="s">
        <v>1104</v>
      </c>
      <c r="CW914" s="10" t="s">
        <v>1105</v>
      </c>
      <c r="CX914" s="10" t="s">
        <v>374</v>
      </c>
      <c r="CY914" s="10" t="s">
        <v>1105</v>
      </c>
      <c r="CZ914" s="10" t="s">
        <v>1105</v>
      </c>
      <c r="DA914" s="10" t="s">
        <v>1105</v>
      </c>
      <c r="DB914" s="10" t="s">
        <v>1104</v>
      </c>
      <c r="DC914" s="96" t="s">
        <v>7171</v>
      </c>
      <c r="DD914" s="96" t="s">
        <v>7171</v>
      </c>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5"/>
    </row>
    <row r="915" spans="1:251" s="9" customFormat="1" ht="17.25" customHeight="1">
      <c r="A915" s="5" t="s">
        <v>52</v>
      </c>
      <c r="B915" s="9">
        <v>379</v>
      </c>
      <c r="C915" s="5" t="s">
        <v>83</v>
      </c>
      <c r="D915" s="5" t="s">
        <v>343</v>
      </c>
      <c r="E915" s="9">
        <v>10378</v>
      </c>
      <c r="F915" s="9" t="s">
        <v>187</v>
      </c>
      <c r="G915" s="5"/>
      <c r="H915" s="5" t="s">
        <v>18</v>
      </c>
      <c r="I915" s="9">
        <v>1742</v>
      </c>
      <c r="J915" s="5" t="s">
        <v>5</v>
      </c>
      <c r="K915" s="9">
        <v>1745</v>
      </c>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t="s">
        <v>641</v>
      </c>
      <c r="AM915" s="11">
        <f>VLOOKUP($AL915,'City Location'!$A$2:$C$69,2)</f>
        <v>49.01343</v>
      </c>
      <c r="AN915" s="11">
        <f>VLOOKUP($AL915,'City Location'!$A$2:$C$69,3)</f>
        <v>12.101623999999999</v>
      </c>
      <c r="AO915" s="13" t="s">
        <v>621</v>
      </c>
      <c r="AP915" s="5">
        <v>1</v>
      </c>
      <c r="AQ915" s="5"/>
      <c r="AR915" s="4"/>
      <c r="AS915" s="4"/>
      <c r="AT915" s="10">
        <v>0</v>
      </c>
      <c r="AU915" s="10" t="s">
        <v>190</v>
      </c>
      <c r="AV915" s="10" t="s">
        <v>1105</v>
      </c>
      <c r="AW915" s="10" t="s">
        <v>1104</v>
      </c>
      <c r="AX915" s="10" t="s">
        <v>1105</v>
      </c>
      <c r="AY915" s="10" t="s">
        <v>1105</v>
      </c>
      <c r="AZ915" s="10" t="s">
        <v>1105</v>
      </c>
      <c r="BA915" s="10" t="s">
        <v>1105</v>
      </c>
      <c r="BB915" s="10" t="s">
        <v>1105</v>
      </c>
      <c r="BC915" s="10" t="s">
        <v>1105</v>
      </c>
      <c r="BD915" s="10" t="s">
        <v>1104</v>
      </c>
      <c r="BE915" s="10" t="s">
        <v>1104</v>
      </c>
      <c r="BF915" s="10" t="s">
        <v>1105</v>
      </c>
      <c r="BG915" s="10" t="s">
        <v>1105</v>
      </c>
      <c r="BH915" s="10" t="s">
        <v>190</v>
      </c>
      <c r="BI915" s="10" t="s">
        <v>1105</v>
      </c>
      <c r="BJ915" s="10" t="s">
        <v>1105</v>
      </c>
      <c r="BK915" s="10" t="s">
        <v>190</v>
      </c>
      <c r="BL915" s="10" t="s">
        <v>1105</v>
      </c>
      <c r="BM915" s="10" t="s">
        <v>1105</v>
      </c>
      <c r="BN915" s="10" t="s">
        <v>1105</v>
      </c>
      <c r="BO915" s="10" t="s">
        <v>1105</v>
      </c>
      <c r="BP915" s="10" t="s">
        <v>1105</v>
      </c>
      <c r="BQ915" s="10" t="s">
        <v>1105</v>
      </c>
      <c r="BR915" s="10" t="s">
        <v>1105</v>
      </c>
      <c r="BS915" s="10" t="s">
        <v>1105</v>
      </c>
      <c r="BT915" s="10" t="s">
        <v>1104</v>
      </c>
      <c r="BU915" s="10" t="s">
        <v>1105</v>
      </c>
      <c r="BV915" s="10" t="s">
        <v>374</v>
      </c>
      <c r="BW915" s="10" t="s">
        <v>190</v>
      </c>
      <c r="BX915" s="10" t="s">
        <v>1104</v>
      </c>
      <c r="BY915" s="10" t="s">
        <v>1105</v>
      </c>
      <c r="BZ915" s="10" t="s">
        <v>1104</v>
      </c>
      <c r="CA915" s="10" t="s">
        <v>374</v>
      </c>
      <c r="CB915" s="10" t="s">
        <v>1104</v>
      </c>
      <c r="CC915" s="10" t="s">
        <v>1105</v>
      </c>
      <c r="CD915" s="10" t="s">
        <v>1104</v>
      </c>
      <c r="CE915" s="10" t="s">
        <v>190</v>
      </c>
      <c r="CF915" s="10" t="s">
        <v>1104</v>
      </c>
      <c r="CG915" s="10" t="s">
        <v>1104</v>
      </c>
      <c r="CH915" s="10" t="s">
        <v>1104</v>
      </c>
      <c r="CI915" s="10" t="s">
        <v>1105</v>
      </c>
      <c r="CJ915" s="10" t="s">
        <v>1104</v>
      </c>
      <c r="CK915" s="10" t="s">
        <v>374</v>
      </c>
      <c r="CL915" s="10" t="s">
        <v>1105</v>
      </c>
      <c r="CM915" s="10" t="s">
        <v>1105</v>
      </c>
      <c r="CN915" s="10" t="s">
        <v>1105</v>
      </c>
      <c r="CO915" s="10" t="s">
        <v>1105</v>
      </c>
      <c r="CP915" s="10" t="s">
        <v>1105</v>
      </c>
      <c r="CQ915" s="10" t="s">
        <v>1105</v>
      </c>
      <c r="CR915" s="10" t="s">
        <v>1105</v>
      </c>
      <c r="CS915" s="10" t="s">
        <v>1105</v>
      </c>
      <c r="CT915" s="10" t="s">
        <v>1105</v>
      </c>
      <c r="CU915" s="10" t="s">
        <v>1104</v>
      </c>
      <c r="CV915" s="10" t="s">
        <v>1104</v>
      </c>
      <c r="CW915" s="10" t="s">
        <v>1105</v>
      </c>
      <c r="CX915" s="10" t="s">
        <v>374</v>
      </c>
      <c r="CY915" s="10" t="s">
        <v>1105</v>
      </c>
      <c r="CZ915" s="10" t="s">
        <v>1105</v>
      </c>
      <c r="DA915" s="10" t="s">
        <v>1105</v>
      </c>
      <c r="DB915" s="10" t="s">
        <v>1104</v>
      </c>
      <c r="DC915" s="96" t="s">
        <v>7171</v>
      </c>
      <c r="DD915" s="96" t="s">
        <v>7171</v>
      </c>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5"/>
    </row>
    <row r="916" spans="1:251" ht="17.25" customHeight="1">
      <c r="A916" s="5" t="s">
        <v>52</v>
      </c>
      <c r="B916" s="9">
        <v>379</v>
      </c>
      <c r="C916" s="5" t="s">
        <v>83</v>
      </c>
      <c r="D916" s="5" t="s">
        <v>102</v>
      </c>
      <c r="E916" s="9">
        <v>2433</v>
      </c>
      <c r="F916" s="9" t="s">
        <v>103</v>
      </c>
      <c r="G916" s="5"/>
      <c r="H916" s="5" t="s">
        <v>3</v>
      </c>
      <c r="I916" s="9">
        <v>1745</v>
      </c>
      <c r="J916" s="5" t="s">
        <v>6</v>
      </c>
      <c r="K916" s="9">
        <v>1758</v>
      </c>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t="s">
        <v>641</v>
      </c>
      <c r="AM916" s="11">
        <f>VLOOKUP($AL916,'City Location'!$A$2:$C$69,2)</f>
        <v>49.01343</v>
      </c>
      <c r="AN916" s="11">
        <f>VLOOKUP($AL916,'City Location'!$A$2:$C$69,3)</f>
        <v>12.101623999999999</v>
      </c>
      <c r="AO916" s="13" t="s">
        <v>621</v>
      </c>
      <c r="AP916" s="5">
        <v>1</v>
      </c>
      <c r="AT916" s="10">
        <v>0</v>
      </c>
      <c r="AU916" s="10" t="s">
        <v>190</v>
      </c>
      <c r="AV916" s="10" t="s">
        <v>1105</v>
      </c>
      <c r="AW916" s="10" t="s">
        <v>1104</v>
      </c>
      <c r="AX916" s="10" t="s">
        <v>1105</v>
      </c>
      <c r="AY916" s="10" t="s">
        <v>1105</v>
      </c>
      <c r="AZ916" s="10" t="s">
        <v>1105</v>
      </c>
      <c r="BA916" s="10" t="s">
        <v>1105</v>
      </c>
      <c r="BB916" s="10" t="s">
        <v>1105</v>
      </c>
      <c r="BC916" s="10" t="s">
        <v>1105</v>
      </c>
      <c r="BD916" s="10" t="s">
        <v>1104</v>
      </c>
      <c r="BE916" s="10" t="s">
        <v>1104</v>
      </c>
      <c r="BF916" s="10" t="s">
        <v>1105</v>
      </c>
      <c r="BG916" s="10" t="s">
        <v>1105</v>
      </c>
      <c r="BH916" s="10" t="s">
        <v>190</v>
      </c>
      <c r="BI916" s="10" t="s">
        <v>1105</v>
      </c>
      <c r="BJ916" s="10" t="s">
        <v>1105</v>
      </c>
      <c r="BK916" s="10" t="s">
        <v>190</v>
      </c>
      <c r="BL916" s="10" t="s">
        <v>1105</v>
      </c>
      <c r="BM916" s="10" t="s">
        <v>1105</v>
      </c>
      <c r="BN916" s="10" t="s">
        <v>1105</v>
      </c>
      <c r="BO916" s="10" t="s">
        <v>1105</v>
      </c>
      <c r="BP916" s="10" t="s">
        <v>1105</v>
      </c>
      <c r="BQ916" s="10" t="s">
        <v>1105</v>
      </c>
      <c r="BR916" s="10" t="s">
        <v>1105</v>
      </c>
      <c r="BS916" s="10" t="s">
        <v>1105</v>
      </c>
      <c r="BT916" s="10" t="s">
        <v>1104</v>
      </c>
      <c r="BU916" s="10" t="s">
        <v>1105</v>
      </c>
      <c r="BV916" s="10" t="s">
        <v>374</v>
      </c>
      <c r="BW916" s="10" t="s">
        <v>190</v>
      </c>
      <c r="BX916" s="10" t="s">
        <v>1104</v>
      </c>
      <c r="BY916" s="10" t="s">
        <v>1105</v>
      </c>
      <c r="BZ916" s="10" t="s">
        <v>1104</v>
      </c>
      <c r="CA916" s="10" t="s">
        <v>374</v>
      </c>
      <c r="CB916" s="10" t="s">
        <v>1104</v>
      </c>
      <c r="CC916" s="10" t="s">
        <v>1105</v>
      </c>
      <c r="CD916" s="10" t="s">
        <v>1104</v>
      </c>
      <c r="CE916" s="10" t="s">
        <v>190</v>
      </c>
      <c r="CF916" s="10" t="s">
        <v>1104</v>
      </c>
      <c r="CG916" s="10" t="s">
        <v>1104</v>
      </c>
      <c r="CH916" s="10" t="s">
        <v>1104</v>
      </c>
      <c r="CI916" s="10" t="s">
        <v>1105</v>
      </c>
      <c r="CJ916" s="10" t="s">
        <v>1104</v>
      </c>
      <c r="CK916" s="10" t="s">
        <v>374</v>
      </c>
      <c r="CL916" s="10" t="s">
        <v>1105</v>
      </c>
      <c r="CM916" s="10" t="s">
        <v>1105</v>
      </c>
      <c r="CN916" s="10" t="s">
        <v>1105</v>
      </c>
      <c r="CO916" s="10" t="s">
        <v>1105</v>
      </c>
      <c r="CP916" s="10" t="s">
        <v>1105</v>
      </c>
      <c r="CQ916" s="10" t="s">
        <v>1105</v>
      </c>
      <c r="CR916" s="10" t="s">
        <v>1105</v>
      </c>
      <c r="CS916" s="10" t="s">
        <v>1105</v>
      </c>
      <c r="CT916" s="10" t="s">
        <v>1105</v>
      </c>
      <c r="CU916" s="10" t="s">
        <v>1104</v>
      </c>
      <c r="CV916" s="10" t="s">
        <v>1104</v>
      </c>
      <c r="CW916" s="10" t="s">
        <v>1105</v>
      </c>
      <c r="CX916" s="10" t="s">
        <v>374</v>
      </c>
      <c r="CY916" s="10" t="s">
        <v>1105</v>
      </c>
      <c r="CZ916" s="10" t="s">
        <v>1105</v>
      </c>
      <c r="DA916" s="10" t="s">
        <v>1105</v>
      </c>
      <c r="DB916" s="10" t="s">
        <v>1104</v>
      </c>
      <c r="DC916" s="96" t="s">
        <v>7171</v>
      </c>
      <c r="DD916" s="96" t="s">
        <v>7171</v>
      </c>
    </row>
    <row r="917" spans="1:251" s="9" customFormat="1" ht="17.25" customHeight="1">
      <c r="A917" s="5" t="s">
        <v>52</v>
      </c>
      <c r="B917" s="9">
        <v>379</v>
      </c>
      <c r="C917" s="5" t="s">
        <v>83</v>
      </c>
      <c r="D917" s="5" t="s">
        <v>102</v>
      </c>
      <c r="E917" s="9">
        <v>2433</v>
      </c>
      <c r="F917" s="9" t="s">
        <v>103</v>
      </c>
      <c r="G917" s="5"/>
      <c r="H917" s="5" t="s">
        <v>6</v>
      </c>
      <c r="I917" s="9">
        <v>1758</v>
      </c>
      <c r="J917" s="5" t="s">
        <v>8</v>
      </c>
      <c r="K917" s="9">
        <v>1762</v>
      </c>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t="s">
        <v>641</v>
      </c>
      <c r="AM917" s="11">
        <f>VLOOKUP($AL917,'City Location'!$A$2:$C$69,2)</f>
        <v>49.01343</v>
      </c>
      <c r="AN917" s="11">
        <f>VLOOKUP($AL917,'City Location'!$A$2:$C$69,3)</f>
        <v>12.101623999999999</v>
      </c>
      <c r="AO917" s="13" t="s">
        <v>621</v>
      </c>
      <c r="AP917" s="5">
        <v>1</v>
      </c>
      <c r="AQ917" s="5"/>
      <c r="AR917" s="4"/>
      <c r="AS917" s="4"/>
      <c r="AT917" s="10">
        <v>0</v>
      </c>
      <c r="AU917" s="10" t="s">
        <v>190</v>
      </c>
      <c r="AV917" s="10" t="s">
        <v>1105</v>
      </c>
      <c r="AW917" s="10" t="s">
        <v>1104</v>
      </c>
      <c r="AX917" s="10" t="s">
        <v>1105</v>
      </c>
      <c r="AY917" s="10" t="s">
        <v>1105</v>
      </c>
      <c r="AZ917" s="10" t="s">
        <v>1105</v>
      </c>
      <c r="BA917" s="10" t="s">
        <v>1105</v>
      </c>
      <c r="BB917" s="10" t="s">
        <v>1105</v>
      </c>
      <c r="BC917" s="10" t="s">
        <v>1105</v>
      </c>
      <c r="BD917" s="10" t="s">
        <v>1104</v>
      </c>
      <c r="BE917" s="10" t="s">
        <v>1104</v>
      </c>
      <c r="BF917" s="10" t="s">
        <v>1105</v>
      </c>
      <c r="BG917" s="10" t="s">
        <v>1105</v>
      </c>
      <c r="BH917" s="10" t="s">
        <v>190</v>
      </c>
      <c r="BI917" s="10" t="s">
        <v>1105</v>
      </c>
      <c r="BJ917" s="10" t="s">
        <v>1105</v>
      </c>
      <c r="BK917" s="10" t="s">
        <v>190</v>
      </c>
      <c r="BL917" s="10" t="s">
        <v>1105</v>
      </c>
      <c r="BM917" s="10" t="s">
        <v>1105</v>
      </c>
      <c r="BN917" s="10" t="s">
        <v>1105</v>
      </c>
      <c r="BO917" s="10" t="s">
        <v>1105</v>
      </c>
      <c r="BP917" s="10" t="s">
        <v>1105</v>
      </c>
      <c r="BQ917" s="10" t="s">
        <v>1105</v>
      </c>
      <c r="BR917" s="10" t="s">
        <v>1105</v>
      </c>
      <c r="BS917" s="10" t="s">
        <v>1105</v>
      </c>
      <c r="BT917" s="10" t="s">
        <v>1104</v>
      </c>
      <c r="BU917" s="10" t="s">
        <v>1105</v>
      </c>
      <c r="BV917" s="10" t="s">
        <v>374</v>
      </c>
      <c r="BW917" s="10" t="s">
        <v>190</v>
      </c>
      <c r="BX917" s="10" t="s">
        <v>1104</v>
      </c>
      <c r="BY917" s="10" t="s">
        <v>1105</v>
      </c>
      <c r="BZ917" s="10" t="s">
        <v>1104</v>
      </c>
      <c r="CA917" s="10" t="s">
        <v>374</v>
      </c>
      <c r="CB917" s="10" t="s">
        <v>1104</v>
      </c>
      <c r="CC917" s="10" t="s">
        <v>1105</v>
      </c>
      <c r="CD917" s="10" t="s">
        <v>1104</v>
      </c>
      <c r="CE917" s="10" t="s">
        <v>190</v>
      </c>
      <c r="CF917" s="10" t="s">
        <v>1104</v>
      </c>
      <c r="CG917" s="10" t="s">
        <v>1104</v>
      </c>
      <c r="CH917" s="10" t="s">
        <v>1104</v>
      </c>
      <c r="CI917" s="10" t="s">
        <v>1105</v>
      </c>
      <c r="CJ917" s="10" t="s">
        <v>1104</v>
      </c>
      <c r="CK917" s="10" t="s">
        <v>374</v>
      </c>
      <c r="CL917" s="10" t="s">
        <v>1105</v>
      </c>
      <c r="CM917" s="10" t="s">
        <v>1105</v>
      </c>
      <c r="CN917" s="10" t="s">
        <v>1105</v>
      </c>
      <c r="CO917" s="10" t="s">
        <v>1105</v>
      </c>
      <c r="CP917" s="10" t="s">
        <v>1105</v>
      </c>
      <c r="CQ917" s="10" t="s">
        <v>1105</v>
      </c>
      <c r="CR917" s="10" t="s">
        <v>1105</v>
      </c>
      <c r="CS917" s="10" t="s">
        <v>1105</v>
      </c>
      <c r="CT917" s="10" t="s">
        <v>1105</v>
      </c>
      <c r="CU917" s="10" t="s">
        <v>1104</v>
      </c>
      <c r="CV917" s="10" t="s">
        <v>1104</v>
      </c>
      <c r="CW917" s="10" t="s">
        <v>1105</v>
      </c>
      <c r="CX917" s="10" t="s">
        <v>190</v>
      </c>
      <c r="CY917" s="10" t="s">
        <v>1105</v>
      </c>
      <c r="CZ917" s="10" t="s">
        <v>1105</v>
      </c>
      <c r="DA917" s="10" t="s">
        <v>1105</v>
      </c>
      <c r="DB917" s="10" t="s">
        <v>1104</v>
      </c>
      <c r="DC917" s="96" t="s">
        <v>7171</v>
      </c>
      <c r="DD917" s="96" t="s">
        <v>7171</v>
      </c>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5"/>
    </row>
    <row r="918" spans="1:251" s="9" customFormat="1" ht="17.25" customHeight="1">
      <c r="A918" s="5" t="s">
        <v>52</v>
      </c>
      <c r="B918" s="9">
        <v>379</v>
      </c>
      <c r="C918" s="5" t="s">
        <v>83</v>
      </c>
      <c r="D918" s="5" t="s">
        <v>102</v>
      </c>
      <c r="E918" s="9">
        <v>2433</v>
      </c>
      <c r="F918" s="9" t="s">
        <v>103</v>
      </c>
      <c r="G918" s="5"/>
      <c r="H918" s="5" t="s">
        <v>8</v>
      </c>
      <c r="I918" s="9">
        <v>1762</v>
      </c>
      <c r="J918" s="5" t="s">
        <v>9</v>
      </c>
      <c r="K918" s="9">
        <v>1765</v>
      </c>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t="s">
        <v>641</v>
      </c>
      <c r="AM918" s="11">
        <f>VLOOKUP($AL918,'City Location'!$A$2:$C$69,2)</f>
        <v>49.01343</v>
      </c>
      <c r="AN918" s="11">
        <f>VLOOKUP($AL918,'City Location'!$A$2:$C$69,3)</f>
        <v>12.101623999999999</v>
      </c>
      <c r="AO918" s="13" t="s">
        <v>621</v>
      </c>
      <c r="AP918" s="5">
        <v>1</v>
      </c>
      <c r="AQ918" s="5"/>
      <c r="AR918" s="4"/>
      <c r="AS918" s="4"/>
      <c r="AT918" s="10">
        <v>0</v>
      </c>
      <c r="AU918" s="10" t="s">
        <v>190</v>
      </c>
      <c r="AV918" s="10" t="s">
        <v>1105</v>
      </c>
      <c r="AW918" s="10" t="s">
        <v>1104</v>
      </c>
      <c r="AX918" s="10" t="s">
        <v>1105</v>
      </c>
      <c r="AY918" s="10" t="s">
        <v>1105</v>
      </c>
      <c r="AZ918" s="10" t="s">
        <v>1105</v>
      </c>
      <c r="BA918" s="10" t="s">
        <v>1105</v>
      </c>
      <c r="BB918" s="10" t="s">
        <v>1105</v>
      </c>
      <c r="BC918" s="10" t="s">
        <v>1105</v>
      </c>
      <c r="BD918" s="10" t="s">
        <v>1104</v>
      </c>
      <c r="BE918" s="10" t="s">
        <v>1104</v>
      </c>
      <c r="BF918" s="10" t="s">
        <v>1105</v>
      </c>
      <c r="BG918" s="10" t="s">
        <v>1105</v>
      </c>
      <c r="BH918" s="10" t="s">
        <v>190</v>
      </c>
      <c r="BI918" s="10" t="s">
        <v>1105</v>
      </c>
      <c r="BJ918" s="10" t="s">
        <v>1105</v>
      </c>
      <c r="BK918" s="10" t="s">
        <v>190</v>
      </c>
      <c r="BL918" s="10" t="s">
        <v>1105</v>
      </c>
      <c r="BM918" s="10" t="s">
        <v>1105</v>
      </c>
      <c r="BN918" s="10" t="s">
        <v>1105</v>
      </c>
      <c r="BO918" s="10" t="s">
        <v>1105</v>
      </c>
      <c r="BP918" s="10" t="s">
        <v>1105</v>
      </c>
      <c r="BQ918" s="10" t="s">
        <v>1105</v>
      </c>
      <c r="BR918" s="10" t="s">
        <v>1105</v>
      </c>
      <c r="BS918" s="10" t="s">
        <v>1105</v>
      </c>
      <c r="BT918" s="10" t="s">
        <v>1104</v>
      </c>
      <c r="BU918" s="10" t="s">
        <v>1105</v>
      </c>
      <c r="BV918" s="10" t="s">
        <v>374</v>
      </c>
      <c r="BW918" s="10" t="s">
        <v>190</v>
      </c>
      <c r="BX918" s="10" t="s">
        <v>1104</v>
      </c>
      <c r="BY918" s="10" t="s">
        <v>1105</v>
      </c>
      <c r="BZ918" s="10" t="s">
        <v>1104</v>
      </c>
      <c r="CA918" s="10" t="s">
        <v>374</v>
      </c>
      <c r="CB918" s="10" t="s">
        <v>1104</v>
      </c>
      <c r="CC918" s="10" t="s">
        <v>1105</v>
      </c>
      <c r="CD918" s="10" t="s">
        <v>1104</v>
      </c>
      <c r="CE918" s="10" t="s">
        <v>190</v>
      </c>
      <c r="CF918" s="10" t="s">
        <v>1104</v>
      </c>
      <c r="CG918" s="10" t="s">
        <v>1104</v>
      </c>
      <c r="CH918" s="10" t="s">
        <v>1104</v>
      </c>
      <c r="CI918" s="10" t="s">
        <v>1105</v>
      </c>
      <c r="CJ918" s="10" t="s">
        <v>1104</v>
      </c>
      <c r="CK918" s="10" t="s">
        <v>374</v>
      </c>
      <c r="CL918" s="10" t="s">
        <v>1105</v>
      </c>
      <c r="CM918" s="10" t="s">
        <v>1105</v>
      </c>
      <c r="CN918" s="10" t="s">
        <v>1105</v>
      </c>
      <c r="CO918" s="10" t="s">
        <v>1105</v>
      </c>
      <c r="CP918" s="10" t="s">
        <v>1105</v>
      </c>
      <c r="CQ918" s="10" t="s">
        <v>1105</v>
      </c>
      <c r="CR918" s="10" t="s">
        <v>1105</v>
      </c>
      <c r="CS918" s="10" t="s">
        <v>1105</v>
      </c>
      <c r="CT918" s="10" t="s">
        <v>1105</v>
      </c>
      <c r="CU918" s="10" t="s">
        <v>1104</v>
      </c>
      <c r="CV918" s="10" t="s">
        <v>1104</v>
      </c>
      <c r="CW918" s="10" t="s">
        <v>1105</v>
      </c>
      <c r="CX918" s="10" t="s">
        <v>190</v>
      </c>
      <c r="CY918" s="10" t="s">
        <v>1105</v>
      </c>
      <c r="CZ918" s="10" t="s">
        <v>1105</v>
      </c>
      <c r="DA918" s="10" t="s">
        <v>1105</v>
      </c>
      <c r="DB918" s="10" t="s">
        <v>1104</v>
      </c>
      <c r="DC918" s="96" t="s">
        <v>7171</v>
      </c>
      <c r="DD918" s="96" t="s">
        <v>7171</v>
      </c>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5"/>
    </row>
    <row r="919" spans="1:251" s="9" customFormat="1" ht="17.25" customHeight="1">
      <c r="A919" s="5" t="s">
        <v>52</v>
      </c>
      <c r="B919" s="9">
        <v>379</v>
      </c>
      <c r="C919" s="5" t="s">
        <v>83</v>
      </c>
      <c r="D919" s="5" t="s">
        <v>104</v>
      </c>
      <c r="E919" s="9">
        <v>2434</v>
      </c>
      <c r="F919" s="9" t="s">
        <v>103</v>
      </c>
      <c r="G919" s="5"/>
      <c r="H919" s="5" t="s">
        <v>9</v>
      </c>
      <c r="I919" s="9">
        <v>1765</v>
      </c>
      <c r="J919" s="5" t="s">
        <v>18</v>
      </c>
      <c r="K919" s="9">
        <v>1790</v>
      </c>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t="s">
        <v>641</v>
      </c>
      <c r="AM919" s="11">
        <f>VLOOKUP($AL919,'City Location'!$A$2:$C$69,2)</f>
        <v>49.01343</v>
      </c>
      <c r="AN919" s="11">
        <f>VLOOKUP($AL919,'City Location'!$A$2:$C$69,3)</f>
        <v>12.101623999999999</v>
      </c>
      <c r="AO919" s="13" t="s">
        <v>621</v>
      </c>
      <c r="AP919" s="5">
        <v>1</v>
      </c>
      <c r="AQ919" s="5"/>
      <c r="AR919" s="4"/>
      <c r="AS919" s="4"/>
      <c r="AT919" s="10">
        <v>0</v>
      </c>
      <c r="AU919" s="10" t="s">
        <v>190</v>
      </c>
      <c r="AV919" s="10" t="s">
        <v>1105</v>
      </c>
      <c r="AW919" s="10" t="s">
        <v>1104</v>
      </c>
      <c r="AX919" s="10" t="s">
        <v>1105</v>
      </c>
      <c r="AY919" s="10" t="s">
        <v>1105</v>
      </c>
      <c r="AZ919" s="10" t="s">
        <v>1105</v>
      </c>
      <c r="BA919" s="10" t="s">
        <v>1105</v>
      </c>
      <c r="BB919" s="10" t="s">
        <v>1105</v>
      </c>
      <c r="BC919" s="10" t="s">
        <v>1105</v>
      </c>
      <c r="BD919" s="10" t="s">
        <v>1104</v>
      </c>
      <c r="BE919" s="10" t="s">
        <v>1104</v>
      </c>
      <c r="BF919" s="10" t="s">
        <v>1105</v>
      </c>
      <c r="BG919" s="10" t="s">
        <v>1105</v>
      </c>
      <c r="BH919" s="10" t="s">
        <v>190</v>
      </c>
      <c r="BI919" s="10" t="s">
        <v>1105</v>
      </c>
      <c r="BJ919" s="10" t="s">
        <v>1105</v>
      </c>
      <c r="BK919" s="10" t="s">
        <v>190</v>
      </c>
      <c r="BL919" s="10" t="s">
        <v>1105</v>
      </c>
      <c r="BM919" s="10" t="s">
        <v>1105</v>
      </c>
      <c r="BN919" s="10" t="s">
        <v>1105</v>
      </c>
      <c r="BO919" s="10" t="s">
        <v>1105</v>
      </c>
      <c r="BP919" s="10" t="s">
        <v>1105</v>
      </c>
      <c r="BQ919" s="10" t="s">
        <v>1105</v>
      </c>
      <c r="BR919" s="10" t="s">
        <v>1105</v>
      </c>
      <c r="BS919" s="10" t="s">
        <v>1105</v>
      </c>
      <c r="BT919" s="10" t="s">
        <v>1104</v>
      </c>
      <c r="BU919" s="10" t="s">
        <v>1105</v>
      </c>
      <c r="BV919" s="10" t="s">
        <v>374</v>
      </c>
      <c r="BW919" s="10" t="s">
        <v>190</v>
      </c>
      <c r="BX919" s="10" t="s">
        <v>1104</v>
      </c>
      <c r="BY919" s="10" t="s">
        <v>1105</v>
      </c>
      <c r="BZ919" s="10" t="s">
        <v>1104</v>
      </c>
      <c r="CA919" s="10" t="s">
        <v>374</v>
      </c>
      <c r="CB919" s="10" t="s">
        <v>1104</v>
      </c>
      <c r="CC919" s="10" t="s">
        <v>1105</v>
      </c>
      <c r="CD919" s="10" t="s">
        <v>1104</v>
      </c>
      <c r="CE919" s="10" t="s">
        <v>190</v>
      </c>
      <c r="CF919" s="10" t="s">
        <v>1104</v>
      </c>
      <c r="CG919" s="10" t="s">
        <v>1104</v>
      </c>
      <c r="CH919" s="10" t="s">
        <v>1104</v>
      </c>
      <c r="CI919" s="10" t="s">
        <v>1105</v>
      </c>
      <c r="CJ919" s="10" t="s">
        <v>1104</v>
      </c>
      <c r="CK919" s="10" t="s">
        <v>374</v>
      </c>
      <c r="CL919" s="10" t="s">
        <v>1105</v>
      </c>
      <c r="CM919" s="10" t="s">
        <v>1105</v>
      </c>
      <c r="CN919" s="10" t="s">
        <v>1105</v>
      </c>
      <c r="CO919" s="10" t="s">
        <v>1105</v>
      </c>
      <c r="CP919" s="10" t="s">
        <v>1105</v>
      </c>
      <c r="CQ919" s="10" t="s">
        <v>1105</v>
      </c>
      <c r="CR919" s="10" t="s">
        <v>1105</v>
      </c>
      <c r="CS919" s="10" t="s">
        <v>1105</v>
      </c>
      <c r="CT919" s="10" t="s">
        <v>1105</v>
      </c>
      <c r="CU919" s="10" t="s">
        <v>1104</v>
      </c>
      <c r="CV919" s="10" t="s">
        <v>1104</v>
      </c>
      <c r="CW919" s="10" t="s">
        <v>1105</v>
      </c>
      <c r="CX919" s="10" t="s">
        <v>190</v>
      </c>
      <c r="CY919" s="10" t="s">
        <v>1105</v>
      </c>
      <c r="CZ919" s="10" t="s">
        <v>1105</v>
      </c>
      <c r="DA919" s="10" t="s">
        <v>1105</v>
      </c>
      <c r="DB919" s="10" t="s">
        <v>1104</v>
      </c>
      <c r="DC919" s="96" t="s">
        <v>7171</v>
      </c>
      <c r="DD919" s="96" t="s">
        <v>7171</v>
      </c>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5"/>
    </row>
    <row r="920" spans="1:251" s="9" customFormat="1" ht="17.25" customHeight="1">
      <c r="A920" s="5" t="s">
        <v>52</v>
      </c>
      <c r="B920" s="9">
        <v>379</v>
      </c>
      <c r="C920" s="5" t="s">
        <v>83</v>
      </c>
      <c r="D920" s="5" t="s">
        <v>105</v>
      </c>
      <c r="E920" s="9">
        <v>7235</v>
      </c>
      <c r="F920" s="9" t="s">
        <v>103</v>
      </c>
      <c r="G920" s="5"/>
      <c r="H920" s="5" t="s">
        <v>18</v>
      </c>
      <c r="I920" s="9">
        <v>1790</v>
      </c>
      <c r="J920" s="5" t="s">
        <v>16</v>
      </c>
      <c r="K920" s="9">
        <v>1792</v>
      </c>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t="s">
        <v>641</v>
      </c>
      <c r="AM920" s="11">
        <f>VLOOKUP($AL920,'City Location'!$A$2:$C$69,2)</f>
        <v>49.01343</v>
      </c>
      <c r="AN920" s="11">
        <f>VLOOKUP($AL920,'City Location'!$A$2:$C$69,3)</f>
        <v>12.101623999999999</v>
      </c>
      <c r="AO920" s="13" t="s">
        <v>621</v>
      </c>
      <c r="AP920" s="5">
        <v>1</v>
      </c>
      <c r="AQ920" s="5"/>
      <c r="AR920" s="4"/>
      <c r="AS920" s="4"/>
      <c r="AT920" s="10">
        <v>0</v>
      </c>
      <c r="AU920" s="10" t="s">
        <v>190</v>
      </c>
      <c r="AV920" s="10" t="s">
        <v>1105</v>
      </c>
      <c r="AW920" s="10" t="s">
        <v>1104</v>
      </c>
      <c r="AX920" s="10" t="s">
        <v>1105</v>
      </c>
      <c r="AY920" s="10" t="s">
        <v>1105</v>
      </c>
      <c r="AZ920" s="10" t="s">
        <v>1105</v>
      </c>
      <c r="BA920" s="10" t="s">
        <v>1105</v>
      </c>
      <c r="BB920" s="10" t="s">
        <v>1105</v>
      </c>
      <c r="BC920" s="10" t="s">
        <v>1105</v>
      </c>
      <c r="BD920" s="10" t="s">
        <v>1104</v>
      </c>
      <c r="BE920" s="10" t="s">
        <v>1104</v>
      </c>
      <c r="BF920" s="10" t="s">
        <v>1105</v>
      </c>
      <c r="BG920" s="10" t="s">
        <v>1105</v>
      </c>
      <c r="BH920" s="10" t="s">
        <v>190</v>
      </c>
      <c r="BI920" s="10" t="s">
        <v>1105</v>
      </c>
      <c r="BJ920" s="10" t="s">
        <v>1105</v>
      </c>
      <c r="BK920" s="10" t="s">
        <v>190</v>
      </c>
      <c r="BL920" s="10" t="s">
        <v>1105</v>
      </c>
      <c r="BM920" s="10" t="s">
        <v>1105</v>
      </c>
      <c r="BN920" s="10" t="s">
        <v>1105</v>
      </c>
      <c r="BO920" s="10" t="s">
        <v>1105</v>
      </c>
      <c r="BP920" s="10" t="s">
        <v>1105</v>
      </c>
      <c r="BQ920" s="10" t="s">
        <v>1105</v>
      </c>
      <c r="BR920" s="10" t="s">
        <v>1105</v>
      </c>
      <c r="BS920" s="10" t="s">
        <v>1105</v>
      </c>
      <c r="BT920" s="10" t="s">
        <v>1104</v>
      </c>
      <c r="BU920" s="10" t="s">
        <v>1105</v>
      </c>
      <c r="BV920" s="10" t="s">
        <v>374</v>
      </c>
      <c r="BW920" s="10" t="s">
        <v>190</v>
      </c>
      <c r="BX920" s="10" t="s">
        <v>1104</v>
      </c>
      <c r="BY920" s="10" t="s">
        <v>1105</v>
      </c>
      <c r="BZ920" s="10" t="s">
        <v>1104</v>
      </c>
      <c r="CA920" s="10" t="s">
        <v>374</v>
      </c>
      <c r="CB920" s="10" t="s">
        <v>1104</v>
      </c>
      <c r="CC920" s="10" t="s">
        <v>1105</v>
      </c>
      <c r="CD920" s="10" t="s">
        <v>1104</v>
      </c>
      <c r="CE920" s="10" t="s">
        <v>190</v>
      </c>
      <c r="CF920" s="10" t="s">
        <v>1104</v>
      </c>
      <c r="CG920" s="10" t="s">
        <v>1104</v>
      </c>
      <c r="CH920" s="10" t="s">
        <v>1104</v>
      </c>
      <c r="CI920" s="10" t="s">
        <v>1105</v>
      </c>
      <c r="CJ920" s="10" t="s">
        <v>1104</v>
      </c>
      <c r="CK920" s="10" t="s">
        <v>374</v>
      </c>
      <c r="CL920" s="10" t="s">
        <v>1105</v>
      </c>
      <c r="CM920" s="10" t="s">
        <v>1105</v>
      </c>
      <c r="CN920" s="10" t="s">
        <v>1105</v>
      </c>
      <c r="CO920" s="10" t="s">
        <v>1105</v>
      </c>
      <c r="CP920" s="10" t="s">
        <v>1105</v>
      </c>
      <c r="CQ920" s="10" t="s">
        <v>1105</v>
      </c>
      <c r="CR920" s="10" t="s">
        <v>1105</v>
      </c>
      <c r="CS920" s="10" t="s">
        <v>1105</v>
      </c>
      <c r="CT920" s="10" t="s">
        <v>1105</v>
      </c>
      <c r="CU920" s="10" t="s">
        <v>1104</v>
      </c>
      <c r="CV920" s="10" t="s">
        <v>1104</v>
      </c>
      <c r="CW920" s="10" t="s">
        <v>1105</v>
      </c>
      <c r="CX920" s="10" t="s">
        <v>190</v>
      </c>
      <c r="CY920" s="10" t="s">
        <v>1105</v>
      </c>
      <c r="CZ920" s="10" t="s">
        <v>1105</v>
      </c>
      <c r="DA920" s="10" t="s">
        <v>1105</v>
      </c>
      <c r="DB920" s="10" t="s">
        <v>1104</v>
      </c>
      <c r="DC920" s="96" t="s">
        <v>7171</v>
      </c>
      <c r="DD920" s="96" t="s">
        <v>7171</v>
      </c>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5"/>
    </row>
    <row r="921" spans="1:251" s="9" customFormat="1" ht="17.25" customHeight="1">
      <c r="A921" s="5" t="s">
        <v>52</v>
      </c>
      <c r="B921" s="9">
        <v>379</v>
      </c>
      <c r="C921" s="5" t="s">
        <v>83</v>
      </c>
      <c r="D921" s="5" t="s">
        <v>106</v>
      </c>
      <c r="E921" s="9">
        <v>7236</v>
      </c>
      <c r="F921" s="9" t="s">
        <v>103</v>
      </c>
      <c r="G921" s="5"/>
      <c r="H921" s="5" t="s">
        <v>16</v>
      </c>
      <c r="I921" s="9">
        <v>1792</v>
      </c>
      <c r="J921" s="5" t="s">
        <v>5</v>
      </c>
      <c r="K921" s="9">
        <v>1795</v>
      </c>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t="s">
        <v>641</v>
      </c>
      <c r="AM921" s="11">
        <f>VLOOKUP($AL921,'City Location'!$A$2:$C$69,2)</f>
        <v>49.01343</v>
      </c>
      <c r="AN921" s="11">
        <f>VLOOKUP($AL921,'City Location'!$A$2:$C$69,3)</f>
        <v>12.101623999999999</v>
      </c>
      <c r="AO921" s="13" t="s">
        <v>621</v>
      </c>
      <c r="AP921" s="5">
        <v>1</v>
      </c>
      <c r="AQ921" s="5"/>
      <c r="AR921" s="4"/>
      <c r="AS921" s="4"/>
      <c r="AT921" s="10">
        <v>0</v>
      </c>
      <c r="AU921" s="10" t="s">
        <v>190</v>
      </c>
      <c r="AV921" s="10" t="s">
        <v>1105</v>
      </c>
      <c r="AW921" s="10" t="s">
        <v>1104</v>
      </c>
      <c r="AX921" s="10" t="s">
        <v>1105</v>
      </c>
      <c r="AY921" s="10" t="s">
        <v>1105</v>
      </c>
      <c r="AZ921" s="10" t="s">
        <v>1105</v>
      </c>
      <c r="BA921" s="10" t="s">
        <v>1105</v>
      </c>
      <c r="BB921" s="10" t="s">
        <v>1105</v>
      </c>
      <c r="BC921" s="10" t="s">
        <v>1105</v>
      </c>
      <c r="BD921" s="10" t="s">
        <v>1104</v>
      </c>
      <c r="BE921" s="10" t="s">
        <v>1104</v>
      </c>
      <c r="BF921" s="10" t="s">
        <v>1105</v>
      </c>
      <c r="BG921" s="10" t="s">
        <v>1105</v>
      </c>
      <c r="BH921" s="10" t="s">
        <v>190</v>
      </c>
      <c r="BI921" s="10" t="s">
        <v>1105</v>
      </c>
      <c r="BJ921" s="10" t="s">
        <v>1104</v>
      </c>
      <c r="BK921" s="10" t="s">
        <v>190</v>
      </c>
      <c r="BL921" s="10" t="s">
        <v>1105</v>
      </c>
      <c r="BM921" s="10" t="s">
        <v>1105</v>
      </c>
      <c r="BN921" s="10" t="s">
        <v>1105</v>
      </c>
      <c r="BO921" s="10" t="s">
        <v>1105</v>
      </c>
      <c r="BP921" s="10" t="s">
        <v>1105</v>
      </c>
      <c r="BQ921" s="10" t="s">
        <v>1105</v>
      </c>
      <c r="BR921" s="10" t="s">
        <v>1105</v>
      </c>
      <c r="BS921" s="10" t="s">
        <v>1105</v>
      </c>
      <c r="BT921" s="10" t="s">
        <v>1104</v>
      </c>
      <c r="BU921" s="10" t="s">
        <v>1105</v>
      </c>
      <c r="BV921" s="10" t="s">
        <v>374</v>
      </c>
      <c r="BW921" s="10" t="s">
        <v>190</v>
      </c>
      <c r="BX921" s="10" t="s">
        <v>1104</v>
      </c>
      <c r="BY921" s="10" t="s">
        <v>1105</v>
      </c>
      <c r="BZ921" s="10" t="s">
        <v>1104</v>
      </c>
      <c r="CA921" s="10" t="s">
        <v>374</v>
      </c>
      <c r="CB921" s="10" t="s">
        <v>1104</v>
      </c>
      <c r="CC921" s="10" t="s">
        <v>1105</v>
      </c>
      <c r="CD921" s="10" t="s">
        <v>1104</v>
      </c>
      <c r="CE921" s="10" t="s">
        <v>190</v>
      </c>
      <c r="CF921" s="10" t="s">
        <v>1104</v>
      </c>
      <c r="CG921" s="10" t="s">
        <v>1104</v>
      </c>
      <c r="CH921" s="10" t="s">
        <v>1104</v>
      </c>
      <c r="CI921" s="10" t="s">
        <v>1105</v>
      </c>
      <c r="CJ921" s="10" t="s">
        <v>1104</v>
      </c>
      <c r="CK921" s="10" t="s">
        <v>374</v>
      </c>
      <c r="CL921" s="10" t="s">
        <v>1105</v>
      </c>
      <c r="CM921" s="10" t="s">
        <v>1105</v>
      </c>
      <c r="CN921" s="10" t="s">
        <v>1105</v>
      </c>
      <c r="CO921" s="10" t="s">
        <v>1105</v>
      </c>
      <c r="CP921" s="10" t="s">
        <v>1105</v>
      </c>
      <c r="CQ921" s="10" t="s">
        <v>1105</v>
      </c>
      <c r="CR921" s="10" t="s">
        <v>1105</v>
      </c>
      <c r="CS921" s="10" t="s">
        <v>1105</v>
      </c>
      <c r="CT921" s="10" t="s">
        <v>1105</v>
      </c>
      <c r="CU921" s="10" t="s">
        <v>1104</v>
      </c>
      <c r="CV921" s="10" t="s">
        <v>1104</v>
      </c>
      <c r="CW921" s="10" t="s">
        <v>1105</v>
      </c>
      <c r="CX921" s="10" t="s">
        <v>190</v>
      </c>
      <c r="CY921" s="10" t="s">
        <v>1105</v>
      </c>
      <c r="CZ921" s="10" t="s">
        <v>1105</v>
      </c>
      <c r="DA921" s="10" t="s">
        <v>1105</v>
      </c>
      <c r="DB921" s="10" t="s">
        <v>1104</v>
      </c>
      <c r="DC921" s="96" t="s">
        <v>7171</v>
      </c>
      <c r="DD921" s="96" t="s">
        <v>7171</v>
      </c>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5"/>
    </row>
    <row r="922" spans="1:251" s="9" customFormat="1" ht="17.25" customHeight="1">
      <c r="A922" s="5" t="s">
        <v>52</v>
      </c>
      <c r="B922" s="9">
        <v>379</v>
      </c>
      <c r="C922" s="5" t="s">
        <v>83</v>
      </c>
      <c r="D922" s="5" t="s">
        <v>106</v>
      </c>
      <c r="E922" s="9">
        <v>7236</v>
      </c>
      <c r="F922" s="9" t="s">
        <v>103</v>
      </c>
      <c r="G922" s="5"/>
      <c r="H922" s="5" t="s">
        <v>5</v>
      </c>
      <c r="I922" s="9">
        <v>1795</v>
      </c>
      <c r="J922" s="5" t="s">
        <v>9</v>
      </c>
      <c r="K922" s="9">
        <v>1806</v>
      </c>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t="s">
        <v>641</v>
      </c>
      <c r="AM922" s="11">
        <f>VLOOKUP($AL922,'City Location'!$A$2:$C$69,2)</f>
        <v>49.01343</v>
      </c>
      <c r="AN922" s="11">
        <f>VLOOKUP($AL922,'City Location'!$A$2:$C$69,3)</f>
        <v>12.101623999999999</v>
      </c>
      <c r="AO922" s="13" t="s">
        <v>621</v>
      </c>
      <c r="AP922" s="5">
        <v>1</v>
      </c>
      <c r="AQ922" s="5"/>
      <c r="AR922" s="4"/>
      <c r="AS922" s="4"/>
      <c r="AT922" s="10">
        <v>0</v>
      </c>
      <c r="AU922" s="10" t="s">
        <v>190</v>
      </c>
      <c r="AV922" s="10" t="s">
        <v>1105</v>
      </c>
      <c r="AW922" s="10" t="s">
        <v>1104</v>
      </c>
      <c r="AX922" s="10" t="s">
        <v>1105</v>
      </c>
      <c r="AY922" s="10" t="s">
        <v>1105</v>
      </c>
      <c r="AZ922" s="10" t="s">
        <v>1105</v>
      </c>
      <c r="BA922" s="10" t="s">
        <v>1105</v>
      </c>
      <c r="BB922" s="10" t="s">
        <v>1105</v>
      </c>
      <c r="BC922" s="10" t="s">
        <v>1105</v>
      </c>
      <c r="BD922" s="10" t="s">
        <v>1104</v>
      </c>
      <c r="BE922" s="10" t="s">
        <v>1104</v>
      </c>
      <c r="BF922" s="10" t="s">
        <v>1105</v>
      </c>
      <c r="BG922" s="10" t="s">
        <v>1105</v>
      </c>
      <c r="BH922" s="10" t="s">
        <v>190</v>
      </c>
      <c r="BI922" s="10" t="s">
        <v>1104</v>
      </c>
      <c r="BJ922" s="10" t="s">
        <v>1104</v>
      </c>
      <c r="BK922" s="10" t="s">
        <v>190</v>
      </c>
      <c r="BL922" s="10" t="s">
        <v>1105</v>
      </c>
      <c r="BM922" s="10" t="s">
        <v>1105</v>
      </c>
      <c r="BN922" s="10" t="s">
        <v>1105</v>
      </c>
      <c r="BO922" s="10" t="s">
        <v>1105</v>
      </c>
      <c r="BP922" s="10" t="s">
        <v>1105</v>
      </c>
      <c r="BQ922" s="10" t="s">
        <v>1105</v>
      </c>
      <c r="BR922" s="10" t="s">
        <v>1105</v>
      </c>
      <c r="BS922" s="10" t="s">
        <v>1104</v>
      </c>
      <c r="BT922" s="10" t="s">
        <v>1104</v>
      </c>
      <c r="BU922" s="10" t="s">
        <v>1105</v>
      </c>
      <c r="BV922" s="10" t="s">
        <v>374</v>
      </c>
      <c r="BW922" s="10" t="s">
        <v>190</v>
      </c>
      <c r="BX922" s="10" t="s">
        <v>1104</v>
      </c>
      <c r="BY922" s="10" t="s">
        <v>1105</v>
      </c>
      <c r="BZ922" s="10" t="s">
        <v>1104</v>
      </c>
      <c r="CA922" s="10" t="s">
        <v>374</v>
      </c>
      <c r="CB922" s="10" t="s">
        <v>1104</v>
      </c>
      <c r="CC922" s="10" t="s">
        <v>1105</v>
      </c>
      <c r="CD922" s="10" t="s">
        <v>1104</v>
      </c>
      <c r="CE922" s="10" t="s">
        <v>374</v>
      </c>
      <c r="CF922" s="10" t="s">
        <v>1104</v>
      </c>
      <c r="CG922" s="10" t="s">
        <v>1104</v>
      </c>
      <c r="CH922" s="10" t="s">
        <v>1104</v>
      </c>
      <c r="CI922" s="10" t="s">
        <v>1105</v>
      </c>
      <c r="CJ922" s="10" t="s">
        <v>1104</v>
      </c>
      <c r="CK922" s="10" t="s">
        <v>374</v>
      </c>
      <c r="CL922" s="10" t="s">
        <v>1105</v>
      </c>
      <c r="CM922" s="10" t="s">
        <v>1105</v>
      </c>
      <c r="CN922" s="10" t="s">
        <v>1105</v>
      </c>
      <c r="CO922" s="10" t="s">
        <v>1105</v>
      </c>
      <c r="CP922" s="10" t="s">
        <v>1105</v>
      </c>
      <c r="CQ922" s="10" t="s">
        <v>1105</v>
      </c>
      <c r="CR922" s="10" t="s">
        <v>1105</v>
      </c>
      <c r="CS922" s="10" t="s">
        <v>1105</v>
      </c>
      <c r="CT922" s="10" t="s">
        <v>1105</v>
      </c>
      <c r="CU922" s="10" t="s">
        <v>1104</v>
      </c>
      <c r="CV922" s="10" t="s">
        <v>1104</v>
      </c>
      <c r="CW922" s="10" t="s">
        <v>1105</v>
      </c>
      <c r="CX922" s="10" t="s">
        <v>190</v>
      </c>
      <c r="CY922" s="10" t="s">
        <v>1105</v>
      </c>
      <c r="CZ922" s="10" t="s">
        <v>1105</v>
      </c>
      <c r="DA922" s="10" t="s">
        <v>1105</v>
      </c>
      <c r="DB922" s="10" t="s">
        <v>1104</v>
      </c>
      <c r="DC922" s="96" t="s">
        <v>7171</v>
      </c>
      <c r="DD922" s="96" t="s">
        <v>7171</v>
      </c>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5"/>
    </row>
    <row r="923" spans="1:251" s="9" customFormat="1" ht="17.25" customHeight="1">
      <c r="A923" s="5" t="s">
        <v>737</v>
      </c>
      <c r="B923" s="9">
        <v>379</v>
      </c>
      <c r="C923" s="5" t="s">
        <v>83</v>
      </c>
      <c r="D923" s="5" t="s">
        <v>106</v>
      </c>
      <c r="E923" s="9">
        <v>7236</v>
      </c>
      <c r="F923" s="9" t="s">
        <v>103</v>
      </c>
      <c r="G923" s="5"/>
      <c r="H923" s="5" t="s">
        <v>8</v>
      </c>
      <c r="I923" s="9">
        <v>1815</v>
      </c>
      <c r="J923" s="5" t="s">
        <v>5</v>
      </c>
      <c r="K923" s="9">
        <v>1816</v>
      </c>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42" t="s">
        <v>13</v>
      </c>
      <c r="AM923" s="11">
        <f>VLOOKUP($AL923,'City Location'!$A$2:$C$69,2)</f>
        <v>50.110922000000002</v>
      </c>
      <c r="AN923" s="11">
        <f>VLOOKUP($AL923,'City Location'!$A$2:$C$69,3)</f>
        <v>8.6821269999999995</v>
      </c>
      <c r="AO923" s="12" t="s">
        <v>621</v>
      </c>
      <c r="AP923" s="5">
        <v>3</v>
      </c>
      <c r="AQ923" s="5" t="s">
        <v>983</v>
      </c>
      <c r="AR923" s="4"/>
      <c r="AS923" s="4"/>
      <c r="AT923" s="10">
        <v>0</v>
      </c>
      <c r="AU923" s="10" t="s">
        <v>1104</v>
      </c>
      <c r="AV923" s="10" t="s">
        <v>1105</v>
      </c>
      <c r="AW923" s="10" t="s">
        <v>1105</v>
      </c>
      <c r="AX923" s="10" t="s">
        <v>1105</v>
      </c>
      <c r="AY923" s="10" t="s">
        <v>190</v>
      </c>
      <c r="AZ923" s="10" t="s">
        <v>1105</v>
      </c>
      <c r="BA923" s="10" t="s">
        <v>1104</v>
      </c>
      <c r="BB923" s="10" t="s">
        <v>1104</v>
      </c>
      <c r="BC923" s="10" t="s">
        <v>1104</v>
      </c>
      <c r="BD923" s="10" t="s">
        <v>1104</v>
      </c>
      <c r="BE923" s="10" t="s">
        <v>1104</v>
      </c>
      <c r="BF923" s="10" t="s">
        <v>1105</v>
      </c>
      <c r="BG923" s="10" t="s">
        <v>1105</v>
      </c>
      <c r="BH923" s="10" t="s">
        <v>1104</v>
      </c>
      <c r="BI923" s="10" t="s">
        <v>1105</v>
      </c>
      <c r="BJ923" s="10" t="s">
        <v>1105</v>
      </c>
      <c r="BK923" s="10" t="s">
        <v>1104</v>
      </c>
      <c r="BL923" s="10" t="s">
        <v>1105</v>
      </c>
      <c r="BM923" s="10" t="s">
        <v>1105</v>
      </c>
      <c r="BN923" s="10" t="s">
        <v>1105</v>
      </c>
      <c r="BO923" s="10" t="s">
        <v>1104</v>
      </c>
      <c r="BP923" s="10" t="s">
        <v>1105</v>
      </c>
      <c r="BQ923" s="10" t="s">
        <v>1104</v>
      </c>
      <c r="BR923" s="10" t="s">
        <v>1105</v>
      </c>
      <c r="BS923" s="10" t="s">
        <v>1104</v>
      </c>
      <c r="BT923" s="10" t="s">
        <v>1105</v>
      </c>
      <c r="BU923" s="10" t="s">
        <v>1105</v>
      </c>
      <c r="BV923" s="10" t="s">
        <v>1105</v>
      </c>
      <c r="BW923" s="10" t="s">
        <v>1104</v>
      </c>
      <c r="BX923" s="10" t="s">
        <v>1104</v>
      </c>
      <c r="BY923" s="10" t="s">
        <v>1105</v>
      </c>
      <c r="BZ923" s="10" t="s">
        <v>1104</v>
      </c>
      <c r="CA923" s="10" t="s">
        <v>1105</v>
      </c>
      <c r="CB923" s="10" t="s">
        <v>1104</v>
      </c>
      <c r="CC923" s="10" t="s">
        <v>1105</v>
      </c>
      <c r="CD923" s="10" t="s">
        <v>1104</v>
      </c>
      <c r="CE923" s="10" t="s">
        <v>1105</v>
      </c>
      <c r="CF923" s="10" t="s">
        <v>1104</v>
      </c>
      <c r="CG923" s="10" t="s">
        <v>1104</v>
      </c>
      <c r="CH923" s="10" t="s">
        <v>1104</v>
      </c>
      <c r="CI923" s="10" t="s">
        <v>1105</v>
      </c>
      <c r="CJ923" s="10" t="s">
        <v>1104</v>
      </c>
      <c r="CK923" s="10" t="s">
        <v>1104</v>
      </c>
      <c r="CL923" s="10" t="s">
        <v>1105</v>
      </c>
      <c r="CM923" s="10" t="s">
        <v>1104</v>
      </c>
      <c r="CN923" s="10" t="s">
        <v>1105</v>
      </c>
      <c r="CO923" s="10" t="s">
        <v>1105</v>
      </c>
      <c r="CP923" s="10" t="s">
        <v>1105</v>
      </c>
      <c r="CQ923" s="10" t="s">
        <v>1105</v>
      </c>
      <c r="CR923" s="10" t="s">
        <v>1105</v>
      </c>
      <c r="CS923" s="10" t="s">
        <v>1105</v>
      </c>
      <c r="CT923" s="10" t="s">
        <v>1105</v>
      </c>
      <c r="CU923" s="10" t="s">
        <v>1104</v>
      </c>
      <c r="CV923" s="10" t="s">
        <v>1104</v>
      </c>
      <c r="CW923" s="10" t="s">
        <v>1105</v>
      </c>
      <c r="CX923" s="10" t="s">
        <v>1104</v>
      </c>
      <c r="CY923" s="10" t="s">
        <v>1105</v>
      </c>
      <c r="CZ923" s="10" t="s">
        <v>1105</v>
      </c>
      <c r="DA923" s="10" t="s">
        <v>1105</v>
      </c>
      <c r="DB923" s="10" t="s">
        <v>1104</v>
      </c>
      <c r="DC923" s="96" t="s">
        <v>7172</v>
      </c>
      <c r="DD923" s="96" t="s">
        <v>7172</v>
      </c>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5"/>
    </row>
    <row r="924" spans="1:251" s="9" customFormat="1" ht="17.25" customHeight="1">
      <c r="A924" s="5" t="s">
        <v>737</v>
      </c>
      <c r="B924" s="9">
        <v>379</v>
      </c>
      <c r="C924" s="5" t="s">
        <v>83</v>
      </c>
      <c r="D924" s="5" t="s">
        <v>106</v>
      </c>
      <c r="E924" s="9">
        <v>7236</v>
      </c>
      <c r="F924" s="9" t="s">
        <v>103</v>
      </c>
      <c r="G924" s="5"/>
      <c r="H924" s="5" t="s">
        <v>5</v>
      </c>
      <c r="I924" s="9">
        <v>1816</v>
      </c>
      <c r="J924" s="5" t="s">
        <v>7</v>
      </c>
      <c r="K924" s="9">
        <v>1830</v>
      </c>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42" t="s">
        <v>13</v>
      </c>
      <c r="AM924" s="11">
        <f>VLOOKUP($AL924,'City Location'!$A$2:$C$69,2)</f>
        <v>50.110922000000002</v>
      </c>
      <c r="AN924" s="11">
        <f>VLOOKUP($AL924,'City Location'!$A$2:$C$69,3)</f>
        <v>8.6821269999999995</v>
      </c>
      <c r="AO924" s="12" t="s">
        <v>621</v>
      </c>
      <c r="AP924" s="5">
        <v>3</v>
      </c>
      <c r="AQ924" s="5" t="s">
        <v>983</v>
      </c>
      <c r="AR924" s="4"/>
      <c r="AS924" s="4"/>
      <c r="AT924" s="10">
        <v>0</v>
      </c>
      <c r="AU924" s="10" t="s">
        <v>190</v>
      </c>
      <c r="AV924" s="10" t="s">
        <v>1105</v>
      </c>
      <c r="AW924" s="10" t="s">
        <v>374</v>
      </c>
      <c r="AX924" s="10" t="s">
        <v>1105</v>
      </c>
      <c r="AY924" s="10" t="s">
        <v>190</v>
      </c>
      <c r="AZ924" s="10" t="s">
        <v>1105</v>
      </c>
      <c r="BA924" s="10" t="s">
        <v>1104</v>
      </c>
      <c r="BB924" s="10" t="s">
        <v>1104</v>
      </c>
      <c r="BC924" s="10" t="s">
        <v>1104</v>
      </c>
      <c r="BD924" s="10" t="s">
        <v>1104</v>
      </c>
      <c r="BE924" s="10" t="s">
        <v>1104</v>
      </c>
      <c r="BF924" s="19" t="s">
        <v>190</v>
      </c>
      <c r="BG924" s="19" t="s">
        <v>190</v>
      </c>
      <c r="BH924" s="10" t="s">
        <v>190</v>
      </c>
      <c r="BI924" s="10" t="s">
        <v>1105</v>
      </c>
      <c r="BJ924" s="10" t="s">
        <v>1105</v>
      </c>
      <c r="BK924" s="10" t="s">
        <v>190</v>
      </c>
      <c r="BL924" s="10" t="s">
        <v>1105</v>
      </c>
      <c r="BM924" s="10" t="s">
        <v>1105</v>
      </c>
      <c r="BN924" s="10" t="s">
        <v>1105</v>
      </c>
      <c r="BO924" s="10" t="s">
        <v>1104</v>
      </c>
      <c r="BP924" s="10" t="s">
        <v>1105</v>
      </c>
      <c r="BQ924" s="10" t="s">
        <v>1104</v>
      </c>
      <c r="BR924" s="10" t="s">
        <v>1105</v>
      </c>
      <c r="BS924" s="10" t="s">
        <v>1104</v>
      </c>
      <c r="BT924" s="10" t="s">
        <v>1105</v>
      </c>
      <c r="BU924" s="10" t="s">
        <v>1105</v>
      </c>
      <c r="BV924" s="10" t="s">
        <v>1105</v>
      </c>
      <c r="BW924" s="10" t="s">
        <v>190</v>
      </c>
      <c r="BX924" s="10" t="s">
        <v>1104</v>
      </c>
      <c r="BY924" s="10" t="s">
        <v>1105</v>
      </c>
      <c r="BZ924" s="10" t="s">
        <v>1105</v>
      </c>
      <c r="CA924" s="10" t="s">
        <v>1105</v>
      </c>
      <c r="CB924" s="10" t="s">
        <v>1105</v>
      </c>
      <c r="CC924" s="10" t="s">
        <v>1105</v>
      </c>
      <c r="CD924" s="10" t="s">
        <v>1104</v>
      </c>
      <c r="CE924" s="10" t="s">
        <v>1105</v>
      </c>
      <c r="CF924" s="10" t="s">
        <v>1104</v>
      </c>
      <c r="CG924" s="10" t="s">
        <v>1104</v>
      </c>
      <c r="CH924" s="10" t="s">
        <v>374</v>
      </c>
      <c r="CI924" s="10" t="s">
        <v>1105</v>
      </c>
      <c r="CJ924" s="10" t="s">
        <v>1105</v>
      </c>
      <c r="CK924" s="10" t="s">
        <v>1104</v>
      </c>
      <c r="CL924" s="10" t="s">
        <v>1104</v>
      </c>
      <c r="CM924" s="10" t="s">
        <v>1104</v>
      </c>
      <c r="CN924" s="10" t="s">
        <v>1105</v>
      </c>
      <c r="CO924" s="10" t="s">
        <v>1105</v>
      </c>
      <c r="CP924" s="10" t="s">
        <v>1105</v>
      </c>
      <c r="CQ924" s="10" t="s">
        <v>1105</v>
      </c>
      <c r="CR924" s="10" t="s">
        <v>1104</v>
      </c>
      <c r="CS924" s="10" t="s">
        <v>1105</v>
      </c>
      <c r="CT924" s="10" t="s">
        <v>1104</v>
      </c>
      <c r="CU924" s="10" t="s">
        <v>1104</v>
      </c>
      <c r="CV924" s="10" t="s">
        <v>190</v>
      </c>
      <c r="CW924" s="10" t="s">
        <v>1105</v>
      </c>
      <c r="CX924" s="10" t="s">
        <v>190</v>
      </c>
      <c r="CY924" s="10" t="s">
        <v>1105</v>
      </c>
      <c r="CZ924" s="10" t="s">
        <v>1105</v>
      </c>
      <c r="DA924" s="10" t="s">
        <v>1105</v>
      </c>
      <c r="DB924" s="10" t="s">
        <v>1104</v>
      </c>
      <c r="DC924" s="96" t="s">
        <v>7172</v>
      </c>
      <c r="DD924" s="96" t="s">
        <v>7172</v>
      </c>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5"/>
    </row>
    <row r="925" spans="1:251" s="9" customFormat="1" ht="17.25" customHeight="1">
      <c r="A925" s="5" t="s">
        <v>737</v>
      </c>
      <c r="B925" s="9">
        <v>379</v>
      </c>
      <c r="C925" s="5" t="s">
        <v>83</v>
      </c>
      <c r="D925" s="5" t="s">
        <v>106</v>
      </c>
      <c r="E925" s="9">
        <v>7236</v>
      </c>
      <c r="F925" s="9" t="s">
        <v>103</v>
      </c>
      <c r="G925" s="5"/>
      <c r="H925" s="5" t="s">
        <v>7</v>
      </c>
      <c r="I925" s="9">
        <v>1830</v>
      </c>
      <c r="J925" s="5" t="s">
        <v>3</v>
      </c>
      <c r="K925" s="9">
        <v>1831</v>
      </c>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42" t="s">
        <v>13</v>
      </c>
      <c r="AM925" s="11">
        <f>VLOOKUP($AL925,'City Location'!$A$2:$C$69,2)</f>
        <v>50.110922000000002</v>
      </c>
      <c r="AN925" s="11">
        <f>VLOOKUP($AL925,'City Location'!$A$2:$C$69,3)</f>
        <v>8.6821269999999995</v>
      </c>
      <c r="AO925" s="12" t="s">
        <v>621</v>
      </c>
      <c r="AP925" s="5">
        <v>3</v>
      </c>
      <c r="AQ925" s="5" t="s">
        <v>983</v>
      </c>
      <c r="AR925" s="4"/>
      <c r="AS925" s="4"/>
      <c r="AT925" s="10">
        <v>0</v>
      </c>
      <c r="AU925" s="10" t="s">
        <v>190</v>
      </c>
      <c r="AV925" s="10" t="s">
        <v>1105</v>
      </c>
      <c r="AW925" s="10" t="s">
        <v>190</v>
      </c>
      <c r="AX925" s="10" t="s">
        <v>1105</v>
      </c>
      <c r="AY925" s="10" t="s">
        <v>190</v>
      </c>
      <c r="AZ925" s="10" t="s">
        <v>1105</v>
      </c>
      <c r="BA925" s="10" t="s">
        <v>1104</v>
      </c>
      <c r="BB925" s="10" t="s">
        <v>1104</v>
      </c>
      <c r="BC925" s="10" t="s">
        <v>1104</v>
      </c>
      <c r="BD925" s="10" t="s">
        <v>1104</v>
      </c>
      <c r="BE925" s="10" t="s">
        <v>1104</v>
      </c>
      <c r="BF925" s="19" t="s">
        <v>190</v>
      </c>
      <c r="BG925" s="19" t="s">
        <v>190</v>
      </c>
      <c r="BH925" s="10" t="s">
        <v>190</v>
      </c>
      <c r="BI925" s="10" t="s">
        <v>1105</v>
      </c>
      <c r="BJ925" s="10" t="s">
        <v>1105</v>
      </c>
      <c r="BK925" s="10" t="s">
        <v>190</v>
      </c>
      <c r="BL925" s="10" t="s">
        <v>1105</v>
      </c>
      <c r="BM925" s="10" t="s">
        <v>1105</v>
      </c>
      <c r="BN925" s="10" t="s">
        <v>1105</v>
      </c>
      <c r="BO925" s="10" t="s">
        <v>1104</v>
      </c>
      <c r="BP925" s="10" t="s">
        <v>1105</v>
      </c>
      <c r="BQ925" s="10" t="s">
        <v>1104</v>
      </c>
      <c r="BR925" s="10" t="s">
        <v>1105</v>
      </c>
      <c r="BS925" s="10" t="s">
        <v>1104</v>
      </c>
      <c r="BT925" s="10" t="s">
        <v>1105</v>
      </c>
      <c r="BU925" s="10" t="s">
        <v>1105</v>
      </c>
      <c r="BV925" s="10" t="s">
        <v>1105</v>
      </c>
      <c r="BW925" s="10" t="s">
        <v>190</v>
      </c>
      <c r="BX925" s="10" t="s">
        <v>1104</v>
      </c>
      <c r="BY925" s="10" t="s">
        <v>1105</v>
      </c>
      <c r="BZ925" s="10" t="s">
        <v>1105</v>
      </c>
      <c r="CA925" s="10" t="s">
        <v>1105</v>
      </c>
      <c r="CB925" s="10" t="s">
        <v>1105</v>
      </c>
      <c r="CC925" s="10" t="s">
        <v>1105</v>
      </c>
      <c r="CD925" s="10" t="s">
        <v>1104</v>
      </c>
      <c r="CE925" s="10" t="s">
        <v>1105</v>
      </c>
      <c r="CF925" s="10" t="s">
        <v>1104</v>
      </c>
      <c r="CG925" s="10" t="s">
        <v>1104</v>
      </c>
      <c r="CH925" s="10" t="s">
        <v>374</v>
      </c>
      <c r="CI925" s="10" t="s">
        <v>1105</v>
      </c>
      <c r="CJ925" s="10" t="s">
        <v>1105</v>
      </c>
      <c r="CK925" s="10" t="s">
        <v>1104</v>
      </c>
      <c r="CL925" s="10" t="s">
        <v>1104</v>
      </c>
      <c r="CM925" s="10" t="s">
        <v>1104</v>
      </c>
      <c r="CN925" s="10" t="s">
        <v>1105</v>
      </c>
      <c r="CO925" s="10" t="s">
        <v>1105</v>
      </c>
      <c r="CP925" s="10" t="s">
        <v>1105</v>
      </c>
      <c r="CQ925" s="10" t="s">
        <v>1105</v>
      </c>
      <c r="CR925" s="10" t="s">
        <v>1104</v>
      </c>
      <c r="CS925" s="10" t="s">
        <v>1105</v>
      </c>
      <c r="CT925" s="10" t="s">
        <v>1104</v>
      </c>
      <c r="CU925" s="10" t="s">
        <v>1104</v>
      </c>
      <c r="CV925" s="10" t="s">
        <v>190</v>
      </c>
      <c r="CW925" s="10" t="s">
        <v>1105</v>
      </c>
      <c r="CX925" s="10" t="s">
        <v>374</v>
      </c>
      <c r="CY925" s="10" t="s">
        <v>1105</v>
      </c>
      <c r="CZ925" s="10" t="s">
        <v>1105</v>
      </c>
      <c r="DA925" s="10" t="s">
        <v>1105</v>
      </c>
      <c r="DB925" s="10" t="s">
        <v>1104</v>
      </c>
      <c r="DC925" s="96" t="s">
        <v>7172</v>
      </c>
      <c r="DD925" s="96" t="s">
        <v>7172</v>
      </c>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5"/>
    </row>
    <row r="926" spans="1:251" s="9" customFormat="1" ht="17.25" customHeight="1">
      <c r="A926" s="5" t="s">
        <v>737</v>
      </c>
      <c r="B926" s="9">
        <v>379</v>
      </c>
      <c r="C926" s="5" t="s">
        <v>83</v>
      </c>
      <c r="D926" s="5" t="s">
        <v>106</v>
      </c>
      <c r="E926" s="9">
        <v>7236</v>
      </c>
      <c r="F926" s="9" t="s">
        <v>103</v>
      </c>
      <c r="G926" s="5"/>
      <c r="H926" s="5" t="s">
        <v>3</v>
      </c>
      <c r="I926" s="9">
        <v>1831</v>
      </c>
      <c r="J926" s="5" t="s">
        <v>16</v>
      </c>
      <c r="K926" s="9">
        <v>1835</v>
      </c>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42" t="s">
        <v>13</v>
      </c>
      <c r="AM926" s="11">
        <f>VLOOKUP($AL926,'City Location'!$A$2:$C$69,2)</f>
        <v>50.110922000000002</v>
      </c>
      <c r="AN926" s="11">
        <f>VLOOKUP($AL926,'City Location'!$A$2:$C$69,3)</f>
        <v>8.6821269999999995</v>
      </c>
      <c r="AO926" s="12" t="s">
        <v>621</v>
      </c>
      <c r="AP926" s="5">
        <v>3</v>
      </c>
      <c r="AQ926" s="5" t="s">
        <v>983</v>
      </c>
      <c r="AR926" s="4"/>
      <c r="AS926" s="4"/>
      <c r="AT926" s="10">
        <v>0</v>
      </c>
      <c r="AU926" s="10" t="s">
        <v>190</v>
      </c>
      <c r="AV926" s="10" t="s">
        <v>1105</v>
      </c>
      <c r="AW926" s="10" t="s">
        <v>190</v>
      </c>
      <c r="AX926" s="10" t="s">
        <v>1105</v>
      </c>
      <c r="AY926" s="10" t="s">
        <v>190</v>
      </c>
      <c r="AZ926" s="10" t="s">
        <v>1105</v>
      </c>
      <c r="BA926" s="10" t="s">
        <v>1104</v>
      </c>
      <c r="BB926" s="10" t="s">
        <v>1104</v>
      </c>
      <c r="BC926" s="10" t="s">
        <v>1104</v>
      </c>
      <c r="BD926" s="10" t="s">
        <v>1104</v>
      </c>
      <c r="BE926" s="10" t="s">
        <v>1104</v>
      </c>
      <c r="BF926" s="19" t="s">
        <v>190</v>
      </c>
      <c r="BG926" s="19" t="s">
        <v>190</v>
      </c>
      <c r="BH926" s="10" t="s">
        <v>190</v>
      </c>
      <c r="BI926" s="10" t="s">
        <v>1105</v>
      </c>
      <c r="BJ926" s="10" t="s">
        <v>1105</v>
      </c>
      <c r="BK926" s="10" t="s">
        <v>190</v>
      </c>
      <c r="BL926" s="10" t="s">
        <v>1105</v>
      </c>
      <c r="BM926" s="10" t="s">
        <v>1105</v>
      </c>
      <c r="BN926" s="10" t="s">
        <v>1105</v>
      </c>
      <c r="BO926" s="10" t="s">
        <v>1104</v>
      </c>
      <c r="BP926" s="10" t="s">
        <v>1105</v>
      </c>
      <c r="BQ926" s="10" t="s">
        <v>1104</v>
      </c>
      <c r="BR926" s="10" t="s">
        <v>1105</v>
      </c>
      <c r="BS926" s="10" t="s">
        <v>1104</v>
      </c>
      <c r="BT926" s="10" t="s">
        <v>1105</v>
      </c>
      <c r="BU926" s="10" t="s">
        <v>1105</v>
      </c>
      <c r="BV926" s="10" t="s">
        <v>1105</v>
      </c>
      <c r="BW926" s="10" t="s">
        <v>190</v>
      </c>
      <c r="BX926" s="10" t="s">
        <v>1104</v>
      </c>
      <c r="BY926" s="10" t="s">
        <v>1104</v>
      </c>
      <c r="BZ926" s="10" t="s">
        <v>1105</v>
      </c>
      <c r="CA926" s="10" t="s">
        <v>1105</v>
      </c>
      <c r="CB926" s="10" t="s">
        <v>1105</v>
      </c>
      <c r="CC926" s="10" t="s">
        <v>1105</v>
      </c>
      <c r="CD926" s="10" t="s">
        <v>1104</v>
      </c>
      <c r="CE926" s="10" t="s">
        <v>1105</v>
      </c>
      <c r="CF926" s="10" t="s">
        <v>1104</v>
      </c>
      <c r="CG926" s="10" t="s">
        <v>1104</v>
      </c>
      <c r="CH926" s="10" t="s">
        <v>374</v>
      </c>
      <c r="CI926" s="10" t="s">
        <v>1105</v>
      </c>
      <c r="CJ926" s="10" t="s">
        <v>1105</v>
      </c>
      <c r="CK926" s="10" t="s">
        <v>1104</v>
      </c>
      <c r="CL926" s="10" t="s">
        <v>1104</v>
      </c>
      <c r="CM926" s="10" t="s">
        <v>1104</v>
      </c>
      <c r="CN926" s="10" t="s">
        <v>1105</v>
      </c>
      <c r="CO926" s="10" t="s">
        <v>1105</v>
      </c>
      <c r="CP926" s="10" t="s">
        <v>1105</v>
      </c>
      <c r="CQ926" s="10" t="s">
        <v>1105</v>
      </c>
      <c r="CR926" s="10" t="s">
        <v>1104</v>
      </c>
      <c r="CS926" s="10" t="s">
        <v>1105</v>
      </c>
      <c r="CT926" s="10" t="s">
        <v>1104</v>
      </c>
      <c r="CU926" s="10" t="s">
        <v>1104</v>
      </c>
      <c r="CV926" s="10" t="s">
        <v>190</v>
      </c>
      <c r="CW926" s="10" t="s">
        <v>1105</v>
      </c>
      <c r="CX926" s="10" t="s">
        <v>190</v>
      </c>
      <c r="CY926" s="10" t="s">
        <v>1105</v>
      </c>
      <c r="CZ926" s="10" t="s">
        <v>1105</v>
      </c>
      <c r="DA926" s="10" t="s">
        <v>1105</v>
      </c>
      <c r="DB926" s="10" t="s">
        <v>1104</v>
      </c>
      <c r="DC926" s="96" t="s">
        <v>7172</v>
      </c>
      <c r="DD926" s="96" t="s">
        <v>7172</v>
      </c>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5"/>
    </row>
    <row r="927" spans="1:251" s="9" customFormat="1" ht="17.25" customHeight="1">
      <c r="A927" s="5" t="s">
        <v>737</v>
      </c>
      <c r="B927" s="9">
        <v>379</v>
      </c>
      <c r="C927" s="5" t="s">
        <v>83</v>
      </c>
      <c r="D927" s="5" t="s">
        <v>92</v>
      </c>
      <c r="E927" s="9">
        <v>3780</v>
      </c>
      <c r="F927" s="9" t="s">
        <v>103</v>
      </c>
      <c r="G927" s="5"/>
      <c r="H927" s="5" t="s">
        <v>16</v>
      </c>
      <c r="I927" s="9">
        <v>1835</v>
      </c>
      <c r="J927" s="5" t="s">
        <v>7</v>
      </c>
      <c r="K927" s="9">
        <v>1848</v>
      </c>
      <c r="L927" s="5"/>
      <c r="M927" s="5"/>
      <c r="N927" s="5"/>
      <c r="O927" s="5"/>
      <c r="P927" s="5"/>
      <c r="Q927" s="5"/>
      <c r="R927" s="5"/>
      <c r="S927" s="5"/>
      <c r="T927" s="5"/>
      <c r="U927" s="5"/>
      <c r="V927" s="5"/>
      <c r="W927" s="5"/>
      <c r="X927" s="5"/>
      <c r="Y927" s="5"/>
      <c r="Z927" s="5"/>
      <c r="AA927" s="5"/>
      <c r="AB927" s="5"/>
      <c r="AC927" s="5"/>
      <c r="AD927" s="5"/>
      <c r="AE927" s="5"/>
      <c r="AF927" s="5" t="s">
        <v>220</v>
      </c>
      <c r="AG927" s="5"/>
      <c r="AH927" s="5"/>
      <c r="AI927" s="5"/>
      <c r="AJ927" s="5"/>
      <c r="AK927" s="5"/>
      <c r="AL927" s="42" t="s">
        <v>13</v>
      </c>
      <c r="AM927" s="11">
        <f>VLOOKUP($AL927,'City Location'!$A$2:$C$69,2)</f>
        <v>50.110922000000002</v>
      </c>
      <c r="AN927" s="11">
        <f>VLOOKUP($AL927,'City Location'!$A$2:$C$69,3)</f>
        <v>8.6821269999999995</v>
      </c>
      <c r="AO927" s="12" t="s">
        <v>621</v>
      </c>
      <c r="AP927" s="5">
        <v>3</v>
      </c>
      <c r="AQ927" s="5" t="s">
        <v>983</v>
      </c>
      <c r="AR927" s="4"/>
      <c r="AS927" s="4"/>
      <c r="AT927" s="10">
        <v>0</v>
      </c>
      <c r="AU927" s="10" t="s">
        <v>190</v>
      </c>
      <c r="AV927" s="10" t="s">
        <v>1105</v>
      </c>
      <c r="AW927" s="10" t="s">
        <v>190</v>
      </c>
      <c r="AX927" s="10" t="s">
        <v>1105</v>
      </c>
      <c r="AY927" s="10" t="s">
        <v>190</v>
      </c>
      <c r="AZ927" s="10" t="s">
        <v>1104</v>
      </c>
      <c r="BA927" s="10" t="s">
        <v>1104</v>
      </c>
      <c r="BB927" s="10" t="s">
        <v>1104</v>
      </c>
      <c r="BC927" s="10" t="s">
        <v>1104</v>
      </c>
      <c r="BD927" s="10" t="s">
        <v>1104</v>
      </c>
      <c r="BE927" s="10" t="s">
        <v>1104</v>
      </c>
      <c r="BF927" s="19" t="s">
        <v>190</v>
      </c>
      <c r="BG927" s="19" t="s">
        <v>190</v>
      </c>
      <c r="BH927" s="10" t="s">
        <v>190</v>
      </c>
      <c r="BI927" s="10" t="s">
        <v>1105</v>
      </c>
      <c r="BJ927" s="10" t="s">
        <v>1105</v>
      </c>
      <c r="BK927" s="10" t="s">
        <v>190</v>
      </c>
      <c r="BL927" s="10" t="s">
        <v>1105</v>
      </c>
      <c r="BM927" s="10" t="s">
        <v>1105</v>
      </c>
      <c r="BN927" s="10" t="s">
        <v>1105</v>
      </c>
      <c r="BO927" s="10" t="s">
        <v>1104</v>
      </c>
      <c r="BP927" s="10" t="s">
        <v>1105</v>
      </c>
      <c r="BQ927" s="10" t="s">
        <v>1104</v>
      </c>
      <c r="BR927" s="10" t="s">
        <v>1105</v>
      </c>
      <c r="BS927" s="10" t="s">
        <v>1104</v>
      </c>
      <c r="BT927" s="10" t="s">
        <v>1105</v>
      </c>
      <c r="BU927" s="10" t="s">
        <v>1105</v>
      </c>
      <c r="BV927" s="10" t="s">
        <v>1105</v>
      </c>
      <c r="BW927" s="10" t="s">
        <v>190</v>
      </c>
      <c r="BX927" s="10" t="s">
        <v>1104</v>
      </c>
      <c r="BY927" s="10" t="s">
        <v>1104</v>
      </c>
      <c r="BZ927" s="10" t="s">
        <v>1105</v>
      </c>
      <c r="CA927" s="10" t="s">
        <v>1105</v>
      </c>
      <c r="CB927" s="10" t="s">
        <v>1105</v>
      </c>
      <c r="CC927" s="10" t="s">
        <v>1105</v>
      </c>
      <c r="CD927" s="10" t="s">
        <v>1104</v>
      </c>
      <c r="CE927" s="10" t="s">
        <v>1105</v>
      </c>
      <c r="CF927" s="10" t="s">
        <v>1104</v>
      </c>
      <c r="CG927" s="10" t="s">
        <v>1104</v>
      </c>
      <c r="CH927" s="10" t="s">
        <v>374</v>
      </c>
      <c r="CI927" s="10" t="s">
        <v>1105</v>
      </c>
      <c r="CJ927" s="10" t="s">
        <v>1105</v>
      </c>
      <c r="CK927" s="10" t="s">
        <v>1104</v>
      </c>
      <c r="CL927" s="10" t="s">
        <v>1104</v>
      </c>
      <c r="CM927" s="10" t="s">
        <v>1104</v>
      </c>
      <c r="CN927" s="10" t="s">
        <v>1105</v>
      </c>
      <c r="CO927" s="10" t="s">
        <v>1105</v>
      </c>
      <c r="CP927" s="10" t="s">
        <v>1105</v>
      </c>
      <c r="CQ927" s="10" t="s">
        <v>1105</v>
      </c>
      <c r="CR927" s="10" t="s">
        <v>1104</v>
      </c>
      <c r="CS927" s="10" t="s">
        <v>1105</v>
      </c>
      <c r="CT927" s="10" t="s">
        <v>1104</v>
      </c>
      <c r="CU927" s="10" t="s">
        <v>1104</v>
      </c>
      <c r="CV927" s="10" t="s">
        <v>190</v>
      </c>
      <c r="CW927" s="10" t="s">
        <v>1105</v>
      </c>
      <c r="CX927" s="10" t="s">
        <v>190</v>
      </c>
      <c r="CY927" s="10" t="s">
        <v>1105</v>
      </c>
      <c r="CZ927" s="10" t="s">
        <v>1105</v>
      </c>
      <c r="DA927" s="10" t="s">
        <v>1105</v>
      </c>
      <c r="DB927" s="10" t="s">
        <v>1104</v>
      </c>
      <c r="DC927" s="96" t="s">
        <v>7172</v>
      </c>
      <c r="DD927" s="96" t="s">
        <v>7172</v>
      </c>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5"/>
    </row>
    <row r="928" spans="1:251" s="9" customFormat="1" ht="17.25" customHeight="1">
      <c r="A928" s="5" t="s">
        <v>737</v>
      </c>
      <c r="B928" s="9">
        <v>379</v>
      </c>
      <c r="C928" s="5" t="s">
        <v>83</v>
      </c>
      <c r="D928" s="5" t="s">
        <v>120</v>
      </c>
      <c r="E928" s="9">
        <v>1438</v>
      </c>
      <c r="F928" s="9" t="s">
        <v>103</v>
      </c>
      <c r="G928" s="5"/>
      <c r="H928" s="5" t="s">
        <v>6</v>
      </c>
      <c r="I928" s="9">
        <v>1850</v>
      </c>
      <c r="J928" s="5" t="s">
        <v>12</v>
      </c>
      <c r="K928" s="9">
        <v>1859</v>
      </c>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42" t="s">
        <v>13</v>
      </c>
      <c r="AM928" s="11">
        <f>VLOOKUP($AL928,'City Location'!$A$2:$C$69,2)</f>
        <v>50.110922000000002</v>
      </c>
      <c r="AN928" s="11">
        <f>VLOOKUP($AL928,'City Location'!$A$2:$C$69,3)</f>
        <v>8.6821269999999995</v>
      </c>
      <c r="AO928" s="12" t="s">
        <v>621</v>
      </c>
      <c r="AP928" s="5">
        <v>3</v>
      </c>
      <c r="AQ928" s="5" t="s">
        <v>983</v>
      </c>
      <c r="AR928" s="4"/>
      <c r="AS928" s="4"/>
      <c r="AT928" s="10">
        <v>0</v>
      </c>
      <c r="AU928" s="10" t="s">
        <v>190</v>
      </c>
      <c r="AV928" s="10" t="s">
        <v>1105</v>
      </c>
      <c r="AW928" s="10" t="s">
        <v>190</v>
      </c>
      <c r="AX928" s="10" t="s">
        <v>1105</v>
      </c>
      <c r="AY928" s="10" t="s">
        <v>190</v>
      </c>
      <c r="AZ928" s="10" t="s">
        <v>1104</v>
      </c>
      <c r="BA928" s="10" t="s">
        <v>1105</v>
      </c>
      <c r="BB928" s="10" t="s">
        <v>1104</v>
      </c>
      <c r="BC928" s="10" t="s">
        <v>1104</v>
      </c>
      <c r="BD928" s="10" t="s">
        <v>1104</v>
      </c>
      <c r="BE928" s="10" t="s">
        <v>1104</v>
      </c>
      <c r="BF928" s="19" t="s">
        <v>190</v>
      </c>
      <c r="BG928" s="19" t="s">
        <v>190</v>
      </c>
      <c r="BH928" s="10" t="s">
        <v>190</v>
      </c>
      <c r="BI928" s="10" t="s">
        <v>1105</v>
      </c>
      <c r="BJ928" s="10" t="s">
        <v>1105</v>
      </c>
      <c r="BK928" s="10" t="s">
        <v>190</v>
      </c>
      <c r="BL928" s="10" t="s">
        <v>1104</v>
      </c>
      <c r="BM928" s="10" t="s">
        <v>1104</v>
      </c>
      <c r="BN928" s="10" t="s">
        <v>1105</v>
      </c>
      <c r="BO928" s="10" t="s">
        <v>1104</v>
      </c>
      <c r="BP928" s="10" t="s">
        <v>1105</v>
      </c>
      <c r="BQ928" s="10" t="s">
        <v>1104</v>
      </c>
      <c r="BR928" s="10" t="s">
        <v>1105</v>
      </c>
      <c r="BS928" s="10" t="s">
        <v>1104</v>
      </c>
      <c r="BT928" s="10" t="s">
        <v>1105</v>
      </c>
      <c r="BU928" s="10" t="s">
        <v>1105</v>
      </c>
      <c r="BV928" s="10" t="s">
        <v>1105</v>
      </c>
      <c r="BW928" s="10" t="s">
        <v>190</v>
      </c>
      <c r="BX928" s="10" t="s">
        <v>1104</v>
      </c>
      <c r="BY928" s="10" t="s">
        <v>1104</v>
      </c>
      <c r="BZ928" s="10" t="s">
        <v>1105</v>
      </c>
      <c r="CA928" s="10" t="s">
        <v>1105</v>
      </c>
      <c r="CB928" s="10" t="s">
        <v>1105</v>
      </c>
      <c r="CC928" s="10" t="s">
        <v>1105</v>
      </c>
      <c r="CD928" s="10" t="s">
        <v>1104</v>
      </c>
      <c r="CE928" s="10" t="s">
        <v>1105</v>
      </c>
      <c r="CF928" s="10" t="s">
        <v>1104</v>
      </c>
      <c r="CG928" s="10" t="s">
        <v>1104</v>
      </c>
      <c r="CH928" s="10" t="s">
        <v>374</v>
      </c>
      <c r="CI928" s="10" t="s">
        <v>1105</v>
      </c>
      <c r="CJ928" s="10" t="s">
        <v>1105</v>
      </c>
      <c r="CK928" s="10" t="s">
        <v>1104</v>
      </c>
      <c r="CL928" s="10" t="s">
        <v>1104</v>
      </c>
      <c r="CM928" s="10" t="s">
        <v>1104</v>
      </c>
      <c r="CN928" s="10" t="s">
        <v>1105</v>
      </c>
      <c r="CO928" s="10" t="s">
        <v>1105</v>
      </c>
      <c r="CP928" s="10" t="s">
        <v>1105</v>
      </c>
      <c r="CQ928" s="10" t="s">
        <v>1105</v>
      </c>
      <c r="CR928" s="10" t="s">
        <v>1104</v>
      </c>
      <c r="CS928" s="10" t="s">
        <v>1104</v>
      </c>
      <c r="CT928" s="10" t="s">
        <v>1104</v>
      </c>
      <c r="CU928" s="10" t="s">
        <v>1104</v>
      </c>
      <c r="CV928" s="10" t="s">
        <v>190</v>
      </c>
      <c r="CW928" s="10" t="s">
        <v>1105</v>
      </c>
      <c r="CX928" s="10" t="s">
        <v>190</v>
      </c>
      <c r="CY928" s="10" t="s">
        <v>1105</v>
      </c>
      <c r="CZ928" s="10" t="s">
        <v>1105</v>
      </c>
      <c r="DA928" s="10" t="s">
        <v>1105</v>
      </c>
      <c r="DB928" s="10" t="s">
        <v>1104</v>
      </c>
      <c r="DC928" s="96" t="s">
        <v>7172</v>
      </c>
      <c r="DD928" s="96" t="s">
        <v>7172</v>
      </c>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5"/>
    </row>
    <row r="929" spans="1:251" s="9" customFormat="1" ht="17.25" customHeight="1">
      <c r="A929" s="5" t="s">
        <v>737</v>
      </c>
      <c r="B929" s="9">
        <v>379</v>
      </c>
      <c r="C929" s="5" t="s">
        <v>83</v>
      </c>
      <c r="D929" s="5" t="s">
        <v>120</v>
      </c>
      <c r="E929" s="9">
        <v>1438</v>
      </c>
      <c r="F929" s="9" t="s">
        <v>103</v>
      </c>
      <c r="G929" s="5"/>
      <c r="H929" s="5" t="s">
        <v>12</v>
      </c>
      <c r="I929" s="9">
        <v>1859</v>
      </c>
      <c r="J929" s="5" t="s">
        <v>9</v>
      </c>
      <c r="K929" s="9">
        <v>1866</v>
      </c>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42" t="s">
        <v>13</v>
      </c>
      <c r="AM929" s="11">
        <f>VLOOKUP($AL929,'City Location'!$A$2:$C$69,2)</f>
        <v>50.110922000000002</v>
      </c>
      <c r="AN929" s="11">
        <f>VLOOKUP($AL929,'City Location'!$A$2:$C$69,3)</f>
        <v>8.6821269999999995</v>
      </c>
      <c r="AO929" s="12" t="s">
        <v>621</v>
      </c>
      <c r="AP929" s="5">
        <v>3</v>
      </c>
      <c r="AQ929" s="5" t="s">
        <v>983</v>
      </c>
      <c r="AR929" s="4"/>
      <c r="AS929" s="4"/>
      <c r="AT929" s="10">
        <v>0</v>
      </c>
      <c r="AU929" s="10" t="s">
        <v>190</v>
      </c>
      <c r="AV929" s="10" t="s">
        <v>1105</v>
      </c>
      <c r="AW929" s="10" t="s">
        <v>190</v>
      </c>
      <c r="AX929" s="10" t="s">
        <v>1105</v>
      </c>
      <c r="AY929" s="10" t="s">
        <v>190</v>
      </c>
      <c r="AZ929" s="10" t="s">
        <v>1104</v>
      </c>
      <c r="BA929" s="10" t="s">
        <v>1105</v>
      </c>
      <c r="BB929" s="10" t="s">
        <v>1104</v>
      </c>
      <c r="BC929" s="10" t="s">
        <v>1105</v>
      </c>
      <c r="BD929" s="10" t="s">
        <v>1104</v>
      </c>
      <c r="BE929" s="10" t="s">
        <v>1104</v>
      </c>
      <c r="BF929" s="19" t="s">
        <v>190</v>
      </c>
      <c r="BG929" s="19" t="s">
        <v>190</v>
      </c>
      <c r="BH929" s="10" t="s">
        <v>190</v>
      </c>
      <c r="BI929" s="10" t="s">
        <v>1105</v>
      </c>
      <c r="BJ929" s="10" t="s">
        <v>1105</v>
      </c>
      <c r="BK929" s="10" t="s">
        <v>190</v>
      </c>
      <c r="BL929" s="10" t="s">
        <v>1104</v>
      </c>
      <c r="BM929" s="10" t="s">
        <v>1105</v>
      </c>
      <c r="BN929" s="10" t="s">
        <v>1105</v>
      </c>
      <c r="BO929" s="10" t="s">
        <v>1104</v>
      </c>
      <c r="BP929" s="10" t="s">
        <v>1105</v>
      </c>
      <c r="BQ929" s="10" t="s">
        <v>1104</v>
      </c>
      <c r="BR929" s="10" t="s">
        <v>1105</v>
      </c>
      <c r="BS929" s="10" t="s">
        <v>1105</v>
      </c>
      <c r="BT929" s="10" t="s">
        <v>1105</v>
      </c>
      <c r="BU929" s="10" t="s">
        <v>1105</v>
      </c>
      <c r="BV929" s="10" t="s">
        <v>1105</v>
      </c>
      <c r="BW929" s="10" t="s">
        <v>190</v>
      </c>
      <c r="BX929" s="10" t="s">
        <v>1104</v>
      </c>
      <c r="BY929" s="10" t="s">
        <v>1104</v>
      </c>
      <c r="BZ929" s="10" t="s">
        <v>1104</v>
      </c>
      <c r="CA929" s="10" t="s">
        <v>1105</v>
      </c>
      <c r="CB929" s="10" t="s">
        <v>1105</v>
      </c>
      <c r="CC929" s="10" t="s">
        <v>1105</v>
      </c>
      <c r="CD929" s="10" t="s">
        <v>1104</v>
      </c>
      <c r="CE929" s="10" t="s">
        <v>1105</v>
      </c>
      <c r="CF929" s="10" t="s">
        <v>1104</v>
      </c>
      <c r="CG929" s="10" t="s">
        <v>1104</v>
      </c>
      <c r="CH929" s="10" t="s">
        <v>374</v>
      </c>
      <c r="CI929" s="10" t="s">
        <v>1105</v>
      </c>
      <c r="CJ929" s="10" t="s">
        <v>1105</v>
      </c>
      <c r="CK929" s="10" t="s">
        <v>1104</v>
      </c>
      <c r="CL929" s="10" t="s">
        <v>1104</v>
      </c>
      <c r="CM929" s="10" t="s">
        <v>1104</v>
      </c>
      <c r="CN929" s="10" t="s">
        <v>1105</v>
      </c>
      <c r="CO929" s="10" t="s">
        <v>1105</v>
      </c>
      <c r="CP929" s="10" t="s">
        <v>1105</v>
      </c>
      <c r="CQ929" s="10" t="s">
        <v>1105</v>
      </c>
      <c r="CR929" s="10" t="s">
        <v>1104</v>
      </c>
      <c r="CS929" s="10" t="s">
        <v>1104</v>
      </c>
      <c r="CT929" s="10" t="s">
        <v>1104</v>
      </c>
      <c r="CU929" s="10" t="s">
        <v>1104</v>
      </c>
      <c r="CV929" s="10" t="s">
        <v>190</v>
      </c>
      <c r="CW929" s="10" t="s">
        <v>1105</v>
      </c>
      <c r="CX929" s="10" t="s">
        <v>190</v>
      </c>
      <c r="CY929" s="10" t="s">
        <v>1105</v>
      </c>
      <c r="CZ929" s="10" t="s">
        <v>1105</v>
      </c>
      <c r="DA929" s="10" t="s">
        <v>1105</v>
      </c>
      <c r="DB929" s="10" t="s">
        <v>1104</v>
      </c>
      <c r="DC929" s="96" t="s">
        <v>7172</v>
      </c>
      <c r="DD929" s="96" t="s">
        <v>7172</v>
      </c>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5"/>
    </row>
    <row r="930" spans="1:251" s="9" customFormat="1" ht="17.25" customHeight="1">
      <c r="A930" s="5" t="s">
        <v>738</v>
      </c>
      <c r="B930" s="9">
        <v>379</v>
      </c>
      <c r="C930" s="5" t="s">
        <v>83</v>
      </c>
      <c r="D930" s="5" t="s">
        <v>221</v>
      </c>
      <c r="E930" s="9">
        <v>412</v>
      </c>
      <c r="F930" s="9" t="s">
        <v>137</v>
      </c>
      <c r="G930" s="5"/>
      <c r="H930" s="5" t="s">
        <v>7</v>
      </c>
      <c r="I930" s="9">
        <v>1867</v>
      </c>
      <c r="J930" s="5" t="s">
        <v>5</v>
      </c>
      <c r="K930" s="9">
        <v>1871</v>
      </c>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42" t="s">
        <v>599</v>
      </c>
      <c r="AM930" s="11">
        <f>VLOOKUP($AL930,'City Location'!$A$2:$C$69,2)</f>
        <v>52.520007</v>
      </c>
      <c r="AN930" s="11">
        <f>VLOOKUP($AL930,'City Location'!$A$2:$C$69,3)</f>
        <v>13.404954</v>
      </c>
      <c r="AO930" s="12" t="s">
        <v>628</v>
      </c>
      <c r="AP930" s="5">
        <v>3</v>
      </c>
      <c r="AQ930" s="5" t="s">
        <v>983</v>
      </c>
      <c r="AR930" s="4"/>
      <c r="AS930" s="4"/>
      <c r="AT930" s="10">
        <v>0</v>
      </c>
      <c r="AU930" s="10" t="s">
        <v>190</v>
      </c>
      <c r="AV930" s="10" t="s">
        <v>190</v>
      </c>
      <c r="AW930" s="10" t="s">
        <v>1105</v>
      </c>
      <c r="AX930" s="10" t="s">
        <v>1105</v>
      </c>
      <c r="AY930" s="10" t="s">
        <v>1105</v>
      </c>
      <c r="AZ930" s="10" t="s">
        <v>1105</v>
      </c>
      <c r="BA930" s="10" t="s">
        <v>1105</v>
      </c>
      <c r="BB930" s="10" t="s">
        <v>190</v>
      </c>
      <c r="BC930" s="10" t="s">
        <v>1105</v>
      </c>
      <c r="BD930" s="10" t="s">
        <v>190</v>
      </c>
      <c r="BE930" s="10" t="s">
        <v>190</v>
      </c>
      <c r="BF930" s="10" t="s">
        <v>190</v>
      </c>
      <c r="BG930" s="19" t="s">
        <v>1104</v>
      </c>
      <c r="BH930" s="10" t="s">
        <v>1104</v>
      </c>
      <c r="BI930" s="10" t="s">
        <v>1105</v>
      </c>
      <c r="BJ930" s="10" t="s">
        <v>1105</v>
      </c>
      <c r="BK930" s="10" t="s">
        <v>1105</v>
      </c>
      <c r="BL930" s="10" t="s">
        <v>190</v>
      </c>
      <c r="BM930" s="10" t="s">
        <v>1105</v>
      </c>
      <c r="BN930" s="10" t="s">
        <v>1105</v>
      </c>
      <c r="BO930" s="10" t="s">
        <v>1105</v>
      </c>
      <c r="BP930" s="10" t="s">
        <v>1105</v>
      </c>
      <c r="BQ930" s="10" t="s">
        <v>1104</v>
      </c>
      <c r="BR930" s="10" t="s">
        <v>1105</v>
      </c>
      <c r="BS930" s="10" t="s">
        <v>1105</v>
      </c>
      <c r="BT930" s="10" t="s">
        <v>1105</v>
      </c>
      <c r="BU930" s="10" t="s">
        <v>1104</v>
      </c>
      <c r="BV930" s="10" t="s">
        <v>1105</v>
      </c>
      <c r="BW930" s="10" t="s">
        <v>190</v>
      </c>
      <c r="BX930" s="10" t="s">
        <v>1104</v>
      </c>
      <c r="BY930" s="10" t="s">
        <v>1104</v>
      </c>
      <c r="BZ930" s="10" t="s">
        <v>190</v>
      </c>
      <c r="CA930" s="10" t="s">
        <v>1105</v>
      </c>
      <c r="CB930" s="10" t="s">
        <v>1105</v>
      </c>
      <c r="CC930" s="10" t="s">
        <v>1105</v>
      </c>
      <c r="CD930" s="10" t="s">
        <v>1104</v>
      </c>
      <c r="CE930" s="10" t="s">
        <v>1105</v>
      </c>
      <c r="CF930" s="10" t="s">
        <v>1104</v>
      </c>
      <c r="CG930" s="10" t="s">
        <v>1104</v>
      </c>
      <c r="CH930" s="10" t="s">
        <v>1104</v>
      </c>
      <c r="CI930" s="10" t="s">
        <v>1105</v>
      </c>
      <c r="CJ930" s="10" t="s">
        <v>1105</v>
      </c>
      <c r="CK930" s="10" t="s">
        <v>1104</v>
      </c>
      <c r="CL930" s="10" t="s">
        <v>1105</v>
      </c>
      <c r="CM930" s="10" t="s">
        <v>1104</v>
      </c>
      <c r="CN930" s="10" t="s">
        <v>190</v>
      </c>
      <c r="CO930" s="10" t="s">
        <v>190</v>
      </c>
      <c r="CP930" s="10" t="s">
        <v>1104</v>
      </c>
      <c r="CQ930" s="10" t="s">
        <v>190</v>
      </c>
      <c r="CR930" s="10" t="s">
        <v>1104</v>
      </c>
      <c r="CS930" s="10" t="s">
        <v>1104</v>
      </c>
      <c r="CT930" s="10" t="s">
        <v>1104</v>
      </c>
      <c r="CU930" s="10" t="s">
        <v>1104</v>
      </c>
      <c r="CV930" s="10" t="s">
        <v>190</v>
      </c>
      <c r="CW930" s="10" t="s">
        <v>1105</v>
      </c>
      <c r="CX930" s="10" t="s">
        <v>1104</v>
      </c>
      <c r="CY930" s="10" t="s">
        <v>190</v>
      </c>
      <c r="CZ930" s="10" t="s">
        <v>1105</v>
      </c>
      <c r="DA930" s="10" t="s">
        <v>1105</v>
      </c>
      <c r="DB930" s="10" t="s">
        <v>1104</v>
      </c>
      <c r="DC930" s="96" t="s">
        <v>7174</v>
      </c>
      <c r="DD930" s="96" t="s">
        <v>7173</v>
      </c>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5"/>
    </row>
    <row r="931" spans="1:251" s="9" customFormat="1" ht="17.25" customHeight="1">
      <c r="A931" s="5" t="s">
        <v>739</v>
      </c>
      <c r="B931" s="9">
        <v>379</v>
      </c>
      <c r="C931" s="5" t="s">
        <v>83</v>
      </c>
      <c r="D931" s="5" t="s">
        <v>221</v>
      </c>
      <c r="E931" s="9">
        <v>412</v>
      </c>
      <c r="F931" s="9" t="s">
        <v>137</v>
      </c>
      <c r="G931" s="5"/>
      <c r="H931" s="5" t="s">
        <v>5</v>
      </c>
      <c r="I931" s="9">
        <v>1871</v>
      </c>
      <c r="J931" s="5" t="s">
        <v>16</v>
      </c>
      <c r="K931" s="9">
        <v>1888</v>
      </c>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42" t="s">
        <v>599</v>
      </c>
      <c r="AM931" s="11">
        <f>VLOOKUP($AL931,'City Location'!$A$2:$C$69,2)</f>
        <v>52.520007</v>
      </c>
      <c r="AN931" s="11">
        <f>VLOOKUP($AL931,'City Location'!$A$2:$C$69,3)</f>
        <v>13.404954</v>
      </c>
      <c r="AO931" s="12" t="s">
        <v>640</v>
      </c>
      <c r="AP931" s="5">
        <v>1</v>
      </c>
      <c r="AQ931" s="5"/>
      <c r="AR931" s="4"/>
      <c r="AS931" s="4"/>
      <c r="AT931" s="10">
        <v>0</v>
      </c>
      <c r="AU931" s="10" t="s">
        <v>190</v>
      </c>
      <c r="AV931" s="10" t="s">
        <v>190</v>
      </c>
      <c r="AW931" s="10" t="s">
        <v>1105</v>
      </c>
      <c r="AX931" s="10" t="s">
        <v>1105</v>
      </c>
      <c r="AY931" s="10" t="s">
        <v>1105</v>
      </c>
      <c r="AZ931" s="10" t="s">
        <v>1104</v>
      </c>
      <c r="BA931" s="10" t="s">
        <v>1105</v>
      </c>
      <c r="BB931" s="10" t="s">
        <v>190</v>
      </c>
      <c r="BC931" s="10" t="s">
        <v>1105</v>
      </c>
      <c r="BD931" s="10" t="s">
        <v>1105</v>
      </c>
      <c r="BE931" s="10" t="s">
        <v>1105</v>
      </c>
      <c r="BF931" s="10" t="s">
        <v>1105</v>
      </c>
      <c r="BG931" s="10" t="s">
        <v>1105</v>
      </c>
      <c r="BH931" s="19" t="s">
        <v>1105</v>
      </c>
      <c r="BI931" s="10" t="s">
        <v>1105</v>
      </c>
      <c r="BJ931" s="10" t="s">
        <v>1105</v>
      </c>
      <c r="BK931" s="10" t="s">
        <v>1105</v>
      </c>
      <c r="BL931" s="10" t="s">
        <v>1105</v>
      </c>
      <c r="BM931" s="10" t="s">
        <v>1105</v>
      </c>
      <c r="BN931" s="10" t="s">
        <v>190</v>
      </c>
      <c r="BO931" s="10" t="s">
        <v>1105</v>
      </c>
      <c r="BP931" s="10" t="s">
        <v>1104</v>
      </c>
      <c r="BQ931" s="10" t="s">
        <v>1105</v>
      </c>
      <c r="BR931" s="10" t="s">
        <v>1105</v>
      </c>
      <c r="BS931" s="10" t="s">
        <v>1105</v>
      </c>
      <c r="BT931" s="10" t="s">
        <v>1105</v>
      </c>
      <c r="BU931" s="10" t="s">
        <v>1104</v>
      </c>
      <c r="BV931" s="10" t="s">
        <v>1105</v>
      </c>
      <c r="BW931" s="10" t="s">
        <v>190</v>
      </c>
      <c r="BX931" s="10" t="s">
        <v>1104</v>
      </c>
      <c r="BY931" s="10" t="s">
        <v>1104</v>
      </c>
      <c r="BZ931" s="10" t="s">
        <v>1105</v>
      </c>
      <c r="CA931" s="10" t="s">
        <v>1105</v>
      </c>
      <c r="CB931" s="10" t="s">
        <v>1105</v>
      </c>
      <c r="CC931" s="10" t="s">
        <v>1105</v>
      </c>
      <c r="CD931" s="10" t="s">
        <v>1104</v>
      </c>
      <c r="CE931" s="10" t="s">
        <v>1105</v>
      </c>
      <c r="CF931" s="10" t="s">
        <v>1104</v>
      </c>
      <c r="CG931" s="10" t="s">
        <v>1104</v>
      </c>
      <c r="CH931" s="10" t="s">
        <v>1104</v>
      </c>
      <c r="CI931" s="10" t="s">
        <v>1105</v>
      </c>
      <c r="CJ931" s="10" t="s">
        <v>1105</v>
      </c>
      <c r="CK931" s="10" t="s">
        <v>1104</v>
      </c>
      <c r="CL931" s="10" t="s">
        <v>1105</v>
      </c>
      <c r="CM931" s="10" t="s">
        <v>1105</v>
      </c>
      <c r="CN931" s="10" t="s">
        <v>1105</v>
      </c>
      <c r="CO931" s="10" t="s">
        <v>1105</v>
      </c>
      <c r="CP931" s="10" t="s">
        <v>1105</v>
      </c>
      <c r="CQ931" s="10" t="s">
        <v>1105</v>
      </c>
      <c r="CR931" s="10" t="s">
        <v>1104</v>
      </c>
      <c r="CS931" s="10" t="s">
        <v>1104</v>
      </c>
      <c r="CT931" s="10" t="s">
        <v>1104</v>
      </c>
      <c r="CU931" s="10" t="s">
        <v>1104</v>
      </c>
      <c r="CV931" s="10" t="s">
        <v>190</v>
      </c>
      <c r="CW931" s="10" t="s">
        <v>1105</v>
      </c>
      <c r="CX931" s="10" t="s">
        <v>190</v>
      </c>
      <c r="CY931" s="10" t="s">
        <v>1105</v>
      </c>
      <c r="CZ931" s="10" t="s">
        <v>1105</v>
      </c>
      <c r="DA931" s="10" t="s">
        <v>1105</v>
      </c>
      <c r="DB931" s="10" t="s">
        <v>1104</v>
      </c>
      <c r="DC931" s="96" t="s">
        <v>7174</v>
      </c>
      <c r="DD931" s="96" t="s">
        <v>7175</v>
      </c>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5"/>
    </row>
    <row r="932" spans="1:251" s="9" customFormat="1" ht="17.25" customHeight="1">
      <c r="A932" s="5" t="s">
        <v>739</v>
      </c>
      <c r="B932" s="9">
        <v>379</v>
      </c>
      <c r="C932" s="5" t="s">
        <v>83</v>
      </c>
      <c r="D932" s="5" t="s">
        <v>89</v>
      </c>
      <c r="E932" s="9">
        <v>20</v>
      </c>
      <c r="F932" s="9" t="s">
        <v>137</v>
      </c>
      <c r="G932" s="5"/>
      <c r="H932" s="5" t="s">
        <v>217</v>
      </c>
      <c r="I932" s="9">
        <v>1888</v>
      </c>
      <c r="J932" s="5" t="s">
        <v>8</v>
      </c>
      <c r="K932" s="9">
        <v>1888</v>
      </c>
      <c r="L932" s="5"/>
      <c r="M932" s="5"/>
      <c r="N932" s="5"/>
      <c r="O932" s="5"/>
      <c r="P932" s="5"/>
      <c r="Q932" s="5"/>
      <c r="R932" s="5"/>
      <c r="S932" s="5"/>
      <c r="T932" s="5"/>
      <c r="U932" s="5"/>
      <c r="V932" s="5"/>
      <c r="W932" s="5"/>
      <c r="X932" s="5"/>
      <c r="Y932" s="5"/>
      <c r="Z932" s="5"/>
      <c r="AA932" s="5"/>
      <c r="AB932" s="5"/>
      <c r="AC932" s="5"/>
      <c r="AD932" s="5"/>
      <c r="AE932" s="5" t="s">
        <v>222</v>
      </c>
      <c r="AF932" s="5"/>
      <c r="AG932" s="5"/>
      <c r="AH932" s="5"/>
      <c r="AI932" s="5"/>
      <c r="AJ932" s="5"/>
      <c r="AK932" s="5"/>
      <c r="AL932" s="42" t="s">
        <v>599</v>
      </c>
      <c r="AM932" s="11">
        <f>VLOOKUP($AL932,'City Location'!$A$2:$C$69,2)</f>
        <v>52.520007</v>
      </c>
      <c r="AN932" s="11">
        <f>VLOOKUP($AL932,'City Location'!$A$2:$C$69,3)</f>
        <v>13.404954</v>
      </c>
      <c r="AO932" s="12" t="s">
        <v>640</v>
      </c>
      <c r="AP932" s="5">
        <v>1</v>
      </c>
      <c r="AQ932" s="5"/>
      <c r="AR932" s="4"/>
      <c r="AS932" s="4"/>
      <c r="AT932" s="10">
        <v>0</v>
      </c>
      <c r="AU932" s="10" t="s">
        <v>190</v>
      </c>
      <c r="AV932" s="10" t="s">
        <v>190</v>
      </c>
      <c r="AW932" s="10" t="s">
        <v>1105</v>
      </c>
      <c r="AX932" s="10" t="s">
        <v>1105</v>
      </c>
      <c r="AY932" s="10" t="s">
        <v>1105</v>
      </c>
      <c r="AZ932" s="10" t="s">
        <v>1105</v>
      </c>
      <c r="BA932" s="10" t="s">
        <v>1105</v>
      </c>
      <c r="BB932" s="10" t="s">
        <v>190</v>
      </c>
      <c r="BC932" s="10" t="s">
        <v>1105</v>
      </c>
      <c r="BD932" s="10" t="s">
        <v>1105</v>
      </c>
      <c r="BE932" s="10" t="s">
        <v>1105</v>
      </c>
      <c r="BF932" s="10" t="s">
        <v>1105</v>
      </c>
      <c r="BG932" s="10" t="s">
        <v>1105</v>
      </c>
      <c r="BH932" s="10" t="s">
        <v>1105</v>
      </c>
      <c r="BI932" s="10" t="s">
        <v>1105</v>
      </c>
      <c r="BJ932" s="10" t="s">
        <v>1105</v>
      </c>
      <c r="BK932" s="10" t="s">
        <v>1105</v>
      </c>
      <c r="BL932" s="10" t="s">
        <v>1105</v>
      </c>
      <c r="BM932" s="10" t="s">
        <v>1105</v>
      </c>
      <c r="BN932" s="10" t="s">
        <v>190</v>
      </c>
      <c r="BO932" s="10" t="s">
        <v>1105</v>
      </c>
      <c r="BP932" s="10" t="s">
        <v>1104</v>
      </c>
      <c r="BQ932" s="10" t="s">
        <v>1105</v>
      </c>
      <c r="BR932" s="10" t="s">
        <v>1105</v>
      </c>
      <c r="BS932" s="10" t="s">
        <v>1105</v>
      </c>
      <c r="BT932" s="10" t="s">
        <v>1105</v>
      </c>
      <c r="BU932" s="10" t="s">
        <v>1104</v>
      </c>
      <c r="BV932" s="10" t="s">
        <v>1105</v>
      </c>
      <c r="BW932" s="10" t="s">
        <v>190</v>
      </c>
      <c r="BX932" s="10" t="s">
        <v>1104</v>
      </c>
      <c r="BY932" s="10" t="s">
        <v>1104</v>
      </c>
      <c r="BZ932" s="10" t="s">
        <v>1105</v>
      </c>
      <c r="CA932" s="10" t="s">
        <v>1105</v>
      </c>
      <c r="CB932" s="10" t="s">
        <v>1105</v>
      </c>
      <c r="CC932" s="10" t="s">
        <v>1105</v>
      </c>
      <c r="CD932" s="10" t="s">
        <v>1104</v>
      </c>
      <c r="CE932" s="10" t="s">
        <v>1105</v>
      </c>
      <c r="CF932" s="10" t="s">
        <v>1104</v>
      </c>
      <c r="CG932" s="10" t="s">
        <v>1104</v>
      </c>
      <c r="CH932" s="10" t="s">
        <v>1104</v>
      </c>
      <c r="CI932" s="10" t="s">
        <v>1105</v>
      </c>
      <c r="CJ932" s="10" t="s">
        <v>1105</v>
      </c>
      <c r="CK932" s="10" t="s">
        <v>1104</v>
      </c>
      <c r="CL932" s="10" t="s">
        <v>1105</v>
      </c>
      <c r="CM932" s="10" t="s">
        <v>1105</v>
      </c>
      <c r="CN932" s="10" t="s">
        <v>1105</v>
      </c>
      <c r="CO932" s="10" t="s">
        <v>1105</v>
      </c>
      <c r="CP932" s="10" t="s">
        <v>1105</v>
      </c>
      <c r="CQ932" s="10" t="s">
        <v>1105</v>
      </c>
      <c r="CR932" s="10" t="s">
        <v>1104</v>
      </c>
      <c r="CS932" s="10" t="s">
        <v>1104</v>
      </c>
      <c r="CT932" s="10" t="s">
        <v>1104</v>
      </c>
      <c r="CU932" s="10" t="s">
        <v>1104</v>
      </c>
      <c r="CV932" s="10" t="s">
        <v>190</v>
      </c>
      <c r="CW932" s="10" t="s">
        <v>1105</v>
      </c>
      <c r="CX932" s="10" t="s">
        <v>190</v>
      </c>
      <c r="CY932" s="10" t="s">
        <v>1105</v>
      </c>
      <c r="CZ932" s="10" t="s">
        <v>1105</v>
      </c>
      <c r="DA932" s="10" t="s">
        <v>1105</v>
      </c>
      <c r="DB932" s="10" t="s">
        <v>1104</v>
      </c>
      <c r="DC932" s="96" t="s">
        <v>7176</v>
      </c>
      <c r="DD932" s="96" t="s">
        <v>7175</v>
      </c>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5"/>
    </row>
    <row r="933" spans="1:251" s="9" customFormat="1" ht="17.25" customHeight="1">
      <c r="A933" s="5" t="s">
        <v>739</v>
      </c>
      <c r="B933" s="9">
        <v>379</v>
      </c>
      <c r="C933" s="5" t="s">
        <v>83</v>
      </c>
      <c r="D933" s="5" t="s">
        <v>223</v>
      </c>
      <c r="E933" s="9">
        <v>21</v>
      </c>
      <c r="F933" s="9" t="s">
        <v>137</v>
      </c>
      <c r="G933" s="5"/>
      <c r="H933" s="5" t="s">
        <v>8</v>
      </c>
      <c r="I933" s="9">
        <v>1888</v>
      </c>
      <c r="J933" s="5" t="s">
        <v>9</v>
      </c>
      <c r="K933" s="9">
        <v>1914</v>
      </c>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42" t="s">
        <v>599</v>
      </c>
      <c r="AM933" s="11">
        <f>VLOOKUP($AL933,'City Location'!$A$2:$C$69,2)</f>
        <v>52.520007</v>
      </c>
      <c r="AN933" s="11">
        <f>VLOOKUP($AL933,'City Location'!$A$2:$C$69,3)</f>
        <v>13.404954</v>
      </c>
      <c r="AO933" s="12" t="s">
        <v>640</v>
      </c>
      <c r="AP933" s="5">
        <v>1</v>
      </c>
      <c r="AQ933" s="5"/>
      <c r="AR933" s="4"/>
      <c r="AS933" s="4"/>
      <c r="AT933" s="10">
        <v>0</v>
      </c>
      <c r="AU933" s="10" t="s">
        <v>190</v>
      </c>
      <c r="AV933" s="10" t="s">
        <v>190</v>
      </c>
      <c r="AW933" s="10" t="s">
        <v>1105</v>
      </c>
      <c r="AX933" s="10" t="s">
        <v>1105</v>
      </c>
      <c r="AY933" s="10" t="s">
        <v>1105</v>
      </c>
      <c r="AZ933" s="10" t="s">
        <v>1105</v>
      </c>
      <c r="BA933" s="10" t="s">
        <v>1105</v>
      </c>
      <c r="BB933" s="10" t="s">
        <v>190</v>
      </c>
      <c r="BC933" s="10" t="s">
        <v>1105</v>
      </c>
      <c r="BD933" s="10" t="s">
        <v>1105</v>
      </c>
      <c r="BE933" s="10" t="s">
        <v>1105</v>
      </c>
      <c r="BF933" s="10" t="s">
        <v>1105</v>
      </c>
      <c r="BG933" s="10" t="s">
        <v>1105</v>
      </c>
      <c r="BH933" s="10" t="s">
        <v>1105</v>
      </c>
      <c r="BI933" s="10" t="s">
        <v>1105</v>
      </c>
      <c r="BJ933" s="10" t="s">
        <v>1105</v>
      </c>
      <c r="BK933" s="10" t="s">
        <v>1105</v>
      </c>
      <c r="BL933" s="10" t="s">
        <v>1105</v>
      </c>
      <c r="BM933" s="10" t="s">
        <v>1105</v>
      </c>
      <c r="BN933" s="10" t="s">
        <v>190</v>
      </c>
      <c r="BO933" s="10" t="s">
        <v>1105</v>
      </c>
      <c r="BP933" s="10" t="s">
        <v>1104</v>
      </c>
      <c r="BQ933" s="10" t="s">
        <v>1105</v>
      </c>
      <c r="BR933" s="10" t="s">
        <v>1105</v>
      </c>
      <c r="BS933" s="10" t="s">
        <v>1105</v>
      </c>
      <c r="BT933" s="10" t="s">
        <v>1105</v>
      </c>
      <c r="BU933" s="10" t="s">
        <v>1104</v>
      </c>
      <c r="BV933" s="10" t="s">
        <v>1105</v>
      </c>
      <c r="BW933" s="10" t="s">
        <v>190</v>
      </c>
      <c r="BX933" s="10" t="s">
        <v>1104</v>
      </c>
      <c r="BY933" s="10" t="s">
        <v>1104</v>
      </c>
      <c r="BZ933" s="10" t="s">
        <v>1105</v>
      </c>
      <c r="CA933" s="10" t="s">
        <v>1105</v>
      </c>
      <c r="CB933" s="10" t="s">
        <v>1105</v>
      </c>
      <c r="CC933" s="10" t="s">
        <v>1105</v>
      </c>
      <c r="CD933" s="10" t="s">
        <v>1104</v>
      </c>
      <c r="CE933" s="10" t="s">
        <v>1105</v>
      </c>
      <c r="CF933" s="10" t="s">
        <v>1104</v>
      </c>
      <c r="CG933" s="10" t="s">
        <v>1104</v>
      </c>
      <c r="CH933" s="10" t="s">
        <v>1104</v>
      </c>
      <c r="CI933" s="10" t="s">
        <v>1105</v>
      </c>
      <c r="CJ933" s="10" t="s">
        <v>1105</v>
      </c>
      <c r="CK933" s="10" t="s">
        <v>1104</v>
      </c>
      <c r="CL933" s="10" t="s">
        <v>1105</v>
      </c>
      <c r="CM933" s="10" t="s">
        <v>1105</v>
      </c>
      <c r="CN933" s="10" t="s">
        <v>1105</v>
      </c>
      <c r="CO933" s="10" t="s">
        <v>1105</v>
      </c>
      <c r="CP933" s="10" t="s">
        <v>1105</v>
      </c>
      <c r="CQ933" s="10" t="s">
        <v>1105</v>
      </c>
      <c r="CR933" s="10" t="s">
        <v>1104</v>
      </c>
      <c r="CS933" s="10" t="s">
        <v>1104</v>
      </c>
      <c r="CT933" s="10" t="s">
        <v>1104</v>
      </c>
      <c r="CU933" s="10" t="s">
        <v>1104</v>
      </c>
      <c r="CV933" s="10" t="s">
        <v>190</v>
      </c>
      <c r="CW933" s="10" t="s">
        <v>1105</v>
      </c>
      <c r="CX933" s="10" t="s">
        <v>190</v>
      </c>
      <c r="CY933" s="10" t="s">
        <v>1105</v>
      </c>
      <c r="CZ933" s="10" t="s">
        <v>1105</v>
      </c>
      <c r="DA933" s="10" t="s">
        <v>1105</v>
      </c>
      <c r="DB933" s="10" t="s">
        <v>1104</v>
      </c>
      <c r="DC933" s="96" t="s">
        <v>7175</v>
      </c>
      <c r="DD933" s="96" t="s">
        <v>7175</v>
      </c>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5"/>
    </row>
    <row r="934" spans="1:251" s="9" customFormat="1" ht="17.25" customHeight="1">
      <c r="A934" s="5" t="s">
        <v>739</v>
      </c>
      <c r="B934" s="9">
        <v>379</v>
      </c>
      <c r="C934" s="5" t="s">
        <v>83</v>
      </c>
      <c r="D934" s="5" t="s">
        <v>223</v>
      </c>
      <c r="E934" s="9">
        <v>21</v>
      </c>
      <c r="F934" s="9" t="s">
        <v>137</v>
      </c>
      <c r="G934" s="5"/>
      <c r="H934" s="5" t="s">
        <v>9</v>
      </c>
      <c r="I934" s="9">
        <v>1914</v>
      </c>
      <c r="J934" s="5" t="s">
        <v>3</v>
      </c>
      <c r="K934" s="9">
        <v>1918</v>
      </c>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42" t="s">
        <v>599</v>
      </c>
      <c r="AM934" s="11">
        <f>VLOOKUP($AL934,'City Location'!$A$2:$C$69,2)</f>
        <v>52.520007</v>
      </c>
      <c r="AN934" s="11">
        <f>VLOOKUP($AL934,'City Location'!$A$2:$C$69,3)</f>
        <v>13.404954</v>
      </c>
      <c r="AO934" s="12" t="s">
        <v>640</v>
      </c>
      <c r="AP934" s="5">
        <v>1</v>
      </c>
      <c r="AQ934" s="5"/>
      <c r="AR934" s="4"/>
      <c r="AS934" s="4"/>
      <c r="AT934" s="10">
        <v>0</v>
      </c>
      <c r="AU934" s="10" t="s">
        <v>190</v>
      </c>
      <c r="AV934" s="10" t="s">
        <v>374</v>
      </c>
      <c r="AW934" s="10" t="s">
        <v>1105</v>
      </c>
      <c r="AX934" s="10" t="s">
        <v>1105</v>
      </c>
      <c r="AY934" s="10" t="s">
        <v>1105</v>
      </c>
      <c r="AZ934" s="10" t="s">
        <v>1105</v>
      </c>
      <c r="BA934" s="10" t="s">
        <v>1105</v>
      </c>
      <c r="BB934" s="10" t="s">
        <v>190</v>
      </c>
      <c r="BC934" s="10" t="s">
        <v>1105</v>
      </c>
      <c r="BD934" s="10" t="s">
        <v>1105</v>
      </c>
      <c r="BE934" s="10" t="s">
        <v>1105</v>
      </c>
      <c r="BF934" s="10" t="s">
        <v>1105</v>
      </c>
      <c r="BG934" s="10" t="s">
        <v>1105</v>
      </c>
      <c r="BH934" s="10" t="s">
        <v>1105</v>
      </c>
      <c r="BI934" s="10" t="s">
        <v>1105</v>
      </c>
      <c r="BJ934" s="10" t="s">
        <v>1105</v>
      </c>
      <c r="BK934" s="10" t="s">
        <v>1105</v>
      </c>
      <c r="BL934" s="10" t="s">
        <v>1105</v>
      </c>
      <c r="BM934" s="10" t="s">
        <v>1105</v>
      </c>
      <c r="BN934" s="10" t="s">
        <v>190</v>
      </c>
      <c r="BO934" s="10" t="s">
        <v>1105</v>
      </c>
      <c r="BP934" s="10" t="s">
        <v>1104</v>
      </c>
      <c r="BQ934" s="10" t="s">
        <v>1105</v>
      </c>
      <c r="BR934" s="10" t="s">
        <v>1105</v>
      </c>
      <c r="BS934" s="10" t="s">
        <v>1105</v>
      </c>
      <c r="BT934" s="10" t="s">
        <v>1105</v>
      </c>
      <c r="BU934" s="10" t="s">
        <v>1104</v>
      </c>
      <c r="BV934" s="10" t="s">
        <v>1105</v>
      </c>
      <c r="BW934" s="10" t="s">
        <v>190</v>
      </c>
      <c r="BX934" s="10" t="s">
        <v>190</v>
      </c>
      <c r="BY934" s="10" t="s">
        <v>1104</v>
      </c>
      <c r="BZ934" s="10" t="s">
        <v>1105</v>
      </c>
      <c r="CA934" s="10" t="s">
        <v>1105</v>
      </c>
      <c r="CB934" s="10" t="s">
        <v>1105</v>
      </c>
      <c r="CC934" s="10" t="s">
        <v>1105</v>
      </c>
      <c r="CD934" s="10" t="s">
        <v>1104</v>
      </c>
      <c r="CE934" s="10" t="s">
        <v>1105</v>
      </c>
      <c r="CF934" s="10" t="s">
        <v>1104</v>
      </c>
      <c r="CG934" s="10" t="s">
        <v>1104</v>
      </c>
      <c r="CH934" s="10" t="s">
        <v>1104</v>
      </c>
      <c r="CI934" s="10" t="s">
        <v>1105</v>
      </c>
      <c r="CJ934" s="10" t="s">
        <v>1105</v>
      </c>
      <c r="CK934" s="10" t="s">
        <v>1104</v>
      </c>
      <c r="CL934" s="10" t="s">
        <v>1105</v>
      </c>
      <c r="CM934" s="10" t="s">
        <v>1105</v>
      </c>
      <c r="CN934" s="10" t="s">
        <v>1105</v>
      </c>
      <c r="CO934" s="10" t="s">
        <v>1105</v>
      </c>
      <c r="CP934" s="10" t="s">
        <v>1105</v>
      </c>
      <c r="CQ934" s="10" t="s">
        <v>1105</v>
      </c>
      <c r="CR934" s="10" t="s">
        <v>1104</v>
      </c>
      <c r="CS934" s="10" t="s">
        <v>1104</v>
      </c>
      <c r="CT934" s="10" t="s">
        <v>1104</v>
      </c>
      <c r="CU934" s="10" t="s">
        <v>1104</v>
      </c>
      <c r="CV934" s="10" t="s">
        <v>190</v>
      </c>
      <c r="CW934" s="10" t="s">
        <v>1105</v>
      </c>
      <c r="CX934" s="10" t="s">
        <v>190</v>
      </c>
      <c r="CY934" s="10" t="s">
        <v>1105</v>
      </c>
      <c r="CZ934" s="10" t="s">
        <v>1105</v>
      </c>
      <c r="DA934" s="10" t="s">
        <v>1105</v>
      </c>
      <c r="DB934" s="10" t="s">
        <v>1104</v>
      </c>
      <c r="DC934" s="96" t="s">
        <v>7175</v>
      </c>
      <c r="DD934" s="96" t="s">
        <v>7175</v>
      </c>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5"/>
    </row>
    <row r="935" spans="1:251" s="9" customFormat="1" ht="17.25" customHeight="1">
      <c r="A935" s="5" t="s">
        <v>739</v>
      </c>
      <c r="B935" s="9">
        <v>379</v>
      </c>
      <c r="C935" s="5" t="s">
        <v>83</v>
      </c>
      <c r="D935" s="5" t="s">
        <v>223</v>
      </c>
      <c r="E935" s="9">
        <v>21</v>
      </c>
      <c r="F935" s="9" t="s">
        <v>137</v>
      </c>
      <c r="G935" s="5"/>
      <c r="H935" s="5" t="s">
        <v>3</v>
      </c>
      <c r="I935" s="9">
        <v>1918</v>
      </c>
      <c r="J935" s="5" t="s">
        <v>10</v>
      </c>
      <c r="K935" s="9">
        <v>1918</v>
      </c>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42" t="s">
        <v>599</v>
      </c>
      <c r="AM935" s="11">
        <f>VLOOKUP($AL935,'City Location'!$A$2:$C$69,2)</f>
        <v>52.520007</v>
      </c>
      <c r="AN935" s="11">
        <f>VLOOKUP($AL935,'City Location'!$A$2:$C$69,3)</f>
        <v>13.404954</v>
      </c>
      <c r="AO935" s="12" t="s">
        <v>640</v>
      </c>
      <c r="AP935" s="5">
        <v>1</v>
      </c>
      <c r="AQ935" s="5"/>
      <c r="AR935" s="4"/>
      <c r="AS935" s="4"/>
      <c r="AT935" s="10">
        <v>0</v>
      </c>
      <c r="AU935" s="10" t="s">
        <v>190</v>
      </c>
      <c r="AV935" s="10" t="s">
        <v>190</v>
      </c>
      <c r="AW935" s="10" t="s">
        <v>1105</v>
      </c>
      <c r="AX935" s="10" t="s">
        <v>1105</v>
      </c>
      <c r="AY935" s="10" t="s">
        <v>1105</v>
      </c>
      <c r="AZ935" s="10" t="s">
        <v>1105</v>
      </c>
      <c r="BA935" s="10" t="s">
        <v>1105</v>
      </c>
      <c r="BB935" s="10" t="s">
        <v>190</v>
      </c>
      <c r="BC935" s="10" t="s">
        <v>1105</v>
      </c>
      <c r="BD935" s="10" t="s">
        <v>1105</v>
      </c>
      <c r="BE935" s="10" t="s">
        <v>1105</v>
      </c>
      <c r="BF935" s="10" t="s">
        <v>1105</v>
      </c>
      <c r="BG935" s="10" t="s">
        <v>1105</v>
      </c>
      <c r="BH935" s="10" t="s">
        <v>1105</v>
      </c>
      <c r="BI935" s="10" t="s">
        <v>1105</v>
      </c>
      <c r="BJ935" s="10" t="s">
        <v>1105</v>
      </c>
      <c r="BK935" s="10" t="s">
        <v>1105</v>
      </c>
      <c r="BL935" s="10" t="s">
        <v>1105</v>
      </c>
      <c r="BM935" s="10" t="s">
        <v>1105</v>
      </c>
      <c r="BN935" s="10" t="s">
        <v>190</v>
      </c>
      <c r="BO935" s="10" t="s">
        <v>1105</v>
      </c>
      <c r="BP935" s="10" t="s">
        <v>1104</v>
      </c>
      <c r="BQ935" s="10" t="s">
        <v>1105</v>
      </c>
      <c r="BR935" s="10" t="s">
        <v>1105</v>
      </c>
      <c r="BS935" s="10" t="s">
        <v>1105</v>
      </c>
      <c r="BT935" s="10" t="s">
        <v>1105</v>
      </c>
      <c r="BU935" s="10" t="s">
        <v>1104</v>
      </c>
      <c r="BV935" s="10" t="s">
        <v>1105</v>
      </c>
      <c r="BW935" s="10" t="s">
        <v>190</v>
      </c>
      <c r="BX935" s="10" t="s">
        <v>190</v>
      </c>
      <c r="BY935" s="10" t="s">
        <v>1104</v>
      </c>
      <c r="BZ935" s="10" t="s">
        <v>1105</v>
      </c>
      <c r="CA935" s="10" t="s">
        <v>1105</v>
      </c>
      <c r="CB935" s="10" t="s">
        <v>1105</v>
      </c>
      <c r="CC935" s="10" t="s">
        <v>1105</v>
      </c>
      <c r="CD935" s="10" t="s">
        <v>1104</v>
      </c>
      <c r="CE935" s="10" t="s">
        <v>1105</v>
      </c>
      <c r="CF935" s="10" t="s">
        <v>1104</v>
      </c>
      <c r="CG935" s="10" t="s">
        <v>1104</v>
      </c>
      <c r="CH935" s="10" t="s">
        <v>1104</v>
      </c>
      <c r="CI935" s="10" t="s">
        <v>1105</v>
      </c>
      <c r="CJ935" s="10" t="s">
        <v>1105</v>
      </c>
      <c r="CK935" s="10" t="s">
        <v>1104</v>
      </c>
      <c r="CL935" s="10" t="s">
        <v>1105</v>
      </c>
      <c r="CM935" s="10" t="s">
        <v>1105</v>
      </c>
      <c r="CN935" s="10" t="s">
        <v>1105</v>
      </c>
      <c r="CO935" s="10" t="s">
        <v>1105</v>
      </c>
      <c r="CP935" s="10" t="s">
        <v>1105</v>
      </c>
      <c r="CQ935" s="10" t="s">
        <v>1105</v>
      </c>
      <c r="CR935" s="10" t="s">
        <v>1104</v>
      </c>
      <c r="CS935" s="10" t="s">
        <v>1104</v>
      </c>
      <c r="CT935" s="10" t="s">
        <v>1104</v>
      </c>
      <c r="CU935" s="10" t="s">
        <v>1104</v>
      </c>
      <c r="CV935" s="10" t="s">
        <v>190</v>
      </c>
      <c r="CW935" s="10" t="s">
        <v>1105</v>
      </c>
      <c r="CX935" s="10" t="s">
        <v>190</v>
      </c>
      <c r="CY935" s="10" t="s">
        <v>1105</v>
      </c>
      <c r="CZ935" s="10" t="s">
        <v>1105</v>
      </c>
      <c r="DA935" s="10" t="s">
        <v>1105</v>
      </c>
      <c r="DB935" s="10" t="s">
        <v>1104</v>
      </c>
      <c r="DC935" s="96" t="s">
        <v>7175</v>
      </c>
      <c r="DD935" s="96" t="s">
        <v>7175</v>
      </c>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5"/>
    </row>
    <row r="936" spans="1:251" s="9" customFormat="1" ht="17.25" customHeight="1">
      <c r="A936" s="5" t="s">
        <v>54</v>
      </c>
      <c r="B936" s="9">
        <v>385</v>
      </c>
      <c r="C936" s="5" t="s">
        <v>83</v>
      </c>
      <c r="D936" s="5" t="s">
        <v>244</v>
      </c>
      <c r="E936" s="9">
        <v>1468</v>
      </c>
      <c r="F936" s="9" t="s">
        <v>21</v>
      </c>
      <c r="G936" s="5"/>
      <c r="H936" s="5"/>
      <c r="I936" s="9">
        <v>1481</v>
      </c>
      <c r="J936" s="5" t="s">
        <v>16</v>
      </c>
      <c r="K936" s="9">
        <v>1497</v>
      </c>
      <c r="L936" s="5" t="s">
        <v>224</v>
      </c>
      <c r="M936" s="5" t="s">
        <v>345</v>
      </c>
      <c r="N936" s="5"/>
      <c r="O936" s="5" t="s">
        <v>224</v>
      </c>
      <c r="P936" s="5"/>
      <c r="Q936" s="5" t="s">
        <v>10</v>
      </c>
      <c r="R936" s="5">
        <v>1495</v>
      </c>
      <c r="S936" s="5" t="s">
        <v>4</v>
      </c>
      <c r="T936" s="5">
        <v>1503</v>
      </c>
      <c r="U936" s="5" t="s">
        <v>5</v>
      </c>
      <c r="V936" s="5">
        <v>1504</v>
      </c>
      <c r="W936" s="5" t="s">
        <v>5</v>
      </c>
      <c r="X936" s="5">
        <v>1512</v>
      </c>
      <c r="Y936" s="5" t="s">
        <v>346</v>
      </c>
      <c r="Z936" s="5"/>
      <c r="AA936" s="5">
        <v>1512</v>
      </c>
      <c r="AB936" s="5" t="s">
        <v>18</v>
      </c>
      <c r="AC936" s="5">
        <v>1520</v>
      </c>
      <c r="AD936" s="5"/>
      <c r="AE936" s="5"/>
      <c r="AF936" s="5"/>
      <c r="AG936" s="5"/>
      <c r="AH936" s="5"/>
      <c r="AI936" s="5"/>
      <c r="AJ936" s="5"/>
      <c r="AK936" s="5"/>
      <c r="AL936" s="42" t="s">
        <v>578</v>
      </c>
      <c r="AM936" s="11">
        <f>VLOOKUP($AL936,'City Location'!$A$2:$C$69,2)</f>
        <v>55.676096999999999</v>
      </c>
      <c r="AN936" s="11">
        <f>VLOOKUP($AL936,'City Location'!$A$2:$C$69,3)</f>
        <v>12.568337</v>
      </c>
      <c r="AO936" s="12" t="s">
        <v>621</v>
      </c>
      <c r="AP936" s="5">
        <v>1</v>
      </c>
      <c r="AQ936" s="5"/>
      <c r="AR936" s="4"/>
      <c r="AS936" s="4"/>
      <c r="AT936" s="10">
        <v>0</v>
      </c>
      <c r="AU936" s="10" t="s">
        <v>374</v>
      </c>
      <c r="AV936" s="10" t="s">
        <v>1105</v>
      </c>
      <c r="AW936" s="19" t="s">
        <v>374</v>
      </c>
      <c r="AX936" s="10" t="s">
        <v>1104</v>
      </c>
      <c r="AY936" s="10" t="s">
        <v>1105</v>
      </c>
      <c r="AZ936" s="10" t="s">
        <v>1105</v>
      </c>
      <c r="BA936" s="10" t="s">
        <v>1105</v>
      </c>
      <c r="BB936" s="10" t="s">
        <v>1105</v>
      </c>
      <c r="BC936" s="10" t="s">
        <v>1105</v>
      </c>
      <c r="BD936" s="19" t="s">
        <v>374</v>
      </c>
      <c r="BE936" s="19" t="s">
        <v>374</v>
      </c>
      <c r="BF936" s="10" t="s">
        <v>1105</v>
      </c>
      <c r="BG936" s="10" t="s">
        <v>1105</v>
      </c>
      <c r="BH936" s="19" t="s">
        <v>374</v>
      </c>
      <c r="BI936" s="10" t="s">
        <v>1105</v>
      </c>
      <c r="BJ936" s="10" t="s">
        <v>1105</v>
      </c>
      <c r="BK936" s="19" t="s">
        <v>374</v>
      </c>
      <c r="BL936" s="10" t="s">
        <v>1105</v>
      </c>
      <c r="BM936" s="10" t="s">
        <v>1105</v>
      </c>
      <c r="BN936" s="10" t="s">
        <v>1105</v>
      </c>
      <c r="BO936" s="10" t="s">
        <v>1105</v>
      </c>
      <c r="BP936" s="10" t="s">
        <v>1105</v>
      </c>
      <c r="BQ936" s="10" t="s">
        <v>1105</v>
      </c>
      <c r="BR936" s="10" t="s">
        <v>1104</v>
      </c>
      <c r="BS936" s="10" t="s">
        <v>1105</v>
      </c>
      <c r="BT936" s="19" t="s">
        <v>374</v>
      </c>
      <c r="BU936" s="10" t="s">
        <v>1105</v>
      </c>
      <c r="BV936" s="19" t="s">
        <v>374</v>
      </c>
      <c r="BW936" s="10" t="s">
        <v>190</v>
      </c>
      <c r="BX936" s="10" t="s">
        <v>1104</v>
      </c>
      <c r="BY936" s="10" t="s">
        <v>1105</v>
      </c>
      <c r="BZ936" s="10" t="s">
        <v>1105</v>
      </c>
      <c r="CA936" s="19" t="s">
        <v>374</v>
      </c>
      <c r="CB936" s="10" t="s">
        <v>1104</v>
      </c>
      <c r="CC936" s="10" t="s">
        <v>1104</v>
      </c>
      <c r="CD936" s="19" t="s">
        <v>374</v>
      </c>
      <c r="CE936" s="19" t="s">
        <v>374</v>
      </c>
      <c r="CF936" s="10" t="s">
        <v>1104</v>
      </c>
      <c r="CG936" s="10" t="s">
        <v>1104</v>
      </c>
      <c r="CH936" s="10" t="s">
        <v>1104</v>
      </c>
      <c r="CI936" s="10" t="s">
        <v>1104</v>
      </c>
      <c r="CJ936" s="10" t="s">
        <v>1104</v>
      </c>
      <c r="CK936" s="10" t="s">
        <v>1104</v>
      </c>
      <c r="CL936" s="10" t="s">
        <v>1105</v>
      </c>
      <c r="CM936" s="10" t="s">
        <v>1105</v>
      </c>
      <c r="CN936" s="10" t="s">
        <v>1105</v>
      </c>
      <c r="CO936" s="10" t="s">
        <v>1105</v>
      </c>
      <c r="CP936" s="10" t="s">
        <v>1105</v>
      </c>
      <c r="CQ936" s="10" t="s">
        <v>1105</v>
      </c>
      <c r="CR936" s="10" t="s">
        <v>1105</v>
      </c>
      <c r="CS936" s="10" t="s">
        <v>1105</v>
      </c>
      <c r="CT936" s="10" t="s">
        <v>1105</v>
      </c>
      <c r="CU936" s="10" t="s">
        <v>1104</v>
      </c>
      <c r="CV936" s="10" t="s">
        <v>1105</v>
      </c>
      <c r="CW936" s="10" t="s">
        <v>190</v>
      </c>
      <c r="CX936" s="9" t="s">
        <v>1105</v>
      </c>
      <c r="CY936" s="10" t="s">
        <v>1105</v>
      </c>
      <c r="CZ936" s="10" t="s">
        <v>1104</v>
      </c>
      <c r="DA936" s="10" t="s">
        <v>1105</v>
      </c>
      <c r="DB936" s="10" t="s">
        <v>1105</v>
      </c>
      <c r="DC936" s="96" t="s">
        <v>7178</v>
      </c>
      <c r="DD936" s="96" t="s">
        <v>7178</v>
      </c>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5"/>
    </row>
    <row r="937" spans="1:251" s="9" customFormat="1" ht="17.25" customHeight="1">
      <c r="A937" s="5" t="s">
        <v>54</v>
      </c>
      <c r="B937" s="9">
        <v>385</v>
      </c>
      <c r="C937" s="5" t="s">
        <v>83</v>
      </c>
      <c r="D937" s="5" t="s">
        <v>244</v>
      </c>
      <c r="E937" s="9">
        <v>1468</v>
      </c>
      <c r="F937" s="9" t="s">
        <v>21</v>
      </c>
      <c r="G937" s="5"/>
      <c r="H937" s="5" t="s">
        <v>16</v>
      </c>
      <c r="I937" s="9">
        <v>1497</v>
      </c>
      <c r="J937" s="5" t="s">
        <v>9</v>
      </c>
      <c r="K937" s="9">
        <v>1513</v>
      </c>
      <c r="L937" s="5" t="s">
        <v>224</v>
      </c>
      <c r="M937" s="5" t="s">
        <v>345</v>
      </c>
      <c r="N937" s="5"/>
      <c r="O937" s="5" t="s">
        <v>224</v>
      </c>
      <c r="P937" s="5"/>
      <c r="Q937" s="5" t="s">
        <v>10</v>
      </c>
      <c r="R937" s="5">
        <v>1495</v>
      </c>
      <c r="S937" s="5" t="s">
        <v>4</v>
      </c>
      <c r="T937" s="5">
        <v>1503</v>
      </c>
      <c r="U937" s="5" t="s">
        <v>5</v>
      </c>
      <c r="V937" s="5">
        <v>1504</v>
      </c>
      <c r="W937" s="5" t="s">
        <v>5</v>
      </c>
      <c r="X937" s="5">
        <v>1512</v>
      </c>
      <c r="Y937" s="5" t="s">
        <v>346</v>
      </c>
      <c r="Z937" s="5"/>
      <c r="AA937" s="5">
        <v>1512</v>
      </c>
      <c r="AB937" s="5" t="s">
        <v>18</v>
      </c>
      <c r="AC937" s="5">
        <v>1520</v>
      </c>
      <c r="AD937" s="5"/>
      <c r="AE937" s="5"/>
      <c r="AF937" s="5"/>
      <c r="AG937" s="5"/>
      <c r="AH937" s="5"/>
      <c r="AI937" s="5"/>
      <c r="AJ937" s="5"/>
      <c r="AK937" s="5"/>
      <c r="AL937" s="42" t="s">
        <v>578</v>
      </c>
      <c r="AM937" s="11">
        <f>VLOOKUP($AL937,'City Location'!$A$2:$C$69,2)</f>
        <v>55.676096999999999</v>
      </c>
      <c r="AN937" s="11">
        <f>VLOOKUP($AL937,'City Location'!$A$2:$C$69,3)</f>
        <v>12.568337</v>
      </c>
      <c r="AO937" s="12" t="s">
        <v>621</v>
      </c>
      <c r="AP937" s="5">
        <v>1</v>
      </c>
      <c r="AQ937" s="5"/>
      <c r="AR937" s="4"/>
      <c r="AS937" s="4"/>
      <c r="AT937" s="10">
        <v>0</v>
      </c>
      <c r="AU937" s="10" t="s">
        <v>374</v>
      </c>
      <c r="AV937" s="10" t="s">
        <v>1105</v>
      </c>
      <c r="AW937" s="19" t="s">
        <v>374</v>
      </c>
      <c r="AX937" s="10" t="s">
        <v>1104</v>
      </c>
      <c r="AY937" s="10" t="s">
        <v>1105</v>
      </c>
      <c r="AZ937" s="10" t="s">
        <v>1105</v>
      </c>
      <c r="BA937" s="10" t="s">
        <v>1105</v>
      </c>
      <c r="BB937" s="10" t="s">
        <v>1105</v>
      </c>
      <c r="BC937" s="10" t="s">
        <v>1105</v>
      </c>
      <c r="BD937" s="19" t="s">
        <v>374</v>
      </c>
      <c r="BE937" s="19" t="s">
        <v>374</v>
      </c>
      <c r="BF937" s="10" t="s">
        <v>1105</v>
      </c>
      <c r="BG937" s="10" t="s">
        <v>1105</v>
      </c>
      <c r="BH937" s="19" t="s">
        <v>374</v>
      </c>
      <c r="BI937" s="10" t="s">
        <v>1105</v>
      </c>
      <c r="BJ937" s="10" t="s">
        <v>1105</v>
      </c>
      <c r="BK937" s="19" t="s">
        <v>374</v>
      </c>
      <c r="BL937" s="10" t="s">
        <v>1105</v>
      </c>
      <c r="BM937" s="10" t="s">
        <v>1105</v>
      </c>
      <c r="BN937" s="10" t="s">
        <v>1105</v>
      </c>
      <c r="BO937" s="10" t="s">
        <v>1105</v>
      </c>
      <c r="BP937" s="10" t="s">
        <v>1105</v>
      </c>
      <c r="BQ937" s="10" t="s">
        <v>1105</v>
      </c>
      <c r="BR937" s="10" t="s">
        <v>1104</v>
      </c>
      <c r="BS937" s="10" t="s">
        <v>1105</v>
      </c>
      <c r="BT937" s="19" t="s">
        <v>374</v>
      </c>
      <c r="BU937" s="10" t="s">
        <v>1105</v>
      </c>
      <c r="BV937" s="19" t="s">
        <v>374</v>
      </c>
      <c r="BW937" s="10" t="s">
        <v>190</v>
      </c>
      <c r="BX937" s="10" t="s">
        <v>1104</v>
      </c>
      <c r="BY937" s="10" t="s">
        <v>1105</v>
      </c>
      <c r="BZ937" s="10" t="s">
        <v>1105</v>
      </c>
      <c r="CA937" s="19" t="s">
        <v>374</v>
      </c>
      <c r="CB937" s="10" t="s">
        <v>1104</v>
      </c>
      <c r="CC937" s="10" t="s">
        <v>1104</v>
      </c>
      <c r="CD937" s="19" t="s">
        <v>374</v>
      </c>
      <c r="CE937" s="19" t="s">
        <v>374</v>
      </c>
      <c r="CF937" s="10" t="s">
        <v>1104</v>
      </c>
      <c r="CG937" s="10" t="s">
        <v>1104</v>
      </c>
      <c r="CH937" s="10" t="s">
        <v>1104</v>
      </c>
      <c r="CI937" s="10" t="s">
        <v>1104</v>
      </c>
      <c r="CJ937" s="10" t="s">
        <v>1104</v>
      </c>
      <c r="CK937" s="10" t="s">
        <v>1104</v>
      </c>
      <c r="CL937" s="10" t="s">
        <v>1105</v>
      </c>
      <c r="CM937" s="10" t="s">
        <v>1105</v>
      </c>
      <c r="CN937" s="10" t="s">
        <v>1105</v>
      </c>
      <c r="CO937" s="10" t="s">
        <v>1105</v>
      </c>
      <c r="CP937" s="10" t="s">
        <v>1105</v>
      </c>
      <c r="CQ937" s="10" t="s">
        <v>1105</v>
      </c>
      <c r="CR937" s="10" t="s">
        <v>1105</v>
      </c>
      <c r="CS937" s="10" t="s">
        <v>1105</v>
      </c>
      <c r="CT937" s="10" t="s">
        <v>1105</v>
      </c>
      <c r="CU937" s="10" t="s">
        <v>1104</v>
      </c>
      <c r="CV937" s="10" t="s">
        <v>1105</v>
      </c>
      <c r="CW937" s="10" t="s">
        <v>374</v>
      </c>
      <c r="CX937" s="9" t="s">
        <v>1105</v>
      </c>
      <c r="CY937" s="10" t="s">
        <v>1105</v>
      </c>
      <c r="CZ937" s="10" t="s">
        <v>1104</v>
      </c>
      <c r="DA937" s="10" t="s">
        <v>1105</v>
      </c>
      <c r="DB937" s="10" t="s">
        <v>1105</v>
      </c>
      <c r="DC937" s="96" t="s">
        <v>7178</v>
      </c>
      <c r="DD937" s="96" t="s">
        <v>7178</v>
      </c>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5"/>
    </row>
    <row r="938" spans="1:251" s="9" customFormat="1" ht="17.25" customHeight="1">
      <c r="A938" s="5" t="s">
        <v>54</v>
      </c>
      <c r="B938" s="9">
        <v>385</v>
      </c>
      <c r="C938" s="5" t="s">
        <v>83</v>
      </c>
      <c r="D938" s="5" t="s">
        <v>258</v>
      </c>
      <c r="E938" s="9">
        <v>14852</v>
      </c>
      <c r="F938" s="9" t="s">
        <v>21</v>
      </c>
      <c r="G938" s="5"/>
      <c r="H938" s="5"/>
      <c r="I938" s="9">
        <v>1513</v>
      </c>
      <c r="J938" s="5" t="s">
        <v>9</v>
      </c>
      <c r="K938" s="9">
        <v>1521</v>
      </c>
      <c r="L938" s="5" t="s">
        <v>224</v>
      </c>
      <c r="M938" s="5" t="s">
        <v>644</v>
      </c>
      <c r="N938" s="5"/>
      <c r="O938" s="5"/>
      <c r="P938" s="5"/>
      <c r="Q938" s="5"/>
      <c r="R938" s="5">
        <v>1513</v>
      </c>
      <c r="S938" s="5"/>
      <c r="T938" s="5">
        <v>1520</v>
      </c>
      <c r="U938" s="5"/>
      <c r="V938" s="5"/>
      <c r="W938" s="5"/>
      <c r="X938" s="5"/>
      <c r="Y938" s="5"/>
      <c r="Z938" s="5"/>
      <c r="AA938" s="5"/>
      <c r="AB938" s="5"/>
      <c r="AC938" s="5"/>
      <c r="AD938" s="5"/>
      <c r="AE938" s="5"/>
      <c r="AF938" s="5"/>
      <c r="AG938" s="5"/>
      <c r="AH938" s="5"/>
      <c r="AI938" s="5"/>
      <c r="AJ938" s="5"/>
      <c r="AK938" s="5"/>
      <c r="AL938" s="42" t="s">
        <v>578</v>
      </c>
      <c r="AM938" s="11">
        <f>VLOOKUP($AL938,'City Location'!$A$2:$C$69,2)</f>
        <v>55.676096999999999</v>
      </c>
      <c r="AN938" s="11">
        <f>VLOOKUP($AL938,'City Location'!$A$2:$C$69,3)</f>
        <v>12.568337</v>
      </c>
      <c r="AO938" s="12" t="s">
        <v>621</v>
      </c>
      <c r="AP938" s="5">
        <v>1</v>
      </c>
      <c r="AQ938" s="5"/>
      <c r="AR938" s="4"/>
      <c r="AS938" s="4"/>
      <c r="AT938" s="10">
        <v>0</v>
      </c>
      <c r="AU938" s="10" t="s">
        <v>374</v>
      </c>
      <c r="AV938" s="10" t="s">
        <v>1105</v>
      </c>
      <c r="AW938" s="19" t="s">
        <v>374</v>
      </c>
      <c r="AX938" s="10" t="s">
        <v>1104</v>
      </c>
      <c r="AY938" s="10" t="s">
        <v>1105</v>
      </c>
      <c r="AZ938" s="10" t="s">
        <v>1105</v>
      </c>
      <c r="BA938" s="10" t="s">
        <v>1105</v>
      </c>
      <c r="BB938" s="10" t="s">
        <v>1105</v>
      </c>
      <c r="BC938" s="10" t="s">
        <v>1105</v>
      </c>
      <c r="BD938" s="19" t="s">
        <v>374</v>
      </c>
      <c r="BE938" s="19" t="s">
        <v>374</v>
      </c>
      <c r="BF938" s="10" t="s">
        <v>1105</v>
      </c>
      <c r="BG938" s="10" t="s">
        <v>1105</v>
      </c>
      <c r="BH938" s="19" t="s">
        <v>374</v>
      </c>
      <c r="BI938" s="10" t="s">
        <v>1105</v>
      </c>
      <c r="BJ938" s="10" t="s">
        <v>1105</v>
      </c>
      <c r="BK938" s="19" t="s">
        <v>374</v>
      </c>
      <c r="BL938" s="10" t="s">
        <v>1105</v>
      </c>
      <c r="BM938" s="10" t="s">
        <v>1105</v>
      </c>
      <c r="BN938" s="10" t="s">
        <v>1105</v>
      </c>
      <c r="BO938" s="10" t="s">
        <v>1105</v>
      </c>
      <c r="BP938" s="10" t="s">
        <v>1105</v>
      </c>
      <c r="BQ938" s="10" t="s">
        <v>1105</v>
      </c>
      <c r="BR938" s="10" t="s">
        <v>1105</v>
      </c>
      <c r="BS938" s="10" t="s">
        <v>1105</v>
      </c>
      <c r="BT938" s="19" t="s">
        <v>374</v>
      </c>
      <c r="BU938" s="10" t="s">
        <v>1105</v>
      </c>
      <c r="BV938" s="19" t="s">
        <v>374</v>
      </c>
      <c r="BW938" s="10" t="s">
        <v>190</v>
      </c>
      <c r="BX938" s="10" t="s">
        <v>1104</v>
      </c>
      <c r="BY938" s="10" t="s">
        <v>1105</v>
      </c>
      <c r="BZ938" s="10" t="s">
        <v>1105</v>
      </c>
      <c r="CA938" s="19" t="s">
        <v>374</v>
      </c>
      <c r="CB938" s="10" t="s">
        <v>1104</v>
      </c>
      <c r="CC938" s="10" t="s">
        <v>1104</v>
      </c>
      <c r="CD938" s="19" t="s">
        <v>374</v>
      </c>
      <c r="CE938" s="19" t="s">
        <v>374</v>
      </c>
      <c r="CF938" s="10" t="s">
        <v>1104</v>
      </c>
      <c r="CG938" s="10" t="s">
        <v>1104</v>
      </c>
      <c r="CH938" s="10" t="s">
        <v>1104</v>
      </c>
      <c r="CI938" s="10" t="s">
        <v>1104</v>
      </c>
      <c r="CJ938" s="10" t="s">
        <v>1104</v>
      </c>
      <c r="CK938" s="10" t="s">
        <v>1104</v>
      </c>
      <c r="CL938" s="10" t="s">
        <v>1105</v>
      </c>
      <c r="CM938" s="10" t="s">
        <v>1105</v>
      </c>
      <c r="CN938" s="10" t="s">
        <v>1105</v>
      </c>
      <c r="CO938" s="10" t="s">
        <v>1105</v>
      </c>
      <c r="CP938" s="10" t="s">
        <v>1105</v>
      </c>
      <c r="CQ938" s="10" t="s">
        <v>1105</v>
      </c>
      <c r="CR938" s="10" t="s">
        <v>1105</v>
      </c>
      <c r="CS938" s="10" t="s">
        <v>1105</v>
      </c>
      <c r="CT938" s="10" t="s">
        <v>1105</v>
      </c>
      <c r="CU938" s="10" t="s">
        <v>1104</v>
      </c>
      <c r="CV938" s="10" t="s">
        <v>1105</v>
      </c>
      <c r="CW938" s="10" t="s">
        <v>374</v>
      </c>
      <c r="CX938" s="9" t="s">
        <v>1105</v>
      </c>
      <c r="CY938" s="10" t="s">
        <v>1105</v>
      </c>
      <c r="CZ938" s="10" t="s">
        <v>1104</v>
      </c>
      <c r="DA938" s="10" t="s">
        <v>1105</v>
      </c>
      <c r="DB938" s="10" t="s">
        <v>1105</v>
      </c>
      <c r="DC938" s="96" t="s">
        <v>7178</v>
      </c>
      <c r="DD938" s="96" t="s">
        <v>7178</v>
      </c>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5"/>
    </row>
    <row r="939" spans="1:251" s="9" customFormat="1" ht="17.25" customHeight="1">
      <c r="A939" s="5" t="s">
        <v>54</v>
      </c>
      <c r="B939" s="9">
        <v>385</v>
      </c>
      <c r="C939" s="5" t="s">
        <v>83</v>
      </c>
      <c r="D939" s="5" t="s">
        <v>347</v>
      </c>
      <c r="E939" s="9">
        <v>5503</v>
      </c>
      <c r="F939" s="9" t="s">
        <v>285</v>
      </c>
      <c r="G939" s="5"/>
      <c r="H939" s="5"/>
      <c r="I939" s="9">
        <v>1523</v>
      </c>
      <c r="J939" s="5" t="s">
        <v>6</v>
      </c>
      <c r="K939" s="9">
        <v>1523</v>
      </c>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42" t="s">
        <v>590</v>
      </c>
      <c r="AM939" s="11">
        <f>VLOOKUP($AL939,'City Location'!$A$2:$C$69,2)</f>
        <v>59.329323000000002</v>
      </c>
      <c r="AN939" s="11">
        <f>VLOOKUP($AL939,'City Location'!$A$2:$C$69,3)</f>
        <v>18.068580999999998</v>
      </c>
      <c r="AO939" s="12" t="s">
        <v>621</v>
      </c>
      <c r="AP939" s="5">
        <v>1</v>
      </c>
      <c r="AQ939" s="5"/>
      <c r="AR939" s="4"/>
      <c r="AS939" s="4"/>
      <c r="AT939" s="10">
        <v>0</v>
      </c>
      <c r="AU939" s="10" t="s">
        <v>374</v>
      </c>
      <c r="AV939" s="10" t="s">
        <v>1105</v>
      </c>
      <c r="AW939" s="19" t="s">
        <v>374</v>
      </c>
      <c r="AX939" s="10" t="s">
        <v>1105</v>
      </c>
      <c r="AY939" s="10" t="s">
        <v>1105</v>
      </c>
      <c r="AZ939" s="10" t="s">
        <v>1105</v>
      </c>
      <c r="BA939" s="10" t="s">
        <v>1105</v>
      </c>
      <c r="BB939" s="10" t="s">
        <v>1105</v>
      </c>
      <c r="BC939" s="10" t="s">
        <v>1105</v>
      </c>
      <c r="BD939" s="19" t="s">
        <v>374</v>
      </c>
      <c r="BE939" s="19" t="s">
        <v>374</v>
      </c>
      <c r="BF939" s="10" t="s">
        <v>1105</v>
      </c>
      <c r="BG939" s="10" t="s">
        <v>1105</v>
      </c>
      <c r="BH939" s="19" t="s">
        <v>374</v>
      </c>
      <c r="BI939" s="10" t="s">
        <v>1105</v>
      </c>
      <c r="BJ939" s="10" t="s">
        <v>1105</v>
      </c>
      <c r="BK939" s="19" t="s">
        <v>374</v>
      </c>
      <c r="BL939" s="10" t="s">
        <v>1105</v>
      </c>
      <c r="BM939" s="10" t="s">
        <v>1105</v>
      </c>
      <c r="BN939" s="10" t="s">
        <v>1105</v>
      </c>
      <c r="BO939" s="10" t="s">
        <v>1105</v>
      </c>
      <c r="BP939" s="10" t="s">
        <v>1105</v>
      </c>
      <c r="BQ939" s="10" t="s">
        <v>1105</v>
      </c>
      <c r="BR939" s="10" t="s">
        <v>1105</v>
      </c>
      <c r="BS939" s="10" t="s">
        <v>1105</v>
      </c>
      <c r="BT939" s="19" t="s">
        <v>374</v>
      </c>
      <c r="BU939" s="10" t="s">
        <v>1105</v>
      </c>
      <c r="BV939" s="19" t="s">
        <v>374</v>
      </c>
      <c r="BW939" s="10" t="s">
        <v>190</v>
      </c>
      <c r="BX939" s="10" t="s">
        <v>1104</v>
      </c>
      <c r="BY939" s="10" t="s">
        <v>1105</v>
      </c>
      <c r="BZ939" s="10" t="s">
        <v>1105</v>
      </c>
      <c r="CA939" s="19" t="s">
        <v>374</v>
      </c>
      <c r="CB939" s="10" t="s">
        <v>1104</v>
      </c>
      <c r="CC939" s="10" t="s">
        <v>1105</v>
      </c>
      <c r="CD939" s="19" t="s">
        <v>374</v>
      </c>
      <c r="CE939" s="19" t="s">
        <v>374</v>
      </c>
      <c r="CF939" s="10" t="s">
        <v>1104</v>
      </c>
      <c r="CG939" s="10" t="s">
        <v>1104</v>
      </c>
      <c r="CH939" s="10" t="s">
        <v>1104</v>
      </c>
      <c r="CI939" s="10" t="s">
        <v>1104</v>
      </c>
      <c r="CJ939" s="10" t="s">
        <v>1104</v>
      </c>
      <c r="CK939" s="10" t="s">
        <v>1104</v>
      </c>
      <c r="CL939" s="10" t="s">
        <v>1105</v>
      </c>
      <c r="CM939" s="10" t="s">
        <v>1105</v>
      </c>
      <c r="CN939" s="10" t="s">
        <v>1105</v>
      </c>
      <c r="CO939" s="10" t="s">
        <v>1105</v>
      </c>
      <c r="CP939" s="10" t="s">
        <v>1105</v>
      </c>
      <c r="CQ939" s="10" t="s">
        <v>1105</v>
      </c>
      <c r="CR939" s="10" t="s">
        <v>1105</v>
      </c>
      <c r="CS939" s="10" t="s">
        <v>1105</v>
      </c>
      <c r="CT939" s="10" t="s">
        <v>1105</v>
      </c>
      <c r="CU939" s="10" t="s">
        <v>1104</v>
      </c>
      <c r="CV939" s="10" t="s">
        <v>1105</v>
      </c>
      <c r="CW939" s="10" t="s">
        <v>374</v>
      </c>
      <c r="CX939" s="9" t="s">
        <v>1105</v>
      </c>
      <c r="CY939" s="10" t="s">
        <v>1105</v>
      </c>
      <c r="CZ939" s="10" t="s">
        <v>1104</v>
      </c>
      <c r="DA939" s="10" t="s">
        <v>1105</v>
      </c>
      <c r="DB939" s="10" t="s">
        <v>1105</v>
      </c>
      <c r="DC939" s="96" t="s">
        <v>7178</v>
      </c>
      <c r="DD939" s="96" t="s">
        <v>7178</v>
      </c>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5"/>
    </row>
    <row r="940" spans="1:251" s="9" customFormat="1" ht="17.25" customHeight="1">
      <c r="A940" s="5" t="s">
        <v>54</v>
      </c>
      <c r="B940" s="9">
        <v>385</v>
      </c>
      <c r="C940" s="5" t="s">
        <v>83</v>
      </c>
      <c r="D940" s="5" t="s">
        <v>347</v>
      </c>
      <c r="E940" s="9">
        <v>5503</v>
      </c>
      <c r="F940" s="9" t="s">
        <v>285</v>
      </c>
      <c r="G940" s="5"/>
      <c r="H940" s="5" t="s">
        <v>6</v>
      </c>
      <c r="I940" s="9">
        <v>1523</v>
      </c>
      <c r="J940" s="5"/>
      <c r="K940" s="9">
        <v>1531</v>
      </c>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42" t="s">
        <v>590</v>
      </c>
      <c r="AM940" s="11">
        <f>VLOOKUP($AL940,'City Location'!$A$2:$C$69,2)</f>
        <v>59.329323000000002</v>
      </c>
      <c r="AN940" s="11">
        <f>VLOOKUP($AL940,'City Location'!$A$2:$C$69,3)</f>
        <v>18.068580999999998</v>
      </c>
      <c r="AO940" s="12" t="s">
        <v>621</v>
      </c>
      <c r="AP940" s="5">
        <v>1</v>
      </c>
      <c r="AQ940" s="5"/>
      <c r="AR940" s="4"/>
      <c r="AS940" s="4"/>
      <c r="AT940" s="10">
        <v>0</v>
      </c>
      <c r="AU940" s="10" t="s">
        <v>374</v>
      </c>
      <c r="AV940" s="10" t="s">
        <v>1105</v>
      </c>
      <c r="AW940" s="19" t="s">
        <v>374</v>
      </c>
      <c r="AX940" s="10" t="s">
        <v>1105</v>
      </c>
      <c r="AY940" s="10" t="s">
        <v>1105</v>
      </c>
      <c r="AZ940" s="10" t="s">
        <v>1105</v>
      </c>
      <c r="BA940" s="10" t="s">
        <v>1105</v>
      </c>
      <c r="BB940" s="10" t="s">
        <v>1105</v>
      </c>
      <c r="BC940" s="10" t="s">
        <v>1105</v>
      </c>
      <c r="BD940" s="19" t="s">
        <v>374</v>
      </c>
      <c r="BE940" s="19" t="s">
        <v>374</v>
      </c>
      <c r="BF940" s="10" t="s">
        <v>1105</v>
      </c>
      <c r="BG940" s="10" t="s">
        <v>1105</v>
      </c>
      <c r="BH940" s="19" t="s">
        <v>374</v>
      </c>
      <c r="BI940" s="10" t="s">
        <v>1105</v>
      </c>
      <c r="BJ940" s="10" t="s">
        <v>1105</v>
      </c>
      <c r="BK940" s="19" t="s">
        <v>374</v>
      </c>
      <c r="BL940" s="10" t="s">
        <v>1105</v>
      </c>
      <c r="BM940" s="10" t="s">
        <v>1105</v>
      </c>
      <c r="BN940" s="10" t="s">
        <v>1105</v>
      </c>
      <c r="BO940" s="10" t="s">
        <v>1105</v>
      </c>
      <c r="BP940" s="10" t="s">
        <v>1105</v>
      </c>
      <c r="BQ940" s="10" t="s">
        <v>1105</v>
      </c>
      <c r="BR940" s="10" t="s">
        <v>1105</v>
      </c>
      <c r="BS940" s="10" t="s">
        <v>1105</v>
      </c>
      <c r="BT940" s="19" t="s">
        <v>374</v>
      </c>
      <c r="BU940" s="10" t="s">
        <v>1105</v>
      </c>
      <c r="BV940" s="19" t="s">
        <v>374</v>
      </c>
      <c r="BW940" s="10" t="s">
        <v>190</v>
      </c>
      <c r="BX940" s="10" t="s">
        <v>1104</v>
      </c>
      <c r="BY940" s="10" t="s">
        <v>1105</v>
      </c>
      <c r="BZ940" s="10" t="s">
        <v>1105</v>
      </c>
      <c r="CA940" s="19" t="s">
        <v>374</v>
      </c>
      <c r="CB940" s="10" t="s">
        <v>1104</v>
      </c>
      <c r="CC940" s="10" t="s">
        <v>1105</v>
      </c>
      <c r="CD940" s="19" t="s">
        <v>374</v>
      </c>
      <c r="CE940" s="19" t="s">
        <v>374</v>
      </c>
      <c r="CF940" s="10" t="s">
        <v>1104</v>
      </c>
      <c r="CG940" s="10" t="s">
        <v>1104</v>
      </c>
      <c r="CH940" s="10" t="s">
        <v>1104</v>
      </c>
      <c r="CI940" s="10" t="s">
        <v>1104</v>
      </c>
      <c r="CJ940" s="10" t="s">
        <v>1104</v>
      </c>
      <c r="CK940" s="10" t="s">
        <v>1104</v>
      </c>
      <c r="CL940" s="10" t="s">
        <v>1105</v>
      </c>
      <c r="CM940" s="10" t="s">
        <v>1105</v>
      </c>
      <c r="CN940" s="10" t="s">
        <v>1105</v>
      </c>
      <c r="CO940" s="10" t="s">
        <v>1105</v>
      </c>
      <c r="CP940" s="10" t="s">
        <v>1105</v>
      </c>
      <c r="CQ940" s="10" t="s">
        <v>1105</v>
      </c>
      <c r="CR940" s="10" t="s">
        <v>1105</v>
      </c>
      <c r="CS940" s="10" t="s">
        <v>1105</v>
      </c>
      <c r="CT940" s="10" t="s">
        <v>1105</v>
      </c>
      <c r="CU940" s="10" t="s">
        <v>1104</v>
      </c>
      <c r="CV940" s="10" t="s">
        <v>1105</v>
      </c>
      <c r="CW940" s="10" t="s">
        <v>190</v>
      </c>
      <c r="CX940" s="9" t="s">
        <v>1105</v>
      </c>
      <c r="CY940" s="10" t="s">
        <v>1105</v>
      </c>
      <c r="CZ940" s="10" t="s">
        <v>1104</v>
      </c>
      <c r="DA940" s="10" t="s">
        <v>1105</v>
      </c>
      <c r="DB940" s="10" t="s">
        <v>1105</v>
      </c>
      <c r="DC940" s="96" t="s">
        <v>7178</v>
      </c>
      <c r="DD940" s="96" t="s">
        <v>7178</v>
      </c>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5"/>
    </row>
    <row r="941" spans="1:251" s="9" customFormat="1" ht="17.25" customHeight="1">
      <c r="A941" s="5" t="s">
        <v>54</v>
      </c>
      <c r="B941" s="9">
        <v>385</v>
      </c>
      <c r="C941" s="5" t="s">
        <v>83</v>
      </c>
      <c r="D941" s="5" t="s">
        <v>347</v>
      </c>
      <c r="E941" s="9">
        <v>5503</v>
      </c>
      <c r="F941" s="9" t="s">
        <v>285</v>
      </c>
      <c r="G941" s="5"/>
      <c r="H941" s="5"/>
      <c r="I941" s="9">
        <v>1531</v>
      </c>
      <c r="J941" s="5"/>
      <c r="K941" s="9">
        <v>1560</v>
      </c>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42" t="s">
        <v>590</v>
      </c>
      <c r="AM941" s="11">
        <f>VLOOKUP($AL941,'City Location'!$A$2:$C$69,2)</f>
        <v>59.329323000000002</v>
      </c>
      <c r="AN941" s="11">
        <f>VLOOKUP($AL941,'City Location'!$A$2:$C$69,3)</f>
        <v>18.068580999999998</v>
      </c>
      <c r="AO941" s="12" t="s">
        <v>642</v>
      </c>
      <c r="AP941" s="5">
        <v>1</v>
      </c>
      <c r="AQ941" s="5"/>
      <c r="AR941" s="4"/>
      <c r="AS941" s="4"/>
      <c r="AT941" s="10">
        <v>0</v>
      </c>
      <c r="AU941" s="10" t="s">
        <v>374</v>
      </c>
      <c r="AV941" s="10" t="s">
        <v>1105</v>
      </c>
      <c r="AW941" s="19" t="s">
        <v>374</v>
      </c>
      <c r="AX941" s="10" t="s">
        <v>1105</v>
      </c>
      <c r="AY941" s="10" t="s">
        <v>1105</v>
      </c>
      <c r="AZ941" s="10" t="s">
        <v>1105</v>
      </c>
      <c r="BA941" s="10" t="s">
        <v>1105</v>
      </c>
      <c r="BB941" s="10" t="s">
        <v>1105</v>
      </c>
      <c r="BC941" s="10" t="s">
        <v>1105</v>
      </c>
      <c r="BD941" s="19" t="s">
        <v>374</v>
      </c>
      <c r="BE941" s="19" t="s">
        <v>374</v>
      </c>
      <c r="BF941" s="10" t="s">
        <v>1105</v>
      </c>
      <c r="BG941" s="10" t="s">
        <v>1105</v>
      </c>
      <c r="BH941" s="19" t="s">
        <v>374</v>
      </c>
      <c r="BI941" s="10" t="s">
        <v>1105</v>
      </c>
      <c r="BJ941" s="10" t="s">
        <v>1105</v>
      </c>
      <c r="BK941" s="19" t="s">
        <v>374</v>
      </c>
      <c r="BL941" s="10" t="s">
        <v>1105</v>
      </c>
      <c r="BM941" s="10" t="s">
        <v>1105</v>
      </c>
      <c r="BN941" s="10" t="s">
        <v>1105</v>
      </c>
      <c r="BO941" s="10" t="s">
        <v>1105</v>
      </c>
      <c r="BP941" s="10" t="s">
        <v>1105</v>
      </c>
      <c r="BQ941" s="10" t="s">
        <v>1105</v>
      </c>
      <c r="BR941" s="10" t="s">
        <v>1105</v>
      </c>
      <c r="BS941" s="10" t="s">
        <v>1105</v>
      </c>
      <c r="BT941" s="19" t="s">
        <v>374</v>
      </c>
      <c r="BU941" s="10" t="s">
        <v>1105</v>
      </c>
      <c r="BV941" s="19" t="s">
        <v>374</v>
      </c>
      <c r="BW941" s="10" t="s">
        <v>190</v>
      </c>
      <c r="BX941" s="10" t="s">
        <v>1104</v>
      </c>
      <c r="BY941" s="10" t="s">
        <v>1105</v>
      </c>
      <c r="BZ941" s="10" t="s">
        <v>1105</v>
      </c>
      <c r="CA941" s="19" t="s">
        <v>374</v>
      </c>
      <c r="CB941" s="10" t="s">
        <v>1104</v>
      </c>
      <c r="CC941" s="10" t="s">
        <v>1105</v>
      </c>
      <c r="CD941" s="19" t="s">
        <v>374</v>
      </c>
      <c r="CE941" s="19" t="s">
        <v>374</v>
      </c>
      <c r="CF941" s="10" t="s">
        <v>1104</v>
      </c>
      <c r="CG941" s="10" t="s">
        <v>1104</v>
      </c>
      <c r="CH941" s="10" t="s">
        <v>1104</v>
      </c>
      <c r="CI941" s="10" t="s">
        <v>1104</v>
      </c>
      <c r="CJ941" s="10" t="s">
        <v>1104</v>
      </c>
      <c r="CK941" s="10" t="s">
        <v>1104</v>
      </c>
      <c r="CL941" s="10" t="s">
        <v>1105</v>
      </c>
      <c r="CM941" s="10" t="s">
        <v>1105</v>
      </c>
      <c r="CN941" s="10" t="s">
        <v>1105</v>
      </c>
      <c r="CO941" s="10" t="s">
        <v>1105</v>
      </c>
      <c r="CP941" s="10" t="s">
        <v>1105</v>
      </c>
      <c r="CQ941" s="10" t="s">
        <v>1105</v>
      </c>
      <c r="CR941" s="10" t="s">
        <v>1105</v>
      </c>
      <c r="CS941" s="10" t="s">
        <v>1105</v>
      </c>
      <c r="CT941" s="10" t="s">
        <v>1105</v>
      </c>
      <c r="CU941" s="10" t="s">
        <v>1104</v>
      </c>
      <c r="CV941" s="10" t="s">
        <v>1105</v>
      </c>
      <c r="CW941" s="10" t="s">
        <v>190</v>
      </c>
      <c r="CX941" s="9" t="s">
        <v>1105</v>
      </c>
      <c r="CY941" s="10" t="s">
        <v>1105</v>
      </c>
      <c r="CZ941" s="10" t="s">
        <v>1104</v>
      </c>
      <c r="DA941" s="10" t="s">
        <v>1105</v>
      </c>
      <c r="DB941" s="10" t="s">
        <v>1105</v>
      </c>
      <c r="DC941" s="96" t="s">
        <v>7178</v>
      </c>
      <c r="DD941" s="96" t="s">
        <v>7178</v>
      </c>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5"/>
    </row>
    <row r="942" spans="1:251" ht="17.25" customHeight="1">
      <c r="A942" s="5" t="s">
        <v>54</v>
      </c>
      <c r="B942" s="9">
        <v>385</v>
      </c>
      <c r="C942" s="5" t="s">
        <v>83</v>
      </c>
      <c r="D942" s="5" t="s">
        <v>348</v>
      </c>
      <c r="E942" s="9">
        <v>5504</v>
      </c>
      <c r="F942" s="9" t="s">
        <v>285</v>
      </c>
      <c r="G942" s="5"/>
      <c r="H942" s="5" t="s">
        <v>3</v>
      </c>
      <c r="I942" s="9">
        <v>1560</v>
      </c>
      <c r="J942" s="39" t="s">
        <v>8</v>
      </c>
      <c r="K942" s="9">
        <v>1561</v>
      </c>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42" t="s">
        <v>590</v>
      </c>
      <c r="AM942" s="11">
        <f>VLOOKUP($AL942,'City Location'!$A$2:$C$69,2)</f>
        <v>59.329323000000002</v>
      </c>
      <c r="AN942" s="11">
        <f>VLOOKUP($AL942,'City Location'!$A$2:$C$69,3)</f>
        <v>18.068580999999998</v>
      </c>
      <c r="AO942" s="12" t="s">
        <v>642</v>
      </c>
      <c r="AP942" s="5">
        <v>1</v>
      </c>
      <c r="AT942" s="10">
        <v>0</v>
      </c>
      <c r="AU942" s="10" t="s">
        <v>374</v>
      </c>
      <c r="AV942" s="10" t="s">
        <v>1105</v>
      </c>
      <c r="AW942" s="19" t="s">
        <v>374</v>
      </c>
      <c r="AX942" s="10" t="s">
        <v>1105</v>
      </c>
      <c r="AY942" s="10" t="s">
        <v>1105</v>
      </c>
      <c r="AZ942" s="10" t="s">
        <v>1105</v>
      </c>
      <c r="BA942" s="10" t="s">
        <v>1105</v>
      </c>
      <c r="BB942" s="10" t="s">
        <v>1105</v>
      </c>
      <c r="BC942" s="10" t="s">
        <v>1105</v>
      </c>
      <c r="BD942" s="19" t="s">
        <v>374</v>
      </c>
      <c r="BE942" s="19" t="s">
        <v>374</v>
      </c>
      <c r="BF942" s="10" t="s">
        <v>1105</v>
      </c>
      <c r="BG942" s="10" t="s">
        <v>1105</v>
      </c>
      <c r="BH942" s="19" t="s">
        <v>374</v>
      </c>
      <c r="BI942" s="10" t="s">
        <v>1105</v>
      </c>
      <c r="BJ942" s="10" t="s">
        <v>1105</v>
      </c>
      <c r="BK942" s="19" t="s">
        <v>374</v>
      </c>
      <c r="BL942" s="10" t="s">
        <v>1105</v>
      </c>
      <c r="BM942" s="10" t="s">
        <v>1105</v>
      </c>
      <c r="BN942" s="10" t="s">
        <v>1105</v>
      </c>
      <c r="BO942" s="10" t="s">
        <v>1105</v>
      </c>
      <c r="BP942" s="10" t="s">
        <v>1105</v>
      </c>
      <c r="BQ942" s="10" t="s">
        <v>1105</v>
      </c>
      <c r="BR942" s="10" t="s">
        <v>1105</v>
      </c>
      <c r="BS942" s="10" t="s">
        <v>1105</v>
      </c>
      <c r="BT942" s="19" t="s">
        <v>374</v>
      </c>
      <c r="BU942" s="10" t="s">
        <v>1105</v>
      </c>
      <c r="BV942" s="19" t="s">
        <v>374</v>
      </c>
      <c r="BW942" s="10" t="s">
        <v>190</v>
      </c>
      <c r="BX942" s="10" t="s">
        <v>1104</v>
      </c>
      <c r="BY942" s="10" t="s">
        <v>1105</v>
      </c>
      <c r="BZ942" s="10" t="s">
        <v>1105</v>
      </c>
      <c r="CA942" s="19" t="s">
        <v>374</v>
      </c>
      <c r="CB942" s="10" t="s">
        <v>1104</v>
      </c>
      <c r="CC942" s="10" t="s">
        <v>1105</v>
      </c>
      <c r="CD942" s="19" t="s">
        <v>374</v>
      </c>
      <c r="CE942" s="19" t="s">
        <v>374</v>
      </c>
      <c r="CF942" s="10" t="s">
        <v>1104</v>
      </c>
      <c r="CG942" s="10" t="s">
        <v>1104</v>
      </c>
      <c r="CH942" s="10" t="s">
        <v>1104</v>
      </c>
      <c r="CI942" s="10" t="s">
        <v>1104</v>
      </c>
      <c r="CJ942" s="10" t="s">
        <v>1104</v>
      </c>
      <c r="CK942" s="10" t="s">
        <v>1104</v>
      </c>
      <c r="CL942" s="10" t="s">
        <v>1105</v>
      </c>
      <c r="CM942" s="10" t="s">
        <v>1105</v>
      </c>
      <c r="CN942" s="10" t="s">
        <v>1105</v>
      </c>
      <c r="CO942" s="10" t="s">
        <v>1105</v>
      </c>
      <c r="CP942" s="10" t="s">
        <v>1105</v>
      </c>
      <c r="CQ942" s="10" t="s">
        <v>1105</v>
      </c>
      <c r="CR942" s="10" t="s">
        <v>1105</v>
      </c>
      <c r="CS942" s="10" t="s">
        <v>1105</v>
      </c>
      <c r="CT942" s="10" t="s">
        <v>1105</v>
      </c>
      <c r="CU942" s="10" t="s">
        <v>1104</v>
      </c>
      <c r="CV942" s="10" t="s">
        <v>1105</v>
      </c>
      <c r="CW942" s="10" t="s">
        <v>1105</v>
      </c>
      <c r="CX942" s="10" t="s">
        <v>190</v>
      </c>
      <c r="CY942" s="10" t="s">
        <v>1105</v>
      </c>
      <c r="CZ942" s="10" t="s">
        <v>1105</v>
      </c>
      <c r="DA942" s="10" t="s">
        <v>1104</v>
      </c>
      <c r="DB942" s="10" t="s">
        <v>1105</v>
      </c>
      <c r="DC942" s="96" t="s">
        <v>7178</v>
      </c>
      <c r="DD942" s="96" t="s">
        <v>7178</v>
      </c>
    </row>
    <row r="943" spans="1:251" s="9" customFormat="1" ht="17.25" customHeight="1">
      <c r="A943" s="5" t="s">
        <v>54</v>
      </c>
      <c r="B943" s="9">
        <v>385</v>
      </c>
      <c r="C943" s="5" t="s">
        <v>83</v>
      </c>
      <c r="D943" s="5" t="s">
        <v>348</v>
      </c>
      <c r="E943" s="9">
        <v>5504</v>
      </c>
      <c r="F943" s="9" t="s">
        <v>285</v>
      </c>
      <c r="G943" s="5"/>
      <c r="H943" s="39" t="s">
        <v>8</v>
      </c>
      <c r="I943" s="9">
        <v>1561</v>
      </c>
      <c r="J943" s="5" t="s">
        <v>3</v>
      </c>
      <c r="K943" s="9">
        <v>1568</v>
      </c>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42" t="s">
        <v>590</v>
      </c>
      <c r="AM943" s="11">
        <f>VLOOKUP($AL943,'City Location'!$A$2:$C$69,2)</f>
        <v>59.329323000000002</v>
      </c>
      <c r="AN943" s="11">
        <f>VLOOKUP($AL943,'City Location'!$A$2:$C$69,3)</f>
        <v>18.068580999999998</v>
      </c>
      <c r="AO943" s="12" t="s">
        <v>642</v>
      </c>
      <c r="AP943" s="5">
        <v>1</v>
      </c>
      <c r="AQ943" s="5"/>
      <c r="AR943" s="4"/>
      <c r="AS943" s="4"/>
      <c r="AT943" s="10">
        <v>0</v>
      </c>
      <c r="AU943" s="10" t="s">
        <v>374</v>
      </c>
      <c r="AV943" s="10" t="s">
        <v>1105</v>
      </c>
      <c r="AW943" s="19" t="s">
        <v>374</v>
      </c>
      <c r="AX943" s="10" t="s">
        <v>1105</v>
      </c>
      <c r="AY943" s="10" t="s">
        <v>1105</v>
      </c>
      <c r="AZ943" s="10" t="s">
        <v>1105</v>
      </c>
      <c r="BA943" s="10" t="s">
        <v>1105</v>
      </c>
      <c r="BB943" s="10" t="s">
        <v>1105</v>
      </c>
      <c r="BC943" s="10" t="s">
        <v>1105</v>
      </c>
      <c r="BD943" s="19" t="s">
        <v>374</v>
      </c>
      <c r="BE943" s="19" t="s">
        <v>374</v>
      </c>
      <c r="BF943" s="10" t="s">
        <v>1105</v>
      </c>
      <c r="BG943" s="10" t="s">
        <v>1105</v>
      </c>
      <c r="BH943" s="19" t="s">
        <v>374</v>
      </c>
      <c r="BI943" s="10" t="s">
        <v>1105</v>
      </c>
      <c r="BJ943" s="10" t="s">
        <v>1105</v>
      </c>
      <c r="BK943" s="19" t="s">
        <v>374</v>
      </c>
      <c r="BL943" s="10" t="s">
        <v>1105</v>
      </c>
      <c r="BM943" s="10" t="s">
        <v>1105</v>
      </c>
      <c r="BN943" s="10" t="s">
        <v>1105</v>
      </c>
      <c r="BO943" s="10" t="s">
        <v>1105</v>
      </c>
      <c r="BP943" s="10" t="s">
        <v>1105</v>
      </c>
      <c r="BQ943" s="10" t="s">
        <v>1105</v>
      </c>
      <c r="BR943" s="10" t="s">
        <v>1105</v>
      </c>
      <c r="BS943" s="10" t="s">
        <v>1105</v>
      </c>
      <c r="BT943" s="19" t="s">
        <v>374</v>
      </c>
      <c r="BU943" s="10" t="s">
        <v>1105</v>
      </c>
      <c r="BV943" s="19" t="s">
        <v>374</v>
      </c>
      <c r="BW943" s="10" t="s">
        <v>190</v>
      </c>
      <c r="BX943" s="10" t="s">
        <v>1104</v>
      </c>
      <c r="BY943" s="10" t="s">
        <v>1105</v>
      </c>
      <c r="BZ943" s="10" t="s">
        <v>1105</v>
      </c>
      <c r="CA943" s="19" t="s">
        <v>374</v>
      </c>
      <c r="CB943" s="10" t="s">
        <v>1104</v>
      </c>
      <c r="CC943" s="10" t="s">
        <v>1105</v>
      </c>
      <c r="CD943" s="19" t="s">
        <v>374</v>
      </c>
      <c r="CE943" s="19" t="s">
        <v>190</v>
      </c>
      <c r="CF943" s="10" t="s">
        <v>1104</v>
      </c>
      <c r="CG943" s="10" t="s">
        <v>1104</v>
      </c>
      <c r="CH943" s="10" t="s">
        <v>1104</v>
      </c>
      <c r="CI943" s="10" t="s">
        <v>1104</v>
      </c>
      <c r="CJ943" s="10" t="s">
        <v>1104</v>
      </c>
      <c r="CK943" s="10" t="s">
        <v>1104</v>
      </c>
      <c r="CL943" s="10" t="s">
        <v>1105</v>
      </c>
      <c r="CM943" s="10" t="s">
        <v>1105</v>
      </c>
      <c r="CN943" s="10" t="s">
        <v>1105</v>
      </c>
      <c r="CO943" s="10" t="s">
        <v>1105</v>
      </c>
      <c r="CP943" s="10" t="s">
        <v>1105</v>
      </c>
      <c r="CQ943" s="10" t="s">
        <v>1105</v>
      </c>
      <c r="CR943" s="10" t="s">
        <v>1105</v>
      </c>
      <c r="CS943" s="10" t="s">
        <v>1105</v>
      </c>
      <c r="CT943" s="10" t="s">
        <v>1105</v>
      </c>
      <c r="CU943" s="10" t="s">
        <v>1104</v>
      </c>
      <c r="CV943" s="10" t="s">
        <v>1105</v>
      </c>
      <c r="CW943" s="10" t="s">
        <v>1105</v>
      </c>
      <c r="CX943" s="10" t="s">
        <v>190</v>
      </c>
      <c r="CY943" s="10" t="s">
        <v>1105</v>
      </c>
      <c r="CZ943" s="10" t="s">
        <v>1105</v>
      </c>
      <c r="DA943" s="10" t="s">
        <v>1104</v>
      </c>
      <c r="DB943" s="10" t="s">
        <v>1105</v>
      </c>
      <c r="DC943" s="96" t="s">
        <v>7178</v>
      </c>
      <c r="DD943" s="96" t="s">
        <v>7178</v>
      </c>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5"/>
    </row>
    <row r="944" spans="1:251" s="9" customFormat="1" ht="17.25" customHeight="1">
      <c r="A944" s="5" t="s">
        <v>54</v>
      </c>
      <c r="B944" s="9">
        <v>385</v>
      </c>
      <c r="C944" s="5" t="s">
        <v>83</v>
      </c>
      <c r="D944" s="5" t="s">
        <v>291</v>
      </c>
      <c r="E944" s="9">
        <v>5505</v>
      </c>
      <c r="F944" s="9" t="s">
        <v>285</v>
      </c>
      <c r="G944" s="5"/>
      <c r="H944" s="5" t="s">
        <v>3</v>
      </c>
      <c r="I944" s="9">
        <v>1568</v>
      </c>
      <c r="J944" s="5" t="s">
        <v>10</v>
      </c>
      <c r="K944" s="9">
        <v>1592</v>
      </c>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42" t="s">
        <v>590</v>
      </c>
      <c r="AM944" s="11">
        <f>VLOOKUP($AL944,'City Location'!$A$2:$C$69,2)</f>
        <v>59.329323000000002</v>
      </c>
      <c r="AN944" s="11">
        <f>VLOOKUP($AL944,'City Location'!$A$2:$C$69,3)</f>
        <v>18.068580999999998</v>
      </c>
      <c r="AO944" s="12" t="s">
        <v>642</v>
      </c>
      <c r="AP944" s="5">
        <v>1</v>
      </c>
      <c r="AQ944" s="5"/>
      <c r="AR944" s="4"/>
      <c r="AS944" s="4"/>
      <c r="AT944" s="10">
        <v>0</v>
      </c>
      <c r="AU944" s="10" t="s">
        <v>374</v>
      </c>
      <c r="AV944" s="10" t="s">
        <v>1105</v>
      </c>
      <c r="AW944" s="19" t="s">
        <v>374</v>
      </c>
      <c r="AX944" s="10" t="s">
        <v>1105</v>
      </c>
      <c r="AY944" s="10" t="s">
        <v>1105</v>
      </c>
      <c r="AZ944" s="10" t="s">
        <v>1105</v>
      </c>
      <c r="BA944" s="10" t="s">
        <v>1105</v>
      </c>
      <c r="BB944" s="10" t="s">
        <v>1105</v>
      </c>
      <c r="BC944" s="10" t="s">
        <v>1105</v>
      </c>
      <c r="BD944" s="19" t="s">
        <v>374</v>
      </c>
      <c r="BE944" s="19" t="s">
        <v>374</v>
      </c>
      <c r="BF944" s="10" t="s">
        <v>1105</v>
      </c>
      <c r="BG944" s="10" t="s">
        <v>1105</v>
      </c>
      <c r="BH944" s="19" t="s">
        <v>374</v>
      </c>
      <c r="BI944" s="10" t="s">
        <v>1105</v>
      </c>
      <c r="BJ944" s="10" t="s">
        <v>1105</v>
      </c>
      <c r="BK944" s="19" t="s">
        <v>374</v>
      </c>
      <c r="BL944" s="10" t="s">
        <v>1105</v>
      </c>
      <c r="BM944" s="10" t="s">
        <v>1105</v>
      </c>
      <c r="BN944" s="10" t="s">
        <v>1105</v>
      </c>
      <c r="BO944" s="10" t="s">
        <v>1105</v>
      </c>
      <c r="BP944" s="10" t="s">
        <v>1105</v>
      </c>
      <c r="BQ944" s="10" t="s">
        <v>1105</v>
      </c>
      <c r="BR944" s="10" t="s">
        <v>1105</v>
      </c>
      <c r="BS944" s="10" t="s">
        <v>1105</v>
      </c>
      <c r="BT944" s="19" t="s">
        <v>374</v>
      </c>
      <c r="BU944" s="10" t="s">
        <v>1105</v>
      </c>
      <c r="BV944" s="19" t="s">
        <v>374</v>
      </c>
      <c r="BW944" s="10" t="s">
        <v>190</v>
      </c>
      <c r="BX944" s="10" t="s">
        <v>1104</v>
      </c>
      <c r="BY944" s="10" t="s">
        <v>1105</v>
      </c>
      <c r="BZ944" s="10" t="s">
        <v>1105</v>
      </c>
      <c r="CA944" s="19" t="s">
        <v>374</v>
      </c>
      <c r="CB944" s="10" t="s">
        <v>1104</v>
      </c>
      <c r="CC944" s="10" t="s">
        <v>1105</v>
      </c>
      <c r="CD944" s="19" t="s">
        <v>374</v>
      </c>
      <c r="CE944" s="19" t="s">
        <v>190</v>
      </c>
      <c r="CF944" s="10" t="s">
        <v>1104</v>
      </c>
      <c r="CG944" s="10" t="s">
        <v>1104</v>
      </c>
      <c r="CH944" s="10" t="s">
        <v>1104</v>
      </c>
      <c r="CI944" s="10" t="s">
        <v>1104</v>
      </c>
      <c r="CJ944" s="10" t="s">
        <v>1104</v>
      </c>
      <c r="CK944" s="10" t="s">
        <v>1104</v>
      </c>
      <c r="CL944" s="10" t="s">
        <v>1105</v>
      </c>
      <c r="CM944" s="10" t="s">
        <v>1105</v>
      </c>
      <c r="CN944" s="10" t="s">
        <v>1105</v>
      </c>
      <c r="CO944" s="10" t="s">
        <v>1105</v>
      </c>
      <c r="CP944" s="10" t="s">
        <v>1105</v>
      </c>
      <c r="CQ944" s="10" t="s">
        <v>1105</v>
      </c>
      <c r="CR944" s="10" t="s">
        <v>1105</v>
      </c>
      <c r="CS944" s="10" t="s">
        <v>1105</v>
      </c>
      <c r="CT944" s="10" t="s">
        <v>1105</v>
      </c>
      <c r="CU944" s="10" t="s">
        <v>1104</v>
      </c>
      <c r="CV944" s="10" t="s">
        <v>1104</v>
      </c>
      <c r="CW944" s="10" t="s">
        <v>1105</v>
      </c>
      <c r="CX944" s="10" t="s">
        <v>190</v>
      </c>
      <c r="CY944" s="10" t="s">
        <v>1105</v>
      </c>
      <c r="CZ944" s="10" t="s">
        <v>1105</v>
      </c>
      <c r="DA944" s="10" t="s">
        <v>1104</v>
      </c>
      <c r="DB944" s="10" t="s">
        <v>1105</v>
      </c>
      <c r="DC944" s="96" t="s">
        <v>7178</v>
      </c>
      <c r="DD944" s="96" t="s">
        <v>7178</v>
      </c>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5"/>
    </row>
    <row r="945" spans="1:251" s="9" customFormat="1" ht="17.25" customHeight="1">
      <c r="A945" s="5" t="s">
        <v>54</v>
      </c>
      <c r="B945" s="9">
        <v>385</v>
      </c>
      <c r="C945" s="5" t="s">
        <v>83</v>
      </c>
      <c r="D945" s="5" t="s">
        <v>349</v>
      </c>
      <c r="E945" s="9">
        <v>5506</v>
      </c>
      <c r="F945" s="9" t="s">
        <v>285</v>
      </c>
      <c r="G945" s="5"/>
      <c r="H945" s="5" t="s">
        <v>10</v>
      </c>
      <c r="I945" s="9">
        <v>1592</v>
      </c>
      <c r="J945" s="5" t="s">
        <v>7</v>
      </c>
      <c r="K945" s="9">
        <v>1599</v>
      </c>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42" t="s">
        <v>590</v>
      </c>
      <c r="AM945" s="11">
        <f>VLOOKUP($AL945,'City Location'!$A$2:$C$69,2)</f>
        <v>59.329323000000002</v>
      </c>
      <c r="AN945" s="11">
        <f>VLOOKUP($AL945,'City Location'!$A$2:$C$69,3)</f>
        <v>18.068580999999998</v>
      </c>
      <c r="AO945" s="12" t="s">
        <v>642</v>
      </c>
      <c r="AP945" s="5">
        <v>1</v>
      </c>
      <c r="AQ945" s="5"/>
      <c r="AR945" s="4"/>
      <c r="AS945" s="4"/>
      <c r="AT945" s="10">
        <v>0</v>
      </c>
      <c r="AU945" s="10" t="s">
        <v>374</v>
      </c>
      <c r="AV945" s="10" t="s">
        <v>1105</v>
      </c>
      <c r="AW945" s="19" t="s">
        <v>374</v>
      </c>
      <c r="AX945" s="10" t="s">
        <v>1105</v>
      </c>
      <c r="AY945" s="10" t="s">
        <v>1105</v>
      </c>
      <c r="AZ945" s="10" t="s">
        <v>1105</v>
      </c>
      <c r="BA945" s="10" t="s">
        <v>1105</v>
      </c>
      <c r="BB945" s="10" t="s">
        <v>1105</v>
      </c>
      <c r="BC945" s="10" t="s">
        <v>1105</v>
      </c>
      <c r="BD945" s="19" t="s">
        <v>374</v>
      </c>
      <c r="BE945" s="19" t="s">
        <v>374</v>
      </c>
      <c r="BF945" s="10" t="s">
        <v>1105</v>
      </c>
      <c r="BG945" s="10" t="s">
        <v>1105</v>
      </c>
      <c r="BH945" s="19" t="s">
        <v>374</v>
      </c>
      <c r="BI945" s="10" t="s">
        <v>1105</v>
      </c>
      <c r="BJ945" s="10" t="s">
        <v>1105</v>
      </c>
      <c r="BK945" s="19" t="s">
        <v>374</v>
      </c>
      <c r="BL945" s="10" t="s">
        <v>1105</v>
      </c>
      <c r="BM945" s="10" t="s">
        <v>1105</v>
      </c>
      <c r="BN945" s="10" t="s">
        <v>1105</v>
      </c>
      <c r="BO945" s="10" t="s">
        <v>1105</v>
      </c>
      <c r="BP945" s="10" t="s">
        <v>1105</v>
      </c>
      <c r="BQ945" s="10" t="s">
        <v>1105</v>
      </c>
      <c r="BR945" s="10" t="s">
        <v>1105</v>
      </c>
      <c r="BS945" s="10" t="s">
        <v>1105</v>
      </c>
      <c r="BT945" s="19" t="s">
        <v>374</v>
      </c>
      <c r="BU945" s="10" t="s">
        <v>1105</v>
      </c>
      <c r="BV945" s="19" t="s">
        <v>374</v>
      </c>
      <c r="BW945" s="10" t="s">
        <v>190</v>
      </c>
      <c r="BX945" s="10" t="s">
        <v>1104</v>
      </c>
      <c r="BY945" s="10" t="s">
        <v>1105</v>
      </c>
      <c r="BZ945" s="10" t="s">
        <v>1105</v>
      </c>
      <c r="CA945" s="19" t="s">
        <v>374</v>
      </c>
      <c r="CB945" s="10" t="s">
        <v>1104</v>
      </c>
      <c r="CC945" s="10" t="s">
        <v>1105</v>
      </c>
      <c r="CD945" s="19" t="s">
        <v>374</v>
      </c>
      <c r="CE945" s="19" t="s">
        <v>190</v>
      </c>
      <c r="CF945" s="10" t="s">
        <v>1104</v>
      </c>
      <c r="CG945" s="10" t="s">
        <v>1104</v>
      </c>
      <c r="CH945" s="10" t="s">
        <v>1104</v>
      </c>
      <c r="CI945" s="10" t="s">
        <v>1104</v>
      </c>
      <c r="CJ945" s="10" t="s">
        <v>1104</v>
      </c>
      <c r="CK945" s="10" t="s">
        <v>1104</v>
      </c>
      <c r="CL945" s="10" t="s">
        <v>1105</v>
      </c>
      <c r="CM945" s="10" t="s">
        <v>1105</v>
      </c>
      <c r="CN945" s="10" t="s">
        <v>1105</v>
      </c>
      <c r="CO945" s="10" t="s">
        <v>1105</v>
      </c>
      <c r="CP945" s="10" t="s">
        <v>1105</v>
      </c>
      <c r="CQ945" s="10" t="s">
        <v>1105</v>
      </c>
      <c r="CR945" s="10" t="s">
        <v>1105</v>
      </c>
      <c r="CS945" s="10" t="s">
        <v>1105</v>
      </c>
      <c r="CT945" s="10" t="s">
        <v>1105</v>
      </c>
      <c r="CU945" s="10" t="s">
        <v>1104</v>
      </c>
      <c r="CV945" s="10" t="s">
        <v>1104</v>
      </c>
      <c r="CW945" s="10" t="s">
        <v>1105</v>
      </c>
      <c r="CX945" s="10" t="s">
        <v>190</v>
      </c>
      <c r="CY945" s="10" t="s">
        <v>1105</v>
      </c>
      <c r="CZ945" s="10" t="s">
        <v>1105</v>
      </c>
      <c r="DA945" s="10" t="s">
        <v>1104</v>
      </c>
      <c r="DB945" s="10" t="s">
        <v>1105</v>
      </c>
      <c r="DC945" s="96" t="s">
        <v>7178</v>
      </c>
      <c r="DD945" s="96" t="s">
        <v>7178</v>
      </c>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5"/>
    </row>
    <row r="946" spans="1:251" s="9" customFormat="1" ht="17.25" customHeight="1">
      <c r="A946" s="5" t="s">
        <v>54</v>
      </c>
      <c r="B946" s="9">
        <v>385</v>
      </c>
      <c r="C946" s="5" t="s">
        <v>83</v>
      </c>
      <c r="D946" s="5" t="s">
        <v>350</v>
      </c>
      <c r="E946" s="9">
        <v>5498</v>
      </c>
      <c r="F946" s="9" t="s">
        <v>285</v>
      </c>
      <c r="G946" s="5"/>
      <c r="H946" s="5" t="s">
        <v>7</v>
      </c>
      <c r="I946" s="9">
        <v>1599</v>
      </c>
      <c r="J946" s="5" t="s">
        <v>14</v>
      </c>
      <c r="K946" s="9">
        <v>1611</v>
      </c>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42" t="s">
        <v>590</v>
      </c>
      <c r="AM946" s="11">
        <f>VLOOKUP($AL946,'City Location'!$A$2:$C$69,2)</f>
        <v>59.329323000000002</v>
      </c>
      <c r="AN946" s="11">
        <f>VLOOKUP($AL946,'City Location'!$A$2:$C$69,3)</f>
        <v>18.068580999999998</v>
      </c>
      <c r="AO946" s="12" t="s">
        <v>642</v>
      </c>
      <c r="AP946" s="5">
        <v>1</v>
      </c>
      <c r="AQ946" s="5"/>
      <c r="AR946" s="4">
        <v>1</v>
      </c>
      <c r="AS946" s="4" t="s">
        <v>1095</v>
      </c>
      <c r="AT946" s="10">
        <v>0</v>
      </c>
      <c r="AU946" s="10" t="s">
        <v>374</v>
      </c>
      <c r="AV946" s="10" t="s">
        <v>1105</v>
      </c>
      <c r="AW946" s="19" t="s">
        <v>374</v>
      </c>
      <c r="AX946" s="10" t="s">
        <v>1105</v>
      </c>
      <c r="AY946" s="10" t="s">
        <v>1105</v>
      </c>
      <c r="AZ946" s="10" t="s">
        <v>1105</v>
      </c>
      <c r="BA946" s="10" t="s">
        <v>1105</v>
      </c>
      <c r="BB946" s="10" t="s">
        <v>1105</v>
      </c>
      <c r="BC946" s="10" t="s">
        <v>1105</v>
      </c>
      <c r="BD946" s="19" t="s">
        <v>374</v>
      </c>
      <c r="BE946" s="19" t="s">
        <v>374</v>
      </c>
      <c r="BF946" s="10" t="s">
        <v>1105</v>
      </c>
      <c r="BG946" s="10" t="s">
        <v>1105</v>
      </c>
      <c r="BH946" s="19" t="s">
        <v>374</v>
      </c>
      <c r="BI946" s="10" t="s">
        <v>1105</v>
      </c>
      <c r="BJ946" s="10" t="s">
        <v>1105</v>
      </c>
      <c r="BK946" s="19" t="s">
        <v>374</v>
      </c>
      <c r="BL946" s="10" t="s">
        <v>1105</v>
      </c>
      <c r="BM946" s="10" t="s">
        <v>1105</v>
      </c>
      <c r="BN946" s="10" t="s">
        <v>1105</v>
      </c>
      <c r="BO946" s="10" t="s">
        <v>1105</v>
      </c>
      <c r="BP946" s="10" t="s">
        <v>1105</v>
      </c>
      <c r="BQ946" s="10" t="s">
        <v>1105</v>
      </c>
      <c r="BR946" s="10" t="s">
        <v>1105</v>
      </c>
      <c r="BS946" s="10" t="s">
        <v>1105</v>
      </c>
      <c r="BT946" s="19" t="s">
        <v>374</v>
      </c>
      <c r="BU946" s="10" t="s">
        <v>1105</v>
      </c>
      <c r="BV946" s="19" t="s">
        <v>374</v>
      </c>
      <c r="BW946" s="10" t="s">
        <v>190</v>
      </c>
      <c r="BX946" s="10" t="s">
        <v>1104</v>
      </c>
      <c r="BY946" s="10" t="s">
        <v>1105</v>
      </c>
      <c r="BZ946" s="10" t="s">
        <v>1105</v>
      </c>
      <c r="CA946" s="19" t="s">
        <v>374</v>
      </c>
      <c r="CB946" s="10" t="s">
        <v>1104</v>
      </c>
      <c r="CC946" s="10" t="s">
        <v>1105</v>
      </c>
      <c r="CD946" s="19" t="s">
        <v>374</v>
      </c>
      <c r="CE946" s="19" t="s">
        <v>190</v>
      </c>
      <c r="CF946" s="10" t="s">
        <v>1104</v>
      </c>
      <c r="CG946" s="10" t="s">
        <v>1104</v>
      </c>
      <c r="CH946" s="10" t="s">
        <v>1104</v>
      </c>
      <c r="CI946" s="10" t="s">
        <v>1104</v>
      </c>
      <c r="CJ946" s="10" t="s">
        <v>1104</v>
      </c>
      <c r="CK946" s="10" t="s">
        <v>1104</v>
      </c>
      <c r="CL946" s="10" t="s">
        <v>1105</v>
      </c>
      <c r="CM946" s="10" t="s">
        <v>1105</v>
      </c>
      <c r="CN946" s="10" t="s">
        <v>1105</v>
      </c>
      <c r="CO946" s="10" t="s">
        <v>1105</v>
      </c>
      <c r="CP946" s="10" t="s">
        <v>1105</v>
      </c>
      <c r="CQ946" s="10" t="s">
        <v>1105</v>
      </c>
      <c r="CR946" s="10" t="s">
        <v>1105</v>
      </c>
      <c r="CS946" s="10" t="s">
        <v>1105</v>
      </c>
      <c r="CT946" s="10" t="s">
        <v>1105</v>
      </c>
      <c r="CU946" s="10" t="s">
        <v>1104</v>
      </c>
      <c r="CV946" s="10" t="s">
        <v>1104</v>
      </c>
      <c r="CW946" s="10" t="s">
        <v>1105</v>
      </c>
      <c r="CX946" s="10" t="s">
        <v>190</v>
      </c>
      <c r="CY946" s="10" t="s">
        <v>1105</v>
      </c>
      <c r="CZ946" s="10" t="s">
        <v>1105</v>
      </c>
      <c r="DA946" s="10" t="s">
        <v>1104</v>
      </c>
      <c r="DB946" s="10" t="s">
        <v>1105</v>
      </c>
      <c r="DC946" s="96" t="s">
        <v>7178</v>
      </c>
      <c r="DD946" s="96" t="s">
        <v>7178</v>
      </c>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5"/>
    </row>
    <row r="947" spans="1:251" s="9" customFormat="1" ht="17.25" customHeight="1">
      <c r="A947" s="5" t="s">
        <v>54</v>
      </c>
      <c r="B947" s="9">
        <v>385</v>
      </c>
      <c r="C947" s="5" t="s">
        <v>83</v>
      </c>
      <c r="D947" s="5" t="s">
        <v>351</v>
      </c>
      <c r="E947" s="9">
        <v>5499</v>
      </c>
      <c r="F947" s="9" t="s">
        <v>285</v>
      </c>
      <c r="G947" s="5"/>
      <c r="H947" s="5" t="s">
        <v>14</v>
      </c>
      <c r="I947" s="9">
        <v>1611</v>
      </c>
      <c r="J947" s="39" t="s">
        <v>6</v>
      </c>
      <c r="K947" s="9">
        <v>1630</v>
      </c>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42" t="s">
        <v>590</v>
      </c>
      <c r="AM947" s="11">
        <f>VLOOKUP($AL947,'City Location'!$A$2:$C$69,2)</f>
        <v>59.329323000000002</v>
      </c>
      <c r="AN947" s="11">
        <f>VLOOKUP($AL947,'City Location'!$A$2:$C$69,3)</f>
        <v>18.068580999999998</v>
      </c>
      <c r="AO947" s="12" t="s">
        <v>642</v>
      </c>
      <c r="AP947" s="5">
        <v>1</v>
      </c>
      <c r="AQ947" s="5"/>
      <c r="AR947" s="4"/>
      <c r="AS947" s="4"/>
      <c r="AT947" s="10">
        <v>0</v>
      </c>
      <c r="AU947" s="10" t="s">
        <v>374</v>
      </c>
      <c r="AV947" s="10" t="s">
        <v>1105</v>
      </c>
      <c r="AW947" s="19" t="s">
        <v>374</v>
      </c>
      <c r="AX947" s="10" t="s">
        <v>1105</v>
      </c>
      <c r="AY947" s="10" t="s">
        <v>1105</v>
      </c>
      <c r="AZ947" s="10" t="s">
        <v>1105</v>
      </c>
      <c r="BA947" s="10" t="s">
        <v>1105</v>
      </c>
      <c r="BB947" s="10" t="s">
        <v>1105</v>
      </c>
      <c r="BC947" s="10" t="s">
        <v>1105</v>
      </c>
      <c r="BD947" s="19" t="s">
        <v>374</v>
      </c>
      <c r="BE947" s="19" t="s">
        <v>374</v>
      </c>
      <c r="BF947" s="10" t="s">
        <v>1105</v>
      </c>
      <c r="BG947" s="10" t="s">
        <v>1105</v>
      </c>
      <c r="BH947" s="19" t="s">
        <v>374</v>
      </c>
      <c r="BI947" s="10" t="s">
        <v>1105</v>
      </c>
      <c r="BJ947" s="10" t="s">
        <v>1105</v>
      </c>
      <c r="BK947" s="19" t="s">
        <v>374</v>
      </c>
      <c r="BL947" s="10" t="s">
        <v>1105</v>
      </c>
      <c r="BM947" s="10" t="s">
        <v>1105</v>
      </c>
      <c r="BN947" s="10" t="s">
        <v>1105</v>
      </c>
      <c r="BO947" s="10" t="s">
        <v>1105</v>
      </c>
      <c r="BP947" s="10" t="s">
        <v>1105</v>
      </c>
      <c r="BQ947" s="10" t="s">
        <v>1105</v>
      </c>
      <c r="BR947" s="10" t="s">
        <v>1105</v>
      </c>
      <c r="BS947" s="10" t="s">
        <v>1105</v>
      </c>
      <c r="BT947" s="19" t="s">
        <v>374</v>
      </c>
      <c r="BU947" s="10" t="s">
        <v>1105</v>
      </c>
      <c r="BV947" s="19" t="s">
        <v>374</v>
      </c>
      <c r="BW947" s="10" t="s">
        <v>190</v>
      </c>
      <c r="BX947" s="10" t="s">
        <v>1104</v>
      </c>
      <c r="BY947" s="10" t="s">
        <v>1105</v>
      </c>
      <c r="BZ947" s="10" t="s">
        <v>1105</v>
      </c>
      <c r="CA947" s="19" t="s">
        <v>374</v>
      </c>
      <c r="CB947" s="10" t="s">
        <v>1104</v>
      </c>
      <c r="CC947" s="10" t="s">
        <v>1105</v>
      </c>
      <c r="CD947" s="19" t="s">
        <v>374</v>
      </c>
      <c r="CE947" s="19" t="s">
        <v>190</v>
      </c>
      <c r="CF947" s="10" t="s">
        <v>1104</v>
      </c>
      <c r="CG947" s="10" t="s">
        <v>1104</v>
      </c>
      <c r="CH947" s="10" t="s">
        <v>1104</v>
      </c>
      <c r="CI947" s="10" t="s">
        <v>1104</v>
      </c>
      <c r="CJ947" s="10" t="s">
        <v>1104</v>
      </c>
      <c r="CK947" s="10" t="s">
        <v>1104</v>
      </c>
      <c r="CL947" s="10" t="s">
        <v>1105</v>
      </c>
      <c r="CM947" s="10" t="s">
        <v>1105</v>
      </c>
      <c r="CN947" s="10" t="s">
        <v>1105</v>
      </c>
      <c r="CO947" s="10" t="s">
        <v>1105</v>
      </c>
      <c r="CP947" s="10" t="s">
        <v>1105</v>
      </c>
      <c r="CQ947" s="10" t="s">
        <v>1105</v>
      </c>
      <c r="CR947" s="10" t="s">
        <v>1105</v>
      </c>
      <c r="CS947" s="10" t="s">
        <v>1105</v>
      </c>
      <c r="CT947" s="10" t="s">
        <v>1105</v>
      </c>
      <c r="CU947" s="10" t="s">
        <v>1104</v>
      </c>
      <c r="CV947" s="10" t="s">
        <v>1104</v>
      </c>
      <c r="CW947" s="10" t="s">
        <v>1105</v>
      </c>
      <c r="CX947" s="10" t="s">
        <v>190</v>
      </c>
      <c r="CY947" s="10" t="s">
        <v>1105</v>
      </c>
      <c r="CZ947" s="10" t="s">
        <v>1105</v>
      </c>
      <c r="DA947" s="10" t="s">
        <v>1104</v>
      </c>
      <c r="DB947" s="10" t="s">
        <v>1105</v>
      </c>
      <c r="DC947" s="96" t="s">
        <v>7177</v>
      </c>
      <c r="DD947" s="96" t="s">
        <v>7177</v>
      </c>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5"/>
    </row>
    <row r="948" spans="1:251" s="9" customFormat="1" ht="17.25" customHeight="1">
      <c r="A948" s="5" t="s">
        <v>54</v>
      </c>
      <c r="B948" s="9">
        <v>385</v>
      </c>
      <c r="C948" s="5" t="s">
        <v>83</v>
      </c>
      <c r="D948" s="5" t="s">
        <v>351</v>
      </c>
      <c r="E948" s="9">
        <v>5499</v>
      </c>
      <c r="F948" s="9" t="s">
        <v>285</v>
      </c>
      <c r="G948" s="5"/>
      <c r="H948" s="39" t="s">
        <v>6</v>
      </c>
      <c r="I948" s="9">
        <v>1630</v>
      </c>
      <c r="J948" s="39" t="s">
        <v>7</v>
      </c>
      <c r="K948" s="9">
        <v>1631</v>
      </c>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42" t="s">
        <v>590</v>
      </c>
      <c r="AM948" s="11">
        <f>VLOOKUP($AL948,'City Location'!$A$2:$C$69,2)</f>
        <v>59.329323000000002</v>
      </c>
      <c r="AN948" s="11">
        <f>VLOOKUP($AL948,'City Location'!$A$2:$C$69,3)</f>
        <v>18.068580999999998</v>
      </c>
      <c r="AO948" s="12" t="s">
        <v>642</v>
      </c>
      <c r="AP948" s="5">
        <v>1</v>
      </c>
      <c r="AQ948" s="5"/>
      <c r="AR948" s="4"/>
      <c r="AS948" s="4"/>
      <c r="AT948" s="10">
        <v>0</v>
      </c>
      <c r="AU948" s="10" t="s">
        <v>374</v>
      </c>
      <c r="AV948" s="10" t="s">
        <v>1105</v>
      </c>
      <c r="AW948" s="19" t="s">
        <v>374</v>
      </c>
      <c r="AX948" s="10" t="s">
        <v>1105</v>
      </c>
      <c r="AY948" s="10" t="s">
        <v>1105</v>
      </c>
      <c r="AZ948" s="10" t="s">
        <v>1105</v>
      </c>
      <c r="BA948" s="10" t="s">
        <v>1105</v>
      </c>
      <c r="BB948" s="10" t="s">
        <v>1105</v>
      </c>
      <c r="BC948" s="10" t="s">
        <v>1105</v>
      </c>
      <c r="BD948" s="19" t="s">
        <v>374</v>
      </c>
      <c r="BE948" s="19" t="s">
        <v>374</v>
      </c>
      <c r="BF948" s="10" t="s">
        <v>1105</v>
      </c>
      <c r="BG948" s="10" t="s">
        <v>1105</v>
      </c>
      <c r="BH948" s="19" t="s">
        <v>190</v>
      </c>
      <c r="BI948" s="10" t="s">
        <v>1105</v>
      </c>
      <c r="BJ948" s="10" t="s">
        <v>1105</v>
      </c>
      <c r="BK948" s="19" t="s">
        <v>374</v>
      </c>
      <c r="BL948" s="10" t="s">
        <v>1105</v>
      </c>
      <c r="BM948" s="10" t="s">
        <v>1105</v>
      </c>
      <c r="BN948" s="10" t="s">
        <v>1105</v>
      </c>
      <c r="BO948" s="10" t="s">
        <v>1105</v>
      </c>
      <c r="BP948" s="10" t="s">
        <v>1105</v>
      </c>
      <c r="BQ948" s="10" t="s">
        <v>1105</v>
      </c>
      <c r="BR948" s="10" t="s">
        <v>1105</v>
      </c>
      <c r="BS948" s="10" t="s">
        <v>1105</v>
      </c>
      <c r="BT948" s="19" t="s">
        <v>190</v>
      </c>
      <c r="BU948" s="10" t="s">
        <v>1105</v>
      </c>
      <c r="BV948" s="19" t="s">
        <v>374</v>
      </c>
      <c r="BW948" s="10" t="s">
        <v>190</v>
      </c>
      <c r="BX948" s="10" t="s">
        <v>1104</v>
      </c>
      <c r="BY948" s="10" t="s">
        <v>1105</v>
      </c>
      <c r="BZ948" s="10" t="s">
        <v>1105</v>
      </c>
      <c r="CA948" s="19" t="s">
        <v>374</v>
      </c>
      <c r="CB948" s="10" t="s">
        <v>1104</v>
      </c>
      <c r="CC948" s="10" t="s">
        <v>1105</v>
      </c>
      <c r="CD948" s="19" t="s">
        <v>374</v>
      </c>
      <c r="CE948" s="19" t="s">
        <v>190</v>
      </c>
      <c r="CF948" s="10" t="s">
        <v>1104</v>
      </c>
      <c r="CG948" s="10" t="s">
        <v>1104</v>
      </c>
      <c r="CH948" s="10" t="s">
        <v>1104</v>
      </c>
      <c r="CI948" s="10" t="s">
        <v>1104</v>
      </c>
      <c r="CJ948" s="10" t="s">
        <v>1104</v>
      </c>
      <c r="CK948" s="10" t="s">
        <v>1104</v>
      </c>
      <c r="CL948" s="10" t="s">
        <v>1105</v>
      </c>
      <c r="CM948" s="10" t="s">
        <v>1105</v>
      </c>
      <c r="CN948" s="10" t="s">
        <v>1105</v>
      </c>
      <c r="CO948" s="10" t="s">
        <v>1105</v>
      </c>
      <c r="CP948" s="10" t="s">
        <v>1105</v>
      </c>
      <c r="CQ948" s="10" t="s">
        <v>1105</v>
      </c>
      <c r="CR948" s="10" t="s">
        <v>1105</v>
      </c>
      <c r="CS948" s="10" t="s">
        <v>1105</v>
      </c>
      <c r="CT948" s="10" t="s">
        <v>1105</v>
      </c>
      <c r="CU948" s="10" t="s">
        <v>1104</v>
      </c>
      <c r="CV948" s="10" t="s">
        <v>1104</v>
      </c>
      <c r="CW948" s="10" t="s">
        <v>1105</v>
      </c>
      <c r="CX948" s="10" t="s">
        <v>190</v>
      </c>
      <c r="CY948" s="10" t="s">
        <v>1105</v>
      </c>
      <c r="CZ948" s="10" t="s">
        <v>1105</v>
      </c>
      <c r="DA948" s="10" t="s">
        <v>1104</v>
      </c>
      <c r="DB948" s="10" t="s">
        <v>1105</v>
      </c>
      <c r="DC948" s="96" t="s">
        <v>7177</v>
      </c>
      <c r="DD948" s="96" t="s">
        <v>7177</v>
      </c>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5"/>
    </row>
    <row r="949" spans="1:251" s="9" customFormat="1" ht="17.25" customHeight="1">
      <c r="A949" s="5" t="s">
        <v>54</v>
      </c>
      <c r="B949" s="9">
        <v>385</v>
      </c>
      <c r="C949" s="5" t="s">
        <v>83</v>
      </c>
      <c r="D949" s="5" t="s">
        <v>351</v>
      </c>
      <c r="E949" s="9">
        <v>5499</v>
      </c>
      <c r="F949" s="9" t="s">
        <v>285</v>
      </c>
      <c r="G949" s="5"/>
      <c r="H949" s="39" t="s">
        <v>7</v>
      </c>
      <c r="I949" s="9">
        <v>1631</v>
      </c>
      <c r="J949" s="39" t="s">
        <v>5</v>
      </c>
      <c r="K949" s="9">
        <v>1632</v>
      </c>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42" t="s">
        <v>590</v>
      </c>
      <c r="AM949" s="11">
        <f>VLOOKUP($AL949,'City Location'!$A$2:$C$69,2)</f>
        <v>59.329323000000002</v>
      </c>
      <c r="AN949" s="11">
        <f>VLOOKUP($AL949,'City Location'!$A$2:$C$69,3)</f>
        <v>18.068580999999998</v>
      </c>
      <c r="AO949" s="12" t="s">
        <v>642</v>
      </c>
      <c r="AP949" s="5">
        <v>1</v>
      </c>
      <c r="AQ949" s="5"/>
      <c r="AR949" s="4"/>
      <c r="AS949" s="4"/>
      <c r="AT949" s="10">
        <v>0</v>
      </c>
      <c r="AU949" s="10" t="s">
        <v>374</v>
      </c>
      <c r="AV949" s="10" t="s">
        <v>1105</v>
      </c>
      <c r="AW949" s="19" t="s">
        <v>374</v>
      </c>
      <c r="AX949" s="10" t="s">
        <v>1105</v>
      </c>
      <c r="AY949" s="10" t="s">
        <v>1105</v>
      </c>
      <c r="AZ949" s="10" t="s">
        <v>1105</v>
      </c>
      <c r="BA949" s="10" t="s">
        <v>1105</v>
      </c>
      <c r="BB949" s="10" t="s">
        <v>1105</v>
      </c>
      <c r="BC949" s="10" t="s">
        <v>1105</v>
      </c>
      <c r="BD949" s="19" t="s">
        <v>374</v>
      </c>
      <c r="BE949" s="19" t="s">
        <v>374</v>
      </c>
      <c r="BF949" s="10" t="s">
        <v>1105</v>
      </c>
      <c r="BG949" s="10" t="s">
        <v>1105</v>
      </c>
      <c r="BH949" s="19" t="s">
        <v>374</v>
      </c>
      <c r="BI949" s="10" t="s">
        <v>1105</v>
      </c>
      <c r="BJ949" s="10" t="s">
        <v>1105</v>
      </c>
      <c r="BK949" s="19" t="s">
        <v>374</v>
      </c>
      <c r="BL949" s="10" t="s">
        <v>1105</v>
      </c>
      <c r="BM949" s="10" t="s">
        <v>1105</v>
      </c>
      <c r="BN949" s="10" t="s">
        <v>1105</v>
      </c>
      <c r="BO949" s="10" t="s">
        <v>1105</v>
      </c>
      <c r="BP949" s="10" t="s">
        <v>1105</v>
      </c>
      <c r="BQ949" s="10" t="s">
        <v>1105</v>
      </c>
      <c r="BR949" s="10" t="s">
        <v>1105</v>
      </c>
      <c r="BS949" s="10" t="s">
        <v>1105</v>
      </c>
      <c r="BT949" s="19" t="s">
        <v>190</v>
      </c>
      <c r="BU949" s="10" t="s">
        <v>1105</v>
      </c>
      <c r="BV949" s="19" t="s">
        <v>190</v>
      </c>
      <c r="BW949" s="10" t="s">
        <v>190</v>
      </c>
      <c r="BX949" s="10" t="s">
        <v>1104</v>
      </c>
      <c r="BY949" s="10" t="s">
        <v>1105</v>
      </c>
      <c r="BZ949" s="10" t="s">
        <v>1105</v>
      </c>
      <c r="CA949" s="19" t="s">
        <v>374</v>
      </c>
      <c r="CB949" s="10" t="s">
        <v>1104</v>
      </c>
      <c r="CC949" s="10" t="s">
        <v>1105</v>
      </c>
      <c r="CD949" s="19" t="s">
        <v>374</v>
      </c>
      <c r="CE949" s="19" t="s">
        <v>190</v>
      </c>
      <c r="CF949" s="10" t="s">
        <v>1104</v>
      </c>
      <c r="CG949" s="10" t="s">
        <v>1104</v>
      </c>
      <c r="CH949" s="10" t="s">
        <v>1104</v>
      </c>
      <c r="CI949" s="10" t="s">
        <v>1104</v>
      </c>
      <c r="CJ949" s="10" t="s">
        <v>1104</v>
      </c>
      <c r="CK949" s="10" t="s">
        <v>1104</v>
      </c>
      <c r="CL949" s="10" t="s">
        <v>1105</v>
      </c>
      <c r="CM949" s="10" t="s">
        <v>1105</v>
      </c>
      <c r="CN949" s="10" t="s">
        <v>1105</v>
      </c>
      <c r="CO949" s="10" t="s">
        <v>1105</v>
      </c>
      <c r="CP949" s="10" t="s">
        <v>1105</v>
      </c>
      <c r="CQ949" s="10" t="s">
        <v>1105</v>
      </c>
      <c r="CR949" s="10" t="s">
        <v>1105</v>
      </c>
      <c r="CS949" s="10" t="s">
        <v>1105</v>
      </c>
      <c r="CT949" s="10" t="s">
        <v>1105</v>
      </c>
      <c r="CU949" s="10" t="s">
        <v>1104</v>
      </c>
      <c r="CV949" s="10" t="s">
        <v>1104</v>
      </c>
      <c r="CW949" s="10" t="s">
        <v>1105</v>
      </c>
      <c r="CX949" s="10" t="s">
        <v>190</v>
      </c>
      <c r="CY949" s="10" t="s">
        <v>1105</v>
      </c>
      <c r="CZ949" s="10" t="s">
        <v>1105</v>
      </c>
      <c r="DA949" s="10" t="s">
        <v>1104</v>
      </c>
      <c r="DB949" s="10" t="s">
        <v>1105</v>
      </c>
      <c r="DC949" s="96" t="s">
        <v>7177</v>
      </c>
      <c r="DD949" s="96" t="s">
        <v>7177</v>
      </c>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5"/>
    </row>
    <row r="950" spans="1:251" s="9" customFormat="1" ht="17.25" customHeight="1">
      <c r="A950" s="5" t="s">
        <v>54</v>
      </c>
      <c r="B950" s="9">
        <v>385</v>
      </c>
      <c r="C950" s="5" t="s">
        <v>83</v>
      </c>
      <c r="D950" s="5" t="s">
        <v>351</v>
      </c>
      <c r="E950" s="9">
        <v>5499</v>
      </c>
      <c r="F950" s="9" t="s">
        <v>285</v>
      </c>
      <c r="G950" s="5"/>
      <c r="H950" s="39" t="s">
        <v>5</v>
      </c>
      <c r="I950" s="9">
        <v>1632</v>
      </c>
      <c r="J950" s="5" t="s">
        <v>10</v>
      </c>
      <c r="K950" s="9">
        <v>1632</v>
      </c>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42" t="s">
        <v>590</v>
      </c>
      <c r="AM950" s="11">
        <f>VLOOKUP($AL950,'City Location'!$A$2:$C$69,2)</f>
        <v>59.329323000000002</v>
      </c>
      <c r="AN950" s="11">
        <f>VLOOKUP($AL950,'City Location'!$A$2:$C$69,3)</f>
        <v>18.068580999999998</v>
      </c>
      <c r="AO950" s="12" t="s">
        <v>642</v>
      </c>
      <c r="AP950" s="5">
        <v>1</v>
      </c>
      <c r="AQ950" s="5"/>
      <c r="AR950" s="4"/>
      <c r="AS950" s="4"/>
      <c r="AT950" s="10">
        <v>0</v>
      </c>
      <c r="AU950" s="10" t="s">
        <v>374</v>
      </c>
      <c r="AV950" s="10" t="s">
        <v>1105</v>
      </c>
      <c r="AW950" s="19" t="s">
        <v>190</v>
      </c>
      <c r="AX950" s="10" t="s">
        <v>1105</v>
      </c>
      <c r="AY950" s="10" t="s">
        <v>1105</v>
      </c>
      <c r="AZ950" s="10" t="s">
        <v>1105</v>
      </c>
      <c r="BA950" s="10" t="s">
        <v>1105</v>
      </c>
      <c r="BB950" s="10" t="s">
        <v>1105</v>
      </c>
      <c r="BC950" s="10" t="s">
        <v>1105</v>
      </c>
      <c r="BD950" s="19" t="s">
        <v>374</v>
      </c>
      <c r="BE950" s="19" t="s">
        <v>190</v>
      </c>
      <c r="BF950" s="10" t="s">
        <v>1105</v>
      </c>
      <c r="BG950" s="10" t="s">
        <v>1105</v>
      </c>
      <c r="BH950" s="19" t="s">
        <v>374</v>
      </c>
      <c r="BI950" s="10" t="s">
        <v>1105</v>
      </c>
      <c r="BJ950" s="10" t="s">
        <v>1105</v>
      </c>
      <c r="BK950" s="19" t="s">
        <v>374</v>
      </c>
      <c r="BL950" s="10" t="s">
        <v>1105</v>
      </c>
      <c r="BM950" s="10" t="s">
        <v>1105</v>
      </c>
      <c r="BN950" s="10" t="s">
        <v>1105</v>
      </c>
      <c r="BO950" s="10" t="s">
        <v>1105</v>
      </c>
      <c r="BP950" s="10" t="s">
        <v>1105</v>
      </c>
      <c r="BQ950" s="10" t="s">
        <v>1105</v>
      </c>
      <c r="BR950" s="10" t="s">
        <v>1105</v>
      </c>
      <c r="BS950" s="10" t="s">
        <v>1105</v>
      </c>
      <c r="BT950" s="19" t="s">
        <v>190</v>
      </c>
      <c r="BU950" s="10" t="s">
        <v>1105</v>
      </c>
      <c r="BV950" s="19" t="s">
        <v>190</v>
      </c>
      <c r="BW950" s="10" t="s">
        <v>190</v>
      </c>
      <c r="BX950" s="10" t="s">
        <v>1104</v>
      </c>
      <c r="BY950" s="10" t="s">
        <v>1105</v>
      </c>
      <c r="BZ950" s="10" t="s">
        <v>1105</v>
      </c>
      <c r="CA950" s="19" t="s">
        <v>374</v>
      </c>
      <c r="CB950" s="10" t="s">
        <v>1104</v>
      </c>
      <c r="CC950" s="10" t="s">
        <v>1105</v>
      </c>
      <c r="CD950" s="19" t="s">
        <v>374</v>
      </c>
      <c r="CE950" s="19" t="s">
        <v>190</v>
      </c>
      <c r="CF950" s="10" t="s">
        <v>1104</v>
      </c>
      <c r="CG950" s="10" t="s">
        <v>1104</v>
      </c>
      <c r="CH950" s="10" t="s">
        <v>1104</v>
      </c>
      <c r="CI950" s="10" t="s">
        <v>1104</v>
      </c>
      <c r="CJ950" s="10" t="s">
        <v>1104</v>
      </c>
      <c r="CK950" s="10" t="s">
        <v>1104</v>
      </c>
      <c r="CL950" s="10" t="s">
        <v>1105</v>
      </c>
      <c r="CM950" s="10" t="s">
        <v>1105</v>
      </c>
      <c r="CN950" s="10" t="s">
        <v>1105</v>
      </c>
      <c r="CO950" s="10" t="s">
        <v>1105</v>
      </c>
      <c r="CP950" s="10" t="s">
        <v>1105</v>
      </c>
      <c r="CQ950" s="10" t="s">
        <v>1105</v>
      </c>
      <c r="CR950" s="10" t="s">
        <v>1105</v>
      </c>
      <c r="CS950" s="10" t="s">
        <v>1105</v>
      </c>
      <c r="CT950" s="10" t="s">
        <v>1105</v>
      </c>
      <c r="CU950" s="10" t="s">
        <v>1104</v>
      </c>
      <c r="CV950" s="10" t="s">
        <v>1104</v>
      </c>
      <c r="CW950" s="10" t="s">
        <v>1105</v>
      </c>
      <c r="CX950" s="10" t="s">
        <v>190</v>
      </c>
      <c r="CY950" s="10" t="s">
        <v>1105</v>
      </c>
      <c r="CZ950" s="10" t="s">
        <v>1105</v>
      </c>
      <c r="DA950" s="10" t="s">
        <v>1104</v>
      </c>
      <c r="DB950" s="10" t="s">
        <v>1105</v>
      </c>
      <c r="DC950" s="96" t="s">
        <v>7177</v>
      </c>
      <c r="DD950" s="96" t="s">
        <v>7177</v>
      </c>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5"/>
    </row>
    <row r="951" spans="1:251" s="9" customFormat="1" ht="17.25" customHeight="1">
      <c r="A951" s="5" t="s">
        <v>54</v>
      </c>
      <c r="B951" s="9">
        <v>385</v>
      </c>
      <c r="C951" s="5" t="s">
        <v>87</v>
      </c>
      <c r="D951" s="5" t="s">
        <v>352</v>
      </c>
      <c r="E951" s="9">
        <v>5501</v>
      </c>
      <c r="F951" s="9" t="s">
        <v>285</v>
      </c>
      <c r="G951" s="5"/>
      <c r="H951" s="5" t="s">
        <v>10</v>
      </c>
      <c r="I951" s="9">
        <v>1632</v>
      </c>
      <c r="J951" s="39" t="s">
        <v>6</v>
      </c>
      <c r="K951" s="9">
        <v>1633</v>
      </c>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42" t="s">
        <v>590</v>
      </c>
      <c r="AM951" s="11">
        <f>VLOOKUP($AL951,'City Location'!$A$2:$C$69,2)</f>
        <v>59.329323000000002</v>
      </c>
      <c r="AN951" s="11">
        <f>VLOOKUP($AL951,'City Location'!$A$2:$C$69,3)</f>
        <v>18.068580999999998</v>
      </c>
      <c r="AO951" s="12" t="s">
        <v>642</v>
      </c>
      <c r="AP951" s="5">
        <v>1</v>
      </c>
      <c r="AQ951" s="5"/>
      <c r="AR951" s="4"/>
      <c r="AS951" s="4"/>
      <c r="AT951" s="10">
        <v>0</v>
      </c>
      <c r="AU951" s="10" t="s">
        <v>374</v>
      </c>
      <c r="AV951" s="10" t="s">
        <v>1105</v>
      </c>
      <c r="AW951" s="19" t="s">
        <v>190</v>
      </c>
      <c r="AX951" s="10" t="s">
        <v>1105</v>
      </c>
      <c r="AY951" s="10" t="s">
        <v>1105</v>
      </c>
      <c r="AZ951" s="10" t="s">
        <v>1105</v>
      </c>
      <c r="BA951" s="10" t="s">
        <v>1105</v>
      </c>
      <c r="BB951" s="10" t="s">
        <v>1105</v>
      </c>
      <c r="BC951" s="10" t="s">
        <v>1105</v>
      </c>
      <c r="BD951" s="19" t="s">
        <v>374</v>
      </c>
      <c r="BE951" s="19" t="s">
        <v>190</v>
      </c>
      <c r="BF951" s="10" t="s">
        <v>1105</v>
      </c>
      <c r="BG951" s="10" t="s">
        <v>1105</v>
      </c>
      <c r="BH951" s="19" t="s">
        <v>374</v>
      </c>
      <c r="BI951" s="10" t="s">
        <v>1105</v>
      </c>
      <c r="BJ951" s="10" t="s">
        <v>1105</v>
      </c>
      <c r="BK951" s="19" t="s">
        <v>374</v>
      </c>
      <c r="BL951" s="10" t="s">
        <v>1105</v>
      </c>
      <c r="BM951" s="10" t="s">
        <v>1105</v>
      </c>
      <c r="BN951" s="10" t="s">
        <v>1105</v>
      </c>
      <c r="BO951" s="10" t="s">
        <v>1105</v>
      </c>
      <c r="BP951" s="10" t="s">
        <v>1105</v>
      </c>
      <c r="BQ951" s="10" t="s">
        <v>1105</v>
      </c>
      <c r="BR951" s="10" t="s">
        <v>1105</v>
      </c>
      <c r="BS951" s="10" t="s">
        <v>1105</v>
      </c>
      <c r="BT951" s="19" t="s">
        <v>190</v>
      </c>
      <c r="BU951" s="10" t="s">
        <v>1105</v>
      </c>
      <c r="BV951" s="19" t="s">
        <v>190</v>
      </c>
      <c r="BW951" s="10" t="s">
        <v>190</v>
      </c>
      <c r="BX951" s="10" t="s">
        <v>1104</v>
      </c>
      <c r="BY951" s="10" t="s">
        <v>1105</v>
      </c>
      <c r="BZ951" s="10" t="s">
        <v>1105</v>
      </c>
      <c r="CA951" s="19" t="s">
        <v>374</v>
      </c>
      <c r="CB951" s="10" t="s">
        <v>1104</v>
      </c>
      <c r="CC951" s="10" t="s">
        <v>1105</v>
      </c>
      <c r="CD951" s="19" t="s">
        <v>374</v>
      </c>
      <c r="CE951" s="19" t="s">
        <v>190</v>
      </c>
      <c r="CF951" s="10" t="s">
        <v>1104</v>
      </c>
      <c r="CG951" s="10" t="s">
        <v>1104</v>
      </c>
      <c r="CH951" s="10" t="s">
        <v>1104</v>
      </c>
      <c r="CI951" s="10" t="s">
        <v>1105</v>
      </c>
      <c r="CJ951" s="10" t="s">
        <v>1104</v>
      </c>
      <c r="CK951" s="10" t="s">
        <v>1104</v>
      </c>
      <c r="CL951" s="10" t="s">
        <v>1105</v>
      </c>
      <c r="CM951" s="10" t="s">
        <v>1105</v>
      </c>
      <c r="CN951" s="10" t="s">
        <v>1105</v>
      </c>
      <c r="CO951" s="10" t="s">
        <v>1105</v>
      </c>
      <c r="CP951" s="10" t="s">
        <v>1105</v>
      </c>
      <c r="CQ951" s="10" t="s">
        <v>1105</v>
      </c>
      <c r="CR951" s="10" t="s">
        <v>1105</v>
      </c>
      <c r="CS951" s="10" t="s">
        <v>1105</v>
      </c>
      <c r="CT951" s="10" t="s">
        <v>1105</v>
      </c>
      <c r="CU951" s="10" t="s">
        <v>1104</v>
      </c>
      <c r="CV951" s="10" t="s">
        <v>1104</v>
      </c>
      <c r="CW951" s="10" t="s">
        <v>1105</v>
      </c>
      <c r="CX951" s="10" t="s">
        <v>190</v>
      </c>
      <c r="CY951" s="10" t="s">
        <v>1105</v>
      </c>
      <c r="CZ951" s="10" t="s">
        <v>1105</v>
      </c>
      <c r="DA951" s="10" t="s">
        <v>1104</v>
      </c>
      <c r="DB951" s="10" t="s">
        <v>1105</v>
      </c>
      <c r="DC951" s="96" t="s">
        <v>7177</v>
      </c>
      <c r="DD951" s="96" t="s">
        <v>7177</v>
      </c>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5"/>
    </row>
    <row r="952" spans="1:251" s="9" customFormat="1" ht="17.25" customHeight="1">
      <c r="A952" s="5" t="s">
        <v>54</v>
      </c>
      <c r="B952" s="9">
        <v>385</v>
      </c>
      <c r="C952" s="5" t="s">
        <v>87</v>
      </c>
      <c r="D952" s="5" t="s">
        <v>352</v>
      </c>
      <c r="E952" s="9">
        <v>5501</v>
      </c>
      <c r="F952" s="9" t="s">
        <v>285</v>
      </c>
      <c r="G952" s="5"/>
      <c r="H952" s="39" t="s">
        <v>6</v>
      </c>
      <c r="I952" s="9">
        <v>1633</v>
      </c>
      <c r="J952" s="39" t="s">
        <v>16</v>
      </c>
      <c r="K952" s="9">
        <v>1635</v>
      </c>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42" t="s">
        <v>590</v>
      </c>
      <c r="AM952" s="11">
        <f>VLOOKUP($AL952,'City Location'!$A$2:$C$69,2)</f>
        <v>59.329323000000002</v>
      </c>
      <c r="AN952" s="11">
        <f>VLOOKUP($AL952,'City Location'!$A$2:$C$69,3)</f>
        <v>18.068580999999998</v>
      </c>
      <c r="AO952" s="12" t="s">
        <v>642</v>
      </c>
      <c r="AP952" s="5">
        <v>1</v>
      </c>
      <c r="AQ952" s="5"/>
      <c r="AR952" s="4"/>
      <c r="AS952" s="4"/>
      <c r="AT952" s="10">
        <v>0</v>
      </c>
      <c r="AU952" s="10" t="s">
        <v>374</v>
      </c>
      <c r="AV952" s="10" t="s">
        <v>1105</v>
      </c>
      <c r="AW952" s="19" t="s">
        <v>190</v>
      </c>
      <c r="AX952" s="10" t="s">
        <v>1105</v>
      </c>
      <c r="AY952" s="10" t="s">
        <v>1105</v>
      </c>
      <c r="AZ952" s="10" t="s">
        <v>1105</v>
      </c>
      <c r="BA952" s="10" t="s">
        <v>1105</v>
      </c>
      <c r="BB952" s="10" t="s">
        <v>1105</v>
      </c>
      <c r="BC952" s="10" t="s">
        <v>1105</v>
      </c>
      <c r="BD952" s="19" t="s">
        <v>374</v>
      </c>
      <c r="BE952" s="19" t="s">
        <v>190</v>
      </c>
      <c r="BF952" s="10" t="s">
        <v>1105</v>
      </c>
      <c r="BG952" s="10" t="s">
        <v>1105</v>
      </c>
      <c r="BH952" s="19" t="s">
        <v>374</v>
      </c>
      <c r="BI952" s="10" t="s">
        <v>1105</v>
      </c>
      <c r="BJ952" s="10" t="s">
        <v>1105</v>
      </c>
      <c r="BK952" s="19" t="s">
        <v>190</v>
      </c>
      <c r="BL952" s="10" t="s">
        <v>1105</v>
      </c>
      <c r="BM952" s="10" t="s">
        <v>1105</v>
      </c>
      <c r="BN952" s="10" t="s">
        <v>1105</v>
      </c>
      <c r="BO952" s="10" t="s">
        <v>1105</v>
      </c>
      <c r="BP952" s="10" t="s">
        <v>1105</v>
      </c>
      <c r="BQ952" s="10" t="s">
        <v>1105</v>
      </c>
      <c r="BR952" s="10" t="s">
        <v>1105</v>
      </c>
      <c r="BS952" s="10" t="s">
        <v>1105</v>
      </c>
      <c r="BT952" s="19" t="s">
        <v>190</v>
      </c>
      <c r="BU952" s="10" t="s">
        <v>1105</v>
      </c>
      <c r="BV952" s="19" t="s">
        <v>190</v>
      </c>
      <c r="BW952" s="10" t="s">
        <v>190</v>
      </c>
      <c r="BX952" s="10" t="s">
        <v>1104</v>
      </c>
      <c r="BY952" s="10" t="s">
        <v>1105</v>
      </c>
      <c r="BZ952" s="10" t="s">
        <v>1105</v>
      </c>
      <c r="CA952" s="19" t="s">
        <v>374</v>
      </c>
      <c r="CB952" s="10" t="s">
        <v>1104</v>
      </c>
      <c r="CC952" s="10" t="s">
        <v>1105</v>
      </c>
      <c r="CD952" s="19" t="s">
        <v>374</v>
      </c>
      <c r="CE952" s="19" t="s">
        <v>190</v>
      </c>
      <c r="CF952" s="10" t="s">
        <v>1104</v>
      </c>
      <c r="CG952" s="10" t="s">
        <v>1104</v>
      </c>
      <c r="CH952" s="10" t="s">
        <v>1104</v>
      </c>
      <c r="CI952" s="10" t="s">
        <v>1105</v>
      </c>
      <c r="CJ952" s="10" t="s">
        <v>1104</v>
      </c>
      <c r="CK952" s="10" t="s">
        <v>1104</v>
      </c>
      <c r="CL952" s="10" t="s">
        <v>1105</v>
      </c>
      <c r="CM952" s="10" t="s">
        <v>1105</v>
      </c>
      <c r="CN952" s="10" t="s">
        <v>1105</v>
      </c>
      <c r="CO952" s="10" t="s">
        <v>1105</v>
      </c>
      <c r="CP952" s="10" t="s">
        <v>1105</v>
      </c>
      <c r="CQ952" s="10" t="s">
        <v>1105</v>
      </c>
      <c r="CR952" s="10" t="s">
        <v>1105</v>
      </c>
      <c r="CS952" s="10" t="s">
        <v>1105</v>
      </c>
      <c r="CT952" s="10" t="s">
        <v>1105</v>
      </c>
      <c r="CU952" s="10" t="s">
        <v>1104</v>
      </c>
      <c r="CV952" s="10" t="s">
        <v>1104</v>
      </c>
      <c r="CW952" s="10" t="s">
        <v>1105</v>
      </c>
      <c r="CX952" s="10" t="s">
        <v>190</v>
      </c>
      <c r="CY952" s="10" t="s">
        <v>1105</v>
      </c>
      <c r="CZ952" s="10" t="s">
        <v>1105</v>
      </c>
      <c r="DA952" s="10" t="s">
        <v>1104</v>
      </c>
      <c r="DB952" s="10" t="s">
        <v>1105</v>
      </c>
      <c r="DC952" s="96" t="s">
        <v>7177</v>
      </c>
      <c r="DD952" s="96" t="s">
        <v>7177</v>
      </c>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5"/>
    </row>
    <row r="953" spans="1:251" s="9" customFormat="1" ht="17.25" customHeight="1">
      <c r="A953" s="5" t="s">
        <v>54</v>
      </c>
      <c r="B953" s="9">
        <v>385</v>
      </c>
      <c r="C953" s="5" t="s">
        <v>87</v>
      </c>
      <c r="D953" s="5" t="s">
        <v>352</v>
      </c>
      <c r="E953" s="9">
        <v>5501</v>
      </c>
      <c r="F953" s="9" t="s">
        <v>285</v>
      </c>
      <c r="G953" s="5"/>
      <c r="H953" s="39" t="s">
        <v>16</v>
      </c>
      <c r="I953" s="9">
        <v>1635</v>
      </c>
      <c r="J953" s="39" t="s">
        <v>5</v>
      </c>
      <c r="K953" s="9">
        <v>1636</v>
      </c>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42" t="s">
        <v>590</v>
      </c>
      <c r="AM953" s="11">
        <f>VLOOKUP($AL953,'City Location'!$A$2:$C$69,2)</f>
        <v>59.329323000000002</v>
      </c>
      <c r="AN953" s="11">
        <f>VLOOKUP($AL953,'City Location'!$A$2:$C$69,3)</f>
        <v>18.068580999999998</v>
      </c>
      <c r="AO953" s="12" t="s">
        <v>642</v>
      </c>
      <c r="AP953" s="5">
        <v>1</v>
      </c>
      <c r="AQ953" s="5"/>
      <c r="AR953" s="4"/>
      <c r="AS953" s="4"/>
      <c r="AT953" s="10">
        <v>0</v>
      </c>
      <c r="AU953" s="10" t="s">
        <v>374</v>
      </c>
      <c r="AV953" s="10" t="s">
        <v>1105</v>
      </c>
      <c r="AW953" s="19" t="s">
        <v>190</v>
      </c>
      <c r="AX953" s="10" t="s">
        <v>1105</v>
      </c>
      <c r="AY953" s="10" t="s">
        <v>1105</v>
      </c>
      <c r="AZ953" s="10" t="s">
        <v>1105</v>
      </c>
      <c r="BA953" s="10" t="s">
        <v>1105</v>
      </c>
      <c r="BB953" s="10" t="s">
        <v>1105</v>
      </c>
      <c r="BC953" s="10" t="s">
        <v>1105</v>
      </c>
      <c r="BD953" s="19" t="s">
        <v>374</v>
      </c>
      <c r="BE953" s="19" t="s">
        <v>374</v>
      </c>
      <c r="BF953" s="10" t="s">
        <v>1105</v>
      </c>
      <c r="BG953" s="10" t="s">
        <v>1105</v>
      </c>
      <c r="BH953" s="19" t="s">
        <v>374</v>
      </c>
      <c r="BI953" s="10" t="s">
        <v>1105</v>
      </c>
      <c r="BJ953" s="10" t="s">
        <v>1105</v>
      </c>
      <c r="BK953" s="19" t="s">
        <v>374</v>
      </c>
      <c r="BL953" s="10" t="s">
        <v>1105</v>
      </c>
      <c r="BM953" s="10" t="s">
        <v>1105</v>
      </c>
      <c r="BN953" s="10" t="s">
        <v>1105</v>
      </c>
      <c r="BO953" s="10" t="s">
        <v>1105</v>
      </c>
      <c r="BP953" s="10" t="s">
        <v>1105</v>
      </c>
      <c r="BQ953" s="10" t="s">
        <v>1105</v>
      </c>
      <c r="BR953" s="10" t="s">
        <v>1105</v>
      </c>
      <c r="BS953" s="10" t="s">
        <v>1105</v>
      </c>
      <c r="BT953" s="19" t="s">
        <v>190</v>
      </c>
      <c r="BU953" s="10" t="s">
        <v>1105</v>
      </c>
      <c r="BV953" s="19" t="s">
        <v>190</v>
      </c>
      <c r="BW953" s="10" t="s">
        <v>190</v>
      </c>
      <c r="BX953" s="10" t="s">
        <v>1104</v>
      </c>
      <c r="BY953" s="10" t="s">
        <v>1105</v>
      </c>
      <c r="BZ953" s="10" t="s">
        <v>1105</v>
      </c>
      <c r="CA953" s="19" t="s">
        <v>374</v>
      </c>
      <c r="CB953" s="10" t="s">
        <v>1104</v>
      </c>
      <c r="CC953" s="10" t="s">
        <v>1105</v>
      </c>
      <c r="CD953" s="19" t="s">
        <v>374</v>
      </c>
      <c r="CE953" s="19" t="s">
        <v>190</v>
      </c>
      <c r="CF953" s="10" t="s">
        <v>1104</v>
      </c>
      <c r="CG953" s="10" t="s">
        <v>1104</v>
      </c>
      <c r="CH953" s="10" t="s">
        <v>1104</v>
      </c>
      <c r="CI953" s="10" t="s">
        <v>1105</v>
      </c>
      <c r="CJ953" s="10" t="s">
        <v>1104</v>
      </c>
      <c r="CK953" s="10" t="s">
        <v>1104</v>
      </c>
      <c r="CL953" s="10" t="s">
        <v>1105</v>
      </c>
      <c r="CM953" s="10" t="s">
        <v>1105</v>
      </c>
      <c r="CN953" s="10" t="s">
        <v>1105</v>
      </c>
      <c r="CO953" s="10" t="s">
        <v>1105</v>
      </c>
      <c r="CP953" s="10" t="s">
        <v>1105</v>
      </c>
      <c r="CQ953" s="10" t="s">
        <v>1105</v>
      </c>
      <c r="CR953" s="10" t="s">
        <v>1105</v>
      </c>
      <c r="CS953" s="10" t="s">
        <v>1105</v>
      </c>
      <c r="CT953" s="10" t="s">
        <v>1105</v>
      </c>
      <c r="CU953" s="10" t="s">
        <v>1104</v>
      </c>
      <c r="CV953" s="10" t="s">
        <v>1104</v>
      </c>
      <c r="CW953" s="10" t="s">
        <v>1105</v>
      </c>
      <c r="CX953" s="10" t="s">
        <v>190</v>
      </c>
      <c r="CY953" s="10" t="s">
        <v>1105</v>
      </c>
      <c r="CZ953" s="10" t="s">
        <v>1105</v>
      </c>
      <c r="DA953" s="10" t="s">
        <v>1104</v>
      </c>
      <c r="DB953" s="10" t="s">
        <v>1105</v>
      </c>
      <c r="DC953" s="96" t="s">
        <v>7177</v>
      </c>
      <c r="DD953" s="96" t="s">
        <v>7177</v>
      </c>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5"/>
    </row>
    <row r="954" spans="1:251" s="9" customFormat="1" ht="17.25" customHeight="1">
      <c r="A954" s="5" t="s">
        <v>54</v>
      </c>
      <c r="B954" s="9">
        <v>385</v>
      </c>
      <c r="C954" s="5" t="s">
        <v>87</v>
      </c>
      <c r="D954" s="5" t="s">
        <v>352</v>
      </c>
      <c r="E954" s="9">
        <v>5501</v>
      </c>
      <c r="F954" s="9" t="s">
        <v>285</v>
      </c>
      <c r="G954" s="5"/>
      <c r="H954" s="39" t="s">
        <v>5</v>
      </c>
      <c r="I954" s="9">
        <v>1636</v>
      </c>
      <c r="J954" s="39" t="s">
        <v>3</v>
      </c>
      <c r="K954" s="9">
        <v>1637</v>
      </c>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42" t="s">
        <v>590</v>
      </c>
      <c r="AM954" s="11">
        <f>VLOOKUP($AL954,'City Location'!$A$2:$C$69,2)</f>
        <v>59.329323000000002</v>
      </c>
      <c r="AN954" s="11">
        <f>VLOOKUP($AL954,'City Location'!$A$2:$C$69,3)</f>
        <v>18.068580999999998</v>
      </c>
      <c r="AO954" s="12" t="s">
        <v>642</v>
      </c>
      <c r="AP954" s="5">
        <v>1</v>
      </c>
      <c r="AQ954" s="5"/>
      <c r="AR954" s="4"/>
      <c r="AS954" s="4"/>
      <c r="AT954" s="10">
        <v>0</v>
      </c>
      <c r="AU954" s="10" t="s">
        <v>374</v>
      </c>
      <c r="AV954" s="10" t="s">
        <v>1105</v>
      </c>
      <c r="AW954" s="19" t="s">
        <v>374</v>
      </c>
      <c r="AX954" s="10" t="s">
        <v>1105</v>
      </c>
      <c r="AY954" s="10" t="s">
        <v>1105</v>
      </c>
      <c r="AZ954" s="10" t="s">
        <v>1105</v>
      </c>
      <c r="BA954" s="10" t="s">
        <v>1105</v>
      </c>
      <c r="BB954" s="10" t="s">
        <v>1105</v>
      </c>
      <c r="BC954" s="10" t="s">
        <v>1105</v>
      </c>
      <c r="BD954" s="19" t="s">
        <v>374</v>
      </c>
      <c r="BE954" s="19" t="s">
        <v>374</v>
      </c>
      <c r="BF954" s="10" t="s">
        <v>1105</v>
      </c>
      <c r="BG954" s="10" t="s">
        <v>1105</v>
      </c>
      <c r="BH954" s="19" t="s">
        <v>374</v>
      </c>
      <c r="BI954" s="10" t="s">
        <v>1105</v>
      </c>
      <c r="BJ954" s="10" t="s">
        <v>1105</v>
      </c>
      <c r="BK954" s="19" t="s">
        <v>374</v>
      </c>
      <c r="BL954" s="10" t="s">
        <v>1105</v>
      </c>
      <c r="BM954" s="10" t="s">
        <v>1105</v>
      </c>
      <c r="BN954" s="10" t="s">
        <v>1105</v>
      </c>
      <c r="BO954" s="10" t="s">
        <v>1105</v>
      </c>
      <c r="BP954" s="10" t="s">
        <v>1105</v>
      </c>
      <c r="BQ954" s="10" t="s">
        <v>1105</v>
      </c>
      <c r="BR954" s="10" t="s">
        <v>1105</v>
      </c>
      <c r="BS954" s="10" t="s">
        <v>1105</v>
      </c>
      <c r="BT954" s="19" t="s">
        <v>190</v>
      </c>
      <c r="BU954" s="10" t="s">
        <v>1105</v>
      </c>
      <c r="BV954" s="19" t="s">
        <v>374</v>
      </c>
      <c r="BW954" s="10" t="s">
        <v>190</v>
      </c>
      <c r="BX954" s="10" t="s">
        <v>1104</v>
      </c>
      <c r="BY954" s="10" t="s">
        <v>1105</v>
      </c>
      <c r="BZ954" s="10" t="s">
        <v>1105</v>
      </c>
      <c r="CA954" s="19" t="s">
        <v>374</v>
      </c>
      <c r="CB954" s="10" t="s">
        <v>1104</v>
      </c>
      <c r="CC954" s="10" t="s">
        <v>1105</v>
      </c>
      <c r="CD954" s="19" t="s">
        <v>374</v>
      </c>
      <c r="CE954" s="19" t="s">
        <v>190</v>
      </c>
      <c r="CF954" s="10" t="s">
        <v>1104</v>
      </c>
      <c r="CG954" s="10" t="s">
        <v>1104</v>
      </c>
      <c r="CH954" s="10" t="s">
        <v>1104</v>
      </c>
      <c r="CI954" s="10" t="s">
        <v>1105</v>
      </c>
      <c r="CJ954" s="10" t="s">
        <v>1104</v>
      </c>
      <c r="CK954" s="10" t="s">
        <v>1104</v>
      </c>
      <c r="CL954" s="10" t="s">
        <v>1105</v>
      </c>
      <c r="CM954" s="10" t="s">
        <v>1105</v>
      </c>
      <c r="CN954" s="10" t="s">
        <v>1105</v>
      </c>
      <c r="CO954" s="10" t="s">
        <v>1105</v>
      </c>
      <c r="CP954" s="10" t="s">
        <v>1105</v>
      </c>
      <c r="CQ954" s="10" t="s">
        <v>1105</v>
      </c>
      <c r="CR954" s="10" t="s">
        <v>1105</v>
      </c>
      <c r="CS954" s="10" t="s">
        <v>1105</v>
      </c>
      <c r="CT954" s="10" t="s">
        <v>1105</v>
      </c>
      <c r="CU954" s="10" t="s">
        <v>1104</v>
      </c>
      <c r="CV954" s="10" t="s">
        <v>1104</v>
      </c>
      <c r="CW954" s="10" t="s">
        <v>1105</v>
      </c>
      <c r="CX954" s="10" t="s">
        <v>190</v>
      </c>
      <c r="CY954" s="10" t="s">
        <v>1105</v>
      </c>
      <c r="CZ954" s="10" t="s">
        <v>1105</v>
      </c>
      <c r="DA954" s="10" t="s">
        <v>1104</v>
      </c>
      <c r="DB954" s="10" t="s">
        <v>1105</v>
      </c>
      <c r="DC954" s="96" t="s">
        <v>7177</v>
      </c>
      <c r="DD954" s="96" t="s">
        <v>7177</v>
      </c>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5"/>
    </row>
    <row r="955" spans="1:251" s="9" customFormat="1" ht="17.25" customHeight="1">
      <c r="A955" s="5" t="s">
        <v>54</v>
      </c>
      <c r="B955" s="9">
        <v>385</v>
      </c>
      <c r="C955" s="5" t="s">
        <v>87</v>
      </c>
      <c r="D955" s="5" t="s">
        <v>352</v>
      </c>
      <c r="E955" s="9">
        <v>5501</v>
      </c>
      <c r="F955" s="9" t="s">
        <v>285</v>
      </c>
      <c r="G955" s="5"/>
      <c r="H955" s="39" t="s">
        <v>3</v>
      </c>
      <c r="I955" s="9">
        <v>1637</v>
      </c>
      <c r="J955" s="39" t="s">
        <v>6</v>
      </c>
      <c r="K955" s="9">
        <v>1638</v>
      </c>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42" t="s">
        <v>590</v>
      </c>
      <c r="AM955" s="11">
        <f>VLOOKUP($AL955,'City Location'!$A$2:$C$69,2)</f>
        <v>59.329323000000002</v>
      </c>
      <c r="AN955" s="11">
        <f>VLOOKUP($AL955,'City Location'!$A$2:$C$69,3)</f>
        <v>18.068580999999998</v>
      </c>
      <c r="AO955" s="12" t="s">
        <v>642</v>
      </c>
      <c r="AP955" s="5">
        <v>1</v>
      </c>
      <c r="AQ955" s="5"/>
      <c r="AR955" s="4"/>
      <c r="AS955" s="4"/>
      <c r="AT955" s="10">
        <v>0</v>
      </c>
      <c r="AU955" s="10" t="s">
        <v>374</v>
      </c>
      <c r="AV955" s="10" t="s">
        <v>1105</v>
      </c>
      <c r="AW955" s="19" t="s">
        <v>374</v>
      </c>
      <c r="AX955" s="10" t="s">
        <v>1105</v>
      </c>
      <c r="AY955" s="10" t="s">
        <v>1105</v>
      </c>
      <c r="AZ955" s="10" t="s">
        <v>1105</v>
      </c>
      <c r="BA955" s="10" t="s">
        <v>1105</v>
      </c>
      <c r="BB955" s="10" t="s">
        <v>1105</v>
      </c>
      <c r="BC955" s="10" t="s">
        <v>1105</v>
      </c>
      <c r="BD955" s="19" t="s">
        <v>374</v>
      </c>
      <c r="BE955" s="19" t="s">
        <v>374</v>
      </c>
      <c r="BF955" s="10" t="s">
        <v>1105</v>
      </c>
      <c r="BG955" s="10" t="s">
        <v>1105</v>
      </c>
      <c r="BH955" s="19" t="s">
        <v>190</v>
      </c>
      <c r="BI955" s="10" t="s">
        <v>1105</v>
      </c>
      <c r="BJ955" s="10" t="s">
        <v>1105</v>
      </c>
      <c r="BK955" s="19" t="s">
        <v>374</v>
      </c>
      <c r="BL955" s="10" t="s">
        <v>1105</v>
      </c>
      <c r="BM955" s="10" t="s">
        <v>1105</v>
      </c>
      <c r="BN955" s="10" t="s">
        <v>1105</v>
      </c>
      <c r="BO955" s="10" t="s">
        <v>1105</v>
      </c>
      <c r="BP955" s="10" t="s">
        <v>1105</v>
      </c>
      <c r="BQ955" s="10" t="s">
        <v>1105</v>
      </c>
      <c r="BR955" s="10" t="s">
        <v>1105</v>
      </c>
      <c r="BS955" s="10" t="s">
        <v>1105</v>
      </c>
      <c r="BT955" s="19" t="s">
        <v>190</v>
      </c>
      <c r="BU955" s="10" t="s">
        <v>1105</v>
      </c>
      <c r="BV955" s="19" t="s">
        <v>374</v>
      </c>
      <c r="BW955" s="10" t="s">
        <v>190</v>
      </c>
      <c r="BX955" s="10" t="s">
        <v>1104</v>
      </c>
      <c r="BY955" s="10" t="s">
        <v>1105</v>
      </c>
      <c r="BZ955" s="10" t="s">
        <v>1105</v>
      </c>
      <c r="CA955" s="19" t="s">
        <v>374</v>
      </c>
      <c r="CB955" s="10" t="s">
        <v>1104</v>
      </c>
      <c r="CC955" s="10" t="s">
        <v>1105</v>
      </c>
      <c r="CD955" s="19" t="s">
        <v>374</v>
      </c>
      <c r="CE955" s="19" t="s">
        <v>190</v>
      </c>
      <c r="CF955" s="10" t="s">
        <v>1104</v>
      </c>
      <c r="CG955" s="10" t="s">
        <v>1104</v>
      </c>
      <c r="CH955" s="10" t="s">
        <v>1104</v>
      </c>
      <c r="CI955" s="10" t="s">
        <v>1105</v>
      </c>
      <c r="CJ955" s="10" t="s">
        <v>1104</v>
      </c>
      <c r="CK955" s="10" t="s">
        <v>1104</v>
      </c>
      <c r="CL955" s="10" t="s">
        <v>1105</v>
      </c>
      <c r="CM955" s="10" t="s">
        <v>1105</v>
      </c>
      <c r="CN955" s="10" t="s">
        <v>1105</v>
      </c>
      <c r="CO955" s="10" t="s">
        <v>1105</v>
      </c>
      <c r="CP955" s="10" t="s">
        <v>1105</v>
      </c>
      <c r="CQ955" s="10" t="s">
        <v>1105</v>
      </c>
      <c r="CR955" s="10" t="s">
        <v>1105</v>
      </c>
      <c r="CS955" s="10" t="s">
        <v>1105</v>
      </c>
      <c r="CT955" s="10" t="s">
        <v>1105</v>
      </c>
      <c r="CU955" s="10" t="s">
        <v>1104</v>
      </c>
      <c r="CV955" s="10" t="s">
        <v>1104</v>
      </c>
      <c r="CW955" s="10" t="s">
        <v>1105</v>
      </c>
      <c r="CX955" s="10" t="s">
        <v>190</v>
      </c>
      <c r="CY955" s="10" t="s">
        <v>1105</v>
      </c>
      <c r="CZ955" s="10" t="s">
        <v>1105</v>
      </c>
      <c r="DA955" s="10" t="s">
        <v>1104</v>
      </c>
      <c r="DB955" s="10" t="s">
        <v>1105</v>
      </c>
      <c r="DC955" s="96" t="s">
        <v>7177</v>
      </c>
      <c r="DD955" s="96" t="s">
        <v>7177</v>
      </c>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5"/>
    </row>
    <row r="956" spans="1:251" s="9" customFormat="1" ht="17.25" customHeight="1">
      <c r="A956" s="5" t="s">
        <v>54</v>
      </c>
      <c r="B956" s="9">
        <v>385</v>
      </c>
      <c r="C956" s="5" t="s">
        <v>87</v>
      </c>
      <c r="D956" s="5" t="s">
        <v>352</v>
      </c>
      <c r="E956" s="9">
        <v>5501</v>
      </c>
      <c r="F956" s="9" t="s">
        <v>285</v>
      </c>
      <c r="G956" s="5"/>
      <c r="H956" s="39" t="s">
        <v>6</v>
      </c>
      <c r="I956" s="9">
        <v>1638</v>
      </c>
      <c r="J956" s="39" t="s">
        <v>9</v>
      </c>
      <c r="K956" s="9">
        <v>1645</v>
      </c>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42" t="s">
        <v>590</v>
      </c>
      <c r="AM956" s="11">
        <f>VLOOKUP($AL956,'City Location'!$A$2:$C$69,2)</f>
        <v>59.329323000000002</v>
      </c>
      <c r="AN956" s="11">
        <f>VLOOKUP($AL956,'City Location'!$A$2:$C$69,3)</f>
        <v>18.068580999999998</v>
      </c>
      <c r="AO956" s="12" t="s">
        <v>642</v>
      </c>
      <c r="AP956" s="5">
        <v>1</v>
      </c>
      <c r="AQ956" s="5"/>
      <c r="AR956" s="4"/>
      <c r="AS956" s="4"/>
      <c r="AT956" s="10">
        <v>0</v>
      </c>
      <c r="AU956" s="10" t="s">
        <v>374</v>
      </c>
      <c r="AV956" s="10" t="s">
        <v>1105</v>
      </c>
      <c r="AW956" s="19" t="s">
        <v>374</v>
      </c>
      <c r="AX956" s="10" t="s">
        <v>1105</v>
      </c>
      <c r="AY956" s="10" t="s">
        <v>1105</v>
      </c>
      <c r="AZ956" s="10" t="s">
        <v>1105</v>
      </c>
      <c r="BA956" s="10" t="s">
        <v>1105</v>
      </c>
      <c r="BB956" s="10" t="s">
        <v>1105</v>
      </c>
      <c r="BC956" s="10" t="s">
        <v>1105</v>
      </c>
      <c r="BD956" s="19" t="s">
        <v>374</v>
      </c>
      <c r="BE956" s="19" t="s">
        <v>374</v>
      </c>
      <c r="BF956" s="10" t="s">
        <v>1105</v>
      </c>
      <c r="BG956" s="10" t="s">
        <v>1105</v>
      </c>
      <c r="BH956" s="19" t="s">
        <v>190</v>
      </c>
      <c r="BI956" s="10" t="s">
        <v>1105</v>
      </c>
      <c r="BJ956" s="10" t="s">
        <v>1105</v>
      </c>
      <c r="BK956" s="19" t="s">
        <v>374</v>
      </c>
      <c r="BL956" s="10" t="s">
        <v>1105</v>
      </c>
      <c r="BM956" s="10" t="s">
        <v>1105</v>
      </c>
      <c r="BN956" s="10" t="s">
        <v>1105</v>
      </c>
      <c r="BO956" s="10" t="s">
        <v>1105</v>
      </c>
      <c r="BP956" s="10" t="s">
        <v>1105</v>
      </c>
      <c r="BQ956" s="10" t="s">
        <v>1105</v>
      </c>
      <c r="BR956" s="10" t="s">
        <v>1105</v>
      </c>
      <c r="BS956" s="10" t="s">
        <v>1105</v>
      </c>
      <c r="BT956" s="19" t="s">
        <v>190</v>
      </c>
      <c r="BU956" s="10" t="s">
        <v>1105</v>
      </c>
      <c r="BV956" s="19" t="s">
        <v>190</v>
      </c>
      <c r="BW956" s="10" t="s">
        <v>190</v>
      </c>
      <c r="BX956" s="10" t="s">
        <v>1104</v>
      </c>
      <c r="BY956" s="10" t="s">
        <v>1105</v>
      </c>
      <c r="BZ956" s="10" t="s">
        <v>1105</v>
      </c>
      <c r="CA956" s="19" t="s">
        <v>374</v>
      </c>
      <c r="CB956" s="10" t="s">
        <v>1104</v>
      </c>
      <c r="CC956" s="10" t="s">
        <v>1105</v>
      </c>
      <c r="CD956" s="19" t="s">
        <v>374</v>
      </c>
      <c r="CE956" s="19" t="s">
        <v>190</v>
      </c>
      <c r="CF956" s="10" t="s">
        <v>1104</v>
      </c>
      <c r="CG956" s="10" t="s">
        <v>1104</v>
      </c>
      <c r="CH956" s="10" t="s">
        <v>1104</v>
      </c>
      <c r="CI956" s="10" t="s">
        <v>1105</v>
      </c>
      <c r="CJ956" s="10" t="s">
        <v>1104</v>
      </c>
      <c r="CK956" s="10" t="s">
        <v>1104</v>
      </c>
      <c r="CL956" s="10" t="s">
        <v>1105</v>
      </c>
      <c r="CM956" s="10" t="s">
        <v>1105</v>
      </c>
      <c r="CN956" s="10" t="s">
        <v>1105</v>
      </c>
      <c r="CO956" s="10" t="s">
        <v>1105</v>
      </c>
      <c r="CP956" s="10" t="s">
        <v>1105</v>
      </c>
      <c r="CQ956" s="10" t="s">
        <v>1105</v>
      </c>
      <c r="CR956" s="10" t="s">
        <v>1105</v>
      </c>
      <c r="CS956" s="10" t="s">
        <v>1105</v>
      </c>
      <c r="CT956" s="10" t="s">
        <v>1105</v>
      </c>
      <c r="CU956" s="10" t="s">
        <v>1104</v>
      </c>
      <c r="CV956" s="10" t="s">
        <v>1104</v>
      </c>
      <c r="CW956" s="10" t="s">
        <v>1105</v>
      </c>
      <c r="CX956" s="10" t="s">
        <v>190</v>
      </c>
      <c r="CY956" s="10" t="s">
        <v>1105</v>
      </c>
      <c r="CZ956" s="10" t="s">
        <v>1105</v>
      </c>
      <c r="DA956" s="10" t="s">
        <v>1104</v>
      </c>
      <c r="DB956" s="10" t="s">
        <v>1105</v>
      </c>
      <c r="DC956" s="96" t="s">
        <v>7177</v>
      </c>
      <c r="DD956" s="96" t="s">
        <v>7177</v>
      </c>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5"/>
    </row>
    <row r="957" spans="1:251" s="9" customFormat="1" ht="17.25" customHeight="1">
      <c r="A957" s="5" t="s">
        <v>54</v>
      </c>
      <c r="B957" s="9">
        <v>385</v>
      </c>
      <c r="C957" s="5" t="s">
        <v>87</v>
      </c>
      <c r="D957" s="5" t="s">
        <v>352</v>
      </c>
      <c r="E957" s="9">
        <v>5501</v>
      </c>
      <c r="F957" s="9" t="s">
        <v>285</v>
      </c>
      <c r="G957" s="5"/>
      <c r="H957" s="39" t="s">
        <v>9</v>
      </c>
      <c r="I957" s="9">
        <v>1645</v>
      </c>
      <c r="J957" s="39" t="s">
        <v>5</v>
      </c>
      <c r="K957" s="9">
        <v>1646</v>
      </c>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42" t="s">
        <v>590</v>
      </c>
      <c r="AM957" s="11">
        <f>VLOOKUP($AL957,'City Location'!$A$2:$C$69,2)</f>
        <v>59.329323000000002</v>
      </c>
      <c r="AN957" s="11">
        <f>VLOOKUP($AL957,'City Location'!$A$2:$C$69,3)</f>
        <v>18.068580999999998</v>
      </c>
      <c r="AO957" s="12" t="s">
        <v>642</v>
      </c>
      <c r="AP957" s="5">
        <v>1</v>
      </c>
      <c r="AQ957" s="5"/>
      <c r="AR957" s="4"/>
      <c r="AS957" s="4"/>
      <c r="AT957" s="10">
        <v>0</v>
      </c>
      <c r="AU957" s="10" t="s">
        <v>374</v>
      </c>
      <c r="AV957" s="10" t="s">
        <v>1105</v>
      </c>
      <c r="AW957" s="19" t="s">
        <v>374</v>
      </c>
      <c r="AX957" s="10" t="s">
        <v>1105</v>
      </c>
      <c r="AY957" s="10" t="s">
        <v>1105</v>
      </c>
      <c r="AZ957" s="10" t="s">
        <v>1105</v>
      </c>
      <c r="BA957" s="10" t="s">
        <v>1105</v>
      </c>
      <c r="BB957" s="10" t="s">
        <v>1105</v>
      </c>
      <c r="BC957" s="10" t="s">
        <v>1105</v>
      </c>
      <c r="BD957" s="19" t="s">
        <v>374</v>
      </c>
      <c r="BE957" s="19" t="s">
        <v>374</v>
      </c>
      <c r="BF957" s="10" t="s">
        <v>1105</v>
      </c>
      <c r="BG957" s="10" t="s">
        <v>1105</v>
      </c>
      <c r="BH957" s="19" t="s">
        <v>190</v>
      </c>
      <c r="BI957" s="10" t="s">
        <v>1105</v>
      </c>
      <c r="BJ957" s="10" t="s">
        <v>1105</v>
      </c>
      <c r="BK957" s="19" t="s">
        <v>190</v>
      </c>
      <c r="BL957" s="10" t="s">
        <v>1105</v>
      </c>
      <c r="BM957" s="10" t="s">
        <v>1105</v>
      </c>
      <c r="BN957" s="10" t="s">
        <v>1105</v>
      </c>
      <c r="BO957" s="10" t="s">
        <v>1105</v>
      </c>
      <c r="BP957" s="10" t="s">
        <v>1105</v>
      </c>
      <c r="BQ957" s="10" t="s">
        <v>1105</v>
      </c>
      <c r="BR957" s="10" t="s">
        <v>1105</v>
      </c>
      <c r="BS957" s="10" t="s">
        <v>1105</v>
      </c>
      <c r="BT957" s="19" t="s">
        <v>190</v>
      </c>
      <c r="BU957" s="10" t="s">
        <v>1105</v>
      </c>
      <c r="BV957" s="19" t="s">
        <v>190</v>
      </c>
      <c r="BW957" s="10" t="s">
        <v>190</v>
      </c>
      <c r="BX957" s="10" t="s">
        <v>1104</v>
      </c>
      <c r="BY957" s="10" t="s">
        <v>1105</v>
      </c>
      <c r="BZ957" s="10" t="s">
        <v>1105</v>
      </c>
      <c r="CA957" s="19" t="s">
        <v>374</v>
      </c>
      <c r="CB957" s="10" t="s">
        <v>1104</v>
      </c>
      <c r="CC957" s="10" t="s">
        <v>1105</v>
      </c>
      <c r="CD957" s="19" t="s">
        <v>374</v>
      </c>
      <c r="CE957" s="19" t="s">
        <v>190</v>
      </c>
      <c r="CF957" s="10" t="s">
        <v>1104</v>
      </c>
      <c r="CG957" s="10" t="s">
        <v>1104</v>
      </c>
      <c r="CH957" s="10" t="s">
        <v>1104</v>
      </c>
      <c r="CI957" s="10" t="s">
        <v>1105</v>
      </c>
      <c r="CJ957" s="10" t="s">
        <v>1104</v>
      </c>
      <c r="CK957" s="10" t="s">
        <v>1104</v>
      </c>
      <c r="CL957" s="10" t="s">
        <v>1105</v>
      </c>
      <c r="CM957" s="10" t="s">
        <v>1105</v>
      </c>
      <c r="CN957" s="10" t="s">
        <v>1105</v>
      </c>
      <c r="CO957" s="10" t="s">
        <v>1105</v>
      </c>
      <c r="CP957" s="10" t="s">
        <v>1105</v>
      </c>
      <c r="CQ957" s="10" t="s">
        <v>1105</v>
      </c>
      <c r="CR957" s="10" t="s">
        <v>1105</v>
      </c>
      <c r="CS957" s="10" t="s">
        <v>1105</v>
      </c>
      <c r="CT957" s="10" t="s">
        <v>1105</v>
      </c>
      <c r="CU957" s="10" t="s">
        <v>1104</v>
      </c>
      <c r="CV957" s="10" t="s">
        <v>1104</v>
      </c>
      <c r="CW957" s="10" t="s">
        <v>1105</v>
      </c>
      <c r="CX957" s="10" t="s">
        <v>190</v>
      </c>
      <c r="CY957" s="10" t="s">
        <v>1105</v>
      </c>
      <c r="CZ957" s="10" t="s">
        <v>1105</v>
      </c>
      <c r="DA957" s="10" t="s">
        <v>1104</v>
      </c>
      <c r="DB957" s="10" t="s">
        <v>1105</v>
      </c>
      <c r="DC957" s="96" t="s">
        <v>7177</v>
      </c>
      <c r="DD957" s="96" t="s">
        <v>7177</v>
      </c>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5"/>
    </row>
    <row r="958" spans="1:251" s="9" customFormat="1" ht="17.25" customHeight="1">
      <c r="A958" s="5" t="s">
        <v>54</v>
      </c>
      <c r="B958" s="9">
        <v>385</v>
      </c>
      <c r="C958" s="5" t="s">
        <v>87</v>
      </c>
      <c r="D958" s="5" t="s">
        <v>352</v>
      </c>
      <c r="E958" s="9">
        <v>5501</v>
      </c>
      <c r="F958" s="9" t="s">
        <v>285</v>
      </c>
      <c r="G958" s="5"/>
      <c r="H958" s="39" t="s">
        <v>5</v>
      </c>
      <c r="I958" s="9">
        <v>1646</v>
      </c>
      <c r="J958" s="39" t="s">
        <v>5</v>
      </c>
      <c r="K958" s="9">
        <v>1649</v>
      </c>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42" t="s">
        <v>590</v>
      </c>
      <c r="AM958" s="11">
        <f>VLOOKUP($AL958,'City Location'!$A$2:$C$69,2)</f>
        <v>59.329323000000002</v>
      </c>
      <c r="AN958" s="11">
        <f>VLOOKUP($AL958,'City Location'!$A$2:$C$69,3)</f>
        <v>18.068580999999998</v>
      </c>
      <c r="AO958" s="12" t="s">
        <v>642</v>
      </c>
      <c r="AP958" s="5">
        <v>1</v>
      </c>
      <c r="AQ958" s="5"/>
      <c r="AR958" s="4"/>
      <c r="AS958" s="4"/>
      <c r="AT958" s="10">
        <v>0</v>
      </c>
      <c r="AU958" s="10" t="s">
        <v>374</v>
      </c>
      <c r="AV958" s="10" t="s">
        <v>1105</v>
      </c>
      <c r="AW958" s="19" t="s">
        <v>374</v>
      </c>
      <c r="AX958" s="10" t="s">
        <v>1105</v>
      </c>
      <c r="AY958" s="10" t="s">
        <v>1105</v>
      </c>
      <c r="AZ958" s="10" t="s">
        <v>1105</v>
      </c>
      <c r="BA958" s="10" t="s">
        <v>1105</v>
      </c>
      <c r="BB958" s="10" t="s">
        <v>1105</v>
      </c>
      <c r="BC958" s="10" t="s">
        <v>1105</v>
      </c>
      <c r="BD958" s="19" t="s">
        <v>374</v>
      </c>
      <c r="BE958" s="19" t="s">
        <v>374</v>
      </c>
      <c r="BF958" s="10" t="s">
        <v>1105</v>
      </c>
      <c r="BG958" s="10" t="s">
        <v>1105</v>
      </c>
      <c r="BH958" s="19" t="s">
        <v>190</v>
      </c>
      <c r="BI958" s="10" t="s">
        <v>1105</v>
      </c>
      <c r="BJ958" s="10" t="s">
        <v>1105</v>
      </c>
      <c r="BK958" s="19" t="s">
        <v>374</v>
      </c>
      <c r="BL958" s="10" t="s">
        <v>1105</v>
      </c>
      <c r="BM958" s="10" t="s">
        <v>1105</v>
      </c>
      <c r="BN958" s="10" t="s">
        <v>1105</v>
      </c>
      <c r="BO958" s="10" t="s">
        <v>1105</v>
      </c>
      <c r="BP958" s="10" t="s">
        <v>1105</v>
      </c>
      <c r="BQ958" s="10" t="s">
        <v>1105</v>
      </c>
      <c r="BR958" s="10" t="s">
        <v>1105</v>
      </c>
      <c r="BS958" s="10" t="s">
        <v>1105</v>
      </c>
      <c r="BT958" s="19" t="s">
        <v>190</v>
      </c>
      <c r="BU958" s="10" t="s">
        <v>1105</v>
      </c>
      <c r="BV958" s="19" t="s">
        <v>190</v>
      </c>
      <c r="BW958" s="10" t="s">
        <v>190</v>
      </c>
      <c r="BX958" s="10" t="s">
        <v>1104</v>
      </c>
      <c r="BY958" s="10" t="s">
        <v>1105</v>
      </c>
      <c r="BZ958" s="10" t="s">
        <v>1105</v>
      </c>
      <c r="CA958" s="19" t="s">
        <v>374</v>
      </c>
      <c r="CB958" s="10" t="s">
        <v>1104</v>
      </c>
      <c r="CC958" s="10" t="s">
        <v>1105</v>
      </c>
      <c r="CD958" s="19" t="s">
        <v>374</v>
      </c>
      <c r="CE958" s="19" t="s">
        <v>190</v>
      </c>
      <c r="CF958" s="10" t="s">
        <v>1104</v>
      </c>
      <c r="CG958" s="10" t="s">
        <v>1104</v>
      </c>
      <c r="CH958" s="10" t="s">
        <v>1104</v>
      </c>
      <c r="CI958" s="10" t="s">
        <v>1105</v>
      </c>
      <c r="CJ958" s="10" t="s">
        <v>1104</v>
      </c>
      <c r="CK958" s="10" t="s">
        <v>1104</v>
      </c>
      <c r="CL958" s="10" t="s">
        <v>1105</v>
      </c>
      <c r="CM958" s="10" t="s">
        <v>1105</v>
      </c>
      <c r="CN958" s="10" t="s">
        <v>1105</v>
      </c>
      <c r="CO958" s="10" t="s">
        <v>1105</v>
      </c>
      <c r="CP958" s="10" t="s">
        <v>1105</v>
      </c>
      <c r="CQ958" s="10" t="s">
        <v>1105</v>
      </c>
      <c r="CR958" s="10" t="s">
        <v>1105</v>
      </c>
      <c r="CS958" s="10" t="s">
        <v>1105</v>
      </c>
      <c r="CT958" s="10" t="s">
        <v>1105</v>
      </c>
      <c r="CU958" s="10" t="s">
        <v>1104</v>
      </c>
      <c r="CV958" s="10" t="s">
        <v>1104</v>
      </c>
      <c r="CW958" s="10" t="s">
        <v>1105</v>
      </c>
      <c r="CX958" s="10" t="s">
        <v>190</v>
      </c>
      <c r="CY958" s="10" t="s">
        <v>1105</v>
      </c>
      <c r="CZ958" s="10" t="s">
        <v>1105</v>
      </c>
      <c r="DA958" s="10" t="s">
        <v>1104</v>
      </c>
      <c r="DB958" s="10" t="s">
        <v>1105</v>
      </c>
      <c r="DC958" s="96" t="s">
        <v>7177</v>
      </c>
      <c r="DD958" s="96" t="s">
        <v>7177</v>
      </c>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5"/>
    </row>
    <row r="959" spans="1:251" s="9" customFormat="1" ht="17.25" customHeight="1">
      <c r="A959" s="5" t="s">
        <v>54</v>
      </c>
      <c r="B959" s="9">
        <v>385</v>
      </c>
      <c r="C959" s="5" t="s">
        <v>87</v>
      </c>
      <c r="D959" s="5" t="s">
        <v>352</v>
      </c>
      <c r="E959" s="9">
        <v>5501</v>
      </c>
      <c r="F959" s="9" t="s">
        <v>285</v>
      </c>
      <c r="G959" s="5"/>
      <c r="H959" s="39" t="s">
        <v>5</v>
      </c>
      <c r="I959" s="9">
        <v>1649</v>
      </c>
      <c r="J959" s="5" t="s">
        <v>8</v>
      </c>
      <c r="K959" s="9">
        <v>1654</v>
      </c>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42" t="s">
        <v>590</v>
      </c>
      <c r="AM959" s="11">
        <f>VLOOKUP($AL959,'City Location'!$A$2:$C$69,2)</f>
        <v>59.329323000000002</v>
      </c>
      <c r="AN959" s="11">
        <f>VLOOKUP($AL959,'City Location'!$A$2:$C$69,3)</f>
        <v>18.068580999999998</v>
      </c>
      <c r="AO959" s="12" t="s">
        <v>642</v>
      </c>
      <c r="AP959" s="5">
        <v>1</v>
      </c>
      <c r="AQ959" s="5"/>
      <c r="AR959" s="4"/>
      <c r="AS959" s="4"/>
      <c r="AT959" s="10">
        <v>0</v>
      </c>
      <c r="AU959" s="10" t="s">
        <v>374</v>
      </c>
      <c r="AV959" s="10" t="s">
        <v>1105</v>
      </c>
      <c r="AW959" s="19" t="s">
        <v>374</v>
      </c>
      <c r="AX959" s="10" t="s">
        <v>1105</v>
      </c>
      <c r="AY959" s="10" t="s">
        <v>1105</v>
      </c>
      <c r="AZ959" s="10" t="s">
        <v>1105</v>
      </c>
      <c r="BA959" s="10" t="s">
        <v>1105</v>
      </c>
      <c r="BB959" s="10" t="s">
        <v>1105</v>
      </c>
      <c r="BC959" s="10" t="s">
        <v>1105</v>
      </c>
      <c r="BD959" s="19" t="s">
        <v>374</v>
      </c>
      <c r="BE959" s="19" t="s">
        <v>374</v>
      </c>
      <c r="BF959" s="10" t="s">
        <v>1105</v>
      </c>
      <c r="BG959" s="10" t="s">
        <v>1105</v>
      </c>
      <c r="BH959" s="19" t="s">
        <v>190</v>
      </c>
      <c r="BI959" s="10" t="s">
        <v>1105</v>
      </c>
      <c r="BJ959" s="10" t="s">
        <v>1105</v>
      </c>
      <c r="BK959" s="19" t="s">
        <v>374</v>
      </c>
      <c r="BL959" s="10" t="s">
        <v>1105</v>
      </c>
      <c r="BM959" s="10" t="s">
        <v>1105</v>
      </c>
      <c r="BN959" s="10" t="s">
        <v>1105</v>
      </c>
      <c r="BO959" s="10" t="s">
        <v>1105</v>
      </c>
      <c r="BP959" s="10" t="s">
        <v>1105</v>
      </c>
      <c r="BQ959" s="10" t="s">
        <v>1105</v>
      </c>
      <c r="BR959" s="10" t="s">
        <v>1105</v>
      </c>
      <c r="BS959" s="10" t="s">
        <v>1105</v>
      </c>
      <c r="BT959" s="19" t="s">
        <v>190</v>
      </c>
      <c r="BU959" s="10" t="s">
        <v>1105</v>
      </c>
      <c r="BV959" s="19" t="s">
        <v>374</v>
      </c>
      <c r="BW959" s="10" t="s">
        <v>190</v>
      </c>
      <c r="BX959" s="10" t="s">
        <v>1104</v>
      </c>
      <c r="BY959" s="10" t="s">
        <v>1105</v>
      </c>
      <c r="BZ959" s="10" t="s">
        <v>1105</v>
      </c>
      <c r="CA959" s="19" t="s">
        <v>374</v>
      </c>
      <c r="CB959" s="10" t="s">
        <v>1104</v>
      </c>
      <c r="CC959" s="10" t="s">
        <v>1105</v>
      </c>
      <c r="CD959" s="19" t="s">
        <v>374</v>
      </c>
      <c r="CE959" s="19" t="s">
        <v>190</v>
      </c>
      <c r="CF959" s="10" t="s">
        <v>1104</v>
      </c>
      <c r="CG959" s="10" t="s">
        <v>1104</v>
      </c>
      <c r="CH959" s="10" t="s">
        <v>1104</v>
      </c>
      <c r="CI959" s="10" t="s">
        <v>1105</v>
      </c>
      <c r="CJ959" s="10" t="s">
        <v>1104</v>
      </c>
      <c r="CK959" s="10" t="s">
        <v>1104</v>
      </c>
      <c r="CL959" s="10" t="s">
        <v>1105</v>
      </c>
      <c r="CM959" s="10" t="s">
        <v>1105</v>
      </c>
      <c r="CN959" s="10" t="s">
        <v>1105</v>
      </c>
      <c r="CO959" s="10" t="s">
        <v>1105</v>
      </c>
      <c r="CP959" s="10" t="s">
        <v>1105</v>
      </c>
      <c r="CQ959" s="10" t="s">
        <v>1105</v>
      </c>
      <c r="CR959" s="10" t="s">
        <v>1105</v>
      </c>
      <c r="CS959" s="10" t="s">
        <v>1105</v>
      </c>
      <c r="CT959" s="10" t="s">
        <v>1105</v>
      </c>
      <c r="CU959" s="10" t="s">
        <v>1104</v>
      </c>
      <c r="CV959" s="10" t="s">
        <v>1104</v>
      </c>
      <c r="CW959" s="10" t="s">
        <v>1105</v>
      </c>
      <c r="CX959" s="10" t="s">
        <v>190</v>
      </c>
      <c r="CY959" s="10" t="s">
        <v>1105</v>
      </c>
      <c r="CZ959" s="10" t="s">
        <v>1105</v>
      </c>
      <c r="DA959" s="10" t="s">
        <v>1104</v>
      </c>
      <c r="DB959" s="10" t="s">
        <v>1105</v>
      </c>
      <c r="DC959" s="96" t="s">
        <v>7177</v>
      </c>
      <c r="DD959" s="96" t="s">
        <v>7177</v>
      </c>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5"/>
    </row>
    <row r="960" spans="1:251" s="9" customFormat="1" ht="17.25" customHeight="1">
      <c r="A960" s="5" t="s">
        <v>54</v>
      </c>
      <c r="B960" s="9">
        <v>385</v>
      </c>
      <c r="C960" s="5" t="s">
        <v>83</v>
      </c>
      <c r="D960" s="5" t="s">
        <v>353</v>
      </c>
      <c r="E960" s="9">
        <v>5494</v>
      </c>
      <c r="F960" s="9" t="s">
        <v>354</v>
      </c>
      <c r="G960" s="5"/>
      <c r="H960" s="5" t="s">
        <v>8</v>
      </c>
      <c r="I960" s="9">
        <v>1654</v>
      </c>
      <c r="J960" s="5" t="s">
        <v>8</v>
      </c>
      <c r="K960" s="9">
        <v>1655</v>
      </c>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42" t="s">
        <v>590</v>
      </c>
      <c r="AM960" s="11">
        <f>VLOOKUP($AL960,'City Location'!$A$2:$C$69,2)</f>
        <v>59.329323000000002</v>
      </c>
      <c r="AN960" s="11">
        <f>VLOOKUP($AL960,'City Location'!$A$2:$C$69,3)</f>
        <v>18.068580999999998</v>
      </c>
      <c r="AO960" s="12" t="s">
        <v>642</v>
      </c>
      <c r="AP960" s="5">
        <v>1</v>
      </c>
      <c r="AQ960" s="5"/>
      <c r="AR960" s="4"/>
      <c r="AS960" s="4"/>
      <c r="AT960" s="10">
        <v>0</v>
      </c>
      <c r="AU960" s="10" t="s">
        <v>374</v>
      </c>
      <c r="AV960" s="10" t="s">
        <v>1105</v>
      </c>
      <c r="AW960" s="19" t="s">
        <v>374</v>
      </c>
      <c r="AX960" s="10" t="s">
        <v>1105</v>
      </c>
      <c r="AY960" s="10" t="s">
        <v>1105</v>
      </c>
      <c r="AZ960" s="10" t="s">
        <v>1105</v>
      </c>
      <c r="BA960" s="10" t="s">
        <v>1105</v>
      </c>
      <c r="BB960" s="10" t="s">
        <v>1105</v>
      </c>
      <c r="BC960" s="10" t="s">
        <v>1105</v>
      </c>
      <c r="BD960" s="19" t="s">
        <v>374</v>
      </c>
      <c r="BE960" s="19" t="s">
        <v>374</v>
      </c>
      <c r="BF960" s="10" t="s">
        <v>1105</v>
      </c>
      <c r="BG960" s="10" t="s">
        <v>1105</v>
      </c>
      <c r="BH960" s="19" t="s">
        <v>190</v>
      </c>
      <c r="BI960" s="10" t="s">
        <v>1105</v>
      </c>
      <c r="BJ960" s="10" t="s">
        <v>1105</v>
      </c>
      <c r="BK960" s="19" t="s">
        <v>374</v>
      </c>
      <c r="BL960" s="10" t="s">
        <v>1105</v>
      </c>
      <c r="BM960" s="10" t="s">
        <v>1105</v>
      </c>
      <c r="BN960" s="10" t="s">
        <v>1105</v>
      </c>
      <c r="BO960" s="10" t="s">
        <v>1105</v>
      </c>
      <c r="BP960" s="10" t="s">
        <v>1105</v>
      </c>
      <c r="BQ960" s="10" t="s">
        <v>1105</v>
      </c>
      <c r="BR960" s="10" t="s">
        <v>1105</v>
      </c>
      <c r="BS960" s="10" t="s">
        <v>1105</v>
      </c>
      <c r="BT960" s="19" t="s">
        <v>190</v>
      </c>
      <c r="BU960" s="10" t="s">
        <v>1105</v>
      </c>
      <c r="BV960" s="19" t="s">
        <v>374</v>
      </c>
      <c r="BW960" s="10" t="s">
        <v>190</v>
      </c>
      <c r="BX960" s="10" t="s">
        <v>1104</v>
      </c>
      <c r="BY960" s="10" t="s">
        <v>1105</v>
      </c>
      <c r="BZ960" s="10" t="s">
        <v>1105</v>
      </c>
      <c r="CA960" s="19" t="s">
        <v>374</v>
      </c>
      <c r="CB960" s="10" t="s">
        <v>1104</v>
      </c>
      <c r="CC960" s="10" t="s">
        <v>1105</v>
      </c>
      <c r="CD960" s="19" t="s">
        <v>374</v>
      </c>
      <c r="CE960" s="19" t="s">
        <v>190</v>
      </c>
      <c r="CF960" s="10" t="s">
        <v>1104</v>
      </c>
      <c r="CG960" s="10" t="s">
        <v>1104</v>
      </c>
      <c r="CH960" s="10" t="s">
        <v>1104</v>
      </c>
      <c r="CI960" s="10" t="s">
        <v>1105</v>
      </c>
      <c r="CJ960" s="10" t="s">
        <v>1104</v>
      </c>
      <c r="CK960" s="10" t="s">
        <v>1104</v>
      </c>
      <c r="CL960" s="10" t="s">
        <v>1105</v>
      </c>
      <c r="CM960" s="10" t="s">
        <v>1105</v>
      </c>
      <c r="CN960" s="10" t="s">
        <v>1105</v>
      </c>
      <c r="CO960" s="10" t="s">
        <v>1105</v>
      </c>
      <c r="CP960" s="10" t="s">
        <v>1105</v>
      </c>
      <c r="CQ960" s="10" t="s">
        <v>1105</v>
      </c>
      <c r="CR960" s="10" t="s">
        <v>1105</v>
      </c>
      <c r="CS960" s="10" t="s">
        <v>1105</v>
      </c>
      <c r="CT960" s="10" t="s">
        <v>1105</v>
      </c>
      <c r="CU960" s="10" t="s">
        <v>1104</v>
      </c>
      <c r="CV960" s="10" t="s">
        <v>1104</v>
      </c>
      <c r="CW960" s="10" t="s">
        <v>1105</v>
      </c>
      <c r="CX960" s="10" t="s">
        <v>190</v>
      </c>
      <c r="CY960" s="10" t="s">
        <v>1105</v>
      </c>
      <c r="CZ960" s="10" t="s">
        <v>1105</v>
      </c>
      <c r="DA960" s="10" t="s">
        <v>1104</v>
      </c>
      <c r="DB960" s="10" t="s">
        <v>1105</v>
      </c>
      <c r="DC960" s="96" t="s">
        <v>7177</v>
      </c>
      <c r="DD960" s="96" t="s">
        <v>7177</v>
      </c>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5"/>
    </row>
    <row r="961" spans="1:251" s="9" customFormat="1" ht="17.25" customHeight="1">
      <c r="A961" s="5" t="s">
        <v>54</v>
      </c>
      <c r="B961" s="9">
        <v>385</v>
      </c>
      <c r="C961" s="5" t="s">
        <v>83</v>
      </c>
      <c r="D961" s="5" t="s">
        <v>353</v>
      </c>
      <c r="E961" s="9">
        <v>5494</v>
      </c>
      <c r="F961" s="9" t="s">
        <v>354</v>
      </c>
      <c r="G961" s="5"/>
      <c r="H961" s="5" t="s">
        <v>8</v>
      </c>
      <c r="I961" s="9">
        <v>1655</v>
      </c>
      <c r="J961" s="5" t="s">
        <v>8</v>
      </c>
      <c r="K961" s="9">
        <v>1656</v>
      </c>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42" t="s">
        <v>590</v>
      </c>
      <c r="AM961" s="11">
        <f>VLOOKUP($AL961,'City Location'!$A$2:$C$69,2)</f>
        <v>59.329323000000002</v>
      </c>
      <c r="AN961" s="11">
        <f>VLOOKUP($AL961,'City Location'!$A$2:$C$69,3)</f>
        <v>18.068580999999998</v>
      </c>
      <c r="AO961" s="12" t="s">
        <v>642</v>
      </c>
      <c r="AP961" s="5">
        <v>1</v>
      </c>
      <c r="AQ961" s="5"/>
      <c r="AR961" s="4"/>
      <c r="AS961" s="4"/>
      <c r="AT961" s="10">
        <v>0</v>
      </c>
      <c r="AU961" s="10" t="s">
        <v>190</v>
      </c>
      <c r="AV961" s="10" t="s">
        <v>1105</v>
      </c>
      <c r="AW961" s="19" t="s">
        <v>374</v>
      </c>
      <c r="AX961" s="10" t="s">
        <v>1105</v>
      </c>
      <c r="AY961" s="10" t="s">
        <v>1105</v>
      </c>
      <c r="AZ961" s="10" t="s">
        <v>1105</v>
      </c>
      <c r="BA961" s="10" t="s">
        <v>1105</v>
      </c>
      <c r="BB961" s="10" t="s">
        <v>1105</v>
      </c>
      <c r="BC961" s="10" t="s">
        <v>1105</v>
      </c>
      <c r="BD961" s="19" t="s">
        <v>374</v>
      </c>
      <c r="BE961" s="19" t="s">
        <v>374</v>
      </c>
      <c r="BF961" s="10" t="s">
        <v>1105</v>
      </c>
      <c r="BG961" s="10" t="s">
        <v>1105</v>
      </c>
      <c r="BH961" s="19" t="s">
        <v>190</v>
      </c>
      <c r="BI961" s="10" t="s">
        <v>1105</v>
      </c>
      <c r="BJ961" s="10" t="s">
        <v>1105</v>
      </c>
      <c r="BK961" s="19" t="s">
        <v>374</v>
      </c>
      <c r="BL961" s="10" t="s">
        <v>1105</v>
      </c>
      <c r="BM961" s="10" t="s">
        <v>1105</v>
      </c>
      <c r="BN961" s="10" t="s">
        <v>1105</v>
      </c>
      <c r="BO961" s="10" t="s">
        <v>1105</v>
      </c>
      <c r="BP961" s="10" t="s">
        <v>1105</v>
      </c>
      <c r="BQ961" s="10" t="s">
        <v>1105</v>
      </c>
      <c r="BR961" s="10" t="s">
        <v>1105</v>
      </c>
      <c r="BS961" s="10" t="s">
        <v>1105</v>
      </c>
      <c r="BT961" s="19" t="s">
        <v>190</v>
      </c>
      <c r="BU961" s="10" t="s">
        <v>1105</v>
      </c>
      <c r="BV961" s="19" t="s">
        <v>190</v>
      </c>
      <c r="BW961" s="10" t="s">
        <v>190</v>
      </c>
      <c r="BX961" s="10" t="s">
        <v>1104</v>
      </c>
      <c r="BY961" s="10" t="s">
        <v>1105</v>
      </c>
      <c r="BZ961" s="10" t="s">
        <v>1105</v>
      </c>
      <c r="CA961" s="19" t="s">
        <v>374</v>
      </c>
      <c r="CB961" s="10" t="s">
        <v>1104</v>
      </c>
      <c r="CC961" s="10" t="s">
        <v>1105</v>
      </c>
      <c r="CD961" s="19" t="s">
        <v>374</v>
      </c>
      <c r="CE961" s="10" t="s">
        <v>190</v>
      </c>
      <c r="CF961" s="10" t="s">
        <v>1104</v>
      </c>
      <c r="CG961" s="10" t="s">
        <v>1104</v>
      </c>
      <c r="CH961" s="10" t="s">
        <v>1104</v>
      </c>
      <c r="CI961" s="10" t="s">
        <v>1105</v>
      </c>
      <c r="CJ961" s="10" t="s">
        <v>1104</v>
      </c>
      <c r="CK961" s="10" t="s">
        <v>1104</v>
      </c>
      <c r="CL961" s="10" t="s">
        <v>1105</v>
      </c>
      <c r="CM961" s="10" t="s">
        <v>1105</v>
      </c>
      <c r="CN961" s="10" t="s">
        <v>1105</v>
      </c>
      <c r="CO961" s="10" t="s">
        <v>1105</v>
      </c>
      <c r="CP961" s="10" t="s">
        <v>1105</v>
      </c>
      <c r="CQ961" s="10" t="s">
        <v>1105</v>
      </c>
      <c r="CR961" s="10" t="s">
        <v>1105</v>
      </c>
      <c r="CS961" s="10" t="s">
        <v>1105</v>
      </c>
      <c r="CT961" s="10" t="s">
        <v>1105</v>
      </c>
      <c r="CU961" s="10" t="s">
        <v>1104</v>
      </c>
      <c r="CV961" s="10" t="s">
        <v>1104</v>
      </c>
      <c r="CW961" s="10" t="s">
        <v>1105</v>
      </c>
      <c r="CX961" s="10" t="s">
        <v>190</v>
      </c>
      <c r="CY961" s="10" t="s">
        <v>1105</v>
      </c>
      <c r="CZ961" s="10" t="s">
        <v>1105</v>
      </c>
      <c r="DA961" s="10" t="s">
        <v>1104</v>
      </c>
      <c r="DB961" s="10" t="s">
        <v>1105</v>
      </c>
      <c r="DC961" s="96" t="s">
        <v>7177</v>
      </c>
      <c r="DD961" s="96" t="s">
        <v>7177</v>
      </c>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5"/>
    </row>
    <row r="962" spans="1:251" s="9" customFormat="1" ht="17.25" customHeight="1">
      <c r="A962" s="5" t="s">
        <v>54</v>
      </c>
      <c r="B962" s="9">
        <v>385</v>
      </c>
      <c r="C962" s="5" t="s">
        <v>83</v>
      </c>
      <c r="D962" s="5" t="s">
        <v>353</v>
      </c>
      <c r="E962" s="9">
        <v>5494</v>
      </c>
      <c r="F962" s="9" t="s">
        <v>354</v>
      </c>
      <c r="G962" s="5"/>
      <c r="H962" s="5" t="s">
        <v>8</v>
      </c>
      <c r="I962" s="9">
        <v>1656</v>
      </c>
      <c r="J962" s="5" t="s">
        <v>8</v>
      </c>
      <c r="K962" s="9">
        <v>1657</v>
      </c>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42" t="s">
        <v>590</v>
      </c>
      <c r="AM962" s="11">
        <f>VLOOKUP($AL962,'City Location'!$A$2:$C$69,2)</f>
        <v>59.329323000000002</v>
      </c>
      <c r="AN962" s="11">
        <f>VLOOKUP($AL962,'City Location'!$A$2:$C$69,3)</f>
        <v>18.068580999999998</v>
      </c>
      <c r="AO962" s="12" t="s">
        <v>642</v>
      </c>
      <c r="AP962" s="5">
        <v>1</v>
      </c>
      <c r="AQ962" s="5"/>
      <c r="AR962" s="4"/>
      <c r="AS962" s="4"/>
      <c r="AT962" s="10">
        <v>0</v>
      </c>
      <c r="AU962" s="10" t="s">
        <v>374</v>
      </c>
      <c r="AV962" s="10" t="s">
        <v>1105</v>
      </c>
      <c r="AW962" s="19" t="s">
        <v>374</v>
      </c>
      <c r="AX962" s="10" t="s">
        <v>1105</v>
      </c>
      <c r="AY962" s="10" t="s">
        <v>1105</v>
      </c>
      <c r="AZ962" s="10" t="s">
        <v>1105</v>
      </c>
      <c r="BA962" s="10" t="s">
        <v>1105</v>
      </c>
      <c r="BB962" s="10" t="s">
        <v>1105</v>
      </c>
      <c r="BC962" s="10" t="s">
        <v>1105</v>
      </c>
      <c r="BD962" s="19" t="s">
        <v>374</v>
      </c>
      <c r="BE962" s="19" t="s">
        <v>374</v>
      </c>
      <c r="BF962" s="10" t="s">
        <v>1105</v>
      </c>
      <c r="BG962" s="10" t="s">
        <v>1105</v>
      </c>
      <c r="BH962" s="10" t="s">
        <v>190</v>
      </c>
      <c r="BI962" s="10" t="s">
        <v>1105</v>
      </c>
      <c r="BJ962" s="10" t="s">
        <v>1105</v>
      </c>
      <c r="BK962" s="19" t="s">
        <v>374</v>
      </c>
      <c r="BL962" s="10" t="s">
        <v>1105</v>
      </c>
      <c r="BM962" s="10" t="s">
        <v>1105</v>
      </c>
      <c r="BN962" s="10" t="s">
        <v>1105</v>
      </c>
      <c r="BO962" s="10" t="s">
        <v>1105</v>
      </c>
      <c r="BP962" s="10" t="s">
        <v>1105</v>
      </c>
      <c r="BQ962" s="10" t="s">
        <v>1105</v>
      </c>
      <c r="BR962" s="10" t="s">
        <v>1105</v>
      </c>
      <c r="BS962" s="10" t="s">
        <v>1105</v>
      </c>
      <c r="BT962" s="19" t="s">
        <v>190</v>
      </c>
      <c r="BU962" s="10" t="s">
        <v>1105</v>
      </c>
      <c r="BV962" s="19" t="s">
        <v>190</v>
      </c>
      <c r="BW962" s="10" t="s">
        <v>190</v>
      </c>
      <c r="BX962" s="10" t="s">
        <v>1104</v>
      </c>
      <c r="BY962" s="10" t="s">
        <v>1105</v>
      </c>
      <c r="BZ962" s="10" t="s">
        <v>1105</v>
      </c>
      <c r="CA962" s="19" t="s">
        <v>374</v>
      </c>
      <c r="CB962" s="10" t="s">
        <v>1104</v>
      </c>
      <c r="CC962" s="10" t="s">
        <v>1105</v>
      </c>
      <c r="CD962" s="19" t="s">
        <v>374</v>
      </c>
      <c r="CE962" s="10" t="s">
        <v>190</v>
      </c>
      <c r="CF962" s="10" t="s">
        <v>1104</v>
      </c>
      <c r="CG962" s="10" t="s">
        <v>1104</v>
      </c>
      <c r="CH962" s="10" t="s">
        <v>1104</v>
      </c>
      <c r="CI962" s="10" t="s">
        <v>1105</v>
      </c>
      <c r="CJ962" s="10" t="s">
        <v>1104</v>
      </c>
      <c r="CK962" s="10" t="s">
        <v>1104</v>
      </c>
      <c r="CL962" s="10" t="s">
        <v>1105</v>
      </c>
      <c r="CM962" s="10" t="s">
        <v>1105</v>
      </c>
      <c r="CN962" s="10" t="s">
        <v>1105</v>
      </c>
      <c r="CO962" s="10" t="s">
        <v>1105</v>
      </c>
      <c r="CP962" s="10" t="s">
        <v>1105</v>
      </c>
      <c r="CQ962" s="10" t="s">
        <v>1105</v>
      </c>
      <c r="CR962" s="10" t="s">
        <v>1105</v>
      </c>
      <c r="CS962" s="10" t="s">
        <v>1105</v>
      </c>
      <c r="CT962" s="10" t="s">
        <v>1105</v>
      </c>
      <c r="CU962" s="10" t="s">
        <v>1104</v>
      </c>
      <c r="CV962" s="10" t="s">
        <v>1104</v>
      </c>
      <c r="CW962" s="10" t="s">
        <v>1105</v>
      </c>
      <c r="CX962" s="10" t="s">
        <v>190</v>
      </c>
      <c r="CY962" s="10" t="s">
        <v>1105</v>
      </c>
      <c r="CZ962" s="10" t="s">
        <v>1105</v>
      </c>
      <c r="DA962" s="10" t="s">
        <v>1104</v>
      </c>
      <c r="DB962" s="10" t="s">
        <v>1105</v>
      </c>
      <c r="DC962" s="96" t="s">
        <v>7177</v>
      </c>
      <c r="DD962" s="96" t="s">
        <v>7177</v>
      </c>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5"/>
    </row>
    <row r="963" spans="1:251" s="9" customFormat="1" ht="17.25" customHeight="1">
      <c r="A963" s="5" t="s">
        <v>54</v>
      </c>
      <c r="B963" s="9">
        <v>385</v>
      </c>
      <c r="C963" s="5" t="s">
        <v>83</v>
      </c>
      <c r="D963" s="5" t="s">
        <v>353</v>
      </c>
      <c r="E963" s="9">
        <v>5494</v>
      </c>
      <c r="F963" s="9" t="s">
        <v>354</v>
      </c>
      <c r="G963" s="5"/>
      <c r="H963" s="5" t="s">
        <v>8</v>
      </c>
      <c r="I963" s="9">
        <v>1657</v>
      </c>
      <c r="J963" s="5" t="s">
        <v>9</v>
      </c>
      <c r="K963" s="9">
        <v>1657</v>
      </c>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42" t="s">
        <v>590</v>
      </c>
      <c r="AM963" s="11">
        <f>VLOOKUP($AL963,'City Location'!$A$2:$C$69,2)</f>
        <v>59.329323000000002</v>
      </c>
      <c r="AN963" s="11">
        <f>VLOOKUP($AL963,'City Location'!$A$2:$C$69,3)</f>
        <v>18.068580999999998</v>
      </c>
      <c r="AO963" s="12" t="s">
        <v>642</v>
      </c>
      <c r="AP963" s="5">
        <v>1</v>
      </c>
      <c r="AQ963" s="5"/>
      <c r="AR963" s="4"/>
      <c r="AS963" s="4"/>
      <c r="AT963" s="10">
        <v>0</v>
      </c>
      <c r="AU963" s="10" t="s">
        <v>374</v>
      </c>
      <c r="AV963" s="10" t="s">
        <v>1105</v>
      </c>
      <c r="AW963" s="19" t="s">
        <v>374</v>
      </c>
      <c r="AX963" s="10" t="s">
        <v>1105</v>
      </c>
      <c r="AY963" s="10" t="s">
        <v>1105</v>
      </c>
      <c r="AZ963" s="10" t="s">
        <v>1105</v>
      </c>
      <c r="BA963" s="10" t="s">
        <v>1105</v>
      </c>
      <c r="BB963" s="10" t="s">
        <v>1105</v>
      </c>
      <c r="BC963" s="10" t="s">
        <v>1105</v>
      </c>
      <c r="BD963" s="19" t="s">
        <v>374</v>
      </c>
      <c r="BE963" s="19" t="s">
        <v>374</v>
      </c>
      <c r="BF963" s="10" t="s">
        <v>1105</v>
      </c>
      <c r="BG963" s="10" t="s">
        <v>1105</v>
      </c>
      <c r="BH963" s="10" t="s">
        <v>190</v>
      </c>
      <c r="BI963" s="10" t="s">
        <v>1105</v>
      </c>
      <c r="BJ963" s="10" t="s">
        <v>1105</v>
      </c>
      <c r="BK963" s="19" t="s">
        <v>374</v>
      </c>
      <c r="BL963" s="10" t="s">
        <v>1105</v>
      </c>
      <c r="BM963" s="10" t="s">
        <v>1105</v>
      </c>
      <c r="BN963" s="10" t="s">
        <v>1105</v>
      </c>
      <c r="BO963" s="10" t="s">
        <v>1105</v>
      </c>
      <c r="BP963" s="10" t="s">
        <v>1105</v>
      </c>
      <c r="BQ963" s="10" t="s">
        <v>1105</v>
      </c>
      <c r="BR963" s="10" t="s">
        <v>1105</v>
      </c>
      <c r="BS963" s="10" t="s">
        <v>1105</v>
      </c>
      <c r="BT963" s="19" t="s">
        <v>190</v>
      </c>
      <c r="BU963" s="10" t="s">
        <v>1105</v>
      </c>
      <c r="BV963" s="19" t="s">
        <v>374</v>
      </c>
      <c r="BW963" s="10" t="s">
        <v>190</v>
      </c>
      <c r="BX963" s="10" t="s">
        <v>1104</v>
      </c>
      <c r="BY963" s="10" t="s">
        <v>1105</v>
      </c>
      <c r="BZ963" s="10" t="s">
        <v>1105</v>
      </c>
      <c r="CA963" s="19" t="s">
        <v>374</v>
      </c>
      <c r="CB963" s="10" t="s">
        <v>1104</v>
      </c>
      <c r="CC963" s="10" t="s">
        <v>1105</v>
      </c>
      <c r="CD963" s="19" t="s">
        <v>374</v>
      </c>
      <c r="CE963" s="10" t="s">
        <v>190</v>
      </c>
      <c r="CF963" s="10" t="s">
        <v>1104</v>
      </c>
      <c r="CG963" s="10" t="s">
        <v>1104</v>
      </c>
      <c r="CH963" s="10" t="s">
        <v>1104</v>
      </c>
      <c r="CI963" s="10" t="s">
        <v>1105</v>
      </c>
      <c r="CJ963" s="10" t="s">
        <v>1104</v>
      </c>
      <c r="CK963" s="10" t="s">
        <v>1104</v>
      </c>
      <c r="CL963" s="10" t="s">
        <v>1105</v>
      </c>
      <c r="CM963" s="10" t="s">
        <v>1105</v>
      </c>
      <c r="CN963" s="10" t="s">
        <v>1105</v>
      </c>
      <c r="CO963" s="10" t="s">
        <v>1105</v>
      </c>
      <c r="CP963" s="10" t="s">
        <v>1105</v>
      </c>
      <c r="CQ963" s="10" t="s">
        <v>1105</v>
      </c>
      <c r="CR963" s="10" t="s">
        <v>1105</v>
      </c>
      <c r="CS963" s="10" t="s">
        <v>1105</v>
      </c>
      <c r="CT963" s="10" t="s">
        <v>1105</v>
      </c>
      <c r="CU963" s="10" t="s">
        <v>1104</v>
      </c>
      <c r="CV963" s="10" t="s">
        <v>1104</v>
      </c>
      <c r="CW963" s="10" t="s">
        <v>1105</v>
      </c>
      <c r="CX963" s="10" t="s">
        <v>190</v>
      </c>
      <c r="CY963" s="10" t="s">
        <v>1105</v>
      </c>
      <c r="CZ963" s="10" t="s">
        <v>1105</v>
      </c>
      <c r="DA963" s="10" t="s">
        <v>1104</v>
      </c>
      <c r="DB963" s="10" t="s">
        <v>1105</v>
      </c>
      <c r="DC963" s="96" t="s">
        <v>7177</v>
      </c>
      <c r="DD963" s="96" t="s">
        <v>7177</v>
      </c>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5"/>
    </row>
    <row r="964" spans="1:251" s="9" customFormat="1" ht="17.25" customHeight="1">
      <c r="A964" s="5" t="s">
        <v>54</v>
      </c>
      <c r="B964" s="9">
        <v>385</v>
      </c>
      <c r="C964" s="5" t="s">
        <v>83</v>
      </c>
      <c r="D964" s="5" t="s">
        <v>353</v>
      </c>
      <c r="E964" s="9">
        <v>5494</v>
      </c>
      <c r="F964" s="9" t="s">
        <v>354</v>
      </c>
      <c r="G964" s="5"/>
      <c r="H964" s="5" t="s">
        <v>9</v>
      </c>
      <c r="I964" s="9">
        <v>1657</v>
      </c>
      <c r="J964" s="5" t="s">
        <v>18</v>
      </c>
      <c r="K964" s="9">
        <v>1660</v>
      </c>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42" t="s">
        <v>590</v>
      </c>
      <c r="AM964" s="11">
        <f>VLOOKUP($AL964,'City Location'!$A$2:$C$69,2)</f>
        <v>59.329323000000002</v>
      </c>
      <c r="AN964" s="11">
        <f>VLOOKUP($AL964,'City Location'!$A$2:$C$69,3)</f>
        <v>18.068580999999998</v>
      </c>
      <c r="AO964" s="12" t="s">
        <v>642</v>
      </c>
      <c r="AP964" s="5">
        <v>1</v>
      </c>
      <c r="AQ964" s="5"/>
      <c r="AR964" s="4"/>
      <c r="AS964" s="4"/>
      <c r="AT964" s="10">
        <v>0</v>
      </c>
      <c r="AU964" s="10" t="s">
        <v>374</v>
      </c>
      <c r="AV964" s="10" t="s">
        <v>1105</v>
      </c>
      <c r="AW964" s="19" t="s">
        <v>374</v>
      </c>
      <c r="AX964" s="10" t="s">
        <v>1105</v>
      </c>
      <c r="AY964" s="10" t="s">
        <v>1105</v>
      </c>
      <c r="AZ964" s="10" t="s">
        <v>1105</v>
      </c>
      <c r="BA964" s="10" t="s">
        <v>1105</v>
      </c>
      <c r="BB964" s="10" t="s">
        <v>1105</v>
      </c>
      <c r="BC964" s="10" t="s">
        <v>1105</v>
      </c>
      <c r="BD964" s="19" t="s">
        <v>374</v>
      </c>
      <c r="BE964" s="19" t="s">
        <v>374</v>
      </c>
      <c r="BF964" s="10" t="s">
        <v>1105</v>
      </c>
      <c r="BG964" s="10" t="s">
        <v>1105</v>
      </c>
      <c r="BH964" s="10" t="s">
        <v>190</v>
      </c>
      <c r="BI964" s="10" t="s">
        <v>1105</v>
      </c>
      <c r="BJ964" s="10" t="s">
        <v>1105</v>
      </c>
      <c r="BK964" s="19" t="s">
        <v>374</v>
      </c>
      <c r="BL964" s="10" t="s">
        <v>1105</v>
      </c>
      <c r="BM964" s="10" t="s">
        <v>1105</v>
      </c>
      <c r="BN964" s="10" t="s">
        <v>1105</v>
      </c>
      <c r="BO964" s="10" t="s">
        <v>1105</v>
      </c>
      <c r="BP964" s="10" t="s">
        <v>1105</v>
      </c>
      <c r="BQ964" s="10" t="s">
        <v>1105</v>
      </c>
      <c r="BR964" s="10" t="s">
        <v>1105</v>
      </c>
      <c r="BS964" s="10" t="s">
        <v>1105</v>
      </c>
      <c r="BT964" s="19" t="s">
        <v>190</v>
      </c>
      <c r="BU964" s="10" t="s">
        <v>1105</v>
      </c>
      <c r="BV964" s="19" t="s">
        <v>374</v>
      </c>
      <c r="BW964" s="10" t="s">
        <v>190</v>
      </c>
      <c r="BX964" s="10" t="s">
        <v>1104</v>
      </c>
      <c r="BY964" s="10" t="s">
        <v>1105</v>
      </c>
      <c r="BZ964" s="10" t="s">
        <v>1105</v>
      </c>
      <c r="CA964" s="19" t="s">
        <v>374</v>
      </c>
      <c r="CB964" s="10" t="s">
        <v>1104</v>
      </c>
      <c r="CC964" s="10" t="s">
        <v>1105</v>
      </c>
      <c r="CD964" s="19" t="s">
        <v>374</v>
      </c>
      <c r="CE964" s="10" t="s">
        <v>190</v>
      </c>
      <c r="CF964" s="10" t="s">
        <v>1104</v>
      </c>
      <c r="CG964" s="10" t="s">
        <v>1104</v>
      </c>
      <c r="CH964" s="10" t="s">
        <v>1104</v>
      </c>
      <c r="CI964" s="10" t="s">
        <v>1105</v>
      </c>
      <c r="CJ964" s="10" t="s">
        <v>1104</v>
      </c>
      <c r="CK964" s="10" t="s">
        <v>1104</v>
      </c>
      <c r="CL964" s="10" t="s">
        <v>1105</v>
      </c>
      <c r="CM964" s="10" t="s">
        <v>1105</v>
      </c>
      <c r="CN964" s="10" t="s">
        <v>1105</v>
      </c>
      <c r="CO964" s="10" t="s">
        <v>1105</v>
      </c>
      <c r="CP964" s="10" t="s">
        <v>1105</v>
      </c>
      <c r="CQ964" s="10" t="s">
        <v>1105</v>
      </c>
      <c r="CR964" s="10" t="s">
        <v>1105</v>
      </c>
      <c r="CS964" s="10" t="s">
        <v>1105</v>
      </c>
      <c r="CT964" s="10" t="s">
        <v>1105</v>
      </c>
      <c r="CU964" s="10" t="s">
        <v>1104</v>
      </c>
      <c r="CV964" s="10" t="s">
        <v>1104</v>
      </c>
      <c r="CW964" s="10" t="s">
        <v>1105</v>
      </c>
      <c r="CX964" s="10" t="s">
        <v>190</v>
      </c>
      <c r="CY964" s="10" t="s">
        <v>1105</v>
      </c>
      <c r="CZ964" s="10" t="s">
        <v>1105</v>
      </c>
      <c r="DA964" s="10" t="s">
        <v>1104</v>
      </c>
      <c r="DB964" s="10" t="s">
        <v>1105</v>
      </c>
      <c r="DC964" s="96" t="s">
        <v>7177</v>
      </c>
      <c r="DD964" s="96" t="s">
        <v>7177</v>
      </c>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5"/>
    </row>
    <row r="965" spans="1:251" s="9" customFormat="1" ht="17.25" customHeight="1">
      <c r="A965" s="5" t="s">
        <v>54</v>
      </c>
      <c r="B965" s="9">
        <v>385</v>
      </c>
      <c r="C965" s="5" t="s">
        <v>83</v>
      </c>
      <c r="D965" s="5" t="s">
        <v>110</v>
      </c>
      <c r="E965" s="9">
        <v>2859</v>
      </c>
      <c r="F965" s="9" t="s">
        <v>354</v>
      </c>
      <c r="G965" s="5"/>
      <c r="H965" s="5" t="s">
        <v>18</v>
      </c>
      <c r="I965" s="9">
        <v>1660</v>
      </c>
      <c r="J965" s="39" t="s">
        <v>16</v>
      </c>
      <c r="K965" s="9">
        <v>1677</v>
      </c>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42" t="s">
        <v>590</v>
      </c>
      <c r="AM965" s="11">
        <f>VLOOKUP($AL965,'City Location'!$A$2:$C$69,2)</f>
        <v>59.329323000000002</v>
      </c>
      <c r="AN965" s="11">
        <f>VLOOKUP($AL965,'City Location'!$A$2:$C$69,3)</f>
        <v>18.068580999999998</v>
      </c>
      <c r="AO965" s="9" t="s">
        <v>642</v>
      </c>
      <c r="AP965" s="5">
        <v>1</v>
      </c>
      <c r="AQ965" s="5"/>
      <c r="AR965" s="4"/>
      <c r="AS965" s="4"/>
      <c r="AT965" s="10">
        <v>0</v>
      </c>
      <c r="AU965" s="10" t="s">
        <v>374</v>
      </c>
      <c r="AV965" s="10" t="s">
        <v>1105</v>
      </c>
      <c r="AW965" s="19" t="s">
        <v>374</v>
      </c>
      <c r="AX965" s="10" t="s">
        <v>1105</v>
      </c>
      <c r="AY965" s="10" t="s">
        <v>1105</v>
      </c>
      <c r="AZ965" s="10" t="s">
        <v>1105</v>
      </c>
      <c r="BA965" s="10" t="s">
        <v>1105</v>
      </c>
      <c r="BB965" s="10" t="s">
        <v>1105</v>
      </c>
      <c r="BC965" s="10" t="s">
        <v>1105</v>
      </c>
      <c r="BD965" s="19" t="s">
        <v>374</v>
      </c>
      <c r="BE965" s="19" t="s">
        <v>374</v>
      </c>
      <c r="BF965" s="10" t="s">
        <v>1105</v>
      </c>
      <c r="BG965" s="10" t="s">
        <v>1105</v>
      </c>
      <c r="BH965" s="10" t="s">
        <v>190</v>
      </c>
      <c r="BI965" s="10" t="s">
        <v>1105</v>
      </c>
      <c r="BJ965" s="10" t="s">
        <v>1105</v>
      </c>
      <c r="BK965" s="19" t="s">
        <v>374</v>
      </c>
      <c r="BL965" s="10" t="s">
        <v>1105</v>
      </c>
      <c r="BM965" s="10" t="s">
        <v>1105</v>
      </c>
      <c r="BN965" s="10" t="s">
        <v>1105</v>
      </c>
      <c r="BO965" s="10" t="s">
        <v>1105</v>
      </c>
      <c r="BP965" s="10" t="s">
        <v>1105</v>
      </c>
      <c r="BQ965" s="10" t="s">
        <v>1105</v>
      </c>
      <c r="BR965" s="10" t="s">
        <v>1105</v>
      </c>
      <c r="BS965" s="10" t="s">
        <v>1105</v>
      </c>
      <c r="BT965" s="19" t="s">
        <v>190</v>
      </c>
      <c r="BU965" s="10" t="s">
        <v>1105</v>
      </c>
      <c r="BV965" s="19" t="s">
        <v>374</v>
      </c>
      <c r="BW965" s="10" t="s">
        <v>190</v>
      </c>
      <c r="BX965" s="10" t="s">
        <v>1104</v>
      </c>
      <c r="BY965" s="10" t="s">
        <v>1105</v>
      </c>
      <c r="BZ965" s="10" t="s">
        <v>1105</v>
      </c>
      <c r="CA965" s="19" t="s">
        <v>374</v>
      </c>
      <c r="CB965" s="10" t="s">
        <v>1104</v>
      </c>
      <c r="CC965" s="10" t="s">
        <v>1105</v>
      </c>
      <c r="CD965" s="19" t="s">
        <v>374</v>
      </c>
      <c r="CE965" s="10" t="s">
        <v>190</v>
      </c>
      <c r="CF965" s="10" t="s">
        <v>1104</v>
      </c>
      <c r="CG965" s="10" t="s">
        <v>1104</v>
      </c>
      <c r="CH965" s="10" t="s">
        <v>1104</v>
      </c>
      <c r="CI965" s="10" t="s">
        <v>1105</v>
      </c>
      <c r="CJ965" s="10" t="s">
        <v>1104</v>
      </c>
      <c r="CK965" s="10" t="s">
        <v>1104</v>
      </c>
      <c r="CL965" s="10" t="s">
        <v>1105</v>
      </c>
      <c r="CM965" s="10" t="s">
        <v>1105</v>
      </c>
      <c r="CN965" s="10" t="s">
        <v>1105</v>
      </c>
      <c r="CO965" s="10" t="s">
        <v>1105</v>
      </c>
      <c r="CP965" s="10" t="s">
        <v>1105</v>
      </c>
      <c r="CQ965" s="10" t="s">
        <v>1105</v>
      </c>
      <c r="CR965" s="10" t="s">
        <v>1105</v>
      </c>
      <c r="CS965" s="10" t="s">
        <v>1105</v>
      </c>
      <c r="CT965" s="10" t="s">
        <v>1105</v>
      </c>
      <c r="CU965" s="10" t="s">
        <v>1104</v>
      </c>
      <c r="CV965" s="10" t="s">
        <v>1104</v>
      </c>
      <c r="CW965" s="10" t="s">
        <v>1105</v>
      </c>
      <c r="CX965" s="10" t="s">
        <v>190</v>
      </c>
      <c r="CY965" s="10" t="s">
        <v>1105</v>
      </c>
      <c r="CZ965" s="10" t="s">
        <v>1105</v>
      </c>
      <c r="DA965" s="10" t="s">
        <v>1104</v>
      </c>
      <c r="DB965" s="10" t="s">
        <v>1105</v>
      </c>
      <c r="DC965" s="96" t="s">
        <v>7177</v>
      </c>
      <c r="DD965" s="96" t="s">
        <v>7177</v>
      </c>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5"/>
    </row>
    <row r="966" spans="1:251" s="9" customFormat="1" ht="17.25" customHeight="1">
      <c r="A966" s="5" t="s">
        <v>54</v>
      </c>
      <c r="B966" s="9">
        <v>385</v>
      </c>
      <c r="C966" s="5" t="s">
        <v>83</v>
      </c>
      <c r="D966" s="5" t="s">
        <v>110</v>
      </c>
      <c r="E966" s="9">
        <v>2859</v>
      </c>
      <c r="F966" s="9" t="s">
        <v>354</v>
      </c>
      <c r="G966" s="5"/>
      <c r="H966" s="39" t="s">
        <v>16</v>
      </c>
      <c r="I966" s="9">
        <v>1677</v>
      </c>
      <c r="J966" s="5" t="s">
        <v>7</v>
      </c>
      <c r="K966" s="9">
        <v>1678</v>
      </c>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42" t="s">
        <v>590</v>
      </c>
      <c r="AM966" s="11">
        <f>VLOOKUP($AL966,'City Location'!$A$2:$C$69,2)</f>
        <v>59.329323000000002</v>
      </c>
      <c r="AN966" s="11">
        <f>VLOOKUP($AL966,'City Location'!$A$2:$C$69,3)</f>
        <v>18.068580999999998</v>
      </c>
      <c r="AO966" s="9" t="s">
        <v>642</v>
      </c>
      <c r="AP966" s="5">
        <v>1</v>
      </c>
      <c r="AQ966" s="5"/>
      <c r="AR966" s="4"/>
      <c r="AS966" s="4"/>
      <c r="AT966" s="10">
        <v>0</v>
      </c>
      <c r="AU966" s="10" t="s">
        <v>374</v>
      </c>
      <c r="AV966" s="10" t="s">
        <v>1105</v>
      </c>
      <c r="AW966" s="19" t="s">
        <v>374</v>
      </c>
      <c r="AX966" s="10" t="s">
        <v>1105</v>
      </c>
      <c r="AY966" s="10" t="s">
        <v>1105</v>
      </c>
      <c r="AZ966" s="10" t="s">
        <v>1105</v>
      </c>
      <c r="BA966" s="10" t="s">
        <v>1105</v>
      </c>
      <c r="BB966" s="10" t="s">
        <v>1105</v>
      </c>
      <c r="BC966" s="10" t="s">
        <v>1105</v>
      </c>
      <c r="BD966" s="19" t="s">
        <v>374</v>
      </c>
      <c r="BE966" s="19" t="s">
        <v>374</v>
      </c>
      <c r="BF966" s="10" t="s">
        <v>1105</v>
      </c>
      <c r="BG966" s="10" t="s">
        <v>1105</v>
      </c>
      <c r="BH966" s="10" t="s">
        <v>374</v>
      </c>
      <c r="BI966" s="10" t="s">
        <v>1105</v>
      </c>
      <c r="BJ966" s="10" t="s">
        <v>1105</v>
      </c>
      <c r="BK966" s="19" t="s">
        <v>374</v>
      </c>
      <c r="BL966" s="10" t="s">
        <v>1105</v>
      </c>
      <c r="BM966" s="10" t="s">
        <v>1105</v>
      </c>
      <c r="BN966" s="10" t="s">
        <v>1105</v>
      </c>
      <c r="BO966" s="10" t="s">
        <v>1105</v>
      </c>
      <c r="BP966" s="10" t="s">
        <v>1105</v>
      </c>
      <c r="BQ966" s="10" t="s">
        <v>1105</v>
      </c>
      <c r="BR966" s="10" t="s">
        <v>1105</v>
      </c>
      <c r="BS966" s="10" t="s">
        <v>1105</v>
      </c>
      <c r="BT966" s="19" t="s">
        <v>374</v>
      </c>
      <c r="BU966" s="10" t="s">
        <v>1105</v>
      </c>
      <c r="BV966" s="19" t="s">
        <v>374</v>
      </c>
      <c r="BW966" s="10" t="s">
        <v>190</v>
      </c>
      <c r="BX966" s="10" t="s">
        <v>1104</v>
      </c>
      <c r="BY966" s="10" t="s">
        <v>1105</v>
      </c>
      <c r="BZ966" s="10" t="s">
        <v>1105</v>
      </c>
      <c r="CA966" s="19" t="s">
        <v>374</v>
      </c>
      <c r="CB966" s="10" t="s">
        <v>1104</v>
      </c>
      <c r="CC966" s="10" t="s">
        <v>1105</v>
      </c>
      <c r="CD966" s="19" t="s">
        <v>374</v>
      </c>
      <c r="CE966" s="10" t="s">
        <v>374</v>
      </c>
      <c r="CF966" s="10" t="s">
        <v>1104</v>
      </c>
      <c r="CG966" s="10" t="s">
        <v>1104</v>
      </c>
      <c r="CH966" s="10" t="s">
        <v>1104</v>
      </c>
      <c r="CI966" s="10" t="s">
        <v>1105</v>
      </c>
      <c r="CJ966" s="10" t="s">
        <v>1104</v>
      </c>
      <c r="CK966" s="10" t="s">
        <v>1104</v>
      </c>
      <c r="CL966" s="10" t="s">
        <v>1105</v>
      </c>
      <c r="CM966" s="10" t="s">
        <v>1105</v>
      </c>
      <c r="CN966" s="10" t="s">
        <v>1105</v>
      </c>
      <c r="CO966" s="10" t="s">
        <v>1105</v>
      </c>
      <c r="CP966" s="10" t="s">
        <v>1105</v>
      </c>
      <c r="CQ966" s="10" t="s">
        <v>1105</v>
      </c>
      <c r="CR966" s="10" t="s">
        <v>1105</v>
      </c>
      <c r="CS966" s="10" t="s">
        <v>1105</v>
      </c>
      <c r="CT966" s="10" t="s">
        <v>1105</v>
      </c>
      <c r="CU966" s="10" t="s">
        <v>1104</v>
      </c>
      <c r="CV966" s="10" t="s">
        <v>1104</v>
      </c>
      <c r="CW966" s="10" t="s">
        <v>1105</v>
      </c>
      <c r="CX966" s="10" t="s">
        <v>190</v>
      </c>
      <c r="CY966" s="10" t="s">
        <v>1105</v>
      </c>
      <c r="CZ966" s="10" t="s">
        <v>1105</v>
      </c>
      <c r="DA966" s="10" t="s">
        <v>1104</v>
      </c>
      <c r="DB966" s="10" t="s">
        <v>1105</v>
      </c>
      <c r="DC966" s="96" t="s">
        <v>7177</v>
      </c>
      <c r="DD966" s="96" t="s">
        <v>7177</v>
      </c>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5"/>
    </row>
    <row r="967" spans="1:251" s="9" customFormat="1" ht="17.25" customHeight="1">
      <c r="A967" s="5" t="s">
        <v>54</v>
      </c>
      <c r="B967" s="9">
        <v>385</v>
      </c>
      <c r="C967" s="5" t="s">
        <v>83</v>
      </c>
      <c r="D967" s="5" t="s">
        <v>110</v>
      </c>
      <c r="E967" s="9">
        <v>2859</v>
      </c>
      <c r="F967" s="9" t="s">
        <v>354</v>
      </c>
      <c r="G967" s="5"/>
      <c r="H967" s="5" t="s">
        <v>7</v>
      </c>
      <c r="I967" s="9">
        <v>1678</v>
      </c>
      <c r="J967" s="5" t="s">
        <v>18</v>
      </c>
      <c r="K967" s="9">
        <v>1679</v>
      </c>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42" t="s">
        <v>590</v>
      </c>
      <c r="AM967" s="11">
        <f>VLOOKUP($AL967,'City Location'!$A$2:$C$69,2)</f>
        <v>59.329323000000002</v>
      </c>
      <c r="AN967" s="11">
        <f>VLOOKUP($AL967,'City Location'!$A$2:$C$69,3)</f>
        <v>18.068580999999998</v>
      </c>
      <c r="AO967" s="9" t="s">
        <v>642</v>
      </c>
      <c r="AP967" s="5">
        <v>1</v>
      </c>
      <c r="AQ967" s="5"/>
      <c r="AR967" s="4"/>
      <c r="AS967" s="4"/>
      <c r="AT967" s="10">
        <v>0</v>
      </c>
      <c r="AU967" s="10" t="s">
        <v>374</v>
      </c>
      <c r="AV967" s="10" t="s">
        <v>1105</v>
      </c>
      <c r="AW967" s="19" t="s">
        <v>374</v>
      </c>
      <c r="AX967" s="10" t="s">
        <v>1105</v>
      </c>
      <c r="AY967" s="10" t="s">
        <v>1105</v>
      </c>
      <c r="AZ967" s="10" t="s">
        <v>1105</v>
      </c>
      <c r="BA967" s="10" t="s">
        <v>1105</v>
      </c>
      <c r="BB967" s="10" t="s">
        <v>1105</v>
      </c>
      <c r="BC967" s="10" t="s">
        <v>1105</v>
      </c>
      <c r="BD967" s="19" t="s">
        <v>374</v>
      </c>
      <c r="BE967" s="19" t="s">
        <v>374</v>
      </c>
      <c r="BF967" s="10" t="s">
        <v>1105</v>
      </c>
      <c r="BG967" s="10" t="s">
        <v>1105</v>
      </c>
      <c r="BH967" s="10" t="s">
        <v>190</v>
      </c>
      <c r="BI967" s="10" t="s">
        <v>1105</v>
      </c>
      <c r="BJ967" s="10" t="s">
        <v>1105</v>
      </c>
      <c r="BK967" s="19" t="s">
        <v>374</v>
      </c>
      <c r="BL967" s="10" t="s">
        <v>1105</v>
      </c>
      <c r="BM967" s="10" t="s">
        <v>1105</v>
      </c>
      <c r="BN967" s="10" t="s">
        <v>1105</v>
      </c>
      <c r="BO967" s="10" t="s">
        <v>1105</v>
      </c>
      <c r="BP967" s="10" t="s">
        <v>1105</v>
      </c>
      <c r="BQ967" s="10" t="s">
        <v>1105</v>
      </c>
      <c r="BR967" s="10" t="s">
        <v>1105</v>
      </c>
      <c r="BS967" s="10" t="s">
        <v>1105</v>
      </c>
      <c r="BT967" s="19" t="s">
        <v>374</v>
      </c>
      <c r="BU967" s="10" t="s">
        <v>1105</v>
      </c>
      <c r="BV967" s="19" t="s">
        <v>374</v>
      </c>
      <c r="BW967" s="10" t="s">
        <v>190</v>
      </c>
      <c r="BX967" s="10" t="s">
        <v>1104</v>
      </c>
      <c r="BY967" s="10" t="s">
        <v>1105</v>
      </c>
      <c r="BZ967" s="10" t="s">
        <v>1105</v>
      </c>
      <c r="CA967" s="19" t="s">
        <v>374</v>
      </c>
      <c r="CB967" s="10" t="s">
        <v>1104</v>
      </c>
      <c r="CC967" s="10" t="s">
        <v>1105</v>
      </c>
      <c r="CD967" s="19" t="s">
        <v>374</v>
      </c>
      <c r="CE967" s="10" t="s">
        <v>190</v>
      </c>
      <c r="CF967" s="10" t="s">
        <v>1104</v>
      </c>
      <c r="CG967" s="10" t="s">
        <v>1104</v>
      </c>
      <c r="CH967" s="10" t="s">
        <v>1104</v>
      </c>
      <c r="CI967" s="10" t="s">
        <v>1105</v>
      </c>
      <c r="CJ967" s="10" t="s">
        <v>1104</v>
      </c>
      <c r="CK967" s="10" t="s">
        <v>1104</v>
      </c>
      <c r="CL967" s="10" t="s">
        <v>1105</v>
      </c>
      <c r="CM967" s="10" t="s">
        <v>1105</v>
      </c>
      <c r="CN967" s="10" t="s">
        <v>1105</v>
      </c>
      <c r="CO967" s="10" t="s">
        <v>1105</v>
      </c>
      <c r="CP967" s="10" t="s">
        <v>1105</v>
      </c>
      <c r="CQ967" s="10" t="s">
        <v>1105</v>
      </c>
      <c r="CR967" s="10" t="s">
        <v>1105</v>
      </c>
      <c r="CS967" s="10" t="s">
        <v>1105</v>
      </c>
      <c r="CT967" s="10" t="s">
        <v>1105</v>
      </c>
      <c r="CU967" s="10" t="s">
        <v>1104</v>
      </c>
      <c r="CV967" s="10" t="s">
        <v>1104</v>
      </c>
      <c r="CW967" s="10" t="s">
        <v>1105</v>
      </c>
      <c r="CX967" s="10" t="s">
        <v>190</v>
      </c>
      <c r="CY967" s="10" t="s">
        <v>1105</v>
      </c>
      <c r="CZ967" s="10" t="s">
        <v>1105</v>
      </c>
      <c r="DA967" s="10" t="s">
        <v>1104</v>
      </c>
      <c r="DB967" s="10" t="s">
        <v>1105</v>
      </c>
      <c r="DC967" s="96" t="s">
        <v>7177</v>
      </c>
      <c r="DD967" s="96" t="s">
        <v>7177</v>
      </c>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5"/>
    </row>
    <row r="968" spans="1:251" s="9" customFormat="1" ht="17.25" customHeight="1">
      <c r="A968" s="5" t="s">
        <v>54</v>
      </c>
      <c r="B968" s="9">
        <v>385</v>
      </c>
      <c r="C968" s="5" t="s">
        <v>83</v>
      </c>
      <c r="D968" s="5" t="s">
        <v>110</v>
      </c>
      <c r="E968" s="9">
        <v>2859</v>
      </c>
      <c r="F968" s="9" t="s">
        <v>354</v>
      </c>
      <c r="G968" s="5"/>
      <c r="H968" s="5" t="s">
        <v>18</v>
      </c>
      <c r="I968" s="9">
        <v>1679</v>
      </c>
      <c r="J968" s="39" t="s">
        <v>5</v>
      </c>
      <c r="K968" s="9">
        <v>1692</v>
      </c>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42" t="s">
        <v>590</v>
      </c>
      <c r="AM968" s="11">
        <f>VLOOKUP($AL968,'City Location'!$A$2:$C$69,2)</f>
        <v>59.329323000000002</v>
      </c>
      <c r="AN968" s="11">
        <f>VLOOKUP($AL968,'City Location'!$A$2:$C$69,3)</f>
        <v>18.068580999999998</v>
      </c>
      <c r="AO968" s="9" t="s">
        <v>642</v>
      </c>
      <c r="AP968" s="5">
        <v>1</v>
      </c>
      <c r="AQ968" s="5"/>
      <c r="AR968" s="4"/>
      <c r="AS968" s="4"/>
      <c r="AT968" s="10">
        <v>0</v>
      </c>
      <c r="AU968" s="10" t="s">
        <v>374</v>
      </c>
      <c r="AV968" s="10" t="s">
        <v>1105</v>
      </c>
      <c r="AW968" s="19" t="s">
        <v>374</v>
      </c>
      <c r="AX968" s="10" t="s">
        <v>1105</v>
      </c>
      <c r="AY968" s="10" t="s">
        <v>1105</v>
      </c>
      <c r="AZ968" s="10" t="s">
        <v>1105</v>
      </c>
      <c r="BA968" s="10" t="s">
        <v>1105</v>
      </c>
      <c r="BB968" s="10" t="s">
        <v>1105</v>
      </c>
      <c r="BC968" s="10" t="s">
        <v>1105</v>
      </c>
      <c r="BD968" s="19" t="s">
        <v>374</v>
      </c>
      <c r="BE968" s="19" t="s">
        <v>374</v>
      </c>
      <c r="BF968" s="10" t="s">
        <v>1105</v>
      </c>
      <c r="BG968" s="10" t="s">
        <v>1105</v>
      </c>
      <c r="BH968" s="19" t="s">
        <v>190</v>
      </c>
      <c r="BI968" s="10" t="s">
        <v>1105</v>
      </c>
      <c r="BJ968" s="10" t="s">
        <v>1105</v>
      </c>
      <c r="BK968" s="19" t="s">
        <v>374</v>
      </c>
      <c r="BL968" s="10" t="s">
        <v>1105</v>
      </c>
      <c r="BM968" s="10" t="s">
        <v>1105</v>
      </c>
      <c r="BN968" s="10" t="s">
        <v>1105</v>
      </c>
      <c r="BO968" s="10" t="s">
        <v>1105</v>
      </c>
      <c r="BP968" s="10" t="s">
        <v>1105</v>
      </c>
      <c r="BQ968" s="10" t="s">
        <v>1105</v>
      </c>
      <c r="BR968" s="10" t="s">
        <v>1105</v>
      </c>
      <c r="BS968" s="10" t="s">
        <v>1105</v>
      </c>
      <c r="BT968" s="19" t="s">
        <v>190</v>
      </c>
      <c r="BU968" s="10" t="s">
        <v>1105</v>
      </c>
      <c r="BV968" s="19" t="s">
        <v>374</v>
      </c>
      <c r="BW968" s="10" t="s">
        <v>190</v>
      </c>
      <c r="BX968" s="10" t="s">
        <v>1104</v>
      </c>
      <c r="BY968" s="10" t="s">
        <v>1105</v>
      </c>
      <c r="BZ968" s="19" t="s">
        <v>1105</v>
      </c>
      <c r="CA968" s="19" t="s">
        <v>374</v>
      </c>
      <c r="CB968" s="10" t="s">
        <v>1104</v>
      </c>
      <c r="CC968" s="10" t="s">
        <v>1105</v>
      </c>
      <c r="CD968" s="19" t="s">
        <v>374</v>
      </c>
      <c r="CE968" s="10" t="s">
        <v>374</v>
      </c>
      <c r="CF968" s="10" t="s">
        <v>1104</v>
      </c>
      <c r="CG968" s="10" t="s">
        <v>1104</v>
      </c>
      <c r="CH968" s="10" t="s">
        <v>1104</v>
      </c>
      <c r="CI968" s="10" t="s">
        <v>1105</v>
      </c>
      <c r="CJ968" s="10" t="s">
        <v>1104</v>
      </c>
      <c r="CK968" s="10" t="s">
        <v>1104</v>
      </c>
      <c r="CL968" s="10" t="s">
        <v>1105</v>
      </c>
      <c r="CM968" s="10" t="s">
        <v>1105</v>
      </c>
      <c r="CN968" s="10" t="s">
        <v>1105</v>
      </c>
      <c r="CO968" s="10" t="s">
        <v>1105</v>
      </c>
      <c r="CP968" s="10" t="s">
        <v>1105</v>
      </c>
      <c r="CQ968" s="10" t="s">
        <v>1105</v>
      </c>
      <c r="CR968" s="10" t="s">
        <v>1105</v>
      </c>
      <c r="CS968" s="10" t="s">
        <v>1105</v>
      </c>
      <c r="CT968" s="10" t="s">
        <v>1105</v>
      </c>
      <c r="CU968" s="10" t="s">
        <v>1104</v>
      </c>
      <c r="CV968" s="10" t="s">
        <v>1104</v>
      </c>
      <c r="CW968" s="10" t="s">
        <v>1105</v>
      </c>
      <c r="CX968" s="10" t="s">
        <v>190</v>
      </c>
      <c r="CY968" s="10" t="s">
        <v>1105</v>
      </c>
      <c r="CZ968" s="10" t="s">
        <v>1105</v>
      </c>
      <c r="DA968" s="10" t="s">
        <v>1104</v>
      </c>
      <c r="DB968" s="10" t="s">
        <v>1105</v>
      </c>
      <c r="DC968" s="96" t="s">
        <v>7177</v>
      </c>
      <c r="DD968" s="96" t="s">
        <v>7177</v>
      </c>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5"/>
    </row>
    <row r="969" spans="1:251" s="9" customFormat="1" ht="17.25" customHeight="1">
      <c r="A969" s="5" t="s">
        <v>54</v>
      </c>
      <c r="B969" s="9">
        <v>385</v>
      </c>
      <c r="C969" s="5" t="s">
        <v>83</v>
      </c>
      <c r="D969" s="5" t="s">
        <v>110</v>
      </c>
      <c r="E969" s="9">
        <v>2859</v>
      </c>
      <c r="F969" s="9" t="s">
        <v>354</v>
      </c>
      <c r="G969" s="5"/>
      <c r="H969" s="39" t="s">
        <v>5</v>
      </c>
      <c r="I969" s="9">
        <v>1692</v>
      </c>
      <c r="J969" s="5" t="s">
        <v>12</v>
      </c>
      <c r="K969" s="9">
        <v>1697</v>
      </c>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42" t="s">
        <v>590</v>
      </c>
      <c r="AM969" s="11">
        <f>VLOOKUP($AL969,'City Location'!$A$2:$C$69,2)</f>
        <v>59.329323000000002</v>
      </c>
      <c r="AN969" s="11">
        <f>VLOOKUP($AL969,'City Location'!$A$2:$C$69,3)</f>
        <v>18.068580999999998</v>
      </c>
      <c r="AO969" s="9" t="s">
        <v>642</v>
      </c>
      <c r="AP969" s="5">
        <v>1</v>
      </c>
      <c r="AQ969" s="5"/>
      <c r="AR969" s="4"/>
      <c r="AS969" s="4"/>
      <c r="AT969" s="10">
        <v>0</v>
      </c>
      <c r="AU969" s="10" t="s">
        <v>374</v>
      </c>
      <c r="AV969" s="10" t="s">
        <v>1105</v>
      </c>
      <c r="AW969" s="19" t="s">
        <v>374</v>
      </c>
      <c r="AX969" s="10" t="s">
        <v>1105</v>
      </c>
      <c r="AY969" s="10" t="s">
        <v>1105</v>
      </c>
      <c r="AZ969" s="10" t="s">
        <v>1105</v>
      </c>
      <c r="BA969" s="10" t="s">
        <v>1105</v>
      </c>
      <c r="BB969" s="10" t="s">
        <v>1105</v>
      </c>
      <c r="BC969" s="10" t="s">
        <v>1105</v>
      </c>
      <c r="BD969" s="19" t="s">
        <v>374</v>
      </c>
      <c r="BE969" s="19" t="s">
        <v>374</v>
      </c>
      <c r="BF969" s="10" t="s">
        <v>1105</v>
      </c>
      <c r="BG969" s="10" t="s">
        <v>1105</v>
      </c>
      <c r="BH969" s="19" t="s">
        <v>190</v>
      </c>
      <c r="BI969" s="10" t="s">
        <v>1105</v>
      </c>
      <c r="BJ969" s="10" t="s">
        <v>1105</v>
      </c>
      <c r="BK969" s="19" t="s">
        <v>374</v>
      </c>
      <c r="BL969" s="10" t="s">
        <v>1105</v>
      </c>
      <c r="BM969" s="10" t="s">
        <v>1105</v>
      </c>
      <c r="BN969" s="10" t="s">
        <v>1105</v>
      </c>
      <c r="BO969" s="10" t="s">
        <v>1105</v>
      </c>
      <c r="BP969" s="10" t="s">
        <v>1105</v>
      </c>
      <c r="BQ969" s="10" t="s">
        <v>1105</v>
      </c>
      <c r="BR969" s="10" t="s">
        <v>1105</v>
      </c>
      <c r="BS969" s="10" t="s">
        <v>1105</v>
      </c>
      <c r="BT969" s="19" t="s">
        <v>190</v>
      </c>
      <c r="BU969" s="10" t="s">
        <v>1105</v>
      </c>
      <c r="BV969" s="19" t="s">
        <v>374</v>
      </c>
      <c r="BW969" s="10" t="s">
        <v>190</v>
      </c>
      <c r="BX969" s="10" t="s">
        <v>1104</v>
      </c>
      <c r="BY969" s="10" t="s">
        <v>1105</v>
      </c>
      <c r="BZ969" s="19" t="s">
        <v>190</v>
      </c>
      <c r="CA969" s="19" t="s">
        <v>374</v>
      </c>
      <c r="CB969" s="10" t="s">
        <v>1104</v>
      </c>
      <c r="CC969" s="10" t="s">
        <v>1105</v>
      </c>
      <c r="CD969" s="19" t="s">
        <v>374</v>
      </c>
      <c r="CE969" s="10" t="s">
        <v>374</v>
      </c>
      <c r="CF969" s="10" t="s">
        <v>1104</v>
      </c>
      <c r="CG969" s="10" t="s">
        <v>1104</v>
      </c>
      <c r="CH969" s="10" t="s">
        <v>1104</v>
      </c>
      <c r="CI969" s="10" t="s">
        <v>1105</v>
      </c>
      <c r="CJ969" s="10" t="s">
        <v>1104</v>
      </c>
      <c r="CK969" s="10" t="s">
        <v>1104</v>
      </c>
      <c r="CL969" s="10" t="s">
        <v>1105</v>
      </c>
      <c r="CM969" s="10" t="s">
        <v>1105</v>
      </c>
      <c r="CN969" s="10" t="s">
        <v>1105</v>
      </c>
      <c r="CO969" s="10" t="s">
        <v>1105</v>
      </c>
      <c r="CP969" s="10" t="s">
        <v>1105</v>
      </c>
      <c r="CQ969" s="10" t="s">
        <v>1105</v>
      </c>
      <c r="CR969" s="10" t="s">
        <v>1105</v>
      </c>
      <c r="CS969" s="10" t="s">
        <v>1105</v>
      </c>
      <c r="CT969" s="10" t="s">
        <v>1105</v>
      </c>
      <c r="CU969" s="10" t="s">
        <v>1104</v>
      </c>
      <c r="CV969" s="10" t="s">
        <v>1104</v>
      </c>
      <c r="CW969" s="10" t="s">
        <v>1105</v>
      </c>
      <c r="CX969" s="10" t="s">
        <v>190</v>
      </c>
      <c r="CY969" s="10" t="s">
        <v>1105</v>
      </c>
      <c r="CZ969" s="10" t="s">
        <v>1105</v>
      </c>
      <c r="DA969" s="10" t="s">
        <v>1104</v>
      </c>
      <c r="DB969" s="10" t="s">
        <v>1105</v>
      </c>
      <c r="DC969" s="96" t="s">
        <v>7177</v>
      </c>
      <c r="DD969" s="96" t="s">
        <v>7177</v>
      </c>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5"/>
    </row>
    <row r="970" spans="1:251" s="9" customFormat="1" ht="17.25" customHeight="1">
      <c r="A970" s="5" t="s">
        <v>54</v>
      </c>
      <c r="B970" s="9">
        <v>385</v>
      </c>
      <c r="C970" s="5" t="s">
        <v>83</v>
      </c>
      <c r="D970" s="5" t="s">
        <v>111</v>
      </c>
      <c r="E970" s="9">
        <v>5492</v>
      </c>
      <c r="F970" s="9" t="s">
        <v>354</v>
      </c>
      <c r="G970" s="5"/>
      <c r="H970" s="5" t="s">
        <v>12</v>
      </c>
      <c r="I970" s="9">
        <v>1697</v>
      </c>
      <c r="J970" s="5" t="s">
        <v>9</v>
      </c>
      <c r="K970" s="9">
        <v>1701</v>
      </c>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42" t="s">
        <v>590</v>
      </c>
      <c r="AM970" s="11">
        <f>VLOOKUP($AL970,'City Location'!$A$2:$C$69,2)</f>
        <v>59.329323000000002</v>
      </c>
      <c r="AN970" s="11">
        <f>VLOOKUP($AL970,'City Location'!$A$2:$C$69,3)</f>
        <v>18.068580999999998</v>
      </c>
      <c r="AO970" s="9" t="s">
        <v>642</v>
      </c>
      <c r="AP970" s="5">
        <v>1</v>
      </c>
      <c r="AQ970" s="5"/>
      <c r="AR970" s="4"/>
      <c r="AS970" s="4"/>
      <c r="AT970" s="10">
        <v>0</v>
      </c>
      <c r="AU970" s="10" t="s">
        <v>374</v>
      </c>
      <c r="AV970" s="10" t="s">
        <v>1105</v>
      </c>
      <c r="AW970" s="19" t="s">
        <v>374</v>
      </c>
      <c r="AX970" s="10" t="s">
        <v>1105</v>
      </c>
      <c r="AY970" s="10" t="s">
        <v>1105</v>
      </c>
      <c r="AZ970" s="10" t="s">
        <v>1105</v>
      </c>
      <c r="BA970" s="10" t="s">
        <v>1105</v>
      </c>
      <c r="BB970" s="10" t="s">
        <v>1105</v>
      </c>
      <c r="BC970" s="10" t="s">
        <v>1105</v>
      </c>
      <c r="BD970" s="19" t="s">
        <v>190</v>
      </c>
      <c r="BE970" s="19" t="s">
        <v>374</v>
      </c>
      <c r="BF970" s="10" t="s">
        <v>1105</v>
      </c>
      <c r="BG970" s="10" t="s">
        <v>1105</v>
      </c>
      <c r="BH970" s="19" t="s">
        <v>374</v>
      </c>
      <c r="BI970" s="10" t="s">
        <v>1105</v>
      </c>
      <c r="BJ970" s="10" t="s">
        <v>1105</v>
      </c>
      <c r="BK970" s="19" t="s">
        <v>374</v>
      </c>
      <c r="BL970" s="10" t="s">
        <v>1105</v>
      </c>
      <c r="BM970" s="10" t="s">
        <v>1105</v>
      </c>
      <c r="BN970" s="10" t="s">
        <v>1105</v>
      </c>
      <c r="BO970" s="10" t="s">
        <v>1105</v>
      </c>
      <c r="BP970" s="10" t="s">
        <v>1105</v>
      </c>
      <c r="BQ970" s="10" t="s">
        <v>1105</v>
      </c>
      <c r="BR970" s="10" t="s">
        <v>1105</v>
      </c>
      <c r="BS970" s="10" t="s">
        <v>1105</v>
      </c>
      <c r="BT970" s="19" t="s">
        <v>190</v>
      </c>
      <c r="BU970" s="10" t="s">
        <v>1105</v>
      </c>
      <c r="BV970" s="19" t="s">
        <v>374</v>
      </c>
      <c r="BW970" s="10" t="s">
        <v>190</v>
      </c>
      <c r="BX970" s="10" t="s">
        <v>1104</v>
      </c>
      <c r="BY970" s="10" t="s">
        <v>1105</v>
      </c>
      <c r="BZ970" s="19" t="s">
        <v>190</v>
      </c>
      <c r="CA970" s="19" t="s">
        <v>374</v>
      </c>
      <c r="CB970" s="10" t="s">
        <v>1104</v>
      </c>
      <c r="CC970" s="10" t="s">
        <v>1105</v>
      </c>
      <c r="CD970" s="19" t="s">
        <v>374</v>
      </c>
      <c r="CE970" s="10" t="s">
        <v>374</v>
      </c>
      <c r="CF970" s="10" t="s">
        <v>1104</v>
      </c>
      <c r="CG970" s="10" t="s">
        <v>1104</v>
      </c>
      <c r="CH970" s="10" t="s">
        <v>1104</v>
      </c>
      <c r="CI970" s="10" t="s">
        <v>1105</v>
      </c>
      <c r="CJ970" s="10" t="s">
        <v>1104</v>
      </c>
      <c r="CK970" s="10" t="s">
        <v>1104</v>
      </c>
      <c r="CL970" s="10" t="s">
        <v>1105</v>
      </c>
      <c r="CM970" s="10" t="s">
        <v>1105</v>
      </c>
      <c r="CN970" s="10" t="s">
        <v>1105</v>
      </c>
      <c r="CO970" s="10" t="s">
        <v>1105</v>
      </c>
      <c r="CP970" s="10" t="s">
        <v>1105</v>
      </c>
      <c r="CQ970" s="10" t="s">
        <v>1105</v>
      </c>
      <c r="CR970" s="10" t="s">
        <v>1105</v>
      </c>
      <c r="CS970" s="10" t="s">
        <v>1105</v>
      </c>
      <c r="CT970" s="10" t="s">
        <v>1105</v>
      </c>
      <c r="CU970" s="10" t="s">
        <v>1104</v>
      </c>
      <c r="CV970" s="10" t="s">
        <v>1104</v>
      </c>
      <c r="CW970" s="10" t="s">
        <v>1105</v>
      </c>
      <c r="CX970" s="10" t="s">
        <v>190</v>
      </c>
      <c r="CY970" s="10" t="s">
        <v>1105</v>
      </c>
      <c r="CZ970" s="10" t="s">
        <v>1105</v>
      </c>
      <c r="DA970" s="10" t="s">
        <v>1104</v>
      </c>
      <c r="DB970" s="10" t="s">
        <v>1105</v>
      </c>
      <c r="DC970" s="96" t="s">
        <v>7177</v>
      </c>
      <c r="DD970" s="96" t="s">
        <v>7177</v>
      </c>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5"/>
    </row>
    <row r="971" spans="1:251" s="9" customFormat="1" ht="17.25" customHeight="1">
      <c r="A971" s="5" t="s">
        <v>54</v>
      </c>
      <c r="B971" s="9">
        <v>385</v>
      </c>
      <c r="C971" s="5" t="s">
        <v>83</v>
      </c>
      <c r="D971" s="5" t="s">
        <v>111</v>
      </c>
      <c r="E971" s="9">
        <v>5492</v>
      </c>
      <c r="F971" s="9" t="s">
        <v>354</v>
      </c>
      <c r="G971" s="5"/>
      <c r="H971" s="5" t="s">
        <v>9</v>
      </c>
      <c r="I971" s="9">
        <v>1701</v>
      </c>
      <c r="J971" s="5" t="s">
        <v>5</v>
      </c>
      <c r="K971" s="9">
        <v>1702</v>
      </c>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42" t="s">
        <v>590</v>
      </c>
      <c r="AM971" s="11">
        <f>VLOOKUP($AL971,'City Location'!$A$2:$C$69,2)</f>
        <v>59.329323000000002</v>
      </c>
      <c r="AN971" s="11">
        <f>VLOOKUP($AL971,'City Location'!$A$2:$C$69,3)</f>
        <v>18.068580999999998</v>
      </c>
      <c r="AO971" s="9" t="s">
        <v>642</v>
      </c>
      <c r="AP971" s="5">
        <v>1</v>
      </c>
      <c r="AQ971" s="5"/>
      <c r="AR971" s="4"/>
      <c r="AS971" s="4"/>
      <c r="AT971" s="10">
        <v>0</v>
      </c>
      <c r="AU971" s="10" t="s">
        <v>190</v>
      </c>
      <c r="AV971" s="10" t="s">
        <v>1105</v>
      </c>
      <c r="AW971" s="19" t="s">
        <v>374</v>
      </c>
      <c r="AX971" s="10" t="s">
        <v>1105</v>
      </c>
      <c r="AY971" s="10" t="s">
        <v>1105</v>
      </c>
      <c r="AZ971" s="10" t="s">
        <v>1105</v>
      </c>
      <c r="BA971" s="10" t="s">
        <v>1105</v>
      </c>
      <c r="BB971" s="10" t="s">
        <v>1105</v>
      </c>
      <c r="BC971" s="10" t="s">
        <v>1105</v>
      </c>
      <c r="BD971" s="19" t="s">
        <v>190</v>
      </c>
      <c r="BE971" s="19" t="s">
        <v>374</v>
      </c>
      <c r="BF971" s="10" t="s">
        <v>1105</v>
      </c>
      <c r="BG971" s="10" t="s">
        <v>1105</v>
      </c>
      <c r="BH971" s="10" t="s">
        <v>190</v>
      </c>
      <c r="BI971" s="10" t="s">
        <v>1105</v>
      </c>
      <c r="BJ971" s="10" t="s">
        <v>1105</v>
      </c>
      <c r="BK971" s="19" t="s">
        <v>374</v>
      </c>
      <c r="BL971" s="10" t="s">
        <v>1105</v>
      </c>
      <c r="BM971" s="10" t="s">
        <v>1105</v>
      </c>
      <c r="BN971" s="10" t="s">
        <v>1105</v>
      </c>
      <c r="BO971" s="10" t="s">
        <v>1105</v>
      </c>
      <c r="BP971" s="10" t="s">
        <v>1105</v>
      </c>
      <c r="BQ971" s="10" t="s">
        <v>1105</v>
      </c>
      <c r="BR971" s="10" t="s">
        <v>1105</v>
      </c>
      <c r="BS971" s="10" t="s">
        <v>1105</v>
      </c>
      <c r="BT971" s="19" t="s">
        <v>190</v>
      </c>
      <c r="BU971" s="10" t="s">
        <v>1105</v>
      </c>
      <c r="BV971" s="19" t="s">
        <v>190</v>
      </c>
      <c r="BW971" s="10" t="s">
        <v>190</v>
      </c>
      <c r="BX971" s="10" t="s">
        <v>1104</v>
      </c>
      <c r="BY971" s="10" t="s">
        <v>1105</v>
      </c>
      <c r="BZ971" s="19" t="s">
        <v>190</v>
      </c>
      <c r="CA971" s="19" t="s">
        <v>190</v>
      </c>
      <c r="CB971" s="10" t="s">
        <v>1104</v>
      </c>
      <c r="CC971" s="10" t="s">
        <v>1105</v>
      </c>
      <c r="CD971" s="19" t="s">
        <v>374</v>
      </c>
      <c r="CE971" s="10" t="s">
        <v>374</v>
      </c>
      <c r="CF971" s="10" t="s">
        <v>1104</v>
      </c>
      <c r="CG971" s="10" t="s">
        <v>1104</v>
      </c>
      <c r="CH971" s="10" t="s">
        <v>1104</v>
      </c>
      <c r="CI971" s="10" t="s">
        <v>1105</v>
      </c>
      <c r="CJ971" s="10" t="s">
        <v>1104</v>
      </c>
      <c r="CK971" s="10" t="s">
        <v>1104</v>
      </c>
      <c r="CL971" s="10" t="s">
        <v>1105</v>
      </c>
      <c r="CM971" s="10" t="s">
        <v>1105</v>
      </c>
      <c r="CN971" s="10" t="s">
        <v>1105</v>
      </c>
      <c r="CO971" s="10" t="s">
        <v>1105</v>
      </c>
      <c r="CP971" s="10" t="s">
        <v>1105</v>
      </c>
      <c r="CQ971" s="10" t="s">
        <v>1105</v>
      </c>
      <c r="CR971" s="10" t="s">
        <v>1105</v>
      </c>
      <c r="CS971" s="10" t="s">
        <v>1105</v>
      </c>
      <c r="CT971" s="10" t="s">
        <v>1105</v>
      </c>
      <c r="CU971" s="10" t="s">
        <v>1104</v>
      </c>
      <c r="CV971" s="10" t="s">
        <v>1104</v>
      </c>
      <c r="CW971" s="10" t="s">
        <v>1105</v>
      </c>
      <c r="CX971" s="10" t="s">
        <v>190</v>
      </c>
      <c r="CY971" s="10" t="s">
        <v>1105</v>
      </c>
      <c r="CZ971" s="10" t="s">
        <v>1105</v>
      </c>
      <c r="DA971" s="10" t="s">
        <v>1105</v>
      </c>
      <c r="DB971" s="10" t="s">
        <v>1104</v>
      </c>
      <c r="DC971" s="96" t="s">
        <v>7177</v>
      </c>
      <c r="DD971" s="96" t="s">
        <v>7177</v>
      </c>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5"/>
    </row>
    <row r="972" spans="1:251" s="9" customFormat="1" ht="17.25" customHeight="1">
      <c r="A972" s="5" t="s">
        <v>54</v>
      </c>
      <c r="B972" s="9">
        <v>385</v>
      </c>
      <c r="C972" s="5" t="s">
        <v>83</v>
      </c>
      <c r="D972" s="5" t="s">
        <v>111</v>
      </c>
      <c r="E972" s="9">
        <v>5492</v>
      </c>
      <c r="F972" s="9" t="s">
        <v>354</v>
      </c>
      <c r="G972" s="5"/>
      <c r="H972" s="5" t="s">
        <v>5</v>
      </c>
      <c r="I972" s="9">
        <v>1702</v>
      </c>
      <c r="J972" s="39" t="s">
        <v>3</v>
      </c>
      <c r="K972" s="9">
        <v>1705</v>
      </c>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42" t="s">
        <v>590</v>
      </c>
      <c r="AM972" s="11">
        <f>VLOOKUP($AL972,'City Location'!$A$2:$C$69,2)</f>
        <v>59.329323000000002</v>
      </c>
      <c r="AN972" s="11">
        <f>VLOOKUP($AL972,'City Location'!$A$2:$C$69,3)</f>
        <v>18.068580999999998</v>
      </c>
      <c r="AO972" s="9" t="s">
        <v>642</v>
      </c>
      <c r="AP972" s="5">
        <v>1</v>
      </c>
      <c r="AQ972" s="5"/>
      <c r="AR972" s="4"/>
      <c r="AS972" s="4"/>
      <c r="AT972" s="10">
        <v>0</v>
      </c>
      <c r="AU972" s="10" t="s">
        <v>190</v>
      </c>
      <c r="AV972" s="10" t="s">
        <v>1105</v>
      </c>
      <c r="AW972" s="19" t="s">
        <v>374</v>
      </c>
      <c r="AX972" s="10" t="s">
        <v>1105</v>
      </c>
      <c r="AY972" s="10" t="s">
        <v>1105</v>
      </c>
      <c r="AZ972" s="10" t="s">
        <v>1105</v>
      </c>
      <c r="BA972" s="10" t="s">
        <v>1105</v>
      </c>
      <c r="BB972" s="10" t="s">
        <v>1105</v>
      </c>
      <c r="BC972" s="10" t="s">
        <v>1105</v>
      </c>
      <c r="BD972" s="19" t="s">
        <v>190</v>
      </c>
      <c r="BE972" s="19" t="s">
        <v>374</v>
      </c>
      <c r="BF972" s="10" t="s">
        <v>1105</v>
      </c>
      <c r="BG972" s="10" t="s">
        <v>1105</v>
      </c>
      <c r="BH972" s="10" t="s">
        <v>190</v>
      </c>
      <c r="BI972" s="10" t="s">
        <v>1105</v>
      </c>
      <c r="BJ972" s="10" t="s">
        <v>1105</v>
      </c>
      <c r="BK972" s="19" t="s">
        <v>374</v>
      </c>
      <c r="BL972" s="10" t="s">
        <v>1105</v>
      </c>
      <c r="BM972" s="10" t="s">
        <v>1105</v>
      </c>
      <c r="BN972" s="10" t="s">
        <v>1105</v>
      </c>
      <c r="BO972" s="10" t="s">
        <v>1105</v>
      </c>
      <c r="BP972" s="10" t="s">
        <v>1105</v>
      </c>
      <c r="BQ972" s="10" t="s">
        <v>1105</v>
      </c>
      <c r="BR972" s="10" t="s">
        <v>1105</v>
      </c>
      <c r="BS972" s="10" t="s">
        <v>1105</v>
      </c>
      <c r="BT972" s="19" t="s">
        <v>190</v>
      </c>
      <c r="BU972" s="10" t="s">
        <v>1105</v>
      </c>
      <c r="BV972" s="19" t="s">
        <v>190</v>
      </c>
      <c r="BW972" s="10" t="s">
        <v>190</v>
      </c>
      <c r="BX972" s="10" t="s">
        <v>1104</v>
      </c>
      <c r="BY972" s="10" t="s">
        <v>1105</v>
      </c>
      <c r="BZ972" s="19" t="s">
        <v>190</v>
      </c>
      <c r="CA972" s="19" t="s">
        <v>190</v>
      </c>
      <c r="CB972" s="10" t="s">
        <v>1104</v>
      </c>
      <c r="CC972" s="10" t="s">
        <v>1105</v>
      </c>
      <c r="CD972" s="19" t="s">
        <v>374</v>
      </c>
      <c r="CE972" s="10" t="s">
        <v>374</v>
      </c>
      <c r="CF972" s="10" t="s">
        <v>1104</v>
      </c>
      <c r="CG972" s="10" t="s">
        <v>1104</v>
      </c>
      <c r="CH972" s="10" t="s">
        <v>1104</v>
      </c>
      <c r="CI972" s="10" t="s">
        <v>1105</v>
      </c>
      <c r="CJ972" s="10" t="s">
        <v>1104</v>
      </c>
      <c r="CK972" s="10" t="s">
        <v>1104</v>
      </c>
      <c r="CL972" s="10" t="s">
        <v>1105</v>
      </c>
      <c r="CM972" s="10" t="s">
        <v>1105</v>
      </c>
      <c r="CN972" s="10" t="s">
        <v>1105</v>
      </c>
      <c r="CO972" s="10" t="s">
        <v>1105</v>
      </c>
      <c r="CP972" s="10" t="s">
        <v>1105</v>
      </c>
      <c r="CQ972" s="10" t="s">
        <v>1105</v>
      </c>
      <c r="CR972" s="10" t="s">
        <v>1105</v>
      </c>
      <c r="CS972" s="10" t="s">
        <v>1105</v>
      </c>
      <c r="CT972" s="10" t="s">
        <v>1105</v>
      </c>
      <c r="CU972" s="10" t="s">
        <v>1104</v>
      </c>
      <c r="CV972" s="10" t="s">
        <v>1104</v>
      </c>
      <c r="CW972" s="10" t="s">
        <v>1105</v>
      </c>
      <c r="CX972" s="10" t="s">
        <v>190</v>
      </c>
      <c r="CY972" s="10" t="s">
        <v>1105</v>
      </c>
      <c r="CZ972" s="10" t="s">
        <v>1105</v>
      </c>
      <c r="DA972" s="10" t="s">
        <v>1105</v>
      </c>
      <c r="DB972" s="10" t="s">
        <v>1104</v>
      </c>
      <c r="DC972" s="96" t="s">
        <v>7177</v>
      </c>
      <c r="DD972" s="96" t="s">
        <v>7177</v>
      </c>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5"/>
    </row>
    <row r="973" spans="1:251" s="9" customFormat="1" ht="17.25" customHeight="1">
      <c r="A973" s="5" t="s">
        <v>54</v>
      </c>
      <c r="B973" s="9">
        <v>385</v>
      </c>
      <c r="C973" s="5" t="s">
        <v>83</v>
      </c>
      <c r="D973" s="5" t="s">
        <v>111</v>
      </c>
      <c r="E973" s="9">
        <v>5492</v>
      </c>
      <c r="F973" s="9" t="s">
        <v>354</v>
      </c>
      <c r="G973" s="5"/>
      <c r="H973" s="39" t="s">
        <v>3</v>
      </c>
      <c r="I973" s="9">
        <v>1705</v>
      </c>
      <c r="J973" s="5" t="s">
        <v>8</v>
      </c>
      <c r="K973" s="9">
        <v>1709</v>
      </c>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42" t="s">
        <v>590</v>
      </c>
      <c r="AM973" s="11">
        <f>VLOOKUP($AL973,'City Location'!$A$2:$C$69,2)</f>
        <v>59.329323000000002</v>
      </c>
      <c r="AN973" s="11">
        <f>VLOOKUP($AL973,'City Location'!$A$2:$C$69,3)</f>
        <v>18.068580999999998</v>
      </c>
      <c r="AO973" s="9" t="s">
        <v>642</v>
      </c>
      <c r="AP973" s="5">
        <v>1</v>
      </c>
      <c r="AQ973" s="5"/>
      <c r="AR973" s="4"/>
      <c r="AS973" s="4"/>
      <c r="AT973" s="10">
        <v>0</v>
      </c>
      <c r="AU973" s="10" t="s">
        <v>190</v>
      </c>
      <c r="AV973" s="10" t="s">
        <v>1105</v>
      </c>
      <c r="AW973" s="19" t="s">
        <v>374</v>
      </c>
      <c r="AX973" s="10" t="s">
        <v>1105</v>
      </c>
      <c r="AY973" s="10" t="s">
        <v>1105</v>
      </c>
      <c r="AZ973" s="10" t="s">
        <v>1105</v>
      </c>
      <c r="BA973" s="10" t="s">
        <v>1105</v>
      </c>
      <c r="BB973" s="10" t="s">
        <v>1105</v>
      </c>
      <c r="BC973" s="10" t="s">
        <v>1105</v>
      </c>
      <c r="BD973" s="19" t="s">
        <v>190</v>
      </c>
      <c r="BE973" s="19" t="s">
        <v>374</v>
      </c>
      <c r="BF973" s="10" t="s">
        <v>1105</v>
      </c>
      <c r="BG973" s="10" t="s">
        <v>1105</v>
      </c>
      <c r="BH973" s="10" t="s">
        <v>190</v>
      </c>
      <c r="BI973" s="10" t="s">
        <v>1105</v>
      </c>
      <c r="BJ973" s="10" t="s">
        <v>1105</v>
      </c>
      <c r="BK973" s="19" t="s">
        <v>374</v>
      </c>
      <c r="BL973" s="10" t="s">
        <v>1105</v>
      </c>
      <c r="BM973" s="10" t="s">
        <v>1105</v>
      </c>
      <c r="BN973" s="10" t="s">
        <v>1105</v>
      </c>
      <c r="BO973" s="10" t="s">
        <v>1105</v>
      </c>
      <c r="BP973" s="10" t="s">
        <v>1105</v>
      </c>
      <c r="BQ973" s="10" t="s">
        <v>1105</v>
      </c>
      <c r="BR973" s="10" t="s">
        <v>1105</v>
      </c>
      <c r="BS973" s="10" t="s">
        <v>1105</v>
      </c>
      <c r="BT973" s="19" t="s">
        <v>190</v>
      </c>
      <c r="BU973" s="10" t="s">
        <v>1105</v>
      </c>
      <c r="BV973" s="19" t="s">
        <v>1105</v>
      </c>
      <c r="BW973" s="10" t="s">
        <v>190</v>
      </c>
      <c r="BX973" s="10" t="s">
        <v>1104</v>
      </c>
      <c r="BY973" s="10" t="s">
        <v>1105</v>
      </c>
      <c r="BZ973" s="19" t="s">
        <v>190</v>
      </c>
      <c r="CA973" s="19" t="s">
        <v>1105</v>
      </c>
      <c r="CB973" s="10" t="s">
        <v>1104</v>
      </c>
      <c r="CC973" s="10" t="s">
        <v>1105</v>
      </c>
      <c r="CD973" s="19" t="s">
        <v>374</v>
      </c>
      <c r="CE973" s="10" t="s">
        <v>374</v>
      </c>
      <c r="CF973" s="10" t="s">
        <v>1104</v>
      </c>
      <c r="CG973" s="10" t="s">
        <v>1104</v>
      </c>
      <c r="CH973" s="10" t="s">
        <v>1104</v>
      </c>
      <c r="CI973" s="10" t="s">
        <v>1105</v>
      </c>
      <c r="CJ973" s="10" t="s">
        <v>1104</v>
      </c>
      <c r="CK973" s="10" t="s">
        <v>1104</v>
      </c>
      <c r="CL973" s="10" t="s">
        <v>1105</v>
      </c>
      <c r="CM973" s="10" t="s">
        <v>1105</v>
      </c>
      <c r="CN973" s="10" t="s">
        <v>1105</v>
      </c>
      <c r="CO973" s="10" t="s">
        <v>1105</v>
      </c>
      <c r="CP973" s="10" t="s">
        <v>1105</v>
      </c>
      <c r="CQ973" s="10" t="s">
        <v>1105</v>
      </c>
      <c r="CR973" s="10" t="s">
        <v>1105</v>
      </c>
      <c r="CS973" s="10" t="s">
        <v>1105</v>
      </c>
      <c r="CT973" s="10" t="s">
        <v>1105</v>
      </c>
      <c r="CU973" s="10" t="s">
        <v>1104</v>
      </c>
      <c r="CV973" s="10" t="s">
        <v>1104</v>
      </c>
      <c r="CW973" s="10" t="s">
        <v>1105</v>
      </c>
      <c r="CX973" s="10" t="s">
        <v>190</v>
      </c>
      <c r="CY973" s="10" t="s">
        <v>1105</v>
      </c>
      <c r="CZ973" s="10" t="s">
        <v>1105</v>
      </c>
      <c r="DA973" s="10" t="s">
        <v>1105</v>
      </c>
      <c r="DB973" s="10" t="s">
        <v>1104</v>
      </c>
      <c r="DC973" s="96" t="s">
        <v>7177</v>
      </c>
      <c r="DD973" s="96" t="s">
        <v>7177</v>
      </c>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5"/>
    </row>
    <row r="974" spans="1:251" s="9" customFormat="1" ht="17.25" customHeight="1">
      <c r="A974" s="5" t="s">
        <v>54</v>
      </c>
      <c r="B974" s="9">
        <v>385</v>
      </c>
      <c r="C974" s="5" t="s">
        <v>83</v>
      </c>
      <c r="D974" s="5" t="s">
        <v>111</v>
      </c>
      <c r="E974" s="9">
        <v>5492</v>
      </c>
      <c r="F974" s="9" t="s">
        <v>354</v>
      </c>
      <c r="G974" s="5"/>
      <c r="H974" s="5" t="s">
        <v>8</v>
      </c>
      <c r="I974" s="9">
        <v>1709</v>
      </c>
      <c r="J974" s="39" t="s">
        <v>7</v>
      </c>
      <c r="K974" s="9">
        <v>1712</v>
      </c>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42" t="s">
        <v>590</v>
      </c>
      <c r="AM974" s="11">
        <f>VLOOKUP($AL974,'City Location'!$A$2:$C$69,2)</f>
        <v>59.329323000000002</v>
      </c>
      <c r="AN974" s="11">
        <f>VLOOKUP($AL974,'City Location'!$A$2:$C$69,3)</f>
        <v>18.068580999999998</v>
      </c>
      <c r="AO974" s="9" t="s">
        <v>642</v>
      </c>
      <c r="AP974" s="5">
        <v>1</v>
      </c>
      <c r="AQ974" s="5"/>
      <c r="AR974" s="4"/>
      <c r="AS974" s="4"/>
      <c r="AT974" s="10">
        <v>0</v>
      </c>
      <c r="AU974" s="10" t="s">
        <v>374</v>
      </c>
      <c r="AV974" s="10" t="s">
        <v>1105</v>
      </c>
      <c r="AW974" s="19" t="s">
        <v>374</v>
      </c>
      <c r="AX974" s="10" t="s">
        <v>1105</v>
      </c>
      <c r="AY974" s="10" t="s">
        <v>1105</v>
      </c>
      <c r="AZ974" s="10" t="s">
        <v>1105</v>
      </c>
      <c r="BA974" s="10" t="s">
        <v>1105</v>
      </c>
      <c r="BB974" s="10" t="s">
        <v>1105</v>
      </c>
      <c r="BC974" s="10" t="s">
        <v>1105</v>
      </c>
      <c r="BD974" s="10" t="s">
        <v>1104</v>
      </c>
      <c r="BE974" s="19" t="s">
        <v>374</v>
      </c>
      <c r="BF974" s="10" t="s">
        <v>1105</v>
      </c>
      <c r="BG974" s="10" t="s">
        <v>1105</v>
      </c>
      <c r="BH974" s="19" t="s">
        <v>190</v>
      </c>
      <c r="BI974" s="10" t="s">
        <v>1105</v>
      </c>
      <c r="BJ974" s="10" t="s">
        <v>1105</v>
      </c>
      <c r="BK974" s="19" t="s">
        <v>374</v>
      </c>
      <c r="BL974" s="10" t="s">
        <v>1105</v>
      </c>
      <c r="BM974" s="10" t="s">
        <v>1105</v>
      </c>
      <c r="BN974" s="10" t="s">
        <v>1105</v>
      </c>
      <c r="BO974" s="10" t="s">
        <v>1105</v>
      </c>
      <c r="BP974" s="10" t="s">
        <v>1105</v>
      </c>
      <c r="BQ974" s="10" t="s">
        <v>1105</v>
      </c>
      <c r="BR974" s="10" t="s">
        <v>1105</v>
      </c>
      <c r="BS974" s="10" t="s">
        <v>1105</v>
      </c>
      <c r="BT974" s="19" t="s">
        <v>190</v>
      </c>
      <c r="BU974" s="10" t="s">
        <v>1105</v>
      </c>
      <c r="BV974" s="10" t="s">
        <v>1105</v>
      </c>
      <c r="BW974" s="10" t="s">
        <v>190</v>
      </c>
      <c r="BX974" s="10" t="s">
        <v>1104</v>
      </c>
      <c r="BY974" s="10" t="s">
        <v>1105</v>
      </c>
      <c r="BZ974" s="19" t="s">
        <v>190</v>
      </c>
      <c r="CA974" s="10" t="s">
        <v>1105</v>
      </c>
      <c r="CB974" s="10" t="s">
        <v>1104</v>
      </c>
      <c r="CC974" s="10" t="s">
        <v>1105</v>
      </c>
      <c r="CD974" s="19" t="s">
        <v>374</v>
      </c>
      <c r="CE974" s="10" t="s">
        <v>374</v>
      </c>
      <c r="CF974" s="10" t="s">
        <v>1104</v>
      </c>
      <c r="CG974" s="10" t="s">
        <v>1104</v>
      </c>
      <c r="CH974" s="10" t="s">
        <v>1104</v>
      </c>
      <c r="CI974" s="10" t="s">
        <v>1105</v>
      </c>
      <c r="CJ974" s="10" t="s">
        <v>1104</v>
      </c>
      <c r="CK974" s="10" t="s">
        <v>1104</v>
      </c>
      <c r="CL974" s="10" t="s">
        <v>1105</v>
      </c>
      <c r="CM974" s="10" t="s">
        <v>1105</v>
      </c>
      <c r="CN974" s="10" t="s">
        <v>1105</v>
      </c>
      <c r="CO974" s="10" t="s">
        <v>1105</v>
      </c>
      <c r="CP974" s="10" t="s">
        <v>1105</v>
      </c>
      <c r="CQ974" s="10" t="s">
        <v>1105</v>
      </c>
      <c r="CR974" s="10" t="s">
        <v>1105</v>
      </c>
      <c r="CS974" s="10" t="s">
        <v>1105</v>
      </c>
      <c r="CT974" s="10" t="s">
        <v>1105</v>
      </c>
      <c r="CU974" s="10" t="s">
        <v>1104</v>
      </c>
      <c r="CV974" s="10" t="s">
        <v>1104</v>
      </c>
      <c r="CW974" s="10" t="s">
        <v>1105</v>
      </c>
      <c r="CX974" s="10" t="s">
        <v>190</v>
      </c>
      <c r="CY974" s="10" t="s">
        <v>1105</v>
      </c>
      <c r="CZ974" s="10" t="s">
        <v>1105</v>
      </c>
      <c r="DA974" s="10" t="s">
        <v>1105</v>
      </c>
      <c r="DB974" s="10" t="s">
        <v>1104</v>
      </c>
      <c r="DC974" s="96" t="s">
        <v>7177</v>
      </c>
      <c r="DD974" s="96" t="s">
        <v>7177</v>
      </c>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5"/>
    </row>
    <row r="975" spans="1:251" s="9" customFormat="1" ht="17.25" customHeight="1">
      <c r="A975" s="5" t="s">
        <v>54</v>
      </c>
      <c r="B975" s="9">
        <v>385</v>
      </c>
      <c r="C975" s="5" t="s">
        <v>83</v>
      </c>
      <c r="D975" s="5" t="s">
        <v>111</v>
      </c>
      <c r="E975" s="9">
        <v>5492</v>
      </c>
      <c r="F975" s="9" t="s">
        <v>354</v>
      </c>
      <c r="G975" s="5"/>
      <c r="H975" s="39" t="s">
        <v>7</v>
      </c>
      <c r="I975" s="9">
        <v>1712</v>
      </c>
      <c r="J975" s="39" t="s">
        <v>7</v>
      </c>
      <c r="K975" s="9">
        <v>1713</v>
      </c>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42" t="s">
        <v>590</v>
      </c>
      <c r="AM975" s="11">
        <f>VLOOKUP($AL975,'City Location'!$A$2:$C$69,2)</f>
        <v>59.329323000000002</v>
      </c>
      <c r="AN975" s="11">
        <f>VLOOKUP($AL975,'City Location'!$A$2:$C$69,3)</f>
        <v>18.068580999999998</v>
      </c>
      <c r="AO975" s="9" t="s">
        <v>642</v>
      </c>
      <c r="AP975" s="5">
        <v>1</v>
      </c>
      <c r="AQ975" s="5"/>
      <c r="AR975" s="4"/>
      <c r="AS975" s="4"/>
      <c r="AT975" s="10">
        <v>0</v>
      </c>
      <c r="AU975" s="10" t="s">
        <v>374</v>
      </c>
      <c r="AV975" s="10" t="s">
        <v>1105</v>
      </c>
      <c r="AW975" s="19" t="s">
        <v>374</v>
      </c>
      <c r="AX975" s="10" t="s">
        <v>1105</v>
      </c>
      <c r="AY975" s="10" t="s">
        <v>1105</v>
      </c>
      <c r="AZ975" s="10" t="s">
        <v>1105</v>
      </c>
      <c r="BA975" s="10" t="s">
        <v>1105</v>
      </c>
      <c r="BB975" s="10" t="s">
        <v>1105</v>
      </c>
      <c r="BC975" s="10" t="s">
        <v>1105</v>
      </c>
      <c r="BD975" s="10" t="s">
        <v>1104</v>
      </c>
      <c r="BE975" s="19" t="s">
        <v>374</v>
      </c>
      <c r="BF975" s="10" t="s">
        <v>1105</v>
      </c>
      <c r="BG975" s="10" t="s">
        <v>1105</v>
      </c>
      <c r="BH975" s="19" t="s">
        <v>190</v>
      </c>
      <c r="BI975" s="10" t="s">
        <v>1105</v>
      </c>
      <c r="BJ975" s="10" t="s">
        <v>1105</v>
      </c>
      <c r="BK975" s="19" t="s">
        <v>374</v>
      </c>
      <c r="BL975" s="10" t="s">
        <v>1105</v>
      </c>
      <c r="BM975" s="10" t="s">
        <v>1105</v>
      </c>
      <c r="BN975" s="10" t="s">
        <v>1105</v>
      </c>
      <c r="BO975" s="10" t="s">
        <v>1105</v>
      </c>
      <c r="BP975" s="10" t="s">
        <v>1105</v>
      </c>
      <c r="BQ975" s="10" t="s">
        <v>1105</v>
      </c>
      <c r="BR975" s="10" t="s">
        <v>1105</v>
      </c>
      <c r="BS975" s="10" t="s">
        <v>1105</v>
      </c>
      <c r="BT975" s="19" t="s">
        <v>190</v>
      </c>
      <c r="BU975" s="10" t="s">
        <v>1105</v>
      </c>
      <c r="BV975" s="10" t="s">
        <v>1105</v>
      </c>
      <c r="BW975" s="10" t="s">
        <v>190</v>
      </c>
      <c r="BX975" s="10" t="s">
        <v>1104</v>
      </c>
      <c r="BY975" s="10" t="s">
        <v>1105</v>
      </c>
      <c r="BZ975" s="19" t="s">
        <v>374</v>
      </c>
      <c r="CA975" s="10" t="s">
        <v>1105</v>
      </c>
      <c r="CB975" s="10" t="s">
        <v>1104</v>
      </c>
      <c r="CC975" s="10" t="s">
        <v>1105</v>
      </c>
      <c r="CD975" s="19" t="s">
        <v>374</v>
      </c>
      <c r="CE975" s="10" t="s">
        <v>374</v>
      </c>
      <c r="CF975" s="10" t="s">
        <v>1104</v>
      </c>
      <c r="CG975" s="10" t="s">
        <v>1104</v>
      </c>
      <c r="CH975" s="10" t="s">
        <v>1104</v>
      </c>
      <c r="CI975" s="10" t="s">
        <v>1105</v>
      </c>
      <c r="CJ975" s="10" t="s">
        <v>1104</v>
      </c>
      <c r="CK975" s="10" t="s">
        <v>1104</v>
      </c>
      <c r="CL975" s="10" t="s">
        <v>1105</v>
      </c>
      <c r="CM975" s="10" t="s">
        <v>1105</v>
      </c>
      <c r="CN975" s="10" t="s">
        <v>1105</v>
      </c>
      <c r="CO975" s="10" t="s">
        <v>1105</v>
      </c>
      <c r="CP975" s="10" t="s">
        <v>1105</v>
      </c>
      <c r="CQ975" s="10" t="s">
        <v>1105</v>
      </c>
      <c r="CR975" s="10" t="s">
        <v>1105</v>
      </c>
      <c r="CS975" s="10" t="s">
        <v>1105</v>
      </c>
      <c r="CT975" s="10" t="s">
        <v>1105</v>
      </c>
      <c r="CU975" s="10" t="s">
        <v>1104</v>
      </c>
      <c r="CV975" s="10" t="s">
        <v>1104</v>
      </c>
      <c r="CW975" s="10" t="s">
        <v>1105</v>
      </c>
      <c r="CX975" s="10" t="s">
        <v>190</v>
      </c>
      <c r="CY975" s="10" t="s">
        <v>1105</v>
      </c>
      <c r="CZ975" s="10" t="s">
        <v>1105</v>
      </c>
      <c r="DA975" s="10" t="s">
        <v>1105</v>
      </c>
      <c r="DB975" s="10" t="s">
        <v>1104</v>
      </c>
      <c r="DC975" s="96" t="s">
        <v>7177</v>
      </c>
      <c r="DD975" s="96" t="s">
        <v>7177</v>
      </c>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5"/>
    </row>
    <row r="976" spans="1:251" s="9" customFormat="1" ht="17.25" customHeight="1">
      <c r="A976" s="5" t="s">
        <v>54</v>
      </c>
      <c r="B976" s="9">
        <v>385</v>
      </c>
      <c r="C976" s="5" t="s">
        <v>83</v>
      </c>
      <c r="D976" s="5" t="s">
        <v>111</v>
      </c>
      <c r="E976" s="9">
        <v>5492</v>
      </c>
      <c r="F976" s="9" t="s">
        <v>354</v>
      </c>
      <c r="G976" s="5"/>
      <c r="H976" s="39" t="s">
        <v>7</v>
      </c>
      <c r="I976" s="9">
        <v>1713</v>
      </c>
      <c r="J976" s="5" t="s">
        <v>10</v>
      </c>
      <c r="K976" s="9">
        <v>1718</v>
      </c>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42" t="s">
        <v>590</v>
      </c>
      <c r="AM976" s="11">
        <f>VLOOKUP($AL976,'City Location'!$A$2:$C$69,2)</f>
        <v>59.329323000000002</v>
      </c>
      <c r="AN976" s="11">
        <f>VLOOKUP($AL976,'City Location'!$A$2:$C$69,3)</f>
        <v>18.068580999999998</v>
      </c>
      <c r="AO976" s="9" t="s">
        <v>642</v>
      </c>
      <c r="AP976" s="5">
        <v>1</v>
      </c>
      <c r="AQ976" s="5"/>
      <c r="AR976" s="4"/>
      <c r="AS976" s="4"/>
      <c r="AT976" s="10">
        <v>0</v>
      </c>
      <c r="AU976" s="10" t="s">
        <v>374</v>
      </c>
      <c r="AV976" s="10" t="s">
        <v>1105</v>
      </c>
      <c r="AW976" s="19" t="s">
        <v>374</v>
      </c>
      <c r="AX976" s="10" t="s">
        <v>1105</v>
      </c>
      <c r="AY976" s="10" t="s">
        <v>1105</v>
      </c>
      <c r="AZ976" s="10" t="s">
        <v>1105</v>
      </c>
      <c r="BA976" s="10" t="s">
        <v>1105</v>
      </c>
      <c r="BB976" s="10" t="s">
        <v>1105</v>
      </c>
      <c r="BC976" s="10" t="s">
        <v>1105</v>
      </c>
      <c r="BD976" s="10" t="s">
        <v>1104</v>
      </c>
      <c r="BE976" s="19" t="s">
        <v>374</v>
      </c>
      <c r="BF976" s="10" t="s">
        <v>1105</v>
      </c>
      <c r="BG976" s="10" t="s">
        <v>1105</v>
      </c>
      <c r="BH976" s="10" t="s">
        <v>374</v>
      </c>
      <c r="BI976" s="10" t="s">
        <v>1105</v>
      </c>
      <c r="BJ976" s="10" t="s">
        <v>1105</v>
      </c>
      <c r="BK976" s="19" t="s">
        <v>374</v>
      </c>
      <c r="BL976" s="10" t="s">
        <v>1105</v>
      </c>
      <c r="BM976" s="10" t="s">
        <v>1105</v>
      </c>
      <c r="BN976" s="10" t="s">
        <v>1105</v>
      </c>
      <c r="BO976" s="10" t="s">
        <v>1105</v>
      </c>
      <c r="BP976" s="10" t="s">
        <v>1105</v>
      </c>
      <c r="BQ976" s="10" t="s">
        <v>1105</v>
      </c>
      <c r="BR976" s="10" t="s">
        <v>1105</v>
      </c>
      <c r="BS976" s="10" t="s">
        <v>1105</v>
      </c>
      <c r="BT976" s="19" t="s">
        <v>190</v>
      </c>
      <c r="BU976" s="10" t="s">
        <v>1105</v>
      </c>
      <c r="BV976" s="10" t="s">
        <v>1105</v>
      </c>
      <c r="BW976" s="10" t="s">
        <v>190</v>
      </c>
      <c r="BX976" s="10" t="s">
        <v>1104</v>
      </c>
      <c r="BY976" s="10" t="s">
        <v>1105</v>
      </c>
      <c r="BZ976" s="19" t="s">
        <v>374</v>
      </c>
      <c r="CA976" s="10" t="s">
        <v>1105</v>
      </c>
      <c r="CB976" s="10" t="s">
        <v>1104</v>
      </c>
      <c r="CC976" s="10" t="s">
        <v>1105</v>
      </c>
      <c r="CD976" s="19" t="s">
        <v>374</v>
      </c>
      <c r="CE976" s="10" t="s">
        <v>374</v>
      </c>
      <c r="CF976" s="10" t="s">
        <v>1104</v>
      </c>
      <c r="CG976" s="10" t="s">
        <v>1104</v>
      </c>
      <c r="CH976" s="10" t="s">
        <v>1104</v>
      </c>
      <c r="CI976" s="10" t="s">
        <v>1105</v>
      </c>
      <c r="CJ976" s="10" t="s">
        <v>1104</v>
      </c>
      <c r="CK976" s="10" t="s">
        <v>1104</v>
      </c>
      <c r="CL976" s="10" t="s">
        <v>1105</v>
      </c>
      <c r="CM976" s="10" t="s">
        <v>1105</v>
      </c>
      <c r="CN976" s="10" t="s">
        <v>1105</v>
      </c>
      <c r="CO976" s="10" t="s">
        <v>1105</v>
      </c>
      <c r="CP976" s="10" t="s">
        <v>1105</v>
      </c>
      <c r="CQ976" s="10" t="s">
        <v>1105</v>
      </c>
      <c r="CR976" s="10" t="s">
        <v>1105</v>
      </c>
      <c r="CS976" s="10" t="s">
        <v>1105</v>
      </c>
      <c r="CT976" s="10" t="s">
        <v>1105</v>
      </c>
      <c r="CU976" s="10" t="s">
        <v>1104</v>
      </c>
      <c r="CV976" s="10" t="s">
        <v>1104</v>
      </c>
      <c r="CW976" s="10" t="s">
        <v>1105</v>
      </c>
      <c r="CX976" s="10" t="s">
        <v>190</v>
      </c>
      <c r="CY976" s="10" t="s">
        <v>1105</v>
      </c>
      <c r="CZ976" s="10" t="s">
        <v>1105</v>
      </c>
      <c r="DA976" s="10" t="s">
        <v>1105</v>
      </c>
      <c r="DB976" s="10" t="s">
        <v>1104</v>
      </c>
      <c r="DC976" s="96" t="s">
        <v>7177</v>
      </c>
      <c r="DD976" s="96" t="s">
        <v>7177</v>
      </c>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5"/>
    </row>
    <row r="977" spans="1:251" s="9" customFormat="1" ht="17.25" customHeight="1">
      <c r="A977" s="5" t="s">
        <v>54</v>
      </c>
      <c r="B977" s="9">
        <v>385</v>
      </c>
      <c r="C977" s="5" t="s">
        <v>87</v>
      </c>
      <c r="D977" s="5" t="s">
        <v>355</v>
      </c>
      <c r="E977" s="9">
        <v>5493</v>
      </c>
      <c r="F977" s="9" t="s">
        <v>354</v>
      </c>
      <c r="G977" s="5"/>
      <c r="H977" s="5" t="s">
        <v>4</v>
      </c>
      <c r="I977" s="9">
        <v>1718</v>
      </c>
      <c r="J977" s="5" t="s">
        <v>18</v>
      </c>
      <c r="K977" s="9">
        <v>1720</v>
      </c>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42" t="s">
        <v>590</v>
      </c>
      <c r="AM977" s="11">
        <f>VLOOKUP($AL977,'City Location'!$A$2:$C$69,2)</f>
        <v>59.329323000000002</v>
      </c>
      <c r="AN977" s="11">
        <f>VLOOKUP($AL977,'City Location'!$A$2:$C$69,3)</f>
        <v>18.068580999999998</v>
      </c>
      <c r="AO977" s="9" t="s">
        <v>642</v>
      </c>
      <c r="AP977" s="5">
        <v>1</v>
      </c>
      <c r="AQ977" s="5"/>
      <c r="AR977" s="4"/>
      <c r="AS977" s="4"/>
      <c r="AT977" s="10">
        <v>0</v>
      </c>
      <c r="AU977" s="10" t="s">
        <v>374</v>
      </c>
      <c r="AV977" s="10" t="s">
        <v>1105</v>
      </c>
      <c r="AW977" s="19" t="s">
        <v>374</v>
      </c>
      <c r="AX977" s="10" t="s">
        <v>1105</v>
      </c>
      <c r="AY977" s="10" t="s">
        <v>1105</v>
      </c>
      <c r="AZ977" s="10" t="s">
        <v>1105</v>
      </c>
      <c r="BA977" s="10" t="s">
        <v>1105</v>
      </c>
      <c r="BB977" s="10" t="s">
        <v>1105</v>
      </c>
      <c r="BC977" s="10" t="s">
        <v>1105</v>
      </c>
      <c r="BD977" s="10" t="s">
        <v>1104</v>
      </c>
      <c r="BE977" s="19" t="s">
        <v>374</v>
      </c>
      <c r="BF977" s="10" t="s">
        <v>1105</v>
      </c>
      <c r="BG977" s="10" t="s">
        <v>1105</v>
      </c>
      <c r="BH977" s="10" t="s">
        <v>374</v>
      </c>
      <c r="BI977" s="10" t="s">
        <v>1105</v>
      </c>
      <c r="BJ977" s="10" t="s">
        <v>1105</v>
      </c>
      <c r="BK977" s="19" t="s">
        <v>374</v>
      </c>
      <c r="BL977" s="10" t="s">
        <v>1105</v>
      </c>
      <c r="BM977" s="10" t="s">
        <v>1105</v>
      </c>
      <c r="BN977" s="10" t="s">
        <v>1105</v>
      </c>
      <c r="BO977" s="10" t="s">
        <v>1105</v>
      </c>
      <c r="BP977" s="10" t="s">
        <v>1105</v>
      </c>
      <c r="BQ977" s="10" t="s">
        <v>1105</v>
      </c>
      <c r="BR977" s="10" t="s">
        <v>1105</v>
      </c>
      <c r="BS977" s="10" t="s">
        <v>1105</v>
      </c>
      <c r="BT977" s="19" t="s">
        <v>190</v>
      </c>
      <c r="BU977" s="10" t="s">
        <v>1105</v>
      </c>
      <c r="BV977" s="10" t="s">
        <v>1105</v>
      </c>
      <c r="BW977" s="10" t="s">
        <v>190</v>
      </c>
      <c r="BX977" s="10" t="s">
        <v>1104</v>
      </c>
      <c r="BY977" s="10" t="s">
        <v>1105</v>
      </c>
      <c r="BZ977" s="19" t="s">
        <v>374</v>
      </c>
      <c r="CA977" s="10" t="s">
        <v>1105</v>
      </c>
      <c r="CB977" s="10" t="s">
        <v>1104</v>
      </c>
      <c r="CC977" s="10" t="s">
        <v>1105</v>
      </c>
      <c r="CD977" s="19" t="s">
        <v>374</v>
      </c>
      <c r="CE977" s="10" t="s">
        <v>374</v>
      </c>
      <c r="CF977" s="10" t="s">
        <v>1104</v>
      </c>
      <c r="CG977" s="10" t="s">
        <v>1104</v>
      </c>
      <c r="CH977" s="10" t="s">
        <v>1104</v>
      </c>
      <c r="CI977" s="10" t="s">
        <v>1105</v>
      </c>
      <c r="CJ977" s="10" t="s">
        <v>1104</v>
      </c>
      <c r="CK977" s="10" t="s">
        <v>1104</v>
      </c>
      <c r="CL977" s="10" t="s">
        <v>1105</v>
      </c>
      <c r="CM977" s="10" t="s">
        <v>1105</v>
      </c>
      <c r="CN977" s="10" t="s">
        <v>1105</v>
      </c>
      <c r="CO977" s="10" t="s">
        <v>1105</v>
      </c>
      <c r="CP977" s="10" t="s">
        <v>1105</v>
      </c>
      <c r="CQ977" s="10" t="s">
        <v>1105</v>
      </c>
      <c r="CR977" s="10" t="s">
        <v>1105</v>
      </c>
      <c r="CS977" s="10" t="s">
        <v>1105</v>
      </c>
      <c r="CT977" s="10" t="s">
        <v>1105</v>
      </c>
      <c r="CU977" s="10" t="s">
        <v>1104</v>
      </c>
      <c r="CV977" s="10" t="s">
        <v>1104</v>
      </c>
      <c r="CW977" s="10" t="s">
        <v>1105</v>
      </c>
      <c r="CX977" s="10" t="s">
        <v>190</v>
      </c>
      <c r="CY977" s="10" t="s">
        <v>1105</v>
      </c>
      <c r="CZ977" s="10" t="s">
        <v>1105</v>
      </c>
      <c r="DA977" s="10" t="s">
        <v>1105</v>
      </c>
      <c r="DB977" s="10" t="s">
        <v>1104</v>
      </c>
      <c r="DC977" s="96" t="s">
        <v>7177</v>
      </c>
      <c r="DD977" s="96" t="s">
        <v>7177</v>
      </c>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5"/>
    </row>
    <row r="978" spans="1:251" s="9" customFormat="1" ht="17.25" customHeight="1">
      <c r="A978" s="5" t="s">
        <v>54</v>
      </c>
      <c r="B978" s="9">
        <v>385</v>
      </c>
      <c r="C978" s="5" t="s">
        <v>83</v>
      </c>
      <c r="D978" s="5" t="s">
        <v>255</v>
      </c>
      <c r="E978" s="9">
        <v>1175</v>
      </c>
      <c r="F978" s="9" t="s">
        <v>356</v>
      </c>
      <c r="G978" s="5"/>
      <c r="H978" s="5" t="s">
        <v>16</v>
      </c>
      <c r="I978" s="9">
        <v>1720</v>
      </c>
      <c r="J978" s="5" t="s">
        <v>16</v>
      </c>
      <c r="K978" s="9">
        <v>1751</v>
      </c>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42" t="s">
        <v>590</v>
      </c>
      <c r="AM978" s="11">
        <f>VLOOKUP($AL978,'City Location'!$A$2:$C$69,2)</f>
        <v>59.329323000000002</v>
      </c>
      <c r="AN978" s="11">
        <f>VLOOKUP($AL978,'City Location'!$A$2:$C$69,3)</f>
        <v>18.068580999999998</v>
      </c>
      <c r="AO978" s="9" t="s">
        <v>642</v>
      </c>
      <c r="AP978" s="5">
        <v>1</v>
      </c>
      <c r="AQ978" s="5"/>
      <c r="AR978" s="4"/>
      <c r="AS978" s="4"/>
      <c r="AT978" s="10">
        <v>0</v>
      </c>
      <c r="AU978" s="10" t="s">
        <v>374</v>
      </c>
      <c r="AV978" s="10" t="s">
        <v>1105</v>
      </c>
      <c r="AW978" s="19" t="s">
        <v>374</v>
      </c>
      <c r="AX978" s="10" t="s">
        <v>1105</v>
      </c>
      <c r="AY978" s="10" t="s">
        <v>1105</v>
      </c>
      <c r="AZ978" s="10" t="s">
        <v>1105</v>
      </c>
      <c r="BA978" s="10" t="s">
        <v>1105</v>
      </c>
      <c r="BB978" s="10" t="s">
        <v>1105</v>
      </c>
      <c r="BC978" s="10" t="s">
        <v>1105</v>
      </c>
      <c r="BD978" s="10" t="s">
        <v>1104</v>
      </c>
      <c r="BE978" s="19" t="s">
        <v>374</v>
      </c>
      <c r="BF978" s="10" t="s">
        <v>1105</v>
      </c>
      <c r="BG978" s="10" t="s">
        <v>1105</v>
      </c>
      <c r="BH978" s="19" t="s">
        <v>190</v>
      </c>
      <c r="BI978" s="10" t="s">
        <v>1105</v>
      </c>
      <c r="BJ978" s="10" t="s">
        <v>1105</v>
      </c>
      <c r="BK978" s="19" t="s">
        <v>374</v>
      </c>
      <c r="BL978" s="10" t="s">
        <v>1105</v>
      </c>
      <c r="BM978" s="10" t="s">
        <v>1105</v>
      </c>
      <c r="BN978" s="10" t="s">
        <v>1105</v>
      </c>
      <c r="BO978" s="10" t="s">
        <v>1105</v>
      </c>
      <c r="BP978" s="10" t="s">
        <v>1105</v>
      </c>
      <c r="BQ978" s="10" t="s">
        <v>1105</v>
      </c>
      <c r="BR978" s="10" t="s">
        <v>1105</v>
      </c>
      <c r="BS978" s="10" t="s">
        <v>1105</v>
      </c>
      <c r="BT978" s="19" t="s">
        <v>190</v>
      </c>
      <c r="BU978" s="10" t="s">
        <v>1105</v>
      </c>
      <c r="BV978" s="10" t="s">
        <v>1105</v>
      </c>
      <c r="BW978" s="10" t="s">
        <v>190</v>
      </c>
      <c r="BX978" s="10" t="s">
        <v>1104</v>
      </c>
      <c r="BY978" s="10" t="s">
        <v>1105</v>
      </c>
      <c r="BZ978" s="19" t="s">
        <v>374</v>
      </c>
      <c r="CA978" s="10" t="s">
        <v>1105</v>
      </c>
      <c r="CB978" s="10" t="s">
        <v>1104</v>
      </c>
      <c r="CC978" s="10" t="s">
        <v>1105</v>
      </c>
      <c r="CD978" s="19" t="s">
        <v>374</v>
      </c>
      <c r="CE978" s="10" t="s">
        <v>374</v>
      </c>
      <c r="CF978" s="10" t="s">
        <v>1104</v>
      </c>
      <c r="CG978" s="10" t="s">
        <v>1104</v>
      </c>
      <c r="CH978" s="10" t="s">
        <v>1104</v>
      </c>
      <c r="CI978" s="10" t="s">
        <v>1105</v>
      </c>
      <c r="CJ978" s="10" t="s">
        <v>1104</v>
      </c>
      <c r="CK978" s="10" t="s">
        <v>1104</v>
      </c>
      <c r="CL978" s="10" t="s">
        <v>1105</v>
      </c>
      <c r="CM978" s="10" t="s">
        <v>1105</v>
      </c>
      <c r="CN978" s="10" t="s">
        <v>1105</v>
      </c>
      <c r="CO978" s="10" t="s">
        <v>1105</v>
      </c>
      <c r="CP978" s="10" t="s">
        <v>1105</v>
      </c>
      <c r="CQ978" s="10" t="s">
        <v>1105</v>
      </c>
      <c r="CR978" s="10" t="s">
        <v>1105</v>
      </c>
      <c r="CS978" s="10" t="s">
        <v>1105</v>
      </c>
      <c r="CT978" s="10" t="s">
        <v>1105</v>
      </c>
      <c r="CU978" s="10" t="s">
        <v>1104</v>
      </c>
      <c r="CV978" s="10" t="s">
        <v>1104</v>
      </c>
      <c r="CW978" s="10" t="s">
        <v>1105</v>
      </c>
      <c r="CX978" s="10" t="s">
        <v>190</v>
      </c>
      <c r="CY978" s="10" t="s">
        <v>1105</v>
      </c>
      <c r="CZ978" s="10" t="s">
        <v>1105</v>
      </c>
      <c r="DA978" s="10" t="s">
        <v>1105</v>
      </c>
      <c r="DB978" s="10" t="s">
        <v>1104</v>
      </c>
      <c r="DC978" s="96" t="s">
        <v>7177</v>
      </c>
      <c r="DD978" s="96" t="s">
        <v>7177</v>
      </c>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5"/>
    </row>
    <row r="979" spans="1:251" s="9" customFormat="1" ht="17.25" customHeight="1">
      <c r="A979" s="5" t="s">
        <v>54</v>
      </c>
      <c r="B979" s="9">
        <v>385</v>
      </c>
      <c r="C979" s="5" t="s">
        <v>83</v>
      </c>
      <c r="D979" s="5" t="s">
        <v>357</v>
      </c>
      <c r="E979" s="9">
        <v>4976</v>
      </c>
      <c r="F979" s="9" t="s">
        <v>212</v>
      </c>
      <c r="G979" s="5"/>
      <c r="H979" s="5" t="s">
        <v>16</v>
      </c>
      <c r="I979" s="9">
        <v>1751</v>
      </c>
      <c r="J979" s="5" t="s">
        <v>18</v>
      </c>
      <c r="K979" s="9">
        <v>1771</v>
      </c>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42" t="s">
        <v>590</v>
      </c>
      <c r="AM979" s="11">
        <f>VLOOKUP($AL979,'City Location'!$A$2:$C$69,2)</f>
        <v>59.329323000000002</v>
      </c>
      <c r="AN979" s="11">
        <f>VLOOKUP($AL979,'City Location'!$A$2:$C$69,3)</f>
        <v>18.068580999999998</v>
      </c>
      <c r="AO979" s="9" t="s">
        <v>642</v>
      </c>
      <c r="AP979" s="5">
        <v>1</v>
      </c>
      <c r="AQ979" s="5"/>
      <c r="AR979" s="4"/>
      <c r="AS979" s="4"/>
      <c r="AT979" s="10">
        <v>0</v>
      </c>
      <c r="AU979" s="10" t="s">
        <v>374</v>
      </c>
      <c r="AV979" s="10" t="s">
        <v>1105</v>
      </c>
      <c r="AW979" s="19" t="s">
        <v>374</v>
      </c>
      <c r="AX979" s="10" t="s">
        <v>1105</v>
      </c>
      <c r="AY979" s="10" t="s">
        <v>1105</v>
      </c>
      <c r="AZ979" s="10" t="s">
        <v>1105</v>
      </c>
      <c r="BA979" s="10" t="s">
        <v>1105</v>
      </c>
      <c r="BB979" s="10" t="s">
        <v>1105</v>
      </c>
      <c r="BC979" s="10" t="s">
        <v>1105</v>
      </c>
      <c r="BD979" s="10" t="s">
        <v>1104</v>
      </c>
      <c r="BE979" s="19" t="s">
        <v>374</v>
      </c>
      <c r="BF979" s="10" t="s">
        <v>1105</v>
      </c>
      <c r="BG979" s="10" t="s">
        <v>1105</v>
      </c>
      <c r="BH979" s="19" t="s">
        <v>190</v>
      </c>
      <c r="BI979" s="10" t="s">
        <v>1105</v>
      </c>
      <c r="BJ979" s="10" t="s">
        <v>1105</v>
      </c>
      <c r="BK979" s="19" t="s">
        <v>374</v>
      </c>
      <c r="BL979" s="10" t="s">
        <v>1105</v>
      </c>
      <c r="BM979" s="10" t="s">
        <v>1105</v>
      </c>
      <c r="BN979" s="10" t="s">
        <v>1105</v>
      </c>
      <c r="BO979" s="10" t="s">
        <v>1105</v>
      </c>
      <c r="BP979" s="10" t="s">
        <v>1105</v>
      </c>
      <c r="BQ979" s="10" t="s">
        <v>1105</v>
      </c>
      <c r="BR979" s="10" t="s">
        <v>1105</v>
      </c>
      <c r="BS979" s="10" t="s">
        <v>1105</v>
      </c>
      <c r="BT979" s="19" t="s">
        <v>190</v>
      </c>
      <c r="BU979" s="10" t="s">
        <v>1105</v>
      </c>
      <c r="BV979" s="10" t="s">
        <v>1105</v>
      </c>
      <c r="BW979" s="10" t="s">
        <v>190</v>
      </c>
      <c r="BX979" s="10" t="s">
        <v>1104</v>
      </c>
      <c r="BY979" s="10" t="s">
        <v>1105</v>
      </c>
      <c r="BZ979" s="19" t="s">
        <v>374</v>
      </c>
      <c r="CA979" s="10" t="s">
        <v>1105</v>
      </c>
      <c r="CB979" s="10" t="s">
        <v>1104</v>
      </c>
      <c r="CC979" s="10" t="s">
        <v>1105</v>
      </c>
      <c r="CD979" s="19" t="s">
        <v>374</v>
      </c>
      <c r="CE979" s="10" t="s">
        <v>374</v>
      </c>
      <c r="CF979" s="10" t="s">
        <v>1104</v>
      </c>
      <c r="CG979" s="10" t="s">
        <v>1104</v>
      </c>
      <c r="CH979" s="10" t="s">
        <v>1104</v>
      </c>
      <c r="CI979" s="10" t="s">
        <v>1105</v>
      </c>
      <c r="CJ979" s="10" t="s">
        <v>1104</v>
      </c>
      <c r="CK979" s="10" t="s">
        <v>1104</v>
      </c>
      <c r="CL979" s="10" t="s">
        <v>1105</v>
      </c>
      <c r="CM979" s="10" t="s">
        <v>1105</v>
      </c>
      <c r="CN979" s="10" t="s">
        <v>1105</v>
      </c>
      <c r="CO979" s="10" t="s">
        <v>1105</v>
      </c>
      <c r="CP979" s="10" t="s">
        <v>1105</v>
      </c>
      <c r="CQ979" s="10" t="s">
        <v>1105</v>
      </c>
      <c r="CR979" s="10" t="s">
        <v>1105</v>
      </c>
      <c r="CS979" s="10" t="s">
        <v>1105</v>
      </c>
      <c r="CT979" s="10" t="s">
        <v>1105</v>
      </c>
      <c r="CU979" s="10" t="s">
        <v>1104</v>
      </c>
      <c r="CV979" s="10" t="s">
        <v>1104</v>
      </c>
      <c r="CW979" s="10" t="s">
        <v>1105</v>
      </c>
      <c r="CX979" s="10" t="s">
        <v>190</v>
      </c>
      <c r="CY979" s="10" t="s">
        <v>1105</v>
      </c>
      <c r="CZ979" s="10" t="s">
        <v>1105</v>
      </c>
      <c r="DA979" s="10" t="s">
        <v>1105</v>
      </c>
      <c r="DB979" s="10" t="s">
        <v>1104</v>
      </c>
      <c r="DC979" s="96" t="s">
        <v>7179</v>
      </c>
      <c r="DD979" s="96" t="s">
        <v>7179</v>
      </c>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5"/>
    </row>
    <row r="980" spans="1:251" s="9" customFormat="1" ht="17.25" customHeight="1">
      <c r="A980" s="5" t="s">
        <v>54</v>
      </c>
      <c r="B980" s="9">
        <v>385</v>
      </c>
      <c r="C980" s="5" t="s">
        <v>83</v>
      </c>
      <c r="D980" s="5" t="s">
        <v>358</v>
      </c>
      <c r="E980" s="9">
        <v>2852</v>
      </c>
      <c r="F980" s="9" t="s">
        <v>212</v>
      </c>
      <c r="G980" s="5"/>
      <c r="H980" s="5" t="s">
        <v>18</v>
      </c>
      <c r="I980" s="9">
        <v>1771</v>
      </c>
      <c r="J980" s="5" t="s">
        <v>16</v>
      </c>
      <c r="K980" s="9">
        <v>1792</v>
      </c>
      <c r="L980" s="5"/>
      <c r="M980" s="5"/>
      <c r="N980" s="5"/>
      <c r="O980" s="5"/>
      <c r="P980" s="5"/>
      <c r="Q980" s="5"/>
      <c r="R980" s="5"/>
      <c r="S980" s="5"/>
      <c r="T980" s="5"/>
      <c r="U980" s="5"/>
      <c r="V980" s="5"/>
      <c r="W980" s="5"/>
      <c r="X980" s="5"/>
      <c r="Y980" s="5"/>
      <c r="Z980" s="5"/>
      <c r="AA980" s="5"/>
      <c r="AB980" s="5"/>
      <c r="AC980" s="5"/>
      <c r="AD980" s="5" t="s">
        <v>359</v>
      </c>
      <c r="AE980" s="5"/>
      <c r="AF980" s="5"/>
      <c r="AG980" s="5"/>
      <c r="AH980" s="5"/>
      <c r="AI980" s="5"/>
      <c r="AJ980" s="5"/>
      <c r="AK980" s="5"/>
      <c r="AL980" s="42" t="s">
        <v>590</v>
      </c>
      <c r="AM980" s="11">
        <f>VLOOKUP($AL980,'City Location'!$A$2:$C$69,2)</f>
        <v>59.329323000000002</v>
      </c>
      <c r="AN980" s="11">
        <f>VLOOKUP($AL980,'City Location'!$A$2:$C$69,3)</f>
        <v>18.068580999999998</v>
      </c>
      <c r="AO980" s="9" t="s">
        <v>642</v>
      </c>
      <c r="AP980" s="5">
        <v>1</v>
      </c>
      <c r="AQ980" s="5"/>
      <c r="AR980" s="4"/>
      <c r="AS980" s="4"/>
      <c r="AT980" s="10">
        <v>0</v>
      </c>
      <c r="AU980" s="10" t="s">
        <v>374</v>
      </c>
      <c r="AV980" s="10" t="s">
        <v>1105</v>
      </c>
      <c r="AW980" s="19" t="s">
        <v>374</v>
      </c>
      <c r="AX980" s="10" t="s">
        <v>1105</v>
      </c>
      <c r="AY980" s="10" t="s">
        <v>1105</v>
      </c>
      <c r="AZ980" s="10" t="s">
        <v>1105</v>
      </c>
      <c r="BA980" s="10" t="s">
        <v>1105</v>
      </c>
      <c r="BB980" s="10" t="s">
        <v>1105</v>
      </c>
      <c r="BC980" s="10" t="s">
        <v>1105</v>
      </c>
      <c r="BD980" s="10" t="s">
        <v>1104</v>
      </c>
      <c r="BE980" s="19" t="s">
        <v>374</v>
      </c>
      <c r="BF980" s="10" t="s">
        <v>1105</v>
      </c>
      <c r="BG980" s="10" t="s">
        <v>1105</v>
      </c>
      <c r="BH980" s="19" t="s">
        <v>190</v>
      </c>
      <c r="BI980" s="10" t="s">
        <v>1105</v>
      </c>
      <c r="BJ980" s="10" t="s">
        <v>1105</v>
      </c>
      <c r="BK980" s="19" t="s">
        <v>374</v>
      </c>
      <c r="BL980" s="10" t="s">
        <v>1105</v>
      </c>
      <c r="BM980" s="10" t="s">
        <v>1105</v>
      </c>
      <c r="BN980" s="10" t="s">
        <v>1105</v>
      </c>
      <c r="BO980" s="10" t="s">
        <v>1105</v>
      </c>
      <c r="BP980" s="10" t="s">
        <v>1105</v>
      </c>
      <c r="BQ980" s="10" t="s">
        <v>1105</v>
      </c>
      <c r="BR980" s="10" t="s">
        <v>1105</v>
      </c>
      <c r="BS980" s="10" t="s">
        <v>1105</v>
      </c>
      <c r="BT980" s="19" t="s">
        <v>190</v>
      </c>
      <c r="BU980" s="10" t="s">
        <v>1105</v>
      </c>
      <c r="BV980" s="10" t="s">
        <v>1105</v>
      </c>
      <c r="BW980" s="10" t="s">
        <v>190</v>
      </c>
      <c r="BX980" s="10" t="s">
        <v>1104</v>
      </c>
      <c r="BY980" s="10" t="s">
        <v>1105</v>
      </c>
      <c r="BZ980" s="19" t="s">
        <v>374</v>
      </c>
      <c r="CA980" s="10" t="s">
        <v>1105</v>
      </c>
      <c r="CB980" s="10" t="s">
        <v>1104</v>
      </c>
      <c r="CC980" s="10" t="s">
        <v>1105</v>
      </c>
      <c r="CD980" s="19" t="s">
        <v>374</v>
      </c>
      <c r="CE980" s="10" t="s">
        <v>1105</v>
      </c>
      <c r="CF980" s="10" t="s">
        <v>1104</v>
      </c>
      <c r="CG980" s="10" t="s">
        <v>1104</v>
      </c>
      <c r="CH980" s="10" t="s">
        <v>1104</v>
      </c>
      <c r="CI980" s="10" t="s">
        <v>1105</v>
      </c>
      <c r="CJ980" s="10" t="s">
        <v>1104</v>
      </c>
      <c r="CK980" s="10" t="s">
        <v>1104</v>
      </c>
      <c r="CL980" s="10" t="s">
        <v>1105</v>
      </c>
      <c r="CM980" s="10" t="s">
        <v>1105</v>
      </c>
      <c r="CN980" s="10" t="s">
        <v>1105</v>
      </c>
      <c r="CO980" s="10" t="s">
        <v>1105</v>
      </c>
      <c r="CP980" s="10" t="s">
        <v>1105</v>
      </c>
      <c r="CQ980" s="10" t="s">
        <v>1105</v>
      </c>
      <c r="CR980" s="10" t="s">
        <v>1105</v>
      </c>
      <c r="CS980" s="10" t="s">
        <v>1105</v>
      </c>
      <c r="CT980" s="10" t="s">
        <v>1105</v>
      </c>
      <c r="CU980" s="10" t="s">
        <v>1104</v>
      </c>
      <c r="CV980" s="10" t="s">
        <v>1104</v>
      </c>
      <c r="CW980" s="10" t="s">
        <v>1105</v>
      </c>
      <c r="CX980" s="10" t="s">
        <v>190</v>
      </c>
      <c r="CY980" s="10" t="s">
        <v>1105</v>
      </c>
      <c r="CZ980" s="10" t="s">
        <v>1105</v>
      </c>
      <c r="DA980" s="10" t="s">
        <v>1105</v>
      </c>
      <c r="DB980" s="10" t="s">
        <v>1104</v>
      </c>
      <c r="DC980" s="96" t="s">
        <v>7179</v>
      </c>
      <c r="DD980" s="96" t="s">
        <v>7179</v>
      </c>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5"/>
    </row>
    <row r="981" spans="1:251" s="9" customFormat="1" ht="17.25" customHeight="1">
      <c r="A981" s="5" t="s">
        <v>54</v>
      </c>
      <c r="B981" s="9">
        <v>385</v>
      </c>
      <c r="C981" s="5" t="s">
        <v>83</v>
      </c>
      <c r="D981" s="5" t="s">
        <v>360</v>
      </c>
      <c r="E981" s="9">
        <v>5156</v>
      </c>
      <c r="F981" s="9" t="s">
        <v>212</v>
      </c>
      <c r="G981" s="5"/>
      <c r="H981" s="5" t="s">
        <v>16</v>
      </c>
      <c r="I981" s="9">
        <v>1792</v>
      </c>
      <c r="J981" s="5"/>
      <c r="K981" s="9">
        <v>1803</v>
      </c>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42" t="s">
        <v>590</v>
      </c>
      <c r="AM981" s="11">
        <f>VLOOKUP($AL981,'City Location'!$A$2:$C$69,2)</f>
        <v>59.329323000000002</v>
      </c>
      <c r="AN981" s="11">
        <f>VLOOKUP($AL981,'City Location'!$A$2:$C$69,3)</f>
        <v>18.068580999999998</v>
      </c>
      <c r="AO981" s="9" t="s">
        <v>642</v>
      </c>
      <c r="AP981" s="5">
        <v>1</v>
      </c>
      <c r="AQ981" s="5"/>
      <c r="AR981" s="4"/>
      <c r="AS981" s="4"/>
      <c r="AT981" s="10">
        <v>0</v>
      </c>
      <c r="AU981" s="10" t="s">
        <v>374</v>
      </c>
      <c r="AV981" s="10" t="s">
        <v>1105</v>
      </c>
      <c r="AW981" s="19" t="s">
        <v>374</v>
      </c>
      <c r="AX981" s="10" t="s">
        <v>1105</v>
      </c>
      <c r="AY981" s="10" t="s">
        <v>1105</v>
      </c>
      <c r="AZ981" s="10" t="s">
        <v>1105</v>
      </c>
      <c r="BA981" s="10" t="s">
        <v>1105</v>
      </c>
      <c r="BB981" s="10" t="s">
        <v>1105</v>
      </c>
      <c r="BC981" s="10" t="s">
        <v>1105</v>
      </c>
      <c r="BD981" s="10" t="s">
        <v>1104</v>
      </c>
      <c r="BE981" s="19" t="s">
        <v>374</v>
      </c>
      <c r="BF981" s="10" t="s">
        <v>1105</v>
      </c>
      <c r="BG981" s="10" t="s">
        <v>1105</v>
      </c>
      <c r="BH981" s="19" t="s">
        <v>190</v>
      </c>
      <c r="BI981" s="10" t="s">
        <v>1105</v>
      </c>
      <c r="BJ981" s="10" t="s">
        <v>1104</v>
      </c>
      <c r="BK981" s="19" t="s">
        <v>374</v>
      </c>
      <c r="BL981" s="10" t="s">
        <v>1105</v>
      </c>
      <c r="BM981" s="10" t="s">
        <v>1105</v>
      </c>
      <c r="BN981" s="10" t="s">
        <v>1105</v>
      </c>
      <c r="BO981" s="10" t="s">
        <v>1105</v>
      </c>
      <c r="BP981" s="10" t="s">
        <v>1105</v>
      </c>
      <c r="BQ981" s="10" t="s">
        <v>1105</v>
      </c>
      <c r="BR981" s="10" t="s">
        <v>1105</v>
      </c>
      <c r="BS981" s="10" t="s">
        <v>1104</v>
      </c>
      <c r="BT981" s="19" t="s">
        <v>190</v>
      </c>
      <c r="BU981" s="10" t="s">
        <v>1105</v>
      </c>
      <c r="BV981" s="10" t="s">
        <v>1105</v>
      </c>
      <c r="BW981" s="10" t="s">
        <v>190</v>
      </c>
      <c r="BX981" s="10" t="s">
        <v>1104</v>
      </c>
      <c r="BY981" s="10" t="s">
        <v>1105</v>
      </c>
      <c r="BZ981" s="19" t="s">
        <v>374</v>
      </c>
      <c r="CA981" s="10" t="s">
        <v>1105</v>
      </c>
      <c r="CB981" s="10" t="s">
        <v>1104</v>
      </c>
      <c r="CC981" s="10" t="s">
        <v>1105</v>
      </c>
      <c r="CD981" s="19" t="s">
        <v>374</v>
      </c>
      <c r="CE981" s="10" t="s">
        <v>1105</v>
      </c>
      <c r="CF981" s="10" t="s">
        <v>1104</v>
      </c>
      <c r="CG981" s="10" t="s">
        <v>1104</v>
      </c>
      <c r="CH981" s="10" t="s">
        <v>1104</v>
      </c>
      <c r="CI981" s="10" t="s">
        <v>1105</v>
      </c>
      <c r="CJ981" s="10" t="s">
        <v>1104</v>
      </c>
      <c r="CK981" s="10" t="s">
        <v>1104</v>
      </c>
      <c r="CL981" s="10" t="s">
        <v>1105</v>
      </c>
      <c r="CM981" s="10" t="s">
        <v>1105</v>
      </c>
      <c r="CN981" s="10" t="s">
        <v>1105</v>
      </c>
      <c r="CO981" s="10" t="s">
        <v>1105</v>
      </c>
      <c r="CP981" s="10" t="s">
        <v>1105</v>
      </c>
      <c r="CQ981" s="10" t="s">
        <v>1105</v>
      </c>
      <c r="CR981" s="10" t="s">
        <v>1105</v>
      </c>
      <c r="CS981" s="10" t="s">
        <v>1105</v>
      </c>
      <c r="CT981" s="10" t="s">
        <v>1105</v>
      </c>
      <c r="CU981" s="10" t="s">
        <v>1104</v>
      </c>
      <c r="CV981" s="10" t="s">
        <v>1104</v>
      </c>
      <c r="CW981" s="10" t="s">
        <v>1105</v>
      </c>
      <c r="CX981" s="10" t="s">
        <v>190</v>
      </c>
      <c r="CY981" s="10" t="s">
        <v>1105</v>
      </c>
      <c r="CZ981" s="10" t="s">
        <v>1105</v>
      </c>
      <c r="DA981" s="10" t="s">
        <v>1105</v>
      </c>
      <c r="DB981" s="10" t="s">
        <v>1104</v>
      </c>
      <c r="DC981" s="96" t="s">
        <v>7180</v>
      </c>
      <c r="DD981" s="96" t="s">
        <v>7180</v>
      </c>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5"/>
    </row>
    <row r="982" spans="1:251" s="9" customFormat="1" ht="17.25" customHeight="1">
      <c r="A982" s="5" t="s">
        <v>54</v>
      </c>
      <c r="B982" s="9">
        <v>385</v>
      </c>
      <c r="C982" s="5" t="s">
        <v>83</v>
      </c>
      <c r="D982" s="5" t="s">
        <v>360</v>
      </c>
      <c r="E982" s="9">
        <v>5156</v>
      </c>
      <c r="F982" s="9" t="s">
        <v>212</v>
      </c>
      <c r="G982" s="5"/>
      <c r="H982" s="5"/>
      <c r="I982" s="9">
        <v>1803</v>
      </c>
      <c r="J982" s="5" t="s">
        <v>6</v>
      </c>
      <c r="K982" s="9">
        <v>1809</v>
      </c>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42" t="s">
        <v>590</v>
      </c>
      <c r="AM982" s="11">
        <f>VLOOKUP($AL982,'City Location'!$A$2:$C$69,2)</f>
        <v>59.329323000000002</v>
      </c>
      <c r="AN982" s="11">
        <f>VLOOKUP($AL982,'City Location'!$A$2:$C$69,3)</f>
        <v>18.068580999999998</v>
      </c>
      <c r="AO982" s="12" t="s">
        <v>642</v>
      </c>
      <c r="AP982" s="5">
        <v>1</v>
      </c>
      <c r="AQ982" s="5"/>
      <c r="AR982" s="4"/>
      <c r="AS982" s="4"/>
      <c r="AT982" s="10">
        <v>0</v>
      </c>
      <c r="AU982" s="10" t="s">
        <v>374</v>
      </c>
      <c r="AV982" s="10" t="s">
        <v>1105</v>
      </c>
      <c r="AW982" s="10" t="s">
        <v>1105</v>
      </c>
      <c r="AX982" s="10" t="s">
        <v>1105</v>
      </c>
      <c r="AY982" s="10" t="s">
        <v>1105</v>
      </c>
      <c r="AZ982" s="10" t="s">
        <v>1105</v>
      </c>
      <c r="BA982" s="10" t="s">
        <v>1105</v>
      </c>
      <c r="BB982" s="10" t="s">
        <v>1105</v>
      </c>
      <c r="BC982" s="10" t="s">
        <v>1105</v>
      </c>
      <c r="BD982" s="10" t="s">
        <v>1104</v>
      </c>
      <c r="BE982" s="19" t="s">
        <v>374</v>
      </c>
      <c r="BF982" s="10" t="s">
        <v>1105</v>
      </c>
      <c r="BG982" s="10" t="s">
        <v>1105</v>
      </c>
      <c r="BH982" s="19" t="s">
        <v>190</v>
      </c>
      <c r="BI982" s="10" t="s">
        <v>1104</v>
      </c>
      <c r="BJ982" s="10" t="s">
        <v>1105</v>
      </c>
      <c r="BK982" s="19" t="s">
        <v>374</v>
      </c>
      <c r="BL982" s="10" t="s">
        <v>1105</v>
      </c>
      <c r="BM982" s="10" t="s">
        <v>1105</v>
      </c>
      <c r="BN982" s="10" t="s">
        <v>1105</v>
      </c>
      <c r="BO982" s="10" t="s">
        <v>1105</v>
      </c>
      <c r="BP982" s="10" t="s">
        <v>1105</v>
      </c>
      <c r="BQ982" s="10" t="s">
        <v>1105</v>
      </c>
      <c r="BR982" s="10" t="s">
        <v>1105</v>
      </c>
      <c r="BS982" s="10" t="s">
        <v>1104</v>
      </c>
      <c r="BT982" s="19" t="s">
        <v>374</v>
      </c>
      <c r="BU982" s="10" t="s">
        <v>1105</v>
      </c>
      <c r="BV982" s="10" t="s">
        <v>1105</v>
      </c>
      <c r="BW982" s="10" t="s">
        <v>190</v>
      </c>
      <c r="BX982" s="10" t="s">
        <v>1104</v>
      </c>
      <c r="BY982" s="10" t="s">
        <v>1105</v>
      </c>
      <c r="BZ982" s="19" t="s">
        <v>374</v>
      </c>
      <c r="CA982" s="10" t="s">
        <v>1105</v>
      </c>
      <c r="CB982" s="10" t="s">
        <v>1104</v>
      </c>
      <c r="CC982" s="10" t="s">
        <v>1105</v>
      </c>
      <c r="CD982" s="19" t="s">
        <v>374</v>
      </c>
      <c r="CE982" s="10" t="s">
        <v>1105</v>
      </c>
      <c r="CF982" s="10" t="s">
        <v>1104</v>
      </c>
      <c r="CG982" s="10" t="s">
        <v>1104</v>
      </c>
      <c r="CH982" s="10" t="s">
        <v>1104</v>
      </c>
      <c r="CI982" s="10" t="s">
        <v>1105</v>
      </c>
      <c r="CJ982" s="10" t="s">
        <v>1104</v>
      </c>
      <c r="CK982" s="10" t="s">
        <v>1104</v>
      </c>
      <c r="CL982" s="10" t="s">
        <v>1105</v>
      </c>
      <c r="CM982" s="10" t="s">
        <v>1105</v>
      </c>
      <c r="CN982" s="10" t="s">
        <v>1105</v>
      </c>
      <c r="CO982" s="10" t="s">
        <v>1105</v>
      </c>
      <c r="CP982" s="10" t="s">
        <v>1105</v>
      </c>
      <c r="CQ982" s="10" t="s">
        <v>1105</v>
      </c>
      <c r="CR982" s="10" t="s">
        <v>1105</v>
      </c>
      <c r="CS982" s="10" t="s">
        <v>1105</v>
      </c>
      <c r="CT982" s="10" t="s">
        <v>1105</v>
      </c>
      <c r="CU982" s="10" t="s">
        <v>1104</v>
      </c>
      <c r="CV982" s="10" t="s">
        <v>1104</v>
      </c>
      <c r="CW982" s="10" t="s">
        <v>1105</v>
      </c>
      <c r="CX982" s="10" t="s">
        <v>190</v>
      </c>
      <c r="CY982" s="10" t="s">
        <v>1105</v>
      </c>
      <c r="CZ982" s="10" t="s">
        <v>1105</v>
      </c>
      <c r="DA982" s="10" t="s">
        <v>1105</v>
      </c>
      <c r="DB982" s="10" t="s">
        <v>1104</v>
      </c>
      <c r="DC982" s="96" t="s">
        <v>7180</v>
      </c>
      <c r="DD982" s="96" t="s">
        <v>7180</v>
      </c>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5"/>
    </row>
    <row r="983" spans="1:251" s="9" customFormat="1" ht="17.25" customHeight="1">
      <c r="A983" s="5" t="s">
        <v>54</v>
      </c>
      <c r="B983" s="9">
        <v>385</v>
      </c>
      <c r="C983" s="5" t="s">
        <v>83</v>
      </c>
      <c r="D983" s="5" t="s">
        <v>361</v>
      </c>
      <c r="E983" s="9">
        <v>5491</v>
      </c>
      <c r="F983" s="9" t="s">
        <v>212</v>
      </c>
      <c r="G983" s="5"/>
      <c r="H983" s="5" t="s">
        <v>8</v>
      </c>
      <c r="I983" s="9">
        <v>1809</v>
      </c>
      <c r="J983" s="39" t="s">
        <v>5</v>
      </c>
      <c r="K983" s="9">
        <v>1812</v>
      </c>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42" t="s">
        <v>590</v>
      </c>
      <c r="AM983" s="11">
        <f>VLOOKUP($AL983,'City Location'!$A$2:$C$69,2)</f>
        <v>59.329323000000002</v>
      </c>
      <c r="AN983" s="11">
        <f>VLOOKUP($AL983,'City Location'!$A$2:$C$69,3)</f>
        <v>18.068580999999998</v>
      </c>
      <c r="AO983" s="9" t="s">
        <v>642</v>
      </c>
      <c r="AP983" s="5">
        <v>1</v>
      </c>
      <c r="AQ983" s="5"/>
      <c r="AR983" s="4"/>
      <c r="AS983" s="4"/>
      <c r="AT983" s="10">
        <v>0</v>
      </c>
      <c r="AU983" s="10" t="s">
        <v>374</v>
      </c>
      <c r="AV983" s="10" t="s">
        <v>1105</v>
      </c>
      <c r="AW983" s="10" t="s">
        <v>1105</v>
      </c>
      <c r="AX983" s="10" t="s">
        <v>1105</v>
      </c>
      <c r="AY983" s="10" t="s">
        <v>1105</v>
      </c>
      <c r="AZ983" s="10" t="s">
        <v>1105</v>
      </c>
      <c r="BA983" s="10" t="s">
        <v>1105</v>
      </c>
      <c r="BB983" s="10" t="s">
        <v>1105</v>
      </c>
      <c r="BC983" s="10" t="s">
        <v>1105</v>
      </c>
      <c r="BD983" s="10" t="s">
        <v>1104</v>
      </c>
      <c r="BE983" s="19" t="s">
        <v>374</v>
      </c>
      <c r="BF983" s="10" t="s">
        <v>1105</v>
      </c>
      <c r="BG983" s="10" t="s">
        <v>1105</v>
      </c>
      <c r="BH983" s="19" t="s">
        <v>190</v>
      </c>
      <c r="BI983" s="10" t="s">
        <v>1104</v>
      </c>
      <c r="BJ983" s="10" t="s">
        <v>1105</v>
      </c>
      <c r="BK983" s="19" t="s">
        <v>374</v>
      </c>
      <c r="BL983" s="10" t="s">
        <v>1105</v>
      </c>
      <c r="BM983" s="10" t="s">
        <v>1105</v>
      </c>
      <c r="BN983" s="10" t="s">
        <v>1105</v>
      </c>
      <c r="BO983" s="10" t="s">
        <v>1105</v>
      </c>
      <c r="BP983" s="10" t="s">
        <v>1105</v>
      </c>
      <c r="BQ983" s="10" t="s">
        <v>1105</v>
      </c>
      <c r="BR983" s="10" t="s">
        <v>1105</v>
      </c>
      <c r="BS983" s="10" t="s">
        <v>1104</v>
      </c>
      <c r="BT983" s="10" t="s">
        <v>1105</v>
      </c>
      <c r="BU983" s="10" t="s">
        <v>1105</v>
      </c>
      <c r="BV983" s="10" t="s">
        <v>1105</v>
      </c>
      <c r="BW983" s="10" t="s">
        <v>190</v>
      </c>
      <c r="BX983" s="10" t="s">
        <v>1104</v>
      </c>
      <c r="BY983" s="10" t="s">
        <v>1105</v>
      </c>
      <c r="BZ983" s="19" t="s">
        <v>374</v>
      </c>
      <c r="CA983" s="10" t="s">
        <v>1105</v>
      </c>
      <c r="CB983" s="10" t="s">
        <v>1104</v>
      </c>
      <c r="CC983" s="10" t="s">
        <v>1105</v>
      </c>
      <c r="CD983" s="19" t="s">
        <v>374</v>
      </c>
      <c r="CE983" s="10" t="s">
        <v>1105</v>
      </c>
      <c r="CF983" s="10" t="s">
        <v>1104</v>
      </c>
      <c r="CG983" s="10" t="s">
        <v>1104</v>
      </c>
      <c r="CH983" s="10" t="s">
        <v>1104</v>
      </c>
      <c r="CI983" s="10" t="s">
        <v>1105</v>
      </c>
      <c r="CJ983" s="10" t="s">
        <v>1104</v>
      </c>
      <c r="CK983" s="10" t="s">
        <v>1104</v>
      </c>
      <c r="CL983" s="10" t="s">
        <v>1105</v>
      </c>
      <c r="CM983" s="10" t="s">
        <v>1105</v>
      </c>
      <c r="CN983" s="10" t="s">
        <v>1105</v>
      </c>
      <c r="CO983" s="10" t="s">
        <v>1105</v>
      </c>
      <c r="CP983" s="10" t="s">
        <v>1105</v>
      </c>
      <c r="CQ983" s="10" t="s">
        <v>1105</v>
      </c>
      <c r="CR983" s="10" t="s">
        <v>1105</v>
      </c>
      <c r="CS983" s="10" t="s">
        <v>1105</v>
      </c>
      <c r="CT983" s="10" t="s">
        <v>1105</v>
      </c>
      <c r="CU983" s="10" t="s">
        <v>1104</v>
      </c>
      <c r="CV983" s="10" t="s">
        <v>1104</v>
      </c>
      <c r="CW983" s="10" t="s">
        <v>1105</v>
      </c>
      <c r="CX983" s="10" t="s">
        <v>190</v>
      </c>
      <c r="CY983" s="10" t="s">
        <v>1105</v>
      </c>
      <c r="CZ983" s="10" t="s">
        <v>1105</v>
      </c>
      <c r="DA983" s="10" t="s">
        <v>1105</v>
      </c>
      <c r="DB983" s="10" t="s">
        <v>1104</v>
      </c>
      <c r="DC983" s="96" t="s">
        <v>7180</v>
      </c>
      <c r="DD983" s="96" t="s">
        <v>7180</v>
      </c>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5"/>
    </row>
    <row r="984" spans="1:251" s="9" customFormat="1" ht="17.25" customHeight="1">
      <c r="A984" s="5" t="s">
        <v>54</v>
      </c>
      <c r="B984" s="9">
        <v>385</v>
      </c>
      <c r="C984" s="5" t="s">
        <v>83</v>
      </c>
      <c r="D984" s="5" t="s">
        <v>361</v>
      </c>
      <c r="E984" s="9">
        <v>5491</v>
      </c>
      <c r="F984" s="9" t="s">
        <v>212</v>
      </c>
      <c r="G984" s="5"/>
      <c r="H984" s="39" t="s">
        <v>5</v>
      </c>
      <c r="I984" s="9">
        <v>1812</v>
      </c>
      <c r="J984" s="5" t="s">
        <v>12</v>
      </c>
      <c r="K984" s="9">
        <v>1815</v>
      </c>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42" t="s">
        <v>590</v>
      </c>
      <c r="AM984" s="11">
        <f>VLOOKUP($AL984,'City Location'!$A$2:$C$69,2)</f>
        <v>59.329323000000002</v>
      </c>
      <c r="AN984" s="11">
        <f>VLOOKUP($AL984,'City Location'!$A$2:$C$69,3)</f>
        <v>18.068580999999998</v>
      </c>
      <c r="AO984" s="9" t="s">
        <v>642</v>
      </c>
      <c r="AP984" s="5">
        <v>1</v>
      </c>
      <c r="AQ984" s="5"/>
      <c r="AR984" s="4"/>
      <c r="AS984" s="4"/>
      <c r="AT984" s="10">
        <v>0</v>
      </c>
      <c r="AU984" s="10" t="s">
        <v>374</v>
      </c>
      <c r="AV984" s="10" t="s">
        <v>1105</v>
      </c>
      <c r="AW984" s="10" t="s">
        <v>1105</v>
      </c>
      <c r="AX984" s="10" t="s">
        <v>1105</v>
      </c>
      <c r="AY984" s="10" t="s">
        <v>1105</v>
      </c>
      <c r="AZ984" s="10" t="s">
        <v>1105</v>
      </c>
      <c r="BA984" s="10" t="s">
        <v>1105</v>
      </c>
      <c r="BB984" s="10" t="s">
        <v>1105</v>
      </c>
      <c r="BC984" s="10" t="s">
        <v>1105</v>
      </c>
      <c r="BD984" s="10" t="s">
        <v>1104</v>
      </c>
      <c r="BE984" s="19" t="s">
        <v>374</v>
      </c>
      <c r="BF984" s="10" t="s">
        <v>1105</v>
      </c>
      <c r="BG984" s="10" t="s">
        <v>1105</v>
      </c>
      <c r="BH984" s="10" t="s">
        <v>374</v>
      </c>
      <c r="BI984" s="10" t="s">
        <v>1104</v>
      </c>
      <c r="BJ984" s="10" t="s">
        <v>1105</v>
      </c>
      <c r="BK984" s="19" t="s">
        <v>374</v>
      </c>
      <c r="BL984" s="10" t="s">
        <v>1105</v>
      </c>
      <c r="BM984" s="10" t="s">
        <v>1105</v>
      </c>
      <c r="BN984" s="10" t="s">
        <v>1105</v>
      </c>
      <c r="BO984" s="10" t="s">
        <v>1105</v>
      </c>
      <c r="BP984" s="10" t="s">
        <v>1105</v>
      </c>
      <c r="BQ984" s="10" t="s">
        <v>1105</v>
      </c>
      <c r="BR984" s="10" t="s">
        <v>1105</v>
      </c>
      <c r="BS984" s="10" t="s">
        <v>1104</v>
      </c>
      <c r="BT984" s="10" t="s">
        <v>1105</v>
      </c>
      <c r="BU984" s="10" t="s">
        <v>1105</v>
      </c>
      <c r="BV984" s="10" t="s">
        <v>1105</v>
      </c>
      <c r="BW984" s="10" t="s">
        <v>190</v>
      </c>
      <c r="BX984" s="10" t="s">
        <v>1104</v>
      </c>
      <c r="BY984" s="10" t="s">
        <v>1105</v>
      </c>
      <c r="BZ984" s="19" t="s">
        <v>374</v>
      </c>
      <c r="CA984" s="10" t="s">
        <v>1105</v>
      </c>
      <c r="CB984" s="10" t="s">
        <v>1104</v>
      </c>
      <c r="CC984" s="10" t="s">
        <v>1105</v>
      </c>
      <c r="CD984" s="19" t="s">
        <v>374</v>
      </c>
      <c r="CE984" s="10" t="s">
        <v>1105</v>
      </c>
      <c r="CF984" s="10" t="s">
        <v>1104</v>
      </c>
      <c r="CG984" s="10" t="s">
        <v>1104</v>
      </c>
      <c r="CH984" s="10" t="s">
        <v>1104</v>
      </c>
      <c r="CI984" s="10" t="s">
        <v>1105</v>
      </c>
      <c r="CJ984" s="10" t="s">
        <v>1104</v>
      </c>
      <c r="CK984" s="10" t="s">
        <v>1104</v>
      </c>
      <c r="CL984" s="10" t="s">
        <v>1105</v>
      </c>
      <c r="CM984" s="10" t="s">
        <v>1105</v>
      </c>
      <c r="CN984" s="10" t="s">
        <v>1105</v>
      </c>
      <c r="CO984" s="10" t="s">
        <v>1105</v>
      </c>
      <c r="CP984" s="10" t="s">
        <v>1105</v>
      </c>
      <c r="CQ984" s="10" t="s">
        <v>1105</v>
      </c>
      <c r="CR984" s="10" t="s">
        <v>1105</v>
      </c>
      <c r="CS984" s="10" t="s">
        <v>1105</v>
      </c>
      <c r="CT984" s="10" t="s">
        <v>1105</v>
      </c>
      <c r="CU984" s="10" t="s">
        <v>1104</v>
      </c>
      <c r="CV984" s="10" t="s">
        <v>1104</v>
      </c>
      <c r="CW984" s="10" t="s">
        <v>1105</v>
      </c>
      <c r="CX984" s="10" t="s">
        <v>190</v>
      </c>
      <c r="CY984" s="10" t="s">
        <v>1105</v>
      </c>
      <c r="CZ984" s="10" t="s">
        <v>1105</v>
      </c>
      <c r="DA984" s="10" t="s">
        <v>1105</v>
      </c>
      <c r="DB984" s="10" t="s">
        <v>1104</v>
      </c>
      <c r="DC984" s="96" t="s">
        <v>7180</v>
      </c>
      <c r="DD984" s="96" t="s">
        <v>7180</v>
      </c>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5"/>
    </row>
    <row r="985" spans="1:251" s="9" customFormat="1" ht="17.25" customHeight="1">
      <c r="A985" s="5" t="s">
        <v>54</v>
      </c>
      <c r="B985" s="9">
        <v>385</v>
      </c>
      <c r="C985" s="5" t="s">
        <v>83</v>
      </c>
      <c r="D985" s="5" t="s">
        <v>361</v>
      </c>
      <c r="E985" s="9">
        <v>5491</v>
      </c>
      <c r="F985" s="9" t="s">
        <v>212</v>
      </c>
      <c r="G985" s="5"/>
      <c r="H985" s="5" t="s">
        <v>12</v>
      </c>
      <c r="I985" s="9">
        <v>1815</v>
      </c>
      <c r="J985" s="5" t="s">
        <v>5</v>
      </c>
      <c r="K985" s="9">
        <v>1816</v>
      </c>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42" t="s">
        <v>590</v>
      </c>
      <c r="AM985" s="11">
        <f>VLOOKUP($AL985,'City Location'!$A$2:$C$69,2)</f>
        <v>59.329323000000002</v>
      </c>
      <c r="AN985" s="11">
        <f>VLOOKUP($AL985,'City Location'!$A$2:$C$69,3)</f>
        <v>18.068580999999998</v>
      </c>
      <c r="AO985" s="9" t="s">
        <v>642</v>
      </c>
      <c r="AP985" s="5">
        <v>1</v>
      </c>
      <c r="AQ985" s="5"/>
      <c r="AR985" s="4"/>
      <c r="AS985" s="4"/>
      <c r="AT985" s="10">
        <v>0</v>
      </c>
      <c r="AU985" s="10" t="s">
        <v>374</v>
      </c>
      <c r="AV985" s="10" t="s">
        <v>1105</v>
      </c>
      <c r="AW985" s="10" t="s">
        <v>1105</v>
      </c>
      <c r="AX985" s="10" t="s">
        <v>1105</v>
      </c>
      <c r="AY985" s="10" t="s">
        <v>1104</v>
      </c>
      <c r="AZ985" s="10" t="s">
        <v>1105</v>
      </c>
      <c r="BA985" s="10" t="s">
        <v>1104</v>
      </c>
      <c r="BB985" s="10" t="s">
        <v>1104</v>
      </c>
      <c r="BC985" s="10" t="s">
        <v>1104</v>
      </c>
      <c r="BD985" s="10" t="s">
        <v>1104</v>
      </c>
      <c r="BE985" s="19" t="s">
        <v>374</v>
      </c>
      <c r="BF985" s="10" t="s">
        <v>1105</v>
      </c>
      <c r="BG985" s="10" t="s">
        <v>1105</v>
      </c>
      <c r="BH985" s="10" t="s">
        <v>374</v>
      </c>
      <c r="BI985" s="10" t="s">
        <v>1105</v>
      </c>
      <c r="BJ985" s="10" t="s">
        <v>1105</v>
      </c>
      <c r="BK985" s="19" t="s">
        <v>374</v>
      </c>
      <c r="BL985" s="10" t="s">
        <v>1105</v>
      </c>
      <c r="BM985" s="10" t="s">
        <v>1105</v>
      </c>
      <c r="BN985" s="10" t="s">
        <v>1105</v>
      </c>
      <c r="BO985" s="10" t="s">
        <v>1104</v>
      </c>
      <c r="BP985" s="10" t="s">
        <v>1105</v>
      </c>
      <c r="BQ985" s="10" t="s">
        <v>1104</v>
      </c>
      <c r="BR985" s="10" t="s">
        <v>1105</v>
      </c>
      <c r="BS985" s="10" t="s">
        <v>1104</v>
      </c>
      <c r="BT985" s="10" t="s">
        <v>1105</v>
      </c>
      <c r="BU985" s="10" t="s">
        <v>1105</v>
      </c>
      <c r="BV985" s="10" t="s">
        <v>1105</v>
      </c>
      <c r="BW985" s="10" t="s">
        <v>190</v>
      </c>
      <c r="BX985" s="10" t="s">
        <v>1104</v>
      </c>
      <c r="BY985" s="10" t="s">
        <v>1105</v>
      </c>
      <c r="BZ985" s="19" t="s">
        <v>374</v>
      </c>
      <c r="CA985" s="10" t="s">
        <v>1105</v>
      </c>
      <c r="CB985" s="10" t="s">
        <v>1104</v>
      </c>
      <c r="CC985" s="10" t="s">
        <v>1105</v>
      </c>
      <c r="CD985" s="19" t="s">
        <v>374</v>
      </c>
      <c r="CE985" s="10" t="s">
        <v>1105</v>
      </c>
      <c r="CF985" s="10" t="s">
        <v>1104</v>
      </c>
      <c r="CG985" s="10" t="s">
        <v>1104</v>
      </c>
      <c r="CH985" s="10" t="s">
        <v>1104</v>
      </c>
      <c r="CI985" s="10" t="s">
        <v>1105</v>
      </c>
      <c r="CJ985" s="10" t="s">
        <v>1104</v>
      </c>
      <c r="CK985" s="10" t="s">
        <v>1104</v>
      </c>
      <c r="CL985" s="10" t="s">
        <v>1105</v>
      </c>
      <c r="CM985" s="10" t="s">
        <v>1105</v>
      </c>
      <c r="CN985" s="10" t="s">
        <v>1105</v>
      </c>
      <c r="CO985" s="10" t="s">
        <v>1105</v>
      </c>
      <c r="CP985" s="10" t="s">
        <v>1105</v>
      </c>
      <c r="CQ985" s="10" t="s">
        <v>1105</v>
      </c>
      <c r="CR985" s="10" t="s">
        <v>1105</v>
      </c>
      <c r="CS985" s="10" t="s">
        <v>1105</v>
      </c>
      <c r="CT985" s="10" t="s">
        <v>1105</v>
      </c>
      <c r="CU985" s="10" t="s">
        <v>1104</v>
      </c>
      <c r="CV985" s="10" t="s">
        <v>1104</v>
      </c>
      <c r="CW985" s="10" t="s">
        <v>1105</v>
      </c>
      <c r="CX985" s="10" t="s">
        <v>190</v>
      </c>
      <c r="CY985" s="10" t="s">
        <v>1105</v>
      </c>
      <c r="CZ985" s="10" t="s">
        <v>1105</v>
      </c>
      <c r="DA985" s="10" t="s">
        <v>1105</v>
      </c>
      <c r="DB985" s="10" t="s">
        <v>1104</v>
      </c>
      <c r="DC985" s="96" t="s">
        <v>7180</v>
      </c>
      <c r="DD985" s="96" t="s">
        <v>7180</v>
      </c>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5"/>
    </row>
    <row r="986" spans="1:251" s="9" customFormat="1" ht="17.25" customHeight="1">
      <c r="A986" s="5" t="s">
        <v>54</v>
      </c>
      <c r="B986" s="9">
        <v>385</v>
      </c>
      <c r="C986" s="5" t="s">
        <v>83</v>
      </c>
      <c r="D986" s="5" t="s">
        <v>361</v>
      </c>
      <c r="E986" s="9">
        <v>5491</v>
      </c>
      <c r="F986" s="9" t="s">
        <v>212</v>
      </c>
      <c r="G986" s="5"/>
      <c r="H986" s="5" t="s">
        <v>5</v>
      </c>
      <c r="I986" s="9">
        <v>1816</v>
      </c>
      <c r="J986" s="5" t="s">
        <v>18</v>
      </c>
      <c r="K986" s="9">
        <v>1818</v>
      </c>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42" t="s">
        <v>590</v>
      </c>
      <c r="AM986" s="11">
        <f>VLOOKUP($AL986,'City Location'!$A$2:$C$69,2)</f>
        <v>59.329323000000002</v>
      </c>
      <c r="AN986" s="11">
        <f>VLOOKUP($AL986,'City Location'!$A$2:$C$69,3)</f>
        <v>18.068580999999998</v>
      </c>
      <c r="AO986" s="9" t="s">
        <v>642</v>
      </c>
      <c r="AP986" s="5">
        <v>1</v>
      </c>
      <c r="AQ986" s="5"/>
      <c r="AR986" s="4"/>
      <c r="AS986" s="4"/>
      <c r="AT986" s="10">
        <v>0</v>
      </c>
      <c r="AU986" s="10" t="s">
        <v>374</v>
      </c>
      <c r="AV986" s="10" t="s">
        <v>1105</v>
      </c>
      <c r="AW986" s="10" t="s">
        <v>1105</v>
      </c>
      <c r="AX986" s="10" t="s">
        <v>1105</v>
      </c>
      <c r="AY986" s="10" t="s">
        <v>1104</v>
      </c>
      <c r="AZ986" s="10" t="s">
        <v>1105</v>
      </c>
      <c r="BA986" s="10" t="s">
        <v>1104</v>
      </c>
      <c r="BB986" s="10" t="s">
        <v>1104</v>
      </c>
      <c r="BC986" s="10" t="s">
        <v>1104</v>
      </c>
      <c r="BD986" s="10" t="s">
        <v>1104</v>
      </c>
      <c r="BE986" s="19" t="s">
        <v>374</v>
      </c>
      <c r="BF986" s="10" t="s">
        <v>1104</v>
      </c>
      <c r="BG986" s="10" t="s">
        <v>1104</v>
      </c>
      <c r="BH986" s="10" t="s">
        <v>374</v>
      </c>
      <c r="BI986" s="10" t="s">
        <v>1105</v>
      </c>
      <c r="BJ986" s="10" t="s">
        <v>1105</v>
      </c>
      <c r="BK986" s="19" t="s">
        <v>374</v>
      </c>
      <c r="BL986" s="10" t="s">
        <v>1105</v>
      </c>
      <c r="BM986" s="10" t="s">
        <v>1105</v>
      </c>
      <c r="BN986" s="10" t="s">
        <v>1105</v>
      </c>
      <c r="BO986" s="10" t="s">
        <v>1104</v>
      </c>
      <c r="BP986" s="10" t="s">
        <v>1105</v>
      </c>
      <c r="BQ986" s="10" t="s">
        <v>1104</v>
      </c>
      <c r="BR986" s="10" t="s">
        <v>1105</v>
      </c>
      <c r="BS986" s="10" t="s">
        <v>1104</v>
      </c>
      <c r="BT986" s="10" t="s">
        <v>1105</v>
      </c>
      <c r="BU986" s="10" t="s">
        <v>1105</v>
      </c>
      <c r="BV986" s="10" t="s">
        <v>1105</v>
      </c>
      <c r="BW986" s="10" t="s">
        <v>190</v>
      </c>
      <c r="BX986" s="10" t="s">
        <v>1104</v>
      </c>
      <c r="BY986" s="10" t="s">
        <v>1105</v>
      </c>
      <c r="BZ986" s="19" t="s">
        <v>374</v>
      </c>
      <c r="CA986" s="10" t="s">
        <v>1105</v>
      </c>
      <c r="CB986" s="10" t="s">
        <v>1105</v>
      </c>
      <c r="CC986" s="10" t="s">
        <v>1105</v>
      </c>
      <c r="CD986" s="19" t="s">
        <v>374</v>
      </c>
      <c r="CE986" s="10" t="s">
        <v>1105</v>
      </c>
      <c r="CF986" s="10" t="s">
        <v>1104</v>
      </c>
      <c r="CG986" s="10" t="s">
        <v>1104</v>
      </c>
      <c r="CH986" s="10" t="s">
        <v>1104</v>
      </c>
      <c r="CI986" s="10" t="s">
        <v>1105</v>
      </c>
      <c r="CJ986" s="10" t="s">
        <v>1105</v>
      </c>
      <c r="CK986" s="10" t="s">
        <v>1104</v>
      </c>
      <c r="CL986" s="10" t="s">
        <v>1104</v>
      </c>
      <c r="CM986" s="10" t="s">
        <v>1105</v>
      </c>
      <c r="CN986" s="10" t="s">
        <v>1105</v>
      </c>
      <c r="CO986" s="10" t="s">
        <v>1105</v>
      </c>
      <c r="CP986" s="10" t="s">
        <v>1105</v>
      </c>
      <c r="CQ986" s="10" t="s">
        <v>1105</v>
      </c>
      <c r="CR986" s="10" t="s">
        <v>1104</v>
      </c>
      <c r="CS986" s="10" t="s">
        <v>1105</v>
      </c>
      <c r="CT986" s="10" t="s">
        <v>1104</v>
      </c>
      <c r="CU986" s="10" t="s">
        <v>1104</v>
      </c>
      <c r="CV986" s="10" t="s">
        <v>1104</v>
      </c>
      <c r="CW986" s="10" t="s">
        <v>1105</v>
      </c>
      <c r="CX986" s="10" t="s">
        <v>190</v>
      </c>
      <c r="CY986" s="10" t="s">
        <v>1105</v>
      </c>
      <c r="CZ986" s="10" t="s">
        <v>1105</v>
      </c>
      <c r="DA986" s="10" t="s">
        <v>1105</v>
      </c>
      <c r="DB986" s="10" t="s">
        <v>1104</v>
      </c>
      <c r="DC986" s="96" t="s">
        <v>7180</v>
      </c>
      <c r="DD986" s="96" t="s">
        <v>7180</v>
      </c>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5"/>
    </row>
    <row r="987" spans="1:251" s="9" customFormat="1" ht="17.25" customHeight="1">
      <c r="A987" s="5" t="s">
        <v>54</v>
      </c>
      <c r="B987" s="9">
        <v>385</v>
      </c>
      <c r="C987" s="5" t="s">
        <v>83</v>
      </c>
      <c r="D987" s="5" t="s">
        <v>362</v>
      </c>
      <c r="E987" s="9">
        <v>1615</v>
      </c>
      <c r="F987" s="9" t="s">
        <v>215</v>
      </c>
      <c r="G987" s="5"/>
      <c r="H987" s="5" t="s">
        <v>18</v>
      </c>
      <c r="I987" s="9">
        <v>1818</v>
      </c>
      <c r="J987" s="5" t="s">
        <v>16</v>
      </c>
      <c r="K987" s="9">
        <v>1844</v>
      </c>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42" t="s">
        <v>590</v>
      </c>
      <c r="AM987" s="11">
        <f>VLOOKUP($AL987,'City Location'!$A$2:$C$69,2)</f>
        <v>59.329323000000002</v>
      </c>
      <c r="AN987" s="11">
        <f>VLOOKUP($AL987,'City Location'!$A$2:$C$69,3)</f>
        <v>18.068580999999998</v>
      </c>
      <c r="AO987" s="9" t="s">
        <v>642</v>
      </c>
      <c r="AP987" s="5">
        <v>1</v>
      </c>
      <c r="AQ987" s="5"/>
      <c r="AR987" s="4"/>
      <c r="AS987" s="4"/>
      <c r="AT987" s="10">
        <v>0</v>
      </c>
      <c r="AU987" s="10" t="s">
        <v>374</v>
      </c>
      <c r="AV987" s="10" t="s">
        <v>1104</v>
      </c>
      <c r="AW987" s="10" t="s">
        <v>1105</v>
      </c>
      <c r="AX987" s="10" t="s">
        <v>1105</v>
      </c>
      <c r="AY987" s="10" t="s">
        <v>1104</v>
      </c>
      <c r="AZ987" s="10" t="s">
        <v>1104</v>
      </c>
      <c r="BA987" s="10" t="s">
        <v>1104</v>
      </c>
      <c r="BB987" s="10" t="s">
        <v>1104</v>
      </c>
      <c r="BC987" s="10" t="s">
        <v>1104</v>
      </c>
      <c r="BD987" s="10" t="s">
        <v>1104</v>
      </c>
      <c r="BE987" s="19" t="s">
        <v>374</v>
      </c>
      <c r="BF987" s="10" t="s">
        <v>1104</v>
      </c>
      <c r="BG987" s="10" t="s">
        <v>1104</v>
      </c>
      <c r="BH987" s="10" t="s">
        <v>374</v>
      </c>
      <c r="BI987" s="10" t="s">
        <v>1105</v>
      </c>
      <c r="BJ987" s="10" t="s">
        <v>1105</v>
      </c>
      <c r="BK987" s="19" t="s">
        <v>374</v>
      </c>
      <c r="BL987" s="10" t="s">
        <v>1105</v>
      </c>
      <c r="BM987" s="10" t="s">
        <v>1105</v>
      </c>
      <c r="BN987" s="10" t="s">
        <v>1105</v>
      </c>
      <c r="BO987" s="10" t="s">
        <v>1104</v>
      </c>
      <c r="BP987" s="10" t="s">
        <v>1105</v>
      </c>
      <c r="BQ987" s="10" t="s">
        <v>1104</v>
      </c>
      <c r="BR987" s="10" t="s">
        <v>1105</v>
      </c>
      <c r="BS987" s="10" t="s">
        <v>1104</v>
      </c>
      <c r="BT987" s="10" t="s">
        <v>1105</v>
      </c>
      <c r="BU987" s="10" t="s">
        <v>1105</v>
      </c>
      <c r="BV987" s="10" t="s">
        <v>1105</v>
      </c>
      <c r="BW987" s="10" t="s">
        <v>190</v>
      </c>
      <c r="BX987" s="10" t="s">
        <v>1104</v>
      </c>
      <c r="BY987" s="10" t="s">
        <v>1104</v>
      </c>
      <c r="BZ987" s="19" t="s">
        <v>374</v>
      </c>
      <c r="CA987" s="10" t="s">
        <v>1105</v>
      </c>
      <c r="CB987" s="10" t="s">
        <v>1105</v>
      </c>
      <c r="CC987" s="10" t="s">
        <v>1105</v>
      </c>
      <c r="CD987" s="19" t="s">
        <v>374</v>
      </c>
      <c r="CE987" s="10" t="s">
        <v>1105</v>
      </c>
      <c r="CF987" s="10" t="s">
        <v>1104</v>
      </c>
      <c r="CG987" s="10" t="s">
        <v>1104</v>
      </c>
      <c r="CH987" s="10" t="s">
        <v>1104</v>
      </c>
      <c r="CI987" s="10" t="s">
        <v>1105</v>
      </c>
      <c r="CJ987" s="10" t="s">
        <v>1105</v>
      </c>
      <c r="CK987" s="10" t="s">
        <v>1104</v>
      </c>
      <c r="CL987" s="10" t="s">
        <v>1104</v>
      </c>
      <c r="CM987" s="10" t="s">
        <v>1105</v>
      </c>
      <c r="CN987" s="10" t="s">
        <v>1105</v>
      </c>
      <c r="CO987" s="10" t="s">
        <v>1105</v>
      </c>
      <c r="CP987" s="10" t="s">
        <v>1105</v>
      </c>
      <c r="CQ987" s="10" t="s">
        <v>1105</v>
      </c>
      <c r="CR987" s="10" t="s">
        <v>1104</v>
      </c>
      <c r="CS987" s="10" t="s">
        <v>1105</v>
      </c>
      <c r="CT987" s="10" t="s">
        <v>1104</v>
      </c>
      <c r="CU987" s="10" t="s">
        <v>1104</v>
      </c>
      <c r="CV987" s="10" t="s">
        <v>1104</v>
      </c>
      <c r="CW987" s="10" t="s">
        <v>1105</v>
      </c>
      <c r="CX987" s="10" t="s">
        <v>190</v>
      </c>
      <c r="CY987" s="10" t="s">
        <v>1105</v>
      </c>
      <c r="CZ987" s="10" t="s">
        <v>1105</v>
      </c>
      <c r="DA987" s="10" t="s">
        <v>1105</v>
      </c>
      <c r="DB987" s="10" t="s">
        <v>1104</v>
      </c>
      <c r="DC987" s="96" t="s">
        <v>7180</v>
      </c>
      <c r="DD987" s="96" t="s">
        <v>7180</v>
      </c>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5"/>
    </row>
    <row r="988" spans="1:251" s="9" customFormat="1" ht="17.25" customHeight="1">
      <c r="A988" s="5" t="s">
        <v>54</v>
      </c>
      <c r="B988" s="9">
        <v>385</v>
      </c>
      <c r="C988" s="5" t="s">
        <v>83</v>
      </c>
      <c r="D988" s="5" t="s">
        <v>216</v>
      </c>
      <c r="E988" s="9">
        <v>1613</v>
      </c>
      <c r="F988" s="9" t="s">
        <v>215</v>
      </c>
      <c r="G988" s="5"/>
      <c r="H988" s="5" t="s">
        <v>16</v>
      </c>
      <c r="I988" s="9">
        <v>1844</v>
      </c>
      <c r="J988" s="5" t="s">
        <v>7</v>
      </c>
      <c r="K988" s="9">
        <v>1859</v>
      </c>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42" t="s">
        <v>590</v>
      </c>
      <c r="AM988" s="11">
        <f>VLOOKUP($AL988,'City Location'!$A$2:$C$69,2)</f>
        <v>59.329323000000002</v>
      </c>
      <c r="AN988" s="11">
        <f>VLOOKUP($AL988,'City Location'!$A$2:$C$69,3)</f>
        <v>18.068580999999998</v>
      </c>
      <c r="AO988" s="9" t="s">
        <v>642</v>
      </c>
      <c r="AP988" s="5">
        <v>1</v>
      </c>
      <c r="AQ988" s="5"/>
      <c r="AR988" s="4"/>
      <c r="AS988" s="4"/>
      <c r="AT988" s="10">
        <v>0</v>
      </c>
      <c r="AU988" s="10" t="s">
        <v>374</v>
      </c>
      <c r="AV988" s="10" t="s">
        <v>1104</v>
      </c>
      <c r="AW988" s="10" t="s">
        <v>1105</v>
      </c>
      <c r="AX988" s="10" t="s">
        <v>1105</v>
      </c>
      <c r="AY988" s="10" t="s">
        <v>1104</v>
      </c>
      <c r="AZ988" s="10" t="s">
        <v>1104</v>
      </c>
      <c r="BA988" s="10" t="s">
        <v>1104</v>
      </c>
      <c r="BB988" s="10" t="s">
        <v>1104</v>
      </c>
      <c r="BC988" s="10" t="s">
        <v>1104</v>
      </c>
      <c r="BD988" s="10" t="s">
        <v>1104</v>
      </c>
      <c r="BE988" s="19" t="s">
        <v>374</v>
      </c>
      <c r="BF988" s="10" t="s">
        <v>1104</v>
      </c>
      <c r="BG988" s="10" t="s">
        <v>1104</v>
      </c>
      <c r="BH988" s="10" t="s">
        <v>374</v>
      </c>
      <c r="BI988" s="10" t="s">
        <v>1105</v>
      </c>
      <c r="BJ988" s="10" t="s">
        <v>1105</v>
      </c>
      <c r="BK988" s="19" t="s">
        <v>374</v>
      </c>
      <c r="BL988" s="10" t="s">
        <v>1104</v>
      </c>
      <c r="BM988" s="10" t="s">
        <v>1104</v>
      </c>
      <c r="BN988" s="10" t="s">
        <v>1105</v>
      </c>
      <c r="BO988" s="10" t="s">
        <v>1104</v>
      </c>
      <c r="BP988" s="10" t="s">
        <v>1105</v>
      </c>
      <c r="BQ988" s="10" t="s">
        <v>1104</v>
      </c>
      <c r="BR988" s="10" t="s">
        <v>1105</v>
      </c>
      <c r="BS988" s="10" t="s">
        <v>1104</v>
      </c>
      <c r="BT988" s="10" t="s">
        <v>1105</v>
      </c>
      <c r="BU988" s="10" t="s">
        <v>1105</v>
      </c>
      <c r="BV988" s="10" t="s">
        <v>1105</v>
      </c>
      <c r="BW988" s="10" t="s">
        <v>190</v>
      </c>
      <c r="BX988" s="10" t="s">
        <v>1104</v>
      </c>
      <c r="BY988" s="10" t="s">
        <v>1105</v>
      </c>
      <c r="BZ988" s="19" t="s">
        <v>374</v>
      </c>
      <c r="CA988" s="10" t="s">
        <v>1105</v>
      </c>
      <c r="CB988" s="10" t="s">
        <v>1105</v>
      </c>
      <c r="CC988" s="10" t="s">
        <v>1105</v>
      </c>
      <c r="CD988" s="19" t="s">
        <v>374</v>
      </c>
      <c r="CE988" s="10" t="s">
        <v>1105</v>
      </c>
      <c r="CF988" s="10" t="s">
        <v>1104</v>
      </c>
      <c r="CG988" s="10" t="s">
        <v>1104</v>
      </c>
      <c r="CH988" s="10" t="s">
        <v>1104</v>
      </c>
      <c r="CI988" s="10" t="s">
        <v>1105</v>
      </c>
      <c r="CJ988" s="10" t="s">
        <v>1105</v>
      </c>
      <c r="CK988" s="10" t="s">
        <v>1104</v>
      </c>
      <c r="CL988" s="10" t="s">
        <v>1104</v>
      </c>
      <c r="CM988" s="10" t="s">
        <v>1105</v>
      </c>
      <c r="CN988" s="10" t="s">
        <v>1105</v>
      </c>
      <c r="CO988" s="10" t="s">
        <v>1105</v>
      </c>
      <c r="CP988" s="10" t="s">
        <v>1105</v>
      </c>
      <c r="CQ988" s="10" t="s">
        <v>1105</v>
      </c>
      <c r="CR988" s="10" t="s">
        <v>1104</v>
      </c>
      <c r="CS988" s="10" t="s">
        <v>1104</v>
      </c>
      <c r="CT988" s="10" t="s">
        <v>1104</v>
      </c>
      <c r="CU988" s="10" t="s">
        <v>1104</v>
      </c>
      <c r="CV988" s="10" t="s">
        <v>1104</v>
      </c>
      <c r="CW988" s="10" t="s">
        <v>1105</v>
      </c>
      <c r="CX988" s="10" t="s">
        <v>190</v>
      </c>
      <c r="CY988" s="10" t="s">
        <v>1105</v>
      </c>
      <c r="CZ988" s="10" t="s">
        <v>1105</v>
      </c>
      <c r="DA988" s="10" t="s">
        <v>1105</v>
      </c>
      <c r="DB988" s="10" t="s">
        <v>1104</v>
      </c>
      <c r="DC988" s="96" t="s">
        <v>7180</v>
      </c>
      <c r="DD988" s="96" t="s">
        <v>7180</v>
      </c>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5"/>
    </row>
    <row r="989" spans="1:251" s="9" customFormat="1" ht="17.25" customHeight="1">
      <c r="A989" s="5" t="s">
        <v>54</v>
      </c>
      <c r="B989" s="9">
        <v>385</v>
      </c>
      <c r="C989" s="5" t="s">
        <v>83</v>
      </c>
      <c r="D989" s="5" t="s">
        <v>363</v>
      </c>
      <c r="E989" s="9">
        <v>1027</v>
      </c>
      <c r="F989" s="9" t="s">
        <v>215</v>
      </c>
      <c r="G989" s="5"/>
      <c r="H989" s="5" t="s">
        <v>7</v>
      </c>
      <c r="I989" s="9">
        <v>1859</v>
      </c>
      <c r="J989" s="5" t="s">
        <v>3</v>
      </c>
      <c r="K989" s="9">
        <v>1872</v>
      </c>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42" t="s">
        <v>590</v>
      </c>
      <c r="AM989" s="11">
        <f>VLOOKUP($AL989,'City Location'!$A$2:$C$69,2)</f>
        <v>59.329323000000002</v>
      </c>
      <c r="AN989" s="11">
        <f>VLOOKUP($AL989,'City Location'!$A$2:$C$69,3)</f>
        <v>18.068580999999998</v>
      </c>
      <c r="AO989" s="9" t="s">
        <v>642</v>
      </c>
      <c r="AP989" s="5">
        <v>1</v>
      </c>
      <c r="AQ989" s="5"/>
      <c r="AR989" s="4"/>
      <c r="AS989" s="4"/>
      <c r="AT989" s="10">
        <v>0</v>
      </c>
      <c r="AU989" s="10" t="s">
        <v>374</v>
      </c>
      <c r="AV989" s="10" t="s">
        <v>1104</v>
      </c>
      <c r="AW989" s="10" t="s">
        <v>1105</v>
      </c>
      <c r="AX989" s="10" t="s">
        <v>1105</v>
      </c>
      <c r="AY989" s="10" t="s">
        <v>1104</v>
      </c>
      <c r="AZ989" s="10" t="s">
        <v>1104</v>
      </c>
      <c r="BA989" s="10" t="s">
        <v>1105</v>
      </c>
      <c r="BB989" s="10" t="s">
        <v>1104</v>
      </c>
      <c r="BC989" s="10" t="s">
        <v>1105</v>
      </c>
      <c r="BD989" s="10" t="s">
        <v>1104</v>
      </c>
      <c r="BE989" s="19" t="s">
        <v>374</v>
      </c>
      <c r="BF989" s="10" t="s">
        <v>1104</v>
      </c>
      <c r="BG989" s="10" t="s">
        <v>1104</v>
      </c>
      <c r="BH989" s="10" t="s">
        <v>374</v>
      </c>
      <c r="BI989" s="10" t="s">
        <v>1105</v>
      </c>
      <c r="BJ989" s="10" t="s">
        <v>1105</v>
      </c>
      <c r="BK989" s="10" t="s">
        <v>1105</v>
      </c>
      <c r="BL989" s="10" t="s">
        <v>1104</v>
      </c>
      <c r="BM989" s="10" t="s">
        <v>1105</v>
      </c>
      <c r="BN989" s="10" t="s">
        <v>1105</v>
      </c>
      <c r="BO989" s="10" t="s">
        <v>1104</v>
      </c>
      <c r="BP989" s="10" t="s">
        <v>1105</v>
      </c>
      <c r="BQ989" s="10" t="s">
        <v>1104</v>
      </c>
      <c r="BR989" s="10" t="s">
        <v>1105</v>
      </c>
      <c r="BS989" s="10" t="s">
        <v>1104</v>
      </c>
      <c r="BT989" s="10" t="s">
        <v>1105</v>
      </c>
      <c r="BU989" s="10" t="s">
        <v>1104</v>
      </c>
      <c r="BV989" s="10" t="s">
        <v>1105</v>
      </c>
      <c r="BW989" s="10" t="s">
        <v>190</v>
      </c>
      <c r="BX989" s="10" t="s">
        <v>1104</v>
      </c>
      <c r="BY989" s="10" t="s">
        <v>1105</v>
      </c>
      <c r="BZ989" s="19" t="s">
        <v>374</v>
      </c>
      <c r="CA989" s="10" t="s">
        <v>1105</v>
      </c>
      <c r="CB989" s="10" t="s">
        <v>1105</v>
      </c>
      <c r="CC989" s="10" t="s">
        <v>1105</v>
      </c>
      <c r="CD989" s="19" t="s">
        <v>374</v>
      </c>
      <c r="CE989" s="10" t="s">
        <v>1105</v>
      </c>
      <c r="CF989" s="10" t="s">
        <v>1104</v>
      </c>
      <c r="CG989" s="10" t="s">
        <v>1104</v>
      </c>
      <c r="CH989" s="10" t="s">
        <v>1104</v>
      </c>
      <c r="CI989" s="10" t="s">
        <v>1105</v>
      </c>
      <c r="CJ989" s="10" t="s">
        <v>1105</v>
      </c>
      <c r="CK989" s="10" t="s">
        <v>1104</v>
      </c>
      <c r="CL989" s="10" t="s">
        <v>1104</v>
      </c>
      <c r="CM989" s="10" t="s">
        <v>1105</v>
      </c>
      <c r="CN989" s="10" t="s">
        <v>1104</v>
      </c>
      <c r="CO989" s="10" t="s">
        <v>1104</v>
      </c>
      <c r="CP989" s="10" t="s">
        <v>1104</v>
      </c>
      <c r="CQ989" s="10" t="s">
        <v>1104</v>
      </c>
      <c r="CR989" s="10" t="s">
        <v>1104</v>
      </c>
      <c r="CS989" s="10" t="s">
        <v>1104</v>
      </c>
      <c r="CT989" s="10" t="s">
        <v>1104</v>
      </c>
      <c r="CU989" s="10" t="s">
        <v>1104</v>
      </c>
      <c r="CV989" s="10" t="s">
        <v>1104</v>
      </c>
      <c r="CW989" s="10" t="s">
        <v>1105</v>
      </c>
      <c r="CX989" s="10" t="s">
        <v>190</v>
      </c>
      <c r="CY989" s="10" t="s">
        <v>1104</v>
      </c>
      <c r="CZ989" s="10" t="s">
        <v>1105</v>
      </c>
      <c r="DA989" s="10" t="s">
        <v>1105</v>
      </c>
      <c r="DB989" s="10" t="s">
        <v>1104</v>
      </c>
      <c r="DC989" s="96" t="s">
        <v>7180</v>
      </c>
      <c r="DD989" s="96" t="s">
        <v>7180</v>
      </c>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5"/>
    </row>
    <row r="990" spans="1:251" s="9" customFormat="1" ht="17.25" customHeight="1">
      <c r="A990" s="5" t="s">
        <v>54</v>
      </c>
      <c r="B990" s="9">
        <v>385</v>
      </c>
      <c r="C990" s="5" t="s">
        <v>83</v>
      </c>
      <c r="D990" s="5" t="s">
        <v>219</v>
      </c>
      <c r="E990" s="9">
        <v>458</v>
      </c>
      <c r="F990" s="9" t="s">
        <v>215</v>
      </c>
      <c r="G990" s="5"/>
      <c r="H990" s="5" t="s">
        <v>3</v>
      </c>
      <c r="I990" s="9">
        <v>1872</v>
      </c>
      <c r="J990" s="5" t="s">
        <v>4</v>
      </c>
      <c r="K990" s="9">
        <v>1907</v>
      </c>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42" t="s">
        <v>590</v>
      </c>
      <c r="AM990" s="11">
        <f>VLOOKUP($AL990,'City Location'!$A$2:$C$69,2)</f>
        <v>59.329323000000002</v>
      </c>
      <c r="AN990" s="11">
        <f>VLOOKUP($AL990,'City Location'!$A$2:$C$69,3)</f>
        <v>18.068580999999998</v>
      </c>
      <c r="AO990" s="9" t="s">
        <v>642</v>
      </c>
      <c r="AP990" s="5">
        <v>1</v>
      </c>
      <c r="AQ990" s="5"/>
      <c r="AR990" s="4"/>
      <c r="AS990" s="4"/>
      <c r="AT990" s="10">
        <v>0</v>
      </c>
      <c r="AU990" s="10" t="s">
        <v>374</v>
      </c>
      <c r="AV990" s="10" t="s">
        <v>1104</v>
      </c>
      <c r="AW990" s="10" t="s">
        <v>1105</v>
      </c>
      <c r="AX990" s="10" t="s">
        <v>1105</v>
      </c>
      <c r="AY990" s="10" t="s">
        <v>1104</v>
      </c>
      <c r="AZ990" s="10" t="s">
        <v>1105</v>
      </c>
      <c r="BA990" s="10" t="s">
        <v>1105</v>
      </c>
      <c r="BB990" s="10" t="s">
        <v>1104</v>
      </c>
      <c r="BC990" s="10" t="s">
        <v>1105</v>
      </c>
      <c r="BD990" s="10" t="s">
        <v>1105</v>
      </c>
      <c r="BE990" s="10" t="s">
        <v>1105</v>
      </c>
      <c r="BF990" s="10" t="s">
        <v>1105</v>
      </c>
      <c r="BG990" s="10" t="s">
        <v>1105</v>
      </c>
      <c r="BH990" s="10" t="s">
        <v>374</v>
      </c>
      <c r="BI990" s="10" t="s">
        <v>1105</v>
      </c>
      <c r="BJ990" s="10" t="s">
        <v>1105</v>
      </c>
      <c r="BK990" s="10" t="s">
        <v>1105</v>
      </c>
      <c r="BL990" s="10" t="s">
        <v>1105</v>
      </c>
      <c r="BM990" s="10" t="s">
        <v>1105</v>
      </c>
      <c r="BN990" s="10" t="s">
        <v>1104</v>
      </c>
      <c r="BO990" s="10" t="s">
        <v>1105</v>
      </c>
      <c r="BP990" s="10" t="s">
        <v>1104</v>
      </c>
      <c r="BQ990" s="10" t="s">
        <v>1105</v>
      </c>
      <c r="BR990" s="10" t="s">
        <v>1105</v>
      </c>
      <c r="BS990" s="10" t="s">
        <v>1105</v>
      </c>
      <c r="BT990" s="10" t="s">
        <v>1105</v>
      </c>
      <c r="BU990" s="10" t="s">
        <v>1104</v>
      </c>
      <c r="BV990" s="10" t="s">
        <v>1105</v>
      </c>
      <c r="BW990" s="10" t="s">
        <v>190</v>
      </c>
      <c r="BX990" s="10" t="s">
        <v>1104</v>
      </c>
      <c r="BY990" s="10" t="s">
        <v>1105</v>
      </c>
      <c r="BZ990" s="10" t="s">
        <v>1105</v>
      </c>
      <c r="CA990" s="10" t="s">
        <v>1105</v>
      </c>
      <c r="CB990" s="10" t="s">
        <v>1105</v>
      </c>
      <c r="CC990" s="10" t="s">
        <v>1105</v>
      </c>
      <c r="CD990" s="10" t="s">
        <v>190</v>
      </c>
      <c r="CE990" s="10" t="s">
        <v>1105</v>
      </c>
      <c r="CF990" s="10" t="s">
        <v>1104</v>
      </c>
      <c r="CG990" s="10" t="s">
        <v>1104</v>
      </c>
      <c r="CH990" s="10" t="s">
        <v>1104</v>
      </c>
      <c r="CI990" s="10" t="s">
        <v>1105</v>
      </c>
      <c r="CJ990" s="10" t="s">
        <v>1105</v>
      </c>
      <c r="CK990" s="10" t="s">
        <v>1104</v>
      </c>
      <c r="CL990" s="10" t="s">
        <v>1105</v>
      </c>
      <c r="CM990" s="10" t="s">
        <v>1105</v>
      </c>
      <c r="CN990" s="10" t="s">
        <v>1105</v>
      </c>
      <c r="CO990" s="10" t="s">
        <v>1105</v>
      </c>
      <c r="CP990" s="10" t="s">
        <v>1105</v>
      </c>
      <c r="CQ990" s="10" t="s">
        <v>1105</v>
      </c>
      <c r="CR990" s="10" t="s">
        <v>1104</v>
      </c>
      <c r="CS990" s="10" t="s">
        <v>1104</v>
      </c>
      <c r="CT990" s="10" t="s">
        <v>1104</v>
      </c>
      <c r="CU990" s="10" t="s">
        <v>1104</v>
      </c>
      <c r="CV990" s="10" t="s">
        <v>1104</v>
      </c>
      <c r="CW990" s="10" t="s">
        <v>1105</v>
      </c>
      <c r="CX990" s="10" t="s">
        <v>190</v>
      </c>
      <c r="CY990" s="10" t="s">
        <v>1105</v>
      </c>
      <c r="CZ990" s="10" t="s">
        <v>1105</v>
      </c>
      <c r="DA990" s="10" t="s">
        <v>1105</v>
      </c>
      <c r="DB990" s="10" t="s">
        <v>1104</v>
      </c>
      <c r="DC990" s="96" t="s">
        <v>7180</v>
      </c>
      <c r="DD990" s="96" t="s">
        <v>7180</v>
      </c>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5"/>
    </row>
    <row r="991" spans="1:251" s="9" customFormat="1" ht="17.25" customHeight="1">
      <c r="A991" s="5" t="s">
        <v>54</v>
      </c>
      <c r="B991" s="9">
        <v>385</v>
      </c>
      <c r="C991" s="5" t="s">
        <v>83</v>
      </c>
      <c r="D991" s="5" t="s">
        <v>364</v>
      </c>
      <c r="E991" s="9">
        <v>456</v>
      </c>
      <c r="F991" s="9" t="s">
        <v>215</v>
      </c>
      <c r="G991" s="5"/>
      <c r="H991" s="5" t="s">
        <v>4</v>
      </c>
      <c r="I991" s="9">
        <v>1907</v>
      </c>
      <c r="J991" s="5" t="s">
        <v>201</v>
      </c>
      <c r="K991" s="9">
        <v>1918</v>
      </c>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42" t="s">
        <v>590</v>
      </c>
      <c r="AM991" s="11">
        <f>VLOOKUP($AL991,'City Location'!$A$2:$C$69,2)</f>
        <v>59.329323000000002</v>
      </c>
      <c r="AN991" s="11">
        <f>VLOOKUP($AL991,'City Location'!$A$2:$C$69,3)</f>
        <v>18.068580999999998</v>
      </c>
      <c r="AO991" s="9" t="s">
        <v>642</v>
      </c>
      <c r="AP991" s="5">
        <v>1</v>
      </c>
      <c r="AQ991" s="5"/>
      <c r="AR991" s="4"/>
      <c r="AS991" s="4"/>
      <c r="AT991" s="10">
        <v>0</v>
      </c>
      <c r="AU991" s="10" t="s">
        <v>374</v>
      </c>
      <c r="AV991" s="10" t="s">
        <v>1104</v>
      </c>
      <c r="AW991" s="10" t="s">
        <v>1105</v>
      </c>
      <c r="AX991" s="10" t="s">
        <v>1105</v>
      </c>
      <c r="AY991" s="10" t="s">
        <v>1105</v>
      </c>
      <c r="AZ991" s="10" t="s">
        <v>1105</v>
      </c>
      <c r="BA991" s="10" t="s">
        <v>1105</v>
      </c>
      <c r="BB991" s="10" t="s">
        <v>1104</v>
      </c>
      <c r="BC991" s="10" t="s">
        <v>1105</v>
      </c>
      <c r="BD991" s="10" t="s">
        <v>1105</v>
      </c>
      <c r="BE991" s="10" t="s">
        <v>1105</v>
      </c>
      <c r="BF991" s="10" t="s">
        <v>1105</v>
      </c>
      <c r="BG991" s="10" t="s">
        <v>1105</v>
      </c>
      <c r="BH991" s="10" t="s">
        <v>374</v>
      </c>
      <c r="BI991" s="10" t="s">
        <v>1105</v>
      </c>
      <c r="BJ991" s="10" t="s">
        <v>1105</v>
      </c>
      <c r="BK991" s="10" t="s">
        <v>1105</v>
      </c>
      <c r="BL991" s="10" t="s">
        <v>1105</v>
      </c>
      <c r="BM991" s="10" t="s">
        <v>1105</v>
      </c>
      <c r="BN991" s="10" t="s">
        <v>1105</v>
      </c>
      <c r="BO991" s="10" t="s">
        <v>1105</v>
      </c>
      <c r="BP991" s="10" t="s">
        <v>1104</v>
      </c>
      <c r="BQ991" s="10" t="s">
        <v>1105</v>
      </c>
      <c r="BR991" s="10" t="s">
        <v>1105</v>
      </c>
      <c r="BS991" s="10" t="s">
        <v>1105</v>
      </c>
      <c r="BT991" s="10" t="s">
        <v>1105</v>
      </c>
      <c r="BU991" s="10" t="s">
        <v>1104</v>
      </c>
      <c r="BV991" s="10" t="s">
        <v>1105</v>
      </c>
      <c r="BW991" s="10" t="s">
        <v>190</v>
      </c>
      <c r="BX991" s="10" t="s">
        <v>1104</v>
      </c>
      <c r="BY991" s="10" t="s">
        <v>1105</v>
      </c>
      <c r="BZ991" s="10" t="s">
        <v>1105</v>
      </c>
      <c r="CA991" s="10" t="s">
        <v>1105</v>
      </c>
      <c r="CB991" s="10" t="s">
        <v>1105</v>
      </c>
      <c r="CC991" s="10" t="s">
        <v>1105</v>
      </c>
      <c r="CD991" s="10" t="s">
        <v>190</v>
      </c>
      <c r="CE991" s="10" t="s">
        <v>1105</v>
      </c>
      <c r="CF991" s="10" t="s">
        <v>1104</v>
      </c>
      <c r="CG991" s="10" t="s">
        <v>1104</v>
      </c>
      <c r="CH991" s="10" t="s">
        <v>1104</v>
      </c>
      <c r="CI991" s="10" t="s">
        <v>1105</v>
      </c>
      <c r="CJ991" s="10" t="s">
        <v>1105</v>
      </c>
      <c r="CK991" s="10" t="s">
        <v>1104</v>
      </c>
      <c r="CL991" s="10" t="s">
        <v>1105</v>
      </c>
      <c r="CM991" s="10" t="s">
        <v>1105</v>
      </c>
      <c r="CN991" s="10" t="s">
        <v>1105</v>
      </c>
      <c r="CO991" s="10" t="s">
        <v>1105</v>
      </c>
      <c r="CP991" s="10" t="s">
        <v>1105</v>
      </c>
      <c r="CQ991" s="10" t="s">
        <v>1105</v>
      </c>
      <c r="CR991" s="10" t="s">
        <v>1104</v>
      </c>
      <c r="CS991" s="10" t="s">
        <v>1104</v>
      </c>
      <c r="CT991" s="10" t="s">
        <v>1104</v>
      </c>
      <c r="CU991" s="10" t="s">
        <v>1104</v>
      </c>
      <c r="CV991" s="10" t="s">
        <v>1104</v>
      </c>
      <c r="CW991" s="10" t="s">
        <v>1105</v>
      </c>
      <c r="CX991" s="10" t="s">
        <v>190</v>
      </c>
      <c r="CY991" s="10" t="s">
        <v>1105</v>
      </c>
      <c r="CZ991" s="10" t="s">
        <v>1105</v>
      </c>
      <c r="DA991" s="10" t="s">
        <v>1105</v>
      </c>
      <c r="DB991" s="10" t="s">
        <v>1104</v>
      </c>
      <c r="DC991" s="96" t="s">
        <v>7180</v>
      </c>
      <c r="DD991" s="96" t="s">
        <v>7180</v>
      </c>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5"/>
    </row>
    <row r="992" spans="1:251" s="9" customFormat="1" ht="16.5" customHeight="1">
      <c r="A992" s="5" t="s">
        <v>54</v>
      </c>
      <c r="B992" s="9">
        <v>385</v>
      </c>
      <c r="C992" s="5" t="s">
        <v>83</v>
      </c>
      <c r="D992" s="5" t="s">
        <v>364</v>
      </c>
      <c r="E992" s="9">
        <v>456</v>
      </c>
      <c r="F992" s="9" t="s">
        <v>215</v>
      </c>
      <c r="G992" s="5"/>
      <c r="H992" s="5" t="s">
        <v>5</v>
      </c>
      <c r="I992" s="9">
        <v>1918</v>
      </c>
      <c r="J992" s="5" t="s">
        <v>14</v>
      </c>
      <c r="K992" s="9">
        <v>1950</v>
      </c>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42" t="s">
        <v>590</v>
      </c>
      <c r="AM992" s="11">
        <f>VLOOKUP($AL992,'City Location'!$A$2:$C$69,2)</f>
        <v>59.329323000000002</v>
      </c>
      <c r="AN992" s="11">
        <f>VLOOKUP($AL992,'City Location'!$A$2:$C$69,3)</f>
        <v>18.068580999999998</v>
      </c>
      <c r="AO992" s="9" t="s">
        <v>642</v>
      </c>
      <c r="AP992" s="5">
        <v>1</v>
      </c>
      <c r="AQ992" s="5"/>
      <c r="AR992" s="4"/>
      <c r="AS992" s="4"/>
      <c r="AT992" s="10">
        <v>0</v>
      </c>
      <c r="AU992" s="10" t="s">
        <v>374</v>
      </c>
      <c r="AV992" s="10" t="s">
        <v>1104</v>
      </c>
      <c r="AW992" s="10" t="s">
        <v>1105</v>
      </c>
      <c r="AX992" s="10" t="s">
        <v>1105</v>
      </c>
      <c r="AY992" s="10" t="s">
        <v>1105</v>
      </c>
      <c r="AZ992" s="10" t="s">
        <v>1105</v>
      </c>
      <c r="BA992" s="10" t="s">
        <v>1105</v>
      </c>
      <c r="BB992" s="10" t="s">
        <v>1105</v>
      </c>
      <c r="BC992" s="10" t="s">
        <v>1105</v>
      </c>
      <c r="BD992" s="10" t="s">
        <v>1105</v>
      </c>
      <c r="BE992" s="10" t="s">
        <v>1105</v>
      </c>
      <c r="BF992" s="10" t="s">
        <v>1105</v>
      </c>
      <c r="BG992" s="10" t="s">
        <v>1105</v>
      </c>
      <c r="BH992" s="10" t="s">
        <v>374</v>
      </c>
      <c r="BI992" s="10" t="s">
        <v>1105</v>
      </c>
      <c r="BJ992" s="10" t="s">
        <v>1105</v>
      </c>
      <c r="BK992" s="10" t="s">
        <v>1105</v>
      </c>
      <c r="BL992" s="10" t="s">
        <v>1105</v>
      </c>
      <c r="BM992" s="10" t="s">
        <v>1105</v>
      </c>
      <c r="BN992" s="10" t="s">
        <v>1105</v>
      </c>
      <c r="BO992" s="10" t="s">
        <v>1105</v>
      </c>
      <c r="BP992" s="10" t="s">
        <v>1105</v>
      </c>
      <c r="BQ992" s="10" t="s">
        <v>1105</v>
      </c>
      <c r="BR992" s="10" t="s">
        <v>1105</v>
      </c>
      <c r="BS992" s="10" t="s">
        <v>1105</v>
      </c>
      <c r="BT992" s="10" t="s">
        <v>1105</v>
      </c>
      <c r="BU992" s="10" t="s">
        <v>1104</v>
      </c>
      <c r="BV992" s="10" t="s">
        <v>1105</v>
      </c>
      <c r="BW992" s="10" t="s">
        <v>190</v>
      </c>
      <c r="BX992" s="10" t="s">
        <v>1104</v>
      </c>
      <c r="BY992" s="10" t="s">
        <v>1104</v>
      </c>
      <c r="BZ992" s="10" t="s">
        <v>1105</v>
      </c>
      <c r="CA992" s="10" t="s">
        <v>1105</v>
      </c>
      <c r="CB992" s="10" t="s">
        <v>1105</v>
      </c>
      <c r="CC992" s="10" t="s">
        <v>1105</v>
      </c>
      <c r="CD992" s="10" t="s">
        <v>190</v>
      </c>
      <c r="CE992" s="10" t="s">
        <v>1105</v>
      </c>
      <c r="CF992" s="10" t="s">
        <v>1105</v>
      </c>
      <c r="CG992" s="10" t="s">
        <v>1104</v>
      </c>
      <c r="CH992" s="10" t="s">
        <v>1104</v>
      </c>
      <c r="CI992" s="10" t="s">
        <v>1105</v>
      </c>
      <c r="CJ992" s="10" t="s">
        <v>1105</v>
      </c>
      <c r="CK992" s="10" t="s">
        <v>1104</v>
      </c>
      <c r="CL992" s="10" t="s">
        <v>1105</v>
      </c>
      <c r="CM992" s="10" t="s">
        <v>1105</v>
      </c>
      <c r="CN992" s="10" t="s">
        <v>1105</v>
      </c>
      <c r="CO992" s="10" t="s">
        <v>1105</v>
      </c>
      <c r="CP992" s="10" t="s">
        <v>1105</v>
      </c>
      <c r="CQ992" s="10" t="s">
        <v>1105</v>
      </c>
      <c r="CR992" s="10" t="s">
        <v>1105</v>
      </c>
      <c r="CS992" s="10" t="s">
        <v>1105</v>
      </c>
      <c r="CT992" s="10" t="s">
        <v>1105</v>
      </c>
      <c r="CU992" s="10" t="s">
        <v>1104</v>
      </c>
      <c r="CV992" s="10" t="s">
        <v>1104</v>
      </c>
      <c r="CW992" s="10" t="s">
        <v>1105</v>
      </c>
      <c r="CX992" s="10" t="s">
        <v>374</v>
      </c>
      <c r="CY992" s="10" t="s">
        <v>1105</v>
      </c>
      <c r="CZ992" s="10" t="s">
        <v>1105</v>
      </c>
      <c r="DA992" s="10" t="s">
        <v>1105</v>
      </c>
      <c r="DB992" s="10" t="s">
        <v>1104</v>
      </c>
      <c r="DC992" s="96" t="s">
        <v>7180</v>
      </c>
      <c r="DD992" s="96" t="s">
        <v>7180</v>
      </c>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5"/>
    </row>
    <row r="993" spans="1:251" s="9" customFormat="1" ht="17.25" customHeight="1">
      <c r="A993" s="5" t="s">
        <v>55</v>
      </c>
      <c r="B993" s="9">
        <v>389</v>
      </c>
      <c r="C993" s="5" t="s">
        <v>83</v>
      </c>
      <c r="D993" s="5" t="s">
        <v>244</v>
      </c>
      <c r="E993" s="9">
        <v>1468</v>
      </c>
      <c r="F993" s="9" t="s">
        <v>21</v>
      </c>
      <c r="G993" s="5"/>
      <c r="H993" s="5" t="s">
        <v>14</v>
      </c>
      <c r="I993" s="9">
        <v>1495</v>
      </c>
      <c r="J993" s="5" t="s">
        <v>9</v>
      </c>
      <c r="K993" s="9">
        <v>1513</v>
      </c>
      <c r="L993" s="5" t="s">
        <v>224</v>
      </c>
      <c r="M993" s="5" t="s">
        <v>345</v>
      </c>
      <c r="N993" s="5"/>
      <c r="O993" s="5" t="s">
        <v>224</v>
      </c>
      <c r="P993" s="5"/>
      <c r="Q993" s="5" t="s">
        <v>10</v>
      </c>
      <c r="R993" s="5">
        <v>1495</v>
      </c>
      <c r="S993" s="5" t="s">
        <v>4</v>
      </c>
      <c r="T993" s="5">
        <v>1503</v>
      </c>
      <c r="U993" s="5" t="s">
        <v>5</v>
      </c>
      <c r="V993" s="5">
        <v>1504</v>
      </c>
      <c r="W993" s="5" t="s">
        <v>5</v>
      </c>
      <c r="X993" s="5">
        <v>1512</v>
      </c>
      <c r="Y993" s="5" t="s">
        <v>346</v>
      </c>
      <c r="Z993" s="5"/>
      <c r="AA993" s="5">
        <v>1512</v>
      </c>
      <c r="AB993" s="5" t="s">
        <v>18</v>
      </c>
      <c r="AC993" s="5">
        <v>1520</v>
      </c>
      <c r="AD993" s="5"/>
      <c r="AE993" s="5"/>
      <c r="AF993" s="5"/>
      <c r="AG993" s="5"/>
      <c r="AH993" s="5"/>
      <c r="AI993" s="5"/>
      <c r="AJ993" s="5"/>
      <c r="AK993" s="5"/>
      <c r="AL993" s="42" t="s">
        <v>578</v>
      </c>
      <c r="AM993" s="11">
        <f>VLOOKUP($AL993,'City Location'!$A$2:$C$69,2)</f>
        <v>55.676096999999999</v>
      </c>
      <c r="AN993" s="11">
        <f>VLOOKUP($AL993,'City Location'!$A$2:$C$69,3)</f>
        <v>12.568337</v>
      </c>
      <c r="AO993" s="11" t="s">
        <v>621</v>
      </c>
      <c r="AP993" s="5">
        <v>1</v>
      </c>
      <c r="AQ993" s="5"/>
      <c r="AR993" s="4"/>
      <c r="AS993" s="4"/>
      <c r="AT993" s="10">
        <v>0</v>
      </c>
      <c r="AU993" s="10" t="s">
        <v>1104</v>
      </c>
      <c r="AV993" s="10" t="s">
        <v>1105</v>
      </c>
      <c r="AW993" s="10" t="s">
        <v>1104</v>
      </c>
      <c r="AX993" s="10" t="s">
        <v>1104</v>
      </c>
      <c r="AY993" s="10" t="s">
        <v>1105</v>
      </c>
      <c r="AZ993" s="10" t="s">
        <v>1105</v>
      </c>
      <c r="BA993" s="10" t="s">
        <v>1105</v>
      </c>
      <c r="BB993" s="10" t="s">
        <v>1105</v>
      </c>
      <c r="BC993" s="10" t="s">
        <v>1105</v>
      </c>
      <c r="BD993" s="10" t="s">
        <v>1104</v>
      </c>
      <c r="BE993" s="10" t="s">
        <v>1105</v>
      </c>
      <c r="BF993" s="10" t="s">
        <v>1105</v>
      </c>
      <c r="BG993" s="10" t="s">
        <v>1105</v>
      </c>
      <c r="BH993" s="10" t="s">
        <v>1104</v>
      </c>
      <c r="BI993" s="10" t="s">
        <v>1105</v>
      </c>
      <c r="BJ993" s="10" t="s">
        <v>1105</v>
      </c>
      <c r="BK993" s="10" t="s">
        <v>1104</v>
      </c>
      <c r="BL993" s="10" t="s">
        <v>1105</v>
      </c>
      <c r="BM993" s="10" t="s">
        <v>1105</v>
      </c>
      <c r="BN993" s="10" t="s">
        <v>1105</v>
      </c>
      <c r="BO993" s="10" t="s">
        <v>1105</v>
      </c>
      <c r="BP993" s="10" t="s">
        <v>1105</v>
      </c>
      <c r="BQ993" s="10" t="s">
        <v>1105</v>
      </c>
      <c r="BR993" s="10" t="s">
        <v>1104</v>
      </c>
      <c r="BS993" s="10" t="s">
        <v>1105</v>
      </c>
      <c r="BT993" s="10" t="s">
        <v>1104</v>
      </c>
      <c r="BU993" s="10" t="s">
        <v>1105</v>
      </c>
      <c r="BV993" s="10" t="s">
        <v>1104</v>
      </c>
      <c r="BW993" s="10" t="s">
        <v>190</v>
      </c>
      <c r="BX993" s="10" t="s">
        <v>1104</v>
      </c>
      <c r="BY993" s="10" t="s">
        <v>1105</v>
      </c>
      <c r="BZ993" s="10" t="s">
        <v>1105</v>
      </c>
      <c r="CA993" s="10" t="s">
        <v>1104</v>
      </c>
      <c r="CB993" s="10" t="s">
        <v>1104</v>
      </c>
      <c r="CC993" s="10" t="s">
        <v>1104</v>
      </c>
      <c r="CD993" s="10" t="s">
        <v>1104</v>
      </c>
      <c r="CE993" s="10" t="s">
        <v>1104</v>
      </c>
      <c r="CF993" s="10" t="s">
        <v>1104</v>
      </c>
      <c r="CG993" s="10" t="s">
        <v>1104</v>
      </c>
      <c r="CH993" s="10" t="s">
        <v>1104</v>
      </c>
      <c r="CI993" s="10" t="s">
        <v>1104</v>
      </c>
      <c r="CJ993" s="10" t="s">
        <v>1104</v>
      </c>
      <c r="CK993" s="10" t="s">
        <v>190</v>
      </c>
      <c r="CL993" s="10" t="s">
        <v>1105</v>
      </c>
      <c r="CM993" s="10" t="s">
        <v>1105</v>
      </c>
      <c r="CN993" s="10" t="s">
        <v>1105</v>
      </c>
      <c r="CO993" s="10" t="s">
        <v>1105</v>
      </c>
      <c r="CP993" s="10" t="s">
        <v>1105</v>
      </c>
      <c r="CQ993" s="10" t="s">
        <v>1105</v>
      </c>
      <c r="CR993" s="10" t="s">
        <v>1105</v>
      </c>
      <c r="CS993" s="10" t="s">
        <v>1105</v>
      </c>
      <c r="CT993" s="10" t="s">
        <v>1105</v>
      </c>
      <c r="CU993" s="10" t="s">
        <v>1104</v>
      </c>
      <c r="CV993" s="10" t="s">
        <v>1105</v>
      </c>
      <c r="CW993" s="10" t="s">
        <v>374</v>
      </c>
      <c r="CX993" s="9" t="s">
        <v>1105</v>
      </c>
      <c r="CY993" s="10" t="s">
        <v>1105</v>
      </c>
      <c r="CZ993" s="10" t="s">
        <v>1104</v>
      </c>
      <c r="DA993" s="10" t="s">
        <v>1105</v>
      </c>
      <c r="DB993" s="10" t="s">
        <v>1105</v>
      </c>
      <c r="DC993" s="96" t="s">
        <v>7181</v>
      </c>
      <c r="DD993" s="96" t="s">
        <v>7181</v>
      </c>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5"/>
    </row>
    <row r="994" spans="1:251" s="9" customFormat="1" ht="17.25" customHeight="1">
      <c r="A994" s="5" t="s">
        <v>55</v>
      </c>
      <c r="B994" s="9">
        <v>389</v>
      </c>
      <c r="C994" s="5" t="s">
        <v>83</v>
      </c>
      <c r="D994" s="5" t="s">
        <v>258</v>
      </c>
      <c r="E994" s="9">
        <v>14852</v>
      </c>
      <c r="F994" s="9" t="s">
        <v>21</v>
      </c>
      <c r="G994" s="5"/>
      <c r="H994" s="5"/>
      <c r="I994" s="9">
        <v>1513</v>
      </c>
      <c r="J994" s="5" t="s">
        <v>9</v>
      </c>
      <c r="K994" s="9">
        <v>1523</v>
      </c>
      <c r="L994" s="5" t="s">
        <v>224</v>
      </c>
      <c r="M994" s="5" t="s">
        <v>644</v>
      </c>
      <c r="N994" s="5"/>
      <c r="O994" s="5"/>
      <c r="P994" s="5"/>
      <c r="Q994" s="5"/>
      <c r="R994" s="5">
        <v>1513</v>
      </c>
      <c r="S994" s="5"/>
      <c r="T994" s="5">
        <v>1520</v>
      </c>
      <c r="U994" s="5"/>
      <c r="V994" s="5"/>
      <c r="W994" s="5"/>
      <c r="X994" s="5"/>
      <c r="Y994" s="5"/>
      <c r="Z994" s="5"/>
      <c r="AA994" s="5"/>
      <c r="AB994" s="5"/>
      <c r="AC994" s="5"/>
      <c r="AD994" s="5"/>
      <c r="AE994" s="5"/>
      <c r="AF994" s="5"/>
      <c r="AG994" s="5"/>
      <c r="AH994" s="5"/>
      <c r="AI994" s="5"/>
      <c r="AJ994" s="5"/>
      <c r="AK994" s="5"/>
      <c r="AL994" s="42" t="s">
        <v>578</v>
      </c>
      <c r="AM994" s="11">
        <f>VLOOKUP($AL994,'City Location'!$A$2:$C$69,2)</f>
        <v>55.676096999999999</v>
      </c>
      <c r="AN994" s="11">
        <f>VLOOKUP($AL994,'City Location'!$A$2:$C$69,3)</f>
        <v>12.568337</v>
      </c>
      <c r="AO994" s="11" t="s">
        <v>621</v>
      </c>
      <c r="AP994" s="5">
        <v>1</v>
      </c>
      <c r="AQ994" s="5"/>
      <c r="AR994" s="4"/>
      <c r="AS994" s="4"/>
      <c r="AT994" s="10">
        <v>0</v>
      </c>
      <c r="AU994" s="10" t="s">
        <v>1104</v>
      </c>
      <c r="AV994" s="10" t="s">
        <v>1105</v>
      </c>
      <c r="AW994" s="10" t="s">
        <v>1104</v>
      </c>
      <c r="AX994" s="10" t="s">
        <v>1104</v>
      </c>
      <c r="AY994" s="10" t="s">
        <v>1105</v>
      </c>
      <c r="AZ994" s="10" t="s">
        <v>1105</v>
      </c>
      <c r="BA994" s="10" t="s">
        <v>1105</v>
      </c>
      <c r="BB994" s="10" t="s">
        <v>1105</v>
      </c>
      <c r="BC994" s="10" t="s">
        <v>1105</v>
      </c>
      <c r="BD994" s="10" t="s">
        <v>1104</v>
      </c>
      <c r="BE994" s="10" t="s">
        <v>1105</v>
      </c>
      <c r="BF994" s="10" t="s">
        <v>1105</v>
      </c>
      <c r="BG994" s="10" t="s">
        <v>1105</v>
      </c>
      <c r="BH994" s="10" t="s">
        <v>1104</v>
      </c>
      <c r="BI994" s="10" t="s">
        <v>1105</v>
      </c>
      <c r="BJ994" s="10" t="s">
        <v>1105</v>
      </c>
      <c r="BK994" s="10" t="s">
        <v>1104</v>
      </c>
      <c r="BL994" s="10" t="s">
        <v>1105</v>
      </c>
      <c r="BM994" s="10" t="s">
        <v>1105</v>
      </c>
      <c r="BN994" s="10" t="s">
        <v>1105</v>
      </c>
      <c r="BO994" s="10" t="s">
        <v>1105</v>
      </c>
      <c r="BP994" s="10" t="s">
        <v>1105</v>
      </c>
      <c r="BQ994" s="10" t="s">
        <v>1105</v>
      </c>
      <c r="BR994" s="10" t="s">
        <v>1105</v>
      </c>
      <c r="BS994" s="10" t="s">
        <v>1105</v>
      </c>
      <c r="BT994" s="10" t="s">
        <v>1104</v>
      </c>
      <c r="BU994" s="10" t="s">
        <v>1105</v>
      </c>
      <c r="BV994" s="10" t="s">
        <v>1104</v>
      </c>
      <c r="BW994" s="10" t="s">
        <v>190</v>
      </c>
      <c r="BX994" s="10" t="s">
        <v>1104</v>
      </c>
      <c r="BY994" s="10" t="s">
        <v>1105</v>
      </c>
      <c r="BZ994" s="10" t="s">
        <v>1105</v>
      </c>
      <c r="CA994" s="10" t="s">
        <v>1104</v>
      </c>
      <c r="CB994" s="10" t="s">
        <v>1104</v>
      </c>
      <c r="CC994" s="10" t="s">
        <v>1104</v>
      </c>
      <c r="CD994" s="10" t="s">
        <v>1104</v>
      </c>
      <c r="CE994" s="10" t="s">
        <v>1104</v>
      </c>
      <c r="CF994" s="10" t="s">
        <v>1104</v>
      </c>
      <c r="CG994" s="10" t="s">
        <v>1104</v>
      </c>
      <c r="CH994" s="10" t="s">
        <v>1104</v>
      </c>
      <c r="CI994" s="10" t="s">
        <v>1104</v>
      </c>
      <c r="CJ994" s="10" t="s">
        <v>1104</v>
      </c>
      <c r="CK994" s="10" t="s">
        <v>190</v>
      </c>
      <c r="CL994" s="10" t="s">
        <v>1105</v>
      </c>
      <c r="CM994" s="10" t="s">
        <v>1105</v>
      </c>
      <c r="CN994" s="10" t="s">
        <v>1105</v>
      </c>
      <c r="CO994" s="10" t="s">
        <v>1105</v>
      </c>
      <c r="CP994" s="10" t="s">
        <v>1105</v>
      </c>
      <c r="CQ994" s="10" t="s">
        <v>1105</v>
      </c>
      <c r="CR994" s="10" t="s">
        <v>1105</v>
      </c>
      <c r="CS994" s="10" t="s">
        <v>1105</v>
      </c>
      <c r="CT994" s="10" t="s">
        <v>1105</v>
      </c>
      <c r="CU994" s="10" t="s">
        <v>1104</v>
      </c>
      <c r="CV994" s="10" t="s">
        <v>1105</v>
      </c>
      <c r="CW994" s="10" t="s">
        <v>374</v>
      </c>
      <c r="CX994" s="9" t="s">
        <v>1105</v>
      </c>
      <c r="CY994" s="10" t="s">
        <v>1105</v>
      </c>
      <c r="CZ994" s="10" t="s">
        <v>1104</v>
      </c>
      <c r="DA994" s="10" t="s">
        <v>1105</v>
      </c>
      <c r="DB994" s="10" t="s">
        <v>1105</v>
      </c>
      <c r="DC994" s="96" t="s">
        <v>7181</v>
      </c>
      <c r="DD994" s="96" t="s">
        <v>7181</v>
      </c>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5"/>
    </row>
    <row r="995" spans="1:251" s="9" customFormat="1" ht="17.25" customHeight="1">
      <c r="A995" s="5" t="s">
        <v>55</v>
      </c>
      <c r="B995" s="9">
        <v>389</v>
      </c>
      <c r="C995" s="5" t="s">
        <v>83</v>
      </c>
      <c r="D995" s="5" t="s">
        <v>199</v>
      </c>
      <c r="E995" s="9">
        <v>1634</v>
      </c>
      <c r="F995" s="9" t="s">
        <v>21</v>
      </c>
      <c r="G995" s="5"/>
      <c r="H995" s="5"/>
      <c r="I995" s="9">
        <v>1523</v>
      </c>
      <c r="J995" s="5" t="s">
        <v>12</v>
      </c>
      <c r="K995" s="9">
        <v>1533</v>
      </c>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42" t="s">
        <v>578</v>
      </c>
      <c r="AM995" s="11">
        <f>VLOOKUP($AL995,'City Location'!$A$2:$C$69,2)</f>
        <v>55.676096999999999</v>
      </c>
      <c r="AN995" s="11">
        <f>VLOOKUP($AL995,'City Location'!$A$2:$C$69,3)</f>
        <v>12.568337</v>
      </c>
      <c r="AO995" s="11" t="s">
        <v>621</v>
      </c>
      <c r="AP995" s="5">
        <v>1</v>
      </c>
      <c r="AQ995" s="5"/>
      <c r="AR995" s="4"/>
      <c r="AS995" s="4"/>
      <c r="AT995" s="10">
        <v>0</v>
      </c>
      <c r="AU995" s="10" t="s">
        <v>1104</v>
      </c>
      <c r="AV995" s="10" t="s">
        <v>1105</v>
      </c>
      <c r="AW995" s="10" t="s">
        <v>1104</v>
      </c>
      <c r="AX995" s="10" t="s">
        <v>1105</v>
      </c>
      <c r="AY995" s="10" t="s">
        <v>1105</v>
      </c>
      <c r="AZ995" s="10" t="s">
        <v>1105</v>
      </c>
      <c r="BA995" s="10" t="s">
        <v>1105</v>
      </c>
      <c r="BB995" s="10" t="s">
        <v>1105</v>
      </c>
      <c r="BC995" s="10" t="s">
        <v>1105</v>
      </c>
      <c r="BD995" s="10" t="s">
        <v>1104</v>
      </c>
      <c r="BE995" s="10" t="s">
        <v>1105</v>
      </c>
      <c r="BF995" s="10" t="s">
        <v>1105</v>
      </c>
      <c r="BG995" s="10" t="s">
        <v>1105</v>
      </c>
      <c r="BH995" s="10" t="s">
        <v>1104</v>
      </c>
      <c r="BI995" s="10" t="s">
        <v>1105</v>
      </c>
      <c r="BJ995" s="10" t="s">
        <v>1105</v>
      </c>
      <c r="BK995" s="10" t="s">
        <v>1104</v>
      </c>
      <c r="BL995" s="10" t="s">
        <v>1105</v>
      </c>
      <c r="BM995" s="10" t="s">
        <v>1105</v>
      </c>
      <c r="BN995" s="10" t="s">
        <v>1105</v>
      </c>
      <c r="BO995" s="10" t="s">
        <v>1105</v>
      </c>
      <c r="BP995" s="10" t="s">
        <v>1105</v>
      </c>
      <c r="BQ995" s="10" t="s">
        <v>1105</v>
      </c>
      <c r="BR995" s="10" t="s">
        <v>1105</v>
      </c>
      <c r="BS995" s="10" t="s">
        <v>1105</v>
      </c>
      <c r="BT995" s="10" t="s">
        <v>1104</v>
      </c>
      <c r="BU995" s="10" t="s">
        <v>1105</v>
      </c>
      <c r="BV995" s="10" t="s">
        <v>1104</v>
      </c>
      <c r="BW995" s="10" t="s">
        <v>190</v>
      </c>
      <c r="BX995" s="10" t="s">
        <v>1104</v>
      </c>
      <c r="BY995" s="10" t="s">
        <v>1105</v>
      </c>
      <c r="BZ995" s="10" t="s">
        <v>1105</v>
      </c>
      <c r="CA995" s="10" t="s">
        <v>1104</v>
      </c>
      <c r="CB995" s="10" t="s">
        <v>1104</v>
      </c>
      <c r="CC995" s="10" t="s">
        <v>1105</v>
      </c>
      <c r="CD995" s="10" t="s">
        <v>1104</v>
      </c>
      <c r="CE995" s="10" t="s">
        <v>1104</v>
      </c>
      <c r="CF995" s="10" t="s">
        <v>1104</v>
      </c>
      <c r="CG995" s="10" t="s">
        <v>1104</v>
      </c>
      <c r="CH995" s="10" t="s">
        <v>1104</v>
      </c>
      <c r="CI995" s="10" t="s">
        <v>1104</v>
      </c>
      <c r="CJ995" s="10" t="s">
        <v>1104</v>
      </c>
      <c r="CK995" s="10" t="s">
        <v>190</v>
      </c>
      <c r="CL995" s="10" t="s">
        <v>1105</v>
      </c>
      <c r="CM995" s="10" t="s">
        <v>1105</v>
      </c>
      <c r="CN995" s="10" t="s">
        <v>1105</v>
      </c>
      <c r="CO995" s="10" t="s">
        <v>1105</v>
      </c>
      <c r="CP995" s="10" t="s">
        <v>1105</v>
      </c>
      <c r="CQ995" s="10" t="s">
        <v>1105</v>
      </c>
      <c r="CR995" s="10" t="s">
        <v>1105</v>
      </c>
      <c r="CS995" s="10" t="s">
        <v>1105</v>
      </c>
      <c r="CT995" s="10" t="s">
        <v>1105</v>
      </c>
      <c r="CU995" s="10" t="s">
        <v>1104</v>
      </c>
      <c r="CV995" s="10" t="s">
        <v>1105</v>
      </c>
      <c r="CW995" s="10" t="s">
        <v>374</v>
      </c>
      <c r="CX995" s="9" t="s">
        <v>1105</v>
      </c>
      <c r="CY995" s="10" t="s">
        <v>1105</v>
      </c>
      <c r="CZ995" s="10" t="s">
        <v>1104</v>
      </c>
      <c r="DA995" s="10" t="s">
        <v>1105</v>
      </c>
      <c r="DB995" s="10" t="s">
        <v>1105</v>
      </c>
      <c r="DC995" s="96" t="s">
        <v>7181</v>
      </c>
      <c r="DD995" s="96" t="s">
        <v>7181</v>
      </c>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5"/>
    </row>
    <row r="996" spans="1:251" s="9" customFormat="1" ht="17.25" customHeight="1">
      <c r="A996" s="5" t="s">
        <v>55</v>
      </c>
      <c r="B996" s="9">
        <v>389</v>
      </c>
      <c r="C996" s="5" t="s">
        <v>83</v>
      </c>
      <c r="D996" s="5" t="s">
        <v>200</v>
      </c>
      <c r="E996" s="9">
        <v>1632</v>
      </c>
      <c r="F996" s="9" t="s">
        <v>21</v>
      </c>
      <c r="G996" s="5"/>
      <c r="H996" s="5" t="s">
        <v>12</v>
      </c>
      <c r="I996" s="9">
        <v>1533</v>
      </c>
      <c r="J996" s="5" t="s">
        <v>201</v>
      </c>
      <c r="K996" s="9">
        <v>1559</v>
      </c>
      <c r="L996" s="5" t="s">
        <v>224</v>
      </c>
      <c r="M996" s="5" t="s">
        <v>643</v>
      </c>
      <c r="N996" s="5"/>
      <c r="O996" s="5"/>
      <c r="P996" s="5"/>
      <c r="Q996" s="5"/>
      <c r="R996" s="5">
        <v>1533</v>
      </c>
      <c r="S996" s="5"/>
      <c r="T996" s="5">
        <v>1537</v>
      </c>
      <c r="U996" s="5"/>
      <c r="V996" s="5"/>
      <c r="W996" s="5"/>
      <c r="X996" s="5"/>
      <c r="Y996" s="5"/>
      <c r="Z996" s="5"/>
      <c r="AA996" s="5"/>
      <c r="AB996" s="5"/>
      <c r="AC996" s="5"/>
      <c r="AD996" s="5"/>
      <c r="AE996" s="5"/>
      <c r="AF996" s="5"/>
      <c r="AG996" s="5"/>
      <c r="AH996" s="5"/>
      <c r="AI996" s="5"/>
      <c r="AJ996" s="5"/>
      <c r="AK996" s="5"/>
      <c r="AL996" s="42" t="s">
        <v>578</v>
      </c>
      <c r="AM996" s="11">
        <f>VLOOKUP($AL996,'City Location'!$A$2:$C$69,2)</f>
        <v>55.676096999999999</v>
      </c>
      <c r="AN996" s="11">
        <f>VLOOKUP($AL996,'City Location'!$A$2:$C$69,3)</f>
        <v>12.568337</v>
      </c>
      <c r="AO996" s="9" t="s">
        <v>623</v>
      </c>
      <c r="AP996" s="5">
        <v>1</v>
      </c>
      <c r="AQ996" s="5"/>
      <c r="AR996" s="4"/>
      <c r="AS996" s="4"/>
      <c r="AT996" s="10">
        <v>0</v>
      </c>
      <c r="AU996" s="10" t="s">
        <v>1104</v>
      </c>
      <c r="AV996" s="10" t="s">
        <v>1105</v>
      </c>
      <c r="AW996" s="10" t="s">
        <v>1104</v>
      </c>
      <c r="AX996" s="10" t="s">
        <v>1105</v>
      </c>
      <c r="AY996" s="10" t="s">
        <v>1105</v>
      </c>
      <c r="AZ996" s="10" t="s">
        <v>1105</v>
      </c>
      <c r="BA996" s="10" t="s">
        <v>1105</v>
      </c>
      <c r="BB996" s="10" t="s">
        <v>1105</v>
      </c>
      <c r="BC996" s="10" t="s">
        <v>1105</v>
      </c>
      <c r="BD996" s="10" t="s">
        <v>1104</v>
      </c>
      <c r="BE996" s="10" t="s">
        <v>1105</v>
      </c>
      <c r="BF996" s="10" t="s">
        <v>1105</v>
      </c>
      <c r="BG996" s="10" t="s">
        <v>1105</v>
      </c>
      <c r="BH996" s="10" t="s">
        <v>1104</v>
      </c>
      <c r="BI996" s="10" t="s">
        <v>1105</v>
      </c>
      <c r="BJ996" s="10" t="s">
        <v>1105</v>
      </c>
      <c r="BK996" s="10" t="s">
        <v>1104</v>
      </c>
      <c r="BL996" s="10" t="s">
        <v>1105</v>
      </c>
      <c r="BM996" s="10" t="s">
        <v>1105</v>
      </c>
      <c r="BN996" s="10" t="s">
        <v>1105</v>
      </c>
      <c r="BO996" s="10" t="s">
        <v>1105</v>
      </c>
      <c r="BP996" s="10" t="s">
        <v>1105</v>
      </c>
      <c r="BQ996" s="10" t="s">
        <v>1105</v>
      </c>
      <c r="BR996" s="10" t="s">
        <v>1105</v>
      </c>
      <c r="BS996" s="10" t="s">
        <v>1105</v>
      </c>
      <c r="BT996" s="10" t="s">
        <v>1104</v>
      </c>
      <c r="BU996" s="10" t="s">
        <v>1105</v>
      </c>
      <c r="BV996" s="10" t="s">
        <v>1104</v>
      </c>
      <c r="BW996" s="10" t="s">
        <v>190</v>
      </c>
      <c r="BX996" s="10" t="s">
        <v>1104</v>
      </c>
      <c r="BY996" s="10" t="s">
        <v>1105</v>
      </c>
      <c r="BZ996" s="10" t="s">
        <v>1105</v>
      </c>
      <c r="CA996" s="10" t="s">
        <v>1104</v>
      </c>
      <c r="CB996" s="10" t="s">
        <v>1104</v>
      </c>
      <c r="CC996" s="10" t="s">
        <v>1105</v>
      </c>
      <c r="CD996" s="10" t="s">
        <v>1104</v>
      </c>
      <c r="CE996" s="10" t="s">
        <v>1104</v>
      </c>
      <c r="CF996" s="10" t="s">
        <v>1104</v>
      </c>
      <c r="CG996" s="10" t="s">
        <v>1104</v>
      </c>
      <c r="CH996" s="10" t="s">
        <v>1104</v>
      </c>
      <c r="CI996" s="10" t="s">
        <v>1104</v>
      </c>
      <c r="CJ996" s="10" t="s">
        <v>1104</v>
      </c>
      <c r="CK996" s="10" t="s">
        <v>190</v>
      </c>
      <c r="CL996" s="10" t="s">
        <v>1105</v>
      </c>
      <c r="CM996" s="10" t="s">
        <v>1105</v>
      </c>
      <c r="CN996" s="10" t="s">
        <v>1105</v>
      </c>
      <c r="CO996" s="10" t="s">
        <v>1105</v>
      </c>
      <c r="CP996" s="10" t="s">
        <v>1105</v>
      </c>
      <c r="CQ996" s="10" t="s">
        <v>1105</v>
      </c>
      <c r="CR996" s="10" t="s">
        <v>1105</v>
      </c>
      <c r="CS996" s="10" t="s">
        <v>1105</v>
      </c>
      <c r="CT996" s="10" t="s">
        <v>1105</v>
      </c>
      <c r="CU996" s="10" t="s">
        <v>1104</v>
      </c>
      <c r="CV996" s="10" t="s">
        <v>1105</v>
      </c>
      <c r="CW996" s="10" t="s">
        <v>374</v>
      </c>
      <c r="CX996" s="9" t="s">
        <v>374</v>
      </c>
      <c r="CY996" s="10" t="s">
        <v>1105</v>
      </c>
      <c r="CZ996" s="10" t="s">
        <v>1104</v>
      </c>
      <c r="DA996" s="10" t="s">
        <v>1105</v>
      </c>
      <c r="DB996" s="10" t="s">
        <v>1105</v>
      </c>
      <c r="DC996" s="96" t="s">
        <v>7181</v>
      </c>
      <c r="DD996" s="96" t="s">
        <v>7181</v>
      </c>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5"/>
    </row>
    <row r="997" spans="1:251" s="9" customFormat="1" ht="17.25" customHeight="1">
      <c r="A997" s="5" t="s">
        <v>55</v>
      </c>
      <c r="B997" s="9">
        <v>389</v>
      </c>
      <c r="C997" s="5" t="s">
        <v>83</v>
      </c>
      <c r="D997" s="5" t="s">
        <v>148</v>
      </c>
      <c r="E997" s="9">
        <v>737</v>
      </c>
      <c r="F997" s="9" t="s">
        <v>21</v>
      </c>
      <c r="G997" s="5"/>
      <c r="H997" s="5" t="s">
        <v>5</v>
      </c>
      <c r="I997" s="9">
        <v>1559</v>
      </c>
      <c r="J997" s="5" t="s">
        <v>12</v>
      </c>
      <c r="K997" s="9">
        <v>1588</v>
      </c>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42" t="s">
        <v>578</v>
      </c>
      <c r="AM997" s="11">
        <f>VLOOKUP($AL997,'City Location'!$A$2:$C$69,2)</f>
        <v>55.676096999999999</v>
      </c>
      <c r="AN997" s="11">
        <f>VLOOKUP($AL997,'City Location'!$A$2:$C$69,3)</f>
        <v>12.568337</v>
      </c>
      <c r="AO997" s="9" t="s">
        <v>623</v>
      </c>
      <c r="AP997" s="5">
        <v>1</v>
      </c>
      <c r="AQ997" s="5"/>
      <c r="AR997" s="4"/>
      <c r="AS997" s="4"/>
      <c r="AT997" s="10">
        <v>0</v>
      </c>
      <c r="AU997" s="10" t="s">
        <v>1104</v>
      </c>
      <c r="AV997" s="10" t="s">
        <v>1105</v>
      </c>
      <c r="AW997" s="10" t="s">
        <v>1104</v>
      </c>
      <c r="AX997" s="10" t="s">
        <v>1105</v>
      </c>
      <c r="AY997" s="10" t="s">
        <v>1105</v>
      </c>
      <c r="AZ997" s="10" t="s">
        <v>1105</v>
      </c>
      <c r="BA997" s="10" t="s">
        <v>1105</v>
      </c>
      <c r="BB997" s="10" t="s">
        <v>1105</v>
      </c>
      <c r="BC997" s="10" t="s">
        <v>1105</v>
      </c>
      <c r="BD997" s="10" t="s">
        <v>1104</v>
      </c>
      <c r="BE997" s="10" t="s">
        <v>1105</v>
      </c>
      <c r="BF997" s="10" t="s">
        <v>1105</v>
      </c>
      <c r="BG997" s="10" t="s">
        <v>1105</v>
      </c>
      <c r="BH997" s="10" t="s">
        <v>1104</v>
      </c>
      <c r="BI997" s="10" t="s">
        <v>1105</v>
      </c>
      <c r="BJ997" s="10" t="s">
        <v>1105</v>
      </c>
      <c r="BK997" s="10" t="s">
        <v>1104</v>
      </c>
      <c r="BL997" s="10" t="s">
        <v>1105</v>
      </c>
      <c r="BM997" s="10" t="s">
        <v>1105</v>
      </c>
      <c r="BN997" s="10" t="s">
        <v>1105</v>
      </c>
      <c r="BO997" s="10" t="s">
        <v>1105</v>
      </c>
      <c r="BP997" s="10" t="s">
        <v>1105</v>
      </c>
      <c r="BQ997" s="10" t="s">
        <v>1105</v>
      </c>
      <c r="BR997" s="10" t="s">
        <v>1105</v>
      </c>
      <c r="BS997" s="10" t="s">
        <v>1105</v>
      </c>
      <c r="BT997" s="10" t="s">
        <v>1104</v>
      </c>
      <c r="BU997" s="10" t="s">
        <v>1105</v>
      </c>
      <c r="BV997" s="10" t="s">
        <v>1104</v>
      </c>
      <c r="BW997" s="10" t="s">
        <v>190</v>
      </c>
      <c r="BX997" s="10" t="s">
        <v>1104</v>
      </c>
      <c r="BY997" s="10" t="s">
        <v>1105</v>
      </c>
      <c r="BZ997" s="10" t="s">
        <v>1105</v>
      </c>
      <c r="CA997" s="10" t="s">
        <v>1104</v>
      </c>
      <c r="CB997" s="10" t="s">
        <v>1104</v>
      </c>
      <c r="CC997" s="10" t="s">
        <v>1105</v>
      </c>
      <c r="CD997" s="10" t="s">
        <v>1104</v>
      </c>
      <c r="CE997" s="10" t="s">
        <v>1104</v>
      </c>
      <c r="CF997" s="10" t="s">
        <v>1104</v>
      </c>
      <c r="CG997" s="10" t="s">
        <v>1104</v>
      </c>
      <c r="CH997" s="10" t="s">
        <v>1104</v>
      </c>
      <c r="CI997" s="10" t="s">
        <v>1104</v>
      </c>
      <c r="CJ997" s="10" t="s">
        <v>1104</v>
      </c>
      <c r="CK997" s="10" t="s">
        <v>190</v>
      </c>
      <c r="CL997" s="10" t="s">
        <v>1105</v>
      </c>
      <c r="CM997" s="10" t="s">
        <v>1105</v>
      </c>
      <c r="CN997" s="10" t="s">
        <v>1105</v>
      </c>
      <c r="CO997" s="10" t="s">
        <v>1105</v>
      </c>
      <c r="CP997" s="10" t="s">
        <v>1105</v>
      </c>
      <c r="CQ997" s="10" t="s">
        <v>1105</v>
      </c>
      <c r="CR997" s="10" t="s">
        <v>1105</v>
      </c>
      <c r="CS997" s="10" t="s">
        <v>1105</v>
      </c>
      <c r="CT997" s="10" t="s">
        <v>1105</v>
      </c>
      <c r="CU997" s="10" t="s">
        <v>1104</v>
      </c>
      <c r="CV997" s="10" t="s">
        <v>1104</v>
      </c>
      <c r="CW997" s="10" t="s">
        <v>1105</v>
      </c>
      <c r="CX997" s="10" t="s">
        <v>374</v>
      </c>
      <c r="CY997" s="10" t="s">
        <v>1105</v>
      </c>
      <c r="CZ997" s="10" t="s">
        <v>1105</v>
      </c>
      <c r="DA997" s="10" t="s">
        <v>1104</v>
      </c>
      <c r="DB997" s="10" t="s">
        <v>1105</v>
      </c>
      <c r="DC997" s="96" t="s">
        <v>7181</v>
      </c>
      <c r="DD997" s="96" t="s">
        <v>7181</v>
      </c>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5"/>
    </row>
    <row r="998" spans="1:251" s="9" customFormat="1" ht="17.25" customHeight="1">
      <c r="A998" s="5" t="s">
        <v>55</v>
      </c>
      <c r="B998" s="9">
        <v>389</v>
      </c>
      <c r="C998" s="5" t="s">
        <v>83</v>
      </c>
      <c r="D998" s="5" t="s">
        <v>202</v>
      </c>
      <c r="E998" s="9">
        <v>1627</v>
      </c>
      <c r="F998" s="9" t="s">
        <v>21</v>
      </c>
      <c r="G998" s="5"/>
      <c r="H998" s="5" t="s">
        <v>12</v>
      </c>
      <c r="I998" s="9">
        <v>1588</v>
      </c>
      <c r="J998" s="5" t="s">
        <v>18</v>
      </c>
      <c r="K998" s="9">
        <v>1648</v>
      </c>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42" t="s">
        <v>578</v>
      </c>
      <c r="AM998" s="11">
        <f>VLOOKUP($AL998,'City Location'!$A$2:$C$69,2)</f>
        <v>55.676096999999999</v>
      </c>
      <c r="AN998" s="11">
        <f>VLOOKUP($AL998,'City Location'!$A$2:$C$69,3)</f>
        <v>12.568337</v>
      </c>
      <c r="AO998" s="9" t="s">
        <v>623</v>
      </c>
      <c r="AP998" s="5">
        <v>1</v>
      </c>
      <c r="AQ998" s="5"/>
      <c r="AR998" s="4"/>
      <c r="AS998" s="4"/>
      <c r="AT998" s="10">
        <v>0</v>
      </c>
      <c r="AU998" s="10" t="s">
        <v>1104</v>
      </c>
      <c r="AV998" s="10" t="s">
        <v>1105</v>
      </c>
      <c r="AW998" s="10" t="s">
        <v>1104</v>
      </c>
      <c r="AX998" s="10" t="s">
        <v>1105</v>
      </c>
      <c r="AY998" s="10" t="s">
        <v>1105</v>
      </c>
      <c r="AZ998" s="10" t="s">
        <v>1105</v>
      </c>
      <c r="BA998" s="10" t="s">
        <v>1105</v>
      </c>
      <c r="BB998" s="10" t="s">
        <v>1105</v>
      </c>
      <c r="BC998" s="10" t="s">
        <v>1105</v>
      </c>
      <c r="BD998" s="10" t="s">
        <v>1104</v>
      </c>
      <c r="BE998" s="10" t="s">
        <v>1104</v>
      </c>
      <c r="BF998" s="10" t="s">
        <v>1105</v>
      </c>
      <c r="BG998" s="10" t="s">
        <v>1105</v>
      </c>
      <c r="BH998" s="10" t="s">
        <v>1104</v>
      </c>
      <c r="BI998" s="10" t="s">
        <v>1105</v>
      </c>
      <c r="BJ998" s="10" t="s">
        <v>1105</v>
      </c>
      <c r="BK998" s="10" t="s">
        <v>1104</v>
      </c>
      <c r="BL998" s="10" t="s">
        <v>1105</v>
      </c>
      <c r="BM998" s="10" t="s">
        <v>1105</v>
      </c>
      <c r="BN998" s="10" t="s">
        <v>1105</v>
      </c>
      <c r="BO998" s="10" t="s">
        <v>1105</v>
      </c>
      <c r="BP998" s="10" t="s">
        <v>1105</v>
      </c>
      <c r="BQ998" s="10" t="s">
        <v>1105</v>
      </c>
      <c r="BR998" s="10" t="s">
        <v>1105</v>
      </c>
      <c r="BS998" s="10" t="s">
        <v>1105</v>
      </c>
      <c r="BT998" s="10" t="s">
        <v>1104</v>
      </c>
      <c r="BU998" s="10" t="s">
        <v>1105</v>
      </c>
      <c r="BV998" s="10" t="s">
        <v>1104</v>
      </c>
      <c r="BW998" s="10" t="s">
        <v>190</v>
      </c>
      <c r="BX998" s="10" t="s">
        <v>1104</v>
      </c>
      <c r="BY998" s="10" t="s">
        <v>1105</v>
      </c>
      <c r="BZ998" s="10" t="s">
        <v>1105</v>
      </c>
      <c r="CA998" s="10" t="s">
        <v>1104</v>
      </c>
      <c r="CB998" s="10" t="s">
        <v>1104</v>
      </c>
      <c r="CC998" s="10" t="s">
        <v>1105</v>
      </c>
      <c r="CD998" s="10" t="s">
        <v>1104</v>
      </c>
      <c r="CE998" s="10" t="s">
        <v>1104</v>
      </c>
      <c r="CF998" s="10" t="s">
        <v>1104</v>
      </c>
      <c r="CG998" s="10" t="s">
        <v>1104</v>
      </c>
      <c r="CH998" s="10" t="s">
        <v>1104</v>
      </c>
      <c r="CI998" s="10" t="s">
        <v>1104</v>
      </c>
      <c r="CJ998" s="10" t="s">
        <v>1104</v>
      </c>
      <c r="CK998" s="10" t="s">
        <v>190</v>
      </c>
      <c r="CL998" s="10" t="s">
        <v>1105</v>
      </c>
      <c r="CM998" s="10" t="s">
        <v>1105</v>
      </c>
      <c r="CN998" s="10" t="s">
        <v>1105</v>
      </c>
      <c r="CO998" s="10" t="s">
        <v>1105</v>
      </c>
      <c r="CP998" s="10" t="s">
        <v>1105</v>
      </c>
      <c r="CQ998" s="10" t="s">
        <v>1105</v>
      </c>
      <c r="CR998" s="10" t="s">
        <v>1105</v>
      </c>
      <c r="CS998" s="10" t="s">
        <v>1105</v>
      </c>
      <c r="CT998" s="10" t="s">
        <v>1105</v>
      </c>
      <c r="CU998" s="10" t="s">
        <v>1104</v>
      </c>
      <c r="CV998" s="10" t="s">
        <v>1104</v>
      </c>
      <c r="CW998" s="10" t="s">
        <v>1105</v>
      </c>
      <c r="CX998" s="10" t="s">
        <v>374</v>
      </c>
      <c r="CY998" s="10" t="s">
        <v>1105</v>
      </c>
      <c r="CZ998" s="10" t="s">
        <v>1105</v>
      </c>
      <c r="DA998" s="10" t="s">
        <v>1104</v>
      </c>
      <c r="DB998" s="10" t="s">
        <v>1105</v>
      </c>
      <c r="DC998" s="96" t="s">
        <v>7181</v>
      </c>
      <c r="DD998" s="96" t="s">
        <v>7181</v>
      </c>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5"/>
    </row>
    <row r="999" spans="1:251" s="9" customFormat="1" ht="17.25" customHeight="1">
      <c r="A999" s="5" t="s">
        <v>55</v>
      </c>
      <c r="B999" s="9">
        <v>389</v>
      </c>
      <c r="C999" s="5" t="s">
        <v>83</v>
      </c>
      <c r="D999" s="5" t="s">
        <v>89</v>
      </c>
      <c r="E999" s="9">
        <v>1630</v>
      </c>
      <c r="F999" s="9" t="s">
        <v>21</v>
      </c>
      <c r="G999" s="5"/>
      <c r="H999" s="5" t="s">
        <v>6</v>
      </c>
      <c r="I999" s="9">
        <v>1648</v>
      </c>
      <c r="J999" s="5" t="s">
        <v>16</v>
      </c>
      <c r="K999" s="9">
        <v>1658</v>
      </c>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42" t="s">
        <v>578</v>
      </c>
      <c r="AM999" s="11">
        <f>VLOOKUP($AL999,'City Location'!$A$2:$C$69,2)</f>
        <v>55.676096999999999</v>
      </c>
      <c r="AN999" s="11">
        <f>VLOOKUP($AL999,'City Location'!$A$2:$C$69,3)</f>
        <v>12.568337</v>
      </c>
      <c r="AO999" s="9" t="s">
        <v>623</v>
      </c>
      <c r="AP999" s="5">
        <v>1</v>
      </c>
      <c r="AQ999" s="5"/>
      <c r="AR999" s="4"/>
      <c r="AS999" s="4"/>
      <c r="AT999" s="10">
        <v>0</v>
      </c>
      <c r="AU999" s="10" t="s">
        <v>1104</v>
      </c>
      <c r="AV999" s="10" t="s">
        <v>1105</v>
      </c>
      <c r="AW999" s="10" t="s">
        <v>1104</v>
      </c>
      <c r="AX999" s="10" t="s">
        <v>1105</v>
      </c>
      <c r="AY999" s="10" t="s">
        <v>1105</v>
      </c>
      <c r="AZ999" s="10" t="s">
        <v>1105</v>
      </c>
      <c r="BA999" s="10" t="s">
        <v>1105</v>
      </c>
      <c r="BB999" s="10" t="s">
        <v>1105</v>
      </c>
      <c r="BC999" s="10" t="s">
        <v>1105</v>
      </c>
      <c r="BD999" s="10" t="s">
        <v>1104</v>
      </c>
      <c r="BE999" s="10" t="s">
        <v>1104</v>
      </c>
      <c r="BF999" s="10" t="s">
        <v>1105</v>
      </c>
      <c r="BG999" s="10" t="s">
        <v>1105</v>
      </c>
      <c r="BH999" s="10" t="s">
        <v>1104</v>
      </c>
      <c r="BI999" s="10" t="s">
        <v>1105</v>
      </c>
      <c r="BJ999" s="10" t="s">
        <v>1105</v>
      </c>
      <c r="BK999" s="10" t="s">
        <v>1104</v>
      </c>
      <c r="BL999" s="10" t="s">
        <v>1105</v>
      </c>
      <c r="BM999" s="10" t="s">
        <v>1105</v>
      </c>
      <c r="BN999" s="10" t="s">
        <v>1105</v>
      </c>
      <c r="BO999" s="10" t="s">
        <v>1105</v>
      </c>
      <c r="BP999" s="10" t="s">
        <v>1105</v>
      </c>
      <c r="BQ999" s="10" t="s">
        <v>1105</v>
      </c>
      <c r="BR999" s="10" t="s">
        <v>1105</v>
      </c>
      <c r="BS999" s="10" t="s">
        <v>1105</v>
      </c>
      <c r="BT999" s="10" t="s">
        <v>1104</v>
      </c>
      <c r="BU999" s="10" t="s">
        <v>1105</v>
      </c>
      <c r="BV999" s="10" t="s">
        <v>1104</v>
      </c>
      <c r="BW999" s="10" t="s">
        <v>190</v>
      </c>
      <c r="BX999" s="10" t="s">
        <v>1104</v>
      </c>
      <c r="BY999" s="10" t="s">
        <v>1105</v>
      </c>
      <c r="BZ999" s="10" t="s">
        <v>1105</v>
      </c>
      <c r="CA999" s="10" t="s">
        <v>1104</v>
      </c>
      <c r="CB999" s="10" t="s">
        <v>1104</v>
      </c>
      <c r="CC999" s="10" t="s">
        <v>1105</v>
      </c>
      <c r="CD999" s="10" t="s">
        <v>1104</v>
      </c>
      <c r="CE999" s="10" t="s">
        <v>1104</v>
      </c>
      <c r="CF999" s="10" t="s">
        <v>1104</v>
      </c>
      <c r="CG999" s="10" t="s">
        <v>1104</v>
      </c>
      <c r="CH999" s="10" t="s">
        <v>1104</v>
      </c>
      <c r="CI999" s="10" t="s">
        <v>1105</v>
      </c>
      <c r="CJ999" s="10" t="s">
        <v>1104</v>
      </c>
      <c r="CK999" s="10" t="s">
        <v>190</v>
      </c>
      <c r="CL999" s="10" t="s">
        <v>1105</v>
      </c>
      <c r="CM999" s="10" t="s">
        <v>1105</v>
      </c>
      <c r="CN999" s="10" t="s">
        <v>1105</v>
      </c>
      <c r="CO999" s="10" t="s">
        <v>1105</v>
      </c>
      <c r="CP999" s="10" t="s">
        <v>1105</v>
      </c>
      <c r="CQ999" s="10" t="s">
        <v>1105</v>
      </c>
      <c r="CR999" s="10" t="s">
        <v>1105</v>
      </c>
      <c r="CS999" s="10" t="s">
        <v>1105</v>
      </c>
      <c r="CT999" s="10" t="s">
        <v>1105</v>
      </c>
      <c r="CU999" s="10" t="s">
        <v>1104</v>
      </c>
      <c r="CV999" s="10" t="s">
        <v>1104</v>
      </c>
      <c r="CW999" s="10" t="s">
        <v>1105</v>
      </c>
      <c r="CX999" s="10" t="s">
        <v>374</v>
      </c>
      <c r="CY999" s="10" t="s">
        <v>1105</v>
      </c>
      <c r="CZ999" s="10" t="s">
        <v>1105</v>
      </c>
      <c r="DA999" s="10" t="s">
        <v>1104</v>
      </c>
      <c r="DB999" s="10" t="s">
        <v>1105</v>
      </c>
      <c r="DC999" s="96" t="s">
        <v>7181</v>
      </c>
      <c r="DD999" s="96" t="s">
        <v>7181</v>
      </c>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5"/>
    </row>
    <row r="1000" spans="1:251" s="9" customFormat="1" ht="17.25" customHeight="1">
      <c r="A1000" s="5" t="s">
        <v>55</v>
      </c>
      <c r="B1000" s="9">
        <v>389</v>
      </c>
      <c r="C1000" s="5" t="s">
        <v>83</v>
      </c>
      <c r="D1000" s="5" t="s">
        <v>89</v>
      </c>
      <c r="E1000" s="9">
        <v>1630</v>
      </c>
      <c r="F1000" s="9" t="s">
        <v>21</v>
      </c>
      <c r="G1000" s="5"/>
      <c r="H1000" s="5" t="s">
        <v>16</v>
      </c>
      <c r="I1000" s="9">
        <v>1658</v>
      </c>
      <c r="J1000" s="5" t="s">
        <v>5</v>
      </c>
      <c r="K1000" s="9">
        <v>1660</v>
      </c>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42" t="s">
        <v>578</v>
      </c>
      <c r="AM1000" s="11">
        <f>VLOOKUP($AL1000,'City Location'!$A$2:$C$69,2)</f>
        <v>55.676096999999999</v>
      </c>
      <c r="AN1000" s="11">
        <f>VLOOKUP($AL1000,'City Location'!$A$2:$C$69,3)</f>
        <v>12.568337</v>
      </c>
      <c r="AO1000" s="9" t="s">
        <v>623</v>
      </c>
      <c r="AP1000" s="5">
        <v>1</v>
      </c>
      <c r="AQ1000" s="5"/>
      <c r="AR1000" s="4"/>
      <c r="AS1000" s="4"/>
      <c r="AT1000" s="10">
        <v>0</v>
      </c>
      <c r="AU1000" s="10" t="s">
        <v>1104</v>
      </c>
      <c r="AV1000" s="10" t="s">
        <v>1105</v>
      </c>
      <c r="AW1000" s="10" t="s">
        <v>1104</v>
      </c>
      <c r="AX1000" s="10" t="s">
        <v>1105</v>
      </c>
      <c r="AY1000" s="10" t="s">
        <v>1105</v>
      </c>
      <c r="AZ1000" s="10" t="s">
        <v>1105</v>
      </c>
      <c r="BA1000" s="10" t="s">
        <v>1105</v>
      </c>
      <c r="BB1000" s="10" t="s">
        <v>1105</v>
      </c>
      <c r="BC1000" s="10" t="s">
        <v>1105</v>
      </c>
      <c r="BD1000" s="10" t="s">
        <v>1104</v>
      </c>
      <c r="BE1000" s="10" t="s">
        <v>1104</v>
      </c>
      <c r="BF1000" s="10" t="s">
        <v>1105</v>
      </c>
      <c r="BG1000" s="10" t="s">
        <v>1105</v>
      </c>
      <c r="BH1000" s="10" t="s">
        <v>1104</v>
      </c>
      <c r="BI1000" s="10" t="s">
        <v>1105</v>
      </c>
      <c r="BJ1000" s="10" t="s">
        <v>1105</v>
      </c>
      <c r="BK1000" s="10" t="s">
        <v>1104</v>
      </c>
      <c r="BL1000" s="10" t="s">
        <v>1105</v>
      </c>
      <c r="BM1000" s="10" t="s">
        <v>1105</v>
      </c>
      <c r="BN1000" s="10" t="s">
        <v>1105</v>
      </c>
      <c r="BO1000" s="10" t="s">
        <v>1105</v>
      </c>
      <c r="BP1000" s="10" t="s">
        <v>1105</v>
      </c>
      <c r="BQ1000" s="10" t="s">
        <v>1105</v>
      </c>
      <c r="BR1000" s="10" t="s">
        <v>1105</v>
      </c>
      <c r="BS1000" s="10" t="s">
        <v>1105</v>
      </c>
      <c r="BT1000" s="10" t="s">
        <v>1104</v>
      </c>
      <c r="BU1000" s="10" t="s">
        <v>1105</v>
      </c>
      <c r="BV1000" s="10" t="s">
        <v>1104</v>
      </c>
      <c r="BW1000" s="10" t="s">
        <v>374</v>
      </c>
      <c r="BX1000" s="10" t="s">
        <v>1104</v>
      </c>
      <c r="BY1000" s="10" t="s">
        <v>1105</v>
      </c>
      <c r="BZ1000" s="10" t="s">
        <v>1105</v>
      </c>
      <c r="CA1000" s="10" t="s">
        <v>1104</v>
      </c>
      <c r="CB1000" s="10" t="s">
        <v>1104</v>
      </c>
      <c r="CC1000" s="10" t="s">
        <v>1105</v>
      </c>
      <c r="CD1000" s="10" t="s">
        <v>1104</v>
      </c>
      <c r="CE1000" s="10" t="s">
        <v>1104</v>
      </c>
      <c r="CF1000" s="10" t="s">
        <v>1104</v>
      </c>
      <c r="CG1000" s="10" t="s">
        <v>1104</v>
      </c>
      <c r="CH1000" s="10" t="s">
        <v>1104</v>
      </c>
      <c r="CI1000" s="10" t="s">
        <v>1105</v>
      </c>
      <c r="CJ1000" s="10" t="s">
        <v>1104</v>
      </c>
      <c r="CK1000" s="10" t="s">
        <v>190</v>
      </c>
      <c r="CL1000" s="10" t="s">
        <v>1105</v>
      </c>
      <c r="CM1000" s="10" t="s">
        <v>1105</v>
      </c>
      <c r="CN1000" s="10" t="s">
        <v>1105</v>
      </c>
      <c r="CO1000" s="10" t="s">
        <v>1105</v>
      </c>
      <c r="CP1000" s="10" t="s">
        <v>1105</v>
      </c>
      <c r="CQ1000" s="10" t="s">
        <v>1105</v>
      </c>
      <c r="CR1000" s="10" t="s">
        <v>1105</v>
      </c>
      <c r="CS1000" s="10" t="s">
        <v>1105</v>
      </c>
      <c r="CT1000" s="10" t="s">
        <v>1105</v>
      </c>
      <c r="CU1000" s="10" t="s">
        <v>1104</v>
      </c>
      <c r="CV1000" s="10" t="s">
        <v>1104</v>
      </c>
      <c r="CW1000" s="10" t="s">
        <v>1105</v>
      </c>
      <c r="CX1000" s="10" t="s">
        <v>374</v>
      </c>
      <c r="CY1000" s="10" t="s">
        <v>1105</v>
      </c>
      <c r="CZ1000" s="10" t="s">
        <v>1105</v>
      </c>
      <c r="DA1000" s="10" t="s">
        <v>1104</v>
      </c>
      <c r="DB1000" s="10" t="s">
        <v>1105</v>
      </c>
      <c r="DC1000" s="96" t="s">
        <v>7181</v>
      </c>
      <c r="DD1000" s="96" t="s">
        <v>7181</v>
      </c>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5"/>
    </row>
    <row r="1001" spans="1:251" s="9" customFormat="1" ht="17.25" customHeight="1">
      <c r="A1001" s="5" t="s">
        <v>55</v>
      </c>
      <c r="B1001" s="9">
        <v>389</v>
      </c>
      <c r="C1001" s="5" t="s">
        <v>83</v>
      </c>
      <c r="D1001" s="5" t="s">
        <v>89</v>
      </c>
      <c r="E1001" s="9">
        <v>1630</v>
      </c>
      <c r="F1001" s="9" t="s">
        <v>21</v>
      </c>
      <c r="G1001" s="5"/>
      <c r="H1001" s="5" t="s">
        <v>5</v>
      </c>
      <c r="I1001" s="9">
        <v>1660</v>
      </c>
      <c r="J1001" s="5" t="s">
        <v>18</v>
      </c>
      <c r="K1001" s="9">
        <v>1670</v>
      </c>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42" t="s">
        <v>578</v>
      </c>
      <c r="AM1001" s="11">
        <f>VLOOKUP($AL1001,'City Location'!$A$2:$C$69,2)</f>
        <v>55.676096999999999</v>
      </c>
      <c r="AN1001" s="11">
        <f>VLOOKUP($AL1001,'City Location'!$A$2:$C$69,3)</f>
        <v>12.568337</v>
      </c>
      <c r="AO1001" s="9" t="s">
        <v>623</v>
      </c>
      <c r="AP1001" s="5">
        <v>1</v>
      </c>
      <c r="AQ1001" s="5"/>
      <c r="AR1001" s="4"/>
      <c r="AS1001" s="4"/>
      <c r="AT1001" s="10">
        <v>0</v>
      </c>
      <c r="AU1001" s="10" t="s">
        <v>1104</v>
      </c>
      <c r="AV1001" s="10" t="s">
        <v>1105</v>
      </c>
      <c r="AW1001" s="10" t="s">
        <v>1104</v>
      </c>
      <c r="AX1001" s="10" t="s">
        <v>1105</v>
      </c>
      <c r="AY1001" s="10" t="s">
        <v>1105</v>
      </c>
      <c r="AZ1001" s="10" t="s">
        <v>1105</v>
      </c>
      <c r="BA1001" s="10" t="s">
        <v>1105</v>
      </c>
      <c r="BB1001" s="10" t="s">
        <v>1105</v>
      </c>
      <c r="BC1001" s="10" t="s">
        <v>1105</v>
      </c>
      <c r="BD1001" s="10" t="s">
        <v>1104</v>
      </c>
      <c r="BE1001" s="10" t="s">
        <v>1104</v>
      </c>
      <c r="BF1001" s="10" t="s">
        <v>1105</v>
      </c>
      <c r="BG1001" s="10" t="s">
        <v>1105</v>
      </c>
      <c r="BH1001" s="10" t="s">
        <v>1104</v>
      </c>
      <c r="BI1001" s="10" t="s">
        <v>1105</v>
      </c>
      <c r="BJ1001" s="10" t="s">
        <v>1105</v>
      </c>
      <c r="BK1001" s="10" t="s">
        <v>1104</v>
      </c>
      <c r="BL1001" s="10" t="s">
        <v>1105</v>
      </c>
      <c r="BM1001" s="10" t="s">
        <v>1105</v>
      </c>
      <c r="BN1001" s="10" t="s">
        <v>1105</v>
      </c>
      <c r="BO1001" s="10" t="s">
        <v>1105</v>
      </c>
      <c r="BP1001" s="10" t="s">
        <v>1105</v>
      </c>
      <c r="BQ1001" s="10" t="s">
        <v>1105</v>
      </c>
      <c r="BR1001" s="10" t="s">
        <v>1105</v>
      </c>
      <c r="BS1001" s="10" t="s">
        <v>1105</v>
      </c>
      <c r="BT1001" s="10" t="s">
        <v>1104</v>
      </c>
      <c r="BU1001" s="10" t="s">
        <v>1105</v>
      </c>
      <c r="BV1001" s="10" t="s">
        <v>1104</v>
      </c>
      <c r="BW1001" s="10" t="s">
        <v>190</v>
      </c>
      <c r="BX1001" s="10" t="s">
        <v>1104</v>
      </c>
      <c r="BY1001" s="10" t="s">
        <v>1105</v>
      </c>
      <c r="BZ1001" s="10" t="s">
        <v>1105</v>
      </c>
      <c r="CA1001" s="10" t="s">
        <v>1104</v>
      </c>
      <c r="CB1001" s="10" t="s">
        <v>1104</v>
      </c>
      <c r="CC1001" s="10" t="s">
        <v>1105</v>
      </c>
      <c r="CD1001" s="10" t="s">
        <v>1104</v>
      </c>
      <c r="CE1001" s="10" t="s">
        <v>1104</v>
      </c>
      <c r="CF1001" s="10" t="s">
        <v>1104</v>
      </c>
      <c r="CG1001" s="10" t="s">
        <v>1104</v>
      </c>
      <c r="CH1001" s="10" t="s">
        <v>1104</v>
      </c>
      <c r="CI1001" s="10" t="s">
        <v>1105</v>
      </c>
      <c r="CJ1001" s="10" t="s">
        <v>1104</v>
      </c>
      <c r="CK1001" s="10" t="s">
        <v>190</v>
      </c>
      <c r="CL1001" s="10" t="s">
        <v>1105</v>
      </c>
      <c r="CM1001" s="10" t="s">
        <v>1105</v>
      </c>
      <c r="CN1001" s="10" t="s">
        <v>1105</v>
      </c>
      <c r="CO1001" s="10" t="s">
        <v>1105</v>
      </c>
      <c r="CP1001" s="10" t="s">
        <v>1105</v>
      </c>
      <c r="CQ1001" s="10" t="s">
        <v>1105</v>
      </c>
      <c r="CR1001" s="10" t="s">
        <v>1105</v>
      </c>
      <c r="CS1001" s="10" t="s">
        <v>1105</v>
      </c>
      <c r="CT1001" s="10" t="s">
        <v>1105</v>
      </c>
      <c r="CU1001" s="10" t="s">
        <v>1104</v>
      </c>
      <c r="CV1001" s="10" t="s">
        <v>1104</v>
      </c>
      <c r="CW1001" s="10" t="s">
        <v>1105</v>
      </c>
      <c r="CX1001" s="10" t="s">
        <v>374</v>
      </c>
      <c r="CY1001" s="10" t="s">
        <v>1105</v>
      </c>
      <c r="CZ1001" s="10" t="s">
        <v>1105</v>
      </c>
      <c r="DA1001" s="10" t="s">
        <v>1104</v>
      </c>
      <c r="DB1001" s="10" t="s">
        <v>1105</v>
      </c>
      <c r="DC1001" s="96" t="s">
        <v>7181</v>
      </c>
      <c r="DD1001" s="96" t="s">
        <v>7181</v>
      </c>
      <c r="DE1001" s="4"/>
      <c r="DF1001" s="4"/>
      <c r="DG1001" s="4"/>
      <c r="DH1001" s="4"/>
      <c r="DI1001" s="4"/>
      <c r="DJ1001" s="4"/>
      <c r="DK1001" s="4"/>
      <c r="DL1001" s="4"/>
      <c r="DM1001" s="4"/>
      <c r="DN1001" s="4"/>
      <c r="DO1001" s="4"/>
      <c r="DP1001" s="4"/>
      <c r="DQ1001" s="4"/>
      <c r="DR1001" s="4"/>
      <c r="DS1001" s="4"/>
      <c r="DT1001" s="4"/>
      <c r="DU1001" s="4"/>
      <c r="DV1001" s="4"/>
      <c r="DW1001" s="4"/>
      <c r="DX1001" s="4"/>
      <c r="DY1001" s="4"/>
      <c r="DZ1001" s="4"/>
      <c r="EA1001" s="4"/>
      <c r="EB1001" s="4"/>
      <c r="EC1001" s="4"/>
      <c r="ED1001" s="4"/>
      <c r="EE1001" s="4"/>
      <c r="EF1001" s="4"/>
      <c r="EG1001" s="4"/>
      <c r="EH1001" s="4"/>
      <c r="EI1001" s="4"/>
      <c r="EJ1001" s="4"/>
      <c r="EK1001" s="4"/>
      <c r="EL1001" s="4"/>
      <c r="EM1001" s="4"/>
      <c r="EN1001" s="4"/>
      <c r="EO1001" s="4"/>
      <c r="EP1001" s="4"/>
      <c r="EQ1001" s="4"/>
      <c r="ER1001" s="4"/>
      <c r="ES1001" s="4"/>
      <c r="ET1001" s="4"/>
      <c r="EU1001" s="4"/>
      <c r="EV1001" s="4"/>
      <c r="EW1001" s="4"/>
      <c r="EX1001" s="4"/>
      <c r="EY1001" s="4"/>
      <c r="EZ1001" s="4"/>
      <c r="FA1001" s="4"/>
      <c r="FB1001" s="4"/>
      <c r="FC1001" s="4"/>
      <c r="FD1001" s="4"/>
      <c r="FE1001" s="4"/>
      <c r="FF1001" s="4"/>
      <c r="FG1001" s="4"/>
      <c r="FH1001" s="4"/>
      <c r="FI1001" s="4"/>
      <c r="FJ1001" s="4"/>
      <c r="FK1001" s="4"/>
      <c r="FL1001" s="4"/>
      <c r="FM1001" s="4"/>
      <c r="FN1001" s="4"/>
      <c r="FO1001" s="4"/>
      <c r="FP1001" s="4"/>
      <c r="FQ1001" s="4"/>
      <c r="FR1001" s="4"/>
      <c r="FS1001" s="4"/>
      <c r="FT1001" s="4"/>
      <c r="FU1001" s="4"/>
      <c r="FV1001" s="4"/>
      <c r="FW1001" s="4"/>
      <c r="FX1001" s="4"/>
      <c r="FY1001" s="4"/>
      <c r="FZ1001" s="4"/>
      <c r="GA1001" s="4"/>
      <c r="GB1001" s="4"/>
      <c r="GC1001" s="4"/>
      <c r="GD1001" s="4"/>
      <c r="GE1001" s="4"/>
      <c r="GF1001" s="4"/>
      <c r="GG1001" s="4"/>
      <c r="GH1001" s="4"/>
      <c r="GI1001" s="4"/>
      <c r="GJ1001" s="4"/>
      <c r="GK1001" s="4"/>
      <c r="GL1001" s="4"/>
      <c r="GM1001" s="4"/>
      <c r="GN1001" s="4"/>
      <c r="GO1001" s="4"/>
      <c r="GP1001" s="4"/>
      <c r="GQ1001" s="4"/>
      <c r="GR1001" s="4"/>
      <c r="GS1001" s="4"/>
      <c r="GT1001" s="4"/>
      <c r="GU1001" s="4"/>
      <c r="GV1001" s="4"/>
      <c r="GW1001" s="4"/>
      <c r="GX1001" s="4"/>
      <c r="GY1001" s="4"/>
      <c r="GZ1001" s="4"/>
      <c r="HA1001" s="4"/>
      <c r="HB1001" s="4"/>
      <c r="HC1001" s="4"/>
      <c r="HD1001" s="4"/>
      <c r="HE1001" s="4"/>
      <c r="HF1001" s="4"/>
      <c r="HG1001" s="4"/>
      <c r="HH1001" s="4"/>
      <c r="HI1001" s="4"/>
      <c r="HJ1001" s="4"/>
      <c r="HK1001" s="4"/>
      <c r="HL1001" s="4"/>
      <c r="HM1001" s="4"/>
      <c r="HN1001" s="4"/>
      <c r="HO1001" s="4"/>
      <c r="HP1001" s="4"/>
      <c r="HQ1001" s="4"/>
      <c r="HR1001" s="4"/>
      <c r="HS1001" s="4"/>
      <c r="HT1001" s="4"/>
      <c r="HU1001" s="4"/>
      <c r="HV1001" s="4"/>
      <c r="HW1001" s="4"/>
      <c r="HX1001" s="4"/>
      <c r="HY1001" s="4"/>
      <c r="HZ1001" s="4"/>
      <c r="IA1001" s="4"/>
      <c r="IB1001" s="4"/>
      <c r="IC1001" s="4"/>
      <c r="ID1001" s="4"/>
      <c r="IE1001" s="4"/>
      <c r="IF1001" s="4"/>
      <c r="IG1001" s="4"/>
      <c r="IH1001" s="4"/>
      <c r="II1001" s="4"/>
      <c r="IJ1001" s="4"/>
      <c r="IK1001" s="4"/>
      <c r="IL1001" s="4"/>
      <c r="IM1001" s="4"/>
      <c r="IN1001" s="4"/>
      <c r="IO1001" s="4"/>
      <c r="IP1001" s="4"/>
      <c r="IQ1001" s="5"/>
    </row>
    <row r="1002" spans="1:251" s="9" customFormat="1" ht="17.25" customHeight="1">
      <c r="A1002" s="5" t="s">
        <v>55</v>
      </c>
      <c r="B1002" s="9">
        <v>389</v>
      </c>
      <c r="C1002" s="5" t="s">
        <v>83</v>
      </c>
      <c r="D1002" s="5" t="s">
        <v>203</v>
      </c>
      <c r="E1002" s="9">
        <v>1625</v>
      </c>
      <c r="F1002" s="9" t="s">
        <v>21</v>
      </c>
      <c r="G1002" s="5"/>
      <c r="H1002" s="5" t="s">
        <v>18</v>
      </c>
      <c r="I1002" s="9">
        <v>1670</v>
      </c>
      <c r="J1002" s="5" t="s">
        <v>9</v>
      </c>
      <c r="K1002" s="9">
        <v>1699</v>
      </c>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42" t="s">
        <v>578</v>
      </c>
      <c r="AM1002" s="11">
        <f>VLOOKUP($AL1002,'City Location'!$A$2:$C$69,2)</f>
        <v>55.676096999999999</v>
      </c>
      <c r="AN1002" s="11">
        <f>VLOOKUP($AL1002,'City Location'!$A$2:$C$69,3)</f>
        <v>12.568337</v>
      </c>
      <c r="AO1002" s="9" t="s">
        <v>623</v>
      </c>
      <c r="AP1002" s="5">
        <v>1</v>
      </c>
      <c r="AQ1002" s="5"/>
      <c r="AR1002" s="4"/>
      <c r="AS1002" s="4"/>
      <c r="AT1002" s="10">
        <v>0</v>
      </c>
      <c r="AU1002" s="10" t="s">
        <v>1104</v>
      </c>
      <c r="AV1002" s="10" t="s">
        <v>1105</v>
      </c>
      <c r="AW1002" s="10" t="s">
        <v>1104</v>
      </c>
      <c r="AX1002" s="10" t="s">
        <v>1105</v>
      </c>
      <c r="AY1002" s="10" t="s">
        <v>1105</v>
      </c>
      <c r="AZ1002" s="10" t="s">
        <v>1105</v>
      </c>
      <c r="BA1002" s="10" t="s">
        <v>1105</v>
      </c>
      <c r="BB1002" s="10" t="s">
        <v>1105</v>
      </c>
      <c r="BC1002" s="10" t="s">
        <v>1105</v>
      </c>
      <c r="BD1002" s="10" t="s">
        <v>1104</v>
      </c>
      <c r="BE1002" s="10" t="s">
        <v>1104</v>
      </c>
      <c r="BF1002" s="10" t="s">
        <v>1105</v>
      </c>
      <c r="BG1002" s="10" t="s">
        <v>1105</v>
      </c>
      <c r="BH1002" s="10" t="s">
        <v>1104</v>
      </c>
      <c r="BI1002" s="10" t="s">
        <v>1105</v>
      </c>
      <c r="BJ1002" s="10" t="s">
        <v>1105</v>
      </c>
      <c r="BK1002" s="10" t="s">
        <v>1104</v>
      </c>
      <c r="BL1002" s="10" t="s">
        <v>1105</v>
      </c>
      <c r="BM1002" s="10" t="s">
        <v>1105</v>
      </c>
      <c r="BN1002" s="10" t="s">
        <v>1105</v>
      </c>
      <c r="BO1002" s="10" t="s">
        <v>1105</v>
      </c>
      <c r="BP1002" s="10" t="s">
        <v>1105</v>
      </c>
      <c r="BQ1002" s="10" t="s">
        <v>1105</v>
      </c>
      <c r="BR1002" s="10" t="s">
        <v>1105</v>
      </c>
      <c r="BS1002" s="10" t="s">
        <v>1105</v>
      </c>
      <c r="BT1002" s="10" t="s">
        <v>1104</v>
      </c>
      <c r="BU1002" s="10" t="s">
        <v>1105</v>
      </c>
      <c r="BV1002" s="10" t="s">
        <v>1104</v>
      </c>
      <c r="BW1002" s="10" t="s">
        <v>190</v>
      </c>
      <c r="BX1002" s="10" t="s">
        <v>1104</v>
      </c>
      <c r="BY1002" s="10" t="s">
        <v>1105</v>
      </c>
      <c r="BZ1002" s="10" t="s">
        <v>1104</v>
      </c>
      <c r="CA1002" s="10" t="s">
        <v>1104</v>
      </c>
      <c r="CB1002" s="10" t="s">
        <v>1104</v>
      </c>
      <c r="CC1002" s="10" t="s">
        <v>1105</v>
      </c>
      <c r="CD1002" s="10" t="s">
        <v>1104</v>
      </c>
      <c r="CE1002" s="10" t="s">
        <v>1104</v>
      </c>
      <c r="CF1002" s="10" t="s">
        <v>1104</v>
      </c>
      <c r="CG1002" s="10" t="s">
        <v>1104</v>
      </c>
      <c r="CH1002" s="10" t="s">
        <v>1104</v>
      </c>
      <c r="CI1002" s="10" t="s">
        <v>1105</v>
      </c>
      <c r="CJ1002" s="10" t="s">
        <v>1104</v>
      </c>
      <c r="CK1002" s="10" t="s">
        <v>190</v>
      </c>
      <c r="CL1002" s="10" t="s">
        <v>1105</v>
      </c>
      <c r="CM1002" s="10" t="s">
        <v>1105</v>
      </c>
      <c r="CN1002" s="10" t="s">
        <v>1105</v>
      </c>
      <c r="CO1002" s="10" t="s">
        <v>1105</v>
      </c>
      <c r="CP1002" s="10" t="s">
        <v>1105</v>
      </c>
      <c r="CQ1002" s="10" t="s">
        <v>1105</v>
      </c>
      <c r="CR1002" s="10" t="s">
        <v>1105</v>
      </c>
      <c r="CS1002" s="10" t="s">
        <v>1105</v>
      </c>
      <c r="CT1002" s="10" t="s">
        <v>1105</v>
      </c>
      <c r="CU1002" s="10" t="s">
        <v>1104</v>
      </c>
      <c r="CV1002" s="10" t="s">
        <v>1104</v>
      </c>
      <c r="CW1002" s="10" t="s">
        <v>1105</v>
      </c>
      <c r="CX1002" s="10" t="s">
        <v>374</v>
      </c>
      <c r="CY1002" s="10" t="s">
        <v>1105</v>
      </c>
      <c r="CZ1002" s="10" t="s">
        <v>1105</v>
      </c>
      <c r="DA1002" s="10" t="s">
        <v>1104</v>
      </c>
      <c r="DB1002" s="10" t="s">
        <v>1105</v>
      </c>
      <c r="DC1002" s="96" t="s">
        <v>7181</v>
      </c>
      <c r="DD1002" s="96" t="s">
        <v>7181</v>
      </c>
      <c r="DE1002" s="4"/>
      <c r="DF1002" s="4"/>
      <c r="DG1002" s="4"/>
      <c r="DH1002" s="4"/>
      <c r="DI1002" s="4"/>
      <c r="DJ1002" s="4"/>
      <c r="DK1002" s="4"/>
      <c r="DL1002" s="4"/>
      <c r="DM1002" s="4"/>
      <c r="DN1002" s="4"/>
      <c r="DO1002" s="4"/>
      <c r="DP1002" s="4"/>
      <c r="DQ1002" s="4"/>
      <c r="DR1002" s="4"/>
      <c r="DS1002" s="4"/>
      <c r="DT1002" s="4"/>
      <c r="DU1002" s="4"/>
      <c r="DV1002" s="4"/>
      <c r="DW1002" s="4"/>
      <c r="DX1002" s="4"/>
      <c r="DY1002" s="4"/>
      <c r="DZ1002" s="4"/>
      <c r="EA1002" s="4"/>
      <c r="EB1002" s="4"/>
      <c r="EC1002" s="4"/>
      <c r="ED1002" s="4"/>
      <c r="EE1002" s="4"/>
      <c r="EF1002" s="4"/>
      <c r="EG1002" s="4"/>
      <c r="EH1002" s="4"/>
      <c r="EI1002" s="4"/>
      <c r="EJ1002" s="4"/>
      <c r="EK1002" s="4"/>
      <c r="EL1002" s="4"/>
      <c r="EM1002" s="4"/>
      <c r="EN1002" s="4"/>
      <c r="EO1002" s="4"/>
      <c r="EP1002" s="4"/>
      <c r="EQ1002" s="4"/>
      <c r="ER1002" s="4"/>
      <c r="ES1002" s="4"/>
      <c r="ET1002" s="4"/>
      <c r="EU1002" s="4"/>
      <c r="EV1002" s="4"/>
      <c r="EW1002" s="4"/>
      <c r="EX1002" s="4"/>
      <c r="EY1002" s="4"/>
      <c r="EZ1002" s="4"/>
      <c r="FA1002" s="4"/>
      <c r="FB1002" s="4"/>
      <c r="FC1002" s="4"/>
      <c r="FD1002" s="4"/>
      <c r="FE1002" s="4"/>
      <c r="FF1002" s="4"/>
      <c r="FG1002" s="4"/>
      <c r="FH1002" s="4"/>
      <c r="FI1002" s="4"/>
      <c r="FJ1002" s="4"/>
      <c r="FK1002" s="4"/>
      <c r="FL1002" s="4"/>
      <c r="FM1002" s="4"/>
      <c r="FN1002" s="4"/>
      <c r="FO1002" s="4"/>
      <c r="FP1002" s="4"/>
      <c r="FQ1002" s="4"/>
      <c r="FR1002" s="4"/>
      <c r="FS1002" s="4"/>
      <c r="FT1002" s="4"/>
      <c r="FU1002" s="4"/>
      <c r="FV1002" s="4"/>
      <c r="FW1002" s="4"/>
      <c r="FX1002" s="4"/>
      <c r="FY1002" s="4"/>
      <c r="FZ1002" s="4"/>
      <c r="GA1002" s="4"/>
      <c r="GB1002" s="4"/>
      <c r="GC1002" s="4"/>
      <c r="GD1002" s="4"/>
      <c r="GE1002" s="4"/>
      <c r="GF1002" s="4"/>
      <c r="GG1002" s="4"/>
      <c r="GH1002" s="4"/>
      <c r="GI1002" s="4"/>
      <c r="GJ1002" s="4"/>
      <c r="GK1002" s="4"/>
      <c r="GL1002" s="4"/>
      <c r="GM1002" s="4"/>
      <c r="GN1002" s="4"/>
      <c r="GO1002" s="4"/>
      <c r="GP1002" s="4"/>
      <c r="GQ1002" s="4"/>
      <c r="GR1002" s="4"/>
      <c r="GS1002" s="4"/>
      <c r="GT1002" s="4"/>
      <c r="GU1002" s="4"/>
      <c r="GV1002" s="4"/>
      <c r="GW1002" s="4"/>
      <c r="GX1002" s="4"/>
      <c r="GY1002" s="4"/>
      <c r="GZ1002" s="4"/>
      <c r="HA1002" s="4"/>
      <c r="HB1002" s="4"/>
      <c r="HC1002" s="4"/>
      <c r="HD1002" s="4"/>
      <c r="HE1002" s="4"/>
      <c r="HF1002" s="4"/>
      <c r="HG1002" s="4"/>
      <c r="HH1002" s="4"/>
      <c r="HI1002" s="4"/>
      <c r="HJ1002" s="4"/>
      <c r="HK1002" s="4"/>
      <c r="HL1002" s="4"/>
      <c r="HM1002" s="4"/>
      <c r="HN1002" s="4"/>
      <c r="HO1002" s="4"/>
      <c r="HP1002" s="4"/>
      <c r="HQ1002" s="4"/>
      <c r="HR1002" s="4"/>
      <c r="HS1002" s="4"/>
      <c r="HT1002" s="4"/>
      <c r="HU1002" s="4"/>
      <c r="HV1002" s="4"/>
      <c r="HW1002" s="4"/>
      <c r="HX1002" s="4"/>
      <c r="HY1002" s="4"/>
      <c r="HZ1002" s="4"/>
      <c r="IA1002" s="4"/>
      <c r="IB1002" s="4"/>
      <c r="IC1002" s="4"/>
      <c r="ID1002" s="4"/>
      <c r="IE1002" s="4"/>
      <c r="IF1002" s="4"/>
      <c r="IG1002" s="4"/>
      <c r="IH1002" s="4"/>
      <c r="II1002" s="4"/>
      <c r="IJ1002" s="4"/>
      <c r="IK1002" s="4"/>
      <c r="IL1002" s="4"/>
      <c r="IM1002" s="4"/>
      <c r="IN1002" s="4"/>
      <c r="IO1002" s="4"/>
      <c r="IP1002" s="4"/>
      <c r="IQ1002" s="5"/>
    </row>
    <row r="1003" spans="1:251" s="9" customFormat="1" ht="17.25" customHeight="1">
      <c r="A1003" s="5" t="s">
        <v>55</v>
      </c>
      <c r="B1003" s="9">
        <v>389</v>
      </c>
      <c r="C1003" s="5" t="s">
        <v>83</v>
      </c>
      <c r="D1003" s="5" t="s">
        <v>204</v>
      </c>
      <c r="E1003" s="9">
        <v>1622</v>
      </c>
      <c r="F1003" s="9" t="s">
        <v>21</v>
      </c>
      <c r="G1003" s="5"/>
      <c r="H1003" s="5" t="s">
        <v>205</v>
      </c>
      <c r="I1003" s="9">
        <v>1699</v>
      </c>
      <c r="J1003" s="5" t="s">
        <v>14</v>
      </c>
      <c r="K1003" s="9">
        <v>1730</v>
      </c>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42" t="s">
        <v>578</v>
      </c>
      <c r="AM1003" s="11">
        <f>VLOOKUP($AL1003,'City Location'!$A$2:$C$69,2)</f>
        <v>55.676096999999999</v>
      </c>
      <c r="AN1003" s="11">
        <f>VLOOKUP($AL1003,'City Location'!$A$2:$C$69,3)</f>
        <v>12.568337</v>
      </c>
      <c r="AO1003" s="9" t="s">
        <v>623</v>
      </c>
      <c r="AP1003" s="5">
        <v>1</v>
      </c>
      <c r="AQ1003" s="5"/>
      <c r="AR1003" s="4"/>
      <c r="AS1003" s="4"/>
      <c r="AT1003" s="10">
        <v>0</v>
      </c>
      <c r="AU1003" s="10" t="s">
        <v>1104</v>
      </c>
      <c r="AV1003" s="10" t="s">
        <v>1105</v>
      </c>
      <c r="AW1003" s="10" t="s">
        <v>1104</v>
      </c>
      <c r="AX1003" s="10" t="s">
        <v>1105</v>
      </c>
      <c r="AY1003" s="10" t="s">
        <v>1105</v>
      </c>
      <c r="AZ1003" s="10" t="s">
        <v>1105</v>
      </c>
      <c r="BA1003" s="10" t="s">
        <v>1105</v>
      </c>
      <c r="BB1003" s="10" t="s">
        <v>1105</v>
      </c>
      <c r="BC1003" s="10" t="s">
        <v>1105</v>
      </c>
      <c r="BD1003" s="10" t="s">
        <v>1104</v>
      </c>
      <c r="BE1003" s="10" t="s">
        <v>1104</v>
      </c>
      <c r="BF1003" s="10" t="s">
        <v>1105</v>
      </c>
      <c r="BG1003" s="10" t="s">
        <v>1105</v>
      </c>
      <c r="BH1003" s="10" t="s">
        <v>1104</v>
      </c>
      <c r="BI1003" s="10" t="s">
        <v>1105</v>
      </c>
      <c r="BJ1003" s="10" t="s">
        <v>1105</v>
      </c>
      <c r="BK1003" s="10" t="s">
        <v>1104</v>
      </c>
      <c r="BL1003" s="10" t="s">
        <v>1105</v>
      </c>
      <c r="BM1003" s="10" t="s">
        <v>1105</v>
      </c>
      <c r="BN1003" s="10" t="s">
        <v>1105</v>
      </c>
      <c r="BO1003" s="10" t="s">
        <v>1105</v>
      </c>
      <c r="BP1003" s="10" t="s">
        <v>1105</v>
      </c>
      <c r="BQ1003" s="10" t="s">
        <v>1105</v>
      </c>
      <c r="BR1003" s="10" t="s">
        <v>1105</v>
      </c>
      <c r="BS1003" s="10" t="s">
        <v>1105</v>
      </c>
      <c r="BT1003" s="10" t="s">
        <v>1104</v>
      </c>
      <c r="BU1003" s="10" t="s">
        <v>1105</v>
      </c>
      <c r="BV1003" s="10" t="s">
        <v>1104</v>
      </c>
      <c r="BW1003" s="10" t="s">
        <v>190</v>
      </c>
      <c r="BX1003" s="10" t="s">
        <v>1104</v>
      </c>
      <c r="BY1003" s="10" t="s">
        <v>1105</v>
      </c>
      <c r="BZ1003" s="10" t="s">
        <v>1104</v>
      </c>
      <c r="CA1003" s="10" t="s">
        <v>1104</v>
      </c>
      <c r="CB1003" s="10" t="s">
        <v>1104</v>
      </c>
      <c r="CC1003" s="10" t="s">
        <v>1105</v>
      </c>
      <c r="CD1003" s="10" t="s">
        <v>1104</v>
      </c>
      <c r="CE1003" s="10" t="s">
        <v>1104</v>
      </c>
      <c r="CF1003" s="10" t="s">
        <v>1104</v>
      </c>
      <c r="CG1003" s="10" t="s">
        <v>1104</v>
      </c>
      <c r="CH1003" s="10" t="s">
        <v>1104</v>
      </c>
      <c r="CI1003" s="10" t="s">
        <v>1105</v>
      </c>
      <c r="CJ1003" s="10" t="s">
        <v>1104</v>
      </c>
      <c r="CK1003" s="10" t="s">
        <v>190</v>
      </c>
      <c r="CL1003" s="10" t="s">
        <v>1105</v>
      </c>
      <c r="CM1003" s="10" t="s">
        <v>1105</v>
      </c>
      <c r="CN1003" s="10" t="s">
        <v>1105</v>
      </c>
      <c r="CO1003" s="10" t="s">
        <v>1105</v>
      </c>
      <c r="CP1003" s="10" t="s">
        <v>1105</v>
      </c>
      <c r="CQ1003" s="10" t="s">
        <v>1105</v>
      </c>
      <c r="CR1003" s="10" t="s">
        <v>1105</v>
      </c>
      <c r="CS1003" s="10" t="s">
        <v>1105</v>
      </c>
      <c r="CT1003" s="10" t="s">
        <v>1105</v>
      </c>
      <c r="CU1003" s="10" t="s">
        <v>1104</v>
      </c>
      <c r="CV1003" s="10" t="s">
        <v>1104</v>
      </c>
      <c r="CW1003" s="10" t="s">
        <v>1105</v>
      </c>
      <c r="CX1003" s="10" t="s">
        <v>374</v>
      </c>
      <c r="CY1003" s="10" t="s">
        <v>1105</v>
      </c>
      <c r="CZ1003" s="10" t="s">
        <v>1105</v>
      </c>
      <c r="DA1003" s="10" t="s">
        <v>1105</v>
      </c>
      <c r="DB1003" s="10" t="s">
        <v>1104</v>
      </c>
      <c r="DC1003" s="96" t="s">
        <v>7181</v>
      </c>
      <c r="DD1003" s="96" t="s">
        <v>7181</v>
      </c>
      <c r="DE1003" s="4"/>
      <c r="DF1003" s="4"/>
      <c r="DG1003" s="4"/>
      <c r="DH1003" s="4"/>
      <c r="DI1003" s="4"/>
      <c r="DJ1003" s="4"/>
      <c r="DK1003" s="4"/>
      <c r="DL1003" s="4"/>
      <c r="DM1003" s="4"/>
      <c r="DN1003" s="4"/>
      <c r="DO1003" s="4"/>
      <c r="DP1003" s="4"/>
      <c r="DQ1003" s="4"/>
      <c r="DR1003" s="4"/>
      <c r="DS1003" s="4"/>
      <c r="DT1003" s="4"/>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4"/>
      <c r="ES1003" s="4"/>
      <c r="ET1003" s="4"/>
      <c r="EU1003" s="4"/>
      <c r="EV1003" s="4"/>
      <c r="EW1003" s="4"/>
      <c r="EX1003" s="4"/>
      <c r="EY1003" s="4"/>
      <c r="EZ1003" s="4"/>
      <c r="FA1003" s="4"/>
      <c r="FB1003" s="4"/>
      <c r="FC1003" s="4"/>
      <c r="FD1003" s="4"/>
      <c r="FE1003" s="4"/>
      <c r="FF1003" s="4"/>
      <c r="FG1003" s="4"/>
      <c r="FH1003" s="4"/>
      <c r="FI1003" s="4"/>
      <c r="FJ1003" s="4"/>
      <c r="FK1003" s="4"/>
      <c r="FL1003" s="4"/>
      <c r="FM1003" s="4"/>
      <c r="FN1003" s="4"/>
      <c r="FO1003" s="4"/>
      <c r="FP1003" s="4"/>
      <c r="FQ1003" s="4"/>
      <c r="FR1003" s="4"/>
      <c r="FS1003" s="4"/>
      <c r="FT1003" s="4"/>
      <c r="FU1003" s="4"/>
      <c r="FV1003" s="4"/>
      <c r="FW1003" s="4"/>
      <c r="FX1003" s="4"/>
      <c r="FY1003" s="4"/>
      <c r="FZ1003" s="4"/>
      <c r="GA1003" s="4"/>
      <c r="GB1003" s="4"/>
      <c r="GC1003" s="4"/>
      <c r="GD1003" s="4"/>
      <c r="GE1003" s="4"/>
      <c r="GF1003" s="4"/>
      <c r="GG1003" s="4"/>
      <c r="GH1003" s="4"/>
      <c r="GI1003" s="4"/>
      <c r="GJ1003" s="4"/>
      <c r="GK1003" s="4"/>
      <c r="GL1003" s="4"/>
      <c r="GM1003" s="4"/>
      <c r="GN1003" s="4"/>
      <c r="GO1003" s="4"/>
      <c r="GP1003" s="4"/>
      <c r="GQ1003" s="4"/>
      <c r="GR1003" s="4"/>
      <c r="GS1003" s="4"/>
      <c r="GT1003" s="4"/>
      <c r="GU1003" s="4"/>
      <c r="GV1003" s="4"/>
      <c r="GW1003" s="4"/>
      <c r="GX1003" s="4"/>
      <c r="GY1003" s="4"/>
      <c r="GZ1003" s="4"/>
      <c r="HA1003" s="4"/>
      <c r="HB1003" s="4"/>
      <c r="HC1003" s="4"/>
      <c r="HD1003" s="4"/>
      <c r="HE1003" s="4"/>
      <c r="HF1003" s="4"/>
      <c r="HG1003" s="4"/>
      <c r="HH1003" s="4"/>
      <c r="HI1003" s="4"/>
      <c r="HJ1003" s="4"/>
      <c r="HK1003" s="4"/>
      <c r="HL1003" s="4"/>
      <c r="HM1003" s="4"/>
      <c r="HN1003" s="4"/>
      <c r="HO1003" s="4"/>
      <c r="HP1003" s="4"/>
      <c r="HQ1003" s="4"/>
      <c r="HR1003" s="4"/>
      <c r="HS1003" s="4"/>
      <c r="HT1003" s="4"/>
      <c r="HU1003" s="4"/>
      <c r="HV1003" s="4"/>
      <c r="HW1003" s="4"/>
      <c r="HX1003" s="4"/>
      <c r="HY1003" s="4"/>
      <c r="HZ1003" s="4"/>
      <c r="IA1003" s="4"/>
      <c r="IB1003" s="4"/>
      <c r="IC1003" s="4"/>
      <c r="ID1003" s="4"/>
      <c r="IE1003" s="4"/>
      <c r="IF1003" s="4"/>
      <c r="IG1003" s="4"/>
      <c r="IH1003" s="4"/>
      <c r="II1003" s="4"/>
      <c r="IJ1003" s="4"/>
      <c r="IK1003" s="4"/>
      <c r="IL1003" s="4"/>
      <c r="IM1003" s="4"/>
      <c r="IN1003" s="4"/>
      <c r="IO1003" s="4"/>
      <c r="IP1003" s="4"/>
      <c r="IQ1003" s="5"/>
    </row>
    <row r="1004" spans="1:251" s="9" customFormat="1" ht="17.25" customHeight="1">
      <c r="A1004" s="5" t="s">
        <v>55</v>
      </c>
      <c r="B1004" s="9">
        <v>389</v>
      </c>
      <c r="C1004" s="5" t="s">
        <v>83</v>
      </c>
      <c r="D1004" s="5" t="s">
        <v>206</v>
      </c>
      <c r="E1004" s="9">
        <v>1620</v>
      </c>
      <c r="F1004" s="9" t="s">
        <v>21</v>
      </c>
      <c r="G1004" s="5"/>
      <c r="H1004" s="5" t="s">
        <v>14</v>
      </c>
      <c r="I1004" s="9">
        <v>1730</v>
      </c>
      <c r="J1004" s="5" t="s">
        <v>9</v>
      </c>
      <c r="K1004" s="9">
        <v>1746</v>
      </c>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42" t="s">
        <v>578</v>
      </c>
      <c r="AM1004" s="11">
        <f>VLOOKUP($AL1004,'City Location'!$A$2:$C$69,2)</f>
        <v>55.676096999999999</v>
      </c>
      <c r="AN1004" s="11">
        <f>VLOOKUP($AL1004,'City Location'!$A$2:$C$69,3)</f>
        <v>12.568337</v>
      </c>
      <c r="AO1004" s="9" t="s">
        <v>623</v>
      </c>
      <c r="AP1004" s="5">
        <v>1</v>
      </c>
      <c r="AQ1004" s="5"/>
      <c r="AR1004" s="4"/>
      <c r="AS1004" s="4"/>
      <c r="AT1004" s="10">
        <v>0</v>
      </c>
      <c r="AU1004" s="10" t="s">
        <v>1104</v>
      </c>
      <c r="AV1004" s="10" t="s">
        <v>1105</v>
      </c>
      <c r="AW1004" s="10" t="s">
        <v>1104</v>
      </c>
      <c r="AX1004" s="10" t="s">
        <v>1105</v>
      </c>
      <c r="AY1004" s="10" t="s">
        <v>1105</v>
      </c>
      <c r="AZ1004" s="10" t="s">
        <v>1105</v>
      </c>
      <c r="BA1004" s="10" t="s">
        <v>1105</v>
      </c>
      <c r="BB1004" s="10" t="s">
        <v>1105</v>
      </c>
      <c r="BC1004" s="10" t="s">
        <v>1105</v>
      </c>
      <c r="BD1004" s="10" t="s">
        <v>1104</v>
      </c>
      <c r="BE1004" s="10" t="s">
        <v>1104</v>
      </c>
      <c r="BF1004" s="10" t="s">
        <v>1105</v>
      </c>
      <c r="BG1004" s="10" t="s">
        <v>1105</v>
      </c>
      <c r="BH1004" s="10" t="s">
        <v>1104</v>
      </c>
      <c r="BI1004" s="10" t="s">
        <v>1105</v>
      </c>
      <c r="BJ1004" s="10" t="s">
        <v>1105</v>
      </c>
      <c r="BK1004" s="10" t="s">
        <v>1104</v>
      </c>
      <c r="BL1004" s="10" t="s">
        <v>1105</v>
      </c>
      <c r="BM1004" s="10" t="s">
        <v>1105</v>
      </c>
      <c r="BN1004" s="10" t="s">
        <v>1105</v>
      </c>
      <c r="BO1004" s="10" t="s">
        <v>1105</v>
      </c>
      <c r="BP1004" s="10" t="s">
        <v>1105</v>
      </c>
      <c r="BQ1004" s="10" t="s">
        <v>1105</v>
      </c>
      <c r="BR1004" s="10" t="s">
        <v>1105</v>
      </c>
      <c r="BS1004" s="10" t="s">
        <v>1105</v>
      </c>
      <c r="BT1004" s="10" t="s">
        <v>1104</v>
      </c>
      <c r="BU1004" s="10" t="s">
        <v>1105</v>
      </c>
      <c r="BV1004" s="10" t="s">
        <v>1105</v>
      </c>
      <c r="BW1004" s="10" t="s">
        <v>190</v>
      </c>
      <c r="BX1004" s="10" t="s">
        <v>1104</v>
      </c>
      <c r="BY1004" s="10" t="s">
        <v>1105</v>
      </c>
      <c r="BZ1004" s="10" t="s">
        <v>1104</v>
      </c>
      <c r="CA1004" s="10" t="s">
        <v>1105</v>
      </c>
      <c r="CB1004" s="10" t="s">
        <v>1104</v>
      </c>
      <c r="CC1004" s="10" t="s">
        <v>1105</v>
      </c>
      <c r="CD1004" s="10" t="s">
        <v>1104</v>
      </c>
      <c r="CE1004" s="10" t="s">
        <v>1105</v>
      </c>
      <c r="CF1004" s="10" t="s">
        <v>1104</v>
      </c>
      <c r="CG1004" s="10" t="s">
        <v>1104</v>
      </c>
      <c r="CH1004" s="10" t="s">
        <v>1104</v>
      </c>
      <c r="CI1004" s="10" t="s">
        <v>1105</v>
      </c>
      <c r="CJ1004" s="10" t="s">
        <v>1104</v>
      </c>
      <c r="CK1004" s="10" t="s">
        <v>190</v>
      </c>
      <c r="CL1004" s="10" t="s">
        <v>1105</v>
      </c>
      <c r="CM1004" s="10" t="s">
        <v>1105</v>
      </c>
      <c r="CN1004" s="10" t="s">
        <v>1105</v>
      </c>
      <c r="CO1004" s="10" t="s">
        <v>1105</v>
      </c>
      <c r="CP1004" s="10" t="s">
        <v>1105</v>
      </c>
      <c r="CQ1004" s="10" t="s">
        <v>1105</v>
      </c>
      <c r="CR1004" s="10" t="s">
        <v>1105</v>
      </c>
      <c r="CS1004" s="10" t="s">
        <v>1105</v>
      </c>
      <c r="CT1004" s="10" t="s">
        <v>1105</v>
      </c>
      <c r="CU1004" s="10" t="s">
        <v>1104</v>
      </c>
      <c r="CV1004" s="10" t="s">
        <v>1104</v>
      </c>
      <c r="CW1004" s="10" t="s">
        <v>1105</v>
      </c>
      <c r="CX1004" s="10" t="s">
        <v>374</v>
      </c>
      <c r="CY1004" s="10" t="s">
        <v>1105</v>
      </c>
      <c r="CZ1004" s="10" t="s">
        <v>1105</v>
      </c>
      <c r="DA1004" s="10" t="s">
        <v>1105</v>
      </c>
      <c r="DB1004" s="10" t="s">
        <v>1104</v>
      </c>
      <c r="DC1004" s="96" t="s">
        <v>7181</v>
      </c>
      <c r="DD1004" s="96" t="s">
        <v>7181</v>
      </c>
      <c r="DE1004" s="4"/>
      <c r="DF1004" s="4"/>
      <c r="DG1004" s="4"/>
      <c r="DH1004" s="4"/>
      <c r="DI1004" s="4"/>
      <c r="DJ1004" s="4"/>
      <c r="DK1004" s="4"/>
      <c r="DL1004" s="4"/>
      <c r="DM1004" s="4"/>
      <c r="DN1004" s="4"/>
      <c r="DO1004" s="4"/>
      <c r="DP1004" s="4"/>
      <c r="DQ1004" s="4"/>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4"/>
      <c r="ES1004" s="4"/>
      <c r="ET1004" s="4"/>
      <c r="EU1004" s="4"/>
      <c r="EV1004" s="4"/>
      <c r="EW1004" s="4"/>
      <c r="EX1004" s="4"/>
      <c r="EY1004" s="4"/>
      <c r="EZ1004" s="4"/>
      <c r="FA1004" s="4"/>
      <c r="FB1004" s="4"/>
      <c r="FC1004" s="4"/>
      <c r="FD1004" s="4"/>
      <c r="FE1004" s="4"/>
      <c r="FF1004" s="4"/>
      <c r="FG1004" s="4"/>
      <c r="FH1004" s="4"/>
      <c r="FI1004" s="4"/>
      <c r="FJ1004" s="4"/>
      <c r="FK1004" s="4"/>
      <c r="FL1004" s="4"/>
      <c r="FM1004" s="4"/>
      <c r="FN1004" s="4"/>
      <c r="FO1004" s="4"/>
      <c r="FP1004" s="4"/>
      <c r="FQ1004" s="4"/>
      <c r="FR1004" s="4"/>
      <c r="FS1004" s="4"/>
      <c r="FT1004" s="4"/>
      <c r="FU1004" s="4"/>
      <c r="FV1004" s="4"/>
      <c r="FW1004" s="4"/>
      <c r="FX1004" s="4"/>
      <c r="FY1004" s="4"/>
      <c r="FZ1004" s="4"/>
      <c r="GA1004" s="4"/>
      <c r="GB1004" s="4"/>
      <c r="GC1004" s="4"/>
      <c r="GD1004" s="4"/>
      <c r="GE1004" s="4"/>
      <c r="GF1004" s="4"/>
      <c r="GG1004" s="4"/>
      <c r="GH1004" s="4"/>
      <c r="GI1004" s="4"/>
      <c r="GJ1004" s="4"/>
      <c r="GK1004" s="4"/>
      <c r="GL1004" s="4"/>
      <c r="GM1004" s="4"/>
      <c r="GN1004" s="4"/>
      <c r="GO1004" s="4"/>
      <c r="GP1004" s="4"/>
      <c r="GQ1004" s="4"/>
      <c r="GR1004" s="4"/>
      <c r="GS1004" s="4"/>
      <c r="GT1004" s="4"/>
      <c r="GU1004" s="4"/>
      <c r="GV1004" s="4"/>
      <c r="GW1004" s="4"/>
      <c r="GX1004" s="4"/>
      <c r="GY1004" s="4"/>
      <c r="GZ1004" s="4"/>
      <c r="HA1004" s="4"/>
      <c r="HB1004" s="4"/>
      <c r="HC1004" s="4"/>
      <c r="HD1004" s="4"/>
      <c r="HE1004" s="4"/>
      <c r="HF1004" s="4"/>
      <c r="HG1004" s="4"/>
      <c r="HH1004" s="4"/>
      <c r="HI1004" s="4"/>
      <c r="HJ1004" s="4"/>
      <c r="HK1004" s="4"/>
      <c r="HL1004" s="4"/>
      <c r="HM1004" s="4"/>
      <c r="HN1004" s="4"/>
      <c r="HO1004" s="4"/>
      <c r="HP1004" s="4"/>
      <c r="HQ1004" s="4"/>
      <c r="HR1004" s="4"/>
      <c r="HS1004" s="4"/>
      <c r="HT1004" s="4"/>
      <c r="HU1004" s="4"/>
      <c r="HV1004" s="4"/>
      <c r="HW1004" s="4"/>
      <c r="HX1004" s="4"/>
      <c r="HY1004" s="4"/>
      <c r="HZ1004" s="4"/>
      <c r="IA1004" s="4"/>
      <c r="IB1004" s="4"/>
      <c r="IC1004" s="4"/>
      <c r="ID1004" s="4"/>
      <c r="IE1004" s="4"/>
      <c r="IF1004" s="4"/>
      <c r="IG1004" s="4"/>
      <c r="IH1004" s="4"/>
      <c r="II1004" s="4"/>
      <c r="IJ1004" s="4"/>
      <c r="IK1004" s="4"/>
      <c r="IL1004" s="4"/>
      <c r="IM1004" s="4"/>
      <c r="IN1004" s="4"/>
      <c r="IO1004" s="4"/>
      <c r="IP1004" s="4"/>
      <c r="IQ1004" s="5"/>
    </row>
    <row r="1005" spans="1:251" s="9" customFormat="1" ht="17.25" customHeight="1">
      <c r="A1005" s="5" t="s">
        <v>55</v>
      </c>
      <c r="B1005" s="9">
        <v>389</v>
      </c>
      <c r="C1005" s="5" t="s">
        <v>83</v>
      </c>
      <c r="D1005" s="5" t="s">
        <v>207</v>
      </c>
      <c r="E1005" s="9">
        <v>344</v>
      </c>
      <c r="F1005" s="9" t="s">
        <v>21</v>
      </c>
      <c r="G1005" s="5"/>
      <c r="H1005" s="5" t="s">
        <v>205</v>
      </c>
      <c r="I1005" s="9">
        <v>1746</v>
      </c>
      <c r="J1005" s="5" t="s">
        <v>5</v>
      </c>
      <c r="K1005" s="9">
        <v>1766</v>
      </c>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42" t="s">
        <v>578</v>
      </c>
      <c r="AM1005" s="11">
        <f>VLOOKUP($AL1005,'City Location'!$A$2:$C$69,2)</f>
        <v>55.676096999999999</v>
      </c>
      <c r="AN1005" s="11">
        <f>VLOOKUP($AL1005,'City Location'!$A$2:$C$69,3)</f>
        <v>12.568337</v>
      </c>
      <c r="AO1005" s="9" t="s">
        <v>623</v>
      </c>
      <c r="AP1005" s="5">
        <v>1</v>
      </c>
      <c r="AQ1005" s="5"/>
      <c r="AR1005" s="4"/>
      <c r="AS1005" s="4"/>
      <c r="AT1005" s="10">
        <v>0</v>
      </c>
      <c r="AU1005" s="10" t="s">
        <v>1104</v>
      </c>
      <c r="AV1005" s="10" t="s">
        <v>1105</v>
      </c>
      <c r="AW1005" s="10" t="s">
        <v>1104</v>
      </c>
      <c r="AX1005" s="10" t="s">
        <v>1105</v>
      </c>
      <c r="AY1005" s="10" t="s">
        <v>1105</v>
      </c>
      <c r="AZ1005" s="10" t="s">
        <v>1105</v>
      </c>
      <c r="BA1005" s="10" t="s">
        <v>1105</v>
      </c>
      <c r="BB1005" s="10" t="s">
        <v>1105</v>
      </c>
      <c r="BC1005" s="10" t="s">
        <v>1105</v>
      </c>
      <c r="BD1005" s="10" t="s">
        <v>1104</v>
      </c>
      <c r="BE1005" s="10" t="s">
        <v>1104</v>
      </c>
      <c r="BF1005" s="10" t="s">
        <v>1105</v>
      </c>
      <c r="BG1005" s="10" t="s">
        <v>1105</v>
      </c>
      <c r="BH1005" s="10" t="s">
        <v>1104</v>
      </c>
      <c r="BI1005" s="10" t="s">
        <v>1105</v>
      </c>
      <c r="BJ1005" s="10" t="s">
        <v>1105</v>
      </c>
      <c r="BK1005" s="10" t="s">
        <v>1104</v>
      </c>
      <c r="BL1005" s="10" t="s">
        <v>1105</v>
      </c>
      <c r="BM1005" s="10" t="s">
        <v>1105</v>
      </c>
      <c r="BN1005" s="10" t="s">
        <v>1105</v>
      </c>
      <c r="BO1005" s="10" t="s">
        <v>1105</v>
      </c>
      <c r="BP1005" s="10" t="s">
        <v>1105</v>
      </c>
      <c r="BQ1005" s="10" t="s">
        <v>1105</v>
      </c>
      <c r="BR1005" s="10" t="s">
        <v>1105</v>
      </c>
      <c r="BS1005" s="10" t="s">
        <v>1105</v>
      </c>
      <c r="BT1005" s="10" t="s">
        <v>1104</v>
      </c>
      <c r="BU1005" s="10" t="s">
        <v>1105</v>
      </c>
      <c r="BV1005" s="10" t="s">
        <v>1105</v>
      </c>
      <c r="BW1005" s="10" t="s">
        <v>190</v>
      </c>
      <c r="BX1005" s="10" t="s">
        <v>1104</v>
      </c>
      <c r="BY1005" s="10" t="s">
        <v>1105</v>
      </c>
      <c r="BZ1005" s="10" t="s">
        <v>1104</v>
      </c>
      <c r="CA1005" s="10" t="s">
        <v>1105</v>
      </c>
      <c r="CB1005" s="10" t="s">
        <v>1104</v>
      </c>
      <c r="CC1005" s="10" t="s">
        <v>1105</v>
      </c>
      <c r="CD1005" s="10" t="s">
        <v>1104</v>
      </c>
      <c r="CE1005" s="10" t="s">
        <v>1105</v>
      </c>
      <c r="CF1005" s="10" t="s">
        <v>1104</v>
      </c>
      <c r="CG1005" s="10" t="s">
        <v>1104</v>
      </c>
      <c r="CH1005" s="10" t="s">
        <v>1104</v>
      </c>
      <c r="CI1005" s="10" t="s">
        <v>1105</v>
      </c>
      <c r="CJ1005" s="10" t="s">
        <v>1104</v>
      </c>
      <c r="CK1005" s="10" t="s">
        <v>190</v>
      </c>
      <c r="CL1005" s="10" t="s">
        <v>1105</v>
      </c>
      <c r="CM1005" s="10" t="s">
        <v>1105</v>
      </c>
      <c r="CN1005" s="10" t="s">
        <v>1105</v>
      </c>
      <c r="CO1005" s="10" t="s">
        <v>1105</v>
      </c>
      <c r="CP1005" s="10" t="s">
        <v>1105</v>
      </c>
      <c r="CQ1005" s="10" t="s">
        <v>1105</v>
      </c>
      <c r="CR1005" s="10" t="s">
        <v>1105</v>
      </c>
      <c r="CS1005" s="10" t="s">
        <v>1105</v>
      </c>
      <c r="CT1005" s="10" t="s">
        <v>1105</v>
      </c>
      <c r="CU1005" s="10" t="s">
        <v>1104</v>
      </c>
      <c r="CV1005" s="10" t="s">
        <v>1104</v>
      </c>
      <c r="CW1005" s="10" t="s">
        <v>1105</v>
      </c>
      <c r="CX1005" s="10" t="s">
        <v>374</v>
      </c>
      <c r="CY1005" s="10" t="s">
        <v>1105</v>
      </c>
      <c r="CZ1005" s="10" t="s">
        <v>1105</v>
      </c>
      <c r="DA1005" s="10" t="s">
        <v>1105</v>
      </c>
      <c r="DB1005" s="10" t="s">
        <v>1104</v>
      </c>
      <c r="DC1005" s="96" t="s">
        <v>7181</v>
      </c>
      <c r="DD1005" s="96" t="s">
        <v>7181</v>
      </c>
      <c r="DE1005" s="4"/>
      <c r="DF1005" s="4"/>
      <c r="DG1005" s="4"/>
      <c r="DH1005" s="4"/>
      <c r="DI1005" s="4"/>
      <c r="DJ1005" s="4"/>
      <c r="DK1005" s="4"/>
      <c r="DL1005" s="4"/>
      <c r="DM1005" s="4"/>
      <c r="DN1005" s="4"/>
      <c r="DO1005" s="4"/>
      <c r="DP1005" s="4"/>
      <c r="DQ1005" s="4"/>
      <c r="DR1005" s="4"/>
      <c r="DS1005" s="4"/>
      <c r="DT1005" s="4"/>
      <c r="DU1005" s="4"/>
      <c r="DV1005" s="4"/>
      <c r="DW1005" s="4"/>
      <c r="DX1005" s="4"/>
      <c r="DY1005" s="4"/>
      <c r="DZ1005" s="4"/>
      <c r="EA1005" s="4"/>
      <c r="EB1005" s="4"/>
      <c r="EC1005" s="4"/>
      <c r="ED1005" s="4"/>
      <c r="EE1005" s="4"/>
      <c r="EF1005" s="4"/>
      <c r="EG1005" s="4"/>
      <c r="EH1005" s="4"/>
      <c r="EI1005" s="4"/>
      <c r="EJ1005" s="4"/>
      <c r="EK1005" s="4"/>
      <c r="EL1005" s="4"/>
      <c r="EM1005" s="4"/>
      <c r="EN1005" s="4"/>
      <c r="EO1005" s="4"/>
      <c r="EP1005" s="4"/>
      <c r="EQ1005" s="4"/>
      <c r="ER1005" s="4"/>
      <c r="ES1005" s="4"/>
      <c r="ET1005" s="4"/>
      <c r="EU1005" s="4"/>
      <c r="EV1005" s="4"/>
      <c r="EW1005" s="4"/>
      <c r="EX1005" s="4"/>
      <c r="EY1005" s="4"/>
      <c r="EZ1005" s="4"/>
      <c r="FA1005" s="4"/>
      <c r="FB1005" s="4"/>
      <c r="FC1005" s="4"/>
      <c r="FD1005" s="4"/>
      <c r="FE1005" s="4"/>
      <c r="FF1005" s="4"/>
      <c r="FG1005" s="4"/>
      <c r="FH1005" s="4"/>
      <c r="FI1005" s="4"/>
      <c r="FJ1005" s="4"/>
      <c r="FK1005" s="4"/>
      <c r="FL1005" s="4"/>
      <c r="FM1005" s="4"/>
      <c r="FN1005" s="4"/>
      <c r="FO1005" s="4"/>
      <c r="FP1005" s="4"/>
      <c r="FQ1005" s="4"/>
      <c r="FR1005" s="4"/>
      <c r="FS1005" s="4"/>
      <c r="FT1005" s="4"/>
      <c r="FU1005" s="4"/>
      <c r="FV1005" s="4"/>
      <c r="FW1005" s="4"/>
      <c r="FX1005" s="4"/>
      <c r="FY1005" s="4"/>
      <c r="FZ1005" s="4"/>
      <c r="GA1005" s="4"/>
      <c r="GB1005" s="4"/>
      <c r="GC1005" s="4"/>
      <c r="GD1005" s="4"/>
      <c r="GE1005" s="4"/>
      <c r="GF1005" s="4"/>
      <c r="GG1005" s="4"/>
      <c r="GH1005" s="4"/>
      <c r="GI1005" s="4"/>
      <c r="GJ1005" s="4"/>
      <c r="GK1005" s="4"/>
      <c r="GL1005" s="4"/>
      <c r="GM1005" s="4"/>
      <c r="GN1005" s="4"/>
      <c r="GO1005" s="4"/>
      <c r="GP1005" s="4"/>
      <c r="GQ1005" s="4"/>
      <c r="GR1005" s="4"/>
      <c r="GS1005" s="4"/>
      <c r="GT1005" s="4"/>
      <c r="GU1005" s="4"/>
      <c r="GV1005" s="4"/>
      <c r="GW1005" s="4"/>
      <c r="GX1005" s="4"/>
      <c r="GY1005" s="4"/>
      <c r="GZ1005" s="4"/>
      <c r="HA1005" s="4"/>
      <c r="HB1005" s="4"/>
      <c r="HC1005" s="4"/>
      <c r="HD1005" s="4"/>
      <c r="HE1005" s="4"/>
      <c r="HF1005" s="4"/>
      <c r="HG1005" s="4"/>
      <c r="HH1005" s="4"/>
      <c r="HI1005" s="4"/>
      <c r="HJ1005" s="4"/>
      <c r="HK1005" s="4"/>
      <c r="HL1005" s="4"/>
      <c r="HM1005" s="4"/>
      <c r="HN1005" s="4"/>
      <c r="HO1005" s="4"/>
      <c r="HP1005" s="4"/>
      <c r="HQ1005" s="4"/>
      <c r="HR1005" s="4"/>
      <c r="HS1005" s="4"/>
      <c r="HT1005" s="4"/>
      <c r="HU1005" s="4"/>
      <c r="HV1005" s="4"/>
      <c r="HW1005" s="4"/>
      <c r="HX1005" s="4"/>
      <c r="HY1005" s="4"/>
      <c r="HZ1005" s="4"/>
      <c r="IA1005" s="4"/>
      <c r="IB1005" s="4"/>
      <c r="IC1005" s="4"/>
      <c r="ID1005" s="4"/>
      <c r="IE1005" s="4"/>
      <c r="IF1005" s="4"/>
      <c r="IG1005" s="4"/>
      <c r="IH1005" s="4"/>
      <c r="II1005" s="4"/>
      <c r="IJ1005" s="4"/>
      <c r="IK1005" s="4"/>
      <c r="IL1005" s="4"/>
      <c r="IM1005" s="4"/>
      <c r="IN1005" s="4"/>
      <c r="IO1005" s="4"/>
      <c r="IP1005" s="4"/>
      <c r="IQ1005" s="5"/>
    </row>
    <row r="1006" spans="1:251" s="9" customFormat="1" ht="17.25" customHeight="1">
      <c r="A1006" s="5" t="s">
        <v>55</v>
      </c>
      <c r="B1006" s="9">
        <v>389</v>
      </c>
      <c r="C1006" s="5" t="s">
        <v>83</v>
      </c>
      <c r="D1006" s="5" t="s">
        <v>208</v>
      </c>
      <c r="E1006" s="9">
        <v>764</v>
      </c>
      <c r="F1006" s="9" t="s">
        <v>21</v>
      </c>
      <c r="G1006" s="5"/>
      <c r="H1006" s="5" t="s">
        <v>5</v>
      </c>
      <c r="I1006" s="9">
        <v>1766</v>
      </c>
      <c r="J1006" s="5" t="s">
        <v>16</v>
      </c>
      <c r="K1006" s="9">
        <v>1808</v>
      </c>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42" t="s">
        <v>578</v>
      </c>
      <c r="AM1006" s="11">
        <f>VLOOKUP($AL1006,'City Location'!$A$2:$C$69,2)</f>
        <v>55.676096999999999</v>
      </c>
      <c r="AN1006" s="11">
        <f>VLOOKUP($AL1006,'City Location'!$A$2:$C$69,3)</f>
        <v>12.568337</v>
      </c>
      <c r="AO1006" s="9" t="s">
        <v>623</v>
      </c>
      <c r="AP1006" s="5">
        <v>1</v>
      </c>
      <c r="AQ1006" s="5"/>
      <c r="AR1006" s="4"/>
      <c r="AS1006" s="4"/>
      <c r="AT1006" s="10">
        <v>0</v>
      </c>
      <c r="AU1006" s="10" t="s">
        <v>1104</v>
      </c>
      <c r="AV1006" s="10" t="s">
        <v>1105</v>
      </c>
      <c r="AW1006" s="10" t="s">
        <v>1104</v>
      </c>
      <c r="AX1006" s="10" t="s">
        <v>1105</v>
      </c>
      <c r="AY1006" s="10" t="s">
        <v>1105</v>
      </c>
      <c r="AZ1006" s="10" t="s">
        <v>1105</v>
      </c>
      <c r="BA1006" s="10" t="s">
        <v>1105</v>
      </c>
      <c r="BB1006" s="10" t="s">
        <v>1105</v>
      </c>
      <c r="BC1006" s="10" t="s">
        <v>1105</v>
      </c>
      <c r="BD1006" s="10" t="s">
        <v>1104</v>
      </c>
      <c r="BE1006" s="10" t="s">
        <v>1104</v>
      </c>
      <c r="BF1006" s="10" t="s">
        <v>1105</v>
      </c>
      <c r="BG1006" s="10" t="s">
        <v>1105</v>
      </c>
      <c r="BH1006" s="10" t="s">
        <v>1104</v>
      </c>
      <c r="BI1006" s="10" t="s">
        <v>1104</v>
      </c>
      <c r="BJ1006" s="10" t="s">
        <v>1104</v>
      </c>
      <c r="BK1006" s="10" t="s">
        <v>1104</v>
      </c>
      <c r="BL1006" s="10" t="s">
        <v>1105</v>
      </c>
      <c r="BM1006" s="10" t="s">
        <v>1105</v>
      </c>
      <c r="BN1006" s="10" t="s">
        <v>1105</v>
      </c>
      <c r="BO1006" s="10" t="s">
        <v>1105</v>
      </c>
      <c r="BP1006" s="10" t="s">
        <v>1105</v>
      </c>
      <c r="BQ1006" s="10" t="s">
        <v>1105</v>
      </c>
      <c r="BR1006" s="10" t="s">
        <v>1105</v>
      </c>
      <c r="BS1006" s="10" t="s">
        <v>1104</v>
      </c>
      <c r="BT1006" s="10" t="s">
        <v>1104</v>
      </c>
      <c r="BU1006" s="10" t="s">
        <v>1105</v>
      </c>
      <c r="BV1006" s="10" t="s">
        <v>1105</v>
      </c>
      <c r="BW1006" s="10" t="s">
        <v>190</v>
      </c>
      <c r="BX1006" s="10" t="s">
        <v>1104</v>
      </c>
      <c r="BY1006" s="10" t="s">
        <v>1105</v>
      </c>
      <c r="BZ1006" s="10" t="s">
        <v>1104</v>
      </c>
      <c r="CA1006" s="10" t="s">
        <v>1105</v>
      </c>
      <c r="CB1006" s="10" t="s">
        <v>1104</v>
      </c>
      <c r="CC1006" s="10" t="s">
        <v>1105</v>
      </c>
      <c r="CD1006" s="10" t="s">
        <v>1104</v>
      </c>
      <c r="CE1006" s="10" t="s">
        <v>1105</v>
      </c>
      <c r="CF1006" s="10" t="s">
        <v>1104</v>
      </c>
      <c r="CG1006" s="10" t="s">
        <v>1104</v>
      </c>
      <c r="CH1006" s="10" t="s">
        <v>1104</v>
      </c>
      <c r="CI1006" s="10" t="s">
        <v>1105</v>
      </c>
      <c r="CJ1006" s="10" t="s">
        <v>1104</v>
      </c>
      <c r="CK1006" s="10" t="s">
        <v>190</v>
      </c>
      <c r="CL1006" s="10" t="s">
        <v>1105</v>
      </c>
      <c r="CM1006" s="10" t="s">
        <v>1105</v>
      </c>
      <c r="CN1006" s="10" t="s">
        <v>1105</v>
      </c>
      <c r="CO1006" s="10" t="s">
        <v>1105</v>
      </c>
      <c r="CP1006" s="10" t="s">
        <v>1105</v>
      </c>
      <c r="CQ1006" s="10" t="s">
        <v>1105</v>
      </c>
      <c r="CR1006" s="10" t="s">
        <v>1105</v>
      </c>
      <c r="CS1006" s="10" t="s">
        <v>1105</v>
      </c>
      <c r="CT1006" s="10" t="s">
        <v>1105</v>
      </c>
      <c r="CU1006" s="10" t="s">
        <v>1104</v>
      </c>
      <c r="CV1006" s="10" t="s">
        <v>1104</v>
      </c>
      <c r="CW1006" s="10" t="s">
        <v>1105</v>
      </c>
      <c r="CX1006" s="10" t="s">
        <v>374</v>
      </c>
      <c r="CY1006" s="10" t="s">
        <v>1105</v>
      </c>
      <c r="CZ1006" s="10" t="s">
        <v>1105</v>
      </c>
      <c r="DA1006" s="10" t="s">
        <v>1105</v>
      </c>
      <c r="DB1006" s="10" t="s">
        <v>1104</v>
      </c>
      <c r="DC1006" s="96" t="s">
        <v>7181</v>
      </c>
      <c r="DD1006" s="96" t="s">
        <v>7181</v>
      </c>
      <c r="DE1006" s="4"/>
      <c r="DF1006" s="4"/>
      <c r="DG1006" s="4"/>
      <c r="DH1006" s="4"/>
      <c r="DI1006" s="4"/>
      <c r="DJ1006" s="4"/>
      <c r="DK1006" s="4"/>
      <c r="DL1006" s="4"/>
      <c r="DM1006" s="4"/>
      <c r="DN1006" s="4"/>
      <c r="DO1006" s="4"/>
      <c r="DP1006" s="4"/>
      <c r="DQ1006" s="4"/>
      <c r="DR1006" s="4"/>
      <c r="DS1006" s="4"/>
      <c r="DT1006" s="4"/>
      <c r="DU1006" s="4"/>
      <c r="DV1006" s="4"/>
      <c r="DW1006" s="4"/>
      <c r="DX1006" s="4"/>
      <c r="DY1006" s="4"/>
      <c r="DZ1006" s="4"/>
      <c r="EA1006" s="4"/>
      <c r="EB1006" s="4"/>
      <c r="EC1006" s="4"/>
      <c r="ED1006" s="4"/>
      <c r="EE1006" s="4"/>
      <c r="EF1006" s="4"/>
      <c r="EG1006" s="4"/>
      <c r="EH1006" s="4"/>
      <c r="EI1006" s="4"/>
      <c r="EJ1006" s="4"/>
      <c r="EK1006" s="4"/>
      <c r="EL1006" s="4"/>
      <c r="EM1006" s="4"/>
      <c r="EN1006" s="4"/>
      <c r="EO1006" s="4"/>
      <c r="EP1006" s="4"/>
      <c r="EQ1006" s="4"/>
      <c r="ER1006" s="4"/>
      <c r="ES1006" s="4"/>
      <c r="ET1006" s="4"/>
      <c r="EU1006" s="4"/>
      <c r="EV1006" s="4"/>
      <c r="EW1006" s="4"/>
      <c r="EX1006" s="4"/>
      <c r="EY1006" s="4"/>
      <c r="EZ1006" s="4"/>
      <c r="FA1006" s="4"/>
      <c r="FB1006" s="4"/>
      <c r="FC1006" s="4"/>
      <c r="FD1006" s="4"/>
      <c r="FE1006" s="4"/>
      <c r="FF1006" s="4"/>
      <c r="FG1006" s="4"/>
      <c r="FH1006" s="4"/>
      <c r="FI1006" s="4"/>
      <c r="FJ1006" s="4"/>
      <c r="FK1006" s="4"/>
      <c r="FL1006" s="4"/>
      <c r="FM1006" s="4"/>
      <c r="FN1006" s="4"/>
      <c r="FO1006" s="4"/>
      <c r="FP1006" s="4"/>
      <c r="FQ1006" s="4"/>
      <c r="FR1006" s="4"/>
      <c r="FS1006" s="4"/>
      <c r="FT1006" s="4"/>
      <c r="FU1006" s="4"/>
      <c r="FV1006" s="4"/>
      <c r="FW1006" s="4"/>
      <c r="FX1006" s="4"/>
      <c r="FY1006" s="4"/>
      <c r="FZ1006" s="4"/>
      <c r="GA1006" s="4"/>
      <c r="GB1006" s="4"/>
      <c r="GC1006" s="4"/>
      <c r="GD1006" s="4"/>
      <c r="GE1006" s="4"/>
      <c r="GF1006" s="4"/>
      <c r="GG1006" s="4"/>
      <c r="GH1006" s="4"/>
      <c r="GI1006" s="4"/>
      <c r="GJ1006" s="4"/>
      <c r="GK1006" s="4"/>
      <c r="GL1006" s="4"/>
      <c r="GM1006" s="4"/>
      <c r="GN1006" s="4"/>
      <c r="GO1006" s="4"/>
      <c r="GP1006" s="4"/>
      <c r="GQ1006" s="4"/>
      <c r="GR1006" s="4"/>
      <c r="GS1006" s="4"/>
      <c r="GT1006" s="4"/>
      <c r="GU1006" s="4"/>
      <c r="GV1006" s="4"/>
      <c r="GW1006" s="4"/>
      <c r="GX1006" s="4"/>
      <c r="GY1006" s="4"/>
      <c r="GZ1006" s="4"/>
      <c r="HA1006" s="4"/>
      <c r="HB1006" s="4"/>
      <c r="HC1006" s="4"/>
      <c r="HD1006" s="4"/>
      <c r="HE1006" s="4"/>
      <c r="HF1006" s="4"/>
      <c r="HG1006" s="4"/>
      <c r="HH1006" s="4"/>
      <c r="HI1006" s="4"/>
      <c r="HJ1006" s="4"/>
      <c r="HK1006" s="4"/>
      <c r="HL1006" s="4"/>
      <c r="HM1006" s="4"/>
      <c r="HN1006" s="4"/>
      <c r="HO1006" s="4"/>
      <c r="HP1006" s="4"/>
      <c r="HQ1006" s="4"/>
      <c r="HR1006" s="4"/>
      <c r="HS1006" s="4"/>
      <c r="HT1006" s="4"/>
      <c r="HU1006" s="4"/>
      <c r="HV1006" s="4"/>
      <c r="HW1006" s="4"/>
      <c r="HX1006" s="4"/>
      <c r="HY1006" s="4"/>
      <c r="HZ1006" s="4"/>
      <c r="IA1006" s="4"/>
      <c r="IB1006" s="4"/>
      <c r="IC1006" s="4"/>
      <c r="ID1006" s="4"/>
      <c r="IE1006" s="4"/>
      <c r="IF1006" s="4"/>
      <c r="IG1006" s="4"/>
      <c r="IH1006" s="4"/>
      <c r="II1006" s="4"/>
      <c r="IJ1006" s="4"/>
      <c r="IK1006" s="4"/>
      <c r="IL1006" s="4"/>
      <c r="IM1006" s="4"/>
      <c r="IN1006" s="4"/>
      <c r="IO1006" s="4"/>
      <c r="IP1006" s="4"/>
      <c r="IQ1006" s="5"/>
    </row>
    <row r="1007" spans="1:251" s="9" customFormat="1" ht="17.25" customHeight="1">
      <c r="A1007" s="5" t="s">
        <v>55</v>
      </c>
      <c r="B1007" s="9">
        <v>389</v>
      </c>
      <c r="C1007" s="5" t="s">
        <v>83</v>
      </c>
      <c r="D1007" s="5" t="s">
        <v>209</v>
      </c>
      <c r="E1007" s="9">
        <v>1617</v>
      </c>
      <c r="F1007" s="9" t="s">
        <v>21</v>
      </c>
      <c r="G1007" s="5"/>
      <c r="H1007" s="5" t="s">
        <v>16</v>
      </c>
      <c r="I1007" s="9">
        <v>1808</v>
      </c>
      <c r="J1007" s="5" t="s">
        <v>210</v>
      </c>
      <c r="K1007" s="9">
        <v>1814</v>
      </c>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42" t="s">
        <v>578</v>
      </c>
      <c r="AM1007" s="11">
        <f>VLOOKUP($AL1007,'City Location'!$A$2:$C$69,2)</f>
        <v>55.676096999999999</v>
      </c>
      <c r="AN1007" s="11">
        <f>VLOOKUP($AL1007,'City Location'!$A$2:$C$69,3)</f>
        <v>12.568337</v>
      </c>
      <c r="AO1007" s="9" t="s">
        <v>623</v>
      </c>
      <c r="AP1007" s="5">
        <v>1</v>
      </c>
      <c r="AQ1007" s="5"/>
      <c r="AR1007" s="4"/>
      <c r="AS1007" s="4"/>
      <c r="AT1007" s="10">
        <v>0</v>
      </c>
      <c r="AU1007" s="10" t="s">
        <v>1104</v>
      </c>
      <c r="AV1007" s="10" t="s">
        <v>1105</v>
      </c>
      <c r="AW1007" s="10" t="s">
        <v>1105</v>
      </c>
      <c r="AX1007" s="10" t="s">
        <v>1105</v>
      </c>
      <c r="AY1007" s="10" t="s">
        <v>1105</v>
      </c>
      <c r="AZ1007" s="10" t="s">
        <v>1105</v>
      </c>
      <c r="BA1007" s="10" t="s">
        <v>1105</v>
      </c>
      <c r="BB1007" s="10" t="s">
        <v>1105</v>
      </c>
      <c r="BC1007" s="10" t="s">
        <v>1105</v>
      </c>
      <c r="BD1007" s="10" t="s">
        <v>1104</v>
      </c>
      <c r="BE1007" s="10" t="s">
        <v>1104</v>
      </c>
      <c r="BF1007" s="10" t="s">
        <v>1105</v>
      </c>
      <c r="BG1007" s="10" t="s">
        <v>1105</v>
      </c>
      <c r="BH1007" s="10" t="s">
        <v>1104</v>
      </c>
      <c r="BI1007" s="10" t="s">
        <v>1104</v>
      </c>
      <c r="BJ1007" s="10" t="s">
        <v>1105</v>
      </c>
      <c r="BK1007" s="10" t="s">
        <v>1104</v>
      </c>
      <c r="BL1007" s="10" t="s">
        <v>1105</v>
      </c>
      <c r="BM1007" s="10" t="s">
        <v>1105</v>
      </c>
      <c r="BN1007" s="10" t="s">
        <v>1105</v>
      </c>
      <c r="BO1007" s="10" t="s">
        <v>1105</v>
      </c>
      <c r="BP1007" s="10" t="s">
        <v>1105</v>
      </c>
      <c r="BQ1007" s="10" t="s">
        <v>1105</v>
      </c>
      <c r="BR1007" s="10" t="s">
        <v>1105</v>
      </c>
      <c r="BS1007" s="10" t="s">
        <v>1104</v>
      </c>
      <c r="BT1007" s="10" t="s">
        <v>1105</v>
      </c>
      <c r="BU1007" s="10" t="s">
        <v>1105</v>
      </c>
      <c r="BV1007" s="10" t="s">
        <v>1105</v>
      </c>
      <c r="BW1007" s="10" t="s">
        <v>190</v>
      </c>
      <c r="BX1007" s="10" t="s">
        <v>1104</v>
      </c>
      <c r="BY1007" s="10" t="s">
        <v>1105</v>
      </c>
      <c r="BZ1007" s="10" t="s">
        <v>1104</v>
      </c>
      <c r="CA1007" s="10" t="s">
        <v>1105</v>
      </c>
      <c r="CB1007" s="10" t="s">
        <v>1104</v>
      </c>
      <c r="CC1007" s="10" t="s">
        <v>1105</v>
      </c>
      <c r="CD1007" s="10" t="s">
        <v>1104</v>
      </c>
      <c r="CE1007" s="10" t="s">
        <v>1105</v>
      </c>
      <c r="CF1007" s="10" t="s">
        <v>1104</v>
      </c>
      <c r="CG1007" s="10" t="s">
        <v>1104</v>
      </c>
      <c r="CH1007" s="10" t="s">
        <v>1104</v>
      </c>
      <c r="CI1007" s="10" t="s">
        <v>1105</v>
      </c>
      <c r="CJ1007" s="10" t="s">
        <v>1104</v>
      </c>
      <c r="CK1007" s="10" t="s">
        <v>190</v>
      </c>
      <c r="CL1007" s="10" t="s">
        <v>1105</v>
      </c>
      <c r="CM1007" s="10" t="s">
        <v>1105</v>
      </c>
      <c r="CN1007" s="10" t="s">
        <v>1105</v>
      </c>
      <c r="CO1007" s="10" t="s">
        <v>1105</v>
      </c>
      <c r="CP1007" s="10" t="s">
        <v>1105</v>
      </c>
      <c r="CQ1007" s="10" t="s">
        <v>1105</v>
      </c>
      <c r="CR1007" s="10" t="s">
        <v>1105</v>
      </c>
      <c r="CS1007" s="10" t="s">
        <v>1105</v>
      </c>
      <c r="CT1007" s="10" t="s">
        <v>1105</v>
      </c>
      <c r="CU1007" s="10" t="s">
        <v>1104</v>
      </c>
      <c r="CV1007" s="10" t="s">
        <v>1104</v>
      </c>
      <c r="CW1007" s="10" t="s">
        <v>1105</v>
      </c>
      <c r="CX1007" s="10" t="s">
        <v>374</v>
      </c>
      <c r="CY1007" s="10" t="s">
        <v>1105</v>
      </c>
      <c r="CZ1007" s="10" t="s">
        <v>1105</v>
      </c>
      <c r="DA1007" s="10" t="s">
        <v>1105</v>
      </c>
      <c r="DB1007" s="10" t="s">
        <v>1104</v>
      </c>
      <c r="DC1007" s="96" t="s">
        <v>7181</v>
      </c>
      <c r="DD1007" s="96" t="s">
        <v>7181</v>
      </c>
      <c r="DE1007" s="4"/>
      <c r="DF1007" s="4"/>
      <c r="DG1007" s="4"/>
      <c r="DH1007" s="4"/>
      <c r="DI1007" s="4"/>
      <c r="DJ1007" s="4"/>
      <c r="DK1007" s="4"/>
      <c r="DL1007" s="4"/>
      <c r="DM1007" s="4"/>
      <c r="DN1007" s="4"/>
      <c r="DO1007" s="4"/>
      <c r="DP1007" s="4"/>
      <c r="DQ1007" s="4"/>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4"/>
      <c r="ES1007" s="4"/>
      <c r="ET1007" s="4"/>
      <c r="EU1007" s="4"/>
      <c r="EV1007" s="4"/>
      <c r="EW1007" s="4"/>
      <c r="EX1007" s="4"/>
      <c r="EY1007" s="4"/>
      <c r="EZ1007" s="4"/>
      <c r="FA1007" s="4"/>
      <c r="FB1007" s="4"/>
      <c r="FC1007" s="4"/>
      <c r="FD1007" s="4"/>
      <c r="FE1007" s="4"/>
      <c r="FF1007" s="4"/>
      <c r="FG1007" s="4"/>
      <c r="FH1007" s="4"/>
      <c r="FI1007" s="4"/>
      <c r="FJ1007" s="4"/>
      <c r="FK1007" s="4"/>
      <c r="FL1007" s="4"/>
      <c r="FM1007" s="4"/>
      <c r="FN1007" s="4"/>
      <c r="FO1007" s="4"/>
      <c r="FP1007" s="4"/>
      <c r="FQ1007" s="4"/>
      <c r="FR1007" s="4"/>
      <c r="FS1007" s="4"/>
      <c r="FT1007" s="4"/>
      <c r="FU1007" s="4"/>
      <c r="FV1007" s="4"/>
      <c r="FW1007" s="4"/>
      <c r="FX1007" s="4"/>
      <c r="FY1007" s="4"/>
      <c r="FZ1007" s="4"/>
      <c r="GA1007" s="4"/>
      <c r="GB1007" s="4"/>
      <c r="GC1007" s="4"/>
      <c r="GD1007" s="4"/>
      <c r="GE1007" s="4"/>
      <c r="GF1007" s="4"/>
      <c r="GG1007" s="4"/>
      <c r="GH1007" s="4"/>
      <c r="GI1007" s="4"/>
      <c r="GJ1007" s="4"/>
      <c r="GK1007" s="4"/>
      <c r="GL1007" s="4"/>
      <c r="GM1007" s="4"/>
      <c r="GN1007" s="4"/>
      <c r="GO1007" s="4"/>
      <c r="GP1007" s="4"/>
      <c r="GQ1007" s="4"/>
      <c r="GR1007" s="4"/>
      <c r="GS1007" s="4"/>
      <c r="GT1007" s="4"/>
      <c r="GU1007" s="4"/>
      <c r="GV1007" s="4"/>
      <c r="GW1007" s="4"/>
      <c r="GX1007" s="4"/>
      <c r="GY1007" s="4"/>
      <c r="GZ1007" s="4"/>
      <c r="HA1007" s="4"/>
      <c r="HB1007" s="4"/>
      <c r="HC1007" s="4"/>
      <c r="HD1007" s="4"/>
      <c r="HE1007" s="4"/>
      <c r="HF1007" s="4"/>
      <c r="HG1007" s="4"/>
      <c r="HH1007" s="4"/>
      <c r="HI1007" s="4"/>
      <c r="HJ1007" s="4"/>
      <c r="HK1007" s="4"/>
      <c r="HL1007" s="4"/>
      <c r="HM1007" s="4"/>
      <c r="HN1007" s="4"/>
      <c r="HO1007" s="4"/>
      <c r="HP1007" s="4"/>
      <c r="HQ1007" s="4"/>
      <c r="HR1007" s="4"/>
      <c r="HS1007" s="4"/>
      <c r="HT1007" s="4"/>
      <c r="HU1007" s="4"/>
      <c r="HV1007" s="4"/>
      <c r="HW1007" s="4"/>
      <c r="HX1007" s="4"/>
      <c r="HY1007" s="4"/>
      <c r="HZ1007" s="4"/>
      <c r="IA1007" s="4"/>
      <c r="IB1007" s="4"/>
      <c r="IC1007" s="4"/>
      <c r="ID1007" s="4"/>
      <c r="IE1007" s="4"/>
      <c r="IF1007" s="4"/>
      <c r="IG1007" s="4"/>
      <c r="IH1007" s="4"/>
      <c r="II1007" s="4"/>
      <c r="IJ1007" s="4"/>
      <c r="IK1007" s="4"/>
      <c r="IL1007" s="4"/>
      <c r="IM1007" s="4"/>
      <c r="IN1007" s="4"/>
      <c r="IO1007" s="4"/>
      <c r="IP1007" s="4"/>
      <c r="IQ1007" s="5"/>
    </row>
    <row r="1008" spans="1:251" s="9" customFormat="1" ht="17.25" customHeight="1">
      <c r="A1008" s="5" t="s">
        <v>55</v>
      </c>
      <c r="B1008" s="9">
        <v>389</v>
      </c>
      <c r="C1008" s="5" t="s">
        <v>83</v>
      </c>
      <c r="D1008" s="5" t="s">
        <v>211</v>
      </c>
      <c r="E1008" s="9">
        <v>5491</v>
      </c>
      <c r="F1008" s="9" t="s">
        <v>212</v>
      </c>
      <c r="G1008" s="5" t="s">
        <v>21</v>
      </c>
      <c r="H1008" s="5" t="s">
        <v>10</v>
      </c>
      <c r="I1008" s="9">
        <v>1814</v>
      </c>
      <c r="J1008" s="5" t="s">
        <v>12</v>
      </c>
      <c r="K1008" s="9">
        <v>1815</v>
      </c>
      <c r="L1008" s="5"/>
      <c r="M1008" s="5"/>
      <c r="N1008" s="5"/>
      <c r="O1008" s="5"/>
      <c r="P1008" s="5"/>
      <c r="Q1008" s="5"/>
      <c r="R1008" s="5"/>
      <c r="S1008" s="5"/>
      <c r="T1008" s="5"/>
      <c r="U1008" s="5"/>
      <c r="V1008" s="5"/>
      <c r="W1008" s="5"/>
      <c r="X1008" s="5"/>
      <c r="Y1008" s="5"/>
      <c r="Z1008" s="5"/>
      <c r="AA1008" s="5"/>
      <c r="AB1008" s="5"/>
      <c r="AC1008" s="5"/>
      <c r="AD1008" s="5"/>
      <c r="AE1008" s="5"/>
      <c r="AF1008" s="5" t="s">
        <v>213</v>
      </c>
      <c r="AG1008" s="5"/>
      <c r="AH1008" s="5"/>
      <c r="AI1008" s="5"/>
      <c r="AJ1008" s="5"/>
      <c r="AK1008" s="5"/>
      <c r="AL1008" s="42" t="s">
        <v>583</v>
      </c>
      <c r="AM1008" s="11">
        <f>VLOOKUP($AL1008,'City Location'!$A$2:$C$69,2)</f>
        <v>59.913868999999998</v>
      </c>
      <c r="AN1008" s="11">
        <f>VLOOKUP($AL1008,'City Location'!$A$2:$C$69,3)</f>
        <v>10.752245</v>
      </c>
      <c r="AO1008" s="9" t="s">
        <v>623</v>
      </c>
      <c r="AP1008" s="5">
        <v>1</v>
      </c>
      <c r="AQ1008" s="5"/>
      <c r="AR1008" s="4"/>
      <c r="AS1008" s="4"/>
      <c r="AT1008" s="10">
        <v>0</v>
      </c>
      <c r="AU1008" s="10" t="s">
        <v>1104</v>
      </c>
      <c r="AV1008" s="10" t="s">
        <v>1105</v>
      </c>
      <c r="AW1008" s="10" t="s">
        <v>1105</v>
      </c>
      <c r="AX1008" s="10" t="s">
        <v>1105</v>
      </c>
      <c r="AY1008" s="10" t="s">
        <v>1105</v>
      </c>
      <c r="AZ1008" s="10" t="s">
        <v>1105</v>
      </c>
      <c r="BA1008" s="10" t="s">
        <v>1105</v>
      </c>
      <c r="BB1008" s="10" t="s">
        <v>1105</v>
      </c>
      <c r="BC1008" s="10" t="s">
        <v>1105</v>
      </c>
      <c r="BD1008" s="10" t="s">
        <v>1104</v>
      </c>
      <c r="BE1008" s="10" t="s">
        <v>1104</v>
      </c>
      <c r="BF1008" s="10" t="s">
        <v>1105</v>
      </c>
      <c r="BG1008" s="10" t="s">
        <v>1105</v>
      </c>
      <c r="BH1008" s="10" t="s">
        <v>1104</v>
      </c>
      <c r="BI1008" s="10" t="s">
        <v>1104</v>
      </c>
      <c r="BJ1008" s="10" t="s">
        <v>1105</v>
      </c>
      <c r="BK1008" s="10" t="s">
        <v>1104</v>
      </c>
      <c r="BL1008" s="10" t="s">
        <v>1105</v>
      </c>
      <c r="BM1008" s="10" t="s">
        <v>1105</v>
      </c>
      <c r="BN1008" s="10" t="s">
        <v>1105</v>
      </c>
      <c r="BO1008" s="10" t="s">
        <v>1105</v>
      </c>
      <c r="BP1008" s="10" t="s">
        <v>1105</v>
      </c>
      <c r="BQ1008" s="10" t="s">
        <v>1105</v>
      </c>
      <c r="BR1008" s="10" t="s">
        <v>1105</v>
      </c>
      <c r="BS1008" s="10" t="s">
        <v>1104</v>
      </c>
      <c r="BT1008" s="10" t="s">
        <v>1105</v>
      </c>
      <c r="BU1008" s="10" t="s">
        <v>1105</v>
      </c>
      <c r="BV1008" s="10" t="s">
        <v>1105</v>
      </c>
      <c r="BW1008" s="10" t="s">
        <v>190</v>
      </c>
      <c r="BX1008" s="10" t="s">
        <v>1104</v>
      </c>
      <c r="BY1008" s="10" t="s">
        <v>1105</v>
      </c>
      <c r="BZ1008" s="10" t="s">
        <v>1104</v>
      </c>
      <c r="CA1008" s="10" t="s">
        <v>1105</v>
      </c>
      <c r="CB1008" s="10" t="s">
        <v>1104</v>
      </c>
      <c r="CC1008" s="10" t="s">
        <v>1105</v>
      </c>
      <c r="CD1008" s="10" t="s">
        <v>1104</v>
      </c>
      <c r="CE1008" s="10" t="s">
        <v>1105</v>
      </c>
      <c r="CF1008" s="10" t="s">
        <v>1104</v>
      </c>
      <c r="CG1008" s="10" t="s">
        <v>1104</v>
      </c>
      <c r="CH1008" s="10" t="s">
        <v>1104</v>
      </c>
      <c r="CI1008" s="10" t="s">
        <v>1105</v>
      </c>
      <c r="CJ1008" s="10" t="s">
        <v>1104</v>
      </c>
      <c r="CK1008" s="10" t="s">
        <v>190</v>
      </c>
      <c r="CL1008" s="10" t="s">
        <v>1105</v>
      </c>
      <c r="CM1008" s="10" t="s">
        <v>1105</v>
      </c>
      <c r="CN1008" s="10" t="s">
        <v>1105</v>
      </c>
      <c r="CO1008" s="10" t="s">
        <v>1105</v>
      </c>
      <c r="CP1008" s="10" t="s">
        <v>1105</v>
      </c>
      <c r="CQ1008" s="10" t="s">
        <v>1105</v>
      </c>
      <c r="CR1008" s="10" t="s">
        <v>1105</v>
      </c>
      <c r="CS1008" s="10" t="s">
        <v>1105</v>
      </c>
      <c r="CT1008" s="10" t="s">
        <v>1105</v>
      </c>
      <c r="CU1008" s="10" t="s">
        <v>1104</v>
      </c>
      <c r="CV1008" s="10" t="s">
        <v>1104</v>
      </c>
      <c r="CW1008" s="10" t="s">
        <v>1105</v>
      </c>
      <c r="CX1008" s="10" t="s">
        <v>374</v>
      </c>
      <c r="CY1008" s="10" t="s">
        <v>1105</v>
      </c>
      <c r="CZ1008" s="10" t="s">
        <v>1105</v>
      </c>
      <c r="DA1008" s="10" t="s">
        <v>1105</v>
      </c>
      <c r="DB1008" s="10" t="s">
        <v>1104</v>
      </c>
      <c r="DC1008" s="96" t="s">
        <v>7182</v>
      </c>
      <c r="DD1008" s="96" t="s">
        <v>7182</v>
      </c>
      <c r="DE1008" s="4"/>
      <c r="DF1008" s="4"/>
      <c r="DG1008" s="4"/>
      <c r="DH1008" s="4"/>
      <c r="DI1008" s="4"/>
      <c r="DJ1008" s="4"/>
      <c r="DK1008" s="4"/>
      <c r="DL1008" s="4"/>
      <c r="DM1008" s="4"/>
      <c r="DN1008" s="4"/>
      <c r="DO1008" s="4"/>
      <c r="DP1008" s="4"/>
      <c r="DQ1008" s="4"/>
      <c r="DR1008" s="4"/>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4"/>
      <c r="ES1008" s="4"/>
      <c r="ET1008" s="4"/>
      <c r="EU1008" s="4"/>
      <c r="EV1008" s="4"/>
      <c r="EW1008" s="4"/>
      <c r="EX1008" s="4"/>
      <c r="EY1008" s="4"/>
      <c r="EZ1008" s="4"/>
      <c r="FA1008" s="4"/>
      <c r="FB1008" s="4"/>
      <c r="FC1008" s="4"/>
      <c r="FD1008" s="4"/>
      <c r="FE1008" s="4"/>
      <c r="FF1008" s="4"/>
      <c r="FG1008" s="4"/>
      <c r="FH1008" s="4"/>
      <c r="FI1008" s="4"/>
      <c r="FJ1008" s="4"/>
      <c r="FK1008" s="4"/>
      <c r="FL1008" s="4"/>
      <c r="FM1008" s="4"/>
      <c r="FN1008" s="4"/>
      <c r="FO1008" s="4"/>
      <c r="FP1008" s="4"/>
      <c r="FQ1008" s="4"/>
      <c r="FR1008" s="4"/>
      <c r="FS1008" s="4"/>
      <c r="FT1008" s="4"/>
      <c r="FU1008" s="4"/>
      <c r="FV1008" s="4"/>
      <c r="FW1008" s="4"/>
      <c r="FX1008" s="4"/>
      <c r="FY1008" s="4"/>
      <c r="FZ1008" s="4"/>
      <c r="GA1008" s="4"/>
      <c r="GB1008" s="4"/>
      <c r="GC1008" s="4"/>
      <c r="GD1008" s="4"/>
      <c r="GE1008" s="4"/>
      <c r="GF1008" s="4"/>
      <c r="GG1008" s="4"/>
      <c r="GH1008" s="4"/>
      <c r="GI1008" s="4"/>
      <c r="GJ1008" s="4"/>
      <c r="GK1008" s="4"/>
      <c r="GL1008" s="4"/>
      <c r="GM1008" s="4"/>
      <c r="GN1008" s="4"/>
      <c r="GO1008" s="4"/>
      <c r="GP1008" s="4"/>
      <c r="GQ1008" s="4"/>
      <c r="GR1008" s="4"/>
      <c r="GS1008" s="4"/>
      <c r="GT1008" s="4"/>
      <c r="GU1008" s="4"/>
      <c r="GV1008" s="4"/>
      <c r="GW1008" s="4"/>
      <c r="GX1008" s="4"/>
      <c r="GY1008" s="4"/>
      <c r="GZ1008" s="4"/>
      <c r="HA1008" s="4"/>
      <c r="HB1008" s="4"/>
      <c r="HC1008" s="4"/>
      <c r="HD1008" s="4"/>
      <c r="HE1008" s="4"/>
      <c r="HF1008" s="4"/>
      <c r="HG1008" s="4"/>
      <c r="HH1008" s="4"/>
      <c r="HI1008" s="4"/>
      <c r="HJ1008" s="4"/>
      <c r="HK1008" s="4"/>
      <c r="HL1008" s="4"/>
      <c r="HM1008" s="4"/>
      <c r="HN1008" s="4"/>
      <c r="HO1008" s="4"/>
      <c r="HP1008" s="4"/>
      <c r="HQ1008" s="4"/>
      <c r="HR1008" s="4"/>
      <c r="HS1008" s="4"/>
      <c r="HT1008" s="4"/>
      <c r="HU1008" s="4"/>
      <c r="HV1008" s="4"/>
      <c r="HW1008" s="4"/>
      <c r="HX1008" s="4"/>
      <c r="HY1008" s="4"/>
      <c r="HZ1008" s="4"/>
      <c r="IA1008" s="4"/>
      <c r="IB1008" s="4"/>
      <c r="IC1008" s="4"/>
      <c r="ID1008" s="4"/>
      <c r="IE1008" s="4"/>
      <c r="IF1008" s="4"/>
      <c r="IG1008" s="4"/>
      <c r="IH1008" s="4"/>
      <c r="II1008" s="4"/>
      <c r="IJ1008" s="4"/>
      <c r="IK1008" s="4"/>
      <c r="IL1008" s="4"/>
      <c r="IM1008" s="4"/>
      <c r="IN1008" s="4"/>
      <c r="IO1008" s="4"/>
      <c r="IP1008" s="4"/>
      <c r="IQ1008" s="5"/>
    </row>
    <row r="1009" spans="1:251" s="9" customFormat="1" ht="17.25" customHeight="1">
      <c r="A1009" s="5" t="s">
        <v>55</v>
      </c>
      <c r="B1009" s="9">
        <v>389</v>
      </c>
      <c r="C1009" s="5" t="s">
        <v>83</v>
      </c>
      <c r="D1009" s="5" t="s">
        <v>211</v>
      </c>
      <c r="E1009" s="9">
        <v>5491</v>
      </c>
      <c r="F1009" s="9" t="s">
        <v>212</v>
      </c>
      <c r="G1009" s="5" t="s">
        <v>21</v>
      </c>
      <c r="H1009" s="5" t="s">
        <v>12</v>
      </c>
      <c r="I1009" s="9">
        <v>1815</v>
      </c>
      <c r="J1009" s="5" t="s">
        <v>18</v>
      </c>
      <c r="K1009" s="9">
        <v>1818</v>
      </c>
      <c r="L1009" s="5"/>
      <c r="M1009" s="5"/>
      <c r="N1009" s="5"/>
      <c r="O1009" s="5"/>
      <c r="P1009" s="5"/>
      <c r="Q1009" s="5"/>
      <c r="R1009" s="5"/>
      <c r="S1009" s="5"/>
      <c r="T1009" s="5"/>
      <c r="U1009" s="5"/>
      <c r="V1009" s="5"/>
      <c r="W1009" s="5"/>
      <c r="X1009" s="5"/>
      <c r="Y1009" s="5"/>
      <c r="Z1009" s="5"/>
      <c r="AA1009" s="5"/>
      <c r="AB1009" s="5"/>
      <c r="AC1009" s="5"/>
      <c r="AD1009" s="5"/>
      <c r="AE1009" s="5"/>
      <c r="AF1009" s="5" t="s">
        <v>213</v>
      </c>
      <c r="AG1009" s="5"/>
      <c r="AH1009" s="5"/>
      <c r="AI1009" s="5"/>
      <c r="AJ1009" s="5"/>
      <c r="AK1009" s="5"/>
      <c r="AL1009" s="42" t="s">
        <v>583</v>
      </c>
      <c r="AM1009" s="11">
        <f>VLOOKUP($AL1009,'City Location'!$A$2:$C$69,2)</f>
        <v>59.913868999999998</v>
      </c>
      <c r="AN1009" s="11">
        <f>VLOOKUP($AL1009,'City Location'!$A$2:$C$69,3)</f>
        <v>10.752245</v>
      </c>
      <c r="AO1009" s="9" t="s">
        <v>623</v>
      </c>
      <c r="AP1009" s="5">
        <v>1</v>
      </c>
      <c r="AQ1009" s="5"/>
      <c r="AR1009" s="4"/>
      <c r="AS1009" s="4"/>
      <c r="AT1009" s="10">
        <v>0</v>
      </c>
      <c r="AU1009" s="10" t="s">
        <v>1104</v>
      </c>
      <c r="AV1009" s="10" t="s">
        <v>1105</v>
      </c>
      <c r="AW1009" s="10" t="s">
        <v>1105</v>
      </c>
      <c r="AX1009" s="10" t="s">
        <v>1105</v>
      </c>
      <c r="AY1009" s="10" t="s">
        <v>1104</v>
      </c>
      <c r="AZ1009" s="10" t="s">
        <v>1105</v>
      </c>
      <c r="BA1009" s="10" t="s">
        <v>1104</v>
      </c>
      <c r="BB1009" s="10" t="s">
        <v>1104</v>
      </c>
      <c r="BC1009" s="10" t="s">
        <v>1104</v>
      </c>
      <c r="BD1009" s="10" t="s">
        <v>1104</v>
      </c>
      <c r="BE1009" s="10" t="s">
        <v>1104</v>
      </c>
      <c r="BF1009" s="10" t="s">
        <v>1104</v>
      </c>
      <c r="BG1009" s="10" t="s">
        <v>1104</v>
      </c>
      <c r="BH1009" s="10" t="s">
        <v>1104</v>
      </c>
      <c r="BI1009" s="10" t="s">
        <v>1105</v>
      </c>
      <c r="BJ1009" s="10" t="s">
        <v>1105</v>
      </c>
      <c r="BK1009" s="10" t="s">
        <v>1104</v>
      </c>
      <c r="BL1009" s="10" t="s">
        <v>1105</v>
      </c>
      <c r="BM1009" s="10" t="s">
        <v>1105</v>
      </c>
      <c r="BN1009" s="10" t="s">
        <v>1105</v>
      </c>
      <c r="BO1009" s="10" t="s">
        <v>1104</v>
      </c>
      <c r="BP1009" s="10" t="s">
        <v>1105</v>
      </c>
      <c r="BQ1009" s="10" t="s">
        <v>1104</v>
      </c>
      <c r="BR1009" s="10" t="s">
        <v>1105</v>
      </c>
      <c r="BS1009" s="10" t="s">
        <v>1104</v>
      </c>
      <c r="BT1009" s="10" t="s">
        <v>1105</v>
      </c>
      <c r="BU1009" s="10" t="s">
        <v>1105</v>
      </c>
      <c r="BV1009" s="10" t="s">
        <v>1105</v>
      </c>
      <c r="BW1009" s="10" t="s">
        <v>374</v>
      </c>
      <c r="BX1009" s="10" t="s">
        <v>1104</v>
      </c>
      <c r="BY1009" s="10" t="s">
        <v>1105</v>
      </c>
      <c r="BZ1009" s="10" t="s">
        <v>1104</v>
      </c>
      <c r="CA1009" s="10" t="s">
        <v>1105</v>
      </c>
      <c r="CB1009" s="10" t="s">
        <v>1104</v>
      </c>
      <c r="CC1009" s="10" t="s">
        <v>1105</v>
      </c>
      <c r="CD1009" s="10" t="s">
        <v>1104</v>
      </c>
      <c r="CE1009" s="10" t="s">
        <v>1105</v>
      </c>
      <c r="CF1009" s="10" t="s">
        <v>1104</v>
      </c>
      <c r="CG1009" s="10" t="s">
        <v>1104</v>
      </c>
      <c r="CH1009" s="10" t="s">
        <v>1104</v>
      </c>
      <c r="CI1009" s="10" t="s">
        <v>1105</v>
      </c>
      <c r="CJ1009" s="10" t="s">
        <v>1104</v>
      </c>
      <c r="CK1009" s="10" t="s">
        <v>190</v>
      </c>
      <c r="CL1009" s="10" t="s">
        <v>1104</v>
      </c>
      <c r="CM1009" s="10" t="s">
        <v>1104</v>
      </c>
      <c r="CN1009" s="10" t="s">
        <v>1105</v>
      </c>
      <c r="CO1009" s="10" t="s">
        <v>1105</v>
      </c>
      <c r="CP1009" s="10" t="s">
        <v>1105</v>
      </c>
      <c r="CQ1009" s="10" t="s">
        <v>1105</v>
      </c>
      <c r="CR1009" s="10" t="s">
        <v>1104</v>
      </c>
      <c r="CS1009" s="10" t="s">
        <v>1105</v>
      </c>
      <c r="CT1009" s="10" t="s">
        <v>1104</v>
      </c>
      <c r="CU1009" s="10" t="s">
        <v>1104</v>
      </c>
      <c r="CV1009" s="10" t="s">
        <v>1104</v>
      </c>
      <c r="CW1009" s="10" t="s">
        <v>1105</v>
      </c>
      <c r="CX1009" s="10" t="s">
        <v>374</v>
      </c>
      <c r="CY1009" s="10" t="s">
        <v>1105</v>
      </c>
      <c r="CZ1009" s="10" t="s">
        <v>1105</v>
      </c>
      <c r="DA1009" s="10" t="s">
        <v>1105</v>
      </c>
      <c r="DB1009" s="10" t="s">
        <v>1104</v>
      </c>
      <c r="DC1009" s="96" t="s">
        <v>7182</v>
      </c>
      <c r="DD1009" s="96" t="s">
        <v>7182</v>
      </c>
      <c r="DE1009" s="4"/>
      <c r="DF1009" s="4"/>
      <c r="DG1009" s="4"/>
      <c r="DH1009" s="4"/>
      <c r="DI1009" s="4"/>
      <c r="DJ1009" s="4"/>
      <c r="DK1009" s="4"/>
      <c r="DL1009" s="4"/>
      <c r="DM1009" s="4"/>
      <c r="DN1009" s="4"/>
      <c r="DO1009" s="4"/>
      <c r="DP1009" s="4"/>
      <c r="DQ1009" s="4"/>
      <c r="DR1009" s="4"/>
      <c r="DS1009" s="4"/>
      <c r="DT1009" s="4"/>
      <c r="DU1009" s="4"/>
      <c r="DV1009" s="4"/>
      <c r="DW1009" s="4"/>
      <c r="DX1009" s="4"/>
      <c r="DY1009" s="4"/>
      <c r="DZ1009" s="4"/>
      <c r="EA1009" s="4"/>
      <c r="EB1009" s="4"/>
      <c r="EC1009" s="4"/>
      <c r="ED1009" s="4"/>
      <c r="EE1009" s="4"/>
      <c r="EF1009" s="4"/>
      <c r="EG1009" s="4"/>
      <c r="EH1009" s="4"/>
      <c r="EI1009" s="4"/>
      <c r="EJ1009" s="4"/>
      <c r="EK1009" s="4"/>
      <c r="EL1009" s="4"/>
      <c r="EM1009" s="4"/>
      <c r="EN1009" s="4"/>
      <c r="EO1009" s="4"/>
      <c r="EP1009" s="4"/>
      <c r="EQ1009" s="4"/>
      <c r="ER1009" s="4"/>
      <c r="ES1009" s="4"/>
      <c r="ET1009" s="4"/>
      <c r="EU1009" s="4"/>
      <c r="EV1009" s="4"/>
      <c r="EW1009" s="4"/>
      <c r="EX1009" s="4"/>
      <c r="EY1009" s="4"/>
      <c r="EZ1009" s="4"/>
      <c r="FA1009" s="4"/>
      <c r="FB1009" s="4"/>
      <c r="FC1009" s="4"/>
      <c r="FD1009" s="4"/>
      <c r="FE1009" s="4"/>
      <c r="FF1009" s="4"/>
      <c r="FG1009" s="4"/>
      <c r="FH1009" s="4"/>
      <c r="FI1009" s="4"/>
      <c r="FJ1009" s="4"/>
      <c r="FK1009" s="4"/>
      <c r="FL1009" s="4"/>
      <c r="FM1009" s="4"/>
      <c r="FN1009" s="4"/>
      <c r="FO1009" s="4"/>
      <c r="FP1009" s="4"/>
      <c r="FQ1009" s="4"/>
      <c r="FR1009" s="4"/>
      <c r="FS1009" s="4"/>
      <c r="FT1009" s="4"/>
      <c r="FU1009" s="4"/>
      <c r="FV1009" s="4"/>
      <c r="FW1009" s="4"/>
      <c r="FX1009" s="4"/>
      <c r="FY1009" s="4"/>
      <c r="FZ1009" s="4"/>
      <c r="GA1009" s="4"/>
      <c r="GB1009" s="4"/>
      <c r="GC1009" s="4"/>
      <c r="GD1009" s="4"/>
      <c r="GE1009" s="4"/>
      <c r="GF1009" s="4"/>
      <c r="GG1009" s="4"/>
      <c r="GH1009" s="4"/>
      <c r="GI1009" s="4"/>
      <c r="GJ1009" s="4"/>
      <c r="GK1009" s="4"/>
      <c r="GL1009" s="4"/>
      <c r="GM1009" s="4"/>
      <c r="GN1009" s="4"/>
      <c r="GO1009" s="4"/>
      <c r="GP1009" s="4"/>
      <c r="GQ1009" s="4"/>
      <c r="GR1009" s="4"/>
      <c r="GS1009" s="4"/>
      <c r="GT1009" s="4"/>
      <c r="GU1009" s="4"/>
      <c r="GV1009" s="4"/>
      <c r="GW1009" s="4"/>
      <c r="GX1009" s="4"/>
      <c r="GY1009" s="4"/>
      <c r="GZ1009" s="4"/>
      <c r="HA1009" s="4"/>
      <c r="HB1009" s="4"/>
      <c r="HC1009" s="4"/>
      <c r="HD1009" s="4"/>
      <c r="HE1009" s="4"/>
      <c r="HF1009" s="4"/>
      <c r="HG1009" s="4"/>
      <c r="HH1009" s="4"/>
      <c r="HI1009" s="4"/>
      <c r="HJ1009" s="4"/>
      <c r="HK1009" s="4"/>
      <c r="HL1009" s="4"/>
      <c r="HM1009" s="4"/>
      <c r="HN1009" s="4"/>
      <c r="HO1009" s="4"/>
      <c r="HP1009" s="4"/>
      <c r="HQ1009" s="4"/>
      <c r="HR1009" s="4"/>
      <c r="HS1009" s="4"/>
      <c r="HT1009" s="4"/>
      <c r="HU1009" s="4"/>
      <c r="HV1009" s="4"/>
      <c r="HW1009" s="4"/>
      <c r="HX1009" s="4"/>
      <c r="HY1009" s="4"/>
      <c r="HZ1009" s="4"/>
      <c r="IA1009" s="4"/>
      <c r="IB1009" s="4"/>
      <c r="IC1009" s="4"/>
      <c r="ID1009" s="4"/>
      <c r="IE1009" s="4"/>
      <c r="IF1009" s="4"/>
      <c r="IG1009" s="4"/>
      <c r="IH1009" s="4"/>
      <c r="II1009" s="4"/>
      <c r="IJ1009" s="4"/>
      <c r="IK1009" s="4"/>
      <c r="IL1009" s="4"/>
      <c r="IM1009" s="4"/>
      <c r="IN1009" s="4"/>
      <c r="IO1009" s="4"/>
      <c r="IP1009" s="4"/>
      <c r="IQ1009" s="5"/>
    </row>
    <row r="1010" spans="1:251" s="9" customFormat="1" ht="17.25" customHeight="1">
      <c r="A1010" s="5" t="s">
        <v>55</v>
      </c>
      <c r="B1010" s="9">
        <v>389</v>
      </c>
      <c r="C1010" s="5" t="s">
        <v>83</v>
      </c>
      <c r="D1010" s="5" t="s">
        <v>214</v>
      </c>
      <c r="E1010" s="9">
        <v>1615</v>
      </c>
      <c r="F1010" s="9" t="s">
        <v>215</v>
      </c>
      <c r="G1010" s="5"/>
      <c r="H1010" s="5" t="s">
        <v>18</v>
      </c>
      <c r="I1010" s="9">
        <v>1818</v>
      </c>
      <c r="J1010" s="5" t="s">
        <v>16</v>
      </c>
      <c r="K1010" s="9">
        <v>1844</v>
      </c>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42" t="s">
        <v>583</v>
      </c>
      <c r="AM1010" s="11">
        <f>VLOOKUP($AL1010,'City Location'!$A$2:$C$69,2)</f>
        <v>59.913868999999998</v>
      </c>
      <c r="AN1010" s="11">
        <f>VLOOKUP($AL1010,'City Location'!$A$2:$C$69,3)</f>
        <v>10.752245</v>
      </c>
      <c r="AO1010" s="9" t="s">
        <v>645</v>
      </c>
      <c r="AP1010" s="5">
        <v>1</v>
      </c>
      <c r="AQ1010" s="5"/>
      <c r="AR1010" s="4"/>
      <c r="AS1010" s="4"/>
      <c r="AT1010" s="10">
        <v>0</v>
      </c>
      <c r="AU1010" s="10" t="s">
        <v>1104</v>
      </c>
      <c r="AV1010" s="10" t="s">
        <v>1104</v>
      </c>
      <c r="AW1010" s="10" t="s">
        <v>1105</v>
      </c>
      <c r="AX1010" s="10" t="s">
        <v>1105</v>
      </c>
      <c r="AY1010" s="10" t="s">
        <v>1104</v>
      </c>
      <c r="AZ1010" s="10" t="s">
        <v>1104</v>
      </c>
      <c r="BA1010" s="10" t="s">
        <v>1104</v>
      </c>
      <c r="BB1010" s="10" t="s">
        <v>1104</v>
      </c>
      <c r="BC1010" s="10" t="s">
        <v>1104</v>
      </c>
      <c r="BD1010" s="10" t="s">
        <v>1104</v>
      </c>
      <c r="BE1010" s="10" t="s">
        <v>1104</v>
      </c>
      <c r="BF1010" s="10" t="s">
        <v>1104</v>
      </c>
      <c r="BG1010" s="10" t="s">
        <v>1104</v>
      </c>
      <c r="BH1010" s="10" t="s">
        <v>1104</v>
      </c>
      <c r="BI1010" s="10" t="s">
        <v>1105</v>
      </c>
      <c r="BJ1010" s="10" t="s">
        <v>1105</v>
      </c>
      <c r="BK1010" s="10" t="s">
        <v>1104</v>
      </c>
      <c r="BL1010" s="10" t="s">
        <v>1105</v>
      </c>
      <c r="BM1010" s="10" t="s">
        <v>1105</v>
      </c>
      <c r="BN1010" s="10" t="s">
        <v>1105</v>
      </c>
      <c r="BO1010" s="10" t="s">
        <v>1104</v>
      </c>
      <c r="BP1010" s="10" t="s">
        <v>1105</v>
      </c>
      <c r="BQ1010" s="10" t="s">
        <v>1104</v>
      </c>
      <c r="BR1010" s="10" t="s">
        <v>1105</v>
      </c>
      <c r="BS1010" s="10" t="s">
        <v>1104</v>
      </c>
      <c r="BT1010" s="10" t="s">
        <v>1105</v>
      </c>
      <c r="BU1010" s="10" t="s">
        <v>1105</v>
      </c>
      <c r="BV1010" s="10" t="s">
        <v>1105</v>
      </c>
      <c r="BW1010" s="10" t="s">
        <v>374</v>
      </c>
      <c r="BX1010" s="10" t="s">
        <v>1104</v>
      </c>
      <c r="BY1010" s="10" t="s">
        <v>1104</v>
      </c>
      <c r="BZ1010" s="10" t="s">
        <v>1104</v>
      </c>
      <c r="CA1010" s="10" t="s">
        <v>1105</v>
      </c>
      <c r="CB1010" s="10" t="s">
        <v>1105</v>
      </c>
      <c r="CC1010" s="10" t="s">
        <v>1105</v>
      </c>
      <c r="CD1010" s="10" t="s">
        <v>1104</v>
      </c>
      <c r="CE1010" s="10" t="s">
        <v>1105</v>
      </c>
      <c r="CF1010" s="10" t="s">
        <v>1104</v>
      </c>
      <c r="CG1010" s="10" t="s">
        <v>1104</v>
      </c>
      <c r="CH1010" s="10" t="s">
        <v>1104</v>
      </c>
      <c r="CI1010" s="10" t="s">
        <v>1105</v>
      </c>
      <c r="CJ1010" s="10" t="s">
        <v>1105</v>
      </c>
      <c r="CK1010" s="10" t="s">
        <v>190</v>
      </c>
      <c r="CL1010" s="10" t="s">
        <v>1104</v>
      </c>
      <c r="CM1010" s="10" t="s">
        <v>1104</v>
      </c>
      <c r="CN1010" s="10" t="s">
        <v>1105</v>
      </c>
      <c r="CO1010" s="10" t="s">
        <v>1105</v>
      </c>
      <c r="CP1010" s="10" t="s">
        <v>1105</v>
      </c>
      <c r="CQ1010" s="10" t="s">
        <v>1105</v>
      </c>
      <c r="CR1010" s="10" t="s">
        <v>1104</v>
      </c>
      <c r="CS1010" s="10" t="s">
        <v>1105</v>
      </c>
      <c r="CT1010" s="10" t="s">
        <v>1104</v>
      </c>
      <c r="CU1010" s="10" t="s">
        <v>1104</v>
      </c>
      <c r="CV1010" s="10" t="s">
        <v>1104</v>
      </c>
      <c r="CW1010" s="10" t="s">
        <v>1105</v>
      </c>
      <c r="CX1010" s="10" t="s">
        <v>374</v>
      </c>
      <c r="CY1010" s="10" t="s">
        <v>1105</v>
      </c>
      <c r="CZ1010" s="10" t="s">
        <v>1105</v>
      </c>
      <c r="DA1010" s="10" t="s">
        <v>1105</v>
      </c>
      <c r="DB1010" s="10" t="s">
        <v>1104</v>
      </c>
      <c r="DC1010" s="96" t="s">
        <v>7182</v>
      </c>
      <c r="DD1010" s="96" t="s">
        <v>7182</v>
      </c>
      <c r="DE1010" s="4"/>
      <c r="DF1010" s="4"/>
      <c r="DG1010" s="4"/>
      <c r="DH1010" s="4"/>
      <c r="DI1010" s="4"/>
      <c r="DJ1010" s="4"/>
      <c r="DK1010" s="4"/>
      <c r="DL1010" s="4"/>
      <c r="DM1010" s="4"/>
      <c r="DN1010" s="4"/>
      <c r="DO1010" s="4"/>
      <c r="DP1010" s="4"/>
      <c r="DQ1010" s="4"/>
      <c r="DR1010" s="4"/>
      <c r="DS1010" s="4"/>
      <c r="DT1010" s="4"/>
      <c r="DU1010" s="4"/>
      <c r="DV1010" s="4"/>
      <c r="DW1010" s="4"/>
      <c r="DX1010" s="4"/>
      <c r="DY1010" s="4"/>
      <c r="DZ1010" s="4"/>
      <c r="EA1010" s="4"/>
      <c r="EB1010" s="4"/>
      <c r="EC1010" s="4"/>
      <c r="ED1010" s="4"/>
      <c r="EE1010" s="4"/>
      <c r="EF1010" s="4"/>
      <c r="EG1010" s="4"/>
      <c r="EH1010" s="4"/>
      <c r="EI1010" s="4"/>
      <c r="EJ1010" s="4"/>
      <c r="EK1010" s="4"/>
      <c r="EL1010" s="4"/>
      <c r="EM1010" s="4"/>
      <c r="EN1010" s="4"/>
      <c r="EO1010" s="4"/>
      <c r="EP1010" s="4"/>
      <c r="EQ1010" s="4"/>
      <c r="ER1010" s="4"/>
      <c r="ES1010" s="4"/>
      <c r="ET1010" s="4"/>
      <c r="EU1010" s="4"/>
      <c r="EV1010" s="4"/>
      <c r="EW1010" s="4"/>
      <c r="EX1010" s="4"/>
      <c r="EY1010" s="4"/>
      <c r="EZ1010" s="4"/>
      <c r="FA1010" s="4"/>
      <c r="FB1010" s="4"/>
      <c r="FC1010" s="4"/>
      <c r="FD1010" s="4"/>
      <c r="FE1010" s="4"/>
      <c r="FF1010" s="4"/>
      <c r="FG1010" s="4"/>
      <c r="FH1010" s="4"/>
      <c r="FI1010" s="4"/>
      <c r="FJ1010" s="4"/>
      <c r="FK1010" s="4"/>
      <c r="FL1010" s="4"/>
      <c r="FM1010" s="4"/>
      <c r="FN1010" s="4"/>
      <c r="FO1010" s="4"/>
      <c r="FP1010" s="4"/>
      <c r="FQ1010" s="4"/>
      <c r="FR1010" s="4"/>
      <c r="FS1010" s="4"/>
      <c r="FT1010" s="4"/>
      <c r="FU1010" s="4"/>
      <c r="FV1010" s="4"/>
      <c r="FW1010" s="4"/>
      <c r="FX1010" s="4"/>
      <c r="FY1010" s="4"/>
      <c r="FZ1010" s="4"/>
      <c r="GA1010" s="4"/>
      <c r="GB1010" s="4"/>
      <c r="GC1010" s="4"/>
      <c r="GD1010" s="4"/>
      <c r="GE1010" s="4"/>
      <c r="GF1010" s="4"/>
      <c r="GG1010" s="4"/>
      <c r="GH1010" s="4"/>
      <c r="GI1010" s="4"/>
      <c r="GJ1010" s="4"/>
      <c r="GK1010" s="4"/>
      <c r="GL1010" s="4"/>
      <c r="GM1010" s="4"/>
      <c r="GN1010" s="4"/>
      <c r="GO1010" s="4"/>
      <c r="GP1010" s="4"/>
      <c r="GQ1010" s="4"/>
      <c r="GR1010" s="4"/>
      <c r="GS1010" s="4"/>
      <c r="GT1010" s="4"/>
      <c r="GU1010" s="4"/>
      <c r="GV1010" s="4"/>
      <c r="GW1010" s="4"/>
      <c r="GX1010" s="4"/>
      <c r="GY1010" s="4"/>
      <c r="GZ1010" s="4"/>
      <c r="HA1010" s="4"/>
      <c r="HB1010" s="4"/>
      <c r="HC1010" s="4"/>
      <c r="HD1010" s="4"/>
      <c r="HE1010" s="4"/>
      <c r="HF1010" s="4"/>
      <c r="HG1010" s="4"/>
      <c r="HH1010" s="4"/>
      <c r="HI1010" s="4"/>
      <c r="HJ1010" s="4"/>
      <c r="HK1010" s="4"/>
      <c r="HL1010" s="4"/>
      <c r="HM1010" s="4"/>
      <c r="HN1010" s="4"/>
      <c r="HO1010" s="4"/>
      <c r="HP1010" s="4"/>
      <c r="HQ1010" s="4"/>
      <c r="HR1010" s="4"/>
      <c r="HS1010" s="4"/>
      <c r="HT1010" s="4"/>
      <c r="HU1010" s="4"/>
      <c r="HV1010" s="4"/>
      <c r="HW1010" s="4"/>
      <c r="HX1010" s="4"/>
      <c r="HY1010" s="4"/>
      <c r="HZ1010" s="4"/>
      <c r="IA1010" s="4"/>
      <c r="IB1010" s="4"/>
      <c r="IC1010" s="4"/>
      <c r="ID1010" s="4"/>
      <c r="IE1010" s="4"/>
      <c r="IF1010" s="4"/>
      <c r="IG1010" s="4"/>
      <c r="IH1010" s="4"/>
      <c r="II1010" s="4"/>
      <c r="IJ1010" s="4"/>
      <c r="IK1010" s="4"/>
      <c r="IL1010" s="4"/>
      <c r="IM1010" s="4"/>
      <c r="IN1010" s="4"/>
      <c r="IO1010" s="4"/>
      <c r="IP1010" s="4"/>
      <c r="IQ1010" s="5"/>
    </row>
    <row r="1011" spans="1:251" s="9" customFormat="1" ht="17.25" customHeight="1">
      <c r="A1011" s="5" t="s">
        <v>55</v>
      </c>
      <c r="B1011" s="9">
        <v>389</v>
      </c>
      <c r="C1011" s="5" t="s">
        <v>83</v>
      </c>
      <c r="D1011" s="5" t="s">
        <v>216</v>
      </c>
      <c r="E1011" s="9">
        <v>1613</v>
      </c>
      <c r="F1011" s="9" t="s">
        <v>215</v>
      </c>
      <c r="G1011" s="5"/>
      <c r="H1011" s="5" t="s">
        <v>217</v>
      </c>
      <c r="I1011" s="9">
        <v>1844</v>
      </c>
      <c r="J1011" s="5" t="s">
        <v>7</v>
      </c>
      <c r="K1011" s="9">
        <v>1859</v>
      </c>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42" t="s">
        <v>583</v>
      </c>
      <c r="AM1011" s="11">
        <f>VLOOKUP($AL1011,'City Location'!$A$2:$C$69,2)</f>
        <v>59.913868999999998</v>
      </c>
      <c r="AN1011" s="11">
        <f>VLOOKUP($AL1011,'City Location'!$A$2:$C$69,3)</f>
        <v>10.752245</v>
      </c>
      <c r="AO1011" s="9" t="s">
        <v>645</v>
      </c>
      <c r="AP1011" s="5">
        <v>1</v>
      </c>
      <c r="AQ1011" s="5"/>
      <c r="AR1011" s="4"/>
      <c r="AS1011" s="4"/>
      <c r="AT1011" s="10">
        <v>0</v>
      </c>
      <c r="AU1011" s="10" t="s">
        <v>1104</v>
      </c>
      <c r="AV1011" s="10" t="s">
        <v>1104</v>
      </c>
      <c r="AW1011" s="10" t="s">
        <v>1105</v>
      </c>
      <c r="AX1011" s="10" t="s">
        <v>1105</v>
      </c>
      <c r="AY1011" s="10" t="s">
        <v>1104</v>
      </c>
      <c r="AZ1011" s="10" t="s">
        <v>1104</v>
      </c>
      <c r="BA1011" s="10" t="s">
        <v>1104</v>
      </c>
      <c r="BB1011" s="10" t="s">
        <v>1104</v>
      </c>
      <c r="BC1011" s="10" t="s">
        <v>1104</v>
      </c>
      <c r="BD1011" s="10" t="s">
        <v>1104</v>
      </c>
      <c r="BE1011" s="10" t="s">
        <v>1104</v>
      </c>
      <c r="BF1011" s="10" t="s">
        <v>1104</v>
      </c>
      <c r="BG1011" s="10" t="s">
        <v>1104</v>
      </c>
      <c r="BH1011" s="10" t="s">
        <v>1104</v>
      </c>
      <c r="BI1011" s="10" t="s">
        <v>1105</v>
      </c>
      <c r="BJ1011" s="10" t="s">
        <v>1105</v>
      </c>
      <c r="BK1011" s="10" t="s">
        <v>1104</v>
      </c>
      <c r="BL1011" s="10" t="s">
        <v>1104</v>
      </c>
      <c r="BM1011" s="10" t="s">
        <v>1104</v>
      </c>
      <c r="BN1011" s="10" t="s">
        <v>1105</v>
      </c>
      <c r="BO1011" s="10" t="s">
        <v>1104</v>
      </c>
      <c r="BP1011" s="10" t="s">
        <v>1105</v>
      </c>
      <c r="BQ1011" s="10" t="s">
        <v>1104</v>
      </c>
      <c r="BR1011" s="10" t="s">
        <v>1105</v>
      </c>
      <c r="BS1011" s="10" t="s">
        <v>1104</v>
      </c>
      <c r="BT1011" s="10" t="s">
        <v>1105</v>
      </c>
      <c r="BU1011" s="10" t="s">
        <v>1105</v>
      </c>
      <c r="BV1011" s="10" t="s">
        <v>1105</v>
      </c>
      <c r="BW1011" s="10" t="s">
        <v>374</v>
      </c>
      <c r="BX1011" s="10" t="s">
        <v>1104</v>
      </c>
      <c r="BY1011" s="10" t="s">
        <v>1104</v>
      </c>
      <c r="BZ1011" s="10" t="s">
        <v>1104</v>
      </c>
      <c r="CA1011" s="10" t="s">
        <v>1105</v>
      </c>
      <c r="CB1011" s="10" t="s">
        <v>1105</v>
      </c>
      <c r="CC1011" s="10" t="s">
        <v>1105</v>
      </c>
      <c r="CD1011" s="10" t="s">
        <v>1104</v>
      </c>
      <c r="CE1011" s="10" t="s">
        <v>1105</v>
      </c>
      <c r="CF1011" s="10" t="s">
        <v>1104</v>
      </c>
      <c r="CG1011" s="10" t="s">
        <v>1104</v>
      </c>
      <c r="CH1011" s="10" t="s">
        <v>1104</v>
      </c>
      <c r="CI1011" s="10" t="s">
        <v>1105</v>
      </c>
      <c r="CJ1011" s="10" t="s">
        <v>1105</v>
      </c>
      <c r="CK1011" s="10" t="s">
        <v>190</v>
      </c>
      <c r="CL1011" s="10" t="s">
        <v>1104</v>
      </c>
      <c r="CM1011" s="10" t="s">
        <v>1104</v>
      </c>
      <c r="CN1011" s="10" t="s">
        <v>1105</v>
      </c>
      <c r="CO1011" s="10" t="s">
        <v>1105</v>
      </c>
      <c r="CP1011" s="10" t="s">
        <v>1105</v>
      </c>
      <c r="CQ1011" s="10" t="s">
        <v>1105</v>
      </c>
      <c r="CR1011" s="10" t="s">
        <v>1104</v>
      </c>
      <c r="CS1011" s="10" t="s">
        <v>1104</v>
      </c>
      <c r="CT1011" s="10" t="s">
        <v>1104</v>
      </c>
      <c r="CU1011" s="10" t="s">
        <v>1104</v>
      </c>
      <c r="CV1011" s="10" t="s">
        <v>1104</v>
      </c>
      <c r="CW1011" s="10" t="s">
        <v>1105</v>
      </c>
      <c r="CX1011" s="10" t="s">
        <v>374</v>
      </c>
      <c r="CY1011" s="10" t="s">
        <v>1105</v>
      </c>
      <c r="CZ1011" s="10" t="s">
        <v>1105</v>
      </c>
      <c r="DA1011" s="10" t="s">
        <v>1105</v>
      </c>
      <c r="DB1011" s="10" t="s">
        <v>1104</v>
      </c>
      <c r="DC1011" s="96" t="s">
        <v>7182</v>
      </c>
      <c r="DD1011" s="96" t="s">
        <v>7182</v>
      </c>
      <c r="DE1011" s="4"/>
      <c r="DF1011" s="4"/>
      <c r="DG1011" s="4"/>
      <c r="DH1011" s="4"/>
      <c r="DI1011" s="4"/>
      <c r="DJ1011" s="4"/>
      <c r="DK1011" s="4"/>
      <c r="DL1011" s="4"/>
      <c r="DM1011" s="4"/>
      <c r="DN1011" s="4"/>
      <c r="DO1011" s="4"/>
      <c r="DP1011" s="4"/>
      <c r="DQ1011" s="4"/>
      <c r="DR1011" s="4"/>
      <c r="DS1011" s="4"/>
      <c r="DT1011" s="4"/>
      <c r="DU1011" s="4"/>
      <c r="DV1011" s="4"/>
      <c r="DW1011" s="4"/>
      <c r="DX1011" s="4"/>
      <c r="DY1011" s="4"/>
      <c r="DZ1011" s="4"/>
      <c r="EA1011" s="4"/>
      <c r="EB1011" s="4"/>
      <c r="EC1011" s="4"/>
      <c r="ED1011" s="4"/>
      <c r="EE1011" s="4"/>
      <c r="EF1011" s="4"/>
      <c r="EG1011" s="4"/>
      <c r="EH1011" s="4"/>
      <c r="EI1011" s="4"/>
      <c r="EJ1011" s="4"/>
      <c r="EK1011" s="4"/>
      <c r="EL1011" s="4"/>
      <c r="EM1011" s="4"/>
      <c r="EN1011" s="4"/>
      <c r="EO1011" s="4"/>
      <c r="EP1011" s="4"/>
      <c r="EQ1011" s="4"/>
      <c r="ER1011" s="4"/>
      <c r="ES1011" s="4"/>
      <c r="ET1011" s="4"/>
      <c r="EU1011" s="4"/>
      <c r="EV1011" s="4"/>
      <c r="EW1011" s="4"/>
      <c r="EX1011" s="4"/>
      <c r="EY1011" s="4"/>
      <c r="EZ1011" s="4"/>
      <c r="FA1011" s="4"/>
      <c r="FB1011" s="4"/>
      <c r="FC1011" s="4"/>
      <c r="FD1011" s="4"/>
      <c r="FE1011" s="4"/>
      <c r="FF1011" s="4"/>
      <c r="FG1011" s="4"/>
      <c r="FH1011" s="4"/>
      <c r="FI1011" s="4"/>
      <c r="FJ1011" s="4"/>
      <c r="FK1011" s="4"/>
      <c r="FL1011" s="4"/>
      <c r="FM1011" s="4"/>
      <c r="FN1011" s="4"/>
      <c r="FO1011" s="4"/>
      <c r="FP1011" s="4"/>
      <c r="FQ1011" s="4"/>
      <c r="FR1011" s="4"/>
      <c r="FS1011" s="4"/>
      <c r="FT1011" s="4"/>
      <c r="FU1011" s="4"/>
      <c r="FV1011" s="4"/>
      <c r="FW1011" s="4"/>
      <c r="FX1011" s="4"/>
      <c r="FY1011" s="4"/>
      <c r="FZ1011" s="4"/>
      <c r="GA1011" s="4"/>
      <c r="GB1011" s="4"/>
      <c r="GC1011" s="4"/>
      <c r="GD1011" s="4"/>
      <c r="GE1011" s="4"/>
      <c r="GF1011" s="4"/>
      <c r="GG1011" s="4"/>
      <c r="GH1011" s="4"/>
      <c r="GI1011" s="4"/>
      <c r="GJ1011" s="4"/>
      <c r="GK1011" s="4"/>
      <c r="GL1011" s="4"/>
      <c r="GM1011" s="4"/>
      <c r="GN1011" s="4"/>
      <c r="GO1011" s="4"/>
      <c r="GP1011" s="4"/>
      <c r="GQ1011" s="4"/>
      <c r="GR1011" s="4"/>
      <c r="GS1011" s="4"/>
      <c r="GT1011" s="4"/>
      <c r="GU1011" s="4"/>
      <c r="GV1011" s="4"/>
      <c r="GW1011" s="4"/>
      <c r="GX1011" s="4"/>
      <c r="GY1011" s="4"/>
      <c r="GZ1011" s="4"/>
      <c r="HA1011" s="4"/>
      <c r="HB1011" s="4"/>
      <c r="HC1011" s="4"/>
      <c r="HD1011" s="4"/>
      <c r="HE1011" s="4"/>
      <c r="HF1011" s="4"/>
      <c r="HG1011" s="4"/>
      <c r="HH1011" s="4"/>
      <c r="HI1011" s="4"/>
      <c r="HJ1011" s="4"/>
      <c r="HK1011" s="4"/>
      <c r="HL1011" s="4"/>
      <c r="HM1011" s="4"/>
      <c r="HN1011" s="4"/>
      <c r="HO1011" s="4"/>
      <c r="HP1011" s="4"/>
      <c r="HQ1011" s="4"/>
      <c r="HR1011" s="4"/>
      <c r="HS1011" s="4"/>
      <c r="HT1011" s="4"/>
      <c r="HU1011" s="4"/>
      <c r="HV1011" s="4"/>
      <c r="HW1011" s="4"/>
      <c r="HX1011" s="4"/>
      <c r="HY1011" s="4"/>
      <c r="HZ1011" s="4"/>
      <c r="IA1011" s="4"/>
      <c r="IB1011" s="4"/>
      <c r="IC1011" s="4"/>
      <c r="ID1011" s="4"/>
      <c r="IE1011" s="4"/>
      <c r="IF1011" s="4"/>
      <c r="IG1011" s="4"/>
      <c r="IH1011" s="4"/>
      <c r="II1011" s="4"/>
      <c r="IJ1011" s="4"/>
      <c r="IK1011" s="4"/>
      <c r="IL1011" s="4"/>
      <c r="IM1011" s="4"/>
      <c r="IN1011" s="4"/>
      <c r="IO1011" s="4"/>
      <c r="IP1011" s="4"/>
      <c r="IQ1011" s="5"/>
    </row>
    <row r="1012" spans="1:251" s="9" customFormat="1" ht="17.25" customHeight="1">
      <c r="A1012" s="5" t="s">
        <v>55</v>
      </c>
      <c r="B1012" s="9">
        <v>389</v>
      </c>
      <c r="C1012" s="5" t="s">
        <v>83</v>
      </c>
      <c r="D1012" s="5" t="s">
        <v>218</v>
      </c>
      <c r="E1012" s="9">
        <v>1027</v>
      </c>
      <c r="F1012" s="9" t="s">
        <v>215</v>
      </c>
      <c r="G1012" s="5"/>
      <c r="H1012" s="5" t="s">
        <v>7</v>
      </c>
      <c r="I1012" s="9">
        <v>1859</v>
      </c>
      <c r="J1012" s="5" t="s">
        <v>3</v>
      </c>
      <c r="K1012" s="9">
        <v>1872</v>
      </c>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42" t="s">
        <v>583</v>
      </c>
      <c r="AM1012" s="11">
        <f>VLOOKUP($AL1012,'City Location'!$A$2:$C$69,2)</f>
        <v>59.913868999999998</v>
      </c>
      <c r="AN1012" s="11">
        <f>VLOOKUP($AL1012,'City Location'!$A$2:$C$69,3)</f>
        <v>10.752245</v>
      </c>
      <c r="AO1012" s="9" t="s">
        <v>645</v>
      </c>
      <c r="AP1012" s="5">
        <v>1</v>
      </c>
      <c r="AQ1012" s="5"/>
      <c r="AR1012" s="4"/>
      <c r="AS1012" s="4"/>
      <c r="AT1012" s="10">
        <v>0</v>
      </c>
      <c r="AU1012" s="10" t="s">
        <v>1104</v>
      </c>
      <c r="AV1012" s="10" t="s">
        <v>1104</v>
      </c>
      <c r="AW1012" s="10" t="s">
        <v>1105</v>
      </c>
      <c r="AX1012" s="10" t="s">
        <v>1105</v>
      </c>
      <c r="AY1012" s="10" t="s">
        <v>1104</v>
      </c>
      <c r="AZ1012" s="10" t="s">
        <v>1104</v>
      </c>
      <c r="BA1012" s="10" t="s">
        <v>1105</v>
      </c>
      <c r="BB1012" s="10" t="s">
        <v>1104</v>
      </c>
      <c r="BC1012" s="10" t="s">
        <v>1105</v>
      </c>
      <c r="BD1012" s="10" t="s">
        <v>1104</v>
      </c>
      <c r="BE1012" s="10" t="s">
        <v>1104</v>
      </c>
      <c r="BF1012" s="10" t="s">
        <v>1104</v>
      </c>
      <c r="BG1012" s="10" t="s">
        <v>1104</v>
      </c>
      <c r="BH1012" s="10" t="s">
        <v>1104</v>
      </c>
      <c r="BI1012" s="10" t="s">
        <v>1105</v>
      </c>
      <c r="BJ1012" s="10" t="s">
        <v>1105</v>
      </c>
      <c r="BK1012" s="10" t="s">
        <v>1105</v>
      </c>
      <c r="BL1012" s="10" t="s">
        <v>1104</v>
      </c>
      <c r="BM1012" s="10" t="s">
        <v>1105</v>
      </c>
      <c r="BN1012" s="10" t="s">
        <v>1105</v>
      </c>
      <c r="BO1012" s="10" t="s">
        <v>1104</v>
      </c>
      <c r="BP1012" s="10" t="s">
        <v>1105</v>
      </c>
      <c r="BQ1012" s="10" t="s">
        <v>1104</v>
      </c>
      <c r="BR1012" s="10" t="s">
        <v>1105</v>
      </c>
      <c r="BS1012" s="10" t="s">
        <v>1104</v>
      </c>
      <c r="BT1012" s="10" t="s">
        <v>1105</v>
      </c>
      <c r="BU1012" s="10" t="s">
        <v>1104</v>
      </c>
      <c r="BV1012" s="10" t="s">
        <v>1105</v>
      </c>
      <c r="BW1012" s="10" t="s">
        <v>374</v>
      </c>
      <c r="BX1012" s="10" t="s">
        <v>1104</v>
      </c>
      <c r="BY1012" s="10" t="s">
        <v>1104</v>
      </c>
      <c r="BZ1012" s="10" t="s">
        <v>1104</v>
      </c>
      <c r="CA1012" s="10" t="s">
        <v>1105</v>
      </c>
      <c r="CB1012" s="10" t="s">
        <v>1105</v>
      </c>
      <c r="CC1012" s="10" t="s">
        <v>1105</v>
      </c>
      <c r="CD1012" s="10" t="s">
        <v>1104</v>
      </c>
      <c r="CE1012" s="10" t="s">
        <v>1105</v>
      </c>
      <c r="CF1012" s="10" t="s">
        <v>1104</v>
      </c>
      <c r="CG1012" s="10" t="s">
        <v>1104</v>
      </c>
      <c r="CH1012" s="10" t="s">
        <v>1104</v>
      </c>
      <c r="CI1012" s="10" t="s">
        <v>1105</v>
      </c>
      <c r="CJ1012" s="10" t="s">
        <v>1105</v>
      </c>
      <c r="CK1012" s="10" t="s">
        <v>190</v>
      </c>
      <c r="CL1012" s="10" t="s">
        <v>1104</v>
      </c>
      <c r="CM1012" s="10" t="s">
        <v>1104</v>
      </c>
      <c r="CN1012" s="10" t="s">
        <v>1105</v>
      </c>
      <c r="CO1012" s="10" t="s">
        <v>1105</v>
      </c>
      <c r="CP1012" s="10" t="s">
        <v>1105</v>
      </c>
      <c r="CQ1012" s="10" t="s">
        <v>1105</v>
      </c>
      <c r="CR1012" s="10" t="s">
        <v>1104</v>
      </c>
      <c r="CS1012" s="10" t="s">
        <v>1104</v>
      </c>
      <c r="CT1012" s="10" t="s">
        <v>1104</v>
      </c>
      <c r="CU1012" s="10" t="s">
        <v>1104</v>
      </c>
      <c r="CV1012" s="10" t="s">
        <v>1104</v>
      </c>
      <c r="CW1012" s="10" t="s">
        <v>1105</v>
      </c>
      <c r="CX1012" s="10" t="s">
        <v>374</v>
      </c>
      <c r="CY1012" s="10" t="s">
        <v>1104</v>
      </c>
      <c r="CZ1012" s="10" t="s">
        <v>1105</v>
      </c>
      <c r="DA1012" s="10" t="s">
        <v>1105</v>
      </c>
      <c r="DB1012" s="10" t="s">
        <v>1104</v>
      </c>
      <c r="DC1012" s="96" t="s">
        <v>7182</v>
      </c>
      <c r="DD1012" s="96" t="s">
        <v>7182</v>
      </c>
      <c r="DE1012" s="4"/>
      <c r="DF1012" s="4"/>
      <c r="DG1012" s="4"/>
      <c r="DH1012" s="4"/>
      <c r="DI1012" s="4"/>
      <c r="DJ1012" s="4"/>
      <c r="DK1012" s="4"/>
      <c r="DL1012" s="4"/>
      <c r="DM1012" s="4"/>
      <c r="DN1012" s="4"/>
      <c r="DO1012" s="4"/>
      <c r="DP1012" s="4"/>
      <c r="DQ1012" s="4"/>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4"/>
      <c r="ES1012" s="4"/>
      <c r="ET1012" s="4"/>
      <c r="EU1012" s="4"/>
      <c r="EV1012" s="4"/>
      <c r="EW1012" s="4"/>
      <c r="EX1012" s="4"/>
      <c r="EY1012" s="4"/>
      <c r="EZ1012" s="4"/>
      <c r="FA1012" s="4"/>
      <c r="FB1012" s="4"/>
      <c r="FC1012" s="4"/>
      <c r="FD1012" s="4"/>
      <c r="FE1012" s="4"/>
      <c r="FF1012" s="4"/>
      <c r="FG1012" s="4"/>
      <c r="FH1012" s="4"/>
      <c r="FI1012" s="4"/>
      <c r="FJ1012" s="4"/>
      <c r="FK1012" s="4"/>
      <c r="FL1012" s="4"/>
      <c r="FM1012" s="4"/>
      <c r="FN1012" s="4"/>
      <c r="FO1012" s="4"/>
      <c r="FP1012" s="4"/>
      <c r="FQ1012" s="4"/>
      <c r="FR1012" s="4"/>
      <c r="FS1012" s="4"/>
      <c r="FT1012" s="4"/>
      <c r="FU1012" s="4"/>
      <c r="FV1012" s="4"/>
      <c r="FW1012" s="4"/>
      <c r="FX1012" s="4"/>
      <c r="FY1012" s="4"/>
      <c r="FZ1012" s="4"/>
      <c r="GA1012" s="4"/>
      <c r="GB1012" s="4"/>
      <c r="GC1012" s="4"/>
      <c r="GD1012" s="4"/>
      <c r="GE1012" s="4"/>
      <c r="GF1012" s="4"/>
      <c r="GG1012" s="4"/>
      <c r="GH1012" s="4"/>
      <c r="GI1012" s="4"/>
      <c r="GJ1012" s="4"/>
      <c r="GK1012" s="4"/>
      <c r="GL1012" s="4"/>
      <c r="GM1012" s="4"/>
      <c r="GN1012" s="4"/>
      <c r="GO1012" s="4"/>
      <c r="GP1012" s="4"/>
      <c r="GQ1012" s="4"/>
      <c r="GR1012" s="4"/>
      <c r="GS1012" s="4"/>
      <c r="GT1012" s="4"/>
      <c r="GU1012" s="4"/>
      <c r="GV1012" s="4"/>
      <c r="GW1012" s="4"/>
      <c r="GX1012" s="4"/>
      <c r="GY1012" s="4"/>
      <c r="GZ1012" s="4"/>
      <c r="HA1012" s="4"/>
      <c r="HB1012" s="4"/>
      <c r="HC1012" s="4"/>
      <c r="HD1012" s="4"/>
      <c r="HE1012" s="4"/>
      <c r="HF1012" s="4"/>
      <c r="HG1012" s="4"/>
      <c r="HH1012" s="4"/>
      <c r="HI1012" s="4"/>
      <c r="HJ1012" s="4"/>
      <c r="HK1012" s="4"/>
      <c r="HL1012" s="4"/>
      <c r="HM1012" s="4"/>
      <c r="HN1012" s="4"/>
      <c r="HO1012" s="4"/>
      <c r="HP1012" s="4"/>
      <c r="HQ1012" s="4"/>
      <c r="HR1012" s="4"/>
      <c r="HS1012" s="4"/>
      <c r="HT1012" s="4"/>
      <c r="HU1012" s="4"/>
      <c r="HV1012" s="4"/>
      <c r="HW1012" s="4"/>
      <c r="HX1012" s="4"/>
      <c r="HY1012" s="4"/>
      <c r="HZ1012" s="4"/>
      <c r="IA1012" s="4"/>
      <c r="IB1012" s="4"/>
      <c r="IC1012" s="4"/>
      <c r="ID1012" s="4"/>
      <c r="IE1012" s="4"/>
      <c r="IF1012" s="4"/>
      <c r="IG1012" s="4"/>
      <c r="IH1012" s="4"/>
      <c r="II1012" s="4"/>
      <c r="IJ1012" s="4"/>
      <c r="IK1012" s="4"/>
      <c r="IL1012" s="4"/>
      <c r="IM1012" s="4"/>
      <c r="IN1012" s="4"/>
      <c r="IO1012" s="4"/>
      <c r="IP1012" s="4"/>
      <c r="IQ1012" s="5"/>
    </row>
    <row r="1013" spans="1:251" s="9" customFormat="1" ht="17.25" customHeight="1">
      <c r="A1013" s="5" t="s">
        <v>55</v>
      </c>
      <c r="B1013" s="9">
        <v>389</v>
      </c>
      <c r="C1013" s="5" t="s">
        <v>83</v>
      </c>
      <c r="D1013" s="5" t="s">
        <v>219</v>
      </c>
      <c r="E1013" s="9">
        <v>458</v>
      </c>
      <c r="F1013" s="9" t="s">
        <v>215</v>
      </c>
      <c r="G1013" s="5"/>
      <c r="H1013" s="5" t="s">
        <v>3</v>
      </c>
      <c r="I1013" s="9">
        <v>1872</v>
      </c>
      <c r="J1013" s="5" t="s">
        <v>6</v>
      </c>
      <c r="K1013" s="9">
        <v>1905</v>
      </c>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42" t="s">
        <v>583</v>
      </c>
      <c r="AM1013" s="11">
        <f>VLOOKUP($AL1013,'City Location'!$A$2:$C$69,2)</f>
        <v>59.913868999999998</v>
      </c>
      <c r="AN1013" s="11">
        <f>VLOOKUP($AL1013,'City Location'!$A$2:$C$69,3)</f>
        <v>10.752245</v>
      </c>
      <c r="AO1013" s="9" t="s">
        <v>645</v>
      </c>
      <c r="AP1013" s="5">
        <v>1</v>
      </c>
      <c r="AQ1013" s="5"/>
      <c r="AR1013" s="4"/>
      <c r="AS1013" s="4"/>
      <c r="AT1013" s="10">
        <v>0</v>
      </c>
      <c r="AU1013" s="10" t="s">
        <v>1104</v>
      </c>
      <c r="AV1013" s="10" t="s">
        <v>1104</v>
      </c>
      <c r="AW1013" s="10" t="s">
        <v>1105</v>
      </c>
      <c r="AX1013" s="10" t="s">
        <v>1105</v>
      </c>
      <c r="AY1013" s="10" t="s">
        <v>1105</v>
      </c>
      <c r="AZ1013" s="10" t="s">
        <v>1105</v>
      </c>
      <c r="BA1013" s="10" t="s">
        <v>1105</v>
      </c>
      <c r="BB1013" s="10" t="s">
        <v>1104</v>
      </c>
      <c r="BC1013" s="10" t="s">
        <v>1105</v>
      </c>
      <c r="BD1013" s="10" t="s">
        <v>1104</v>
      </c>
      <c r="BE1013" s="10" t="s">
        <v>1105</v>
      </c>
      <c r="BF1013" s="10" t="s">
        <v>1105</v>
      </c>
      <c r="BG1013" s="10" t="s">
        <v>1105</v>
      </c>
      <c r="BH1013" s="10" t="s">
        <v>1105</v>
      </c>
      <c r="BI1013" s="10" t="s">
        <v>1105</v>
      </c>
      <c r="BJ1013" s="10" t="s">
        <v>1105</v>
      </c>
      <c r="BK1013" s="10" t="s">
        <v>1105</v>
      </c>
      <c r="BL1013" s="10" t="s">
        <v>1105</v>
      </c>
      <c r="BM1013" s="10" t="s">
        <v>1105</v>
      </c>
      <c r="BN1013" s="10" t="s">
        <v>1104</v>
      </c>
      <c r="BO1013" s="10" t="s">
        <v>1105</v>
      </c>
      <c r="BP1013" s="10" t="s">
        <v>1104</v>
      </c>
      <c r="BQ1013" s="10" t="s">
        <v>1105</v>
      </c>
      <c r="BR1013" s="10" t="s">
        <v>1105</v>
      </c>
      <c r="BS1013" s="10" t="s">
        <v>1105</v>
      </c>
      <c r="BT1013" s="10" t="s">
        <v>1105</v>
      </c>
      <c r="BU1013" s="10" t="s">
        <v>1104</v>
      </c>
      <c r="BV1013" s="10" t="s">
        <v>1105</v>
      </c>
      <c r="BW1013" s="10" t="s">
        <v>374</v>
      </c>
      <c r="BX1013" s="10" t="s">
        <v>1104</v>
      </c>
      <c r="BY1013" s="10" t="s">
        <v>1104</v>
      </c>
      <c r="BZ1013" s="10" t="s">
        <v>1105</v>
      </c>
      <c r="CA1013" s="10" t="s">
        <v>1105</v>
      </c>
      <c r="CB1013" s="10" t="s">
        <v>1105</v>
      </c>
      <c r="CC1013" s="10" t="s">
        <v>1105</v>
      </c>
      <c r="CD1013" s="10" t="s">
        <v>1104</v>
      </c>
      <c r="CE1013" s="10" t="s">
        <v>1105</v>
      </c>
      <c r="CF1013" s="10" t="s">
        <v>1104</v>
      </c>
      <c r="CG1013" s="10" t="s">
        <v>1104</v>
      </c>
      <c r="CH1013" s="10" t="s">
        <v>1104</v>
      </c>
      <c r="CI1013" s="10" t="s">
        <v>1105</v>
      </c>
      <c r="CJ1013" s="10" t="s">
        <v>1105</v>
      </c>
      <c r="CK1013" s="10" t="s">
        <v>190</v>
      </c>
      <c r="CL1013" s="10" t="s">
        <v>1105</v>
      </c>
      <c r="CM1013" s="10" t="s">
        <v>1105</v>
      </c>
      <c r="CN1013" s="10" t="s">
        <v>1105</v>
      </c>
      <c r="CO1013" s="10" t="s">
        <v>1105</v>
      </c>
      <c r="CP1013" s="10" t="s">
        <v>1105</v>
      </c>
      <c r="CQ1013" s="10" t="s">
        <v>1105</v>
      </c>
      <c r="CR1013" s="10" t="s">
        <v>1104</v>
      </c>
      <c r="CS1013" s="10" t="s">
        <v>1104</v>
      </c>
      <c r="CT1013" s="10" t="s">
        <v>1104</v>
      </c>
      <c r="CU1013" s="10" t="s">
        <v>1104</v>
      </c>
      <c r="CV1013" s="10" t="s">
        <v>1104</v>
      </c>
      <c r="CW1013" s="10" t="s">
        <v>1105</v>
      </c>
      <c r="CX1013" s="10" t="s">
        <v>374</v>
      </c>
      <c r="CY1013" s="10" t="s">
        <v>1105</v>
      </c>
      <c r="CZ1013" s="10" t="s">
        <v>1105</v>
      </c>
      <c r="DA1013" s="10" t="s">
        <v>1105</v>
      </c>
      <c r="DB1013" s="10" t="s">
        <v>1104</v>
      </c>
      <c r="DC1013" s="96" t="s">
        <v>7182</v>
      </c>
      <c r="DD1013" s="96" t="s">
        <v>7182</v>
      </c>
      <c r="DE1013" s="4"/>
      <c r="DF1013" s="4"/>
      <c r="DG1013" s="4"/>
      <c r="DH1013" s="4"/>
      <c r="DI1013" s="4"/>
      <c r="DJ1013" s="4"/>
      <c r="DK1013" s="4"/>
      <c r="DL1013" s="4"/>
      <c r="DM1013" s="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4"/>
      <c r="ES1013" s="4"/>
      <c r="ET1013" s="4"/>
      <c r="EU1013" s="4"/>
      <c r="EV1013" s="4"/>
      <c r="EW1013" s="4"/>
      <c r="EX1013" s="4"/>
      <c r="EY1013" s="4"/>
      <c r="EZ1013" s="4"/>
      <c r="FA1013" s="4"/>
      <c r="FB1013" s="4"/>
      <c r="FC1013" s="4"/>
      <c r="FD1013" s="4"/>
      <c r="FE1013" s="4"/>
      <c r="FF1013" s="4"/>
      <c r="FG1013" s="4"/>
      <c r="FH1013" s="4"/>
      <c r="FI1013" s="4"/>
      <c r="FJ1013" s="4"/>
      <c r="FK1013" s="4"/>
      <c r="FL1013" s="4"/>
      <c r="FM1013" s="4"/>
      <c r="FN1013" s="4"/>
      <c r="FO1013" s="4"/>
      <c r="FP1013" s="4"/>
      <c r="FQ1013" s="4"/>
      <c r="FR1013" s="4"/>
      <c r="FS1013" s="4"/>
      <c r="FT1013" s="4"/>
      <c r="FU1013" s="4"/>
      <c r="FV1013" s="4"/>
      <c r="FW1013" s="4"/>
      <c r="FX1013" s="4"/>
      <c r="FY1013" s="4"/>
      <c r="FZ1013" s="4"/>
      <c r="GA1013" s="4"/>
      <c r="GB1013" s="4"/>
      <c r="GC1013" s="4"/>
      <c r="GD1013" s="4"/>
      <c r="GE1013" s="4"/>
      <c r="GF1013" s="4"/>
      <c r="GG1013" s="4"/>
      <c r="GH1013" s="4"/>
      <c r="GI1013" s="4"/>
      <c r="GJ1013" s="4"/>
      <c r="GK1013" s="4"/>
      <c r="GL1013" s="4"/>
      <c r="GM1013" s="4"/>
      <c r="GN1013" s="4"/>
      <c r="GO1013" s="4"/>
      <c r="GP1013" s="4"/>
      <c r="GQ1013" s="4"/>
      <c r="GR1013" s="4"/>
      <c r="GS1013" s="4"/>
      <c r="GT1013" s="4"/>
      <c r="GU1013" s="4"/>
      <c r="GV1013" s="4"/>
      <c r="GW1013" s="4"/>
      <c r="GX1013" s="4"/>
      <c r="GY1013" s="4"/>
      <c r="GZ1013" s="4"/>
      <c r="HA1013" s="4"/>
      <c r="HB1013" s="4"/>
      <c r="HC1013" s="4"/>
      <c r="HD1013" s="4"/>
      <c r="HE1013" s="4"/>
      <c r="HF1013" s="4"/>
      <c r="HG1013" s="4"/>
      <c r="HH1013" s="4"/>
      <c r="HI1013" s="4"/>
      <c r="HJ1013" s="4"/>
      <c r="HK1013" s="4"/>
      <c r="HL1013" s="4"/>
      <c r="HM1013" s="4"/>
      <c r="HN1013" s="4"/>
      <c r="HO1013" s="4"/>
      <c r="HP1013" s="4"/>
      <c r="HQ1013" s="4"/>
      <c r="HR1013" s="4"/>
      <c r="HS1013" s="4"/>
      <c r="HT1013" s="4"/>
      <c r="HU1013" s="4"/>
      <c r="HV1013" s="4"/>
      <c r="HW1013" s="4"/>
      <c r="HX1013" s="4"/>
      <c r="HY1013" s="4"/>
      <c r="HZ1013" s="4"/>
      <c r="IA1013" s="4"/>
      <c r="IB1013" s="4"/>
      <c r="IC1013" s="4"/>
      <c r="ID1013" s="4"/>
      <c r="IE1013" s="4"/>
      <c r="IF1013" s="4"/>
      <c r="IG1013" s="4"/>
      <c r="IH1013" s="4"/>
      <c r="II1013" s="4"/>
      <c r="IJ1013" s="4"/>
      <c r="IK1013" s="4"/>
      <c r="IL1013" s="4"/>
      <c r="IM1013" s="4"/>
      <c r="IN1013" s="4"/>
      <c r="IO1013" s="4"/>
      <c r="IP1013" s="4"/>
      <c r="IQ1013" s="5"/>
    </row>
    <row r="1014" spans="1:251" s="9" customFormat="1" ht="17.25" customHeight="1">
      <c r="A1014" s="5" t="s">
        <v>55</v>
      </c>
      <c r="B1014" s="9">
        <v>389</v>
      </c>
      <c r="C1014" s="5" t="s">
        <v>83</v>
      </c>
      <c r="D1014" s="5" t="s">
        <v>365</v>
      </c>
      <c r="E1014" s="9">
        <v>71</v>
      </c>
      <c r="F1014" s="9" t="s">
        <v>366</v>
      </c>
      <c r="G1014" s="5"/>
      <c r="H1014" s="5" t="s">
        <v>10</v>
      </c>
      <c r="I1014" s="9">
        <v>1905</v>
      </c>
      <c r="J1014" s="5" t="s">
        <v>3</v>
      </c>
      <c r="K1014" s="9">
        <v>1957</v>
      </c>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42" t="s">
        <v>583</v>
      </c>
      <c r="AM1014" s="11">
        <f>VLOOKUP($AL1014,'City Location'!$A$2:$C$69,2)</f>
        <v>59.913868999999998</v>
      </c>
      <c r="AN1014" s="11">
        <f>VLOOKUP($AL1014,'City Location'!$A$2:$C$69,3)</f>
        <v>10.752245</v>
      </c>
      <c r="AO1014" s="9" t="s">
        <v>623</v>
      </c>
      <c r="AP1014" s="5">
        <v>1</v>
      </c>
      <c r="AQ1014" s="5"/>
      <c r="AR1014" s="4"/>
      <c r="AS1014" s="4"/>
      <c r="AT1014" s="10">
        <v>0</v>
      </c>
      <c r="AU1014" s="10" t="s">
        <v>1104</v>
      </c>
      <c r="AV1014" s="10" t="s">
        <v>1104</v>
      </c>
      <c r="AW1014" s="10" t="s">
        <v>1105</v>
      </c>
      <c r="AX1014" s="10" t="s">
        <v>1105</v>
      </c>
      <c r="AY1014" s="10" t="s">
        <v>1105</v>
      </c>
      <c r="AZ1014" s="10" t="s">
        <v>1105</v>
      </c>
      <c r="BA1014" s="10" t="s">
        <v>1105</v>
      </c>
      <c r="BB1014" s="10" t="s">
        <v>1104</v>
      </c>
      <c r="BC1014" s="10" t="s">
        <v>1105</v>
      </c>
      <c r="BD1014" s="10" t="s">
        <v>1104</v>
      </c>
      <c r="BE1014" s="10" t="s">
        <v>1105</v>
      </c>
      <c r="BF1014" s="10" t="s">
        <v>1105</v>
      </c>
      <c r="BG1014" s="10" t="s">
        <v>1105</v>
      </c>
      <c r="BH1014" s="10" t="s">
        <v>1105</v>
      </c>
      <c r="BI1014" s="10" t="s">
        <v>1105</v>
      </c>
      <c r="BJ1014" s="10" t="s">
        <v>1105</v>
      </c>
      <c r="BK1014" s="10" t="s">
        <v>1105</v>
      </c>
      <c r="BL1014" s="10" t="s">
        <v>1105</v>
      </c>
      <c r="BM1014" s="10" t="s">
        <v>1105</v>
      </c>
      <c r="BN1014" s="10" t="s">
        <v>1104</v>
      </c>
      <c r="BO1014" s="10" t="s">
        <v>1105</v>
      </c>
      <c r="BP1014" s="10" t="s">
        <v>1104</v>
      </c>
      <c r="BQ1014" s="10" t="s">
        <v>1105</v>
      </c>
      <c r="BR1014" s="10" t="s">
        <v>1105</v>
      </c>
      <c r="BS1014" s="10" t="s">
        <v>1105</v>
      </c>
      <c r="BT1014" s="10" t="s">
        <v>1105</v>
      </c>
      <c r="BU1014" s="10" t="s">
        <v>1104</v>
      </c>
      <c r="BV1014" s="10" t="s">
        <v>1105</v>
      </c>
      <c r="BW1014" s="10" t="s">
        <v>374</v>
      </c>
      <c r="BX1014" s="10" t="s">
        <v>1104</v>
      </c>
      <c r="BY1014" s="10" t="s">
        <v>1104</v>
      </c>
      <c r="BZ1014" s="10" t="s">
        <v>1105</v>
      </c>
      <c r="CA1014" s="10" t="s">
        <v>1105</v>
      </c>
      <c r="CB1014" s="10" t="s">
        <v>1105</v>
      </c>
      <c r="CC1014" s="10" t="s">
        <v>1105</v>
      </c>
      <c r="CD1014" s="10" t="s">
        <v>1104</v>
      </c>
      <c r="CE1014" s="10" t="s">
        <v>1105</v>
      </c>
      <c r="CF1014" s="10" t="s">
        <v>1104</v>
      </c>
      <c r="CG1014" s="10" t="s">
        <v>1104</v>
      </c>
      <c r="CH1014" s="10" t="s">
        <v>1104</v>
      </c>
      <c r="CI1014" s="10" t="s">
        <v>1105</v>
      </c>
      <c r="CJ1014" s="10" t="s">
        <v>1105</v>
      </c>
      <c r="CK1014" s="10" t="s">
        <v>190</v>
      </c>
      <c r="CL1014" s="10" t="s">
        <v>1105</v>
      </c>
      <c r="CM1014" s="10" t="s">
        <v>1105</v>
      </c>
      <c r="CN1014" s="10" t="s">
        <v>1105</v>
      </c>
      <c r="CO1014" s="10" t="s">
        <v>1105</v>
      </c>
      <c r="CP1014" s="10" t="s">
        <v>1105</v>
      </c>
      <c r="CQ1014" s="10" t="s">
        <v>1105</v>
      </c>
      <c r="CR1014" s="10" t="s">
        <v>1104</v>
      </c>
      <c r="CS1014" s="10" t="s">
        <v>1104</v>
      </c>
      <c r="CT1014" s="10" t="s">
        <v>1104</v>
      </c>
      <c r="CU1014" s="10" t="s">
        <v>1104</v>
      </c>
      <c r="CV1014" s="10" t="s">
        <v>1104</v>
      </c>
      <c r="CW1014" s="10" t="s">
        <v>1105</v>
      </c>
      <c r="CX1014" s="10" t="s">
        <v>190</v>
      </c>
      <c r="CY1014" s="10" t="s">
        <v>1105</v>
      </c>
      <c r="CZ1014" s="10" t="s">
        <v>1105</v>
      </c>
      <c r="DA1014" s="10" t="s">
        <v>1105</v>
      </c>
      <c r="DB1014" s="10" t="s">
        <v>1104</v>
      </c>
      <c r="DC1014" s="96" t="s">
        <v>7182</v>
      </c>
      <c r="DD1014" s="96" t="s">
        <v>7182</v>
      </c>
      <c r="DE1014" s="4"/>
      <c r="DF1014" s="4"/>
      <c r="DG1014" s="4"/>
      <c r="DH1014" s="4"/>
      <c r="DI1014" s="4"/>
      <c r="DJ1014" s="4"/>
      <c r="DK1014" s="4"/>
      <c r="DL1014" s="4"/>
      <c r="DM1014" s="4"/>
      <c r="DN1014" s="4"/>
      <c r="DO1014" s="4"/>
      <c r="DP1014" s="4"/>
      <c r="DQ1014" s="4"/>
      <c r="DR1014" s="4"/>
      <c r="DS1014" s="4"/>
      <c r="DT1014" s="4"/>
      <c r="DU1014" s="4"/>
      <c r="DV1014" s="4"/>
      <c r="DW1014" s="4"/>
      <c r="DX1014" s="4"/>
      <c r="DY1014" s="4"/>
      <c r="DZ1014" s="4"/>
      <c r="EA1014" s="4"/>
      <c r="EB1014" s="4"/>
      <c r="EC1014" s="4"/>
      <c r="ED1014" s="4"/>
      <c r="EE1014" s="4"/>
      <c r="EF1014" s="4"/>
      <c r="EG1014" s="4"/>
      <c r="EH1014" s="4"/>
      <c r="EI1014" s="4"/>
      <c r="EJ1014" s="4"/>
      <c r="EK1014" s="4"/>
      <c r="EL1014" s="4"/>
      <c r="EM1014" s="4"/>
      <c r="EN1014" s="4"/>
      <c r="EO1014" s="4"/>
      <c r="EP1014" s="4"/>
      <c r="EQ1014" s="4"/>
      <c r="ER1014" s="4"/>
      <c r="ES1014" s="4"/>
      <c r="ET1014" s="4"/>
      <c r="EU1014" s="4"/>
      <c r="EV1014" s="4"/>
      <c r="EW1014" s="4"/>
      <c r="EX1014" s="4"/>
      <c r="EY1014" s="4"/>
      <c r="EZ1014" s="4"/>
      <c r="FA1014" s="4"/>
      <c r="FB1014" s="4"/>
      <c r="FC1014" s="4"/>
      <c r="FD1014" s="4"/>
      <c r="FE1014" s="4"/>
      <c r="FF1014" s="4"/>
      <c r="FG1014" s="4"/>
      <c r="FH1014" s="4"/>
      <c r="FI1014" s="4"/>
      <c r="FJ1014" s="4"/>
      <c r="FK1014" s="4"/>
      <c r="FL1014" s="4"/>
      <c r="FM1014" s="4"/>
      <c r="FN1014" s="4"/>
      <c r="FO1014" s="4"/>
      <c r="FP1014" s="4"/>
      <c r="FQ1014" s="4"/>
      <c r="FR1014" s="4"/>
      <c r="FS1014" s="4"/>
      <c r="FT1014" s="4"/>
      <c r="FU1014" s="4"/>
      <c r="FV1014" s="4"/>
      <c r="FW1014" s="4"/>
      <c r="FX1014" s="4"/>
      <c r="FY1014" s="4"/>
      <c r="FZ1014" s="4"/>
      <c r="GA1014" s="4"/>
      <c r="GB1014" s="4"/>
      <c r="GC1014" s="4"/>
      <c r="GD1014" s="4"/>
      <c r="GE1014" s="4"/>
      <c r="GF1014" s="4"/>
      <c r="GG1014" s="4"/>
      <c r="GH1014" s="4"/>
      <c r="GI1014" s="4"/>
      <c r="GJ1014" s="4"/>
      <c r="GK1014" s="4"/>
      <c r="GL1014" s="4"/>
      <c r="GM1014" s="4"/>
      <c r="GN1014" s="4"/>
      <c r="GO1014" s="4"/>
      <c r="GP1014" s="4"/>
      <c r="GQ1014" s="4"/>
      <c r="GR1014" s="4"/>
      <c r="GS1014" s="4"/>
      <c r="GT1014" s="4"/>
      <c r="GU1014" s="4"/>
      <c r="GV1014" s="4"/>
      <c r="GW1014" s="4"/>
      <c r="GX1014" s="4"/>
      <c r="GY1014" s="4"/>
      <c r="GZ1014" s="4"/>
      <c r="HA1014" s="4"/>
      <c r="HB1014" s="4"/>
      <c r="HC1014" s="4"/>
      <c r="HD1014" s="4"/>
      <c r="HE1014" s="4"/>
      <c r="HF1014" s="4"/>
      <c r="HG1014" s="4"/>
      <c r="HH1014" s="4"/>
      <c r="HI1014" s="4"/>
      <c r="HJ1014" s="4"/>
      <c r="HK1014" s="4"/>
      <c r="HL1014" s="4"/>
      <c r="HM1014" s="4"/>
      <c r="HN1014" s="4"/>
      <c r="HO1014" s="4"/>
      <c r="HP1014" s="4"/>
      <c r="HQ1014" s="4"/>
      <c r="HR1014" s="4"/>
      <c r="HS1014" s="4"/>
      <c r="HT1014" s="4"/>
      <c r="HU1014" s="4"/>
      <c r="HV1014" s="4"/>
      <c r="HW1014" s="4"/>
      <c r="HX1014" s="4"/>
      <c r="HY1014" s="4"/>
      <c r="HZ1014" s="4"/>
      <c r="IA1014" s="4"/>
      <c r="IB1014" s="4"/>
      <c r="IC1014" s="4"/>
      <c r="ID1014" s="4"/>
      <c r="IE1014" s="4"/>
      <c r="IF1014" s="4"/>
      <c r="IG1014" s="4"/>
      <c r="IH1014" s="4"/>
      <c r="II1014" s="4"/>
      <c r="IJ1014" s="4"/>
      <c r="IK1014" s="4"/>
      <c r="IL1014" s="4"/>
      <c r="IM1014" s="4"/>
      <c r="IN1014" s="4"/>
      <c r="IO1014" s="4"/>
      <c r="IP1014" s="4"/>
      <c r="IQ1014" s="5"/>
    </row>
    <row r="1015" spans="1:251" s="9" customFormat="1" ht="17.25" customHeight="1">
      <c r="A1015" s="5" t="s">
        <v>55</v>
      </c>
      <c r="B1015" s="9">
        <v>389</v>
      </c>
      <c r="C1015" s="5" t="s">
        <v>83</v>
      </c>
      <c r="D1015" s="5" t="s">
        <v>219</v>
      </c>
      <c r="E1015" s="9">
        <v>458</v>
      </c>
      <c r="F1015" s="9" t="s">
        <v>215</v>
      </c>
      <c r="G1015" s="5"/>
      <c r="H1015" s="5" t="s">
        <v>6</v>
      </c>
      <c r="I1015" s="9">
        <v>1905</v>
      </c>
      <c r="J1015" s="5" t="s">
        <v>9</v>
      </c>
      <c r="K1015" s="9">
        <v>1905</v>
      </c>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42" t="s">
        <v>583</v>
      </c>
      <c r="AM1015" s="11">
        <f>VLOOKUP($AL1015,'City Location'!$A$2:$C$69,2)</f>
        <v>59.913868999999998</v>
      </c>
      <c r="AN1015" s="11">
        <f>VLOOKUP($AL1015,'City Location'!$A$2:$C$69,3)</f>
        <v>10.752245</v>
      </c>
      <c r="AO1015" s="9" t="s">
        <v>645</v>
      </c>
      <c r="AP1015" s="5">
        <v>1</v>
      </c>
      <c r="AQ1015" s="5"/>
      <c r="AR1015" s="4"/>
      <c r="AS1015" s="4"/>
      <c r="AT1015" s="10">
        <v>0</v>
      </c>
      <c r="AU1015" s="10" t="s">
        <v>1104</v>
      </c>
      <c r="AV1015" s="10" t="s">
        <v>1104</v>
      </c>
      <c r="AW1015" s="10" t="s">
        <v>1105</v>
      </c>
      <c r="AX1015" s="10" t="s">
        <v>1105</v>
      </c>
      <c r="AY1015" s="10" t="s">
        <v>1105</v>
      </c>
      <c r="AZ1015" s="10" t="s">
        <v>1105</v>
      </c>
      <c r="BA1015" s="10" t="s">
        <v>1105</v>
      </c>
      <c r="BB1015" s="10" t="s">
        <v>1104</v>
      </c>
      <c r="BC1015" s="10" t="s">
        <v>1105</v>
      </c>
      <c r="BD1015" s="10" t="s">
        <v>1104</v>
      </c>
      <c r="BE1015" s="10" t="s">
        <v>1105</v>
      </c>
      <c r="BF1015" s="10" t="s">
        <v>1105</v>
      </c>
      <c r="BG1015" s="10" t="s">
        <v>1105</v>
      </c>
      <c r="BH1015" s="10" t="s">
        <v>1105</v>
      </c>
      <c r="BI1015" s="10" t="s">
        <v>1105</v>
      </c>
      <c r="BJ1015" s="10" t="s">
        <v>1105</v>
      </c>
      <c r="BK1015" s="10" t="s">
        <v>1105</v>
      </c>
      <c r="BL1015" s="10" t="s">
        <v>1105</v>
      </c>
      <c r="BM1015" s="10" t="s">
        <v>1105</v>
      </c>
      <c r="BN1015" s="10" t="s">
        <v>1104</v>
      </c>
      <c r="BO1015" s="10" t="s">
        <v>1105</v>
      </c>
      <c r="BP1015" s="10" t="s">
        <v>1104</v>
      </c>
      <c r="BQ1015" s="10" t="s">
        <v>1105</v>
      </c>
      <c r="BR1015" s="10" t="s">
        <v>1105</v>
      </c>
      <c r="BS1015" s="10" t="s">
        <v>1105</v>
      </c>
      <c r="BT1015" s="10" t="s">
        <v>1105</v>
      </c>
      <c r="BU1015" s="10" t="s">
        <v>1104</v>
      </c>
      <c r="BV1015" s="10" t="s">
        <v>1105</v>
      </c>
      <c r="BW1015" s="10" t="s">
        <v>374</v>
      </c>
      <c r="BX1015" s="10" t="s">
        <v>1104</v>
      </c>
      <c r="BY1015" s="10" t="s">
        <v>1104</v>
      </c>
      <c r="BZ1015" s="10" t="s">
        <v>1105</v>
      </c>
      <c r="CA1015" s="10" t="s">
        <v>1105</v>
      </c>
      <c r="CB1015" s="10" t="s">
        <v>1105</v>
      </c>
      <c r="CC1015" s="10" t="s">
        <v>1105</v>
      </c>
      <c r="CD1015" s="10" t="s">
        <v>1104</v>
      </c>
      <c r="CE1015" s="10" t="s">
        <v>1105</v>
      </c>
      <c r="CF1015" s="10" t="s">
        <v>1104</v>
      </c>
      <c r="CG1015" s="10" t="s">
        <v>1104</v>
      </c>
      <c r="CH1015" s="10" t="s">
        <v>1104</v>
      </c>
      <c r="CI1015" s="10" t="s">
        <v>1105</v>
      </c>
      <c r="CJ1015" s="10" t="s">
        <v>1105</v>
      </c>
      <c r="CK1015" s="10" t="s">
        <v>190</v>
      </c>
      <c r="CL1015" s="10" t="s">
        <v>1105</v>
      </c>
      <c r="CM1015" s="10" t="s">
        <v>1105</v>
      </c>
      <c r="CN1015" s="10" t="s">
        <v>1105</v>
      </c>
      <c r="CO1015" s="10" t="s">
        <v>1105</v>
      </c>
      <c r="CP1015" s="10" t="s">
        <v>1105</v>
      </c>
      <c r="CQ1015" s="10" t="s">
        <v>1105</v>
      </c>
      <c r="CR1015" s="10" t="s">
        <v>1104</v>
      </c>
      <c r="CS1015" s="10" t="s">
        <v>1104</v>
      </c>
      <c r="CT1015" s="10" t="s">
        <v>1104</v>
      </c>
      <c r="CU1015" s="10" t="s">
        <v>1104</v>
      </c>
      <c r="CV1015" s="10" t="s">
        <v>1104</v>
      </c>
      <c r="CW1015" s="10" t="s">
        <v>1105</v>
      </c>
      <c r="CX1015" s="10" t="s">
        <v>190</v>
      </c>
      <c r="CY1015" s="10" t="s">
        <v>1105</v>
      </c>
      <c r="CZ1015" s="10" t="s">
        <v>1105</v>
      </c>
      <c r="DA1015" s="10" t="s">
        <v>1105</v>
      </c>
      <c r="DB1015" s="10" t="s">
        <v>1104</v>
      </c>
      <c r="DC1015" s="96" t="s">
        <v>7182</v>
      </c>
      <c r="DD1015" s="96" t="s">
        <v>7182</v>
      </c>
      <c r="DE1015" s="4"/>
      <c r="DF1015" s="4"/>
      <c r="DG1015" s="4"/>
      <c r="DH1015" s="4"/>
      <c r="DI1015" s="4"/>
      <c r="DJ1015" s="4"/>
      <c r="DK1015" s="4"/>
      <c r="DL1015" s="4"/>
      <c r="DM1015" s="4"/>
      <c r="DN1015" s="4"/>
      <c r="DO1015" s="4"/>
      <c r="DP1015" s="4"/>
      <c r="DQ1015" s="4"/>
      <c r="DR1015" s="4"/>
      <c r="DS1015" s="4"/>
      <c r="DT1015" s="4"/>
      <c r="DU1015" s="4"/>
      <c r="DV1015" s="4"/>
      <c r="DW1015" s="4"/>
      <c r="DX1015" s="4"/>
      <c r="DY1015" s="4"/>
      <c r="DZ1015" s="4"/>
      <c r="EA1015" s="4"/>
      <c r="EB1015" s="4"/>
      <c r="EC1015" s="4"/>
      <c r="ED1015" s="4"/>
      <c r="EE1015" s="4"/>
      <c r="EF1015" s="4"/>
      <c r="EG1015" s="4"/>
      <c r="EH1015" s="4"/>
      <c r="EI1015" s="4"/>
      <c r="EJ1015" s="4"/>
      <c r="EK1015" s="4"/>
      <c r="EL1015" s="4"/>
      <c r="EM1015" s="4"/>
      <c r="EN1015" s="4"/>
      <c r="EO1015" s="4"/>
      <c r="EP1015" s="4"/>
      <c r="EQ1015" s="4"/>
      <c r="ER1015" s="4"/>
      <c r="ES1015" s="4"/>
      <c r="ET1015" s="4"/>
      <c r="EU1015" s="4"/>
      <c r="EV1015" s="4"/>
      <c r="EW1015" s="4"/>
      <c r="EX1015" s="4"/>
      <c r="EY1015" s="4"/>
      <c r="EZ1015" s="4"/>
      <c r="FA1015" s="4"/>
      <c r="FB1015" s="4"/>
      <c r="FC1015" s="4"/>
      <c r="FD1015" s="4"/>
      <c r="FE1015" s="4"/>
      <c r="FF1015" s="4"/>
      <c r="FG1015" s="4"/>
      <c r="FH1015" s="4"/>
      <c r="FI1015" s="4"/>
      <c r="FJ1015" s="4"/>
      <c r="FK1015" s="4"/>
      <c r="FL1015" s="4"/>
      <c r="FM1015" s="4"/>
      <c r="FN1015" s="4"/>
      <c r="FO1015" s="4"/>
      <c r="FP1015" s="4"/>
      <c r="FQ1015" s="4"/>
      <c r="FR1015" s="4"/>
      <c r="FS1015" s="4"/>
      <c r="FT1015" s="4"/>
      <c r="FU1015" s="4"/>
      <c r="FV1015" s="4"/>
      <c r="FW1015" s="4"/>
      <c r="FX1015" s="4"/>
      <c r="FY1015" s="4"/>
      <c r="FZ1015" s="4"/>
      <c r="GA1015" s="4"/>
      <c r="GB1015" s="4"/>
      <c r="GC1015" s="4"/>
      <c r="GD1015" s="4"/>
      <c r="GE1015" s="4"/>
      <c r="GF1015" s="4"/>
      <c r="GG1015" s="4"/>
      <c r="GH1015" s="4"/>
      <c r="GI1015" s="4"/>
      <c r="GJ1015" s="4"/>
      <c r="GK1015" s="4"/>
      <c r="GL1015" s="4"/>
      <c r="GM1015" s="4"/>
      <c r="GN1015" s="4"/>
      <c r="GO1015" s="4"/>
      <c r="GP1015" s="4"/>
      <c r="GQ1015" s="4"/>
      <c r="GR1015" s="4"/>
      <c r="GS1015" s="4"/>
      <c r="GT1015" s="4"/>
      <c r="GU1015" s="4"/>
      <c r="GV1015" s="4"/>
      <c r="GW1015" s="4"/>
      <c r="GX1015" s="4"/>
      <c r="GY1015" s="4"/>
      <c r="GZ1015" s="4"/>
      <c r="HA1015" s="4"/>
      <c r="HB1015" s="4"/>
      <c r="HC1015" s="4"/>
      <c r="HD1015" s="4"/>
      <c r="HE1015" s="4"/>
      <c r="HF1015" s="4"/>
      <c r="HG1015" s="4"/>
      <c r="HH1015" s="4"/>
      <c r="HI1015" s="4"/>
      <c r="HJ1015" s="4"/>
      <c r="HK1015" s="4"/>
      <c r="HL1015" s="4"/>
      <c r="HM1015" s="4"/>
      <c r="HN1015" s="4"/>
      <c r="HO1015" s="4"/>
      <c r="HP1015" s="4"/>
      <c r="HQ1015" s="4"/>
      <c r="HR1015" s="4"/>
      <c r="HS1015" s="4"/>
      <c r="HT1015" s="4"/>
      <c r="HU1015" s="4"/>
      <c r="HV1015" s="4"/>
      <c r="HW1015" s="4"/>
      <c r="HX1015" s="4"/>
      <c r="HY1015" s="4"/>
      <c r="HZ1015" s="4"/>
      <c r="IA1015" s="4"/>
      <c r="IB1015" s="4"/>
      <c r="IC1015" s="4"/>
      <c r="ID1015" s="4"/>
      <c r="IE1015" s="4"/>
      <c r="IF1015" s="4"/>
      <c r="IG1015" s="4"/>
      <c r="IH1015" s="4"/>
      <c r="II1015" s="4"/>
      <c r="IJ1015" s="4"/>
      <c r="IK1015" s="4"/>
      <c r="IL1015" s="4"/>
      <c r="IM1015" s="4"/>
      <c r="IN1015" s="4"/>
      <c r="IO1015" s="4"/>
      <c r="IP1015" s="4"/>
      <c r="IQ1015" s="5"/>
    </row>
    <row r="1016" spans="1:251" s="9" customFormat="1" ht="17.25" customHeight="1">
      <c r="A1016" s="5" t="s">
        <v>367</v>
      </c>
      <c r="B1016" s="9">
        <v>390</v>
      </c>
      <c r="C1016" s="5" t="s">
        <v>83</v>
      </c>
      <c r="D1016" s="5" t="s">
        <v>244</v>
      </c>
      <c r="E1016" s="9">
        <v>1468</v>
      </c>
      <c r="F1016" s="9" t="s">
        <v>21</v>
      </c>
      <c r="G1016" s="5"/>
      <c r="H1016" s="5"/>
      <c r="I1016" s="9">
        <v>1481</v>
      </c>
      <c r="J1016" s="39" t="s">
        <v>16</v>
      </c>
      <c r="K1016" s="9">
        <v>1497</v>
      </c>
      <c r="L1016" s="5" t="s">
        <v>224</v>
      </c>
      <c r="M1016" s="5" t="s">
        <v>345</v>
      </c>
      <c r="N1016" s="5"/>
      <c r="O1016" s="5" t="s">
        <v>224</v>
      </c>
      <c r="P1016" s="5"/>
      <c r="Q1016" s="5" t="s">
        <v>10</v>
      </c>
      <c r="R1016" s="5">
        <v>1495</v>
      </c>
      <c r="S1016" s="5" t="s">
        <v>4</v>
      </c>
      <c r="T1016" s="5">
        <v>1503</v>
      </c>
      <c r="U1016" s="5" t="s">
        <v>5</v>
      </c>
      <c r="V1016" s="5">
        <v>1504</v>
      </c>
      <c r="W1016" s="5" t="s">
        <v>5</v>
      </c>
      <c r="X1016" s="5">
        <v>1512</v>
      </c>
      <c r="Y1016" s="5" t="s">
        <v>346</v>
      </c>
      <c r="Z1016" s="5"/>
      <c r="AA1016" s="5">
        <v>1512</v>
      </c>
      <c r="AB1016" s="5" t="s">
        <v>18</v>
      </c>
      <c r="AC1016" s="5">
        <v>1520</v>
      </c>
      <c r="AD1016" s="5"/>
      <c r="AE1016" s="5"/>
      <c r="AF1016" s="5"/>
      <c r="AG1016" s="5"/>
      <c r="AH1016" s="5"/>
      <c r="AI1016" s="5"/>
      <c r="AJ1016" s="5"/>
      <c r="AK1016" s="5"/>
      <c r="AL1016" s="42" t="s">
        <v>578</v>
      </c>
      <c r="AM1016" s="11">
        <f>VLOOKUP($AL1016,'City Location'!$A$2:$C$69,2)</f>
        <v>55.676096999999999</v>
      </c>
      <c r="AN1016" s="11">
        <f>VLOOKUP($AL1016,'City Location'!$A$2:$C$69,3)</f>
        <v>12.568337</v>
      </c>
      <c r="AO1016" s="11" t="s">
        <v>621</v>
      </c>
      <c r="AP1016" s="5">
        <v>1</v>
      </c>
      <c r="AQ1016" s="5"/>
      <c r="AR1016" s="4"/>
      <c r="AS1016" s="4"/>
      <c r="AT1016" s="10">
        <v>0</v>
      </c>
      <c r="AU1016" s="10" t="s">
        <v>1104</v>
      </c>
      <c r="AV1016" s="10" t="s">
        <v>1105</v>
      </c>
      <c r="AW1016" s="10" t="s">
        <v>1104</v>
      </c>
      <c r="AX1016" s="10" t="s">
        <v>1104</v>
      </c>
      <c r="AY1016" s="10" t="s">
        <v>1105</v>
      </c>
      <c r="AZ1016" s="10" t="s">
        <v>1105</v>
      </c>
      <c r="BA1016" s="10" t="s">
        <v>1105</v>
      </c>
      <c r="BB1016" s="10" t="s">
        <v>1105</v>
      </c>
      <c r="BC1016" s="10" t="s">
        <v>1105</v>
      </c>
      <c r="BD1016" s="10" t="s">
        <v>1104</v>
      </c>
      <c r="BE1016" s="10" t="s">
        <v>1105</v>
      </c>
      <c r="BF1016" s="10" t="s">
        <v>1105</v>
      </c>
      <c r="BG1016" s="10" t="s">
        <v>1105</v>
      </c>
      <c r="BH1016" s="19" t="s">
        <v>374</v>
      </c>
      <c r="BI1016" s="10" t="s">
        <v>1105</v>
      </c>
      <c r="BJ1016" s="10" t="s">
        <v>1105</v>
      </c>
      <c r="BK1016" s="10" t="s">
        <v>1104</v>
      </c>
      <c r="BL1016" s="10" t="s">
        <v>1105</v>
      </c>
      <c r="BM1016" s="10" t="s">
        <v>1105</v>
      </c>
      <c r="BN1016" s="10" t="s">
        <v>1105</v>
      </c>
      <c r="BO1016" s="10" t="s">
        <v>1105</v>
      </c>
      <c r="BP1016" s="10" t="s">
        <v>1105</v>
      </c>
      <c r="BQ1016" s="10" t="s">
        <v>1105</v>
      </c>
      <c r="BR1016" s="10" t="s">
        <v>1104</v>
      </c>
      <c r="BS1016" s="19" t="s">
        <v>1105</v>
      </c>
      <c r="BT1016" s="10" t="s">
        <v>190</v>
      </c>
      <c r="BU1016" s="10" t="s">
        <v>1105</v>
      </c>
      <c r="BV1016" s="10" t="s">
        <v>1104</v>
      </c>
      <c r="BW1016" s="10" t="s">
        <v>1104</v>
      </c>
      <c r="BX1016" s="19" t="s">
        <v>374</v>
      </c>
      <c r="BY1016" s="10" t="s">
        <v>1105</v>
      </c>
      <c r="BZ1016" s="10" t="s">
        <v>1105</v>
      </c>
      <c r="CA1016" s="10" t="s">
        <v>1104</v>
      </c>
      <c r="CB1016" s="10" t="s">
        <v>1104</v>
      </c>
      <c r="CC1016" s="10" t="s">
        <v>1104</v>
      </c>
      <c r="CD1016" s="19" t="s">
        <v>374</v>
      </c>
      <c r="CE1016" s="10" t="s">
        <v>1104</v>
      </c>
      <c r="CF1016" s="10" t="s">
        <v>1104</v>
      </c>
      <c r="CG1016" s="10" t="s">
        <v>1104</v>
      </c>
      <c r="CH1016" s="10" t="s">
        <v>1104</v>
      </c>
      <c r="CI1016" s="10" t="s">
        <v>1104</v>
      </c>
      <c r="CJ1016" s="10" t="s">
        <v>1104</v>
      </c>
      <c r="CK1016" s="10" t="s">
        <v>190</v>
      </c>
      <c r="CL1016" s="10" t="s">
        <v>1105</v>
      </c>
      <c r="CM1016" s="10" t="s">
        <v>1105</v>
      </c>
      <c r="CN1016" s="10" t="s">
        <v>1105</v>
      </c>
      <c r="CO1016" s="10" t="s">
        <v>1105</v>
      </c>
      <c r="CP1016" s="10" t="s">
        <v>1105</v>
      </c>
      <c r="CQ1016" s="10" t="s">
        <v>1105</v>
      </c>
      <c r="CR1016" s="10" t="s">
        <v>1105</v>
      </c>
      <c r="CS1016" s="10" t="s">
        <v>1105</v>
      </c>
      <c r="CT1016" s="10" t="s">
        <v>1105</v>
      </c>
      <c r="CU1016" s="10" t="s">
        <v>1104</v>
      </c>
      <c r="CV1016" s="10" t="s">
        <v>1105</v>
      </c>
      <c r="CW1016" s="10" t="s">
        <v>1104</v>
      </c>
      <c r="CX1016" s="19" t="s">
        <v>374</v>
      </c>
      <c r="CY1016" s="10" t="s">
        <v>1105</v>
      </c>
      <c r="CZ1016" s="10" t="s">
        <v>1104</v>
      </c>
      <c r="DA1016" s="10" t="s">
        <v>1105</v>
      </c>
      <c r="DB1016" s="10" t="s">
        <v>1105</v>
      </c>
      <c r="DC1016" s="96" t="s">
        <v>7183</v>
      </c>
      <c r="DD1016" s="96" t="s">
        <v>7183</v>
      </c>
      <c r="DE1016" s="4"/>
      <c r="DF1016" s="4"/>
      <c r="DG1016" s="4"/>
      <c r="DH1016" s="4"/>
      <c r="DI1016" s="4"/>
      <c r="DJ1016" s="4"/>
      <c r="DK1016" s="4"/>
      <c r="DL1016" s="4"/>
      <c r="DM1016" s="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4"/>
      <c r="FI1016" s="4"/>
      <c r="FJ1016" s="4"/>
      <c r="FK1016" s="4"/>
      <c r="FL1016" s="4"/>
      <c r="FM1016" s="4"/>
      <c r="FN1016" s="4"/>
      <c r="FO1016" s="4"/>
      <c r="FP1016" s="4"/>
      <c r="FQ1016" s="4"/>
      <c r="FR1016" s="4"/>
      <c r="FS1016" s="4"/>
      <c r="FT1016" s="4"/>
      <c r="FU1016" s="4"/>
      <c r="FV1016" s="4"/>
      <c r="FW1016" s="4"/>
      <c r="FX1016" s="4"/>
      <c r="FY1016" s="4"/>
      <c r="FZ1016" s="4"/>
      <c r="GA1016" s="4"/>
      <c r="GB1016" s="4"/>
      <c r="GC1016" s="4"/>
      <c r="GD1016" s="4"/>
      <c r="GE1016" s="4"/>
      <c r="GF1016" s="4"/>
      <c r="GG1016" s="4"/>
      <c r="GH1016" s="4"/>
      <c r="GI1016" s="4"/>
      <c r="GJ1016" s="4"/>
      <c r="GK1016" s="4"/>
      <c r="GL1016" s="4"/>
      <c r="GM1016" s="4"/>
      <c r="GN1016" s="4"/>
      <c r="GO1016" s="4"/>
      <c r="GP1016" s="4"/>
      <c r="GQ1016" s="4"/>
      <c r="GR1016" s="4"/>
      <c r="GS1016" s="4"/>
      <c r="GT1016" s="4"/>
      <c r="GU1016" s="4"/>
      <c r="GV1016" s="4"/>
      <c r="GW1016" s="4"/>
      <c r="GX1016" s="4"/>
      <c r="GY1016" s="4"/>
      <c r="GZ1016" s="4"/>
      <c r="HA1016" s="4"/>
      <c r="HB1016" s="4"/>
      <c r="HC1016" s="4"/>
      <c r="HD1016" s="4"/>
      <c r="HE1016" s="4"/>
      <c r="HF1016" s="4"/>
      <c r="HG1016" s="4"/>
      <c r="HH1016" s="4"/>
      <c r="HI1016" s="4"/>
      <c r="HJ1016" s="4"/>
      <c r="HK1016" s="4"/>
      <c r="HL1016" s="4"/>
      <c r="HM1016" s="4"/>
      <c r="HN1016" s="4"/>
      <c r="HO1016" s="4"/>
      <c r="HP1016" s="4"/>
      <c r="HQ1016" s="4"/>
      <c r="HR1016" s="4"/>
      <c r="HS1016" s="4"/>
      <c r="HT1016" s="4"/>
      <c r="HU1016" s="4"/>
      <c r="HV1016" s="4"/>
      <c r="HW1016" s="4"/>
      <c r="HX1016" s="4"/>
      <c r="HY1016" s="4"/>
      <c r="HZ1016" s="4"/>
      <c r="IA1016" s="4"/>
      <c r="IB1016" s="4"/>
      <c r="IC1016" s="4"/>
      <c r="ID1016" s="4"/>
      <c r="IE1016" s="4"/>
      <c r="IF1016" s="4"/>
      <c r="IG1016" s="4"/>
      <c r="IH1016" s="4"/>
      <c r="II1016" s="4"/>
      <c r="IJ1016" s="4"/>
      <c r="IK1016" s="4"/>
      <c r="IL1016" s="4"/>
      <c r="IM1016" s="4"/>
      <c r="IN1016" s="4"/>
      <c r="IO1016" s="4"/>
      <c r="IP1016" s="4"/>
      <c r="IQ1016" s="5"/>
    </row>
    <row r="1017" spans="1:251" s="9" customFormat="1" ht="17.25" customHeight="1">
      <c r="A1017" s="5" t="s">
        <v>367</v>
      </c>
      <c r="B1017" s="9">
        <v>390</v>
      </c>
      <c r="C1017" s="5" t="s">
        <v>83</v>
      </c>
      <c r="D1017" s="5" t="s">
        <v>244</v>
      </c>
      <c r="E1017" s="9">
        <v>1468</v>
      </c>
      <c r="F1017" s="9" t="s">
        <v>21</v>
      </c>
      <c r="G1017" s="5"/>
      <c r="H1017" s="39" t="s">
        <v>16</v>
      </c>
      <c r="I1017" s="9">
        <v>1497</v>
      </c>
      <c r="J1017" s="5" t="s">
        <v>9</v>
      </c>
      <c r="K1017" s="9">
        <v>1513</v>
      </c>
      <c r="L1017" s="5" t="s">
        <v>224</v>
      </c>
      <c r="M1017" s="5" t="s">
        <v>345</v>
      </c>
      <c r="N1017" s="5"/>
      <c r="O1017" s="5" t="s">
        <v>224</v>
      </c>
      <c r="P1017" s="5"/>
      <c r="Q1017" s="5" t="s">
        <v>10</v>
      </c>
      <c r="R1017" s="5">
        <v>1495</v>
      </c>
      <c r="S1017" s="5" t="s">
        <v>4</v>
      </c>
      <c r="T1017" s="5">
        <v>1503</v>
      </c>
      <c r="U1017" s="5" t="s">
        <v>5</v>
      </c>
      <c r="V1017" s="5">
        <v>1504</v>
      </c>
      <c r="W1017" s="5" t="s">
        <v>5</v>
      </c>
      <c r="X1017" s="5">
        <v>1512</v>
      </c>
      <c r="Y1017" s="5" t="s">
        <v>346</v>
      </c>
      <c r="Z1017" s="5"/>
      <c r="AA1017" s="5">
        <v>1512</v>
      </c>
      <c r="AB1017" s="5" t="s">
        <v>18</v>
      </c>
      <c r="AC1017" s="5">
        <v>1520</v>
      </c>
      <c r="AD1017" s="5"/>
      <c r="AE1017" s="5"/>
      <c r="AF1017" s="5"/>
      <c r="AG1017" s="5"/>
      <c r="AH1017" s="5"/>
      <c r="AI1017" s="5"/>
      <c r="AJ1017" s="5"/>
      <c r="AK1017" s="5"/>
      <c r="AL1017" s="42" t="s">
        <v>578</v>
      </c>
      <c r="AM1017" s="11">
        <f>VLOOKUP($AL1017,'City Location'!$A$2:$C$69,2)</f>
        <v>55.676096999999999</v>
      </c>
      <c r="AN1017" s="11">
        <f>VLOOKUP($AL1017,'City Location'!$A$2:$C$69,3)</f>
        <v>12.568337</v>
      </c>
      <c r="AO1017" s="11" t="s">
        <v>621</v>
      </c>
      <c r="AP1017" s="5">
        <v>1</v>
      </c>
      <c r="AQ1017" s="5"/>
      <c r="AR1017" s="4"/>
      <c r="AS1017" s="4"/>
      <c r="AT1017" s="10">
        <v>0</v>
      </c>
      <c r="AU1017" s="10" t="s">
        <v>1104</v>
      </c>
      <c r="AV1017" s="10" t="s">
        <v>1105</v>
      </c>
      <c r="AW1017" s="10" t="s">
        <v>1104</v>
      </c>
      <c r="AX1017" s="10" t="s">
        <v>1104</v>
      </c>
      <c r="AY1017" s="10" t="s">
        <v>1105</v>
      </c>
      <c r="AZ1017" s="10" t="s">
        <v>1105</v>
      </c>
      <c r="BA1017" s="10" t="s">
        <v>1105</v>
      </c>
      <c r="BB1017" s="10" t="s">
        <v>1105</v>
      </c>
      <c r="BC1017" s="10" t="s">
        <v>1105</v>
      </c>
      <c r="BD1017" s="10" t="s">
        <v>1104</v>
      </c>
      <c r="BE1017" s="10" t="s">
        <v>1105</v>
      </c>
      <c r="BF1017" s="10" t="s">
        <v>1105</v>
      </c>
      <c r="BG1017" s="10" t="s">
        <v>1105</v>
      </c>
      <c r="BH1017" s="19" t="s">
        <v>374</v>
      </c>
      <c r="BI1017" s="10" t="s">
        <v>1105</v>
      </c>
      <c r="BJ1017" s="10" t="s">
        <v>1105</v>
      </c>
      <c r="BK1017" s="10" t="s">
        <v>1104</v>
      </c>
      <c r="BL1017" s="10" t="s">
        <v>1105</v>
      </c>
      <c r="BM1017" s="10" t="s">
        <v>1105</v>
      </c>
      <c r="BN1017" s="10" t="s">
        <v>1105</v>
      </c>
      <c r="BO1017" s="10" t="s">
        <v>1105</v>
      </c>
      <c r="BP1017" s="10" t="s">
        <v>1105</v>
      </c>
      <c r="BQ1017" s="10" t="s">
        <v>1105</v>
      </c>
      <c r="BR1017" s="10" t="s">
        <v>1104</v>
      </c>
      <c r="BS1017" s="10" t="s">
        <v>1105</v>
      </c>
      <c r="BT1017" s="10" t="s">
        <v>190</v>
      </c>
      <c r="BU1017" s="10" t="s">
        <v>1105</v>
      </c>
      <c r="BV1017" s="10" t="s">
        <v>1104</v>
      </c>
      <c r="BW1017" s="10" t="s">
        <v>1104</v>
      </c>
      <c r="BX1017" s="19" t="s">
        <v>374</v>
      </c>
      <c r="BY1017" s="10" t="s">
        <v>1105</v>
      </c>
      <c r="BZ1017" s="10" t="s">
        <v>1105</v>
      </c>
      <c r="CA1017" s="10" t="s">
        <v>1104</v>
      </c>
      <c r="CB1017" s="10" t="s">
        <v>1104</v>
      </c>
      <c r="CC1017" s="10" t="s">
        <v>1104</v>
      </c>
      <c r="CD1017" s="19" t="s">
        <v>374</v>
      </c>
      <c r="CE1017" s="10" t="s">
        <v>1104</v>
      </c>
      <c r="CF1017" s="10" t="s">
        <v>1104</v>
      </c>
      <c r="CG1017" s="10" t="s">
        <v>1104</v>
      </c>
      <c r="CH1017" s="10" t="s">
        <v>1104</v>
      </c>
      <c r="CI1017" s="10" t="s">
        <v>1104</v>
      </c>
      <c r="CJ1017" s="10" t="s">
        <v>1104</v>
      </c>
      <c r="CK1017" s="10" t="s">
        <v>190</v>
      </c>
      <c r="CL1017" s="10" t="s">
        <v>1105</v>
      </c>
      <c r="CM1017" s="10" t="s">
        <v>1105</v>
      </c>
      <c r="CN1017" s="10" t="s">
        <v>1105</v>
      </c>
      <c r="CO1017" s="10" t="s">
        <v>1105</v>
      </c>
      <c r="CP1017" s="10" t="s">
        <v>1105</v>
      </c>
      <c r="CQ1017" s="10" t="s">
        <v>1105</v>
      </c>
      <c r="CR1017" s="10" t="s">
        <v>1105</v>
      </c>
      <c r="CS1017" s="10" t="s">
        <v>1105</v>
      </c>
      <c r="CT1017" s="10" t="s">
        <v>1105</v>
      </c>
      <c r="CU1017" s="10" t="s">
        <v>1104</v>
      </c>
      <c r="CV1017" s="10" t="s">
        <v>1105</v>
      </c>
      <c r="CW1017" s="10" t="s">
        <v>1104</v>
      </c>
      <c r="CX1017" s="19" t="s">
        <v>190</v>
      </c>
      <c r="CY1017" s="10" t="s">
        <v>1105</v>
      </c>
      <c r="CZ1017" s="10" t="s">
        <v>1104</v>
      </c>
      <c r="DA1017" s="10" t="s">
        <v>1105</v>
      </c>
      <c r="DB1017" s="10" t="s">
        <v>1105</v>
      </c>
      <c r="DC1017" s="96" t="s">
        <v>7183</v>
      </c>
      <c r="DD1017" s="96" t="s">
        <v>7183</v>
      </c>
      <c r="DE1017" s="4"/>
      <c r="DF1017" s="4"/>
      <c r="DG1017" s="4"/>
      <c r="DH1017" s="4"/>
      <c r="DI1017" s="4"/>
      <c r="DJ1017" s="4"/>
      <c r="DK1017" s="4"/>
      <c r="DL1017" s="4"/>
      <c r="DM1017" s="4"/>
      <c r="DN1017" s="4"/>
      <c r="DO1017" s="4"/>
      <c r="DP1017" s="4"/>
      <c r="DQ1017" s="4"/>
      <c r="DR1017" s="4"/>
      <c r="DS1017" s="4"/>
      <c r="DT1017" s="4"/>
      <c r="DU1017" s="4"/>
      <c r="DV1017" s="4"/>
      <c r="DW1017" s="4"/>
      <c r="DX1017" s="4"/>
      <c r="DY1017" s="4"/>
      <c r="DZ1017" s="4"/>
      <c r="EA1017" s="4"/>
      <c r="EB1017" s="4"/>
      <c r="EC1017" s="4"/>
      <c r="ED1017" s="4"/>
      <c r="EE1017" s="4"/>
      <c r="EF1017" s="4"/>
      <c r="EG1017" s="4"/>
      <c r="EH1017" s="4"/>
      <c r="EI1017" s="4"/>
      <c r="EJ1017" s="4"/>
      <c r="EK1017" s="4"/>
      <c r="EL1017" s="4"/>
      <c r="EM1017" s="4"/>
      <c r="EN1017" s="4"/>
      <c r="EO1017" s="4"/>
      <c r="EP1017" s="4"/>
      <c r="EQ1017" s="4"/>
      <c r="ER1017" s="4"/>
      <c r="ES1017" s="4"/>
      <c r="ET1017" s="4"/>
      <c r="EU1017" s="4"/>
      <c r="EV1017" s="4"/>
      <c r="EW1017" s="4"/>
      <c r="EX1017" s="4"/>
      <c r="EY1017" s="4"/>
      <c r="EZ1017" s="4"/>
      <c r="FA1017" s="4"/>
      <c r="FB1017" s="4"/>
      <c r="FC1017" s="4"/>
      <c r="FD1017" s="4"/>
      <c r="FE1017" s="4"/>
      <c r="FF1017" s="4"/>
      <c r="FG1017" s="4"/>
      <c r="FH1017" s="4"/>
      <c r="FI1017" s="4"/>
      <c r="FJ1017" s="4"/>
      <c r="FK1017" s="4"/>
      <c r="FL1017" s="4"/>
      <c r="FM1017" s="4"/>
      <c r="FN1017" s="4"/>
      <c r="FO1017" s="4"/>
      <c r="FP1017" s="4"/>
      <c r="FQ1017" s="4"/>
      <c r="FR1017" s="4"/>
      <c r="FS1017" s="4"/>
      <c r="FT1017" s="4"/>
      <c r="FU1017" s="4"/>
      <c r="FV1017" s="4"/>
      <c r="FW1017" s="4"/>
      <c r="FX1017" s="4"/>
      <c r="FY1017" s="4"/>
      <c r="FZ1017" s="4"/>
      <c r="GA1017" s="4"/>
      <c r="GB1017" s="4"/>
      <c r="GC1017" s="4"/>
      <c r="GD1017" s="4"/>
      <c r="GE1017" s="4"/>
      <c r="GF1017" s="4"/>
      <c r="GG1017" s="4"/>
      <c r="GH1017" s="4"/>
      <c r="GI1017" s="4"/>
      <c r="GJ1017" s="4"/>
      <c r="GK1017" s="4"/>
      <c r="GL1017" s="4"/>
      <c r="GM1017" s="4"/>
      <c r="GN1017" s="4"/>
      <c r="GO1017" s="4"/>
      <c r="GP1017" s="4"/>
      <c r="GQ1017" s="4"/>
      <c r="GR1017" s="4"/>
      <c r="GS1017" s="4"/>
      <c r="GT1017" s="4"/>
      <c r="GU1017" s="4"/>
      <c r="GV1017" s="4"/>
      <c r="GW1017" s="4"/>
      <c r="GX1017" s="4"/>
      <c r="GY1017" s="4"/>
      <c r="GZ1017" s="4"/>
      <c r="HA1017" s="4"/>
      <c r="HB1017" s="4"/>
      <c r="HC1017" s="4"/>
      <c r="HD1017" s="4"/>
      <c r="HE1017" s="4"/>
      <c r="HF1017" s="4"/>
      <c r="HG1017" s="4"/>
      <c r="HH1017" s="4"/>
      <c r="HI1017" s="4"/>
      <c r="HJ1017" s="4"/>
      <c r="HK1017" s="4"/>
      <c r="HL1017" s="4"/>
      <c r="HM1017" s="4"/>
      <c r="HN1017" s="4"/>
      <c r="HO1017" s="4"/>
      <c r="HP1017" s="4"/>
      <c r="HQ1017" s="4"/>
      <c r="HR1017" s="4"/>
      <c r="HS1017" s="4"/>
      <c r="HT1017" s="4"/>
      <c r="HU1017" s="4"/>
      <c r="HV1017" s="4"/>
      <c r="HW1017" s="4"/>
      <c r="HX1017" s="4"/>
      <c r="HY1017" s="4"/>
      <c r="HZ1017" s="4"/>
      <c r="IA1017" s="4"/>
      <c r="IB1017" s="4"/>
      <c r="IC1017" s="4"/>
      <c r="ID1017" s="4"/>
      <c r="IE1017" s="4"/>
      <c r="IF1017" s="4"/>
      <c r="IG1017" s="4"/>
      <c r="IH1017" s="4"/>
      <c r="II1017" s="4"/>
      <c r="IJ1017" s="4"/>
      <c r="IK1017" s="4"/>
      <c r="IL1017" s="4"/>
      <c r="IM1017" s="4"/>
      <c r="IN1017" s="4"/>
      <c r="IO1017" s="4"/>
      <c r="IP1017" s="4"/>
      <c r="IQ1017" s="5"/>
    </row>
    <row r="1018" spans="1:251" s="9" customFormat="1" ht="17.25" customHeight="1">
      <c r="A1018" s="5" t="s">
        <v>367</v>
      </c>
      <c r="B1018" s="9">
        <v>390</v>
      </c>
      <c r="C1018" s="5" t="s">
        <v>83</v>
      </c>
      <c r="D1018" s="5" t="s">
        <v>258</v>
      </c>
      <c r="E1018" s="9">
        <v>14852</v>
      </c>
      <c r="F1018" s="9" t="s">
        <v>21</v>
      </c>
      <c r="G1018" s="5"/>
      <c r="H1018" s="39" t="s">
        <v>9</v>
      </c>
      <c r="I1018" s="9">
        <v>1513</v>
      </c>
      <c r="J1018" s="5" t="s">
        <v>9</v>
      </c>
      <c r="K1018" s="9">
        <v>1523</v>
      </c>
      <c r="L1018" s="5" t="s">
        <v>224</v>
      </c>
      <c r="M1018" s="5" t="s">
        <v>644</v>
      </c>
      <c r="N1018" s="5"/>
      <c r="O1018" s="5"/>
      <c r="P1018" s="5"/>
      <c r="Q1018" s="5"/>
      <c r="R1018" s="5">
        <v>1513</v>
      </c>
      <c r="S1018" s="5"/>
      <c r="T1018" s="5">
        <v>1520</v>
      </c>
      <c r="U1018" s="5"/>
      <c r="V1018" s="5"/>
      <c r="W1018" s="5"/>
      <c r="X1018" s="5"/>
      <c r="Y1018" s="5"/>
      <c r="Z1018" s="5"/>
      <c r="AA1018" s="5"/>
      <c r="AB1018" s="5"/>
      <c r="AC1018" s="5"/>
      <c r="AD1018" s="5"/>
      <c r="AE1018" s="5"/>
      <c r="AF1018" s="5"/>
      <c r="AG1018" s="5"/>
      <c r="AH1018" s="5"/>
      <c r="AI1018" s="5"/>
      <c r="AJ1018" s="5"/>
      <c r="AK1018" s="5"/>
      <c r="AL1018" s="42" t="s">
        <v>578</v>
      </c>
      <c r="AM1018" s="11">
        <f>VLOOKUP($AL1018,'City Location'!$A$2:$C$69,2)</f>
        <v>55.676096999999999</v>
      </c>
      <c r="AN1018" s="11">
        <f>VLOOKUP($AL1018,'City Location'!$A$2:$C$69,3)</f>
        <v>12.568337</v>
      </c>
      <c r="AO1018" s="11" t="s">
        <v>621</v>
      </c>
      <c r="AP1018" s="5">
        <v>1</v>
      </c>
      <c r="AQ1018" s="5"/>
      <c r="AR1018" s="4"/>
      <c r="AS1018" s="4"/>
      <c r="AT1018" s="10">
        <v>0</v>
      </c>
      <c r="AU1018" s="10" t="s">
        <v>1104</v>
      </c>
      <c r="AV1018" s="10" t="s">
        <v>1105</v>
      </c>
      <c r="AW1018" s="10" t="s">
        <v>1104</v>
      </c>
      <c r="AX1018" s="10" t="s">
        <v>1104</v>
      </c>
      <c r="AY1018" s="10" t="s">
        <v>1105</v>
      </c>
      <c r="AZ1018" s="10" t="s">
        <v>1105</v>
      </c>
      <c r="BA1018" s="10" t="s">
        <v>1105</v>
      </c>
      <c r="BB1018" s="10" t="s">
        <v>1105</v>
      </c>
      <c r="BC1018" s="10" t="s">
        <v>1105</v>
      </c>
      <c r="BD1018" s="10" t="s">
        <v>1104</v>
      </c>
      <c r="BE1018" s="10" t="s">
        <v>1105</v>
      </c>
      <c r="BF1018" s="10" t="s">
        <v>1105</v>
      </c>
      <c r="BG1018" s="10" t="s">
        <v>1105</v>
      </c>
      <c r="BH1018" s="19" t="s">
        <v>374</v>
      </c>
      <c r="BI1018" s="10" t="s">
        <v>1105</v>
      </c>
      <c r="BJ1018" s="10" t="s">
        <v>1105</v>
      </c>
      <c r="BK1018" s="10" t="s">
        <v>1104</v>
      </c>
      <c r="BL1018" s="10" t="s">
        <v>1105</v>
      </c>
      <c r="BM1018" s="10" t="s">
        <v>1105</v>
      </c>
      <c r="BN1018" s="10" t="s">
        <v>1105</v>
      </c>
      <c r="BO1018" s="10" t="s">
        <v>1105</v>
      </c>
      <c r="BP1018" s="10" t="s">
        <v>1105</v>
      </c>
      <c r="BQ1018" s="10" t="s">
        <v>1105</v>
      </c>
      <c r="BR1018" s="10" t="s">
        <v>1105</v>
      </c>
      <c r="BS1018" s="10" t="s">
        <v>1105</v>
      </c>
      <c r="BT1018" s="10" t="s">
        <v>190</v>
      </c>
      <c r="BU1018" s="10" t="s">
        <v>1105</v>
      </c>
      <c r="BV1018" s="10" t="s">
        <v>1104</v>
      </c>
      <c r="BW1018" s="10" t="s">
        <v>1104</v>
      </c>
      <c r="BX1018" s="19" t="s">
        <v>374</v>
      </c>
      <c r="BY1018" s="10" t="s">
        <v>1105</v>
      </c>
      <c r="BZ1018" s="10" t="s">
        <v>1105</v>
      </c>
      <c r="CA1018" s="10" t="s">
        <v>1104</v>
      </c>
      <c r="CB1018" s="10" t="s">
        <v>1104</v>
      </c>
      <c r="CC1018" s="10" t="s">
        <v>1104</v>
      </c>
      <c r="CD1018" s="19" t="s">
        <v>374</v>
      </c>
      <c r="CE1018" s="10" t="s">
        <v>1104</v>
      </c>
      <c r="CF1018" s="10" t="s">
        <v>1104</v>
      </c>
      <c r="CG1018" s="10" t="s">
        <v>1104</v>
      </c>
      <c r="CH1018" s="10" t="s">
        <v>1104</v>
      </c>
      <c r="CI1018" s="10" t="s">
        <v>1104</v>
      </c>
      <c r="CJ1018" s="10" t="s">
        <v>1104</v>
      </c>
      <c r="CK1018" s="10" t="s">
        <v>190</v>
      </c>
      <c r="CL1018" s="10" t="s">
        <v>1105</v>
      </c>
      <c r="CM1018" s="10" t="s">
        <v>1105</v>
      </c>
      <c r="CN1018" s="10" t="s">
        <v>1105</v>
      </c>
      <c r="CO1018" s="10" t="s">
        <v>1105</v>
      </c>
      <c r="CP1018" s="10" t="s">
        <v>1105</v>
      </c>
      <c r="CQ1018" s="10" t="s">
        <v>1105</v>
      </c>
      <c r="CR1018" s="10" t="s">
        <v>1105</v>
      </c>
      <c r="CS1018" s="10" t="s">
        <v>1105</v>
      </c>
      <c r="CT1018" s="10" t="s">
        <v>1105</v>
      </c>
      <c r="CU1018" s="10" t="s">
        <v>1104</v>
      </c>
      <c r="CV1018" s="10" t="s">
        <v>1105</v>
      </c>
      <c r="CW1018" s="10" t="s">
        <v>1104</v>
      </c>
      <c r="CX1018" s="19" t="s">
        <v>190</v>
      </c>
      <c r="CY1018" s="10" t="s">
        <v>1105</v>
      </c>
      <c r="CZ1018" s="10" t="s">
        <v>1104</v>
      </c>
      <c r="DA1018" s="10" t="s">
        <v>1105</v>
      </c>
      <c r="DB1018" s="10" t="s">
        <v>1105</v>
      </c>
      <c r="DC1018" s="96" t="s">
        <v>7183</v>
      </c>
      <c r="DD1018" s="96" t="s">
        <v>7183</v>
      </c>
      <c r="DE1018" s="4"/>
      <c r="DF1018" s="4"/>
      <c r="DG1018" s="4"/>
      <c r="DH1018" s="4"/>
      <c r="DI1018" s="4"/>
      <c r="DJ1018" s="4"/>
      <c r="DK1018" s="4"/>
      <c r="DL1018" s="4"/>
      <c r="DM1018" s="4"/>
      <c r="DN1018" s="4"/>
      <c r="DO1018" s="4"/>
      <c r="DP1018" s="4"/>
      <c r="DQ1018" s="4"/>
      <c r="DR1018" s="4"/>
      <c r="DS1018" s="4"/>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4"/>
      <c r="ES1018" s="4"/>
      <c r="ET1018" s="4"/>
      <c r="EU1018" s="4"/>
      <c r="EV1018" s="4"/>
      <c r="EW1018" s="4"/>
      <c r="EX1018" s="4"/>
      <c r="EY1018" s="4"/>
      <c r="EZ1018" s="4"/>
      <c r="FA1018" s="4"/>
      <c r="FB1018" s="4"/>
      <c r="FC1018" s="4"/>
      <c r="FD1018" s="4"/>
      <c r="FE1018" s="4"/>
      <c r="FF1018" s="4"/>
      <c r="FG1018" s="4"/>
      <c r="FH1018" s="4"/>
      <c r="FI1018" s="4"/>
      <c r="FJ1018" s="4"/>
      <c r="FK1018" s="4"/>
      <c r="FL1018" s="4"/>
      <c r="FM1018" s="4"/>
      <c r="FN1018" s="4"/>
      <c r="FO1018" s="4"/>
      <c r="FP1018" s="4"/>
      <c r="FQ1018" s="4"/>
      <c r="FR1018" s="4"/>
      <c r="FS1018" s="4"/>
      <c r="FT1018" s="4"/>
      <c r="FU1018" s="4"/>
      <c r="FV1018" s="4"/>
      <c r="FW1018" s="4"/>
      <c r="FX1018" s="4"/>
      <c r="FY1018" s="4"/>
      <c r="FZ1018" s="4"/>
      <c r="GA1018" s="4"/>
      <c r="GB1018" s="4"/>
      <c r="GC1018" s="4"/>
      <c r="GD1018" s="4"/>
      <c r="GE1018" s="4"/>
      <c r="GF1018" s="4"/>
      <c r="GG1018" s="4"/>
      <c r="GH1018" s="4"/>
      <c r="GI1018" s="4"/>
      <c r="GJ1018" s="4"/>
      <c r="GK1018" s="4"/>
      <c r="GL1018" s="4"/>
      <c r="GM1018" s="4"/>
      <c r="GN1018" s="4"/>
      <c r="GO1018" s="4"/>
      <c r="GP1018" s="4"/>
      <c r="GQ1018" s="4"/>
      <c r="GR1018" s="4"/>
      <c r="GS1018" s="4"/>
      <c r="GT1018" s="4"/>
      <c r="GU1018" s="4"/>
      <c r="GV1018" s="4"/>
      <c r="GW1018" s="4"/>
      <c r="GX1018" s="4"/>
      <c r="GY1018" s="4"/>
      <c r="GZ1018" s="4"/>
      <c r="HA1018" s="4"/>
      <c r="HB1018" s="4"/>
      <c r="HC1018" s="4"/>
      <c r="HD1018" s="4"/>
      <c r="HE1018" s="4"/>
      <c r="HF1018" s="4"/>
      <c r="HG1018" s="4"/>
      <c r="HH1018" s="4"/>
      <c r="HI1018" s="4"/>
      <c r="HJ1018" s="4"/>
      <c r="HK1018" s="4"/>
      <c r="HL1018" s="4"/>
      <c r="HM1018" s="4"/>
      <c r="HN1018" s="4"/>
      <c r="HO1018" s="4"/>
      <c r="HP1018" s="4"/>
      <c r="HQ1018" s="4"/>
      <c r="HR1018" s="4"/>
      <c r="HS1018" s="4"/>
      <c r="HT1018" s="4"/>
      <c r="HU1018" s="4"/>
      <c r="HV1018" s="4"/>
      <c r="HW1018" s="4"/>
      <c r="HX1018" s="4"/>
      <c r="HY1018" s="4"/>
      <c r="HZ1018" s="4"/>
      <c r="IA1018" s="4"/>
      <c r="IB1018" s="4"/>
      <c r="IC1018" s="4"/>
      <c r="ID1018" s="4"/>
      <c r="IE1018" s="4"/>
      <c r="IF1018" s="4"/>
      <c r="IG1018" s="4"/>
      <c r="IH1018" s="4"/>
      <c r="II1018" s="4"/>
      <c r="IJ1018" s="4"/>
      <c r="IK1018" s="4"/>
      <c r="IL1018" s="4"/>
      <c r="IM1018" s="4"/>
      <c r="IN1018" s="4"/>
      <c r="IO1018" s="4"/>
      <c r="IP1018" s="4"/>
      <c r="IQ1018" s="5"/>
    </row>
    <row r="1019" spans="1:251" s="9" customFormat="1" ht="17.25" customHeight="1">
      <c r="A1019" s="5" t="s">
        <v>367</v>
      </c>
      <c r="B1019" s="9">
        <v>390</v>
      </c>
      <c r="C1019" s="5" t="s">
        <v>83</v>
      </c>
      <c r="D1019" s="5" t="s">
        <v>199</v>
      </c>
      <c r="E1019" s="9">
        <v>1634</v>
      </c>
      <c r="F1019" s="9" t="s">
        <v>21</v>
      </c>
      <c r="G1019" s="5"/>
      <c r="H1019" s="5"/>
      <c r="I1019" s="9">
        <v>1523</v>
      </c>
      <c r="J1019" s="5" t="s">
        <v>12</v>
      </c>
      <c r="K1019" s="9">
        <v>1533</v>
      </c>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42" t="s">
        <v>578</v>
      </c>
      <c r="AM1019" s="11">
        <f>VLOOKUP($AL1019,'City Location'!$A$2:$C$69,2)</f>
        <v>55.676096999999999</v>
      </c>
      <c r="AN1019" s="11">
        <f>VLOOKUP($AL1019,'City Location'!$A$2:$C$69,3)</f>
        <v>12.568337</v>
      </c>
      <c r="AO1019" s="11" t="s">
        <v>621</v>
      </c>
      <c r="AP1019" s="5">
        <v>1</v>
      </c>
      <c r="AQ1019" s="5"/>
      <c r="AR1019" s="4"/>
      <c r="AS1019" s="4"/>
      <c r="AT1019" s="10">
        <v>0</v>
      </c>
      <c r="AU1019" s="10" t="s">
        <v>1104</v>
      </c>
      <c r="AV1019" s="10" t="s">
        <v>1105</v>
      </c>
      <c r="AW1019" s="10" t="s">
        <v>1104</v>
      </c>
      <c r="AX1019" s="10" t="s">
        <v>1105</v>
      </c>
      <c r="AY1019" s="10" t="s">
        <v>1105</v>
      </c>
      <c r="AZ1019" s="10" t="s">
        <v>1105</v>
      </c>
      <c r="BA1019" s="10" t="s">
        <v>1105</v>
      </c>
      <c r="BB1019" s="10" t="s">
        <v>1105</v>
      </c>
      <c r="BC1019" s="10" t="s">
        <v>1105</v>
      </c>
      <c r="BD1019" s="10" t="s">
        <v>1104</v>
      </c>
      <c r="BE1019" s="10" t="s">
        <v>1105</v>
      </c>
      <c r="BF1019" s="10" t="s">
        <v>1105</v>
      </c>
      <c r="BG1019" s="10" t="s">
        <v>1105</v>
      </c>
      <c r="BH1019" s="19" t="s">
        <v>374</v>
      </c>
      <c r="BI1019" s="10" t="s">
        <v>1105</v>
      </c>
      <c r="BJ1019" s="10" t="s">
        <v>1105</v>
      </c>
      <c r="BK1019" s="10" t="s">
        <v>1104</v>
      </c>
      <c r="BL1019" s="10" t="s">
        <v>1105</v>
      </c>
      <c r="BM1019" s="10" t="s">
        <v>1105</v>
      </c>
      <c r="BN1019" s="10" t="s">
        <v>1105</v>
      </c>
      <c r="BO1019" s="10" t="s">
        <v>1105</v>
      </c>
      <c r="BP1019" s="10" t="s">
        <v>1105</v>
      </c>
      <c r="BQ1019" s="10" t="s">
        <v>1105</v>
      </c>
      <c r="BR1019" s="10" t="s">
        <v>1105</v>
      </c>
      <c r="BS1019" s="10" t="s">
        <v>1105</v>
      </c>
      <c r="BT1019" s="10" t="s">
        <v>190</v>
      </c>
      <c r="BU1019" s="10" t="s">
        <v>1105</v>
      </c>
      <c r="BV1019" s="10" t="s">
        <v>1104</v>
      </c>
      <c r="BW1019" s="10" t="s">
        <v>1104</v>
      </c>
      <c r="BX1019" s="19" t="s">
        <v>374</v>
      </c>
      <c r="BY1019" s="10" t="s">
        <v>1105</v>
      </c>
      <c r="BZ1019" s="10" t="s">
        <v>1105</v>
      </c>
      <c r="CA1019" s="10" t="s">
        <v>1104</v>
      </c>
      <c r="CB1019" s="10" t="s">
        <v>1104</v>
      </c>
      <c r="CC1019" s="10" t="s">
        <v>1105</v>
      </c>
      <c r="CD1019" s="19" t="s">
        <v>374</v>
      </c>
      <c r="CE1019" s="10" t="s">
        <v>1104</v>
      </c>
      <c r="CF1019" s="10" t="s">
        <v>1104</v>
      </c>
      <c r="CG1019" s="10" t="s">
        <v>1104</v>
      </c>
      <c r="CH1019" s="10" t="s">
        <v>1104</v>
      </c>
      <c r="CI1019" s="10" t="s">
        <v>1104</v>
      </c>
      <c r="CJ1019" s="10" t="s">
        <v>1104</v>
      </c>
      <c r="CK1019" s="10" t="s">
        <v>190</v>
      </c>
      <c r="CL1019" s="10" t="s">
        <v>1105</v>
      </c>
      <c r="CM1019" s="10" t="s">
        <v>1105</v>
      </c>
      <c r="CN1019" s="10" t="s">
        <v>1105</v>
      </c>
      <c r="CO1019" s="10" t="s">
        <v>1105</v>
      </c>
      <c r="CP1019" s="10" t="s">
        <v>1105</v>
      </c>
      <c r="CQ1019" s="10" t="s">
        <v>1105</v>
      </c>
      <c r="CR1019" s="10" t="s">
        <v>1105</v>
      </c>
      <c r="CS1019" s="10" t="s">
        <v>1105</v>
      </c>
      <c r="CT1019" s="10" t="s">
        <v>1105</v>
      </c>
      <c r="CU1019" s="10" t="s">
        <v>1104</v>
      </c>
      <c r="CV1019" s="10" t="s">
        <v>1105</v>
      </c>
      <c r="CW1019" s="10" t="s">
        <v>1104</v>
      </c>
      <c r="CX1019" s="19" t="s">
        <v>374</v>
      </c>
      <c r="CY1019" s="10" t="s">
        <v>1105</v>
      </c>
      <c r="CZ1019" s="10" t="s">
        <v>1104</v>
      </c>
      <c r="DA1019" s="10" t="s">
        <v>1105</v>
      </c>
      <c r="DB1019" s="10" t="s">
        <v>1105</v>
      </c>
      <c r="DC1019" s="96" t="s">
        <v>7183</v>
      </c>
      <c r="DD1019" s="96" t="s">
        <v>7183</v>
      </c>
      <c r="DE1019" s="4"/>
      <c r="DF1019" s="4"/>
      <c r="DG1019" s="4"/>
      <c r="DH1019" s="4"/>
      <c r="DI1019" s="4"/>
      <c r="DJ1019" s="4"/>
      <c r="DK1019" s="4"/>
      <c r="DL1019" s="4"/>
      <c r="DM1019" s="4"/>
      <c r="DN1019" s="4"/>
      <c r="DO1019" s="4"/>
      <c r="DP1019" s="4"/>
      <c r="DQ1019" s="4"/>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4"/>
      <c r="ES1019" s="4"/>
      <c r="ET1019" s="4"/>
      <c r="EU1019" s="4"/>
      <c r="EV1019" s="4"/>
      <c r="EW1019" s="4"/>
      <c r="EX1019" s="4"/>
      <c r="EY1019" s="4"/>
      <c r="EZ1019" s="4"/>
      <c r="FA1019" s="4"/>
      <c r="FB1019" s="4"/>
      <c r="FC1019" s="4"/>
      <c r="FD1019" s="4"/>
      <c r="FE1019" s="4"/>
      <c r="FF1019" s="4"/>
      <c r="FG1019" s="4"/>
      <c r="FH1019" s="4"/>
      <c r="FI1019" s="4"/>
      <c r="FJ1019" s="4"/>
      <c r="FK1019" s="4"/>
      <c r="FL1019" s="4"/>
      <c r="FM1019" s="4"/>
      <c r="FN1019" s="4"/>
      <c r="FO1019" s="4"/>
      <c r="FP1019" s="4"/>
      <c r="FQ1019" s="4"/>
      <c r="FR1019" s="4"/>
      <c r="FS1019" s="4"/>
      <c r="FT1019" s="4"/>
      <c r="FU1019" s="4"/>
      <c r="FV1019" s="4"/>
      <c r="FW1019" s="4"/>
      <c r="FX1019" s="4"/>
      <c r="FY1019" s="4"/>
      <c r="FZ1019" s="4"/>
      <c r="GA1019" s="4"/>
      <c r="GB1019" s="4"/>
      <c r="GC1019" s="4"/>
      <c r="GD1019" s="4"/>
      <c r="GE1019" s="4"/>
      <c r="GF1019" s="4"/>
      <c r="GG1019" s="4"/>
      <c r="GH1019" s="4"/>
      <c r="GI1019" s="4"/>
      <c r="GJ1019" s="4"/>
      <c r="GK1019" s="4"/>
      <c r="GL1019" s="4"/>
      <c r="GM1019" s="4"/>
      <c r="GN1019" s="4"/>
      <c r="GO1019" s="4"/>
      <c r="GP1019" s="4"/>
      <c r="GQ1019" s="4"/>
      <c r="GR1019" s="4"/>
      <c r="GS1019" s="4"/>
      <c r="GT1019" s="4"/>
      <c r="GU1019" s="4"/>
      <c r="GV1019" s="4"/>
      <c r="GW1019" s="4"/>
      <c r="GX1019" s="4"/>
      <c r="GY1019" s="4"/>
      <c r="GZ1019" s="4"/>
      <c r="HA1019" s="4"/>
      <c r="HB1019" s="4"/>
      <c r="HC1019" s="4"/>
      <c r="HD1019" s="4"/>
      <c r="HE1019" s="4"/>
      <c r="HF1019" s="4"/>
      <c r="HG1019" s="4"/>
      <c r="HH1019" s="4"/>
      <c r="HI1019" s="4"/>
      <c r="HJ1019" s="4"/>
      <c r="HK1019" s="4"/>
      <c r="HL1019" s="4"/>
      <c r="HM1019" s="4"/>
      <c r="HN1019" s="4"/>
      <c r="HO1019" s="4"/>
      <c r="HP1019" s="4"/>
      <c r="HQ1019" s="4"/>
      <c r="HR1019" s="4"/>
      <c r="HS1019" s="4"/>
      <c r="HT1019" s="4"/>
      <c r="HU1019" s="4"/>
      <c r="HV1019" s="4"/>
      <c r="HW1019" s="4"/>
      <c r="HX1019" s="4"/>
      <c r="HY1019" s="4"/>
      <c r="HZ1019" s="4"/>
      <c r="IA1019" s="4"/>
      <c r="IB1019" s="4"/>
      <c r="IC1019" s="4"/>
      <c r="ID1019" s="4"/>
      <c r="IE1019" s="4"/>
      <c r="IF1019" s="4"/>
      <c r="IG1019" s="4"/>
      <c r="IH1019" s="4"/>
      <c r="II1019" s="4"/>
      <c r="IJ1019" s="4"/>
      <c r="IK1019" s="4"/>
      <c r="IL1019" s="4"/>
      <c r="IM1019" s="4"/>
      <c r="IN1019" s="4"/>
      <c r="IO1019" s="4"/>
      <c r="IP1019" s="4"/>
      <c r="IQ1019" s="5"/>
    </row>
    <row r="1020" spans="1:251" s="9" customFormat="1" ht="17.25" customHeight="1">
      <c r="A1020" s="5" t="s">
        <v>367</v>
      </c>
      <c r="B1020" s="9">
        <v>390</v>
      </c>
      <c r="C1020" s="5" t="s">
        <v>83</v>
      </c>
      <c r="D1020" s="5" t="s">
        <v>200</v>
      </c>
      <c r="E1020" s="9">
        <v>1632</v>
      </c>
      <c r="F1020" s="9" t="s">
        <v>21</v>
      </c>
      <c r="G1020" s="5"/>
      <c r="H1020" s="5" t="s">
        <v>12</v>
      </c>
      <c r="I1020" s="9">
        <v>1533</v>
      </c>
      <c r="J1020" s="5" t="s">
        <v>201</v>
      </c>
      <c r="K1020" s="9">
        <v>1559</v>
      </c>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42" t="s">
        <v>578</v>
      </c>
      <c r="AM1020" s="11">
        <f>VLOOKUP($AL1020,'City Location'!$A$2:$C$69,2)</f>
        <v>55.676096999999999</v>
      </c>
      <c r="AN1020" s="11">
        <f>VLOOKUP($AL1020,'City Location'!$A$2:$C$69,3)</f>
        <v>12.568337</v>
      </c>
      <c r="AO1020" s="9" t="s">
        <v>623</v>
      </c>
      <c r="AP1020" s="5">
        <v>3</v>
      </c>
      <c r="AQ1020" s="5" t="s">
        <v>1208</v>
      </c>
      <c r="AR1020" s="4"/>
      <c r="AS1020" s="4"/>
      <c r="AT1020" s="10">
        <v>0</v>
      </c>
      <c r="AU1020" s="10" t="s">
        <v>1104</v>
      </c>
      <c r="AV1020" s="10" t="s">
        <v>1105</v>
      </c>
      <c r="AW1020" s="10" t="s">
        <v>1104</v>
      </c>
      <c r="AX1020" s="10" t="s">
        <v>1105</v>
      </c>
      <c r="AY1020" s="10" t="s">
        <v>1105</v>
      </c>
      <c r="AZ1020" s="10" t="s">
        <v>1105</v>
      </c>
      <c r="BA1020" s="10" t="s">
        <v>1105</v>
      </c>
      <c r="BB1020" s="10" t="s">
        <v>1105</v>
      </c>
      <c r="BC1020" s="10" t="s">
        <v>1105</v>
      </c>
      <c r="BD1020" s="10" t="s">
        <v>1104</v>
      </c>
      <c r="BE1020" s="10" t="s">
        <v>1105</v>
      </c>
      <c r="BF1020" s="10" t="s">
        <v>1105</v>
      </c>
      <c r="BG1020" s="10" t="s">
        <v>1105</v>
      </c>
      <c r="BH1020" s="19" t="s">
        <v>374</v>
      </c>
      <c r="BI1020" s="10" t="s">
        <v>1105</v>
      </c>
      <c r="BJ1020" s="10" t="s">
        <v>1105</v>
      </c>
      <c r="BK1020" s="10" t="s">
        <v>1104</v>
      </c>
      <c r="BL1020" s="10" t="s">
        <v>1105</v>
      </c>
      <c r="BM1020" s="10" t="s">
        <v>1105</v>
      </c>
      <c r="BN1020" s="10" t="s">
        <v>1105</v>
      </c>
      <c r="BO1020" s="10" t="s">
        <v>1105</v>
      </c>
      <c r="BP1020" s="10" t="s">
        <v>1105</v>
      </c>
      <c r="BQ1020" s="10" t="s">
        <v>1105</v>
      </c>
      <c r="BR1020" s="10" t="s">
        <v>1105</v>
      </c>
      <c r="BS1020" s="10" t="s">
        <v>1105</v>
      </c>
      <c r="BT1020" s="10" t="s">
        <v>190</v>
      </c>
      <c r="BU1020" s="10" t="s">
        <v>1105</v>
      </c>
      <c r="BV1020" s="10" t="s">
        <v>1104</v>
      </c>
      <c r="BW1020" s="10" t="s">
        <v>1104</v>
      </c>
      <c r="BX1020" s="19" t="s">
        <v>374</v>
      </c>
      <c r="BY1020" s="10" t="s">
        <v>1105</v>
      </c>
      <c r="BZ1020" s="10" t="s">
        <v>1105</v>
      </c>
      <c r="CA1020" s="10" t="s">
        <v>1104</v>
      </c>
      <c r="CB1020" s="10" t="s">
        <v>1104</v>
      </c>
      <c r="CC1020" s="10" t="s">
        <v>1105</v>
      </c>
      <c r="CD1020" s="19" t="s">
        <v>374</v>
      </c>
      <c r="CE1020" s="10" t="s">
        <v>1104</v>
      </c>
      <c r="CF1020" s="10" t="s">
        <v>1104</v>
      </c>
      <c r="CG1020" s="10" t="s">
        <v>1104</v>
      </c>
      <c r="CH1020" s="10" t="s">
        <v>1104</v>
      </c>
      <c r="CI1020" s="10" t="s">
        <v>1104</v>
      </c>
      <c r="CJ1020" s="10" t="s">
        <v>1104</v>
      </c>
      <c r="CK1020" s="10" t="s">
        <v>190</v>
      </c>
      <c r="CL1020" s="10" t="s">
        <v>1105</v>
      </c>
      <c r="CM1020" s="10" t="s">
        <v>1105</v>
      </c>
      <c r="CN1020" s="10" t="s">
        <v>1105</v>
      </c>
      <c r="CO1020" s="10" t="s">
        <v>1105</v>
      </c>
      <c r="CP1020" s="10" t="s">
        <v>1105</v>
      </c>
      <c r="CQ1020" s="10" t="s">
        <v>1105</v>
      </c>
      <c r="CR1020" s="10" t="s">
        <v>1105</v>
      </c>
      <c r="CS1020" s="10" t="s">
        <v>1105</v>
      </c>
      <c r="CT1020" s="10" t="s">
        <v>1105</v>
      </c>
      <c r="CU1020" s="10" t="s">
        <v>1104</v>
      </c>
      <c r="CV1020" s="10" t="s">
        <v>1105</v>
      </c>
      <c r="CW1020" s="10" t="s">
        <v>1104</v>
      </c>
      <c r="CX1020" s="19" t="s">
        <v>374</v>
      </c>
      <c r="CY1020" s="10" t="s">
        <v>1105</v>
      </c>
      <c r="CZ1020" s="10" t="s">
        <v>1104</v>
      </c>
      <c r="DA1020" s="10" t="s">
        <v>1105</v>
      </c>
      <c r="DB1020" s="10" t="s">
        <v>1105</v>
      </c>
      <c r="DC1020" s="96" t="s">
        <v>7183</v>
      </c>
      <c r="DD1020" s="96" t="s">
        <v>7183</v>
      </c>
      <c r="DE1020" s="4"/>
      <c r="DF1020" s="4"/>
      <c r="DG1020" s="4"/>
      <c r="DH1020" s="4"/>
      <c r="DI1020" s="4"/>
      <c r="DJ1020" s="4"/>
      <c r="DK1020" s="4"/>
      <c r="DL1020" s="4"/>
      <c r="DM1020" s="4"/>
      <c r="DN1020" s="4"/>
      <c r="DO1020" s="4"/>
      <c r="DP1020" s="4"/>
      <c r="DQ1020" s="4"/>
      <c r="DR1020" s="4"/>
      <c r="DS1020" s="4"/>
      <c r="DT1020" s="4"/>
      <c r="DU1020" s="4"/>
      <c r="DV1020" s="4"/>
      <c r="DW1020" s="4"/>
      <c r="DX1020" s="4"/>
      <c r="DY1020" s="4"/>
      <c r="DZ1020" s="4"/>
      <c r="EA1020" s="4"/>
      <c r="EB1020" s="4"/>
      <c r="EC1020" s="4"/>
      <c r="ED1020" s="4"/>
      <c r="EE1020" s="4"/>
      <c r="EF1020" s="4"/>
      <c r="EG1020" s="4"/>
      <c r="EH1020" s="4"/>
      <c r="EI1020" s="4"/>
      <c r="EJ1020" s="4"/>
      <c r="EK1020" s="4"/>
      <c r="EL1020" s="4"/>
      <c r="EM1020" s="4"/>
      <c r="EN1020" s="4"/>
      <c r="EO1020" s="4"/>
      <c r="EP1020" s="4"/>
      <c r="EQ1020" s="4"/>
      <c r="ER1020" s="4"/>
      <c r="ES1020" s="4"/>
      <c r="ET1020" s="4"/>
      <c r="EU1020" s="4"/>
      <c r="EV1020" s="4"/>
      <c r="EW1020" s="4"/>
      <c r="EX1020" s="4"/>
      <c r="EY1020" s="4"/>
      <c r="EZ1020" s="4"/>
      <c r="FA1020" s="4"/>
      <c r="FB1020" s="4"/>
      <c r="FC1020" s="4"/>
      <c r="FD1020" s="4"/>
      <c r="FE1020" s="4"/>
      <c r="FF1020" s="4"/>
      <c r="FG1020" s="4"/>
      <c r="FH1020" s="4"/>
      <c r="FI1020" s="4"/>
      <c r="FJ1020" s="4"/>
      <c r="FK1020" s="4"/>
      <c r="FL1020" s="4"/>
      <c r="FM1020" s="4"/>
      <c r="FN1020" s="4"/>
      <c r="FO1020" s="4"/>
      <c r="FP1020" s="4"/>
      <c r="FQ1020" s="4"/>
      <c r="FR1020" s="4"/>
      <c r="FS1020" s="4"/>
      <c r="FT1020" s="4"/>
      <c r="FU1020" s="4"/>
      <c r="FV1020" s="4"/>
      <c r="FW1020" s="4"/>
      <c r="FX1020" s="4"/>
      <c r="FY1020" s="4"/>
      <c r="FZ1020" s="4"/>
      <c r="GA1020" s="4"/>
      <c r="GB1020" s="4"/>
      <c r="GC1020" s="4"/>
      <c r="GD1020" s="4"/>
      <c r="GE1020" s="4"/>
      <c r="GF1020" s="4"/>
      <c r="GG1020" s="4"/>
      <c r="GH1020" s="4"/>
      <c r="GI1020" s="4"/>
      <c r="GJ1020" s="4"/>
      <c r="GK1020" s="4"/>
      <c r="GL1020" s="4"/>
      <c r="GM1020" s="4"/>
      <c r="GN1020" s="4"/>
      <c r="GO1020" s="4"/>
      <c r="GP1020" s="4"/>
      <c r="GQ1020" s="4"/>
      <c r="GR1020" s="4"/>
      <c r="GS1020" s="4"/>
      <c r="GT1020" s="4"/>
      <c r="GU1020" s="4"/>
      <c r="GV1020" s="4"/>
      <c r="GW1020" s="4"/>
      <c r="GX1020" s="4"/>
      <c r="GY1020" s="4"/>
      <c r="GZ1020" s="4"/>
      <c r="HA1020" s="4"/>
      <c r="HB1020" s="4"/>
      <c r="HC1020" s="4"/>
      <c r="HD1020" s="4"/>
      <c r="HE1020" s="4"/>
      <c r="HF1020" s="4"/>
      <c r="HG1020" s="4"/>
      <c r="HH1020" s="4"/>
      <c r="HI1020" s="4"/>
      <c r="HJ1020" s="4"/>
      <c r="HK1020" s="4"/>
      <c r="HL1020" s="4"/>
      <c r="HM1020" s="4"/>
      <c r="HN1020" s="4"/>
      <c r="HO1020" s="4"/>
      <c r="HP1020" s="4"/>
      <c r="HQ1020" s="4"/>
      <c r="HR1020" s="4"/>
      <c r="HS1020" s="4"/>
      <c r="HT1020" s="4"/>
      <c r="HU1020" s="4"/>
      <c r="HV1020" s="4"/>
      <c r="HW1020" s="4"/>
      <c r="HX1020" s="4"/>
      <c r="HY1020" s="4"/>
      <c r="HZ1020" s="4"/>
      <c r="IA1020" s="4"/>
      <c r="IB1020" s="4"/>
      <c r="IC1020" s="4"/>
      <c r="ID1020" s="4"/>
      <c r="IE1020" s="4"/>
      <c r="IF1020" s="4"/>
      <c r="IG1020" s="4"/>
      <c r="IH1020" s="4"/>
      <c r="II1020" s="4"/>
      <c r="IJ1020" s="4"/>
      <c r="IK1020" s="4"/>
      <c r="IL1020" s="4"/>
      <c r="IM1020" s="4"/>
      <c r="IN1020" s="4"/>
      <c r="IO1020" s="4"/>
      <c r="IP1020" s="4"/>
      <c r="IQ1020" s="5"/>
    </row>
    <row r="1021" spans="1:251" s="9" customFormat="1" ht="17.25" customHeight="1">
      <c r="A1021" s="5" t="s">
        <v>367</v>
      </c>
      <c r="B1021" s="9">
        <v>390</v>
      </c>
      <c r="C1021" s="5" t="s">
        <v>83</v>
      </c>
      <c r="D1021" s="5" t="s">
        <v>148</v>
      </c>
      <c r="E1021" s="9">
        <v>737</v>
      </c>
      <c r="F1021" s="9" t="s">
        <v>21</v>
      </c>
      <c r="G1021" s="5"/>
      <c r="H1021" s="5" t="s">
        <v>5</v>
      </c>
      <c r="I1021" s="9">
        <v>1559</v>
      </c>
      <c r="J1021" s="5" t="s">
        <v>12</v>
      </c>
      <c r="K1021" s="9">
        <v>1588</v>
      </c>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42" t="s">
        <v>578</v>
      </c>
      <c r="AM1021" s="11">
        <f>VLOOKUP($AL1021,'City Location'!$A$2:$C$69,2)</f>
        <v>55.676096999999999</v>
      </c>
      <c r="AN1021" s="11">
        <f>VLOOKUP($AL1021,'City Location'!$A$2:$C$69,3)</f>
        <v>12.568337</v>
      </c>
      <c r="AO1021" s="9" t="s">
        <v>623</v>
      </c>
      <c r="AP1021" s="5">
        <v>1</v>
      </c>
      <c r="AQ1021" s="5"/>
      <c r="AR1021" s="4"/>
      <c r="AS1021" s="4"/>
      <c r="AT1021" s="10">
        <v>0</v>
      </c>
      <c r="AU1021" s="10" t="s">
        <v>1104</v>
      </c>
      <c r="AV1021" s="10" t="s">
        <v>1105</v>
      </c>
      <c r="AW1021" s="10" t="s">
        <v>1104</v>
      </c>
      <c r="AX1021" s="10" t="s">
        <v>1105</v>
      </c>
      <c r="AY1021" s="10" t="s">
        <v>1105</v>
      </c>
      <c r="AZ1021" s="10" t="s">
        <v>1105</v>
      </c>
      <c r="BA1021" s="10" t="s">
        <v>1105</v>
      </c>
      <c r="BB1021" s="10" t="s">
        <v>1105</v>
      </c>
      <c r="BC1021" s="10" t="s">
        <v>1105</v>
      </c>
      <c r="BD1021" s="10" t="s">
        <v>1104</v>
      </c>
      <c r="BE1021" s="10" t="s">
        <v>1105</v>
      </c>
      <c r="BF1021" s="10" t="s">
        <v>1105</v>
      </c>
      <c r="BG1021" s="10" t="s">
        <v>1105</v>
      </c>
      <c r="BH1021" s="19" t="s">
        <v>374</v>
      </c>
      <c r="BI1021" s="10" t="s">
        <v>1105</v>
      </c>
      <c r="BJ1021" s="10" t="s">
        <v>1105</v>
      </c>
      <c r="BK1021" s="10" t="s">
        <v>1104</v>
      </c>
      <c r="BL1021" s="10" t="s">
        <v>1105</v>
      </c>
      <c r="BM1021" s="10" t="s">
        <v>1105</v>
      </c>
      <c r="BN1021" s="10" t="s">
        <v>1105</v>
      </c>
      <c r="BO1021" s="10" t="s">
        <v>1105</v>
      </c>
      <c r="BP1021" s="10" t="s">
        <v>1105</v>
      </c>
      <c r="BQ1021" s="10" t="s">
        <v>1105</v>
      </c>
      <c r="BR1021" s="10" t="s">
        <v>1105</v>
      </c>
      <c r="BS1021" s="10" t="s">
        <v>1105</v>
      </c>
      <c r="BT1021" s="10" t="s">
        <v>190</v>
      </c>
      <c r="BU1021" s="10" t="s">
        <v>1105</v>
      </c>
      <c r="BV1021" s="10" t="s">
        <v>1104</v>
      </c>
      <c r="BW1021" s="10" t="s">
        <v>1104</v>
      </c>
      <c r="BX1021" s="19" t="s">
        <v>374</v>
      </c>
      <c r="BY1021" s="10" t="s">
        <v>1105</v>
      </c>
      <c r="BZ1021" s="10" t="s">
        <v>1105</v>
      </c>
      <c r="CA1021" s="10" t="s">
        <v>1104</v>
      </c>
      <c r="CB1021" s="10" t="s">
        <v>1104</v>
      </c>
      <c r="CC1021" s="10" t="s">
        <v>1105</v>
      </c>
      <c r="CD1021" s="19" t="s">
        <v>374</v>
      </c>
      <c r="CE1021" s="10" t="s">
        <v>1104</v>
      </c>
      <c r="CF1021" s="10" t="s">
        <v>1104</v>
      </c>
      <c r="CG1021" s="10" t="s">
        <v>1104</v>
      </c>
      <c r="CH1021" s="10" t="s">
        <v>1104</v>
      </c>
      <c r="CI1021" s="10" t="s">
        <v>1104</v>
      </c>
      <c r="CJ1021" s="10" t="s">
        <v>1104</v>
      </c>
      <c r="CK1021" s="10" t="s">
        <v>190</v>
      </c>
      <c r="CL1021" s="10" t="s">
        <v>1105</v>
      </c>
      <c r="CM1021" s="10" t="s">
        <v>1105</v>
      </c>
      <c r="CN1021" s="10" t="s">
        <v>1105</v>
      </c>
      <c r="CO1021" s="10" t="s">
        <v>1105</v>
      </c>
      <c r="CP1021" s="10" t="s">
        <v>1105</v>
      </c>
      <c r="CQ1021" s="10" t="s">
        <v>1105</v>
      </c>
      <c r="CR1021" s="10" t="s">
        <v>1105</v>
      </c>
      <c r="CS1021" s="10" t="s">
        <v>1105</v>
      </c>
      <c r="CT1021" s="10" t="s">
        <v>1105</v>
      </c>
      <c r="CU1021" s="10" t="s">
        <v>1104</v>
      </c>
      <c r="CV1021" s="10" t="s">
        <v>1104</v>
      </c>
      <c r="CW1021" s="10" t="s">
        <v>1105</v>
      </c>
      <c r="CX1021" s="19" t="s">
        <v>374</v>
      </c>
      <c r="CY1021" s="10" t="s">
        <v>1105</v>
      </c>
      <c r="CZ1021" s="10" t="s">
        <v>1105</v>
      </c>
      <c r="DA1021" s="10" t="s">
        <v>1104</v>
      </c>
      <c r="DB1021" s="10" t="s">
        <v>1105</v>
      </c>
      <c r="DC1021" s="96" t="s">
        <v>7183</v>
      </c>
      <c r="DD1021" s="96" t="s">
        <v>7183</v>
      </c>
      <c r="DE1021" s="4"/>
      <c r="DF1021" s="4"/>
      <c r="DG1021" s="4"/>
      <c r="DH1021" s="4"/>
      <c r="DI1021" s="4"/>
      <c r="DJ1021" s="4"/>
      <c r="DK1021" s="4"/>
      <c r="DL1021" s="4"/>
      <c r="DM1021" s="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4"/>
      <c r="ES1021" s="4"/>
      <c r="ET1021" s="4"/>
      <c r="EU1021" s="4"/>
      <c r="EV1021" s="4"/>
      <c r="EW1021" s="4"/>
      <c r="EX1021" s="4"/>
      <c r="EY1021" s="4"/>
      <c r="EZ1021" s="4"/>
      <c r="FA1021" s="4"/>
      <c r="FB1021" s="4"/>
      <c r="FC1021" s="4"/>
      <c r="FD1021" s="4"/>
      <c r="FE1021" s="4"/>
      <c r="FF1021" s="4"/>
      <c r="FG1021" s="4"/>
      <c r="FH1021" s="4"/>
      <c r="FI1021" s="4"/>
      <c r="FJ1021" s="4"/>
      <c r="FK1021" s="4"/>
      <c r="FL1021" s="4"/>
      <c r="FM1021" s="4"/>
      <c r="FN1021" s="4"/>
      <c r="FO1021" s="4"/>
      <c r="FP1021" s="4"/>
      <c r="FQ1021" s="4"/>
      <c r="FR1021" s="4"/>
      <c r="FS1021" s="4"/>
      <c r="FT1021" s="4"/>
      <c r="FU1021" s="4"/>
      <c r="FV1021" s="4"/>
      <c r="FW1021" s="4"/>
      <c r="FX1021" s="4"/>
      <c r="FY1021" s="4"/>
      <c r="FZ1021" s="4"/>
      <c r="GA1021" s="4"/>
      <c r="GB1021" s="4"/>
      <c r="GC1021" s="4"/>
      <c r="GD1021" s="4"/>
      <c r="GE1021" s="4"/>
      <c r="GF1021" s="4"/>
      <c r="GG1021" s="4"/>
      <c r="GH1021" s="4"/>
      <c r="GI1021" s="4"/>
      <c r="GJ1021" s="4"/>
      <c r="GK1021" s="4"/>
      <c r="GL1021" s="4"/>
      <c r="GM1021" s="4"/>
      <c r="GN1021" s="4"/>
      <c r="GO1021" s="4"/>
      <c r="GP1021" s="4"/>
      <c r="GQ1021" s="4"/>
      <c r="GR1021" s="4"/>
      <c r="GS1021" s="4"/>
      <c r="GT1021" s="4"/>
      <c r="GU1021" s="4"/>
      <c r="GV1021" s="4"/>
      <c r="GW1021" s="4"/>
      <c r="GX1021" s="4"/>
      <c r="GY1021" s="4"/>
      <c r="GZ1021" s="4"/>
      <c r="HA1021" s="4"/>
      <c r="HB1021" s="4"/>
      <c r="HC1021" s="4"/>
      <c r="HD1021" s="4"/>
      <c r="HE1021" s="4"/>
      <c r="HF1021" s="4"/>
      <c r="HG1021" s="4"/>
      <c r="HH1021" s="4"/>
      <c r="HI1021" s="4"/>
      <c r="HJ1021" s="4"/>
      <c r="HK1021" s="4"/>
      <c r="HL1021" s="4"/>
      <c r="HM1021" s="4"/>
      <c r="HN1021" s="4"/>
      <c r="HO1021" s="4"/>
      <c r="HP1021" s="4"/>
      <c r="HQ1021" s="4"/>
      <c r="HR1021" s="4"/>
      <c r="HS1021" s="4"/>
      <c r="HT1021" s="4"/>
      <c r="HU1021" s="4"/>
      <c r="HV1021" s="4"/>
      <c r="HW1021" s="4"/>
      <c r="HX1021" s="4"/>
      <c r="HY1021" s="4"/>
      <c r="HZ1021" s="4"/>
      <c r="IA1021" s="4"/>
      <c r="IB1021" s="4"/>
      <c r="IC1021" s="4"/>
      <c r="ID1021" s="4"/>
      <c r="IE1021" s="4"/>
      <c r="IF1021" s="4"/>
      <c r="IG1021" s="4"/>
      <c r="IH1021" s="4"/>
      <c r="II1021" s="4"/>
      <c r="IJ1021" s="4"/>
      <c r="IK1021" s="4"/>
      <c r="IL1021" s="4"/>
      <c r="IM1021" s="4"/>
      <c r="IN1021" s="4"/>
      <c r="IO1021" s="4"/>
      <c r="IP1021" s="4"/>
      <c r="IQ1021" s="5"/>
    </row>
    <row r="1022" spans="1:251" s="9" customFormat="1" ht="17.25" customHeight="1">
      <c r="A1022" s="5" t="s">
        <v>367</v>
      </c>
      <c r="B1022" s="9">
        <v>390</v>
      </c>
      <c r="C1022" s="5" t="s">
        <v>83</v>
      </c>
      <c r="D1022" s="5" t="s">
        <v>202</v>
      </c>
      <c r="E1022" s="9">
        <v>1627</v>
      </c>
      <c r="F1022" s="9" t="s">
        <v>21</v>
      </c>
      <c r="G1022" s="5"/>
      <c r="H1022" s="5" t="s">
        <v>12</v>
      </c>
      <c r="I1022" s="9">
        <v>1588</v>
      </c>
      <c r="J1022" s="5" t="s">
        <v>5</v>
      </c>
      <c r="K1022" s="9">
        <v>1613</v>
      </c>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42" t="s">
        <v>578</v>
      </c>
      <c r="AM1022" s="11">
        <f>VLOOKUP($AL1022,'City Location'!$A$2:$C$69,2)</f>
        <v>55.676096999999999</v>
      </c>
      <c r="AN1022" s="11">
        <f>VLOOKUP($AL1022,'City Location'!$A$2:$C$69,3)</f>
        <v>12.568337</v>
      </c>
      <c r="AO1022" s="9" t="s">
        <v>623</v>
      </c>
      <c r="AP1022" s="5">
        <v>1</v>
      </c>
      <c r="AQ1022" s="5"/>
      <c r="AR1022" s="4"/>
      <c r="AS1022" s="4"/>
      <c r="AT1022" s="10">
        <v>0</v>
      </c>
      <c r="AU1022" s="10" t="s">
        <v>1104</v>
      </c>
      <c r="AV1022" s="10" t="s">
        <v>1105</v>
      </c>
      <c r="AW1022" s="10" t="s">
        <v>1104</v>
      </c>
      <c r="AX1022" s="10" t="s">
        <v>1105</v>
      </c>
      <c r="AY1022" s="10" t="s">
        <v>1105</v>
      </c>
      <c r="AZ1022" s="10" t="s">
        <v>1105</v>
      </c>
      <c r="BA1022" s="10" t="s">
        <v>1105</v>
      </c>
      <c r="BB1022" s="10" t="s">
        <v>1105</v>
      </c>
      <c r="BC1022" s="10" t="s">
        <v>1105</v>
      </c>
      <c r="BD1022" s="10" t="s">
        <v>1104</v>
      </c>
      <c r="BE1022" s="10" t="s">
        <v>1105</v>
      </c>
      <c r="BF1022" s="10" t="s">
        <v>1105</v>
      </c>
      <c r="BG1022" s="10" t="s">
        <v>1105</v>
      </c>
      <c r="BH1022" s="19" t="s">
        <v>374</v>
      </c>
      <c r="BI1022" s="10" t="s">
        <v>1105</v>
      </c>
      <c r="BJ1022" s="10" t="s">
        <v>1105</v>
      </c>
      <c r="BK1022" s="10" t="s">
        <v>1104</v>
      </c>
      <c r="BL1022" s="10" t="s">
        <v>1105</v>
      </c>
      <c r="BM1022" s="10" t="s">
        <v>1105</v>
      </c>
      <c r="BN1022" s="10" t="s">
        <v>1105</v>
      </c>
      <c r="BO1022" s="10" t="s">
        <v>1105</v>
      </c>
      <c r="BP1022" s="10" t="s">
        <v>1105</v>
      </c>
      <c r="BQ1022" s="10" t="s">
        <v>1105</v>
      </c>
      <c r="BR1022" s="10" t="s">
        <v>1105</v>
      </c>
      <c r="BS1022" s="10" t="s">
        <v>1105</v>
      </c>
      <c r="BT1022" s="10" t="s">
        <v>190</v>
      </c>
      <c r="BU1022" s="10" t="s">
        <v>1105</v>
      </c>
      <c r="BV1022" s="10" t="s">
        <v>1104</v>
      </c>
      <c r="BW1022" s="10" t="s">
        <v>1104</v>
      </c>
      <c r="BX1022" s="19" t="s">
        <v>374</v>
      </c>
      <c r="BY1022" s="10" t="s">
        <v>1105</v>
      </c>
      <c r="BZ1022" s="10" t="s">
        <v>1105</v>
      </c>
      <c r="CA1022" s="10" t="s">
        <v>1104</v>
      </c>
      <c r="CB1022" s="10" t="s">
        <v>1104</v>
      </c>
      <c r="CC1022" s="10" t="s">
        <v>1105</v>
      </c>
      <c r="CD1022" s="19" t="s">
        <v>374</v>
      </c>
      <c r="CE1022" s="10" t="s">
        <v>1104</v>
      </c>
      <c r="CF1022" s="10" t="s">
        <v>1104</v>
      </c>
      <c r="CG1022" s="10" t="s">
        <v>1104</v>
      </c>
      <c r="CH1022" s="10" t="s">
        <v>1104</v>
      </c>
      <c r="CI1022" s="10" t="s">
        <v>1104</v>
      </c>
      <c r="CJ1022" s="10" t="s">
        <v>1104</v>
      </c>
      <c r="CK1022" s="10" t="s">
        <v>190</v>
      </c>
      <c r="CL1022" s="10" t="s">
        <v>1105</v>
      </c>
      <c r="CM1022" s="10" t="s">
        <v>1105</v>
      </c>
      <c r="CN1022" s="10" t="s">
        <v>1105</v>
      </c>
      <c r="CO1022" s="10" t="s">
        <v>1105</v>
      </c>
      <c r="CP1022" s="10" t="s">
        <v>1105</v>
      </c>
      <c r="CQ1022" s="10" t="s">
        <v>1105</v>
      </c>
      <c r="CR1022" s="10" t="s">
        <v>1105</v>
      </c>
      <c r="CS1022" s="10" t="s">
        <v>1105</v>
      </c>
      <c r="CT1022" s="10" t="s">
        <v>1105</v>
      </c>
      <c r="CU1022" s="10" t="s">
        <v>1104</v>
      </c>
      <c r="CV1022" s="10" t="s">
        <v>1104</v>
      </c>
      <c r="CW1022" s="10" t="s">
        <v>1105</v>
      </c>
      <c r="CX1022" s="19" t="s">
        <v>374</v>
      </c>
      <c r="CY1022" s="10" t="s">
        <v>1105</v>
      </c>
      <c r="CZ1022" s="10" t="s">
        <v>1105</v>
      </c>
      <c r="DA1022" s="10" t="s">
        <v>1104</v>
      </c>
      <c r="DB1022" s="10" t="s">
        <v>1105</v>
      </c>
      <c r="DC1022" s="96" t="s">
        <v>7183</v>
      </c>
      <c r="DD1022" s="96" t="s">
        <v>7183</v>
      </c>
      <c r="DE1022" s="4"/>
      <c r="DF1022" s="4"/>
      <c r="DG1022" s="4"/>
      <c r="DH1022" s="4"/>
      <c r="DI1022" s="4"/>
      <c r="DJ1022" s="4"/>
      <c r="DK1022" s="4"/>
      <c r="DL1022" s="4"/>
      <c r="DM1022" s="4"/>
      <c r="DN1022" s="4"/>
      <c r="DO1022" s="4"/>
      <c r="DP1022" s="4"/>
      <c r="DQ1022" s="4"/>
      <c r="DR1022" s="4"/>
      <c r="DS1022" s="4"/>
      <c r="DT1022" s="4"/>
      <c r="DU1022" s="4"/>
      <c r="DV1022" s="4"/>
      <c r="DW1022" s="4"/>
      <c r="DX1022" s="4"/>
      <c r="DY1022" s="4"/>
      <c r="DZ1022" s="4"/>
      <c r="EA1022" s="4"/>
      <c r="EB1022" s="4"/>
      <c r="EC1022" s="4"/>
      <c r="ED1022" s="4"/>
      <c r="EE1022" s="4"/>
      <c r="EF1022" s="4"/>
      <c r="EG1022" s="4"/>
      <c r="EH1022" s="4"/>
      <c r="EI1022" s="4"/>
      <c r="EJ1022" s="4"/>
      <c r="EK1022" s="4"/>
      <c r="EL1022" s="4"/>
      <c r="EM1022" s="4"/>
      <c r="EN1022" s="4"/>
      <c r="EO1022" s="4"/>
      <c r="EP1022" s="4"/>
      <c r="EQ1022" s="4"/>
      <c r="ER1022" s="4"/>
      <c r="ES1022" s="4"/>
      <c r="ET1022" s="4"/>
      <c r="EU1022" s="4"/>
      <c r="EV1022" s="4"/>
      <c r="EW1022" s="4"/>
      <c r="EX1022" s="4"/>
      <c r="EY1022" s="4"/>
      <c r="EZ1022" s="4"/>
      <c r="FA1022" s="4"/>
      <c r="FB1022" s="4"/>
      <c r="FC1022" s="4"/>
      <c r="FD1022" s="4"/>
      <c r="FE1022" s="4"/>
      <c r="FF1022" s="4"/>
      <c r="FG1022" s="4"/>
      <c r="FH1022" s="4"/>
      <c r="FI1022" s="4"/>
      <c r="FJ1022" s="4"/>
      <c r="FK1022" s="4"/>
      <c r="FL1022" s="4"/>
      <c r="FM1022" s="4"/>
      <c r="FN1022" s="4"/>
      <c r="FO1022" s="4"/>
      <c r="FP1022" s="4"/>
      <c r="FQ1022" s="4"/>
      <c r="FR1022" s="4"/>
      <c r="FS1022" s="4"/>
      <c r="FT1022" s="4"/>
      <c r="FU1022" s="4"/>
      <c r="FV1022" s="4"/>
      <c r="FW1022" s="4"/>
      <c r="FX1022" s="4"/>
      <c r="FY1022" s="4"/>
      <c r="FZ1022" s="4"/>
      <c r="GA1022" s="4"/>
      <c r="GB1022" s="4"/>
      <c r="GC1022" s="4"/>
      <c r="GD1022" s="4"/>
      <c r="GE1022" s="4"/>
      <c r="GF1022" s="4"/>
      <c r="GG1022" s="4"/>
      <c r="GH1022" s="4"/>
      <c r="GI1022" s="4"/>
      <c r="GJ1022" s="4"/>
      <c r="GK1022" s="4"/>
      <c r="GL1022" s="4"/>
      <c r="GM1022" s="4"/>
      <c r="GN1022" s="4"/>
      <c r="GO1022" s="4"/>
      <c r="GP1022" s="4"/>
      <c r="GQ1022" s="4"/>
      <c r="GR1022" s="4"/>
      <c r="GS1022" s="4"/>
      <c r="GT1022" s="4"/>
      <c r="GU1022" s="4"/>
      <c r="GV1022" s="4"/>
      <c r="GW1022" s="4"/>
      <c r="GX1022" s="4"/>
      <c r="GY1022" s="4"/>
      <c r="GZ1022" s="4"/>
      <c r="HA1022" s="4"/>
      <c r="HB1022" s="4"/>
      <c r="HC1022" s="4"/>
      <c r="HD1022" s="4"/>
      <c r="HE1022" s="4"/>
      <c r="HF1022" s="4"/>
      <c r="HG1022" s="4"/>
      <c r="HH1022" s="4"/>
      <c r="HI1022" s="4"/>
      <c r="HJ1022" s="4"/>
      <c r="HK1022" s="4"/>
      <c r="HL1022" s="4"/>
      <c r="HM1022" s="4"/>
      <c r="HN1022" s="4"/>
      <c r="HO1022" s="4"/>
      <c r="HP1022" s="4"/>
      <c r="HQ1022" s="4"/>
      <c r="HR1022" s="4"/>
      <c r="HS1022" s="4"/>
      <c r="HT1022" s="4"/>
      <c r="HU1022" s="4"/>
      <c r="HV1022" s="4"/>
      <c r="HW1022" s="4"/>
      <c r="HX1022" s="4"/>
      <c r="HY1022" s="4"/>
      <c r="HZ1022" s="4"/>
      <c r="IA1022" s="4"/>
      <c r="IB1022" s="4"/>
      <c r="IC1022" s="4"/>
      <c r="ID1022" s="4"/>
      <c r="IE1022" s="4"/>
      <c r="IF1022" s="4"/>
      <c r="IG1022" s="4"/>
      <c r="IH1022" s="4"/>
      <c r="II1022" s="4"/>
      <c r="IJ1022" s="4"/>
      <c r="IK1022" s="4"/>
      <c r="IL1022" s="4"/>
      <c r="IM1022" s="4"/>
      <c r="IN1022" s="4"/>
      <c r="IO1022" s="4"/>
      <c r="IP1022" s="4"/>
      <c r="IQ1022" s="5"/>
    </row>
    <row r="1023" spans="1:251" s="9" customFormat="1" ht="17.25" customHeight="1">
      <c r="A1023" s="5" t="s">
        <v>367</v>
      </c>
      <c r="B1023" s="9">
        <v>390</v>
      </c>
      <c r="C1023" s="5" t="s">
        <v>83</v>
      </c>
      <c r="D1023" s="5" t="s">
        <v>202</v>
      </c>
      <c r="E1023" s="9">
        <v>1627</v>
      </c>
      <c r="F1023" s="9" t="s">
        <v>21</v>
      </c>
      <c r="G1023" s="5"/>
      <c r="H1023" s="5" t="s">
        <v>5</v>
      </c>
      <c r="I1023" s="9">
        <v>1613</v>
      </c>
      <c r="J1023" s="5" t="s">
        <v>16</v>
      </c>
      <c r="K1023" s="9">
        <v>1619</v>
      </c>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42" t="s">
        <v>578</v>
      </c>
      <c r="AM1023" s="11">
        <f>VLOOKUP($AL1023,'City Location'!$A$2:$C$69,2)</f>
        <v>55.676096999999999</v>
      </c>
      <c r="AN1023" s="11">
        <f>VLOOKUP($AL1023,'City Location'!$A$2:$C$69,3)</f>
        <v>12.568337</v>
      </c>
      <c r="AO1023" s="9" t="s">
        <v>623</v>
      </c>
      <c r="AP1023" s="5">
        <v>1</v>
      </c>
      <c r="AQ1023" s="5"/>
      <c r="AR1023" s="4"/>
      <c r="AS1023" s="4"/>
      <c r="AT1023" s="10">
        <v>0</v>
      </c>
      <c r="AU1023" s="10" t="s">
        <v>1104</v>
      </c>
      <c r="AV1023" s="10" t="s">
        <v>1105</v>
      </c>
      <c r="AW1023" s="10" t="s">
        <v>1104</v>
      </c>
      <c r="AX1023" s="10" t="s">
        <v>1105</v>
      </c>
      <c r="AY1023" s="10" t="s">
        <v>1105</v>
      </c>
      <c r="AZ1023" s="10" t="s">
        <v>1105</v>
      </c>
      <c r="BA1023" s="10" t="s">
        <v>1105</v>
      </c>
      <c r="BB1023" s="10" t="s">
        <v>1105</v>
      </c>
      <c r="BC1023" s="10" t="s">
        <v>1105</v>
      </c>
      <c r="BD1023" s="10" t="s">
        <v>1104</v>
      </c>
      <c r="BE1023" s="10" t="s">
        <v>1105</v>
      </c>
      <c r="BF1023" s="10" t="s">
        <v>1105</v>
      </c>
      <c r="BG1023" s="10" t="s">
        <v>1105</v>
      </c>
      <c r="BH1023" s="19" t="s">
        <v>374</v>
      </c>
      <c r="BI1023" s="10" t="s">
        <v>1105</v>
      </c>
      <c r="BJ1023" s="10" t="s">
        <v>1105</v>
      </c>
      <c r="BK1023" s="10" t="s">
        <v>1104</v>
      </c>
      <c r="BL1023" s="10" t="s">
        <v>1105</v>
      </c>
      <c r="BM1023" s="10" t="s">
        <v>1105</v>
      </c>
      <c r="BN1023" s="10" t="s">
        <v>1105</v>
      </c>
      <c r="BO1023" s="10" t="s">
        <v>1105</v>
      </c>
      <c r="BP1023" s="10" t="s">
        <v>1105</v>
      </c>
      <c r="BQ1023" s="10" t="s">
        <v>1105</v>
      </c>
      <c r="BR1023" s="10" t="s">
        <v>1105</v>
      </c>
      <c r="BS1023" s="10" t="s">
        <v>1105</v>
      </c>
      <c r="BT1023" s="10" t="s">
        <v>190</v>
      </c>
      <c r="BU1023" s="10" t="s">
        <v>1105</v>
      </c>
      <c r="BV1023" s="10" t="s">
        <v>1104</v>
      </c>
      <c r="BW1023" s="10" t="s">
        <v>1104</v>
      </c>
      <c r="BX1023" s="19" t="s">
        <v>374</v>
      </c>
      <c r="BY1023" s="10" t="s">
        <v>1105</v>
      </c>
      <c r="BZ1023" s="10" t="s">
        <v>1105</v>
      </c>
      <c r="CA1023" s="10" t="s">
        <v>1104</v>
      </c>
      <c r="CB1023" s="10" t="s">
        <v>1104</v>
      </c>
      <c r="CC1023" s="10" t="s">
        <v>1105</v>
      </c>
      <c r="CD1023" s="10" t="s">
        <v>190</v>
      </c>
      <c r="CE1023" s="10" t="s">
        <v>1104</v>
      </c>
      <c r="CF1023" s="10" t="s">
        <v>1104</v>
      </c>
      <c r="CG1023" s="10" t="s">
        <v>1104</v>
      </c>
      <c r="CH1023" s="10" t="s">
        <v>1104</v>
      </c>
      <c r="CI1023" s="10" t="s">
        <v>1104</v>
      </c>
      <c r="CJ1023" s="10" t="s">
        <v>1104</v>
      </c>
      <c r="CK1023" s="10" t="s">
        <v>190</v>
      </c>
      <c r="CL1023" s="10" t="s">
        <v>1105</v>
      </c>
      <c r="CM1023" s="10" t="s">
        <v>1105</v>
      </c>
      <c r="CN1023" s="10" t="s">
        <v>1105</v>
      </c>
      <c r="CO1023" s="10" t="s">
        <v>1105</v>
      </c>
      <c r="CP1023" s="10" t="s">
        <v>1105</v>
      </c>
      <c r="CQ1023" s="10" t="s">
        <v>1105</v>
      </c>
      <c r="CR1023" s="10" t="s">
        <v>1105</v>
      </c>
      <c r="CS1023" s="10" t="s">
        <v>1105</v>
      </c>
      <c r="CT1023" s="10" t="s">
        <v>1105</v>
      </c>
      <c r="CU1023" s="10" t="s">
        <v>1104</v>
      </c>
      <c r="CV1023" s="10" t="s">
        <v>1104</v>
      </c>
      <c r="CW1023" s="10" t="s">
        <v>1105</v>
      </c>
      <c r="CX1023" s="19" t="s">
        <v>190</v>
      </c>
      <c r="CY1023" s="10" t="s">
        <v>1105</v>
      </c>
      <c r="CZ1023" s="10" t="s">
        <v>1105</v>
      </c>
      <c r="DA1023" s="10" t="s">
        <v>1104</v>
      </c>
      <c r="DB1023" s="10" t="s">
        <v>1105</v>
      </c>
      <c r="DC1023" s="96" t="s">
        <v>7183</v>
      </c>
      <c r="DD1023" s="96" t="s">
        <v>7183</v>
      </c>
      <c r="DE1023" s="4"/>
      <c r="DF1023" s="4"/>
      <c r="DG1023" s="4"/>
      <c r="DH1023" s="4"/>
      <c r="DI1023" s="4"/>
      <c r="DJ1023" s="4"/>
      <c r="DK1023" s="4"/>
      <c r="DL1023" s="4"/>
      <c r="DM1023" s="4"/>
      <c r="DN1023" s="4"/>
      <c r="DO1023" s="4"/>
      <c r="DP1023" s="4"/>
      <c r="DQ1023" s="4"/>
      <c r="DR1023" s="4"/>
      <c r="DS1023" s="4"/>
      <c r="DT1023" s="4"/>
      <c r="DU1023" s="4"/>
      <c r="DV1023" s="4"/>
      <c r="DW1023" s="4"/>
      <c r="DX1023" s="4"/>
      <c r="DY1023" s="4"/>
      <c r="DZ1023" s="4"/>
      <c r="EA1023" s="4"/>
      <c r="EB1023" s="4"/>
      <c r="EC1023" s="4"/>
      <c r="ED1023" s="4"/>
      <c r="EE1023" s="4"/>
      <c r="EF1023" s="4"/>
      <c r="EG1023" s="4"/>
      <c r="EH1023" s="4"/>
      <c r="EI1023" s="4"/>
      <c r="EJ1023" s="4"/>
      <c r="EK1023" s="4"/>
      <c r="EL1023" s="4"/>
      <c r="EM1023" s="4"/>
      <c r="EN1023" s="4"/>
      <c r="EO1023" s="4"/>
      <c r="EP1023" s="4"/>
      <c r="EQ1023" s="4"/>
      <c r="ER1023" s="4"/>
      <c r="ES1023" s="4"/>
      <c r="ET1023" s="4"/>
      <c r="EU1023" s="4"/>
      <c r="EV1023" s="4"/>
      <c r="EW1023" s="4"/>
      <c r="EX1023" s="4"/>
      <c r="EY1023" s="4"/>
      <c r="EZ1023" s="4"/>
      <c r="FA1023" s="4"/>
      <c r="FB1023" s="4"/>
      <c r="FC1023" s="4"/>
      <c r="FD1023" s="4"/>
      <c r="FE1023" s="4"/>
      <c r="FF1023" s="4"/>
      <c r="FG1023" s="4"/>
      <c r="FH1023" s="4"/>
      <c r="FI1023" s="4"/>
      <c r="FJ1023" s="4"/>
      <c r="FK1023" s="4"/>
      <c r="FL1023" s="4"/>
      <c r="FM1023" s="4"/>
      <c r="FN1023" s="4"/>
      <c r="FO1023" s="4"/>
      <c r="FP1023" s="4"/>
      <c r="FQ1023" s="4"/>
      <c r="FR1023" s="4"/>
      <c r="FS1023" s="4"/>
      <c r="FT1023" s="4"/>
      <c r="FU1023" s="4"/>
      <c r="FV1023" s="4"/>
      <c r="FW1023" s="4"/>
      <c r="FX1023" s="4"/>
      <c r="FY1023" s="4"/>
      <c r="FZ1023" s="4"/>
      <c r="GA1023" s="4"/>
      <c r="GB1023" s="4"/>
      <c r="GC1023" s="4"/>
      <c r="GD1023" s="4"/>
      <c r="GE1023" s="4"/>
      <c r="GF1023" s="4"/>
      <c r="GG1023" s="4"/>
      <c r="GH1023" s="4"/>
      <c r="GI1023" s="4"/>
      <c r="GJ1023" s="4"/>
      <c r="GK1023" s="4"/>
      <c r="GL1023" s="4"/>
      <c r="GM1023" s="4"/>
      <c r="GN1023" s="4"/>
      <c r="GO1023" s="4"/>
      <c r="GP1023" s="4"/>
      <c r="GQ1023" s="4"/>
      <c r="GR1023" s="4"/>
      <c r="GS1023" s="4"/>
      <c r="GT1023" s="4"/>
      <c r="GU1023" s="4"/>
      <c r="GV1023" s="4"/>
      <c r="GW1023" s="4"/>
      <c r="GX1023" s="4"/>
      <c r="GY1023" s="4"/>
      <c r="GZ1023" s="4"/>
      <c r="HA1023" s="4"/>
      <c r="HB1023" s="4"/>
      <c r="HC1023" s="4"/>
      <c r="HD1023" s="4"/>
      <c r="HE1023" s="4"/>
      <c r="HF1023" s="4"/>
      <c r="HG1023" s="4"/>
      <c r="HH1023" s="4"/>
      <c r="HI1023" s="4"/>
      <c r="HJ1023" s="4"/>
      <c r="HK1023" s="4"/>
      <c r="HL1023" s="4"/>
      <c r="HM1023" s="4"/>
      <c r="HN1023" s="4"/>
      <c r="HO1023" s="4"/>
      <c r="HP1023" s="4"/>
      <c r="HQ1023" s="4"/>
      <c r="HR1023" s="4"/>
      <c r="HS1023" s="4"/>
      <c r="HT1023" s="4"/>
      <c r="HU1023" s="4"/>
      <c r="HV1023" s="4"/>
      <c r="HW1023" s="4"/>
      <c r="HX1023" s="4"/>
      <c r="HY1023" s="4"/>
      <c r="HZ1023" s="4"/>
      <c r="IA1023" s="4"/>
      <c r="IB1023" s="4"/>
      <c r="IC1023" s="4"/>
      <c r="ID1023" s="4"/>
      <c r="IE1023" s="4"/>
      <c r="IF1023" s="4"/>
      <c r="IG1023" s="4"/>
      <c r="IH1023" s="4"/>
      <c r="II1023" s="4"/>
      <c r="IJ1023" s="4"/>
      <c r="IK1023" s="4"/>
      <c r="IL1023" s="4"/>
      <c r="IM1023" s="4"/>
      <c r="IN1023" s="4"/>
      <c r="IO1023" s="4"/>
      <c r="IP1023" s="4"/>
      <c r="IQ1023" s="5"/>
    </row>
    <row r="1024" spans="1:251" s="9" customFormat="1" ht="17.25" customHeight="1">
      <c r="A1024" s="5" t="s">
        <v>367</v>
      </c>
      <c r="B1024" s="9">
        <v>390</v>
      </c>
      <c r="C1024" s="5" t="s">
        <v>83</v>
      </c>
      <c r="D1024" s="5" t="s">
        <v>202</v>
      </c>
      <c r="E1024" s="9">
        <v>1627</v>
      </c>
      <c r="F1024" s="9" t="s">
        <v>21</v>
      </c>
      <c r="G1024" s="5"/>
      <c r="H1024" s="5" t="s">
        <v>16</v>
      </c>
      <c r="I1024" s="9">
        <v>1619</v>
      </c>
      <c r="J1024" s="5" t="s">
        <v>18</v>
      </c>
      <c r="K1024" s="9">
        <v>1648</v>
      </c>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42" t="s">
        <v>578</v>
      </c>
      <c r="AM1024" s="11">
        <f>VLOOKUP($AL1024,'City Location'!$A$2:$C$69,2)</f>
        <v>55.676096999999999</v>
      </c>
      <c r="AN1024" s="11">
        <f>VLOOKUP($AL1024,'City Location'!$A$2:$C$69,3)</f>
        <v>12.568337</v>
      </c>
      <c r="AO1024" s="9" t="s">
        <v>623</v>
      </c>
      <c r="AP1024" s="5">
        <v>1</v>
      </c>
      <c r="AQ1024" s="5"/>
      <c r="AR1024" s="4"/>
      <c r="AS1024" s="4"/>
      <c r="AT1024" s="10">
        <v>0</v>
      </c>
      <c r="AU1024" s="10" t="s">
        <v>1104</v>
      </c>
      <c r="AV1024" s="10" t="s">
        <v>1105</v>
      </c>
      <c r="AW1024" s="10" t="s">
        <v>1104</v>
      </c>
      <c r="AX1024" s="10" t="s">
        <v>1105</v>
      </c>
      <c r="AY1024" s="10" t="s">
        <v>1105</v>
      </c>
      <c r="AZ1024" s="10" t="s">
        <v>1105</v>
      </c>
      <c r="BA1024" s="10" t="s">
        <v>1105</v>
      </c>
      <c r="BB1024" s="10" t="s">
        <v>1105</v>
      </c>
      <c r="BC1024" s="10" t="s">
        <v>1105</v>
      </c>
      <c r="BD1024" s="10" t="s">
        <v>1104</v>
      </c>
      <c r="BE1024" s="10" t="s">
        <v>1105</v>
      </c>
      <c r="BF1024" s="10" t="s">
        <v>1105</v>
      </c>
      <c r="BG1024" s="10" t="s">
        <v>1105</v>
      </c>
      <c r="BH1024" s="19" t="s">
        <v>374</v>
      </c>
      <c r="BI1024" s="10" t="s">
        <v>1105</v>
      </c>
      <c r="BJ1024" s="10" t="s">
        <v>1105</v>
      </c>
      <c r="BK1024" s="10" t="s">
        <v>1104</v>
      </c>
      <c r="BL1024" s="10" t="s">
        <v>1105</v>
      </c>
      <c r="BM1024" s="10" t="s">
        <v>1105</v>
      </c>
      <c r="BN1024" s="10" t="s">
        <v>1105</v>
      </c>
      <c r="BO1024" s="10" t="s">
        <v>1105</v>
      </c>
      <c r="BP1024" s="10" t="s">
        <v>1105</v>
      </c>
      <c r="BQ1024" s="10" t="s">
        <v>1105</v>
      </c>
      <c r="BR1024" s="10" t="s">
        <v>1105</v>
      </c>
      <c r="BS1024" s="10" t="s">
        <v>1105</v>
      </c>
      <c r="BT1024" s="10" t="s">
        <v>190</v>
      </c>
      <c r="BU1024" s="10" t="s">
        <v>1105</v>
      </c>
      <c r="BV1024" s="10" t="s">
        <v>1104</v>
      </c>
      <c r="BW1024" s="10" t="s">
        <v>1104</v>
      </c>
      <c r="BX1024" s="19" t="s">
        <v>374</v>
      </c>
      <c r="BY1024" s="10" t="s">
        <v>1105</v>
      </c>
      <c r="BZ1024" s="10" t="s">
        <v>1105</v>
      </c>
      <c r="CA1024" s="10" t="s">
        <v>1104</v>
      </c>
      <c r="CB1024" s="10" t="s">
        <v>1104</v>
      </c>
      <c r="CC1024" s="10" t="s">
        <v>1105</v>
      </c>
      <c r="CD1024" s="10" t="s">
        <v>374</v>
      </c>
      <c r="CE1024" s="10" t="s">
        <v>1104</v>
      </c>
      <c r="CF1024" s="10" t="s">
        <v>1104</v>
      </c>
      <c r="CG1024" s="10" t="s">
        <v>1104</v>
      </c>
      <c r="CH1024" s="10" t="s">
        <v>1104</v>
      </c>
      <c r="CI1024" s="10" t="s">
        <v>1104</v>
      </c>
      <c r="CJ1024" s="10" t="s">
        <v>1104</v>
      </c>
      <c r="CK1024" s="10" t="s">
        <v>190</v>
      </c>
      <c r="CL1024" s="10" t="s">
        <v>1105</v>
      </c>
      <c r="CM1024" s="10" t="s">
        <v>1105</v>
      </c>
      <c r="CN1024" s="10" t="s">
        <v>1105</v>
      </c>
      <c r="CO1024" s="10" t="s">
        <v>1105</v>
      </c>
      <c r="CP1024" s="10" t="s">
        <v>1105</v>
      </c>
      <c r="CQ1024" s="10" t="s">
        <v>1105</v>
      </c>
      <c r="CR1024" s="10" t="s">
        <v>1105</v>
      </c>
      <c r="CS1024" s="10" t="s">
        <v>1105</v>
      </c>
      <c r="CT1024" s="10" t="s">
        <v>1105</v>
      </c>
      <c r="CU1024" s="10" t="s">
        <v>1104</v>
      </c>
      <c r="CV1024" s="10" t="s">
        <v>1104</v>
      </c>
      <c r="CW1024" s="10" t="s">
        <v>1105</v>
      </c>
      <c r="CX1024" s="19" t="s">
        <v>190</v>
      </c>
      <c r="CY1024" s="10" t="s">
        <v>1105</v>
      </c>
      <c r="CZ1024" s="10" t="s">
        <v>1105</v>
      </c>
      <c r="DA1024" s="10" t="s">
        <v>1104</v>
      </c>
      <c r="DB1024" s="10" t="s">
        <v>1105</v>
      </c>
      <c r="DC1024" s="96" t="s">
        <v>7183</v>
      </c>
      <c r="DD1024" s="96" t="s">
        <v>7183</v>
      </c>
      <c r="DE1024" s="4"/>
      <c r="DF1024" s="4"/>
      <c r="DG1024" s="4"/>
      <c r="DH1024" s="4"/>
      <c r="DI1024" s="4"/>
      <c r="DJ1024" s="4"/>
      <c r="DK1024" s="4"/>
      <c r="DL1024" s="4"/>
      <c r="DM1024" s="4"/>
      <c r="DN1024" s="4"/>
      <c r="DO1024" s="4"/>
      <c r="DP1024" s="4"/>
      <c r="DQ1024" s="4"/>
      <c r="DR1024" s="4"/>
      <c r="DS1024" s="4"/>
      <c r="DT1024" s="4"/>
      <c r="DU1024" s="4"/>
      <c r="DV1024" s="4"/>
      <c r="DW1024" s="4"/>
      <c r="DX1024" s="4"/>
      <c r="DY1024" s="4"/>
      <c r="DZ1024" s="4"/>
      <c r="EA1024" s="4"/>
      <c r="EB1024" s="4"/>
      <c r="EC1024" s="4"/>
      <c r="ED1024" s="4"/>
      <c r="EE1024" s="4"/>
      <c r="EF1024" s="4"/>
      <c r="EG1024" s="4"/>
      <c r="EH1024" s="4"/>
      <c r="EI1024" s="4"/>
      <c r="EJ1024" s="4"/>
      <c r="EK1024" s="4"/>
      <c r="EL1024" s="4"/>
      <c r="EM1024" s="4"/>
      <c r="EN1024" s="4"/>
      <c r="EO1024" s="4"/>
      <c r="EP1024" s="4"/>
      <c r="EQ1024" s="4"/>
      <c r="ER1024" s="4"/>
      <c r="ES1024" s="4"/>
      <c r="ET1024" s="4"/>
      <c r="EU1024" s="4"/>
      <c r="EV1024" s="4"/>
      <c r="EW1024" s="4"/>
      <c r="EX1024" s="4"/>
      <c r="EY1024" s="4"/>
      <c r="EZ1024" s="4"/>
      <c r="FA1024" s="4"/>
      <c r="FB1024" s="4"/>
      <c r="FC1024" s="4"/>
      <c r="FD1024" s="4"/>
      <c r="FE1024" s="4"/>
      <c r="FF1024" s="4"/>
      <c r="FG1024" s="4"/>
      <c r="FH1024" s="4"/>
      <c r="FI1024" s="4"/>
      <c r="FJ1024" s="4"/>
      <c r="FK1024" s="4"/>
      <c r="FL1024" s="4"/>
      <c r="FM1024" s="4"/>
      <c r="FN1024" s="4"/>
      <c r="FO1024" s="4"/>
      <c r="FP1024" s="4"/>
      <c r="FQ1024" s="4"/>
      <c r="FR1024" s="4"/>
      <c r="FS1024" s="4"/>
      <c r="FT1024" s="4"/>
      <c r="FU1024" s="4"/>
      <c r="FV1024" s="4"/>
      <c r="FW1024" s="4"/>
      <c r="FX1024" s="4"/>
      <c r="FY1024" s="4"/>
      <c r="FZ1024" s="4"/>
      <c r="GA1024" s="4"/>
      <c r="GB1024" s="4"/>
      <c r="GC1024" s="4"/>
      <c r="GD1024" s="4"/>
      <c r="GE1024" s="4"/>
      <c r="GF1024" s="4"/>
      <c r="GG1024" s="4"/>
      <c r="GH1024" s="4"/>
      <c r="GI1024" s="4"/>
      <c r="GJ1024" s="4"/>
      <c r="GK1024" s="4"/>
      <c r="GL1024" s="4"/>
      <c r="GM1024" s="4"/>
      <c r="GN1024" s="4"/>
      <c r="GO1024" s="4"/>
      <c r="GP1024" s="4"/>
      <c r="GQ1024" s="4"/>
      <c r="GR1024" s="4"/>
      <c r="GS1024" s="4"/>
      <c r="GT1024" s="4"/>
      <c r="GU1024" s="4"/>
      <c r="GV1024" s="4"/>
      <c r="GW1024" s="4"/>
      <c r="GX1024" s="4"/>
      <c r="GY1024" s="4"/>
      <c r="GZ1024" s="4"/>
      <c r="HA1024" s="4"/>
      <c r="HB1024" s="4"/>
      <c r="HC1024" s="4"/>
      <c r="HD1024" s="4"/>
      <c r="HE1024" s="4"/>
      <c r="HF1024" s="4"/>
      <c r="HG1024" s="4"/>
      <c r="HH1024" s="4"/>
      <c r="HI1024" s="4"/>
      <c r="HJ1024" s="4"/>
      <c r="HK1024" s="4"/>
      <c r="HL1024" s="4"/>
      <c r="HM1024" s="4"/>
      <c r="HN1024" s="4"/>
      <c r="HO1024" s="4"/>
      <c r="HP1024" s="4"/>
      <c r="HQ1024" s="4"/>
      <c r="HR1024" s="4"/>
      <c r="HS1024" s="4"/>
      <c r="HT1024" s="4"/>
      <c r="HU1024" s="4"/>
      <c r="HV1024" s="4"/>
      <c r="HW1024" s="4"/>
      <c r="HX1024" s="4"/>
      <c r="HY1024" s="4"/>
      <c r="HZ1024" s="4"/>
      <c r="IA1024" s="4"/>
      <c r="IB1024" s="4"/>
      <c r="IC1024" s="4"/>
      <c r="ID1024" s="4"/>
      <c r="IE1024" s="4"/>
      <c r="IF1024" s="4"/>
      <c r="IG1024" s="4"/>
      <c r="IH1024" s="4"/>
      <c r="II1024" s="4"/>
      <c r="IJ1024" s="4"/>
      <c r="IK1024" s="4"/>
      <c r="IL1024" s="4"/>
      <c r="IM1024" s="4"/>
      <c r="IN1024" s="4"/>
      <c r="IO1024" s="4"/>
      <c r="IP1024" s="4"/>
      <c r="IQ1024" s="5"/>
    </row>
    <row r="1025" spans="1:251" s="9" customFormat="1" ht="17.25" customHeight="1">
      <c r="A1025" s="5" t="s">
        <v>367</v>
      </c>
      <c r="B1025" s="9">
        <v>390</v>
      </c>
      <c r="C1025" s="5" t="s">
        <v>83</v>
      </c>
      <c r="D1025" s="5" t="s">
        <v>89</v>
      </c>
      <c r="E1025" s="9">
        <v>1630</v>
      </c>
      <c r="F1025" s="9" t="s">
        <v>21</v>
      </c>
      <c r="G1025" s="5"/>
      <c r="H1025" s="5" t="s">
        <v>6</v>
      </c>
      <c r="I1025" s="9">
        <v>1648</v>
      </c>
      <c r="J1025" s="5" t="s">
        <v>18</v>
      </c>
      <c r="K1025" s="9">
        <v>1670</v>
      </c>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42" t="s">
        <v>578</v>
      </c>
      <c r="AM1025" s="11">
        <f>VLOOKUP($AL1025,'City Location'!$A$2:$C$69,2)</f>
        <v>55.676096999999999</v>
      </c>
      <c r="AN1025" s="11">
        <f>VLOOKUP($AL1025,'City Location'!$A$2:$C$69,3)</f>
        <v>12.568337</v>
      </c>
      <c r="AO1025" s="9" t="s">
        <v>623</v>
      </c>
      <c r="AP1025" s="5">
        <v>1</v>
      </c>
      <c r="AQ1025" s="5"/>
      <c r="AR1025" s="4"/>
      <c r="AS1025" s="4"/>
      <c r="AT1025" s="10">
        <v>0</v>
      </c>
      <c r="AU1025" s="10" t="s">
        <v>1104</v>
      </c>
      <c r="AV1025" s="10" t="s">
        <v>1105</v>
      </c>
      <c r="AW1025" s="10" t="s">
        <v>1104</v>
      </c>
      <c r="AX1025" s="10" t="s">
        <v>1105</v>
      </c>
      <c r="AY1025" s="10" t="s">
        <v>1105</v>
      </c>
      <c r="AZ1025" s="10" t="s">
        <v>1105</v>
      </c>
      <c r="BA1025" s="10" t="s">
        <v>1105</v>
      </c>
      <c r="BB1025" s="10" t="s">
        <v>1105</v>
      </c>
      <c r="BC1025" s="10" t="s">
        <v>1105</v>
      </c>
      <c r="BD1025" s="10" t="s">
        <v>1104</v>
      </c>
      <c r="BE1025" s="10" t="s">
        <v>1104</v>
      </c>
      <c r="BF1025" s="10" t="s">
        <v>1105</v>
      </c>
      <c r="BG1025" s="10" t="s">
        <v>1105</v>
      </c>
      <c r="BH1025" s="19" t="s">
        <v>374</v>
      </c>
      <c r="BI1025" s="10" t="s">
        <v>1105</v>
      </c>
      <c r="BJ1025" s="10" t="s">
        <v>1105</v>
      </c>
      <c r="BK1025" s="10" t="s">
        <v>1104</v>
      </c>
      <c r="BL1025" s="10" t="s">
        <v>1105</v>
      </c>
      <c r="BM1025" s="10" t="s">
        <v>1105</v>
      </c>
      <c r="BN1025" s="10" t="s">
        <v>1105</v>
      </c>
      <c r="BO1025" s="10" t="s">
        <v>1105</v>
      </c>
      <c r="BP1025" s="10" t="s">
        <v>1105</v>
      </c>
      <c r="BQ1025" s="10" t="s">
        <v>1105</v>
      </c>
      <c r="BR1025" s="10" t="s">
        <v>1105</v>
      </c>
      <c r="BS1025" s="10" t="s">
        <v>1105</v>
      </c>
      <c r="BT1025" s="10" t="s">
        <v>190</v>
      </c>
      <c r="BU1025" s="10" t="s">
        <v>1105</v>
      </c>
      <c r="BV1025" s="10" t="s">
        <v>1104</v>
      </c>
      <c r="BW1025" s="10" t="s">
        <v>1104</v>
      </c>
      <c r="BX1025" s="19" t="s">
        <v>374</v>
      </c>
      <c r="BY1025" s="10" t="s">
        <v>1105</v>
      </c>
      <c r="BZ1025" s="10" t="s">
        <v>1105</v>
      </c>
      <c r="CA1025" s="10" t="s">
        <v>1104</v>
      </c>
      <c r="CB1025" s="10" t="s">
        <v>1104</v>
      </c>
      <c r="CC1025" s="10" t="s">
        <v>1105</v>
      </c>
      <c r="CD1025" s="10" t="s">
        <v>374</v>
      </c>
      <c r="CE1025" s="10" t="s">
        <v>1104</v>
      </c>
      <c r="CF1025" s="10" t="s">
        <v>1104</v>
      </c>
      <c r="CG1025" s="10" t="s">
        <v>1104</v>
      </c>
      <c r="CH1025" s="10" t="s">
        <v>1104</v>
      </c>
      <c r="CI1025" s="10" t="s">
        <v>1105</v>
      </c>
      <c r="CJ1025" s="10" t="s">
        <v>1104</v>
      </c>
      <c r="CK1025" s="19" t="s">
        <v>190</v>
      </c>
      <c r="CL1025" s="10" t="s">
        <v>1105</v>
      </c>
      <c r="CM1025" s="10" t="s">
        <v>1105</v>
      </c>
      <c r="CN1025" s="10" t="s">
        <v>1105</v>
      </c>
      <c r="CO1025" s="10" t="s">
        <v>1105</v>
      </c>
      <c r="CP1025" s="10" t="s">
        <v>1105</v>
      </c>
      <c r="CQ1025" s="10" t="s">
        <v>1105</v>
      </c>
      <c r="CR1025" s="10" t="s">
        <v>1105</v>
      </c>
      <c r="CS1025" s="10" t="s">
        <v>1105</v>
      </c>
      <c r="CT1025" s="10" t="s">
        <v>1105</v>
      </c>
      <c r="CU1025" s="10" t="s">
        <v>1104</v>
      </c>
      <c r="CV1025" s="10" t="s">
        <v>1104</v>
      </c>
      <c r="CW1025" s="10" t="s">
        <v>1105</v>
      </c>
      <c r="CX1025" s="19" t="s">
        <v>190</v>
      </c>
      <c r="CY1025" s="10" t="s">
        <v>1105</v>
      </c>
      <c r="CZ1025" s="10" t="s">
        <v>1105</v>
      </c>
      <c r="DA1025" s="10" t="s">
        <v>1104</v>
      </c>
      <c r="DB1025" s="10" t="s">
        <v>1105</v>
      </c>
      <c r="DC1025" s="96" t="s">
        <v>7183</v>
      </c>
      <c r="DD1025" s="96" t="s">
        <v>7183</v>
      </c>
      <c r="DE1025" s="4"/>
      <c r="DF1025" s="4"/>
      <c r="DG1025" s="4"/>
      <c r="DH1025" s="4"/>
      <c r="DI1025" s="4"/>
      <c r="DJ1025" s="4"/>
      <c r="DK1025" s="4"/>
      <c r="DL1025" s="4"/>
      <c r="DM1025" s="4"/>
      <c r="DN1025" s="4"/>
      <c r="DO1025" s="4"/>
      <c r="DP1025" s="4"/>
      <c r="DQ1025" s="4"/>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4"/>
      <c r="ES1025" s="4"/>
      <c r="ET1025" s="4"/>
      <c r="EU1025" s="4"/>
      <c r="EV1025" s="4"/>
      <c r="EW1025" s="4"/>
      <c r="EX1025" s="4"/>
      <c r="EY1025" s="4"/>
      <c r="EZ1025" s="4"/>
      <c r="FA1025" s="4"/>
      <c r="FB1025" s="4"/>
      <c r="FC1025" s="4"/>
      <c r="FD1025" s="4"/>
      <c r="FE1025" s="4"/>
      <c r="FF1025" s="4"/>
      <c r="FG1025" s="4"/>
      <c r="FH1025" s="4"/>
      <c r="FI1025" s="4"/>
      <c r="FJ1025" s="4"/>
      <c r="FK1025" s="4"/>
      <c r="FL1025" s="4"/>
      <c r="FM1025" s="4"/>
      <c r="FN1025" s="4"/>
      <c r="FO1025" s="4"/>
      <c r="FP1025" s="4"/>
      <c r="FQ1025" s="4"/>
      <c r="FR1025" s="4"/>
      <c r="FS1025" s="4"/>
      <c r="FT1025" s="4"/>
      <c r="FU1025" s="4"/>
      <c r="FV1025" s="4"/>
      <c r="FW1025" s="4"/>
      <c r="FX1025" s="4"/>
      <c r="FY1025" s="4"/>
      <c r="FZ1025" s="4"/>
      <c r="GA1025" s="4"/>
      <c r="GB1025" s="4"/>
      <c r="GC1025" s="4"/>
      <c r="GD1025" s="4"/>
      <c r="GE1025" s="4"/>
      <c r="GF1025" s="4"/>
      <c r="GG1025" s="4"/>
      <c r="GH1025" s="4"/>
      <c r="GI1025" s="4"/>
      <c r="GJ1025" s="4"/>
      <c r="GK1025" s="4"/>
      <c r="GL1025" s="4"/>
      <c r="GM1025" s="4"/>
      <c r="GN1025" s="4"/>
      <c r="GO1025" s="4"/>
      <c r="GP1025" s="4"/>
      <c r="GQ1025" s="4"/>
      <c r="GR1025" s="4"/>
      <c r="GS1025" s="4"/>
      <c r="GT1025" s="4"/>
      <c r="GU1025" s="4"/>
      <c r="GV1025" s="4"/>
      <c r="GW1025" s="4"/>
      <c r="GX1025" s="4"/>
      <c r="GY1025" s="4"/>
      <c r="GZ1025" s="4"/>
      <c r="HA1025" s="4"/>
      <c r="HB1025" s="4"/>
      <c r="HC1025" s="4"/>
      <c r="HD1025" s="4"/>
      <c r="HE1025" s="4"/>
      <c r="HF1025" s="4"/>
      <c r="HG1025" s="4"/>
      <c r="HH1025" s="4"/>
      <c r="HI1025" s="4"/>
      <c r="HJ1025" s="4"/>
      <c r="HK1025" s="4"/>
      <c r="HL1025" s="4"/>
      <c r="HM1025" s="4"/>
      <c r="HN1025" s="4"/>
      <c r="HO1025" s="4"/>
      <c r="HP1025" s="4"/>
      <c r="HQ1025" s="4"/>
      <c r="HR1025" s="4"/>
      <c r="HS1025" s="4"/>
      <c r="HT1025" s="4"/>
      <c r="HU1025" s="4"/>
      <c r="HV1025" s="4"/>
      <c r="HW1025" s="4"/>
      <c r="HX1025" s="4"/>
      <c r="HY1025" s="4"/>
      <c r="HZ1025" s="4"/>
      <c r="IA1025" s="4"/>
      <c r="IB1025" s="4"/>
      <c r="IC1025" s="4"/>
      <c r="ID1025" s="4"/>
      <c r="IE1025" s="4"/>
      <c r="IF1025" s="4"/>
      <c r="IG1025" s="4"/>
      <c r="IH1025" s="4"/>
      <c r="II1025" s="4"/>
      <c r="IJ1025" s="4"/>
      <c r="IK1025" s="4"/>
      <c r="IL1025" s="4"/>
      <c r="IM1025" s="4"/>
      <c r="IN1025" s="4"/>
      <c r="IO1025" s="4"/>
      <c r="IP1025" s="4"/>
      <c r="IQ1025" s="5"/>
    </row>
    <row r="1026" spans="1:251" s="9" customFormat="1" ht="17.25" customHeight="1">
      <c r="A1026" s="5" t="s">
        <v>367</v>
      </c>
      <c r="B1026" s="9">
        <v>390</v>
      </c>
      <c r="C1026" s="5" t="s">
        <v>83</v>
      </c>
      <c r="D1026" s="5" t="s">
        <v>203</v>
      </c>
      <c r="E1026" s="9">
        <v>1625</v>
      </c>
      <c r="F1026" s="9" t="s">
        <v>21</v>
      </c>
      <c r="G1026" s="5"/>
      <c r="H1026" s="5" t="s">
        <v>18</v>
      </c>
      <c r="I1026" s="9">
        <v>1670</v>
      </c>
      <c r="J1026" s="39" t="s">
        <v>5</v>
      </c>
      <c r="K1026" s="9">
        <v>1692</v>
      </c>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42" t="s">
        <v>578</v>
      </c>
      <c r="AM1026" s="11">
        <f>VLOOKUP($AL1026,'City Location'!$A$2:$C$69,2)</f>
        <v>55.676096999999999</v>
      </c>
      <c r="AN1026" s="11">
        <f>VLOOKUP($AL1026,'City Location'!$A$2:$C$69,3)</f>
        <v>12.568337</v>
      </c>
      <c r="AO1026" s="9" t="s">
        <v>623</v>
      </c>
      <c r="AP1026" s="5">
        <v>1</v>
      </c>
      <c r="AQ1026" s="5"/>
      <c r="AR1026" s="4"/>
      <c r="AS1026" s="4"/>
      <c r="AT1026" s="10">
        <v>0</v>
      </c>
      <c r="AU1026" s="10" t="s">
        <v>1104</v>
      </c>
      <c r="AV1026" s="10" t="s">
        <v>1105</v>
      </c>
      <c r="AW1026" s="10" t="s">
        <v>1104</v>
      </c>
      <c r="AX1026" s="10" t="s">
        <v>1105</v>
      </c>
      <c r="AY1026" s="10" t="s">
        <v>1105</v>
      </c>
      <c r="AZ1026" s="10" t="s">
        <v>1105</v>
      </c>
      <c r="BA1026" s="10" t="s">
        <v>1105</v>
      </c>
      <c r="BB1026" s="10" t="s">
        <v>1105</v>
      </c>
      <c r="BC1026" s="10" t="s">
        <v>1105</v>
      </c>
      <c r="BD1026" s="10" t="s">
        <v>1104</v>
      </c>
      <c r="BE1026" s="10" t="s">
        <v>1104</v>
      </c>
      <c r="BF1026" s="10" t="s">
        <v>1105</v>
      </c>
      <c r="BG1026" s="10" t="s">
        <v>1105</v>
      </c>
      <c r="BH1026" s="19" t="s">
        <v>374</v>
      </c>
      <c r="BI1026" s="10" t="s">
        <v>1105</v>
      </c>
      <c r="BJ1026" s="10" t="s">
        <v>1105</v>
      </c>
      <c r="BK1026" s="10" t="s">
        <v>1104</v>
      </c>
      <c r="BL1026" s="10" t="s">
        <v>1105</v>
      </c>
      <c r="BM1026" s="10" t="s">
        <v>1105</v>
      </c>
      <c r="BN1026" s="10" t="s">
        <v>1105</v>
      </c>
      <c r="BO1026" s="10" t="s">
        <v>1105</v>
      </c>
      <c r="BP1026" s="10" t="s">
        <v>1105</v>
      </c>
      <c r="BQ1026" s="10" t="s">
        <v>1105</v>
      </c>
      <c r="BR1026" s="10" t="s">
        <v>1105</v>
      </c>
      <c r="BS1026" s="10" t="s">
        <v>1105</v>
      </c>
      <c r="BT1026" s="10" t="s">
        <v>190</v>
      </c>
      <c r="BU1026" s="10" t="s">
        <v>1105</v>
      </c>
      <c r="BV1026" s="10" t="s">
        <v>1104</v>
      </c>
      <c r="BW1026" s="10" t="s">
        <v>1104</v>
      </c>
      <c r="BX1026" s="19" t="s">
        <v>374</v>
      </c>
      <c r="BY1026" s="10" t="s">
        <v>1105</v>
      </c>
      <c r="BZ1026" s="19" t="s">
        <v>1105</v>
      </c>
      <c r="CA1026" s="10" t="s">
        <v>1104</v>
      </c>
      <c r="CB1026" s="10" t="s">
        <v>1104</v>
      </c>
      <c r="CC1026" s="10" t="s">
        <v>1105</v>
      </c>
      <c r="CD1026" s="10" t="s">
        <v>374</v>
      </c>
      <c r="CE1026" s="10" t="s">
        <v>1104</v>
      </c>
      <c r="CF1026" s="10" t="s">
        <v>1104</v>
      </c>
      <c r="CG1026" s="10" t="s">
        <v>1104</v>
      </c>
      <c r="CH1026" s="10" t="s">
        <v>1104</v>
      </c>
      <c r="CI1026" s="10" t="s">
        <v>1105</v>
      </c>
      <c r="CJ1026" s="10" t="s">
        <v>1104</v>
      </c>
      <c r="CK1026" s="19" t="s">
        <v>190</v>
      </c>
      <c r="CL1026" s="10" t="s">
        <v>1105</v>
      </c>
      <c r="CM1026" s="10" t="s">
        <v>1105</v>
      </c>
      <c r="CN1026" s="10" t="s">
        <v>1105</v>
      </c>
      <c r="CO1026" s="10" t="s">
        <v>1105</v>
      </c>
      <c r="CP1026" s="10" t="s">
        <v>1105</v>
      </c>
      <c r="CQ1026" s="10" t="s">
        <v>1105</v>
      </c>
      <c r="CR1026" s="10" t="s">
        <v>1105</v>
      </c>
      <c r="CS1026" s="10" t="s">
        <v>1105</v>
      </c>
      <c r="CT1026" s="10" t="s">
        <v>1105</v>
      </c>
      <c r="CU1026" s="10" t="s">
        <v>1104</v>
      </c>
      <c r="CV1026" s="10" t="s">
        <v>1104</v>
      </c>
      <c r="CW1026" s="10" t="s">
        <v>1105</v>
      </c>
      <c r="CX1026" s="19" t="s">
        <v>190</v>
      </c>
      <c r="CY1026" s="10" t="s">
        <v>1105</v>
      </c>
      <c r="CZ1026" s="10" t="s">
        <v>1105</v>
      </c>
      <c r="DA1026" s="10" t="s">
        <v>1104</v>
      </c>
      <c r="DB1026" s="10" t="s">
        <v>1105</v>
      </c>
      <c r="DC1026" s="96" t="s">
        <v>7183</v>
      </c>
      <c r="DD1026" s="96" t="s">
        <v>7183</v>
      </c>
      <c r="DE1026" s="4"/>
      <c r="DF1026" s="4"/>
      <c r="DG1026" s="4"/>
      <c r="DH1026" s="4"/>
      <c r="DI1026" s="4"/>
      <c r="DJ1026" s="4"/>
      <c r="DK1026" s="4"/>
      <c r="DL1026" s="4"/>
      <c r="DM1026" s="4"/>
      <c r="DN1026" s="4"/>
      <c r="DO1026" s="4"/>
      <c r="DP1026" s="4"/>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4"/>
      <c r="ES1026" s="4"/>
      <c r="ET1026" s="4"/>
      <c r="EU1026" s="4"/>
      <c r="EV1026" s="4"/>
      <c r="EW1026" s="4"/>
      <c r="EX1026" s="4"/>
      <c r="EY1026" s="4"/>
      <c r="EZ1026" s="4"/>
      <c r="FA1026" s="4"/>
      <c r="FB1026" s="4"/>
      <c r="FC1026" s="4"/>
      <c r="FD1026" s="4"/>
      <c r="FE1026" s="4"/>
      <c r="FF1026" s="4"/>
      <c r="FG1026" s="4"/>
      <c r="FH1026" s="4"/>
      <c r="FI1026" s="4"/>
      <c r="FJ1026" s="4"/>
      <c r="FK1026" s="4"/>
      <c r="FL1026" s="4"/>
      <c r="FM1026" s="4"/>
      <c r="FN1026" s="4"/>
      <c r="FO1026" s="4"/>
      <c r="FP1026" s="4"/>
      <c r="FQ1026" s="4"/>
      <c r="FR1026" s="4"/>
      <c r="FS1026" s="4"/>
      <c r="FT1026" s="4"/>
      <c r="FU1026" s="4"/>
      <c r="FV1026" s="4"/>
      <c r="FW1026" s="4"/>
      <c r="FX1026" s="4"/>
      <c r="FY1026" s="4"/>
      <c r="FZ1026" s="4"/>
      <c r="GA1026" s="4"/>
      <c r="GB1026" s="4"/>
      <c r="GC1026" s="4"/>
      <c r="GD1026" s="4"/>
      <c r="GE1026" s="4"/>
      <c r="GF1026" s="4"/>
      <c r="GG1026" s="4"/>
      <c r="GH1026" s="4"/>
      <c r="GI1026" s="4"/>
      <c r="GJ1026" s="4"/>
      <c r="GK1026" s="4"/>
      <c r="GL1026" s="4"/>
      <c r="GM1026" s="4"/>
      <c r="GN1026" s="4"/>
      <c r="GO1026" s="4"/>
      <c r="GP1026" s="4"/>
      <c r="GQ1026" s="4"/>
      <c r="GR1026" s="4"/>
      <c r="GS1026" s="4"/>
      <c r="GT1026" s="4"/>
      <c r="GU1026" s="4"/>
      <c r="GV1026" s="4"/>
      <c r="GW1026" s="4"/>
      <c r="GX1026" s="4"/>
      <c r="GY1026" s="4"/>
      <c r="GZ1026" s="4"/>
      <c r="HA1026" s="4"/>
      <c r="HB1026" s="4"/>
      <c r="HC1026" s="4"/>
      <c r="HD1026" s="4"/>
      <c r="HE1026" s="4"/>
      <c r="HF1026" s="4"/>
      <c r="HG1026" s="4"/>
      <c r="HH1026" s="4"/>
      <c r="HI1026" s="4"/>
      <c r="HJ1026" s="4"/>
      <c r="HK1026" s="4"/>
      <c r="HL1026" s="4"/>
      <c r="HM1026" s="4"/>
      <c r="HN1026" s="4"/>
      <c r="HO1026" s="4"/>
      <c r="HP1026" s="4"/>
      <c r="HQ1026" s="4"/>
      <c r="HR1026" s="4"/>
      <c r="HS1026" s="4"/>
      <c r="HT1026" s="4"/>
      <c r="HU1026" s="4"/>
      <c r="HV1026" s="4"/>
      <c r="HW1026" s="4"/>
      <c r="HX1026" s="4"/>
      <c r="HY1026" s="4"/>
      <c r="HZ1026" s="4"/>
      <c r="IA1026" s="4"/>
      <c r="IB1026" s="4"/>
      <c r="IC1026" s="4"/>
      <c r="ID1026" s="4"/>
      <c r="IE1026" s="4"/>
      <c r="IF1026" s="4"/>
      <c r="IG1026" s="4"/>
      <c r="IH1026" s="4"/>
      <c r="II1026" s="4"/>
      <c r="IJ1026" s="4"/>
      <c r="IK1026" s="4"/>
      <c r="IL1026" s="4"/>
      <c r="IM1026" s="4"/>
      <c r="IN1026" s="4"/>
      <c r="IO1026" s="4"/>
      <c r="IP1026" s="4"/>
      <c r="IQ1026" s="5"/>
    </row>
    <row r="1027" spans="1:251" s="9" customFormat="1" ht="17.25" customHeight="1">
      <c r="A1027" s="5" t="s">
        <v>367</v>
      </c>
      <c r="B1027" s="9">
        <v>390</v>
      </c>
      <c r="C1027" s="5" t="s">
        <v>83</v>
      </c>
      <c r="D1027" s="5" t="s">
        <v>203</v>
      </c>
      <c r="E1027" s="9">
        <v>1625</v>
      </c>
      <c r="F1027" s="9" t="s">
        <v>21</v>
      </c>
      <c r="G1027" s="5"/>
      <c r="H1027" s="39" t="s">
        <v>5</v>
      </c>
      <c r="I1027" s="9">
        <v>1692</v>
      </c>
      <c r="J1027" s="5" t="s">
        <v>9</v>
      </c>
      <c r="K1027" s="9">
        <v>1699</v>
      </c>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42" t="s">
        <v>578</v>
      </c>
      <c r="AM1027" s="11">
        <f>VLOOKUP($AL1027,'City Location'!$A$2:$C$69,2)</f>
        <v>55.676096999999999</v>
      </c>
      <c r="AN1027" s="11">
        <f>VLOOKUP($AL1027,'City Location'!$A$2:$C$69,3)</f>
        <v>12.568337</v>
      </c>
      <c r="AO1027" s="9" t="s">
        <v>623</v>
      </c>
      <c r="AP1027" s="5">
        <v>1</v>
      </c>
      <c r="AQ1027" s="5"/>
      <c r="AR1027" s="4"/>
      <c r="AS1027" s="4"/>
      <c r="AT1027" s="10">
        <v>0</v>
      </c>
      <c r="AU1027" s="10" t="s">
        <v>1104</v>
      </c>
      <c r="AV1027" s="10" t="s">
        <v>1105</v>
      </c>
      <c r="AW1027" s="10" t="s">
        <v>1104</v>
      </c>
      <c r="AX1027" s="10" t="s">
        <v>1105</v>
      </c>
      <c r="AY1027" s="10" t="s">
        <v>1105</v>
      </c>
      <c r="AZ1027" s="10" t="s">
        <v>1105</v>
      </c>
      <c r="BA1027" s="10" t="s">
        <v>1105</v>
      </c>
      <c r="BB1027" s="10" t="s">
        <v>1105</v>
      </c>
      <c r="BC1027" s="10" t="s">
        <v>1105</v>
      </c>
      <c r="BD1027" s="10" t="s">
        <v>1104</v>
      </c>
      <c r="BE1027" s="10" t="s">
        <v>1104</v>
      </c>
      <c r="BF1027" s="10" t="s">
        <v>1105</v>
      </c>
      <c r="BG1027" s="10" t="s">
        <v>1105</v>
      </c>
      <c r="BH1027" s="19" t="s">
        <v>374</v>
      </c>
      <c r="BI1027" s="10" t="s">
        <v>1105</v>
      </c>
      <c r="BJ1027" s="10" t="s">
        <v>1105</v>
      </c>
      <c r="BK1027" s="10" t="s">
        <v>1104</v>
      </c>
      <c r="BL1027" s="10" t="s">
        <v>1105</v>
      </c>
      <c r="BM1027" s="10" t="s">
        <v>1105</v>
      </c>
      <c r="BN1027" s="10" t="s">
        <v>1105</v>
      </c>
      <c r="BO1027" s="10" t="s">
        <v>1105</v>
      </c>
      <c r="BP1027" s="10" t="s">
        <v>1105</v>
      </c>
      <c r="BQ1027" s="10" t="s">
        <v>1105</v>
      </c>
      <c r="BR1027" s="10" t="s">
        <v>1105</v>
      </c>
      <c r="BS1027" s="10" t="s">
        <v>1105</v>
      </c>
      <c r="BT1027" s="10" t="s">
        <v>190</v>
      </c>
      <c r="BU1027" s="10" t="s">
        <v>1105</v>
      </c>
      <c r="BV1027" s="10" t="s">
        <v>1104</v>
      </c>
      <c r="BW1027" s="10" t="s">
        <v>1104</v>
      </c>
      <c r="BX1027" s="19" t="s">
        <v>374</v>
      </c>
      <c r="BY1027" s="10" t="s">
        <v>1105</v>
      </c>
      <c r="BZ1027" s="19" t="s">
        <v>190</v>
      </c>
      <c r="CA1027" s="10" t="s">
        <v>1104</v>
      </c>
      <c r="CB1027" s="10" t="s">
        <v>1104</v>
      </c>
      <c r="CC1027" s="10" t="s">
        <v>1105</v>
      </c>
      <c r="CD1027" s="10" t="s">
        <v>374</v>
      </c>
      <c r="CE1027" s="10" t="s">
        <v>1104</v>
      </c>
      <c r="CF1027" s="10" t="s">
        <v>1104</v>
      </c>
      <c r="CG1027" s="10" t="s">
        <v>1104</v>
      </c>
      <c r="CH1027" s="10" t="s">
        <v>1104</v>
      </c>
      <c r="CI1027" s="10" t="s">
        <v>1105</v>
      </c>
      <c r="CJ1027" s="10" t="s">
        <v>1104</v>
      </c>
      <c r="CK1027" s="19" t="s">
        <v>190</v>
      </c>
      <c r="CL1027" s="10" t="s">
        <v>1105</v>
      </c>
      <c r="CM1027" s="10" t="s">
        <v>1105</v>
      </c>
      <c r="CN1027" s="10" t="s">
        <v>1105</v>
      </c>
      <c r="CO1027" s="10" t="s">
        <v>1105</v>
      </c>
      <c r="CP1027" s="10" t="s">
        <v>1105</v>
      </c>
      <c r="CQ1027" s="10" t="s">
        <v>1105</v>
      </c>
      <c r="CR1027" s="10" t="s">
        <v>1105</v>
      </c>
      <c r="CS1027" s="10" t="s">
        <v>1105</v>
      </c>
      <c r="CT1027" s="10" t="s">
        <v>1105</v>
      </c>
      <c r="CU1027" s="10" t="s">
        <v>1104</v>
      </c>
      <c r="CV1027" s="10" t="s">
        <v>1104</v>
      </c>
      <c r="CW1027" s="10" t="s">
        <v>1105</v>
      </c>
      <c r="CX1027" s="19" t="s">
        <v>190</v>
      </c>
      <c r="CY1027" s="10" t="s">
        <v>1105</v>
      </c>
      <c r="CZ1027" s="10" t="s">
        <v>1105</v>
      </c>
      <c r="DA1027" s="10" t="s">
        <v>1104</v>
      </c>
      <c r="DB1027" s="10" t="s">
        <v>1105</v>
      </c>
      <c r="DC1027" s="96" t="s">
        <v>7183</v>
      </c>
      <c r="DD1027" s="96" t="s">
        <v>7183</v>
      </c>
      <c r="DE1027" s="4"/>
      <c r="DF1027" s="4"/>
      <c r="DG1027" s="4"/>
      <c r="DH1027" s="4"/>
      <c r="DI1027" s="4"/>
      <c r="DJ1027" s="4"/>
      <c r="DK1027" s="4"/>
      <c r="DL1027" s="4"/>
      <c r="DM1027" s="4"/>
      <c r="DN1027" s="4"/>
      <c r="DO1027" s="4"/>
      <c r="DP1027" s="4"/>
      <c r="DQ1027" s="4"/>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4"/>
      <c r="ES1027" s="4"/>
      <c r="ET1027" s="4"/>
      <c r="EU1027" s="4"/>
      <c r="EV1027" s="4"/>
      <c r="EW1027" s="4"/>
      <c r="EX1027" s="4"/>
      <c r="EY1027" s="4"/>
      <c r="EZ1027" s="4"/>
      <c r="FA1027" s="4"/>
      <c r="FB1027" s="4"/>
      <c r="FC1027" s="4"/>
      <c r="FD1027" s="4"/>
      <c r="FE1027" s="4"/>
      <c r="FF1027" s="4"/>
      <c r="FG1027" s="4"/>
      <c r="FH1027" s="4"/>
      <c r="FI1027" s="4"/>
      <c r="FJ1027" s="4"/>
      <c r="FK1027" s="4"/>
      <c r="FL1027" s="4"/>
      <c r="FM1027" s="4"/>
      <c r="FN1027" s="4"/>
      <c r="FO1027" s="4"/>
      <c r="FP1027" s="4"/>
      <c r="FQ1027" s="4"/>
      <c r="FR1027" s="4"/>
      <c r="FS1027" s="4"/>
      <c r="FT1027" s="4"/>
      <c r="FU1027" s="4"/>
      <c r="FV1027" s="4"/>
      <c r="FW1027" s="4"/>
      <c r="FX1027" s="4"/>
      <c r="FY1027" s="4"/>
      <c r="FZ1027" s="4"/>
      <c r="GA1027" s="4"/>
      <c r="GB1027" s="4"/>
      <c r="GC1027" s="4"/>
      <c r="GD1027" s="4"/>
      <c r="GE1027" s="4"/>
      <c r="GF1027" s="4"/>
      <c r="GG1027" s="4"/>
      <c r="GH1027" s="4"/>
      <c r="GI1027" s="4"/>
      <c r="GJ1027" s="4"/>
      <c r="GK1027" s="4"/>
      <c r="GL1027" s="4"/>
      <c r="GM1027" s="4"/>
      <c r="GN1027" s="4"/>
      <c r="GO1027" s="4"/>
      <c r="GP1027" s="4"/>
      <c r="GQ1027" s="4"/>
      <c r="GR1027" s="4"/>
      <c r="GS1027" s="4"/>
      <c r="GT1027" s="4"/>
      <c r="GU1027" s="4"/>
      <c r="GV1027" s="4"/>
      <c r="GW1027" s="4"/>
      <c r="GX1027" s="4"/>
      <c r="GY1027" s="4"/>
      <c r="GZ1027" s="4"/>
      <c r="HA1027" s="4"/>
      <c r="HB1027" s="4"/>
      <c r="HC1027" s="4"/>
      <c r="HD1027" s="4"/>
      <c r="HE1027" s="4"/>
      <c r="HF1027" s="4"/>
      <c r="HG1027" s="4"/>
      <c r="HH1027" s="4"/>
      <c r="HI1027" s="4"/>
      <c r="HJ1027" s="4"/>
      <c r="HK1027" s="4"/>
      <c r="HL1027" s="4"/>
      <c r="HM1027" s="4"/>
      <c r="HN1027" s="4"/>
      <c r="HO1027" s="4"/>
      <c r="HP1027" s="4"/>
      <c r="HQ1027" s="4"/>
      <c r="HR1027" s="4"/>
      <c r="HS1027" s="4"/>
      <c r="HT1027" s="4"/>
      <c r="HU1027" s="4"/>
      <c r="HV1027" s="4"/>
      <c r="HW1027" s="4"/>
      <c r="HX1027" s="4"/>
      <c r="HY1027" s="4"/>
      <c r="HZ1027" s="4"/>
      <c r="IA1027" s="4"/>
      <c r="IB1027" s="4"/>
      <c r="IC1027" s="4"/>
      <c r="ID1027" s="4"/>
      <c r="IE1027" s="4"/>
      <c r="IF1027" s="4"/>
      <c r="IG1027" s="4"/>
      <c r="IH1027" s="4"/>
      <c r="II1027" s="4"/>
      <c r="IJ1027" s="4"/>
      <c r="IK1027" s="4"/>
      <c r="IL1027" s="4"/>
      <c r="IM1027" s="4"/>
      <c r="IN1027" s="4"/>
      <c r="IO1027" s="4"/>
      <c r="IP1027" s="4"/>
      <c r="IQ1027" s="5"/>
    </row>
    <row r="1028" spans="1:251" s="9" customFormat="1" ht="17.25" customHeight="1">
      <c r="A1028" s="5" t="s">
        <v>367</v>
      </c>
      <c r="B1028" s="9">
        <v>390</v>
      </c>
      <c r="C1028" s="5" t="s">
        <v>83</v>
      </c>
      <c r="D1028" s="5" t="s">
        <v>204</v>
      </c>
      <c r="E1028" s="9">
        <v>1622</v>
      </c>
      <c r="F1028" s="9" t="s">
        <v>21</v>
      </c>
      <c r="G1028" s="5"/>
      <c r="H1028" s="5" t="s">
        <v>205</v>
      </c>
      <c r="I1028" s="9">
        <v>1699</v>
      </c>
      <c r="J1028" s="39" t="s">
        <v>7</v>
      </c>
      <c r="K1028" s="9">
        <v>1714</v>
      </c>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42" t="s">
        <v>578</v>
      </c>
      <c r="AM1028" s="11">
        <f>VLOOKUP($AL1028,'City Location'!$A$2:$C$69,2)</f>
        <v>55.676096999999999</v>
      </c>
      <c r="AN1028" s="11">
        <f>VLOOKUP($AL1028,'City Location'!$A$2:$C$69,3)</f>
        <v>12.568337</v>
      </c>
      <c r="AO1028" s="9" t="s">
        <v>623</v>
      </c>
      <c r="AP1028" s="5">
        <v>1</v>
      </c>
      <c r="AQ1028" s="5"/>
      <c r="AR1028" s="4"/>
      <c r="AS1028" s="4"/>
      <c r="AT1028" s="10">
        <v>0</v>
      </c>
      <c r="AU1028" s="10" t="s">
        <v>1104</v>
      </c>
      <c r="AV1028" s="10" t="s">
        <v>1105</v>
      </c>
      <c r="AW1028" s="10" t="s">
        <v>1104</v>
      </c>
      <c r="AX1028" s="10" t="s">
        <v>1105</v>
      </c>
      <c r="AY1028" s="10" t="s">
        <v>1105</v>
      </c>
      <c r="AZ1028" s="10" t="s">
        <v>1105</v>
      </c>
      <c r="BA1028" s="10" t="s">
        <v>1105</v>
      </c>
      <c r="BB1028" s="10" t="s">
        <v>1105</v>
      </c>
      <c r="BC1028" s="10" t="s">
        <v>1105</v>
      </c>
      <c r="BD1028" s="10" t="s">
        <v>1104</v>
      </c>
      <c r="BE1028" s="10" t="s">
        <v>1104</v>
      </c>
      <c r="BF1028" s="10" t="s">
        <v>1105</v>
      </c>
      <c r="BG1028" s="10" t="s">
        <v>1105</v>
      </c>
      <c r="BH1028" s="19" t="s">
        <v>374</v>
      </c>
      <c r="BI1028" s="10" t="s">
        <v>1105</v>
      </c>
      <c r="BJ1028" s="10" t="s">
        <v>1105</v>
      </c>
      <c r="BK1028" s="10" t="s">
        <v>1104</v>
      </c>
      <c r="BL1028" s="10" t="s">
        <v>1105</v>
      </c>
      <c r="BM1028" s="10" t="s">
        <v>1105</v>
      </c>
      <c r="BN1028" s="10" t="s">
        <v>1105</v>
      </c>
      <c r="BO1028" s="10" t="s">
        <v>1105</v>
      </c>
      <c r="BP1028" s="10" t="s">
        <v>1105</v>
      </c>
      <c r="BQ1028" s="10" t="s">
        <v>1105</v>
      </c>
      <c r="BR1028" s="10" t="s">
        <v>1105</v>
      </c>
      <c r="BS1028" s="10" t="s">
        <v>1105</v>
      </c>
      <c r="BT1028" s="10" t="s">
        <v>190</v>
      </c>
      <c r="BU1028" s="10" t="s">
        <v>1105</v>
      </c>
      <c r="BV1028" s="10" t="s">
        <v>1104</v>
      </c>
      <c r="BW1028" s="10" t="s">
        <v>1104</v>
      </c>
      <c r="BX1028" s="19" t="s">
        <v>374</v>
      </c>
      <c r="BY1028" s="10" t="s">
        <v>1105</v>
      </c>
      <c r="BZ1028" s="19" t="s">
        <v>190</v>
      </c>
      <c r="CA1028" s="10" t="s">
        <v>1104</v>
      </c>
      <c r="CB1028" s="10" t="s">
        <v>1104</v>
      </c>
      <c r="CC1028" s="10" t="s">
        <v>1105</v>
      </c>
      <c r="CD1028" s="10" t="s">
        <v>374</v>
      </c>
      <c r="CE1028" s="10" t="s">
        <v>1104</v>
      </c>
      <c r="CF1028" s="10" t="s">
        <v>1104</v>
      </c>
      <c r="CG1028" s="10" t="s">
        <v>1104</v>
      </c>
      <c r="CH1028" s="10" t="s">
        <v>1104</v>
      </c>
      <c r="CI1028" s="10" t="s">
        <v>1105</v>
      </c>
      <c r="CJ1028" s="10" t="s">
        <v>1104</v>
      </c>
      <c r="CK1028" s="19" t="s">
        <v>190</v>
      </c>
      <c r="CL1028" s="10" t="s">
        <v>1105</v>
      </c>
      <c r="CM1028" s="10" t="s">
        <v>1105</v>
      </c>
      <c r="CN1028" s="10" t="s">
        <v>1105</v>
      </c>
      <c r="CO1028" s="10" t="s">
        <v>1105</v>
      </c>
      <c r="CP1028" s="10" t="s">
        <v>1105</v>
      </c>
      <c r="CQ1028" s="10" t="s">
        <v>1105</v>
      </c>
      <c r="CR1028" s="10" t="s">
        <v>1105</v>
      </c>
      <c r="CS1028" s="10" t="s">
        <v>1105</v>
      </c>
      <c r="CT1028" s="10" t="s">
        <v>1105</v>
      </c>
      <c r="CU1028" s="10" t="s">
        <v>1104</v>
      </c>
      <c r="CV1028" s="10" t="s">
        <v>1104</v>
      </c>
      <c r="CW1028" s="10" t="s">
        <v>1105</v>
      </c>
      <c r="CX1028" s="19" t="s">
        <v>190</v>
      </c>
      <c r="CY1028" s="10" t="s">
        <v>1105</v>
      </c>
      <c r="CZ1028" s="10" t="s">
        <v>1105</v>
      </c>
      <c r="DA1028" s="10" t="s">
        <v>1105</v>
      </c>
      <c r="DB1028" s="10" t="s">
        <v>1104</v>
      </c>
      <c r="DC1028" s="96" t="s">
        <v>7183</v>
      </c>
      <c r="DD1028" s="96" t="s">
        <v>7183</v>
      </c>
      <c r="DE1028" s="4"/>
      <c r="DF1028" s="4"/>
      <c r="DG1028" s="4"/>
      <c r="DH1028" s="4"/>
      <c r="DI1028" s="4"/>
      <c r="DJ1028" s="4"/>
      <c r="DK1028" s="4"/>
      <c r="DL1028" s="4"/>
      <c r="DM1028" s="4"/>
      <c r="DN1028" s="4"/>
      <c r="DO1028" s="4"/>
      <c r="DP1028" s="4"/>
      <c r="DQ1028" s="4"/>
      <c r="DR1028" s="4"/>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4"/>
      <c r="ES1028" s="4"/>
      <c r="ET1028" s="4"/>
      <c r="EU1028" s="4"/>
      <c r="EV1028" s="4"/>
      <c r="EW1028" s="4"/>
      <c r="EX1028" s="4"/>
      <c r="EY1028" s="4"/>
      <c r="EZ1028" s="4"/>
      <c r="FA1028" s="4"/>
      <c r="FB1028" s="4"/>
      <c r="FC1028" s="4"/>
      <c r="FD1028" s="4"/>
      <c r="FE1028" s="4"/>
      <c r="FF1028" s="4"/>
      <c r="FG1028" s="4"/>
      <c r="FH1028" s="4"/>
      <c r="FI1028" s="4"/>
      <c r="FJ1028" s="4"/>
      <c r="FK1028" s="4"/>
      <c r="FL1028" s="4"/>
      <c r="FM1028" s="4"/>
      <c r="FN1028" s="4"/>
      <c r="FO1028" s="4"/>
      <c r="FP1028" s="4"/>
      <c r="FQ1028" s="4"/>
      <c r="FR1028" s="4"/>
      <c r="FS1028" s="4"/>
      <c r="FT1028" s="4"/>
      <c r="FU1028" s="4"/>
      <c r="FV1028" s="4"/>
      <c r="FW1028" s="4"/>
      <c r="FX1028" s="4"/>
      <c r="FY1028" s="4"/>
      <c r="FZ1028" s="4"/>
      <c r="GA1028" s="4"/>
      <c r="GB1028" s="4"/>
      <c r="GC1028" s="4"/>
      <c r="GD1028" s="4"/>
      <c r="GE1028" s="4"/>
      <c r="GF1028" s="4"/>
      <c r="GG1028" s="4"/>
      <c r="GH1028" s="4"/>
      <c r="GI1028" s="4"/>
      <c r="GJ1028" s="4"/>
      <c r="GK1028" s="4"/>
      <c r="GL1028" s="4"/>
      <c r="GM1028" s="4"/>
      <c r="GN1028" s="4"/>
      <c r="GO1028" s="4"/>
      <c r="GP1028" s="4"/>
      <c r="GQ1028" s="4"/>
      <c r="GR1028" s="4"/>
      <c r="GS1028" s="4"/>
      <c r="GT1028" s="4"/>
      <c r="GU1028" s="4"/>
      <c r="GV1028" s="4"/>
      <c r="GW1028" s="4"/>
      <c r="GX1028" s="4"/>
      <c r="GY1028" s="4"/>
      <c r="GZ1028" s="4"/>
      <c r="HA1028" s="4"/>
      <c r="HB1028" s="4"/>
      <c r="HC1028" s="4"/>
      <c r="HD1028" s="4"/>
      <c r="HE1028" s="4"/>
      <c r="HF1028" s="4"/>
      <c r="HG1028" s="4"/>
      <c r="HH1028" s="4"/>
      <c r="HI1028" s="4"/>
      <c r="HJ1028" s="4"/>
      <c r="HK1028" s="4"/>
      <c r="HL1028" s="4"/>
      <c r="HM1028" s="4"/>
      <c r="HN1028" s="4"/>
      <c r="HO1028" s="4"/>
      <c r="HP1028" s="4"/>
      <c r="HQ1028" s="4"/>
      <c r="HR1028" s="4"/>
      <c r="HS1028" s="4"/>
      <c r="HT1028" s="4"/>
      <c r="HU1028" s="4"/>
      <c r="HV1028" s="4"/>
      <c r="HW1028" s="4"/>
      <c r="HX1028" s="4"/>
      <c r="HY1028" s="4"/>
      <c r="HZ1028" s="4"/>
      <c r="IA1028" s="4"/>
      <c r="IB1028" s="4"/>
      <c r="IC1028" s="4"/>
      <c r="ID1028" s="4"/>
      <c r="IE1028" s="4"/>
      <c r="IF1028" s="4"/>
      <c r="IG1028" s="4"/>
      <c r="IH1028" s="4"/>
      <c r="II1028" s="4"/>
      <c r="IJ1028" s="4"/>
      <c r="IK1028" s="4"/>
      <c r="IL1028" s="4"/>
      <c r="IM1028" s="4"/>
      <c r="IN1028" s="4"/>
      <c r="IO1028" s="4"/>
      <c r="IP1028" s="4"/>
      <c r="IQ1028" s="5"/>
    </row>
    <row r="1029" spans="1:251" s="9" customFormat="1" ht="17.25" customHeight="1">
      <c r="A1029" s="5" t="s">
        <v>367</v>
      </c>
      <c r="B1029" s="9">
        <v>390</v>
      </c>
      <c r="C1029" s="5" t="s">
        <v>83</v>
      </c>
      <c r="D1029" s="5" t="s">
        <v>204</v>
      </c>
      <c r="E1029" s="9">
        <v>1622</v>
      </c>
      <c r="F1029" s="9" t="s">
        <v>21</v>
      </c>
      <c r="G1029" s="5"/>
      <c r="H1029" s="39" t="s">
        <v>7</v>
      </c>
      <c r="I1029" s="9">
        <v>1714</v>
      </c>
      <c r="J1029" s="5" t="s">
        <v>14</v>
      </c>
      <c r="K1029" s="9">
        <v>1730</v>
      </c>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42" t="s">
        <v>578</v>
      </c>
      <c r="AM1029" s="11">
        <f>VLOOKUP($AL1029,'City Location'!$A$2:$C$69,2)</f>
        <v>55.676096999999999</v>
      </c>
      <c r="AN1029" s="11">
        <f>VLOOKUP($AL1029,'City Location'!$A$2:$C$69,3)</f>
        <v>12.568337</v>
      </c>
      <c r="AO1029" s="9" t="s">
        <v>623</v>
      </c>
      <c r="AP1029" s="5">
        <v>1</v>
      </c>
      <c r="AQ1029" s="5"/>
      <c r="AR1029" s="4"/>
      <c r="AS1029" s="4"/>
      <c r="AT1029" s="10">
        <v>0</v>
      </c>
      <c r="AU1029" s="10" t="s">
        <v>1104</v>
      </c>
      <c r="AV1029" s="10" t="s">
        <v>1105</v>
      </c>
      <c r="AW1029" s="10" t="s">
        <v>1104</v>
      </c>
      <c r="AX1029" s="10" t="s">
        <v>1105</v>
      </c>
      <c r="AY1029" s="10" t="s">
        <v>1105</v>
      </c>
      <c r="AZ1029" s="10" t="s">
        <v>1105</v>
      </c>
      <c r="BA1029" s="10" t="s">
        <v>1105</v>
      </c>
      <c r="BB1029" s="10" t="s">
        <v>1105</v>
      </c>
      <c r="BC1029" s="10" t="s">
        <v>1105</v>
      </c>
      <c r="BD1029" s="10" t="s">
        <v>1104</v>
      </c>
      <c r="BE1029" s="10" t="s">
        <v>1104</v>
      </c>
      <c r="BF1029" s="10" t="s">
        <v>1105</v>
      </c>
      <c r="BG1029" s="10" t="s">
        <v>1105</v>
      </c>
      <c r="BH1029" s="19" t="s">
        <v>374</v>
      </c>
      <c r="BI1029" s="10" t="s">
        <v>1105</v>
      </c>
      <c r="BJ1029" s="10" t="s">
        <v>1105</v>
      </c>
      <c r="BK1029" s="10" t="s">
        <v>1104</v>
      </c>
      <c r="BL1029" s="10" t="s">
        <v>1105</v>
      </c>
      <c r="BM1029" s="10" t="s">
        <v>1105</v>
      </c>
      <c r="BN1029" s="10" t="s">
        <v>1105</v>
      </c>
      <c r="BO1029" s="10" t="s">
        <v>1105</v>
      </c>
      <c r="BP1029" s="10" t="s">
        <v>1105</v>
      </c>
      <c r="BQ1029" s="10" t="s">
        <v>1105</v>
      </c>
      <c r="BR1029" s="10" t="s">
        <v>1105</v>
      </c>
      <c r="BS1029" s="10" t="s">
        <v>1105</v>
      </c>
      <c r="BT1029" s="10" t="s">
        <v>190</v>
      </c>
      <c r="BU1029" s="10" t="s">
        <v>1105</v>
      </c>
      <c r="BV1029" s="10" t="s">
        <v>1104</v>
      </c>
      <c r="BW1029" s="10" t="s">
        <v>1104</v>
      </c>
      <c r="BX1029" s="19" t="s">
        <v>374</v>
      </c>
      <c r="BY1029" s="10" t="s">
        <v>1105</v>
      </c>
      <c r="BZ1029" s="19" t="s">
        <v>190</v>
      </c>
      <c r="CA1029" s="10" t="s">
        <v>1104</v>
      </c>
      <c r="CB1029" s="10" t="s">
        <v>1104</v>
      </c>
      <c r="CC1029" s="10" t="s">
        <v>1105</v>
      </c>
      <c r="CD1029" s="10" t="s">
        <v>374</v>
      </c>
      <c r="CE1029" s="10" t="s">
        <v>1104</v>
      </c>
      <c r="CF1029" s="10" t="s">
        <v>1104</v>
      </c>
      <c r="CG1029" s="10" t="s">
        <v>1104</v>
      </c>
      <c r="CH1029" s="10" t="s">
        <v>1104</v>
      </c>
      <c r="CI1029" s="10" t="s">
        <v>1105</v>
      </c>
      <c r="CJ1029" s="10" t="s">
        <v>1104</v>
      </c>
      <c r="CK1029" s="19" t="s">
        <v>190</v>
      </c>
      <c r="CL1029" s="10" t="s">
        <v>1105</v>
      </c>
      <c r="CM1029" s="10" t="s">
        <v>1105</v>
      </c>
      <c r="CN1029" s="10" t="s">
        <v>1105</v>
      </c>
      <c r="CO1029" s="10" t="s">
        <v>1105</v>
      </c>
      <c r="CP1029" s="10" t="s">
        <v>1105</v>
      </c>
      <c r="CQ1029" s="10" t="s">
        <v>1105</v>
      </c>
      <c r="CR1029" s="10" t="s">
        <v>1105</v>
      </c>
      <c r="CS1029" s="10" t="s">
        <v>1105</v>
      </c>
      <c r="CT1029" s="10" t="s">
        <v>1105</v>
      </c>
      <c r="CU1029" s="10" t="s">
        <v>1104</v>
      </c>
      <c r="CV1029" s="10" t="s">
        <v>1104</v>
      </c>
      <c r="CW1029" s="10" t="s">
        <v>1105</v>
      </c>
      <c r="CX1029" s="19" t="s">
        <v>190</v>
      </c>
      <c r="CY1029" s="10" t="s">
        <v>1105</v>
      </c>
      <c r="CZ1029" s="10" t="s">
        <v>1105</v>
      </c>
      <c r="DA1029" s="10" t="s">
        <v>1105</v>
      </c>
      <c r="DB1029" s="10" t="s">
        <v>1104</v>
      </c>
      <c r="DC1029" s="96" t="s">
        <v>7183</v>
      </c>
      <c r="DD1029" s="96" t="s">
        <v>7183</v>
      </c>
      <c r="DE1029" s="4"/>
      <c r="DF1029" s="4"/>
      <c r="DG1029" s="4"/>
      <c r="DH1029" s="4"/>
      <c r="DI1029" s="4"/>
      <c r="DJ1029" s="4"/>
      <c r="DK1029" s="4"/>
      <c r="DL1029" s="4"/>
      <c r="DM1029" s="4"/>
      <c r="DN1029" s="4"/>
      <c r="DO1029" s="4"/>
      <c r="DP1029" s="4"/>
      <c r="DQ1029" s="4"/>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4"/>
      <c r="ES1029" s="4"/>
      <c r="ET1029" s="4"/>
      <c r="EU1029" s="4"/>
      <c r="EV1029" s="4"/>
      <c r="EW1029" s="4"/>
      <c r="EX1029" s="4"/>
      <c r="EY1029" s="4"/>
      <c r="EZ1029" s="4"/>
      <c r="FA1029" s="4"/>
      <c r="FB1029" s="4"/>
      <c r="FC1029" s="4"/>
      <c r="FD1029" s="4"/>
      <c r="FE1029" s="4"/>
      <c r="FF1029" s="4"/>
      <c r="FG1029" s="4"/>
      <c r="FH1029" s="4"/>
      <c r="FI1029" s="4"/>
      <c r="FJ1029" s="4"/>
      <c r="FK1029" s="4"/>
      <c r="FL1029" s="4"/>
      <c r="FM1029" s="4"/>
      <c r="FN1029" s="4"/>
      <c r="FO1029" s="4"/>
      <c r="FP1029" s="4"/>
      <c r="FQ1029" s="4"/>
      <c r="FR1029" s="4"/>
      <c r="FS1029" s="4"/>
      <c r="FT1029" s="4"/>
      <c r="FU1029" s="4"/>
      <c r="FV1029" s="4"/>
      <c r="FW1029" s="4"/>
      <c r="FX1029" s="4"/>
      <c r="FY1029" s="4"/>
      <c r="FZ1029" s="4"/>
      <c r="GA1029" s="4"/>
      <c r="GB1029" s="4"/>
      <c r="GC1029" s="4"/>
      <c r="GD1029" s="4"/>
      <c r="GE1029" s="4"/>
      <c r="GF1029" s="4"/>
      <c r="GG1029" s="4"/>
      <c r="GH1029" s="4"/>
      <c r="GI1029" s="4"/>
      <c r="GJ1029" s="4"/>
      <c r="GK1029" s="4"/>
      <c r="GL1029" s="4"/>
      <c r="GM1029" s="4"/>
      <c r="GN1029" s="4"/>
      <c r="GO1029" s="4"/>
      <c r="GP1029" s="4"/>
      <c r="GQ1029" s="4"/>
      <c r="GR1029" s="4"/>
      <c r="GS1029" s="4"/>
      <c r="GT1029" s="4"/>
      <c r="GU1029" s="4"/>
      <c r="GV1029" s="4"/>
      <c r="GW1029" s="4"/>
      <c r="GX1029" s="4"/>
      <c r="GY1029" s="4"/>
      <c r="GZ1029" s="4"/>
      <c r="HA1029" s="4"/>
      <c r="HB1029" s="4"/>
      <c r="HC1029" s="4"/>
      <c r="HD1029" s="4"/>
      <c r="HE1029" s="4"/>
      <c r="HF1029" s="4"/>
      <c r="HG1029" s="4"/>
      <c r="HH1029" s="4"/>
      <c r="HI1029" s="4"/>
      <c r="HJ1029" s="4"/>
      <c r="HK1029" s="4"/>
      <c r="HL1029" s="4"/>
      <c r="HM1029" s="4"/>
      <c r="HN1029" s="4"/>
      <c r="HO1029" s="4"/>
      <c r="HP1029" s="4"/>
      <c r="HQ1029" s="4"/>
      <c r="HR1029" s="4"/>
      <c r="HS1029" s="4"/>
      <c r="HT1029" s="4"/>
      <c r="HU1029" s="4"/>
      <c r="HV1029" s="4"/>
      <c r="HW1029" s="4"/>
      <c r="HX1029" s="4"/>
      <c r="HY1029" s="4"/>
      <c r="HZ1029" s="4"/>
      <c r="IA1029" s="4"/>
      <c r="IB1029" s="4"/>
      <c r="IC1029" s="4"/>
      <c r="ID1029" s="4"/>
      <c r="IE1029" s="4"/>
      <c r="IF1029" s="4"/>
      <c r="IG1029" s="4"/>
      <c r="IH1029" s="4"/>
      <c r="II1029" s="4"/>
      <c r="IJ1029" s="4"/>
      <c r="IK1029" s="4"/>
      <c r="IL1029" s="4"/>
      <c r="IM1029" s="4"/>
      <c r="IN1029" s="4"/>
      <c r="IO1029" s="4"/>
      <c r="IP1029" s="4"/>
      <c r="IQ1029" s="5"/>
    </row>
    <row r="1030" spans="1:251" s="9" customFormat="1" ht="17.25" customHeight="1">
      <c r="A1030" s="5" t="s">
        <v>367</v>
      </c>
      <c r="B1030" s="9">
        <v>390</v>
      </c>
      <c r="C1030" s="5" t="s">
        <v>83</v>
      </c>
      <c r="D1030" s="5" t="s">
        <v>206</v>
      </c>
      <c r="E1030" s="9">
        <v>1620</v>
      </c>
      <c r="F1030" s="9" t="s">
        <v>21</v>
      </c>
      <c r="G1030" s="5"/>
      <c r="H1030" s="5" t="s">
        <v>14</v>
      </c>
      <c r="I1030" s="9">
        <v>1730</v>
      </c>
      <c r="J1030" s="39" t="s">
        <v>16</v>
      </c>
      <c r="K1030" s="9">
        <v>1744</v>
      </c>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42" t="s">
        <v>578</v>
      </c>
      <c r="AM1030" s="11">
        <f>VLOOKUP($AL1030,'City Location'!$A$2:$C$69,2)</f>
        <v>55.676096999999999</v>
      </c>
      <c r="AN1030" s="11">
        <f>VLOOKUP($AL1030,'City Location'!$A$2:$C$69,3)</f>
        <v>12.568337</v>
      </c>
      <c r="AO1030" s="9" t="s">
        <v>623</v>
      </c>
      <c r="AP1030" s="5">
        <v>1</v>
      </c>
      <c r="AQ1030" s="5"/>
      <c r="AR1030" s="4"/>
      <c r="AS1030" s="4"/>
      <c r="AT1030" s="10">
        <v>0</v>
      </c>
      <c r="AU1030" s="10" t="s">
        <v>1104</v>
      </c>
      <c r="AV1030" s="10" t="s">
        <v>1105</v>
      </c>
      <c r="AW1030" s="10" t="s">
        <v>1104</v>
      </c>
      <c r="AX1030" s="10" t="s">
        <v>1105</v>
      </c>
      <c r="AY1030" s="10" t="s">
        <v>1105</v>
      </c>
      <c r="AZ1030" s="10" t="s">
        <v>1105</v>
      </c>
      <c r="BA1030" s="10" t="s">
        <v>1105</v>
      </c>
      <c r="BB1030" s="10" t="s">
        <v>1105</v>
      </c>
      <c r="BC1030" s="10" t="s">
        <v>1105</v>
      </c>
      <c r="BD1030" s="10" t="s">
        <v>1104</v>
      </c>
      <c r="BE1030" s="10" t="s">
        <v>1104</v>
      </c>
      <c r="BF1030" s="10" t="s">
        <v>1105</v>
      </c>
      <c r="BG1030" s="10" t="s">
        <v>1105</v>
      </c>
      <c r="BH1030" s="19" t="s">
        <v>374</v>
      </c>
      <c r="BI1030" s="10" t="s">
        <v>1105</v>
      </c>
      <c r="BJ1030" s="10" t="s">
        <v>1105</v>
      </c>
      <c r="BK1030" s="10" t="s">
        <v>1104</v>
      </c>
      <c r="BL1030" s="10" t="s">
        <v>1105</v>
      </c>
      <c r="BM1030" s="10" t="s">
        <v>1105</v>
      </c>
      <c r="BN1030" s="10" t="s">
        <v>1105</v>
      </c>
      <c r="BO1030" s="10" t="s">
        <v>1105</v>
      </c>
      <c r="BP1030" s="10" t="s">
        <v>1105</v>
      </c>
      <c r="BQ1030" s="10" t="s">
        <v>1105</v>
      </c>
      <c r="BR1030" s="10" t="s">
        <v>1105</v>
      </c>
      <c r="BS1030" s="10" t="s">
        <v>1105</v>
      </c>
      <c r="BT1030" s="10" t="s">
        <v>190</v>
      </c>
      <c r="BU1030" s="10" t="s">
        <v>1105</v>
      </c>
      <c r="BV1030" s="10" t="s">
        <v>1105</v>
      </c>
      <c r="BW1030" s="10" t="s">
        <v>1104</v>
      </c>
      <c r="BX1030" s="19" t="s">
        <v>190</v>
      </c>
      <c r="BY1030" s="10" t="s">
        <v>1105</v>
      </c>
      <c r="BZ1030" s="19" t="s">
        <v>374</v>
      </c>
      <c r="CA1030" s="10" t="s">
        <v>1105</v>
      </c>
      <c r="CB1030" s="10" t="s">
        <v>1104</v>
      </c>
      <c r="CC1030" s="10" t="s">
        <v>1105</v>
      </c>
      <c r="CD1030" s="10" t="s">
        <v>374</v>
      </c>
      <c r="CE1030" s="10" t="s">
        <v>1105</v>
      </c>
      <c r="CF1030" s="10" t="s">
        <v>1104</v>
      </c>
      <c r="CG1030" s="10" t="s">
        <v>1104</v>
      </c>
      <c r="CH1030" s="10" t="s">
        <v>1104</v>
      </c>
      <c r="CI1030" s="10" t="s">
        <v>1105</v>
      </c>
      <c r="CJ1030" s="10" t="s">
        <v>1104</v>
      </c>
      <c r="CK1030" s="19" t="s">
        <v>190</v>
      </c>
      <c r="CL1030" s="10" t="s">
        <v>1105</v>
      </c>
      <c r="CM1030" s="10" t="s">
        <v>1105</v>
      </c>
      <c r="CN1030" s="10" t="s">
        <v>1105</v>
      </c>
      <c r="CO1030" s="10" t="s">
        <v>1105</v>
      </c>
      <c r="CP1030" s="10" t="s">
        <v>1105</v>
      </c>
      <c r="CQ1030" s="10" t="s">
        <v>1105</v>
      </c>
      <c r="CR1030" s="10" t="s">
        <v>1105</v>
      </c>
      <c r="CS1030" s="10" t="s">
        <v>1105</v>
      </c>
      <c r="CT1030" s="10" t="s">
        <v>1105</v>
      </c>
      <c r="CU1030" s="10" t="s">
        <v>1104</v>
      </c>
      <c r="CV1030" s="10" t="s">
        <v>1104</v>
      </c>
      <c r="CW1030" s="10" t="s">
        <v>1105</v>
      </c>
      <c r="CX1030" s="19" t="s">
        <v>190</v>
      </c>
      <c r="CY1030" s="10" t="s">
        <v>1105</v>
      </c>
      <c r="CZ1030" s="10" t="s">
        <v>1105</v>
      </c>
      <c r="DA1030" s="10" t="s">
        <v>1105</v>
      </c>
      <c r="DB1030" s="10" t="s">
        <v>1104</v>
      </c>
      <c r="DC1030" s="96" t="s">
        <v>7183</v>
      </c>
      <c r="DD1030" s="96" t="s">
        <v>7183</v>
      </c>
      <c r="DE1030" s="4"/>
      <c r="DF1030" s="4"/>
      <c r="DG1030" s="4"/>
      <c r="DH1030" s="4"/>
      <c r="DI1030" s="4"/>
      <c r="DJ1030" s="4"/>
      <c r="DK1030" s="4"/>
      <c r="DL1030" s="4"/>
      <c r="DM1030" s="4"/>
      <c r="DN1030" s="4"/>
      <c r="DO1030" s="4"/>
      <c r="DP1030" s="4"/>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4"/>
      <c r="ES1030" s="4"/>
      <c r="ET1030" s="4"/>
      <c r="EU1030" s="4"/>
      <c r="EV1030" s="4"/>
      <c r="EW1030" s="4"/>
      <c r="EX1030" s="4"/>
      <c r="EY1030" s="4"/>
      <c r="EZ1030" s="4"/>
      <c r="FA1030" s="4"/>
      <c r="FB1030" s="4"/>
      <c r="FC1030" s="4"/>
      <c r="FD1030" s="4"/>
      <c r="FE1030" s="4"/>
      <c r="FF1030" s="4"/>
      <c r="FG1030" s="4"/>
      <c r="FH1030" s="4"/>
      <c r="FI1030" s="4"/>
      <c r="FJ1030" s="4"/>
      <c r="FK1030" s="4"/>
      <c r="FL1030" s="4"/>
      <c r="FM1030" s="4"/>
      <c r="FN1030" s="4"/>
      <c r="FO1030" s="4"/>
      <c r="FP1030" s="4"/>
      <c r="FQ1030" s="4"/>
      <c r="FR1030" s="4"/>
      <c r="FS1030" s="4"/>
      <c r="FT1030" s="4"/>
      <c r="FU1030" s="4"/>
      <c r="FV1030" s="4"/>
      <c r="FW1030" s="4"/>
      <c r="FX1030" s="4"/>
      <c r="FY1030" s="4"/>
      <c r="FZ1030" s="4"/>
      <c r="GA1030" s="4"/>
      <c r="GB1030" s="4"/>
      <c r="GC1030" s="4"/>
      <c r="GD1030" s="4"/>
      <c r="GE1030" s="4"/>
      <c r="GF1030" s="4"/>
      <c r="GG1030" s="4"/>
      <c r="GH1030" s="4"/>
      <c r="GI1030" s="4"/>
      <c r="GJ1030" s="4"/>
      <c r="GK1030" s="4"/>
      <c r="GL1030" s="4"/>
      <c r="GM1030" s="4"/>
      <c r="GN1030" s="4"/>
      <c r="GO1030" s="4"/>
      <c r="GP1030" s="4"/>
      <c r="GQ1030" s="4"/>
      <c r="GR1030" s="4"/>
      <c r="GS1030" s="4"/>
      <c r="GT1030" s="4"/>
      <c r="GU1030" s="4"/>
      <c r="GV1030" s="4"/>
      <c r="GW1030" s="4"/>
      <c r="GX1030" s="4"/>
      <c r="GY1030" s="4"/>
      <c r="GZ1030" s="4"/>
      <c r="HA1030" s="4"/>
      <c r="HB1030" s="4"/>
      <c r="HC1030" s="4"/>
      <c r="HD1030" s="4"/>
      <c r="HE1030" s="4"/>
      <c r="HF1030" s="4"/>
      <c r="HG1030" s="4"/>
      <c r="HH1030" s="4"/>
      <c r="HI1030" s="4"/>
      <c r="HJ1030" s="4"/>
      <c r="HK1030" s="4"/>
      <c r="HL1030" s="4"/>
      <c r="HM1030" s="4"/>
      <c r="HN1030" s="4"/>
      <c r="HO1030" s="4"/>
      <c r="HP1030" s="4"/>
      <c r="HQ1030" s="4"/>
      <c r="HR1030" s="4"/>
      <c r="HS1030" s="4"/>
      <c r="HT1030" s="4"/>
      <c r="HU1030" s="4"/>
      <c r="HV1030" s="4"/>
      <c r="HW1030" s="4"/>
      <c r="HX1030" s="4"/>
      <c r="HY1030" s="4"/>
      <c r="HZ1030" s="4"/>
      <c r="IA1030" s="4"/>
      <c r="IB1030" s="4"/>
      <c r="IC1030" s="4"/>
      <c r="ID1030" s="4"/>
      <c r="IE1030" s="4"/>
      <c r="IF1030" s="4"/>
      <c r="IG1030" s="4"/>
      <c r="IH1030" s="4"/>
      <c r="II1030" s="4"/>
      <c r="IJ1030" s="4"/>
      <c r="IK1030" s="4"/>
      <c r="IL1030" s="4"/>
      <c r="IM1030" s="4"/>
      <c r="IN1030" s="4"/>
      <c r="IO1030" s="4"/>
      <c r="IP1030" s="4"/>
      <c r="IQ1030" s="5"/>
    </row>
    <row r="1031" spans="1:251" s="9" customFormat="1" ht="17.25" customHeight="1">
      <c r="A1031" s="5" t="s">
        <v>367</v>
      </c>
      <c r="B1031" s="9">
        <v>390</v>
      </c>
      <c r="C1031" s="5" t="s">
        <v>83</v>
      </c>
      <c r="D1031" s="5" t="s">
        <v>206</v>
      </c>
      <c r="E1031" s="9">
        <v>1620</v>
      </c>
      <c r="F1031" s="9" t="s">
        <v>21</v>
      </c>
      <c r="G1031" s="5"/>
      <c r="H1031" s="39" t="s">
        <v>16</v>
      </c>
      <c r="I1031" s="9">
        <v>1744</v>
      </c>
      <c r="J1031" s="5" t="s">
        <v>9</v>
      </c>
      <c r="K1031" s="9">
        <v>1746</v>
      </c>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42" t="s">
        <v>578</v>
      </c>
      <c r="AM1031" s="11">
        <f>VLOOKUP($AL1031,'City Location'!$A$2:$C$69,2)</f>
        <v>55.676096999999999</v>
      </c>
      <c r="AN1031" s="11">
        <f>VLOOKUP($AL1031,'City Location'!$A$2:$C$69,3)</f>
        <v>12.568337</v>
      </c>
      <c r="AO1031" s="9" t="s">
        <v>623</v>
      </c>
      <c r="AP1031" s="5">
        <v>1</v>
      </c>
      <c r="AQ1031" s="5"/>
      <c r="AR1031" s="4"/>
      <c r="AS1031" s="4"/>
      <c r="AT1031" s="10">
        <v>0</v>
      </c>
      <c r="AU1031" s="10" t="s">
        <v>1104</v>
      </c>
      <c r="AV1031" s="10" t="s">
        <v>1105</v>
      </c>
      <c r="AW1031" s="10" t="s">
        <v>1104</v>
      </c>
      <c r="AX1031" s="10" t="s">
        <v>1105</v>
      </c>
      <c r="AY1031" s="10" t="s">
        <v>1105</v>
      </c>
      <c r="AZ1031" s="10" t="s">
        <v>1105</v>
      </c>
      <c r="BA1031" s="10" t="s">
        <v>1105</v>
      </c>
      <c r="BB1031" s="10" t="s">
        <v>1105</v>
      </c>
      <c r="BC1031" s="10" t="s">
        <v>1105</v>
      </c>
      <c r="BD1031" s="10" t="s">
        <v>1104</v>
      </c>
      <c r="BE1031" s="10" t="s">
        <v>1104</v>
      </c>
      <c r="BF1031" s="10" t="s">
        <v>1105</v>
      </c>
      <c r="BG1031" s="10" t="s">
        <v>1105</v>
      </c>
      <c r="BH1031" s="19" t="s">
        <v>190</v>
      </c>
      <c r="BI1031" s="10" t="s">
        <v>1105</v>
      </c>
      <c r="BJ1031" s="10" t="s">
        <v>1105</v>
      </c>
      <c r="BK1031" s="10" t="s">
        <v>1104</v>
      </c>
      <c r="BL1031" s="10" t="s">
        <v>1105</v>
      </c>
      <c r="BM1031" s="10" t="s">
        <v>1105</v>
      </c>
      <c r="BN1031" s="10" t="s">
        <v>1105</v>
      </c>
      <c r="BO1031" s="10" t="s">
        <v>1105</v>
      </c>
      <c r="BP1031" s="10" t="s">
        <v>1105</v>
      </c>
      <c r="BQ1031" s="10" t="s">
        <v>1105</v>
      </c>
      <c r="BR1031" s="10" t="s">
        <v>1105</v>
      </c>
      <c r="BS1031" s="10" t="s">
        <v>1105</v>
      </c>
      <c r="BT1031" s="10" t="s">
        <v>190</v>
      </c>
      <c r="BU1031" s="10" t="s">
        <v>1105</v>
      </c>
      <c r="BV1031" s="10" t="s">
        <v>1105</v>
      </c>
      <c r="BW1031" s="10" t="s">
        <v>1104</v>
      </c>
      <c r="BX1031" s="19" t="s">
        <v>190</v>
      </c>
      <c r="BY1031" s="10" t="s">
        <v>1105</v>
      </c>
      <c r="BZ1031" s="19" t="s">
        <v>374</v>
      </c>
      <c r="CA1031" s="10" t="s">
        <v>1105</v>
      </c>
      <c r="CB1031" s="10" t="s">
        <v>1104</v>
      </c>
      <c r="CC1031" s="10" t="s">
        <v>1105</v>
      </c>
      <c r="CD1031" s="10" t="s">
        <v>374</v>
      </c>
      <c r="CE1031" s="10" t="s">
        <v>1105</v>
      </c>
      <c r="CF1031" s="10" t="s">
        <v>1104</v>
      </c>
      <c r="CG1031" s="10" t="s">
        <v>1104</v>
      </c>
      <c r="CH1031" s="10" t="s">
        <v>1104</v>
      </c>
      <c r="CI1031" s="10" t="s">
        <v>1105</v>
      </c>
      <c r="CJ1031" s="10" t="s">
        <v>1104</v>
      </c>
      <c r="CK1031" s="19" t="s">
        <v>190</v>
      </c>
      <c r="CL1031" s="10" t="s">
        <v>1105</v>
      </c>
      <c r="CM1031" s="10" t="s">
        <v>1105</v>
      </c>
      <c r="CN1031" s="10" t="s">
        <v>1105</v>
      </c>
      <c r="CO1031" s="10" t="s">
        <v>1105</v>
      </c>
      <c r="CP1031" s="10" t="s">
        <v>1105</v>
      </c>
      <c r="CQ1031" s="10" t="s">
        <v>1105</v>
      </c>
      <c r="CR1031" s="10" t="s">
        <v>1105</v>
      </c>
      <c r="CS1031" s="10" t="s">
        <v>1105</v>
      </c>
      <c r="CT1031" s="10" t="s">
        <v>1105</v>
      </c>
      <c r="CU1031" s="10" t="s">
        <v>1104</v>
      </c>
      <c r="CV1031" s="10" t="s">
        <v>1104</v>
      </c>
      <c r="CW1031" s="10" t="s">
        <v>1105</v>
      </c>
      <c r="CX1031" s="19" t="s">
        <v>190</v>
      </c>
      <c r="CY1031" s="10" t="s">
        <v>1105</v>
      </c>
      <c r="CZ1031" s="10" t="s">
        <v>1105</v>
      </c>
      <c r="DA1031" s="10" t="s">
        <v>1105</v>
      </c>
      <c r="DB1031" s="10" t="s">
        <v>1104</v>
      </c>
      <c r="DC1031" s="96" t="s">
        <v>7183</v>
      </c>
      <c r="DD1031" s="96" t="s">
        <v>7183</v>
      </c>
      <c r="DE1031" s="4"/>
      <c r="DF1031" s="4"/>
      <c r="DG1031" s="4"/>
      <c r="DH1031" s="4"/>
      <c r="DI1031" s="4"/>
      <c r="DJ1031" s="4"/>
      <c r="DK1031" s="4"/>
      <c r="DL1031" s="4"/>
      <c r="DM1031" s="4"/>
      <c r="DN1031" s="4"/>
      <c r="DO1031" s="4"/>
      <c r="DP1031" s="4"/>
      <c r="DQ1031" s="4"/>
      <c r="DR1031" s="4"/>
      <c r="DS1031" s="4"/>
      <c r="DT1031" s="4"/>
      <c r="DU1031" s="4"/>
      <c r="DV1031" s="4"/>
      <c r="DW1031" s="4"/>
      <c r="DX1031" s="4"/>
      <c r="DY1031" s="4"/>
      <c r="DZ1031" s="4"/>
      <c r="EA1031" s="4"/>
      <c r="EB1031" s="4"/>
      <c r="EC1031" s="4"/>
      <c r="ED1031" s="4"/>
      <c r="EE1031" s="4"/>
      <c r="EF1031" s="4"/>
      <c r="EG1031" s="4"/>
      <c r="EH1031" s="4"/>
      <c r="EI1031" s="4"/>
      <c r="EJ1031" s="4"/>
      <c r="EK1031" s="4"/>
      <c r="EL1031" s="4"/>
      <c r="EM1031" s="4"/>
      <c r="EN1031" s="4"/>
      <c r="EO1031" s="4"/>
      <c r="EP1031" s="4"/>
      <c r="EQ1031" s="4"/>
      <c r="ER1031" s="4"/>
      <c r="ES1031" s="4"/>
      <c r="ET1031" s="4"/>
      <c r="EU1031" s="4"/>
      <c r="EV1031" s="4"/>
      <c r="EW1031" s="4"/>
      <c r="EX1031" s="4"/>
      <c r="EY1031" s="4"/>
      <c r="EZ1031" s="4"/>
      <c r="FA1031" s="4"/>
      <c r="FB1031" s="4"/>
      <c r="FC1031" s="4"/>
      <c r="FD1031" s="4"/>
      <c r="FE1031" s="4"/>
      <c r="FF1031" s="4"/>
      <c r="FG1031" s="4"/>
      <c r="FH1031" s="4"/>
      <c r="FI1031" s="4"/>
      <c r="FJ1031" s="4"/>
      <c r="FK1031" s="4"/>
      <c r="FL1031" s="4"/>
      <c r="FM1031" s="4"/>
      <c r="FN1031" s="4"/>
      <c r="FO1031" s="4"/>
      <c r="FP1031" s="4"/>
      <c r="FQ1031" s="4"/>
      <c r="FR1031" s="4"/>
      <c r="FS1031" s="4"/>
      <c r="FT1031" s="4"/>
      <c r="FU1031" s="4"/>
      <c r="FV1031" s="4"/>
      <c r="FW1031" s="4"/>
      <c r="FX1031" s="4"/>
      <c r="FY1031" s="4"/>
      <c r="FZ1031" s="4"/>
      <c r="GA1031" s="4"/>
      <c r="GB1031" s="4"/>
      <c r="GC1031" s="4"/>
      <c r="GD1031" s="4"/>
      <c r="GE1031" s="4"/>
      <c r="GF1031" s="4"/>
      <c r="GG1031" s="4"/>
      <c r="GH1031" s="4"/>
      <c r="GI1031" s="4"/>
      <c r="GJ1031" s="4"/>
      <c r="GK1031" s="4"/>
      <c r="GL1031" s="4"/>
      <c r="GM1031" s="4"/>
      <c r="GN1031" s="4"/>
      <c r="GO1031" s="4"/>
      <c r="GP1031" s="4"/>
      <c r="GQ1031" s="4"/>
      <c r="GR1031" s="4"/>
      <c r="GS1031" s="4"/>
      <c r="GT1031" s="4"/>
      <c r="GU1031" s="4"/>
      <c r="GV1031" s="4"/>
      <c r="GW1031" s="4"/>
      <c r="GX1031" s="4"/>
      <c r="GY1031" s="4"/>
      <c r="GZ1031" s="4"/>
      <c r="HA1031" s="4"/>
      <c r="HB1031" s="4"/>
      <c r="HC1031" s="4"/>
      <c r="HD1031" s="4"/>
      <c r="HE1031" s="4"/>
      <c r="HF1031" s="4"/>
      <c r="HG1031" s="4"/>
      <c r="HH1031" s="4"/>
      <c r="HI1031" s="4"/>
      <c r="HJ1031" s="4"/>
      <c r="HK1031" s="4"/>
      <c r="HL1031" s="4"/>
      <c r="HM1031" s="4"/>
      <c r="HN1031" s="4"/>
      <c r="HO1031" s="4"/>
      <c r="HP1031" s="4"/>
      <c r="HQ1031" s="4"/>
      <c r="HR1031" s="4"/>
      <c r="HS1031" s="4"/>
      <c r="HT1031" s="4"/>
      <c r="HU1031" s="4"/>
      <c r="HV1031" s="4"/>
      <c r="HW1031" s="4"/>
      <c r="HX1031" s="4"/>
      <c r="HY1031" s="4"/>
      <c r="HZ1031" s="4"/>
      <c r="IA1031" s="4"/>
      <c r="IB1031" s="4"/>
      <c r="IC1031" s="4"/>
      <c r="ID1031" s="4"/>
      <c r="IE1031" s="4"/>
      <c r="IF1031" s="4"/>
      <c r="IG1031" s="4"/>
      <c r="IH1031" s="4"/>
      <c r="II1031" s="4"/>
      <c r="IJ1031" s="4"/>
      <c r="IK1031" s="4"/>
      <c r="IL1031" s="4"/>
      <c r="IM1031" s="4"/>
      <c r="IN1031" s="4"/>
      <c r="IO1031" s="4"/>
      <c r="IP1031" s="4"/>
      <c r="IQ1031" s="5"/>
    </row>
    <row r="1032" spans="1:251" s="9" customFormat="1" ht="17.25" customHeight="1">
      <c r="A1032" s="5" t="s">
        <v>367</v>
      </c>
      <c r="B1032" s="9">
        <v>390</v>
      </c>
      <c r="C1032" s="5" t="s">
        <v>83</v>
      </c>
      <c r="D1032" s="5" t="s">
        <v>207</v>
      </c>
      <c r="E1032" s="9">
        <v>344</v>
      </c>
      <c r="F1032" s="9" t="s">
        <v>21</v>
      </c>
      <c r="G1032" s="5"/>
      <c r="H1032" s="5" t="s">
        <v>205</v>
      </c>
      <c r="I1032" s="9">
        <v>1746</v>
      </c>
      <c r="J1032" s="5" t="s">
        <v>5</v>
      </c>
      <c r="K1032" s="9">
        <v>1766</v>
      </c>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42" t="s">
        <v>578</v>
      </c>
      <c r="AM1032" s="11">
        <f>VLOOKUP($AL1032,'City Location'!$A$2:$C$69,2)</f>
        <v>55.676096999999999</v>
      </c>
      <c r="AN1032" s="11">
        <f>VLOOKUP($AL1032,'City Location'!$A$2:$C$69,3)</f>
        <v>12.568337</v>
      </c>
      <c r="AO1032" s="9" t="s">
        <v>623</v>
      </c>
      <c r="AP1032" s="5">
        <v>1</v>
      </c>
      <c r="AQ1032" s="5"/>
      <c r="AR1032" s="4"/>
      <c r="AS1032" s="4"/>
      <c r="AT1032" s="10">
        <v>0</v>
      </c>
      <c r="AU1032" s="10" t="s">
        <v>1104</v>
      </c>
      <c r="AV1032" s="10" t="s">
        <v>1105</v>
      </c>
      <c r="AW1032" s="10" t="s">
        <v>1104</v>
      </c>
      <c r="AX1032" s="10" t="s">
        <v>1105</v>
      </c>
      <c r="AY1032" s="10" t="s">
        <v>1105</v>
      </c>
      <c r="AZ1032" s="10" t="s">
        <v>1105</v>
      </c>
      <c r="BA1032" s="10" t="s">
        <v>1105</v>
      </c>
      <c r="BB1032" s="10" t="s">
        <v>1105</v>
      </c>
      <c r="BC1032" s="10" t="s">
        <v>1105</v>
      </c>
      <c r="BD1032" s="10" t="s">
        <v>1104</v>
      </c>
      <c r="BE1032" s="10" t="s">
        <v>1104</v>
      </c>
      <c r="BF1032" s="10" t="s">
        <v>1105</v>
      </c>
      <c r="BG1032" s="10" t="s">
        <v>1105</v>
      </c>
      <c r="BH1032" s="19" t="s">
        <v>190</v>
      </c>
      <c r="BI1032" s="10" t="s">
        <v>1105</v>
      </c>
      <c r="BJ1032" s="10" t="s">
        <v>1105</v>
      </c>
      <c r="BK1032" s="10" t="s">
        <v>1104</v>
      </c>
      <c r="BL1032" s="10" t="s">
        <v>1105</v>
      </c>
      <c r="BM1032" s="10" t="s">
        <v>1105</v>
      </c>
      <c r="BN1032" s="10" t="s">
        <v>1105</v>
      </c>
      <c r="BO1032" s="10" t="s">
        <v>1105</v>
      </c>
      <c r="BP1032" s="10" t="s">
        <v>1105</v>
      </c>
      <c r="BQ1032" s="10" t="s">
        <v>1105</v>
      </c>
      <c r="BR1032" s="10" t="s">
        <v>1105</v>
      </c>
      <c r="BS1032" s="10" t="s">
        <v>1105</v>
      </c>
      <c r="BT1032" s="10" t="s">
        <v>190</v>
      </c>
      <c r="BU1032" s="10" t="s">
        <v>1105</v>
      </c>
      <c r="BV1032" s="10" t="s">
        <v>1105</v>
      </c>
      <c r="BW1032" s="10" t="s">
        <v>1104</v>
      </c>
      <c r="BX1032" s="19" t="s">
        <v>190</v>
      </c>
      <c r="BY1032" s="10" t="s">
        <v>1105</v>
      </c>
      <c r="BZ1032" s="19" t="s">
        <v>374</v>
      </c>
      <c r="CA1032" s="10" t="s">
        <v>1105</v>
      </c>
      <c r="CB1032" s="10" t="s">
        <v>1104</v>
      </c>
      <c r="CC1032" s="10" t="s">
        <v>1105</v>
      </c>
      <c r="CD1032" s="10" t="s">
        <v>374</v>
      </c>
      <c r="CE1032" s="10" t="s">
        <v>1105</v>
      </c>
      <c r="CF1032" s="10" t="s">
        <v>1104</v>
      </c>
      <c r="CG1032" s="10" t="s">
        <v>1104</v>
      </c>
      <c r="CH1032" s="10" t="s">
        <v>1104</v>
      </c>
      <c r="CI1032" s="10" t="s">
        <v>1105</v>
      </c>
      <c r="CJ1032" s="10" t="s">
        <v>1104</v>
      </c>
      <c r="CK1032" s="19" t="s">
        <v>190</v>
      </c>
      <c r="CL1032" s="10" t="s">
        <v>1105</v>
      </c>
      <c r="CM1032" s="10" t="s">
        <v>1105</v>
      </c>
      <c r="CN1032" s="10" t="s">
        <v>1105</v>
      </c>
      <c r="CO1032" s="10" t="s">
        <v>1105</v>
      </c>
      <c r="CP1032" s="10" t="s">
        <v>1105</v>
      </c>
      <c r="CQ1032" s="10" t="s">
        <v>1105</v>
      </c>
      <c r="CR1032" s="10" t="s">
        <v>1105</v>
      </c>
      <c r="CS1032" s="10" t="s">
        <v>1105</v>
      </c>
      <c r="CT1032" s="10" t="s">
        <v>1105</v>
      </c>
      <c r="CU1032" s="10" t="s">
        <v>1104</v>
      </c>
      <c r="CV1032" s="10" t="s">
        <v>1104</v>
      </c>
      <c r="CW1032" s="10" t="s">
        <v>1105</v>
      </c>
      <c r="CX1032" s="19" t="s">
        <v>190</v>
      </c>
      <c r="CY1032" s="10" t="s">
        <v>1105</v>
      </c>
      <c r="CZ1032" s="10" t="s">
        <v>1105</v>
      </c>
      <c r="DA1032" s="10" t="s">
        <v>1105</v>
      </c>
      <c r="DB1032" s="10" t="s">
        <v>1104</v>
      </c>
      <c r="DC1032" s="96" t="s">
        <v>7183</v>
      </c>
      <c r="DD1032" s="96" t="s">
        <v>7183</v>
      </c>
      <c r="DE1032" s="4"/>
      <c r="DF1032" s="4"/>
      <c r="DG1032" s="4"/>
      <c r="DH1032" s="4"/>
      <c r="DI1032" s="4"/>
      <c r="DJ1032" s="4"/>
      <c r="DK1032" s="4"/>
      <c r="DL1032" s="4"/>
      <c r="DM1032" s="4"/>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4"/>
      <c r="ES1032" s="4"/>
      <c r="ET1032" s="4"/>
      <c r="EU1032" s="4"/>
      <c r="EV1032" s="4"/>
      <c r="EW1032" s="4"/>
      <c r="EX1032" s="4"/>
      <c r="EY1032" s="4"/>
      <c r="EZ1032" s="4"/>
      <c r="FA1032" s="4"/>
      <c r="FB1032" s="4"/>
      <c r="FC1032" s="4"/>
      <c r="FD1032" s="4"/>
      <c r="FE1032" s="4"/>
      <c r="FF1032" s="4"/>
      <c r="FG1032" s="4"/>
      <c r="FH1032" s="4"/>
      <c r="FI1032" s="4"/>
      <c r="FJ1032" s="4"/>
      <c r="FK1032" s="4"/>
      <c r="FL1032" s="4"/>
      <c r="FM1032" s="4"/>
      <c r="FN1032" s="4"/>
      <c r="FO1032" s="4"/>
      <c r="FP1032" s="4"/>
      <c r="FQ1032" s="4"/>
      <c r="FR1032" s="4"/>
      <c r="FS1032" s="4"/>
      <c r="FT1032" s="4"/>
      <c r="FU1032" s="4"/>
      <c r="FV1032" s="4"/>
      <c r="FW1032" s="4"/>
      <c r="FX1032" s="4"/>
      <c r="FY1032" s="4"/>
      <c r="FZ1032" s="4"/>
      <c r="GA1032" s="4"/>
      <c r="GB1032" s="4"/>
      <c r="GC1032" s="4"/>
      <c r="GD1032" s="4"/>
      <c r="GE1032" s="4"/>
      <c r="GF1032" s="4"/>
      <c r="GG1032" s="4"/>
      <c r="GH1032" s="4"/>
      <c r="GI1032" s="4"/>
      <c r="GJ1032" s="4"/>
      <c r="GK1032" s="4"/>
      <c r="GL1032" s="4"/>
      <c r="GM1032" s="4"/>
      <c r="GN1032" s="4"/>
      <c r="GO1032" s="4"/>
      <c r="GP1032" s="4"/>
      <c r="GQ1032" s="4"/>
      <c r="GR1032" s="4"/>
      <c r="GS1032" s="4"/>
      <c r="GT1032" s="4"/>
      <c r="GU1032" s="4"/>
      <c r="GV1032" s="4"/>
      <c r="GW1032" s="4"/>
      <c r="GX1032" s="4"/>
      <c r="GY1032" s="4"/>
      <c r="GZ1032" s="4"/>
      <c r="HA1032" s="4"/>
      <c r="HB1032" s="4"/>
      <c r="HC1032" s="4"/>
      <c r="HD1032" s="4"/>
      <c r="HE1032" s="4"/>
      <c r="HF1032" s="4"/>
      <c r="HG1032" s="4"/>
      <c r="HH1032" s="4"/>
      <c r="HI1032" s="4"/>
      <c r="HJ1032" s="4"/>
      <c r="HK1032" s="4"/>
      <c r="HL1032" s="4"/>
      <c r="HM1032" s="4"/>
      <c r="HN1032" s="4"/>
      <c r="HO1032" s="4"/>
      <c r="HP1032" s="4"/>
      <c r="HQ1032" s="4"/>
      <c r="HR1032" s="4"/>
      <c r="HS1032" s="4"/>
      <c r="HT1032" s="4"/>
      <c r="HU1032" s="4"/>
      <c r="HV1032" s="4"/>
      <c r="HW1032" s="4"/>
      <c r="HX1032" s="4"/>
      <c r="HY1032" s="4"/>
      <c r="HZ1032" s="4"/>
      <c r="IA1032" s="4"/>
      <c r="IB1032" s="4"/>
      <c r="IC1032" s="4"/>
      <c r="ID1032" s="4"/>
      <c r="IE1032" s="4"/>
      <c r="IF1032" s="4"/>
      <c r="IG1032" s="4"/>
      <c r="IH1032" s="4"/>
      <c r="II1032" s="4"/>
      <c r="IJ1032" s="4"/>
      <c r="IK1032" s="4"/>
      <c r="IL1032" s="4"/>
      <c r="IM1032" s="4"/>
      <c r="IN1032" s="4"/>
      <c r="IO1032" s="4"/>
      <c r="IP1032" s="4"/>
      <c r="IQ1032" s="5"/>
    </row>
    <row r="1033" spans="1:251" s="9" customFormat="1" ht="17.25" customHeight="1">
      <c r="A1033" s="5" t="s">
        <v>367</v>
      </c>
      <c r="B1033" s="9">
        <v>390</v>
      </c>
      <c r="C1033" s="5" t="s">
        <v>83</v>
      </c>
      <c r="D1033" s="5" t="s">
        <v>208</v>
      </c>
      <c r="E1033" s="9">
        <v>764</v>
      </c>
      <c r="F1033" s="9" t="s">
        <v>21</v>
      </c>
      <c r="G1033" s="5"/>
      <c r="H1033" s="5" t="s">
        <v>5</v>
      </c>
      <c r="I1033" s="9">
        <v>1766</v>
      </c>
      <c r="J1033" s="39" t="s">
        <v>12</v>
      </c>
      <c r="K1033" s="9">
        <v>1773</v>
      </c>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42" t="s">
        <v>578</v>
      </c>
      <c r="AM1033" s="11">
        <f>VLOOKUP($AL1033,'City Location'!$A$2:$C$69,2)</f>
        <v>55.676096999999999</v>
      </c>
      <c r="AN1033" s="11">
        <f>VLOOKUP($AL1033,'City Location'!$A$2:$C$69,3)</f>
        <v>12.568337</v>
      </c>
      <c r="AO1033" s="9" t="s">
        <v>623</v>
      </c>
      <c r="AP1033" s="5">
        <v>1</v>
      </c>
      <c r="AQ1033" s="5"/>
      <c r="AR1033" s="4"/>
      <c r="AS1033" s="4"/>
      <c r="AT1033" s="10">
        <v>0</v>
      </c>
      <c r="AU1033" s="10" t="s">
        <v>1104</v>
      </c>
      <c r="AV1033" s="10" t="s">
        <v>1105</v>
      </c>
      <c r="AW1033" s="10" t="s">
        <v>1104</v>
      </c>
      <c r="AX1033" s="10" t="s">
        <v>1105</v>
      </c>
      <c r="AY1033" s="10" t="s">
        <v>1105</v>
      </c>
      <c r="AZ1033" s="10" t="s">
        <v>1105</v>
      </c>
      <c r="BA1033" s="10" t="s">
        <v>1105</v>
      </c>
      <c r="BB1033" s="10" t="s">
        <v>1105</v>
      </c>
      <c r="BC1033" s="10" t="s">
        <v>1105</v>
      </c>
      <c r="BD1033" s="10" t="s">
        <v>1104</v>
      </c>
      <c r="BE1033" s="10" t="s">
        <v>1104</v>
      </c>
      <c r="BF1033" s="10" t="s">
        <v>1105</v>
      </c>
      <c r="BG1033" s="10" t="s">
        <v>1105</v>
      </c>
      <c r="BH1033" s="19" t="s">
        <v>190</v>
      </c>
      <c r="BI1033" s="10" t="s">
        <v>1104</v>
      </c>
      <c r="BJ1033" s="10" t="s">
        <v>1104</v>
      </c>
      <c r="BK1033" s="10" t="s">
        <v>1104</v>
      </c>
      <c r="BL1033" s="10" t="s">
        <v>1105</v>
      </c>
      <c r="BM1033" s="10" t="s">
        <v>1105</v>
      </c>
      <c r="BN1033" s="10" t="s">
        <v>1105</v>
      </c>
      <c r="BO1033" s="19" t="s">
        <v>1105</v>
      </c>
      <c r="BP1033" s="10" t="s">
        <v>1105</v>
      </c>
      <c r="BQ1033" s="10" t="s">
        <v>1105</v>
      </c>
      <c r="BR1033" s="10" t="s">
        <v>1105</v>
      </c>
      <c r="BS1033" s="10" t="s">
        <v>1104</v>
      </c>
      <c r="BT1033" s="19" t="s">
        <v>374</v>
      </c>
      <c r="BU1033" s="10" t="s">
        <v>1105</v>
      </c>
      <c r="BV1033" s="10" t="s">
        <v>1105</v>
      </c>
      <c r="BW1033" s="10" t="s">
        <v>1104</v>
      </c>
      <c r="BX1033" s="19" t="s">
        <v>190</v>
      </c>
      <c r="BY1033" s="10" t="s">
        <v>1105</v>
      </c>
      <c r="BZ1033" s="19" t="s">
        <v>374</v>
      </c>
      <c r="CA1033" s="10" t="s">
        <v>1105</v>
      </c>
      <c r="CB1033" s="10" t="s">
        <v>1104</v>
      </c>
      <c r="CC1033" s="10" t="s">
        <v>1105</v>
      </c>
      <c r="CD1033" s="10" t="s">
        <v>374</v>
      </c>
      <c r="CE1033" s="10" t="s">
        <v>1105</v>
      </c>
      <c r="CF1033" s="10" t="s">
        <v>1104</v>
      </c>
      <c r="CG1033" s="10" t="s">
        <v>1104</v>
      </c>
      <c r="CH1033" s="10" t="s">
        <v>1104</v>
      </c>
      <c r="CI1033" s="10" t="s">
        <v>1105</v>
      </c>
      <c r="CJ1033" s="10" t="s">
        <v>1104</v>
      </c>
      <c r="CK1033" s="19" t="s">
        <v>190</v>
      </c>
      <c r="CL1033" s="10" t="s">
        <v>1105</v>
      </c>
      <c r="CM1033" s="10" t="s">
        <v>1105</v>
      </c>
      <c r="CN1033" s="10" t="s">
        <v>1105</v>
      </c>
      <c r="CO1033" s="10" t="s">
        <v>1105</v>
      </c>
      <c r="CP1033" s="10" t="s">
        <v>1105</v>
      </c>
      <c r="CQ1033" s="10" t="s">
        <v>1105</v>
      </c>
      <c r="CR1033" s="10" t="s">
        <v>1105</v>
      </c>
      <c r="CS1033" s="10" t="s">
        <v>1105</v>
      </c>
      <c r="CT1033" s="10" t="s">
        <v>1105</v>
      </c>
      <c r="CU1033" s="10" t="s">
        <v>1104</v>
      </c>
      <c r="CV1033" s="10" t="s">
        <v>1104</v>
      </c>
      <c r="CW1033" s="10" t="s">
        <v>1105</v>
      </c>
      <c r="CX1033" s="19" t="s">
        <v>190</v>
      </c>
      <c r="CY1033" s="10" t="s">
        <v>1105</v>
      </c>
      <c r="CZ1033" s="10" t="s">
        <v>1105</v>
      </c>
      <c r="DA1033" s="10" t="s">
        <v>1105</v>
      </c>
      <c r="DB1033" s="10" t="s">
        <v>1104</v>
      </c>
      <c r="DC1033" s="96" t="s">
        <v>7183</v>
      </c>
      <c r="DD1033" s="96" t="s">
        <v>7183</v>
      </c>
      <c r="DE1033" s="4"/>
      <c r="DF1033" s="4"/>
      <c r="DG1033" s="4"/>
      <c r="DH1033" s="4"/>
      <c r="DI1033" s="4"/>
      <c r="DJ1033" s="4"/>
      <c r="DK1033" s="4"/>
      <c r="DL1033" s="4"/>
      <c r="DM1033" s="4"/>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4"/>
      <c r="ES1033" s="4"/>
      <c r="ET1033" s="4"/>
      <c r="EU1033" s="4"/>
      <c r="EV1033" s="4"/>
      <c r="EW1033" s="4"/>
      <c r="EX1033" s="4"/>
      <c r="EY1033" s="4"/>
      <c r="EZ1033" s="4"/>
      <c r="FA1033" s="4"/>
      <c r="FB1033" s="4"/>
      <c r="FC1033" s="4"/>
      <c r="FD1033" s="4"/>
      <c r="FE1033" s="4"/>
      <c r="FF1033" s="4"/>
      <c r="FG1033" s="4"/>
      <c r="FH1033" s="4"/>
      <c r="FI1033" s="4"/>
      <c r="FJ1033" s="4"/>
      <c r="FK1033" s="4"/>
      <c r="FL1033" s="4"/>
      <c r="FM1033" s="4"/>
      <c r="FN1033" s="4"/>
      <c r="FO1033" s="4"/>
      <c r="FP1033" s="4"/>
      <c r="FQ1033" s="4"/>
      <c r="FR1033" s="4"/>
      <c r="FS1033" s="4"/>
      <c r="FT1033" s="4"/>
      <c r="FU1033" s="4"/>
      <c r="FV1033" s="4"/>
      <c r="FW1033" s="4"/>
      <c r="FX1033" s="4"/>
      <c r="FY1033" s="4"/>
      <c r="FZ1033" s="4"/>
      <c r="GA1033" s="4"/>
      <c r="GB1033" s="4"/>
      <c r="GC1033" s="4"/>
      <c r="GD1033" s="4"/>
      <c r="GE1033" s="4"/>
      <c r="GF1033" s="4"/>
      <c r="GG1033" s="4"/>
      <c r="GH1033" s="4"/>
      <c r="GI1033" s="4"/>
      <c r="GJ1033" s="4"/>
      <c r="GK1033" s="4"/>
      <c r="GL1033" s="4"/>
      <c r="GM1033" s="4"/>
      <c r="GN1033" s="4"/>
      <c r="GO1033" s="4"/>
      <c r="GP1033" s="4"/>
      <c r="GQ1033" s="4"/>
      <c r="GR1033" s="4"/>
      <c r="GS1033" s="4"/>
      <c r="GT1033" s="4"/>
      <c r="GU1033" s="4"/>
      <c r="GV1033" s="4"/>
      <c r="GW1033" s="4"/>
      <c r="GX1033" s="4"/>
      <c r="GY1033" s="4"/>
      <c r="GZ1033" s="4"/>
      <c r="HA1033" s="4"/>
      <c r="HB1033" s="4"/>
      <c r="HC1033" s="4"/>
      <c r="HD1033" s="4"/>
      <c r="HE1033" s="4"/>
      <c r="HF1033" s="4"/>
      <c r="HG1033" s="4"/>
      <c r="HH1033" s="4"/>
      <c r="HI1033" s="4"/>
      <c r="HJ1033" s="4"/>
      <c r="HK1033" s="4"/>
      <c r="HL1033" s="4"/>
      <c r="HM1033" s="4"/>
      <c r="HN1033" s="4"/>
      <c r="HO1033" s="4"/>
      <c r="HP1033" s="4"/>
      <c r="HQ1033" s="4"/>
      <c r="HR1033" s="4"/>
      <c r="HS1033" s="4"/>
      <c r="HT1033" s="4"/>
      <c r="HU1033" s="4"/>
      <c r="HV1033" s="4"/>
      <c r="HW1033" s="4"/>
      <c r="HX1033" s="4"/>
      <c r="HY1033" s="4"/>
      <c r="HZ1033" s="4"/>
      <c r="IA1033" s="4"/>
      <c r="IB1033" s="4"/>
      <c r="IC1033" s="4"/>
      <c r="ID1033" s="4"/>
      <c r="IE1033" s="4"/>
      <c r="IF1033" s="4"/>
      <c r="IG1033" s="4"/>
      <c r="IH1033" s="4"/>
      <c r="II1033" s="4"/>
      <c r="IJ1033" s="4"/>
      <c r="IK1033" s="4"/>
      <c r="IL1033" s="4"/>
      <c r="IM1033" s="4"/>
      <c r="IN1033" s="4"/>
      <c r="IO1033" s="4"/>
      <c r="IP1033" s="4"/>
      <c r="IQ1033" s="5"/>
    </row>
    <row r="1034" spans="1:251" s="9" customFormat="1" ht="17.25" customHeight="1">
      <c r="A1034" s="5" t="s">
        <v>367</v>
      </c>
      <c r="B1034" s="9">
        <v>390</v>
      </c>
      <c r="C1034" s="5" t="s">
        <v>83</v>
      </c>
      <c r="D1034" s="5" t="s">
        <v>208</v>
      </c>
      <c r="E1034" s="9">
        <v>764</v>
      </c>
      <c r="F1034" s="9" t="s">
        <v>21</v>
      </c>
      <c r="G1034" s="5"/>
      <c r="H1034" s="39" t="s">
        <v>12</v>
      </c>
      <c r="I1034" s="9">
        <v>1773</v>
      </c>
      <c r="J1034" s="39" t="s">
        <v>5</v>
      </c>
      <c r="K1034" s="9">
        <v>1807</v>
      </c>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42" t="s">
        <v>578</v>
      </c>
      <c r="AM1034" s="11">
        <f>VLOOKUP($AL1034,'City Location'!$A$2:$C$69,2)</f>
        <v>55.676096999999999</v>
      </c>
      <c r="AN1034" s="11">
        <f>VLOOKUP($AL1034,'City Location'!$A$2:$C$69,3)</f>
        <v>12.568337</v>
      </c>
      <c r="AO1034" s="9" t="s">
        <v>623</v>
      </c>
      <c r="AP1034" s="5">
        <v>1</v>
      </c>
      <c r="AQ1034" s="5"/>
      <c r="AR1034" s="4"/>
      <c r="AS1034" s="4"/>
      <c r="AT1034" s="10">
        <v>0</v>
      </c>
      <c r="AU1034" s="10" t="s">
        <v>1104</v>
      </c>
      <c r="AV1034" s="10" t="s">
        <v>1105</v>
      </c>
      <c r="AW1034" s="10" t="s">
        <v>1104</v>
      </c>
      <c r="AX1034" s="10" t="s">
        <v>1105</v>
      </c>
      <c r="AY1034" s="10" t="s">
        <v>1105</v>
      </c>
      <c r="AZ1034" s="10" t="s">
        <v>1105</v>
      </c>
      <c r="BA1034" s="10" t="s">
        <v>1105</v>
      </c>
      <c r="BB1034" s="10" t="s">
        <v>1105</v>
      </c>
      <c r="BC1034" s="10" t="s">
        <v>1105</v>
      </c>
      <c r="BD1034" s="10" t="s">
        <v>1104</v>
      </c>
      <c r="BE1034" s="10" t="s">
        <v>1104</v>
      </c>
      <c r="BF1034" s="10" t="s">
        <v>1105</v>
      </c>
      <c r="BG1034" s="10" t="s">
        <v>1105</v>
      </c>
      <c r="BH1034" s="19" t="s">
        <v>374</v>
      </c>
      <c r="BI1034" s="10" t="s">
        <v>1104</v>
      </c>
      <c r="BJ1034" s="10" t="s">
        <v>1104</v>
      </c>
      <c r="BK1034" s="10" t="s">
        <v>1104</v>
      </c>
      <c r="BL1034" s="10" t="s">
        <v>1105</v>
      </c>
      <c r="BM1034" s="10" t="s">
        <v>1105</v>
      </c>
      <c r="BN1034" s="10" t="s">
        <v>1105</v>
      </c>
      <c r="BO1034" s="19" t="s">
        <v>1105</v>
      </c>
      <c r="BP1034" s="10" t="s">
        <v>1105</v>
      </c>
      <c r="BQ1034" s="10" t="s">
        <v>1105</v>
      </c>
      <c r="BR1034" s="10" t="s">
        <v>1105</v>
      </c>
      <c r="BS1034" s="10" t="s">
        <v>1104</v>
      </c>
      <c r="BT1034" s="10" t="s">
        <v>374</v>
      </c>
      <c r="BU1034" s="10" t="s">
        <v>1105</v>
      </c>
      <c r="BV1034" s="10" t="s">
        <v>1105</v>
      </c>
      <c r="BW1034" s="10" t="s">
        <v>1104</v>
      </c>
      <c r="BX1034" s="19" t="s">
        <v>190</v>
      </c>
      <c r="BY1034" s="10" t="s">
        <v>1105</v>
      </c>
      <c r="BZ1034" s="19" t="s">
        <v>374</v>
      </c>
      <c r="CA1034" s="10" t="s">
        <v>1105</v>
      </c>
      <c r="CB1034" s="10" t="s">
        <v>1104</v>
      </c>
      <c r="CC1034" s="10" t="s">
        <v>1105</v>
      </c>
      <c r="CD1034" s="10" t="s">
        <v>374</v>
      </c>
      <c r="CE1034" s="10" t="s">
        <v>1105</v>
      </c>
      <c r="CF1034" s="10" t="s">
        <v>1104</v>
      </c>
      <c r="CG1034" s="10" t="s">
        <v>1104</v>
      </c>
      <c r="CH1034" s="10" t="s">
        <v>1104</v>
      </c>
      <c r="CI1034" s="10" t="s">
        <v>1105</v>
      </c>
      <c r="CJ1034" s="10" t="s">
        <v>1104</v>
      </c>
      <c r="CK1034" s="19" t="s">
        <v>190</v>
      </c>
      <c r="CL1034" s="10" t="s">
        <v>1105</v>
      </c>
      <c r="CM1034" s="10" t="s">
        <v>1105</v>
      </c>
      <c r="CN1034" s="10" t="s">
        <v>1105</v>
      </c>
      <c r="CO1034" s="10" t="s">
        <v>1105</v>
      </c>
      <c r="CP1034" s="10" t="s">
        <v>1105</v>
      </c>
      <c r="CQ1034" s="10" t="s">
        <v>1105</v>
      </c>
      <c r="CR1034" s="10" t="s">
        <v>1105</v>
      </c>
      <c r="CS1034" s="10" t="s">
        <v>1105</v>
      </c>
      <c r="CT1034" s="10" t="s">
        <v>1105</v>
      </c>
      <c r="CU1034" s="10" t="s">
        <v>1104</v>
      </c>
      <c r="CV1034" s="10" t="s">
        <v>1104</v>
      </c>
      <c r="CW1034" s="10" t="s">
        <v>1105</v>
      </c>
      <c r="CX1034" s="19" t="s">
        <v>190</v>
      </c>
      <c r="CY1034" s="10" t="s">
        <v>1105</v>
      </c>
      <c r="CZ1034" s="10" t="s">
        <v>1105</v>
      </c>
      <c r="DA1034" s="10" t="s">
        <v>1105</v>
      </c>
      <c r="DB1034" s="10" t="s">
        <v>1104</v>
      </c>
      <c r="DC1034" s="96" t="s">
        <v>7183</v>
      </c>
      <c r="DD1034" s="96" t="s">
        <v>7183</v>
      </c>
      <c r="DE1034" s="4"/>
      <c r="DF1034" s="4"/>
      <c r="DG1034" s="4"/>
      <c r="DH1034" s="4"/>
      <c r="DI1034" s="4"/>
      <c r="DJ1034" s="4"/>
      <c r="DK1034" s="4"/>
      <c r="DL1034" s="4"/>
      <c r="DM1034" s="4"/>
      <c r="DN1034" s="4"/>
      <c r="DO1034" s="4"/>
      <c r="DP1034" s="4"/>
      <c r="DQ1034" s="4"/>
      <c r="DR1034" s="4"/>
      <c r="DS1034" s="4"/>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4"/>
      <c r="ES1034" s="4"/>
      <c r="ET1034" s="4"/>
      <c r="EU1034" s="4"/>
      <c r="EV1034" s="4"/>
      <c r="EW1034" s="4"/>
      <c r="EX1034" s="4"/>
      <c r="EY1034" s="4"/>
      <c r="EZ1034" s="4"/>
      <c r="FA1034" s="4"/>
      <c r="FB1034" s="4"/>
      <c r="FC1034" s="4"/>
      <c r="FD1034" s="4"/>
      <c r="FE1034" s="4"/>
      <c r="FF1034" s="4"/>
      <c r="FG1034" s="4"/>
      <c r="FH1034" s="4"/>
      <c r="FI1034" s="4"/>
      <c r="FJ1034" s="4"/>
      <c r="FK1034" s="4"/>
      <c r="FL1034" s="4"/>
      <c r="FM1034" s="4"/>
      <c r="FN1034" s="4"/>
      <c r="FO1034" s="4"/>
      <c r="FP1034" s="4"/>
      <c r="FQ1034" s="4"/>
      <c r="FR1034" s="4"/>
      <c r="FS1034" s="4"/>
      <c r="FT1034" s="4"/>
      <c r="FU1034" s="4"/>
      <c r="FV1034" s="4"/>
      <c r="FW1034" s="4"/>
      <c r="FX1034" s="4"/>
      <c r="FY1034" s="4"/>
      <c r="FZ1034" s="4"/>
      <c r="GA1034" s="4"/>
      <c r="GB1034" s="4"/>
      <c r="GC1034" s="4"/>
      <c r="GD1034" s="4"/>
      <c r="GE1034" s="4"/>
      <c r="GF1034" s="4"/>
      <c r="GG1034" s="4"/>
      <c r="GH1034" s="4"/>
      <c r="GI1034" s="4"/>
      <c r="GJ1034" s="4"/>
      <c r="GK1034" s="4"/>
      <c r="GL1034" s="4"/>
      <c r="GM1034" s="4"/>
      <c r="GN1034" s="4"/>
      <c r="GO1034" s="4"/>
      <c r="GP1034" s="4"/>
      <c r="GQ1034" s="4"/>
      <c r="GR1034" s="4"/>
      <c r="GS1034" s="4"/>
      <c r="GT1034" s="4"/>
      <c r="GU1034" s="4"/>
      <c r="GV1034" s="4"/>
      <c r="GW1034" s="4"/>
      <c r="GX1034" s="4"/>
      <c r="GY1034" s="4"/>
      <c r="GZ1034" s="4"/>
      <c r="HA1034" s="4"/>
      <c r="HB1034" s="4"/>
      <c r="HC1034" s="4"/>
      <c r="HD1034" s="4"/>
      <c r="HE1034" s="4"/>
      <c r="HF1034" s="4"/>
      <c r="HG1034" s="4"/>
      <c r="HH1034" s="4"/>
      <c r="HI1034" s="4"/>
      <c r="HJ1034" s="4"/>
      <c r="HK1034" s="4"/>
      <c r="HL1034" s="4"/>
      <c r="HM1034" s="4"/>
      <c r="HN1034" s="4"/>
      <c r="HO1034" s="4"/>
      <c r="HP1034" s="4"/>
      <c r="HQ1034" s="4"/>
      <c r="HR1034" s="4"/>
      <c r="HS1034" s="4"/>
      <c r="HT1034" s="4"/>
      <c r="HU1034" s="4"/>
      <c r="HV1034" s="4"/>
      <c r="HW1034" s="4"/>
      <c r="HX1034" s="4"/>
      <c r="HY1034" s="4"/>
      <c r="HZ1034" s="4"/>
      <c r="IA1034" s="4"/>
      <c r="IB1034" s="4"/>
      <c r="IC1034" s="4"/>
      <c r="ID1034" s="4"/>
      <c r="IE1034" s="4"/>
      <c r="IF1034" s="4"/>
      <c r="IG1034" s="4"/>
      <c r="IH1034" s="4"/>
      <c r="II1034" s="4"/>
      <c r="IJ1034" s="4"/>
      <c r="IK1034" s="4"/>
      <c r="IL1034" s="4"/>
      <c r="IM1034" s="4"/>
      <c r="IN1034" s="4"/>
      <c r="IO1034" s="4"/>
      <c r="IP1034" s="4"/>
      <c r="IQ1034" s="5"/>
    </row>
    <row r="1035" spans="1:251" s="9" customFormat="1" ht="17.25" customHeight="1">
      <c r="A1035" s="5" t="s">
        <v>367</v>
      </c>
      <c r="B1035" s="9">
        <v>390</v>
      </c>
      <c r="C1035" s="5" t="s">
        <v>83</v>
      </c>
      <c r="D1035" s="5" t="s">
        <v>208</v>
      </c>
      <c r="E1035" s="9">
        <v>764</v>
      </c>
      <c r="F1035" s="9" t="s">
        <v>21</v>
      </c>
      <c r="G1035" s="5"/>
      <c r="H1035" s="39" t="s">
        <v>5</v>
      </c>
      <c r="I1035" s="9">
        <v>1807</v>
      </c>
      <c r="J1035" s="5" t="s">
        <v>16</v>
      </c>
      <c r="K1035" s="9">
        <v>1808</v>
      </c>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42" t="s">
        <v>578</v>
      </c>
      <c r="AM1035" s="11">
        <f>VLOOKUP($AL1035,'City Location'!$A$2:$C$69,2)</f>
        <v>55.676096999999999</v>
      </c>
      <c r="AN1035" s="11">
        <f>VLOOKUP($AL1035,'City Location'!$A$2:$C$69,3)</f>
        <v>12.568337</v>
      </c>
      <c r="AO1035" s="9" t="s">
        <v>623</v>
      </c>
      <c r="AP1035" s="5">
        <v>1</v>
      </c>
      <c r="AQ1035" s="5"/>
      <c r="AR1035" s="4"/>
      <c r="AS1035" s="4"/>
      <c r="AT1035" s="10">
        <v>0</v>
      </c>
      <c r="AU1035" s="10" t="s">
        <v>1104</v>
      </c>
      <c r="AV1035" s="10" t="s">
        <v>1105</v>
      </c>
      <c r="AW1035" s="10" t="s">
        <v>1104</v>
      </c>
      <c r="AX1035" s="10" t="s">
        <v>1105</v>
      </c>
      <c r="AY1035" s="10" t="s">
        <v>1105</v>
      </c>
      <c r="AZ1035" s="10" t="s">
        <v>1105</v>
      </c>
      <c r="BA1035" s="10" t="s">
        <v>1105</v>
      </c>
      <c r="BB1035" s="10" t="s">
        <v>1105</v>
      </c>
      <c r="BC1035" s="10" t="s">
        <v>1105</v>
      </c>
      <c r="BD1035" s="10" t="s">
        <v>1104</v>
      </c>
      <c r="BE1035" s="10" t="s">
        <v>1104</v>
      </c>
      <c r="BF1035" s="10" t="s">
        <v>1105</v>
      </c>
      <c r="BG1035" s="10" t="s">
        <v>1105</v>
      </c>
      <c r="BH1035" s="19" t="s">
        <v>374</v>
      </c>
      <c r="BI1035" s="10" t="s">
        <v>1104</v>
      </c>
      <c r="BJ1035" s="10" t="s">
        <v>1104</v>
      </c>
      <c r="BK1035" s="19" t="s">
        <v>190</v>
      </c>
      <c r="BL1035" s="10" t="s">
        <v>1105</v>
      </c>
      <c r="BM1035" s="10" t="s">
        <v>1105</v>
      </c>
      <c r="BN1035" s="10" t="s">
        <v>1105</v>
      </c>
      <c r="BO1035" s="19" t="s">
        <v>1105</v>
      </c>
      <c r="BP1035" s="10" t="s">
        <v>1105</v>
      </c>
      <c r="BQ1035" s="10" t="s">
        <v>1105</v>
      </c>
      <c r="BR1035" s="10" t="s">
        <v>1105</v>
      </c>
      <c r="BS1035" s="10" t="s">
        <v>1104</v>
      </c>
      <c r="BT1035" s="10" t="s">
        <v>374</v>
      </c>
      <c r="BU1035" s="10" t="s">
        <v>1105</v>
      </c>
      <c r="BV1035" s="10" t="s">
        <v>1105</v>
      </c>
      <c r="BW1035" s="10" t="s">
        <v>1104</v>
      </c>
      <c r="BX1035" s="19" t="s">
        <v>374</v>
      </c>
      <c r="BY1035" s="10" t="s">
        <v>1105</v>
      </c>
      <c r="BZ1035" s="19" t="s">
        <v>374</v>
      </c>
      <c r="CA1035" s="10" t="s">
        <v>1105</v>
      </c>
      <c r="CB1035" s="10" t="s">
        <v>1104</v>
      </c>
      <c r="CC1035" s="10" t="s">
        <v>1105</v>
      </c>
      <c r="CD1035" s="10" t="s">
        <v>374</v>
      </c>
      <c r="CE1035" s="10" t="s">
        <v>1105</v>
      </c>
      <c r="CF1035" s="10" t="s">
        <v>1104</v>
      </c>
      <c r="CG1035" s="10" t="s">
        <v>1104</v>
      </c>
      <c r="CH1035" s="10" t="s">
        <v>1104</v>
      </c>
      <c r="CI1035" s="10" t="s">
        <v>1105</v>
      </c>
      <c r="CJ1035" s="10" t="s">
        <v>1104</v>
      </c>
      <c r="CK1035" s="19" t="s">
        <v>190</v>
      </c>
      <c r="CL1035" s="10" t="s">
        <v>1105</v>
      </c>
      <c r="CM1035" s="10" t="s">
        <v>1105</v>
      </c>
      <c r="CN1035" s="10" t="s">
        <v>1105</v>
      </c>
      <c r="CO1035" s="10" t="s">
        <v>1105</v>
      </c>
      <c r="CP1035" s="10" t="s">
        <v>1105</v>
      </c>
      <c r="CQ1035" s="10" t="s">
        <v>1105</v>
      </c>
      <c r="CR1035" s="10" t="s">
        <v>1105</v>
      </c>
      <c r="CS1035" s="10" t="s">
        <v>1105</v>
      </c>
      <c r="CT1035" s="10" t="s">
        <v>1105</v>
      </c>
      <c r="CU1035" s="10" t="s">
        <v>1104</v>
      </c>
      <c r="CV1035" s="10" t="s">
        <v>1104</v>
      </c>
      <c r="CW1035" s="10" t="s">
        <v>1105</v>
      </c>
      <c r="CX1035" s="19" t="s">
        <v>190</v>
      </c>
      <c r="CY1035" s="10" t="s">
        <v>1105</v>
      </c>
      <c r="CZ1035" s="10" t="s">
        <v>1105</v>
      </c>
      <c r="DA1035" s="10" t="s">
        <v>1105</v>
      </c>
      <c r="DB1035" s="10" t="s">
        <v>1104</v>
      </c>
      <c r="DC1035" s="96" t="s">
        <v>7183</v>
      </c>
      <c r="DD1035" s="96" t="s">
        <v>7183</v>
      </c>
      <c r="DE1035" s="4"/>
      <c r="DF1035" s="4"/>
      <c r="DG1035" s="4"/>
      <c r="DH1035" s="4"/>
      <c r="DI1035" s="4"/>
      <c r="DJ1035" s="4"/>
      <c r="DK1035" s="4"/>
      <c r="DL1035" s="4"/>
      <c r="DM1035" s="4"/>
      <c r="DN1035" s="4"/>
      <c r="DO1035" s="4"/>
      <c r="DP1035" s="4"/>
      <c r="DQ1035" s="4"/>
      <c r="DR1035" s="4"/>
      <c r="DS1035" s="4"/>
      <c r="DT1035" s="4"/>
      <c r="DU1035" s="4"/>
      <c r="DV1035" s="4"/>
      <c r="DW1035" s="4"/>
      <c r="DX1035" s="4"/>
      <c r="DY1035" s="4"/>
      <c r="DZ1035" s="4"/>
      <c r="EA1035" s="4"/>
      <c r="EB1035" s="4"/>
      <c r="EC1035" s="4"/>
      <c r="ED1035" s="4"/>
      <c r="EE1035" s="4"/>
      <c r="EF1035" s="4"/>
      <c r="EG1035" s="4"/>
      <c r="EH1035" s="4"/>
      <c r="EI1035" s="4"/>
      <c r="EJ1035" s="4"/>
      <c r="EK1035" s="4"/>
      <c r="EL1035" s="4"/>
      <c r="EM1035" s="4"/>
      <c r="EN1035" s="4"/>
      <c r="EO1035" s="4"/>
      <c r="EP1035" s="4"/>
      <c r="EQ1035" s="4"/>
      <c r="ER1035" s="4"/>
      <c r="ES1035" s="4"/>
      <c r="ET1035" s="4"/>
      <c r="EU1035" s="4"/>
      <c r="EV1035" s="4"/>
      <c r="EW1035" s="4"/>
      <c r="EX1035" s="4"/>
      <c r="EY1035" s="4"/>
      <c r="EZ1035" s="4"/>
      <c r="FA1035" s="4"/>
      <c r="FB1035" s="4"/>
      <c r="FC1035" s="4"/>
      <c r="FD1035" s="4"/>
      <c r="FE1035" s="4"/>
      <c r="FF1035" s="4"/>
      <c r="FG1035" s="4"/>
      <c r="FH1035" s="4"/>
      <c r="FI1035" s="4"/>
      <c r="FJ1035" s="4"/>
      <c r="FK1035" s="4"/>
      <c r="FL1035" s="4"/>
      <c r="FM1035" s="4"/>
      <c r="FN1035" s="4"/>
      <c r="FO1035" s="4"/>
      <c r="FP1035" s="4"/>
      <c r="FQ1035" s="4"/>
      <c r="FR1035" s="4"/>
      <c r="FS1035" s="4"/>
      <c r="FT1035" s="4"/>
      <c r="FU1035" s="4"/>
      <c r="FV1035" s="4"/>
      <c r="FW1035" s="4"/>
      <c r="FX1035" s="4"/>
      <c r="FY1035" s="4"/>
      <c r="FZ1035" s="4"/>
      <c r="GA1035" s="4"/>
      <c r="GB1035" s="4"/>
      <c r="GC1035" s="4"/>
      <c r="GD1035" s="4"/>
      <c r="GE1035" s="4"/>
      <c r="GF1035" s="4"/>
      <c r="GG1035" s="4"/>
      <c r="GH1035" s="4"/>
      <c r="GI1035" s="4"/>
      <c r="GJ1035" s="4"/>
      <c r="GK1035" s="4"/>
      <c r="GL1035" s="4"/>
      <c r="GM1035" s="4"/>
      <c r="GN1035" s="4"/>
      <c r="GO1035" s="4"/>
      <c r="GP1035" s="4"/>
      <c r="GQ1035" s="4"/>
      <c r="GR1035" s="4"/>
      <c r="GS1035" s="4"/>
      <c r="GT1035" s="4"/>
      <c r="GU1035" s="4"/>
      <c r="GV1035" s="4"/>
      <c r="GW1035" s="4"/>
      <c r="GX1035" s="4"/>
      <c r="GY1035" s="4"/>
      <c r="GZ1035" s="4"/>
      <c r="HA1035" s="4"/>
      <c r="HB1035" s="4"/>
      <c r="HC1035" s="4"/>
      <c r="HD1035" s="4"/>
      <c r="HE1035" s="4"/>
      <c r="HF1035" s="4"/>
      <c r="HG1035" s="4"/>
      <c r="HH1035" s="4"/>
      <c r="HI1035" s="4"/>
      <c r="HJ1035" s="4"/>
      <c r="HK1035" s="4"/>
      <c r="HL1035" s="4"/>
      <c r="HM1035" s="4"/>
      <c r="HN1035" s="4"/>
      <c r="HO1035" s="4"/>
      <c r="HP1035" s="4"/>
      <c r="HQ1035" s="4"/>
      <c r="HR1035" s="4"/>
      <c r="HS1035" s="4"/>
      <c r="HT1035" s="4"/>
      <c r="HU1035" s="4"/>
      <c r="HV1035" s="4"/>
      <c r="HW1035" s="4"/>
      <c r="HX1035" s="4"/>
      <c r="HY1035" s="4"/>
      <c r="HZ1035" s="4"/>
      <c r="IA1035" s="4"/>
      <c r="IB1035" s="4"/>
      <c r="IC1035" s="4"/>
      <c r="ID1035" s="4"/>
      <c r="IE1035" s="4"/>
      <c r="IF1035" s="4"/>
      <c r="IG1035" s="4"/>
      <c r="IH1035" s="4"/>
      <c r="II1035" s="4"/>
      <c r="IJ1035" s="4"/>
      <c r="IK1035" s="4"/>
      <c r="IL1035" s="4"/>
      <c r="IM1035" s="4"/>
      <c r="IN1035" s="4"/>
      <c r="IO1035" s="4"/>
      <c r="IP1035" s="4"/>
      <c r="IQ1035" s="5"/>
    </row>
    <row r="1036" spans="1:251" s="9" customFormat="1" ht="17.25" customHeight="1">
      <c r="A1036" s="5" t="s">
        <v>367</v>
      </c>
      <c r="B1036" s="9">
        <v>390</v>
      </c>
      <c r="C1036" s="5" t="s">
        <v>83</v>
      </c>
      <c r="D1036" s="5" t="s">
        <v>209</v>
      </c>
      <c r="E1036" s="9">
        <v>1617</v>
      </c>
      <c r="F1036" s="9" t="s">
        <v>21</v>
      </c>
      <c r="G1036" s="5"/>
      <c r="H1036" s="5" t="s">
        <v>16</v>
      </c>
      <c r="I1036" s="9">
        <v>1808</v>
      </c>
      <c r="J1036" s="5" t="s">
        <v>210</v>
      </c>
      <c r="K1036" s="9">
        <v>1814</v>
      </c>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42" t="s">
        <v>578</v>
      </c>
      <c r="AM1036" s="11">
        <f>VLOOKUP($AL1036,'City Location'!$A$2:$C$69,2)</f>
        <v>55.676096999999999</v>
      </c>
      <c r="AN1036" s="11">
        <f>VLOOKUP($AL1036,'City Location'!$A$2:$C$69,3)</f>
        <v>12.568337</v>
      </c>
      <c r="AO1036" s="9" t="s">
        <v>623</v>
      </c>
      <c r="AP1036" s="5">
        <v>1</v>
      </c>
      <c r="AQ1036" s="5"/>
      <c r="AR1036" s="4"/>
      <c r="AS1036" s="4"/>
      <c r="AT1036" s="10">
        <v>0</v>
      </c>
      <c r="AU1036" s="10" t="s">
        <v>1104</v>
      </c>
      <c r="AV1036" s="10" t="s">
        <v>1105</v>
      </c>
      <c r="AW1036" s="10" t="s">
        <v>1105</v>
      </c>
      <c r="AX1036" s="10" t="s">
        <v>1105</v>
      </c>
      <c r="AY1036" s="10" t="s">
        <v>1105</v>
      </c>
      <c r="AZ1036" s="10" t="s">
        <v>1105</v>
      </c>
      <c r="BA1036" s="10" t="s">
        <v>1105</v>
      </c>
      <c r="BB1036" s="10" t="s">
        <v>1105</v>
      </c>
      <c r="BC1036" s="10" t="s">
        <v>1105</v>
      </c>
      <c r="BD1036" s="10" t="s">
        <v>1104</v>
      </c>
      <c r="BE1036" s="10" t="s">
        <v>1104</v>
      </c>
      <c r="BF1036" s="10" t="s">
        <v>1105</v>
      </c>
      <c r="BG1036" s="10" t="s">
        <v>1105</v>
      </c>
      <c r="BH1036" s="19" t="s">
        <v>374</v>
      </c>
      <c r="BI1036" s="10" t="s">
        <v>1104</v>
      </c>
      <c r="BJ1036" s="10" t="s">
        <v>1105</v>
      </c>
      <c r="BK1036" s="19" t="s">
        <v>190</v>
      </c>
      <c r="BL1036" s="10" t="s">
        <v>1105</v>
      </c>
      <c r="BM1036" s="10" t="s">
        <v>1105</v>
      </c>
      <c r="BN1036" s="10" t="s">
        <v>1105</v>
      </c>
      <c r="BO1036" s="19" t="s">
        <v>1105</v>
      </c>
      <c r="BP1036" s="10" t="s">
        <v>1105</v>
      </c>
      <c r="BQ1036" s="10" t="s">
        <v>1105</v>
      </c>
      <c r="BR1036" s="10" t="s">
        <v>1105</v>
      </c>
      <c r="BS1036" s="10" t="s">
        <v>1104</v>
      </c>
      <c r="BT1036" s="19" t="s">
        <v>1105</v>
      </c>
      <c r="BU1036" s="10" t="s">
        <v>1105</v>
      </c>
      <c r="BV1036" s="10" t="s">
        <v>1105</v>
      </c>
      <c r="BW1036" s="10" t="s">
        <v>1104</v>
      </c>
      <c r="BX1036" s="19" t="s">
        <v>374</v>
      </c>
      <c r="BY1036" s="10" t="s">
        <v>1105</v>
      </c>
      <c r="BZ1036" s="19" t="s">
        <v>374</v>
      </c>
      <c r="CA1036" s="10" t="s">
        <v>1105</v>
      </c>
      <c r="CB1036" s="10" t="s">
        <v>1104</v>
      </c>
      <c r="CC1036" s="10" t="s">
        <v>1105</v>
      </c>
      <c r="CD1036" s="10" t="s">
        <v>374</v>
      </c>
      <c r="CE1036" s="10" t="s">
        <v>1105</v>
      </c>
      <c r="CF1036" s="10" t="s">
        <v>1104</v>
      </c>
      <c r="CG1036" s="10" t="s">
        <v>1104</v>
      </c>
      <c r="CH1036" s="10" t="s">
        <v>1104</v>
      </c>
      <c r="CI1036" s="10" t="s">
        <v>1105</v>
      </c>
      <c r="CJ1036" s="10" t="s">
        <v>1104</v>
      </c>
      <c r="CK1036" s="19" t="s">
        <v>190</v>
      </c>
      <c r="CL1036" s="10" t="s">
        <v>1105</v>
      </c>
      <c r="CM1036" s="10" t="s">
        <v>1105</v>
      </c>
      <c r="CN1036" s="10" t="s">
        <v>1105</v>
      </c>
      <c r="CO1036" s="10" t="s">
        <v>1105</v>
      </c>
      <c r="CP1036" s="10" t="s">
        <v>1105</v>
      </c>
      <c r="CQ1036" s="10" t="s">
        <v>1105</v>
      </c>
      <c r="CR1036" s="10" t="s">
        <v>1105</v>
      </c>
      <c r="CS1036" s="10" t="s">
        <v>1105</v>
      </c>
      <c r="CT1036" s="10" t="s">
        <v>1105</v>
      </c>
      <c r="CU1036" s="10" t="s">
        <v>1104</v>
      </c>
      <c r="CV1036" s="10" t="s">
        <v>1104</v>
      </c>
      <c r="CW1036" s="10" t="s">
        <v>1105</v>
      </c>
      <c r="CX1036" s="19" t="s">
        <v>190</v>
      </c>
      <c r="CY1036" s="10" t="s">
        <v>1105</v>
      </c>
      <c r="CZ1036" s="10" t="s">
        <v>1105</v>
      </c>
      <c r="DA1036" s="10" t="s">
        <v>1105</v>
      </c>
      <c r="DB1036" s="10" t="s">
        <v>1104</v>
      </c>
      <c r="DC1036" s="96" t="s">
        <v>7183</v>
      </c>
      <c r="DD1036" s="96" t="s">
        <v>7183</v>
      </c>
      <c r="DE1036" s="4"/>
      <c r="DF1036" s="4"/>
      <c r="DG1036" s="4"/>
      <c r="DH1036" s="4"/>
      <c r="DI1036" s="4"/>
      <c r="DJ1036" s="4"/>
      <c r="DK1036" s="4"/>
      <c r="DL1036" s="4"/>
      <c r="DM1036" s="4"/>
      <c r="DN1036" s="4"/>
      <c r="DO1036" s="4"/>
      <c r="DP1036" s="4"/>
      <c r="DQ1036" s="4"/>
      <c r="DR1036" s="4"/>
      <c r="DS1036" s="4"/>
      <c r="DT1036" s="4"/>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4"/>
      <c r="ES1036" s="4"/>
      <c r="ET1036" s="4"/>
      <c r="EU1036" s="4"/>
      <c r="EV1036" s="4"/>
      <c r="EW1036" s="4"/>
      <c r="EX1036" s="4"/>
      <c r="EY1036" s="4"/>
      <c r="EZ1036" s="4"/>
      <c r="FA1036" s="4"/>
      <c r="FB1036" s="4"/>
      <c r="FC1036" s="4"/>
      <c r="FD1036" s="4"/>
      <c r="FE1036" s="4"/>
      <c r="FF1036" s="4"/>
      <c r="FG1036" s="4"/>
      <c r="FH1036" s="4"/>
      <c r="FI1036" s="4"/>
      <c r="FJ1036" s="4"/>
      <c r="FK1036" s="4"/>
      <c r="FL1036" s="4"/>
      <c r="FM1036" s="4"/>
      <c r="FN1036" s="4"/>
      <c r="FO1036" s="4"/>
      <c r="FP1036" s="4"/>
      <c r="FQ1036" s="4"/>
      <c r="FR1036" s="4"/>
      <c r="FS1036" s="4"/>
      <c r="FT1036" s="4"/>
      <c r="FU1036" s="4"/>
      <c r="FV1036" s="4"/>
      <c r="FW1036" s="4"/>
      <c r="FX1036" s="4"/>
      <c r="FY1036" s="4"/>
      <c r="FZ1036" s="4"/>
      <c r="GA1036" s="4"/>
      <c r="GB1036" s="4"/>
      <c r="GC1036" s="4"/>
      <c r="GD1036" s="4"/>
      <c r="GE1036" s="4"/>
      <c r="GF1036" s="4"/>
      <c r="GG1036" s="4"/>
      <c r="GH1036" s="4"/>
      <c r="GI1036" s="4"/>
      <c r="GJ1036" s="4"/>
      <c r="GK1036" s="4"/>
      <c r="GL1036" s="4"/>
      <c r="GM1036" s="4"/>
      <c r="GN1036" s="4"/>
      <c r="GO1036" s="4"/>
      <c r="GP1036" s="4"/>
      <c r="GQ1036" s="4"/>
      <c r="GR1036" s="4"/>
      <c r="GS1036" s="4"/>
      <c r="GT1036" s="4"/>
      <c r="GU1036" s="4"/>
      <c r="GV1036" s="4"/>
      <c r="GW1036" s="4"/>
      <c r="GX1036" s="4"/>
      <c r="GY1036" s="4"/>
      <c r="GZ1036" s="4"/>
      <c r="HA1036" s="4"/>
      <c r="HB1036" s="4"/>
      <c r="HC1036" s="4"/>
      <c r="HD1036" s="4"/>
      <c r="HE1036" s="4"/>
      <c r="HF1036" s="4"/>
      <c r="HG1036" s="4"/>
      <c r="HH1036" s="4"/>
      <c r="HI1036" s="4"/>
      <c r="HJ1036" s="4"/>
      <c r="HK1036" s="4"/>
      <c r="HL1036" s="4"/>
      <c r="HM1036" s="4"/>
      <c r="HN1036" s="4"/>
      <c r="HO1036" s="4"/>
      <c r="HP1036" s="4"/>
      <c r="HQ1036" s="4"/>
      <c r="HR1036" s="4"/>
      <c r="HS1036" s="4"/>
      <c r="HT1036" s="4"/>
      <c r="HU1036" s="4"/>
      <c r="HV1036" s="4"/>
      <c r="HW1036" s="4"/>
      <c r="HX1036" s="4"/>
      <c r="HY1036" s="4"/>
      <c r="HZ1036" s="4"/>
      <c r="IA1036" s="4"/>
      <c r="IB1036" s="4"/>
      <c r="IC1036" s="4"/>
      <c r="ID1036" s="4"/>
      <c r="IE1036" s="4"/>
      <c r="IF1036" s="4"/>
      <c r="IG1036" s="4"/>
      <c r="IH1036" s="4"/>
      <c r="II1036" s="4"/>
      <c r="IJ1036" s="4"/>
      <c r="IK1036" s="4"/>
      <c r="IL1036" s="4"/>
      <c r="IM1036" s="4"/>
      <c r="IN1036" s="4"/>
      <c r="IO1036" s="4"/>
      <c r="IP1036" s="4"/>
      <c r="IQ1036" s="5"/>
    </row>
    <row r="1037" spans="1:251" s="9" customFormat="1" ht="17.25" customHeight="1">
      <c r="A1037" s="5" t="s">
        <v>367</v>
      </c>
      <c r="B1037" s="9">
        <v>390</v>
      </c>
      <c r="C1037" s="5" t="s">
        <v>83</v>
      </c>
      <c r="D1037" s="5" t="s">
        <v>209</v>
      </c>
      <c r="E1037" s="9">
        <v>1617</v>
      </c>
      <c r="F1037" s="9" t="s">
        <v>21</v>
      </c>
      <c r="G1037" s="5"/>
      <c r="H1037" s="39" t="s">
        <v>18</v>
      </c>
      <c r="I1037" s="9">
        <v>1814</v>
      </c>
      <c r="J1037" s="39" t="s">
        <v>8</v>
      </c>
      <c r="K1037" s="9">
        <v>1814</v>
      </c>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42" t="s">
        <v>578</v>
      </c>
      <c r="AM1037" s="11">
        <f>VLOOKUP($AL1037,'City Location'!$A$2:$C$69,2)</f>
        <v>55.676096999999999</v>
      </c>
      <c r="AN1037" s="11">
        <f>VLOOKUP($AL1037,'City Location'!$A$2:$C$69,3)</f>
        <v>12.568337</v>
      </c>
      <c r="AO1037" s="9" t="s">
        <v>623</v>
      </c>
      <c r="AP1037" s="5">
        <v>1</v>
      </c>
      <c r="AQ1037" s="5"/>
      <c r="AR1037" s="4"/>
      <c r="AS1037" s="4"/>
      <c r="AT1037" s="10">
        <v>0</v>
      </c>
      <c r="AU1037" s="10" t="s">
        <v>1104</v>
      </c>
      <c r="AV1037" s="10" t="s">
        <v>1105</v>
      </c>
      <c r="AW1037" s="10" t="s">
        <v>1105</v>
      </c>
      <c r="AX1037" s="10" t="s">
        <v>1105</v>
      </c>
      <c r="AY1037" s="10" t="s">
        <v>1105</v>
      </c>
      <c r="AZ1037" s="10" t="s">
        <v>1105</v>
      </c>
      <c r="BA1037" s="10" t="s">
        <v>1104</v>
      </c>
      <c r="BB1037" s="10" t="s">
        <v>1105</v>
      </c>
      <c r="BC1037" s="10" t="s">
        <v>1105</v>
      </c>
      <c r="BD1037" s="10" t="s">
        <v>1104</v>
      </c>
      <c r="BE1037" s="10" t="s">
        <v>1104</v>
      </c>
      <c r="BF1037" s="10" t="s">
        <v>1105</v>
      </c>
      <c r="BG1037" s="10" t="s">
        <v>1105</v>
      </c>
      <c r="BH1037" s="19" t="s">
        <v>190</v>
      </c>
      <c r="BI1037" s="10" t="s">
        <v>1104</v>
      </c>
      <c r="BJ1037" s="10" t="s">
        <v>1105</v>
      </c>
      <c r="BK1037" s="19" t="s">
        <v>190</v>
      </c>
      <c r="BL1037" s="10" t="s">
        <v>1105</v>
      </c>
      <c r="BM1037" s="10" t="s">
        <v>1105</v>
      </c>
      <c r="BN1037" s="10" t="s">
        <v>1105</v>
      </c>
      <c r="BO1037" s="19" t="s">
        <v>1105</v>
      </c>
      <c r="BP1037" s="10" t="s">
        <v>1105</v>
      </c>
      <c r="BQ1037" s="10" t="s">
        <v>1105</v>
      </c>
      <c r="BR1037" s="10" t="s">
        <v>1105</v>
      </c>
      <c r="BS1037" s="10" t="s">
        <v>1104</v>
      </c>
      <c r="BT1037" s="19" t="s">
        <v>1105</v>
      </c>
      <c r="BU1037" s="10" t="s">
        <v>1105</v>
      </c>
      <c r="BV1037" s="10" t="s">
        <v>1105</v>
      </c>
      <c r="BW1037" s="10" t="s">
        <v>1104</v>
      </c>
      <c r="BX1037" s="19" t="s">
        <v>374</v>
      </c>
      <c r="BY1037" s="10" t="s">
        <v>1105</v>
      </c>
      <c r="BZ1037" s="19" t="s">
        <v>374</v>
      </c>
      <c r="CA1037" s="10" t="s">
        <v>1105</v>
      </c>
      <c r="CB1037" s="10" t="s">
        <v>1104</v>
      </c>
      <c r="CC1037" s="10" t="s">
        <v>1105</v>
      </c>
      <c r="CD1037" s="10" t="s">
        <v>374</v>
      </c>
      <c r="CE1037" s="10" t="s">
        <v>1105</v>
      </c>
      <c r="CF1037" s="10" t="s">
        <v>1104</v>
      </c>
      <c r="CG1037" s="10" t="s">
        <v>1104</v>
      </c>
      <c r="CH1037" s="10" t="s">
        <v>1104</v>
      </c>
      <c r="CI1037" s="10" t="s">
        <v>1105</v>
      </c>
      <c r="CJ1037" s="10" t="s">
        <v>1104</v>
      </c>
      <c r="CK1037" s="19" t="s">
        <v>190</v>
      </c>
      <c r="CL1037" s="10" t="s">
        <v>1105</v>
      </c>
      <c r="CM1037" s="10" t="s">
        <v>1105</v>
      </c>
      <c r="CN1037" s="10" t="s">
        <v>1105</v>
      </c>
      <c r="CO1037" s="10" t="s">
        <v>1105</v>
      </c>
      <c r="CP1037" s="10" t="s">
        <v>1105</v>
      </c>
      <c r="CQ1037" s="10" t="s">
        <v>1105</v>
      </c>
      <c r="CR1037" s="10" t="s">
        <v>1105</v>
      </c>
      <c r="CS1037" s="10" t="s">
        <v>1105</v>
      </c>
      <c r="CT1037" s="10" t="s">
        <v>1105</v>
      </c>
      <c r="CU1037" s="10" t="s">
        <v>1104</v>
      </c>
      <c r="CV1037" s="10" t="s">
        <v>1104</v>
      </c>
      <c r="CW1037" s="10" t="s">
        <v>1105</v>
      </c>
      <c r="CX1037" s="19" t="s">
        <v>190</v>
      </c>
      <c r="CY1037" s="10" t="s">
        <v>1105</v>
      </c>
      <c r="CZ1037" s="10" t="s">
        <v>1105</v>
      </c>
      <c r="DA1037" s="10" t="s">
        <v>1105</v>
      </c>
      <c r="DB1037" s="10" t="s">
        <v>1104</v>
      </c>
      <c r="DC1037" s="96" t="s">
        <v>7183</v>
      </c>
      <c r="DD1037" s="96" t="s">
        <v>7183</v>
      </c>
      <c r="DE1037" s="4"/>
      <c r="DF1037" s="4"/>
      <c r="DG1037" s="4"/>
      <c r="DH1037" s="4"/>
      <c r="DI1037" s="4"/>
      <c r="DJ1037" s="4"/>
      <c r="DK1037" s="4"/>
      <c r="DL1037" s="4"/>
      <c r="DM1037" s="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4"/>
      <c r="ES1037" s="4"/>
      <c r="ET1037" s="4"/>
      <c r="EU1037" s="4"/>
      <c r="EV1037" s="4"/>
      <c r="EW1037" s="4"/>
      <c r="EX1037" s="4"/>
      <c r="EY1037" s="4"/>
      <c r="EZ1037" s="4"/>
      <c r="FA1037" s="4"/>
      <c r="FB1037" s="4"/>
      <c r="FC1037" s="4"/>
      <c r="FD1037" s="4"/>
      <c r="FE1037" s="4"/>
      <c r="FF1037" s="4"/>
      <c r="FG1037" s="4"/>
      <c r="FH1037" s="4"/>
      <c r="FI1037" s="4"/>
      <c r="FJ1037" s="4"/>
      <c r="FK1037" s="4"/>
      <c r="FL1037" s="4"/>
      <c r="FM1037" s="4"/>
      <c r="FN1037" s="4"/>
      <c r="FO1037" s="4"/>
      <c r="FP1037" s="4"/>
      <c r="FQ1037" s="4"/>
      <c r="FR1037" s="4"/>
      <c r="FS1037" s="4"/>
      <c r="FT1037" s="4"/>
      <c r="FU1037" s="4"/>
      <c r="FV1037" s="4"/>
      <c r="FW1037" s="4"/>
      <c r="FX1037" s="4"/>
      <c r="FY1037" s="4"/>
      <c r="FZ1037" s="4"/>
      <c r="GA1037" s="4"/>
      <c r="GB1037" s="4"/>
      <c r="GC1037" s="4"/>
      <c r="GD1037" s="4"/>
      <c r="GE1037" s="4"/>
      <c r="GF1037" s="4"/>
      <c r="GG1037" s="4"/>
      <c r="GH1037" s="4"/>
      <c r="GI1037" s="4"/>
      <c r="GJ1037" s="4"/>
      <c r="GK1037" s="4"/>
      <c r="GL1037" s="4"/>
      <c r="GM1037" s="4"/>
      <c r="GN1037" s="4"/>
      <c r="GO1037" s="4"/>
      <c r="GP1037" s="4"/>
      <c r="GQ1037" s="4"/>
      <c r="GR1037" s="4"/>
      <c r="GS1037" s="4"/>
      <c r="GT1037" s="4"/>
      <c r="GU1037" s="4"/>
      <c r="GV1037" s="4"/>
      <c r="GW1037" s="4"/>
      <c r="GX1037" s="4"/>
      <c r="GY1037" s="4"/>
      <c r="GZ1037" s="4"/>
      <c r="HA1037" s="4"/>
      <c r="HB1037" s="4"/>
      <c r="HC1037" s="4"/>
      <c r="HD1037" s="4"/>
      <c r="HE1037" s="4"/>
      <c r="HF1037" s="4"/>
      <c r="HG1037" s="4"/>
      <c r="HH1037" s="4"/>
      <c r="HI1037" s="4"/>
      <c r="HJ1037" s="4"/>
      <c r="HK1037" s="4"/>
      <c r="HL1037" s="4"/>
      <c r="HM1037" s="4"/>
      <c r="HN1037" s="4"/>
      <c r="HO1037" s="4"/>
      <c r="HP1037" s="4"/>
      <c r="HQ1037" s="4"/>
      <c r="HR1037" s="4"/>
      <c r="HS1037" s="4"/>
      <c r="HT1037" s="4"/>
      <c r="HU1037" s="4"/>
      <c r="HV1037" s="4"/>
      <c r="HW1037" s="4"/>
      <c r="HX1037" s="4"/>
      <c r="HY1037" s="4"/>
      <c r="HZ1037" s="4"/>
      <c r="IA1037" s="4"/>
      <c r="IB1037" s="4"/>
      <c r="IC1037" s="4"/>
      <c r="ID1037" s="4"/>
      <c r="IE1037" s="4"/>
      <c r="IF1037" s="4"/>
      <c r="IG1037" s="4"/>
      <c r="IH1037" s="4"/>
      <c r="II1037" s="4"/>
      <c r="IJ1037" s="4"/>
      <c r="IK1037" s="4"/>
      <c r="IL1037" s="4"/>
      <c r="IM1037" s="4"/>
      <c r="IN1037" s="4"/>
      <c r="IO1037" s="4"/>
      <c r="IP1037" s="4"/>
      <c r="IQ1037" s="5"/>
    </row>
    <row r="1038" spans="1:251" s="9" customFormat="1" ht="17.25" customHeight="1">
      <c r="A1038" s="5" t="s">
        <v>367</v>
      </c>
      <c r="B1038" s="9">
        <v>390</v>
      </c>
      <c r="C1038" s="5" t="s">
        <v>83</v>
      </c>
      <c r="D1038" s="5" t="s">
        <v>209</v>
      </c>
      <c r="E1038" s="9">
        <v>1617</v>
      </c>
      <c r="F1038" s="9" t="s">
        <v>21</v>
      </c>
      <c r="G1038" s="5"/>
      <c r="H1038" s="39" t="s">
        <v>8</v>
      </c>
      <c r="I1038" s="9">
        <v>1814</v>
      </c>
      <c r="J1038" s="39" t="s">
        <v>12</v>
      </c>
      <c r="K1038" s="9">
        <v>1815</v>
      </c>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42" t="s">
        <v>578</v>
      </c>
      <c r="AM1038" s="11">
        <f>VLOOKUP($AL1038,'City Location'!$A$2:$C$69,2)</f>
        <v>55.676096999999999</v>
      </c>
      <c r="AN1038" s="11">
        <f>VLOOKUP($AL1038,'City Location'!$A$2:$C$69,3)</f>
        <v>12.568337</v>
      </c>
      <c r="AO1038" s="9" t="s">
        <v>623</v>
      </c>
      <c r="AP1038" s="5">
        <v>1</v>
      </c>
      <c r="AQ1038" s="5"/>
      <c r="AR1038" s="4"/>
      <c r="AS1038" s="4"/>
      <c r="AT1038" s="10">
        <v>0</v>
      </c>
      <c r="AU1038" s="10" t="s">
        <v>1104</v>
      </c>
      <c r="AV1038" s="10" t="s">
        <v>1105</v>
      </c>
      <c r="AW1038" s="10" t="s">
        <v>1105</v>
      </c>
      <c r="AX1038" s="10" t="s">
        <v>1105</v>
      </c>
      <c r="AY1038" s="10" t="s">
        <v>1105</v>
      </c>
      <c r="AZ1038" s="10" t="s">
        <v>1105</v>
      </c>
      <c r="BA1038" s="10" t="s">
        <v>1104</v>
      </c>
      <c r="BB1038" s="10" t="s">
        <v>1105</v>
      </c>
      <c r="BC1038" s="10" t="s">
        <v>1105</v>
      </c>
      <c r="BD1038" s="10" t="s">
        <v>1104</v>
      </c>
      <c r="BE1038" s="10" t="s">
        <v>1104</v>
      </c>
      <c r="BF1038" s="10" t="s">
        <v>1105</v>
      </c>
      <c r="BG1038" s="10" t="s">
        <v>1105</v>
      </c>
      <c r="BH1038" s="19" t="s">
        <v>374</v>
      </c>
      <c r="BI1038" s="10" t="s">
        <v>1104</v>
      </c>
      <c r="BJ1038" s="10" t="s">
        <v>1105</v>
      </c>
      <c r="BK1038" s="19" t="s">
        <v>190</v>
      </c>
      <c r="BL1038" s="10" t="s">
        <v>1105</v>
      </c>
      <c r="BM1038" s="10" t="s">
        <v>1105</v>
      </c>
      <c r="BN1038" s="10" t="s">
        <v>1105</v>
      </c>
      <c r="BO1038" s="19" t="s">
        <v>1105</v>
      </c>
      <c r="BP1038" s="10" t="s">
        <v>1105</v>
      </c>
      <c r="BQ1038" s="10" t="s">
        <v>1105</v>
      </c>
      <c r="BR1038" s="10" t="s">
        <v>1105</v>
      </c>
      <c r="BS1038" s="10" t="s">
        <v>1104</v>
      </c>
      <c r="BT1038" s="19" t="s">
        <v>1105</v>
      </c>
      <c r="BU1038" s="10" t="s">
        <v>1105</v>
      </c>
      <c r="BV1038" s="10" t="s">
        <v>1105</v>
      </c>
      <c r="BW1038" s="10" t="s">
        <v>1104</v>
      </c>
      <c r="BX1038" s="19" t="s">
        <v>190</v>
      </c>
      <c r="BY1038" s="10" t="s">
        <v>1105</v>
      </c>
      <c r="BZ1038" s="19" t="s">
        <v>374</v>
      </c>
      <c r="CA1038" s="10" t="s">
        <v>1105</v>
      </c>
      <c r="CB1038" s="10" t="s">
        <v>1104</v>
      </c>
      <c r="CC1038" s="10" t="s">
        <v>1105</v>
      </c>
      <c r="CD1038" s="10" t="s">
        <v>374</v>
      </c>
      <c r="CE1038" s="10" t="s">
        <v>1105</v>
      </c>
      <c r="CF1038" s="10" t="s">
        <v>1104</v>
      </c>
      <c r="CG1038" s="10" t="s">
        <v>1104</v>
      </c>
      <c r="CH1038" s="10" t="s">
        <v>1104</v>
      </c>
      <c r="CI1038" s="10" t="s">
        <v>1105</v>
      </c>
      <c r="CJ1038" s="10" t="s">
        <v>1104</v>
      </c>
      <c r="CK1038" s="19" t="s">
        <v>190</v>
      </c>
      <c r="CL1038" s="10" t="s">
        <v>1105</v>
      </c>
      <c r="CM1038" s="10" t="s">
        <v>1105</v>
      </c>
      <c r="CN1038" s="10" t="s">
        <v>1105</v>
      </c>
      <c r="CO1038" s="10" t="s">
        <v>1105</v>
      </c>
      <c r="CP1038" s="10" t="s">
        <v>1105</v>
      </c>
      <c r="CQ1038" s="10" t="s">
        <v>1105</v>
      </c>
      <c r="CR1038" s="10" t="s">
        <v>1105</v>
      </c>
      <c r="CS1038" s="10" t="s">
        <v>1105</v>
      </c>
      <c r="CT1038" s="10" t="s">
        <v>1105</v>
      </c>
      <c r="CU1038" s="10" t="s">
        <v>1104</v>
      </c>
      <c r="CV1038" s="10" t="s">
        <v>1104</v>
      </c>
      <c r="CW1038" s="10" t="s">
        <v>1105</v>
      </c>
      <c r="CX1038" s="19" t="s">
        <v>190</v>
      </c>
      <c r="CY1038" s="10" t="s">
        <v>1105</v>
      </c>
      <c r="CZ1038" s="10" t="s">
        <v>1105</v>
      </c>
      <c r="DA1038" s="10" t="s">
        <v>1105</v>
      </c>
      <c r="DB1038" s="10" t="s">
        <v>1104</v>
      </c>
      <c r="DC1038" s="96" t="s">
        <v>7183</v>
      </c>
      <c r="DD1038" s="96" t="s">
        <v>7183</v>
      </c>
      <c r="DE1038" s="4"/>
      <c r="DF1038" s="4"/>
      <c r="DG1038" s="4"/>
      <c r="DH1038" s="4"/>
      <c r="DI1038" s="4"/>
      <c r="DJ1038" s="4"/>
      <c r="DK1038" s="4"/>
      <c r="DL1038" s="4"/>
      <c r="DM1038" s="4"/>
      <c r="DN1038" s="4"/>
      <c r="DO1038" s="4"/>
      <c r="DP1038" s="4"/>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4"/>
      <c r="ES1038" s="4"/>
      <c r="ET1038" s="4"/>
      <c r="EU1038" s="4"/>
      <c r="EV1038" s="4"/>
      <c r="EW1038" s="4"/>
      <c r="EX1038" s="4"/>
      <c r="EY1038" s="4"/>
      <c r="EZ1038" s="4"/>
      <c r="FA1038" s="4"/>
      <c r="FB1038" s="4"/>
      <c r="FC1038" s="4"/>
      <c r="FD1038" s="4"/>
      <c r="FE1038" s="4"/>
      <c r="FF1038" s="4"/>
      <c r="FG1038" s="4"/>
      <c r="FH1038" s="4"/>
      <c r="FI1038" s="4"/>
      <c r="FJ1038" s="4"/>
      <c r="FK1038" s="4"/>
      <c r="FL1038" s="4"/>
      <c r="FM1038" s="4"/>
      <c r="FN1038" s="4"/>
      <c r="FO1038" s="4"/>
      <c r="FP1038" s="4"/>
      <c r="FQ1038" s="4"/>
      <c r="FR1038" s="4"/>
      <c r="FS1038" s="4"/>
      <c r="FT1038" s="4"/>
      <c r="FU1038" s="4"/>
      <c r="FV1038" s="4"/>
      <c r="FW1038" s="4"/>
      <c r="FX1038" s="4"/>
      <c r="FY1038" s="4"/>
      <c r="FZ1038" s="4"/>
      <c r="GA1038" s="4"/>
      <c r="GB1038" s="4"/>
      <c r="GC1038" s="4"/>
      <c r="GD1038" s="4"/>
      <c r="GE1038" s="4"/>
      <c r="GF1038" s="4"/>
      <c r="GG1038" s="4"/>
      <c r="GH1038" s="4"/>
      <c r="GI1038" s="4"/>
      <c r="GJ1038" s="4"/>
      <c r="GK1038" s="4"/>
      <c r="GL1038" s="4"/>
      <c r="GM1038" s="4"/>
      <c r="GN1038" s="4"/>
      <c r="GO1038" s="4"/>
      <c r="GP1038" s="4"/>
      <c r="GQ1038" s="4"/>
      <c r="GR1038" s="4"/>
      <c r="GS1038" s="4"/>
      <c r="GT1038" s="4"/>
      <c r="GU1038" s="4"/>
      <c r="GV1038" s="4"/>
      <c r="GW1038" s="4"/>
      <c r="GX1038" s="4"/>
      <c r="GY1038" s="4"/>
      <c r="GZ1038" s="4"/>
      <c r="HA1038" s="4"/>
      <c r="HB1038" s="4"/>
      <c r="HC1038" s="4"/>
      <c r="HD1038" s="4"/>
      <c r="HE1038" s="4"/>
      <c r="HF1038" s="4"/>
      <c r="HG1038" s="4"/>
      <c r="HH1038" s="4"/>
      <c r="HI1038" s="4"/>
      <c r="HJ1038" s="4"/>
      <c r="HK1038" s="4"/>
      <c r="HL1038" s="4"/>
      <c r="HM1038" s="4"/>
      <c r="HN1038" s="4"/>
      <c r="HO1038" s="4"/>
      <c r="HP1038" s="4"/>
      <c r="HQ1038" s="4"/>
      <c r="HR1038" s="4"/>
      <c r="HS1038" s="4"/>
      <c r="HT1038" s="4"/>
      <c r="HU1038" s="4"/>
      <c r="HV1038" s="4"/>
      <c r="HW1038" s="4"/>
      <c r="HX1038" s="4"/>
      <c r="HY1038" s="4"/>
      <c r="HZ1038" s="4"/>
      <c r="IA1038" s="4"/>
      <c r="IB1038" s="4"/>
      <c r="IC1038" s="4"/>
      <c r="ID1038" s="4"/>
      <c r="IE1038" s="4"/>
      <c r="IF1038" s="4"/>
      <c r="IG1038" s="4"/>
      <c r="IH1038" s="4"/>
      <c r="II1038" s="4"/>
      <c r="IJ1038" s="4"/>
      <c r="IK1038" s="4"/>
      <c r="IL1038" s="4"/>
      <c r="IM1038" s="4"/>
      <c r="IN1038" s="4"/>
      <c r="IO1038" s="4"/>
      <c r="IP1038" s="4"/>
      <c r="IQ1038" s="5"/>
    </row>
    <row r="1039" spans="1:251" s="9" customFormat="1" ht="17.25" customHeight="1">
      <c r="A1039" s="5" t="s">
        <v>367</v>
      </c>
      <c r="B1039" s="9">
        <v>390</v>
      </c>
      <c r="C1039" s="5" t="s">
        <v>83</v>
      </c>
      <c r="D1039" s="5" t="s">
        <v>209</v>
      </c>
      <c r="E1039" s="9">
        <v>1617</v>
      </c>
      <c r="F1039" s="9" t="s">
        <v>21</v>
      </c>
      <c r="G1039" s="5"/>
      <c r="H1039" s="39" t="s">
        <v>12</v>
      </c>
      <c r="I1039" s="9">
        <v>1815</v>
      </c>
      <c r="J1039" s="5" t="s">
        <v>5</v>
      </c>
      <c r="K1039" s="9">
        <v>1816</v>
      </c>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42" t="s">
        <v>578</v>
      </c>
      <c r="AM1039" s="11">
        <f>VLOOKUP($AL1039,'City Location'!$A$2:$C$69,2)</f>
        <v>55.676096999999999</v>
      </c>
      <c r="AN1039" s="11">
        <f>VLOOKUP($AL1039,'City Location'!$A$2:$C$69,3)</f>
        <v>12.568337</v>
      </c>
      <c r="AO1039" s="9" t="s">
        <v>623</v>
      </c>
      <c r="AP1039" s="5">
        <v>1</v>
      </c>
      <c r="AQ1039" s="5"/>
      <c r="AR1039" s="4"/>
      <c r="AS1039" s="4"/>
      <c r="AT1039" s="10">
        <v>0</v>
      </c>
      <c r="AU1039" s="10" t="s">
        <v>1104</v>
      </c>
      <c r="AV1039" s="10" t="s">
        <v>1105</v>
      </c>
      <c r="AW1039" s="10" t="s">
        <v>1105</v>
      </c>
      <c r="AX1039" s="10" t="s">
        <v>1105</v>
      </c>
      <c r="AY1039" s="10" t="s">
        <v>1105</v>
      </c>
      <c r="AZ1039" s="10" t="s">
        <v>1105</v>
      </c>
      <c r="BA1039" s="10" t="s">
        <v>1104</v>
      </c>
      <c r="BB1039" s="10" t="s">
        <v>1105</v>
      </c>
      <c r="BC1039" s="10" t="s">
        <v>1105</v>
      </c>
      <c r="BD1039" s="10" t="s">
        <v>1104</v>
      </c>
      <c r="BE1039" s="10" t="s">
        <v>1104</v>
      </c>
      <c r="BF1039" s="10" t="s">
        <v>1105</v>
      </c>
      <c r="BG1039" s="10" t="s">
        <v>1105</v>
      </c>
      <c r="BH1039" s="19" t="s">
        <v>374</v>
      </c>
      <c r="BI1039" s="10" t="s">
        <v>1104</v>
      </c>
      <c r="BJ1039" s="10" t="s">
        <v>1105</v>
      </c>
      <c r="BK1039" s="10" t="s">
        <v>1104</v>
      </c>
      <c r="BL1039" s="10" t="s">
        <v>1105</v>
      </c>
      <c r="BM1039" s="10" t="s">
        <v>1105</v>
      </c>
      <c r="BN1039" s="10" t="s">
        <v>1105</v>
      </c>
      <c r="BO1039" s="19" t="s">
        <v>1105</v>
      </c>
      <c r="BP1039" s="10" t="s">
        <v>1105</v>
      </c>
      <c r="BQ1039" s="10" t="s">
        <v>1105</v>
      </c>
      <c r="BR1039" s="10" t="s">
        <v>1105</v>
      </c>
      <c r="BS1039" s="10" t="s">
        <v>1104</v>
      </c>
      <c r="BT1039" s="19" t="s">
        <v>1105</v>
      </c>
      <c r="BU1039" s="10" t="s">
        <v>1105</v>
      </c>
      <c r="BV1039" s="10" t="s">
        <v>1105</v>
      </c>
      <c r="BW1039" s="10" t="s">
        <v>1104</v>
      </c>
      <c r="BX1039" s="19" t="s">
        <v>190</v>
      </c>
      <c r="BY1039" s="10" t="s">
        <v>1105</v>
      </c>
      <c r="BZ1039" s="19" t="s">
        <v>374</v>
      </c>
      <c r="CA1039" s="10" t="s">
        <v>1105</v>
      </c>
      <c r="CB1039" s="10" t="s">
        <v>1104</v>
      </c>
      <c r="CC1039" s="10" t="s">
        <v>1105</v>
      </c>
      <c r="CD1039" s="10" t="s">
        <v>374</v>
      </c>
      <c r="CE1039" s="10" t="s">
        <v>1105</v>
      </c>
      <c r="CF1039" s="10" t="s">
        <v>1104</v>
      </c>
      <c r="CG1039" s="10" t="s">
        <v>1104</v>
      </c>
      <c r="CH1039" s="10" t="s">
        <v>1104</v>
      </c>
      <c r="CI1039" s="10" t="s">
        <v>1105</v>
      </c>
      <c r="CJ1039" s="10" t="s">
        <v>1104</v>
      </c>
      <c r="CK1039" s="10" t="s">
        <v>374</v>
      </c>
      <c r="CL1039" s="10" t="s">
        <v>1105</v>
      </c>
      <c r="CM1039" s="10" t="s">
        <v>1105</v>
      </c>
      <c r="CN1039" s="10" t="s">
        <v>1105</v>
      </c>
      <c r="CO1039" s="10" t="s">
        <v>1105</v>
      </c>
      <c r="CP1039" s="10" t="s">
        <v>1105</v>
      </c>
      <c r="CQ1039" s="10" t="s">
        <v>1105</v>
      </c>
      <c r="CR1039" s="10" t="s">
        <v>1105</v>
      </c>
      <c r="CS1039" s="10" t="s">
        <v>1105</v>
      </c>
      <c r="CT1039" s="10" t="s">
        <v>1105</v>
      </c>
      <c r="CU1039" s="10" t="s">
        <v>1104</v>
      </c>
      <c r="CV1039" s="10" t="s">
        <v>1104</v>
      </c>
      <c r="CW1039" s="10" t="s">
        <v>1105</v>
      </c>
      <c r="CX1039" s="19" t="s">
        <v>374</v>
      </c>
      <c r="CY1039" s="10" t="s">
        <v>1105</v>
      </c>
      <c r="CZ1039" s="10" t="s">
        <v>1105</v>
      </c>
      <c r="DA1039" s="10" t="s">
        <v>1105</v>
      </c>
      <c r="DB1039" s="10" t="s">
        <v>1104</v>
      </c>
      <c r="DC1039" s="96" t="s">
        <v>7183</v>
      </c>
      <c r="DD1039" s="96" t="s">
        <v>7183</v>
      </c>
      <c r="DE1039" s="4"/>
      <c r="DF1039" s="4"/>
      <c r="DG1039" s="4"/>
      <c r="DH1039" s="4"/>
      <c r="DI1039" s="4"/>
      <c r="DJ1039" s="4"/>
      <c r="DK1039" s="4"/>
      <c r="DL1039" s="4"/>
      <c r="DM1039" s="4"/>
      <c r="DN1039" s="4"/>
      <c r="DO1039" s="4"/>
      <c r="DP1039" s="4"/>
      <c r="DQ1039" s="4"/>
      <c r="DR1039" s="4"/>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4"/>
      <c r="ES1039" s="4"/>
      <c r="ET1039" s="4"/>
      <c r="EU1039" s="4"/>
      <c r="EV1039" s="4"/>
      <c r="EW1039" s="4"/>
      <c r="EX1039" s="4"/>
      <c r="EY1039" s="4"/>
      <c r="EZ1039" s="4"/>
      <c r="FA1039" s="4"/>
      <c r="FB1039" s="4"/>
      <c r="FC1039" s="4"/>
      <c r="FD1039" s="4"/>
      <c r="FE1039" s="4"/>
      <c r="FF1039" s="4"/>
      <c r="FG1039" s="4"/>
      <c r="FH1039" s="4"/>
      <c r="FI1039" s="4"/>
      <c r="FJ1039" s="4"/>
      <c r="FK1039" s="4"/>
      <c r="FL1039" s="4"/>
      <c r="FM1039" s="4"/>
      <c r="FN1039" s="4"/>
      <c r="FO1039" s="4"/>
      <c r="FP1039" s="4"/>
      <c r="FQ1039" s="4"/>
      <c r="FR1039" s="4"/>
      <c r="FS1039" s="4"/>
      <c r="FT1039" s="4"/>
      <c r="FU1039" s="4"/>
      <c r="FV1039" s="4"/>
      <c r="FW1039" s="4"/>
      <c r="FX1039" s="4"/>
      <c r="FY1039" s="4"/>
      <c r="FZ1039" s="4"/>
      <c r="GA1039" s="4"/>
      <c r="GB1039" s="4"/>
      <c r="GC1039" s="4"/>
      <c r="GD1039" s="4"/>
      <c r="GE1039" s="4"/>
      <c r="GF1039" s="4"/>
      <c r="GG1039" s="4"/>
      <c r="GH1039" s="4"/>
      <c r="GI1039" s="4"/>
      <c r="GJ1039" s="4"/>
      <c r="GK1039" s="4"/>
      <c r="GL1039" s="4"/>
      <c r="GM1039" s="4"/>
      <c r="GN1039" s="4"/>
      <c r="GO1039" s="4"/>
      <c r="GP1039" s="4"/>
      <c r="GQ1039" s="4"/>
      <c r="GR1039" s="4"/>
      <c r="GS1039" s="4"/>
      <c r="GT1039" s="4"/>
      <c r="GU1039" s="4"/>
      <c r="GV1039" s="4"/>
      <c r="GW1039" s="4"/>
      <c r="GX1039" s="4"/>
      <c r="GY1039" s="4"/>
      <c r="GZ1039" s="4"/>
      <c r="HA1039" s="4"/>
      <c r="HB1039" s="4"/>
      <c r="HC1039" s="4"/>
      <c r="HD1039" s="4"/>
      <c r="HE1039" s="4"/>
      <c r="HF1039" s="4"/>
      <c r="HG1039" s="4"/>
      <c r="HH1039" s="4"/>
      <c r="HI1039" s="4"/>
      <c r="HJ1039" s="4"/>
      <c r="HK1039" s="4"/>
      <c r="HL1039" s="4"/>
      <c r="HM1039" s="4"/>
      <c r="HN1039" s="4"/>
      <c r="HO1039" s="4"/>
      <c r="HP1039" s="4"/>
      <c r="HQ1039" s="4"/>
      <c r="HR1039" s="4"/>
      <c r="HS1039" s="4"/>
      <c r="HT1039" s="4"/>
      <c r="HU1039" s="4"/>
      <c r="HV1039" s="4"/>
      <c r="HW1039" s="4"/>
      <c r="HX1039" s="4"/>
      <c r="HY1039" s="4"/>
      <c r="HZ1039" s="4"/>
      <c r="IA1039" s="4"/>
      <c r="IB1039" s="4"/>
      <c r="IC1039" s="4"/>
      <c r="ID1039" s="4"/>
      <c r="IE1039" s="4"/>
      <c r="IF1039" s="4"/>
      <c r="IG1039" s="4"/>
      <c r="IH1039" s="4"/>
      <c r="II1039" s="4"/>
      <c r="IJ1039" s="4"/>
      <c r="IK1039" s="4"/>
      <c r="IL1039" s="4"/>
      <c r="IM1039" s="4"/>
      <c r="IN1039" s="4"/>
      <c r="IO1039" s="4"/>
      <c r="IP1039" s="4"/>
      <c r="IQ1039" s="5"/>
    </row>
    <row r="1040" spans="1:251" s="9" customFormat="1" ht="17.25" customHeight="1">
      <c r="A1040" s="39" t="s">
        <v>367</v>
      </c>
      <c r="B1040" s="9">
        <v>390</v>
      </c>
      <c r="C1040" s="5" t="s">
        <v>83</v>
      </c>
      <c r="D1040" s="5" t="s">
        <v>209</v>
      </c>
      <c r="E1040" s="9">
        <v>1617</v>
      </c>
      <c r="F1040" s="9" t="s">
        <v>21</v>
      </c>
      <c r="G1040" s="5"/>
      <c r="H1040" s="5" t="s">
        <v>5</v>
      </c>
      <c r="I1040" s="9">
        <v>1816</v>
      </c>
      <c r="J1040" s="39" t="s">
        <v>6</v>
      </c>
      <c r="K1040" s="9">
        <v>1837</v>
      </c>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42" t="s">
        <v>578</v>
      </c>
      <c r="AM1040" s="11">
        <f>VLOOKUP($AL1040,'City Location'!$A$2:$C$69,2)</f>
        <v>55.676096999999999</v>
      </c>
      <c r="AN1040" s="11">
        <f>VLOOKUP($AL1040,'City Location'!$A$2:$C$69,3)</f>
        <v>12.568337</v>
      </c>
      <c r="AO1040" s="9" t="s">
        <v>623</v>
      </c>
      <c r="AP1040" s="5">
        <v>1</v>
      </c>
      <c r="AQ1040" s="5"/>
      <c r="AR1040" s="4"/>
      <c r="AS1040" s="4"/>
      <c r="AT1040" s="10">
        <v>0</v>
      </c>
      <c r="AU1040" s="10" t="s">
        <v>1104</v>
      </c>
      <c r="AV1040" s="10" t="s">
        <v>1104</v>
      </c>
      <c r="AW1040" s="10" t="s">
        <v>1105</v>
      </c>
      <c r="AX1040" s="10" t="s">
        <v>1105</v>
      </c>
      <c r="AY1040" s="10" t="s">
        <v>190</v>
      </c>
      <c r="AZ1040" s="10" t="s">
        <v>1105</v>
      </c>
      <c r="BA1040" s="10" t="s">
        <v>1104</v>
      </c>
      <c r="BB1040" s="10" t="s">
        <v>1104</v>
      </c>
      <c r="BC1040" s="10" t="s">
        <v>1104</v>
      </c>
      <c r="BD1040" s="10" t="s">
        <v>1104</v>
      </c>
      <c r="BE1040" s="10" t="s">
        <v>1104</v>
      </c>
      <c r="BF1040" s="10" t="s">
        <v>1104</v>
      </c>
      <c r="BG1040" s="10" t="s">
        <v>1104</v>
      </c>
      <c r="BH1040" s="19" t="s">
        <v>374</v>
      </c>
      <c r="BI1040" s="10" t="s">
        <v>1105</v>
      </c>
      <c r="BJ1040" s="10" t="s">
        <v>1105</v>
      </c>
      <c r="BK1040" s="10" t="s">
        <v>1104</v>
      </c>
      <c r="BL1040" s="10" t="s">
        <v>1105</v>
      </c>
      <c r="BM1040" s="10" t="s">
        <v>1105</v>
      </c>
      <c r="BN1040" s="10" t="s">
        <v>1105</v>
      </c>
      <c r="BO1040" s="10" t="s">
        <v>190</v>
      </c>
      <c r="BP1040" s="10" t="s">
        <v>1105</v>
      </c>
      <c r="BQ1040" s="10" t="s">
        <v>1104</v>
      </c>
      <c r="BR1040" s="10" t="s">
        <v>1105</v>
      </c>
      <c r="BS1040" s="10" t="s">
        <v>1104</v>
      </c>
      <c r="BT1040" s="19" t="s">
        <v>1105</v>
      </c>
      <c r="BU1040" s="10" t="s">
        <v>1105</v>
      </c>
      <c r="BV1040" s="10" t="s">
        <v>1105</v>
      </c>
      <c r="BW1040" s="10" t="s">
        <v>1104</v>
      </c>
      <c r="BX1040" s="19" t="s">
        <v>190</v>
      </c>
      <c r="BY1040" s="10" t="s">
        <v>1104</v>
      </c>
      <c r="BZ1040" s="19" t="s">
        <v>374</v>
      </c>
      <c r="CA1040" s="10" t="s">
        <v>1105</v>
      </c>
      <c r="CB1040" s="10" t="s">
        <v>1105</v>
      </c>
      <c r="CC1040" s="10" t="s">
        <v>1105</v>
      </c>
      <c r="CD1040" s="10" t="s">
        <v>374</v>
      </c>
      <c r="CE1040" s="10" t="s">
        <v>1105</v>
      </c>
      <c r="CF1040" s="10" t="s">
        <v>1104</v>
      </c>
      <c r="CG1040" s="10" t="s">
        <v>1104</v>
      </c>
      <c r="CH1040" s="10" t="s">
        <v>1104</v>
      </c>
      <c r="CI1040" s="10" t="s">
        <v>1105</v>
      </c>
      <c r="CJ1040" s="10" t="s">
        <v>1105</v>
      </c>
      <c r="CK1040" s="10" t="s">
        <v>374</v>
      </c>
      <c r="CL1040" s="10" t="s">
        <v>1104</v>
      </c>
      <c r="CM1040" s="10" t="s">
        <v>1104</v>
      </c>
      <c r="CN1040" s="10" t="s">
        <v>1105</v>
      </c>
      <c r="CO1040" s="10" t="s">
        <v>1105</v>
      </c>
      <c r="CP1040" s="10" t="s">
        <v>1105</v>
      </c>
      <c r="CQ1040" s="10" t="s">
        <v>1105</v>
      </c>
      <c r="CR1040" s="10" t="s">
        <v>1104</v>
      </c>
      <c r="CS1040" s="10" t="s">
        <v>1105</v>
      </c>
      <c r="CT1040" s="10" t="s">
        <v>1104</v>
      </c>
      <c r="CU1040" s="10" t="s">
        <v>1104</v>
      </c>
      <c r="CV1040" s="10" t="s">
        <v>1104</v>
      </c>
      <c r="CW1040" s="10" t="s">
        <v>1105</v>
      </c>
      <c r="CX1040" s="19" t="s">
        <v>374</v>
      </c>
      <c r="CY1040" s="10" t="s">
        <v>1105</v>
      </c>
      <c r="CZ1040" s="10" t="s">
        <v>1105</v>
      </c>
      <c r="DA1040" s="10" t="s">
        <v>1105</v>
      </c>
      <c r="DB1040" s="10" t="s">
        <v>1104</v>
      </c>
      <c r="DC1040" s="96" t="s">
        <v>7183</v>
      </c>
      <c r="DD1040" s="96" t="s">
        <v>7183</v>
      </c>
      <c r="DE1040" s="4"/>
      <c r="DF1040" s="4"/>
      <c r="DG1040" s="4"/>
      <c r="DH1040" s="4"/>
      <c r="DI1040" s="4"/>
      <c r="DJ1040" s="4"/>
      <c r="DK1040" s="4"/>
      <c r="DL1040" s="4"/>
      <c r="DM1040" s="4"/>
      <c r="DN1040" s="4"/>
      <c r="DO1040" s="4"/>
      <c r="DP1040" s="4"/>
      <c r="DQ1040" s="4"/>
      <c r="DR1040" s="4"/>
      <c r="DS1040" s="4"/>
      <c r="DT1040" s="4"/>
      <c r="DU1040" s="4"/>
      <c r="DV1040" s="4"/>
      <c r="DW1040" s="4"/>
      <c r="DX1040" s="4"/>
      <c r="DY1040" s="4"/>
      <c r="DZ1040" s="4"/>
      <c r="EA1040" s="4"/>
      <c r="EB1040" s="4"/>
      <c r="EC1040" s="4"/>
      <c r="ED1040" s="4"/>
      <c r="EE1040" s="4"/>
      <c r="EF1040" s="4"/>
      <c r="EG1040" s="4"/>
      <c r="EH1040" s="4"/>
      <c r="EI1040" s="4"/>
      <c r="EJ1040" s="4"/>
      <c r="EK1040" s="4"/>
      <c r="EL1040" s="4"/>
      <c r="EM1040" s="4"/>
      <c r="EN1040" s="4"/>
      <c r="EO1040" s="4"/>
      <c r="EP1040" s="4"/>
      <c r="EQ1040" s="4"/>
      <c r="ER1040" s="4"/>
      <c r="ES1040" s="4"/>
      <c r="ET1040" s="4"/>
      <c r="EU1040" s="4"/>
      <c r="EV1040" s="4"/>
      <c r="EW1040" s="4"/>
      <c r="EX1040" s="4"/>
      <c r="EY1040" s="4"/>
      <c r="EZ1040" s="4"/>
      <c r="FA1040" s="4"/>
      <c r="FB1040" s="4"/>
      <c r="FC1040" s="4"/>
      <c r="FD1040" s="4"/>
      <c r="FE1040" s="4"/>
      <c r="FF1040" s="4"/>
      <c r="FG1040" s="4"/>
      <c r="FH1040" s="4"/>
      <c r="FI1040" s="4"/>
      <c r="FJ1040" s="4"/>
      <c r="FK1040" s="4"/>
      <c r="FL1040" s="4"/>
      <c r="FM1040" s="4"/>
      <c r="FN1040" s="4"/>
      <c r="FO1040" s="4"/>
      <c r="FP1040" s="4"/>
      <c r="FQ1040" s="4"/>
      <c r="FR1040" s="4"/>
      <c r="FS1040" s="4"/>
      <c r="FT1040" s="4"/>
      <c r="FU1040" s="4"/>
      <c r="FV1040" s="4"/>
      <c r="FW1040" s="4"/>
      <c r="FX1040" s="4"/>
      <c r="FY1040" s="4"/>
      <c r="FZ1040" s="4"/>
      <c r="GA1040" s="4"/>
      <c r="GB1040" s="4"/>
      <c r="GC1040" s="4"/>
      <c r="GD1040" s="4"/>
      <c r="GE1040" s="4"/>
      <c r="GF1040" s="4"/>
      <c r="GG1040" s="4"/>
      <c r="GH1040" s="4"/>
      <c r="GI1040" s="4"/>
      <c r="GJ1040" s="4"/>
      <c r="GK1040" s="4"/>
      <c r="GL1040" s="4"/>
      <c r="GM1040" s="4"/>
      <c r="GN1040" s="4"/>
      <c r="GO1040" s="4"/>
      <c r="GP1040" s="4"/>
      <c r="GQ1040" s="4"/>
      <c r="GR1040" s="4"/>
      <c r="GS1040" s="4"/>
      <c r="GT1040" s="4"/>
      <c r="GU1040" s="4"/>
      <c r="GV1040" s="4"/>
      <c r="GW1040" s="4"/>
      <c r="GX1040" s="4"/>
      <c r="GY1040" s="4"/>
      <c r="GZ1040" s="4"/>
      <c r="HA1040" s="4"/>
      <c r="HB1040" s="4"/>
      <c r="HC1040" s="4"/>
      <c r="HD1040" s="4"/>
      <c r="HE1040" s="4"/>
      <c r="HF1040" s="4"/>
      <c r="HG1040" s="4"/>
      <c r="HH1040" s="4"/>
      <c r="HI1040" s="4"/>
      <c r="HJ1040" s="4"/>
      <c r="HK1040" s="4"/>
      <c r="HL1040" s="4"/>
      <c r="HM1040" s="4"/>
      <c r="HN1040" s="4"/>
      <c r="HO1040" s="4"/>
      <c r="HP1040" s="4"/>
      <c r="HQ1040" s="4"/>
      <c r="HR1040" s="4"/>
      <c r="HS1040" s="4"/>
      <c r="HT1040" s="4"/>
      <c r="HU1040" s="4"/>
      <c r="HV1040" s="4"/>
      <c r="HW1040" s="4"/>
      <c r="HX1040" s="4"/>
      <c r="HY1040" s="4"/>
      <c r="HZ1040" s="4"/>
      <c r="IA1040" s="4"/>
      <c r="IB1040" s="4"/>
      <c r="IC1040" s="4"/>
      <c r="ID1040" s="4"/>
      <c r="IE1040" s="4"/>
      <c r="IF1040" s="4"/>
      <c r="IG1040" s="4"/>
      <c r="IH1040" s="4"/>
      <c r="II1040" s="4"/>
      <c r="IJ1040" s="4"/>
      <c r="IK1040" s="4"/>
      <c r="IL1040" s="4"/>
      <c r="IM1040" s="4"/>
      <c r="IN1040" s="4"/>
      <c r="IO1040" s="4"/>
      <c r="IP1040" s="4"/>
      <c r="IQ1040" s="5"/>
    </row>
    <row r="1041" spans="1:251" s="9" customFormat="1" ht="17.25" customHeight="1">
      <c r="A1041" s="39" t="s">
        <v>367</v>
      </c>
      <c r="B1041" s="9">
        <v>390</v>
      </c>
      <c r="C1041" s="5" t="s">
        <v>83</v>
      </c>
      <c r="D1041" s="5" t="s">
        <v>209</v>
      </c>
      <c r="E1041" s="9">
        <v>1617</v>
      </c>
      <c r="F1041" s="9" t="s">
        <v>21</v>
      </c>
      <c r="G1041" s="5"/>
      <c r="H1041" s="39" t="s">
        <v>6</v>
      </c>
      <c r="I1041" s="9">
        <v>1837</v>
      </c>
      <c r="J1041" s="5" t="s">
        <v>4</v>
      </c>
      <c r="K1041" s="9">
        <v>1839</v>
      </c>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42" t="s">
        <v>578</v>
      </c>
      <c r="AM1041" s="11">
        <f>VLOOKUP($AL1041,'City Location'!$A$2:$C$69,2)</f>
        <v>55.676096999999999</v>
      </c>
      <c r="AN1041" s="11">
        <f>VLOOKUP($AL1041,'City Location'!$A$2:$C$69,3)</f>
        <v>12.568337</v>
      </c>
      <c r="AO1041" s="9" t="s">
        <v>623</v>
      </c>
      <c r="AP1041" s="5">
        <v>1</v>
      </c>
      <c r="AQ1041" s="5"/>
      <c r="AR1041" s="4"/>
      <c r="AS1041" s="4"/>
      <c r="AT1041" s="10">
        <v>0</v>
      </c>
      <c r="AU1041" s="10" t="s">
        <v>1104</v>
      </c>
      <c r="AV1041" s="10" t="s">
        <v>1104</v>
      </c>
      <c r="AW1041" s="10" t="s">
        <v>1105</v>
      </c>
      <c r="AX1041" s="10" t="s">
        <v>1105</v>
      </c>
      <c r="AY1041" s="10" t="s">
        <v>190</v>
      </c>
      <c r="AZ1041" s="10" t="s">
        <v>1105</v>
      </c>
      <c r="BA1041" s="10" t="s">
        <v>1104</v>
      </c>
      <c r="BB1041" s="10" t="s">
        <v>1104</v>
      </c>
      <c r="BC1041" s="10" t="s">
        <v>1104</v>
      </c>
      <c r="BD1041" s="10" t="s">
        <v>1104</v>
      </c>
      <c r="BE1041" s="10" t="s">
        <v>1104</v>
      </c>
      <c r="BF1041" s="10" t="s">
        <v>1104</v>
      </c>
      <c r="BG1041" s="10" t="s">
        <v>1104</v>
      </c>
      <c r="BH1041" s="19" t="s">
        <v>374</v>
      </c>
      <c r="BI1041" s="10" t="s">
        <v>1105</v>
      </c>
      <c r="BJ1041" s="10" t="s">
        <v>1105</v>
      </c>
      <c r="BK1041" s="10" t="s">
        <v>1104</v>
      </c>
      <c r="BL1041" s="10" t="s">
        <v>1105</v>
      </c>
      <c r="BM1041" s="10" t="s">
        <v>1105</v>
      </c>
      <c r="BN1041" s="10" t="s">
        <v>1105</v>
      </c>
      <c r="BO1041" s="10" t="s">
        <v>190</v>
      </c>
      <c r="BP1041" s="10" t="s">
        <v>1105</v>
      </c>
      <c r="BQ1041" s="10" t="s">
        <v>1104</v>
      </c>
      <c r="BR1041" s="10" t="s">
        <v>1105</v>
      </c>
      <c r="BS1041" s="10" t="s">
        <v>1104</v>
      </c>
      <c r="BT1041" s="19" t="s">
        <v>1105</v>
      </c>
      <c r="BU1041" s="10" t="s">
        <v>1105</v>
      </c>
      <c r="BV1041" s="10" t="s">
        <v>1105</v>
      </c>
      <c r="BW1041" s="10" t="s">
        <v>1104</v>
      </c>
      <c r="BX1041" s="19" t="s">
        <v>374</v>
      </c>
      <c r="BY1041" s="10" t="s">
        <v>1104</v>
      </c>
      <c r="BZ1041" s="19" t="s">
        <v>190</v>
      </c>
      <c r="CA1041" s="10" t="s">
        <v>1105</v>
      </c>
      <c r="CB1041" s="10" t="s">
        <v>1105</v>
      </c>
      <c r="CC1041" s="10" t="s">
        <v>1105</v>
      </c>
      <c r="CD1041" s="10" t="s">
        <v>374</v>
      </c>
      <c r="CE1041" s="10" t="s">
        <v>1105</v>
      </c>
      <c r="CF1041" s="10" t="s">
        <v>1104</v>
      </c>
      <c r="CG1041" s="10" t="s">
        <v>1104</v>
      </c>
      <c r="CH1041" s="10" t="s">
        <v>1104</v>
      </c>
      <c r="CI1041" s="10" t="s">
        <v>1105</v>
      </c>
      <c r="CJ1041" s="10" t="s">
        <v>1105</v>
      </c>
      <c r="CK1041" s="10" t="s">
        <v>374</v>
      </c>
      <c r="CL1041" s="10" t="s">
        <v>1104</v>
      </c>
      <c r="CM1041" s="10" t="s">
        <v>1104</v>
      </c>
      <c r="CN1041" s="10" t="s">
        <v>1105</v>
      </c>
      <c r="CO1041" s="10" t="s">
        <v>1105</v>
      </c>
      <c r="CP1041" s="10" t="s">
        <v>1105</v>
      </c>
      <c r="CQ1041" s="10" t="s">
        <v>1105</v>
      </c>
      <c r="CR1041" s="10" t="s">
        <v>1104</v>
      </c>
      <c r="CS1041" s="10" t="s">
        <v>1105</v>
      </c>
      <c r="CT1041" s="10" t="s">
        <v>1104</v>
      </c>
      <c r="CU1041" s="10" t="s">
        <v>1104</v>
      </c>
      <c r="CV1041" s="10" t="s">
        <v>1104</v>
      </c>
      <c r="CW1041" s="10" t="s">
        <v>1105</v>
      </c>
      <c r="CX1041" s="19" t="s">
        <v>374</v>
      </c>
      <c r="CY1041" s="10" t="s">
        <v>1105</v>
      </c>
      <c r="CZ1041" s="10" t="s">
        <v>1105</v>
      </c>
      <c r="DA1041" s="10" t="s">
        <v>1105</v>
      </c>
      <c r="DB1041" s="10" t="s">
        <v>1104</v>
      </c>
      <c r="DC1041" s="96" t="s">
        <v>7183</v>
      </c>
      <c r="DD1041" s="96" t="s">
        <v>7183</v>
      </c>
      <c r="DE1041" s="4"/>
      <c r="DF1041" s="4"/>
      <c r="DG1041" s="4"/>
      <c r="DH1041" s="4"/>
      <c r="DI1041" s="4"/>
      <c r="DJ1041" s="4"/>
      <c r="DK1041" s="4"/>
      <c r="DL1041" s="4"/>
      <c r="DM1041" s="4"/>
      <c r="DN1041" s="4"/>
      <c r="DO1041" s="4"/>
      <c r="DP1041" s="4"/>
      <c r="DQ1041" s="4"/>
      <c r="DR1041" s="4"/>
      <c r="DS1041" s="4"/>
      <c r="DT1041" s="4"/>
      <c r="DU1041" s="4"/>
      <c r="DV1041" s="4"/>
      <c r="DW1041" s="4"/>
      <c r="DX1041" s="4"/>
      <c r="DY1041" s="4"/>
      <c r="DZ1041" s="4"/>
      <c r="EA1041" s="4"/>
      <c r="EB1041" s="4"/>
      <c r="EC1041" s="4"/>
      <c r="ED1041" s="4"/>
      <c r="EE1041" s="4"/>
      <c r="EF1041" s="4"/>
      <c r="EG1041" s="4"/>
      <c r="EH1041" s="4"/>
      <c r="EI1041" s="4"/>
      <c r="EJ1041" s="4"/>
      <c r="EK1041" s="4"/>
      <c r="EL1041" s="4"/>
      <c r="EM1041" s="4"/>
      <c r="EN1041" s="4"/>
      <c r="EO1041" s="4"/>
      <c r="EP1041" s="4"/>
      <c r="EQ1041" s="4"/>
      <c r="ER1041" s="4"/>
      <c r="ES1041" s="4"/>
      <c r="ET1041" s="4"/>
      <c r="EU1041" s="4"/>
      <c r="EV1041" s="4"/>
      <c r="EW1041" s="4"/>
      <c r="EX1041" s="4"/>
      <c r="EY1041" s="4"/>
      <c r="EZ1041" s="4"/>
      <c r="FA1041" s="4"/>
      <c r="FB1041" s="4"/>
      <c r="FC1041" s="4"/>
      <c r="FD1041" s="4"/>
      <c r="FE1041" s="4"/>
      <c r="FF1041" s="4"/>
      <c r="FG1041" s="4"/>
      <c r="FH1041" s="4"/>
      <c r="FI1041" s="4"/>
      <c r="FJ1041" s="4"/>
      <c r="FK1041" s="4"/>
      <c r="FL1041" s="4"/>
      <c r="FM1041" s="4"/>
      <c r="FN1041" s="4"/>
      <c r="FO1041" s="4"/>
      <c r="FP1041" s="4"/>
      <c r="FQ1041" s="4"/>
      <c r="FR1041" s="4"/>
      <c r="FS1041" s="4"/>
      <c r="FT1041" s="4"/>
      <c r="FU1041" s="4"/>
      <c r="FV1041" s="4"/>
      <c r="FW1041" s="4"/>
      <c r="FX1041" s="4"/>
      <c r="FY1041" s="4"/>
      <c r="FZ1041" s="4"/>
      <c r="GA1041" s="4"/>
      <c r="GB1041" s="4"/>
      <c r="GC1041" s="4"/>
      <c r="GD1041" s="4"/>
      <c r="GE1041" s="4"/>
      <c r="GF1041" s="4"/>
      <c r="GG1041" s="4"/>
      <c r="GH1041" s="4"/>
      <c r="GI1041" s="4"/>
      <c r="GJ1041" s="4"/>
      <c r="GK1041" s="4"/>
      <c r="GL1041" s="4"/>
      <c r="GM1041" s="4"/>
      <c r="GN1041" s="4"/>
      <c r="GO1041" s="4"/>
      <c r="GP1041" s="4"/>
      <c r="GQ1041" s="4"/>
      <c r="GR1041" s="4"/>
      <c r="GS1041" s="4"/>
      <c r="GT1041" s="4"/>
      <c r="GU1041" s="4"/>
      <c r="GV1041" s="4"/>
      <c r="GW1041" s="4"/>
      <c r="GX1041" s="4"/>
      <c r="GY1041" s="4"/>
      <c r="GZ1041" s="4"/>
      <c r="HA1041" s="4"/>
      <c r="HB1041" s="4"/>
      <c r="HC1041" s="4"/>
      <c r="HD1041" s="4"/>
      <c r="HE1041" s="4"/>
      <c r="HF1041" s="4"/>
      <c r="HG1041" s="4"/>
      <c r="HH1041" s="4"/>
      <c r="HI1041" s="4"/>
      <c r="HJ1041" s="4"/>
      <c r="HK1041" s="4"/>
      <c r="HL1041" s="4"/>
      <c r="HM1041" s="4"/>
      <c r="HN1041" s="4"/>
      <c r="HO1041" s="4"/>
      <c r="HP1041" s="4"/>
      <c r="HQ1041" s="4"/>
      <c r="HR1041" s="4"/>
      <c r="HS1041" s="4"/>
      <c r="HT1041" s="4"/>
      <c r="HU1041" s="4"/>
      <c r="HV1041" s="4"/>
      <c r="HW1041" s="4"/>
      <c r="HX1041" s="4"/>
      <c r="HY1041" s="4"/>
      <c r="HZ1041" s="4"/>
      <c r="IA1041" s="4"/>
      <c r="IB1041" s="4"/>
      <c r="IC1041" s="4"/>
      <c r="ID1041" s="4"/>
      <c r="IE1041" s="4"/>
      <c r="IF1041" s="4"/>
      <c r="IG1041" s="4"/>
      <c r="IH1041" s="4"/>
      <c r="II1041" s="4"/>
      <c r="IJ1041" s="4"/>
      <c r="IK1041" s="4"/>
      <c r="IL1041" s="4"/>
      <c r="IM1041" s="4"/>
      <c r="IN1041" s="4"/>
      <c r="IO1041" s="4"/>
      <c r="IP1041" s="4"/>
      <c r="IQ1041" s="5"/>
    </row>
    <row r="1042" spans="1:251" s="9" customFormat="1" ht="17.25" customHeight="1">
      <c r="A1042" s="5" t="s">
        <v>367</v>
      </c>
      <c r="B1042" s="9">
        <v>390</v>
      </c>
      <c r="C1042" s="5" t="s">
        <v>83</v>
      </c>
      <c r="D1042" s="5" t="s">
        <v>268</v>
      </c>
      <c r="E1042" s="9">
        <v>1645</v>
      </c>
      <c r="F1042" s="9" t="s">
        <v>21</v>
      </c>
      <c r="G1042" s="5"/>
      <c r="H1042" s="5" t="s">
        <v>4</v>
      </c>
      <c r="I1042" s="9">
        <v>1839</v>
      </c>
      <c r="J1042" s="5" t="s">
        <v>5</v>
      </c>
      <c r="K1042" s="9">
        <v>1848</v>
      </c>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42" t="s">
        <v>578</v>
      </c>
      <c r="AM1042" s="11">
        <f>VLOOKUP($AL1042,'City Location'!$A$2:$C$69,2)</f>
        <v>55.676096999999999</v>
      </c>
      <c r="AN1042" s="11">
        <f>VLOOKUP($AL1042,'City Location'!$A$2:$C$69,3)</f>
        <v>12.568337</v>
      </c>
      <c r="AO1042" s="9" t="s">
        <v>623</v>
      </c>
      <c r="AP1042" s="5">
        <v>1</v>
      </c>
      <c r="AQ1042" s="5"/>
      <c r="AR1042" s="4"/>
      <c r="AS1042" s="4"/>
      <c r="AT1042" s="10">
        <v>0</v>
      </c>
      <c r="AU1042" s="10" t="s">
        <v>1104</v>
      </c>
      <c r="AV1042" s="10" t="s">
        <v>1104</v>
      </c>
      <c r="AW1042" s="10" t="s">
        <v>1105</v>
      </c>
      <c r="AX1042" s="10" t="s">
        <v>1105</v>
      </c>
      <c r="AY1042" s="10" t="s">
        <v>190</v>
      </c>
      <c r="AZ1042" s="10" t="s">
        <v>1104</v>
      </c>
      <c r="BA1042" s="10" t="s">
        <v>1104</v>
      </c>
      <c r="BB1042" s="10" t="s">
        <v>1104</v>
      </c>
      <c r="BC1042" s="10" t="s">
        <v>1104</v>
      </c>
      <c r="BD1042" s="10" t="s">
        <v>1104</v>
      </c>
      <c r="BE1042" s="10" t="s">
        <v>1104</v>
      </c>
      <c r="BF1042" s="10" t="s">
        <v>1104</v>
      </c>
      <c r="BG1042" s="10" t="s">
        <v>1104</v>
      </c>
      <c r="BH1042" s="19" t="s">
        <v>374</v>
      </c>
      <c r="BI1042" s="10" t="s">
        <v>1105</v>
      </c>
      <c r="BJ1042" s="10" t="s">
        <v>1105</v>
      </c>
      <c r="BK1042" s="10" t="s">
        <v>1104</v>
      </c>
      <c r="BL1042" s="10" t="s">
        <v>1105</v>
      </c>
      <c r="BM1042" s="10" t="s">
        <v>1105</v>
      </c>
      <c r="BN1042" s="10" t="s">
        <v>1105</v>
      </c>
      <c r="BO1042" s="10" t="s">
        <v>190</v>
      </c>
      <c r="BP1042" s="10" t="s">
        <v>1105</v>
      </c>
      <c r="BQ1042" s="10" t="s">
        <v>1104</v>
      </c>
      <c r="BR1042" s="10" t="s">
        <v>1105</v>
      </c>
      <c r="BS1042" s="10" t="s">
        <v>1104</v>
      </c>
      <c r="BT1042" s="19" t="s">
        <v>1105</v>
      </c>
      <c r="BU1042" s="10" t="s">
        <v>1105</v>
      </c>
      <c r="BV1042" s="10" t="s">
        <v>1105</v>
      </c>
      <c r="BW1042" s="10" t="s">
        <v>1104</v>
      </c>
      <c r="BX1042" s="19" t="s">
        <v>374</v>
      </c>
      <c r="BY1042" s="10" t="s">
        <v>1104</v>
      </c>
      <c r="BZ1042" s="19" t="s">
        <v>374</v>
      </c>
      <c r="CA1042" s="10" t="s">
        <v>1105</v>
      </c>
      <c r="CB1042" s="10" t="s">
        <v>1105</v>
      </c>
      <c r="CC1042" s="10" t="s">
        <v>1105</v>
      </c>
      <c r="CD1042" s="10" t="s">
        <v>374</v>
      </c>
      <c r="CE1042" s="10" t="s">
        <v>1105</v>
      </c>
      <c r="CF1042" s="10" t="s">
        <v>1104</v>
      </c>
      <c r="CG1042" s="10" t="s">
        <v>1104</v>
      </c>
      <c r="CH1042" s="10" t="s">
        <v>1104</v>
      </c>
      <c r="CI1042" s="10" t="s">
        <v>1105</v>
      </c>
      <c r="CJ1042" s="10" t="s">
        <v>1105</v>
      </c>
      <c r="CK1042" s="10" t="s">
        <v>374</v>
      </c>
      <c r="CL1042" s="10" t="s">
        <v>1104</v>
      </c>
      <c r="CM1042" s="10" t="s">
        <v>1104</v>
      </c>
      <c r="CN1042" s="10" t="s">
        <v>1105</v>
      </c>
      <c r="CO1042" s="10" t="s">
        <v>1105</v>
      </c>
      <c r="CP1042" s="10" t="s">
        <v>1105</v>
      </c>
      <c r="CQ1042" s="10" t="s">
        <v>1105</v>
      </c>
      <c r="CR1042" s="10" t="s">
        <v>1104</v>
      </c>
      <c r="CS1042" s="10" t="s">
        <v>1105</v>
      </c>
      <c r="CT1042" s="10" t="s">
        <v>1104</v>
      </c>
      <c r="CU1042" s="10" t="s">
        <v>1104</v>
      </c>
      <c r="CV1042" s="10" t="s">
        <v>1104</v>
      </c>
      <c r="CW1042" s="10" t="s">
        <v>1105</v>
      </c>
      <c r="CX1042" s="19" t="s">
        <v>374</v>
      </c>
      <c r="CY1042" s="10" t="s">
        <v>1105</v>
      </c>
      <c r="CZ1042" s="10" t="s">
        <v>1105</v>
      </c>
      <c r="DA1042" s="10" t="s">
        <v>1105</v>
      </c>
      <c r="DB1042" s="10" t="s">
        <v>1104</v>
      </c>
      <c r="DC1042" s="96" t="s">
        <v>7183</v>
      </c>
      <c r="DD1042" s="96" t="s">
        <v>7183</v>
      </c>
      <c r="DE1042" s="4"/>
      <c r="DF1042" s="4"/>
      <c r="DG1042" s="4"/>
      <c r="DH1042" s="4"/>
      <c r="DI1042" s="4"/>
      <c r="DJ1042" s="4"/>
      <c r="DK1042" s="4"/>
      <c r="DL1042" s="4"/>
      <c r="DM1042" s="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4"/>
      <c r="ES1042" s="4"/>
      <c r="ET1042" s="4"/>
      <c r="EU1042" s="4"/>
      <c r="EV1042" s="4"/>
      <c r="EW1042" s="4"/>
      <c r="EX1042" s="4"/>
      <c r="EY1042" s="4"/>
      <c r="EZ1042" s="4"/>
      <c r="FA1042" s="4"/>
      <c r="FB1042" s="4"/>
      <c r="FC1042" s="4"/>
      <c r="FD1042" s="4"/>
      <c r="FE1042" s="4"/>
      <c r="FF1042" s="4"/>
      <c r="FG1042" s="4"/>
      <c r="FH1042" s="4"/>
      <c r="FI1042" s="4"/>
      <c r="FJ1042" s="4"/>
      <c r="FK1042" s="4"/>
      <c r="FL1042" s="4"/>
      <c r="FM1042" s="4"/>
      <c r="FN1042" s="4"/>
      <c r="FO1042" s="4"/>
      <c r="FP1042" s="4"/>
      <c r="FQ1042" s="4"/>
      <c r="FR1042" s="4"/>
      <c r="FS1042" s="4"/>
      <c r="FT1042" s="4"/>
      <c r="FU1042" s="4"/>
      <c r="FV1042" s="4"/>
      <c r="FW1042" s="4"/>
      <c r="FX1042" s="4"/>
      <c r="FY1042" s="4"/>
      <c r="FZ1042" s="4"/>
      <c r="GA1042" s="4"/>
      <c r="GB1042" s="4"/>
      <c r="GC1042" s="4"/>
      <c r="GD1042" s="4"/>
      <c r="GE1042" s="4"/>
      <c r="GF1042" s="4"/>
      <c r="GG1042" s="4"/>
      <c r="GH1042" s="4"/>
      <c r="GI1042" s="4"/>
      <c r="GJ1042" s="4"/>
      <c r="GK1042" s="4"/>
      <c r="GL1042" s="4"/>
      <c r="GM1042" s="4"/>
      <c r="GN1042" s="4"/>
      <c r="GO1042" s="4"/>
      <c r="GP1042" s="4"/>
      <c r="GQ1042" s="4"/>
      <c r="GR1042" s="4"/>
      <c r="GS1042" s="4"/>
      <c r="GT1042" s="4"/>
      <c r="GU1042" s="4"/>
      <c r="GV1042" s="4"/>
      <c r="GW1042" s="4"/>
      <c r="GX1042" s="4"/>
      <c r="GY1042" s="4"/>
      <c r="GZ1042" s="4"/>
      <c r="HA1042" s="4"/>
      <c r="HB1042" s="4"/>
      <c r="HC1042" s="4"/>
      <c r="HD1042" s="4"/>
      <c r="HE1042" s="4"/>
      <c r="HF1042" s="4"/>
      <c r="HG1042" s="4"/>
      <c r="HH1042" s="4"/>
      <c r="HI1042" s="4"/>
      <c r="HJ1042" s="4"/>
      <c r="HK1042" s="4"/>
      <c r="HL1042" s="4"/>
      <c r="HM1042" s="4"/>
      <c r="HN1042" s="4"/>
      <c r="HO1042" s="4"/>
      <c r="HP1042" s="4"/>
      <c r="HQ1042" s="4"/>
      <c r="HR1042" s="4"/>
      <c r="HS1042" s="4"/>
      <c r="HT1042" s="4"/>
      <c r="HU1042" s="4"/>
      <c r="HV1042" s="4"/>
      <c r="HW1042" s="4"/>
      <c r="HX1042" s="4"/>
      <c r="HY1042" s="4"/>
      <c r="HZ1042" s="4"/>
      <c r="IA1042" s="4"/>
      <c r="IB1042" s="4"/>
      <c r="IC1042" s="4"/>
      <c r="ID1042" s="4"/>
      <c r="IE1042" s="4"/>
      <c r="IF1042" s="4"/>
      <c r="IG1042" s="4"/>
      <c r="IH1042" s="4"/>
      <c r="II1042" s="4"/>
      <c r="IJ1042" s="4"/>
      <c r="IK1042" s="4"/>
      <c r="IL1042" s="4"/>
      <c r="IM1042" s="4"/>
      <c r="IN1042" s="4"/>
      <c r="IO1042" s="4"/>
      <c r="IP1042" s="4"/>
      <c r="IQ1042" s="5"/>
    </row>
    <row r="1043" spans="1:251" s="9" customFormat="1" ht="17.25" customHeight="1">
      <c r="A1043" s="5" t="s">
        <v>367</v>
      </c>
      <c r="B1043" s="9">
        <v>390</v>
      </c>
      <c r="C1043" s="5" t="s">
        <v>83</v>
      </c>
      <c r="D1043" s="5" t="s">
        <v>368</v>
      </c>
      <c r="E1043" s="9">
        <v>604</v>
      </c>
      <c r="F1043" s="9" t="s">
        <v>21</v>
      </c>
      <c r="G1043" s="5"/>
      <c r="H1043" s="5" t="s">
        <v>5</v>
      </c>
      <c r="I1043" s="9">
        <v>1848</v>
      </c>
      <c r="J1043" s="5" t="s">
        <v>12</v>
      </c>
      <c r="K1043" s="9">
        <v>1848</v>
      </c>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42" t="s">
        <v>578</v>
      </c>
      <c r="AM1043" s="11">
        <f>VLOOKUP($AL1043,'City Location'!$A$2:$C$69,2)</f>
        <v>55.676096999999999</v>
      </c>
      <c r="AN1043" s="11">
        <f>VLOOKUP($AL1043,'City Location'!$A$2:$C$69,3)</f>
        <v>12.568337</v>
      </c>
      <c r="AO1043" s="9" t="s">
        <v>623</v>
      </c>
      <c r="AP1043" s="5">
        <v>1</v>
      </c>
      <c r="AQ1043" s="5"/>
      <c r="AR1043" s="4"/>
      <c r="AS1043" s="4"/>
      <c r="AT1043" s="10">
        <v>0</v>
      </c>
      <c r="AU1043" s="10" t="s">
        <v>1104</v>
      </c>
      <c r="AV1043" s="10" t="s">
        <v>1104</v>
      </c>
      <c r="AW1043" s="10" t="s">
        <v>1105</v>
      </c>
      <c r="AX1043" s="10" t="s">
        <v>1105</v>
      </c>
      <c r="AY1043" s="10" t="s">
        <v>190</v>
      </c>
      <c r="AZ1043" s="10" t="s">
        <v>1104</v>
      </c>
      <c r="BA1043" s="10" t="s">
        <v>1105</v>
      </c>
      <c r="BB1043" s="10" t="s">
        <v>1104</v>
      </c>
      <c r="BC1043" s="10" t="s">
        <v>1104</v>
      </c>
      <c r="BD1043" s="10" t="s">
        <v>1104</v>
      </c>
      <c r="BE1043" s="10" t="s">
        <v>1104</v>
      </c>
      <c r="BF1043" s="10" t="s">
        <v>1104</v>
      </c>
      <c r="BG1043" s="10" t="s">
        <v>1104</v>
      </c>
      <c r="BH1043" s="19" t="s">
        <v>374</v>
      </c>
      <c r="BI1043" s="10" t="s">
        <v>1105</v>
      </c>
      <c r="BJ1043" s="10" t="s">
        <v>1105</v>
      </c>
      <c r="BK1043" s="10" t="s">
        <v>1105</v>
      </c>
      <c r="BL1043" s="10" t="s">
        <v>1105</v>
      </c>
      <c r="BM1043" s="10" t="s">
        <v>1104</v>
      </c>
      <c r="BN1043" s="10" t="s">
        <v>1105</v>
      </c>
      <c r="BO1043" s="10" t="s">
        <v>190</v>
      </c>
      <c r="BP1043" s="10" t="s">
        <v>1105</v>
      </c>
      <c r="BQ1043" s="10" t="s">
        <v>1104</v>
      </c>
      <c r="BR1043" s="10" t="s">
        <v>1105</v>
      </c>
      <c r="BS1043" s="10" t="s">
        <v>1104</v>
      </c>
      <c r="BT1043" s="19" t="s">
        <v>1105</v>
      </c>
      <c r="BU1043" s="10" t="s">
        <v>1105</v>
      </c>
      <c r="BV1043" s="10" t="s">
        <v>1105</v>
      </c>
      <c r="BW1043" s="10" t="s">
        <v>1104</v>
      </c>
      <c r="BX1043" s="19" t="s">
        <v>374</v>
      </c>
      <c r="BY1043" s="10" t="s">
        <v>1104</v>
      </c>
      <c r="BZ1043" s="19" t="s">
        <v>374</v>
      </c>
      <c r="CA1043" s="10" t="s">
        <v>1105</v>
      </c>
      <c r="CB1043" s="10" t="s">
        <v>1105</v>
      </c>
      <c r="CC1043" s="10" t="s">
        <v>1105</v>
      </c>
      <c r="CD1043" s="10" t="s">
        <v>374</v>
      </c>
      <c r="CE1043" s="10" t="s">
        <v>1105</v>
      </c>
      <c r="CF1043" s="10" t="s">
        <v>1104</v>
      </c>
      <c r="CG1043" s="10" t="s">
        <v>1104</v>
      </c>
      <c r="CH1043" s="10" t="s">
        <v>1104</v>
      </c>
      <c r="CI1043" s="10" t="s">
        <v>1105</v>
      </c>
      <c r="CJ1043" s="10" t="s">
        <v>1105</v>
      </c>
      <c r="CK1043" s="10" t="s">
        <v>374</v>
      </c>
      <c r="CL1043" s="10" t="s">
        <v>1104</v>
      </c>
      <c r="CM1043" s="10" t="s">
        <v>1104</v>
      </c>
      <c r="CN1043" s="10" t="s">
        <v>1105</v>
      </c>
      <c r="CO1043" s="10" t="s">
        <v>1105</v>
      </c>
      <c r="CP1043" s="10" t="s">
        <v>1105</v>
      </c>
      <c r="CQ1043" s="10" t="s">
        <v>1105</v>
      </c>
      <c r="CR1043" s="10" t="s">
        <v>1104</v>
      </c>
      <c r="CS1043" s="10" t="s">
        <v>1105</v>
      </c>
      <c r="CT1043" s="10" t="s">
        <v>1104</v>
      </c>
      <c r="CU1043" s="10" t="s">
        <v>1104</v>
      </c>
      <c r="CV1043" s="10" t="s">
        <v>1104</v>
      </c>
      <c r="CW1043" s="10" t="s">
        <v>1105</v>
      </c>
      <c r="CX1043" s="19" t="s">
        <v>374</v>
      </c>
      <c r="CY1043" s="10" t="s">
        <v>1105</v>
      </c>
      <c r="CZ1043" s="10" t="s">
        <v>1105</v>
      </c>
      <c r="DA1043" s="10" t="s">
        <v>1105</v>
      </c>
      <c r="DB1043" s="10" t="s">
        <v>1104</v>
      </c>
      <c r="DC1043" s="96" t="s">
        <v>7183</v>
      </c>
      <c r="DD1043" s="96" t="s">
        <v>7183</v>
      </c>
      <c r="DE1043" s="4"/>
      <c r="DF1043" s="4"/>
      <c r="DG1043" s="4"/>
      <c r="DH1043" s="4"/>
      <c r="DI1043" s="4"/>
      <c r="DJ1043" s="4"/>
      <c r="DK1043" s="4"/>
      <c r="DL1043" s="4"/>
      <c r="DM1043" s="4"/>
      <c r="DN1043" s="4"/>
      <c r="DO1043" s="4"/>
      <c r="DP1043" s="4"/>
      <c r="DQ1043" s="4"/>
      <c r="DR1043" s="4"/>
      <c r="DS1043" s="4"/>
      <c r="DT1043" s="4"/>
      <c r="DU1043" s="4"/>
      <c r="DV1043" s="4"/>
      <c r="DW1043" s="4"/>
      <c r="DX1043" s="4"/>
      <c r="DY1043" s="4"/>
      <c r="DZ1043" s="4"/>
      <c r="EA1043" s="4"/>
      <c r="EB1043" s="4"/>
      <c r="EC1043" s="4"/>
      <c r="ED1043" s="4"/>
      <c r="EE1043" s="4"/>
      <c r="EF1043" s="4"/>
      <c r="EG1043" s="4"/>
      <c r="EH1043" s="4"/>
      <c r="EI1043" s="4"/>
      <c r="EJ1043" s="4"/>
      <c r="EK1043" s="4"/>
      <c r="EL1043" s="4"/>
      <c r="EM1043" s="4"/>
      <c r="EN1043" s="4"/>
      <c r="EO1043" s="4"/>
      <c r="EP1043" s="4"/>
      <c r="EQ1043" s="4"/>
      <c r="ER1043" s="4"/>
      <c r="ES1043" s="4"/>
      <c r="ET1043" s="4"/>
      <c r="EU1043" s="4"/>
      <c r="EV1043" s="4"/>
      <c r="EW1043" s="4"/>
      <c r="EX1043" s="4"/>
      <c r="EY1043" s="4"/>
      <c r="EZ1043" s="4"/>
      <c r="FA1043" s="4"/>
      <c r="FB1043" s="4"/>
      <c r="FC1043" s="4"/>
      <c r="FD1043" s="4"/>
      <c r="FE1043" s="4"/>
      <c r="FF1043" s="4"/>
      <c r="FG1043" s="4"/>
      <c r="FH1043" s="4"/>
      <c r="FI1043" s="4"/>
      <c r="FJ1043" s="4"/>
      <c r="FK1043" s="4"/>
      <c r="FL1043" s="4"/>
      <c r="FM1043" s="4"/>
      <c r="FN1043" s="4"/>
      <c r="FO1043" s="4"/>
      <c r="FP1043" s="4"/>
      <c r="FQ1043" s="4"/>
      <c r="FR1043" s="4"/>
      <c r="FS1043" s="4"/>
      <c r="FT1043" s="4"/>
      <c r="FU1043" s="4"/>
      <c r="FV1043" s="4"/>
      <c r="FW1043" s="4"/>
      <c r="FX1043" s="4"/>
      <c r="FY1043" s="4"/>
      <c r="FZ1043" s="4"/>
      <c r="GA1043" s="4"/>
      <c r="GB1043" s="4"/>
      <c r="GC1043" s="4"/>
      <c r="GD1043" s="4"/>
      <c r="GE1043" s="4"/>
      <c r="GF1043" s="4"/>
      <c r="GG1043" s="4"/>
      <c r="GH1043" s="4"/>
      <c r="GI1043" s="4"/>
      <c r="GJ1043" s="4"/>
      <c r="GK1043" s="4"/>
      <c r="GL1043" s="4"/>
      <c r="GM1043" s="4"/>
      <c r="GN1043" s="4"/>
      <c r="GO1043" s="4"/>
      <c r="GP1043" s="4"/>
      <c r="GQ1043" s="4"/>
      <c r="GR1043" s="4"/>
      <c r="GS1043" s="4"/>
      <c r="GT1043" s="4"/>
      <c r="GU1043" s="4"/>
      <c r="GV1043" s="4"/>
      <c r="GW1043" s="4"/>
      <c r="GX1043" s="4"/>
      <c r="GY1043" s="4"/>
      <c r="GZ1043" s="4"/>
      <c r="HA1043" s="4"/>
      <c r="HB1043" s="4"/>
      <c r="HC1043" s="4"/>
      <c r="HD1043" s="4"/>
      <c r="HE1043" s="4"/>
      <c r="HF1043" s="4"/>
      <c r="HG1043" s="4"/>
      <c r="HH1043" s="4"/>
      <c r="HI1043" s="4"/>
      <c r="HJ1043" s="4"/>
      <c r="HK1043" s="4"/>
      <c r="HL1043" s="4"/>
      <c r="HM1043" s="4"/>
      <c r="HN1043" s="4"/>
      <c r="HO1043" s="4"/>
      <c r="HP1043" s="4"/>
      <c r="HQ1043" s="4"/>
      <c r="HR1043" s="4"/>
      <c r="HS1043" s="4"/>
      <c r="HT1043" s="4"/>
      <c r="HU1043" s="4"/>
      <c r="HV1043" s="4"/>
      <c r="HW1043" s="4"/>
      <c r="HX1043" s="4"/>
      <c r="HY1043" s="4"/>
      <c r="HZ1043" s="4"/>
      <c r="IA1043" s="4"/>
      <c r="IB1043" s="4"/>
      <c r="IC1043" s="4"/>
      <c r="ID1043" s="4"/>
      <c r="IE1043" s="4"/>
      <c r="IF1043" s="4"/>
      <c r="IG1043" s="4"/>
      <c r="IH1043" s="4"/>
      <c r="II1043" s="4"/>
      <c r="IJ1043" s="4"/>
      <c r="IK1043" s="4"/>
      <c r="IL1043" s="4"/>
      <c r="IM1043" s="4"/>
      <c r="IN1043" s="4"/>
      <c r="IO1043" s="4"/>
      <c r="IP1043" s="4"/>
      <c r="IQ1043" s="5"/>
    </row>
    <row r="1044" spans="1:251" s="9" customFormat="1" ht="17.25" customHeight="1">
      <c r="A1044" s="5" t="s">
        <v>367</v>
      </c>
      <c r="B1044" s="9">
        <v>390</v>
      </c>
      <c r="C1044" s="5" t="s">
        <v>83</v>
      </c>
      <c r="D1044" s="5" t="s">
        <v>368</v>
      </c>
      <c r="E1044" s="9">
        <v>604</v>
      </c>
      <c r="F1044" s="9" t="s">
        <v>21</v>
      </c>
      <c r="G1044" s="5"/>
      <c r="H1044" s="5" t="s">
        <v>12</v>
      </c>
      <c r="I1044" s="9">
        <v>1848</v>
      </c>
      <c r="J1044" s="5" t="s">
        <v>8</v>
      </c>
      <c r="K1044" s="9">
        <v>1848</v>
      </c>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42" t="s">
        <v>578</v>
      </c>
      <c r="AM1044" s="11">
        <f>VLOOKUP($AL1044,'City Location'!$A$2:$C$69,2)</f>
        <v>55.676096999999999</v>
      </c>
      <c r="AN1044" s="11">
        <f>VLOOKUP($AL1044,'City Location'!$A$2:$C$69,3)</f>
        <v>12.568337</v>
      </c>
      <c r="AO1044" s="9" t="s">
        <v>623</v>
      </c>
      <c r="AP1044" s="5">
        <v>1</v>
      </c>
      <c r="AQ1044" s="5"/>
      <c r="AR1044" s="4"/>
      <c r="AS1044" s="4"/>
      <c r="AT1044" s="10">
        <v>0</v>
      </c>
      <c r="AU1044" s="10" t="s">
        <v>1104</v>
      </c>
      <c r="AV1044" s="10" t="s">
        <v>1104</v>
      </c>
      <c r="AW1044" s="10" t="s">
        <v>1105</v>
      </c>
      <c r="AX1044" s="10" t="s">
        <v>1105</v>
      </c>
      <c r="AY1044" s="10" t="s">
        <v>190</v>
      </c>
      <c r="AZ1044" s="10" t="s">
        <v>1104</v>
      </c>
      <c r="BA1044" s="10" t="s">
        <v>1105</v>
      </c>
      <c r="BB1044" s="10" t="s">
        <v>1104</v>
      </c>
      <c r="BC1044" s="10" t="s">
        <v>1104</v>
      </c>
      <c r="BD1044" s="10" t="s">
        <v>1104</v>
      </c>
      <c r="BE1044" s="10" t="s">
        <v>1104</v>
      </c>
      <c r="BF1044" s="10" t="s">
        <v>1104</v>
      </c>
      <c r="BG1044" s="10" t="s">
        <v>1104</v>
      </c>
      <c r="BH1044" s="10" t="s">
        <v>190</v>
      </c>
      <c r="BI1044" s="10" t="s">
        <v>1105</v>
      </c>
      <c r="BJ1044" s="10" t="s">
        <v>1105</v>
      </c>
      <c r="BK1044" s="10" t="s">
        <v>1105</v>
      </c>
      <c r="BL1044" s="10" t="s">
        <v>1105</v>
      </c>
      <c r="BM1044" s="10" t="s">
        <v>1104</v>
      </c>
      <c r="BN1044" s="10" t="s">
        <v>1105</v>
      </c>
      <c r="BO1044" s="10" t="s">
        <v>190</v>
      </c>
      <c r="BP1044" s="10" t="s">
        <v>1105</v>
      </c>
      <c r="BQ1044" s="10" t="s">
        <v>1104</v>
      </c>
      <c r="BR1044" s="10" t="s">
        <v>1105</v>
      </c>
      <c r="BS1044" s="10" t="s">
        <v>1104</v>
      </c>
      <c r="BT1044" s="19" t="s">
        <v>1105</v>
      </c>
      <c r="BU1044" s="10" t="s">
        <v>1105</v>
      </c>
      <c r="BV1044" s="10" t="s">
        <v>1105</v>
      </c>
      <c r="BW1044" s="10" t="s">
        <v>1104</v>
      </c>
      <c r="BX1044" s="19" t="s">
        <v>374</v>
      </c>
      <c r="BY1044" s="10" t="s">
        <v>1104</v>
      </c>
      <c r="BZ1044" s="19" t="s">
        <v>374</v>
      </c>
      <c r="CA1044" s="10" t="s">
        <v>1105</v>
      </c>
      <c r="CB1044" s="10" t="s">
        <v>1105</v>
      </c>
      <c r="CC1044" s="10" t="s">
        <v>1105</v>
      </c>
      <c r="CD1044" s="10" t="s">
        <v>374</v>
      </c>
      <c r="CE1044" s="10" t="s">
        <v>1105</v>
      </c>
      <c r="CF1044" s="10" t="s">
        <v>1104</v>
      </c>
      <c r="CG1044" s="10" t="s">
        <v>1104</v>
      </c>
      <c r="CH1044" s="10" t="s">
        <v>1104</v>
      </c>
      <c r="CI1044" s="10" t="s">
        <v>1105</v>
      </c>
      <c r="CJ1044" s="10" t="s">
        <v>1105</v>
      </c>
      <c r="CK1044" s="10" t="s">
        <v>374</v>
      </c>
      <c r="CL1044" s="10" t="s">
        <v>1104</v>
      </c>
      <c r="CM1044" s="10" t="s">
        <v>1104</v>
      </c>
      <c r="CN1044" s="10" t="s">
        <v>1105</v>
      </c>
      <c r="CO1044" s="10" t="s">
        <v>1105</v>
      </c>
      <c r="CP1044" s="10" t="s">
        <v>1105</v>
      </c>
      <c r="CQ1044" s="10" t="s">
        <v>1105</v>
      </c>
      <c r="CR1044" s="10" t="s">
        <v>1104</v>
      </c>
      <c r="CS1044" s="10" t="s">
        <v>1105</v>
      </c>
      <c r="CT1044" s="10" t="s">
        <v>1104</v>
      </c>
      <c r="CU1044" s="10" t="s">
        <v>1104</v>
      </c>
      <c r="CV1044" s="10" t="s">
        <v>1104</v>
      </c>
      <c r="CW1044" s="10" t="s">
        <v>1105</v>
      </c>
      <c r="CX1044" s="19" t="s">
        <v>374</v>
      </c>
      <c r="CY1044" s="10" t="s">
        <v>1105</v>
      </c>
      <c r="CZ1044" s="10" t="s">
        <v>1105</v>
      </c>
      <c r="DA1044" s="10" t="s">
        <v>1105</v>
      </c>
      <c r="DB1044" s="10" t="s">
        <v>1104</v>
      </c>
      <c r="DC1044" s="96" t="s">
        <v>7183</v>
      </c>
      <c r="DD1044" s="96" t="s">
        <v>7183</v>
      </c>
      <c r="DE1044" s="4"/>
      <c r="DF1044" s="4"/>
      <c r="DG1044" s="4"/>
      <c r="DH1044" s="4"/>
      <c r="DI1044" s="4"/>
      <c r="DJ1044" s="4"/>
      <c r="DK1044" s="4"/>
      <c r="DL1044" s="4"/>
      <c r="DM1044" s="4"/>
      <c r="DN1044" s="4"/>
      <c r="DO1044" s="4"/>
      <c r="DP1044" s="4"/>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4"/>
      <c r="ES1044" s="4"/>
      <c r="ET1044" s="4"/>
      <c r="EU1044" s="4"/>
      <c r="EV1044" s="4"/>
      <c r="EW1044" s="4"/>
      <c r="EX1044" s="4"/>
      <c r="EY1044" s="4"/>
      <c r="EZ1044" s="4"/>
      <c r="FA1044" s="4"/>
      <c r="FB1044" s="4"/>
      <c r="FC1044" s="4"/>
      <c r="FD1044" s="4"/>
      <c r="FE1044" s="4"/>
      <c r="FF1044" s="4"/>
      <c r="FG1044" s="4"/>
      <c r="FH1044" s="4"/>
      <c r="FI1044" s="4"/>
      <c r="FJ1044" s="4"/>
      <c r="FK1044" s="4"/>
      <c r="FL1044" s="4"/>
      <c r="FM1044" s="4"/>
      <c r="FN1044" s="4"/>
      <c r="FO1044" s="4"/>
      <c r="FP1044" s="4"/>
      <c r="FQ1044" s="4"/>
      <c r="FR1044" s="4"/>
      <c r="FS1044" s="4"/>
      <c r="FT1044" s="4"/>
      <c r="FU1044" s="4"/>
      <c r="FV1044" s="4"/>
      <c r="FW1044" s="4"/>
      <c r="FX1044" s="4"/>
      <c r="FY1044" s="4"/>
      <c r="FZ1044" s="4"/>
      <c r="GA1044" s="4"/>
      <c r="GB1044" s="4"/>
      <c r="GC1044" s="4"/>
      <c r="GD1044" s="4"/>
      <c r="GE1044" s="4"/>
      <c r="GF1044" s="4"/>
      <c r="GG1044" s="4"/>
      <c r="GH1044" s="4"/>
      <c r="GI1044" s="4"/>
      <c r="GJ1044" s="4"/>
      <c r="GK1044" s="4"/>
      <c r="GL1044" s="4"/>
      <c r="GM1044" s="4"/>
      <c r="GN1044" s="4"/>
      <c r="GO1044" s="4"/>
      <c r="GP1044" s="4"/>
      <c r="GQ1044" s="4"/>
      <c r="GR1044" s="4"/>
      <c r="GS1044" s="4"/>
      <c r="GT1044" s="4"/>
      <c r="GU1044" s="4"/>
      <c r="GV1044" s="4"/>
      <c r="GW1044" s="4"/>
      <c r="GX1044" s="4"/>
      <c r="GY1044" s="4"/>
      <c r="GZ1044" s="4"/>
      <c r="HA1044" s="4"/>
      <c r="HB1044" s="4"/>
      <c r="HC1044" s="4"/>
      <c r="HD1044" s="4"/>
      <c r="HE1044" s="4"/>
      <c r="HF1044" s="4"/>
      <c r="HG1044" s="4"/>
      <c r="HH1044" s="4"/>
      <c r="HI1044" s="4"/>
      <c r="HJ1044" s="4"/>
      <c r="HK1044" s="4"/>
      <c r="HL1044" s="4"/>
      <c r="HM1044" s="4"/>
      <c r="HN1044" s="4"/>
      <c r="HO1044" s="4"/>
      <c r="HP1044" s="4"/>
      <c r="HQ1044" s="4"/>
      <c r="HR1044" s="4"/>
      <c r="HS1044" s="4"/>
      <c r="HT1044" s="4"/>
      <c r="HU1044" s="4"/>
      <c r="HV1044" s="4"/>
      <c r="HW1044" s="4"/>
      <c r="HX1044" s="4"/>
      <c r="HY1044" s="4"/>
      <c r="HZ1044" s="4"/>
      <c r="IA1044" s="4"/>
      <c r="IB1044" s="4"/>
      <c r="IC1044" s="4"/>
      <c r="ID1044" s="4"/>
      <c r="IE1044" s="4"/>
      <c r="IF1044" s="4"/>
      <c r="IG1044" s="4"/>
      <c r="IH1044" s="4"/>
      <c r="II1044" s="4"/>
      <c r="IJ1044" s="4"/>
      <c r="IK1044" s="4"/>
      <c r="IL1044" s="4"/>
      <c r="IM1044" s="4"/>
      <c r="IN1044" s="4"/>
      <c r="IO1044" s="4"/>
      <c r="IP1044" s="4"/>
      <c r="IQ1044" s="5"/>
    </row>
    <row r="1045" spans="1:251" s="9" customFormat="1" ht="17.25" customHeight="1">
      <c r="A1045" s="5" t="s">
        <v>367</v>
      </c>
      <c r="B1045" s="9">
        <v>390</v>
      </c>
      <c r="C1045" s="5" t="s">
        <v>83</v>
      </c>
      <c r="D1045" s="5" t="s">
        <v>368</v>
      </c>
      <c r="E1045" s="9">
        <v>604</v>
      </c>
      <c r="F1045" s="9" t="s">
        <v>21</v>
      </c>
      <c r="G1045" s="5"/>
      <c r="H1045" s="5" t="s">
        <v>8</v>
      </c>
      <c r="I1045" s="9">
        <v>1848</v>
      </c>
      <c r="J1045" s="5" t="s">
        <v>10</v>
      </c>
      <c r="K1045" s="9">
        <v>1863</v>
      </c>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42" t="s">
        <v>578</v>
      </c>
      <c r="AM1045" s="11">
        <f>VLOOKUP($AL1045,'City Location'!$A$2:$C$69,2)</f>
        <v>55.676096999999999</v>
      </c>
      <c r="AN1045" s="11">
        <f>VLOOKUP($AL1045,'City Location'!$A$2:$C$69,3)</f>
        <v>12.568337</v>
      </c>
      <c r="AO1045" s="9" t="s">
        <v>623</v>
      </c>
      <c r="AP1045" s="5">
        <v>1</v>
      </c>
      <c r="AQ1045" s="5"/>
      <c r="AR1045" s="4"/>
      <c r="AS1045" s="4"/>
      <c r="AT1045" s="10">
        <v>0</v>
      </c>
      <c r="AU1045" s="10" t="s">
        <v>1104</v>
      </c>
      <c r="AV1045" s="10" t="s">
        <v>1104</v>
      </c>
      <c r="AW1045" s="10" t="s">
        <v>1105</v>
      </c>
      <c r="AX1045" s="10" t="s">
        <v>1105</v>
      </c>
      <c r="AY1045" s="10" t="s">
        <v>190</v>
      </c>
      <c r="AZ1045" s="10" t="s">
        <v>1104</v>
      </c>
      <c r="BA1045" s="10" t="s">
        <v>1105</v>
      </c>
      <c r="BB1045" s="10" t="s">
        <v>1104</v>
      </c>
      <c r="BC1045" s="10" t="s">
        <v>1104</v>
      </c>
      <c r="BD1045" s="10" t="s">
        <v>1104</v>
      </c>
      <c r="BE1045" s="10" t="s">
        <v>1104</v>
      </c>
      <c r="BF1045" s="10" t="s">
        <v>1104</v>
      </c>
      <c r="BG1045" s="10" t="s">
        <v>1104</v>
      </c>
      <c r="BH1045" s="10" t="s">
        <v>374</v>
      </c>
      <c r="BI1045" s="10" t="s">
        <v>1105</v>
      </c>
      <c r="BJ1045" s="10" t="s">
        <v>1105</v>
      </c>
      <c r="BK1045" s="10" t="s">
        <v>1105</v>
      </c>
      <c r="BL1045" s="10" t="s">
        <v>1104</v>
      </c>
      <c r="BM1045" s="10" t="s">
        <v>1104</v>
      </c>
      <c r="BN1045" s="10" t="s">
        <v>1105</v>
      </c>
      <c r="BO1045" s="10" t="s">
        <v>190</v>
      </c>
      <c r="BP1045" s="10" t="s">
        <v>1105</v>
      </c>
      <c r="BQ1045" s="10" t="s">
        <v>1104</v>
      </c>
      <c r="BR1045" s="10" t="s">
        <v>1105</v>
      </c>
      <c r="BS1045" s="10" t="s">
        <v>1104</v>
      </c>
      <c r="BT1045" s="19" t="s">
        <v>1105</v>
      </c>
      <c r="BU1045" s="10" t="s">
        <v>1105</v>
      </c>
      <c r="BV1045" s="10" t="s">
        <v>1105</v>
      </c>
      <c r="BW1045" s="10" t="s">
        <v>1104</v>
      </c>
      <c r="BX1045" s="19" t="s">
        <v>374</v>
      </c>
      <c r="BY1045" s="10" t="s">
        <v>1104</v>
      </c>
      <c r="BZ1045" s="19" t="s">
        <v>374</v>
      </c>
      <c r="CA1045" s="10" t="s">
        <v>1105</v>
      </c>
      <c r="CB1045" s="10" t="s">
        <v>1105</v>
      </c>
      <c r="CC1045" s="10" t="s">
        <v>1105</v>
      </c>
      <c r="CD1045" s="10" t="s">
        <v>374</v>
      </c>
      <c r="CE1045" s="10" t="s">
        <v>1105</v>
      </c>
      <c r="CF1045" s="10" t="s">
        <v>1104</v>
      </c>
      <c r="CG1045" s="10" t="s">
        <v>1104</v>
      </c>
      <c r="CH1045" s="10" t="s">
        <v>1104</v>
      </c>
      <c r="CI1045" s="10" t="s">
        <v>1105</v>
      </c>
      <c r="CJ1045" s="10" t="s">
        <v>1105</v>
      </c>
      <c r="CK1045" s="10" t="s">
        <v>1104</v>
      </c>
      <c r="CL1045" s="10" t="s">
        <v>1104</v>
      </c>
      <c r="CM1045" s="10" t="s">
        <v>1104</v>
      </c>
      <c r="CN1045" s="10" t="s">
        <v>1105</v>
      </c>
      <c r="CO1045" s="10" t="s">
        <v>1105</v>
      </c>
      <c r="CP1045" s="10" t="s">
        <v>1105</v>
      </c>
      <c r="CQ1045" s="10" t="s">
        <v>1105</v>
      </c>
      <c r="CR1045" s="10" t="s">
        <v>1104</v>
      </c>
      <c r="CS1045" s="10" t="s">
        <v>1104</v>
      </c>
      <c r="CT1045" s="10" t="s">
        <v>1104</v>
      </c>
      <c r="CU1045" s="10" t="s">
        <v>1104</v>
      </c>
      <c r="CV1045" s="10" t="s">
        <v>1104</v>
      </c>
      <c r="CW1045" s="10" t="s">
        <v>1105</v>
      </c>
      <c r="CX1045" s="19" t="s">
        <v>374</v>
      </c>
      <c r="CY1045" s="10" t="s">
        <v>1105</v>
      </c>
      <c r="CZ1045" s="10" t="s">
        <v>1105</v>
      </c>
      <c r="DA1045" s="10" t="s">
        <v>1105</v>
      </c>
      <c r="DB1045" s="10" t="s">
        <v>1104</v>
      </c>
      <c r="DC1045" s="96" t="s">
        <v>7183</v>
      </c>
      <c r="DD1045" s="96" t="s">
        <v>7183</v>
      </c>
      <c r="DE1045" s="4"/>
      <c r="DF1045" s="4"/>
      <c r="DG1045" s="4"/>
      <c r="DH1045" s="4"/>
      <c r="DI1045" s="4"/>
      <c r="DJ1045" s="4"/>
      <c r="DK1045" s="4"/>
      <c r="DL1045" s="4"/>
      <c r="DM1045" s="4"/>
      <c r="DN1045" s="4"/>
      <c r="DO1045" s="4"/>
      <c r="DP1045" s="4"/>
      <c r="DQ1045" s="4"/>
      <c r="DR1045" s="4"/>
      <c r="DS1045" s="4"/>
      <c r="DT1045" s="4"/>
      <c r="DU1045" s="4"/>
      <c r="DV1045" s="4"/>
      <c r="DW1045" s="4"/>
      <c r="DX1045" s="4"/>
      <c r="DY1045" s="4"/>
      <c r="DZ1045" s="4"/>
      <c r="EA1045" s="4"/>
      <c r="EB1045" s="4"/>
      <c r="EC1045" s="4"/>
      <c r="ED1045" s="4"/>
      <c r="EE1045" s="4"/>
      <c r="EF1045" s="4"/>
      <c r="EG1045" s="4"/>
      <c r="EH1045" s="4"/>
      <c r="EI1045" s="4"/>
      <c r="EJ1045" s="4"/>
      <c r="EK1045" s="4"/>
      <c r="EL1045" s="4"/>
      <c r="EM1045" s="4"/>
      <c r="EN1045" s="4"/>
      <c r="EO1045" s="4"/>
      <c r="EP1045" s="4"/>
      <c r="EQ1045" s="4"/>
      <c r="ER1045" s="4"/>
      <c r="ES1045" s="4"/>
      <c r="ET1045" s="4"/>
      <c r="EU1045" s="4"/>
      <c r="EV1045" s="4"/>
      <c r="EW1045" s="4"/>
      <c r="EX1045" s="4"/>
      <c r="EY1045" s="4"/>
      <c r="EZ1045" s="4"/>
      <c r="FA1045" s="4"/>
      <c r="FB1045" s="4"/>
      <c r="FC1045" s="4"/>
      <c r="FD1045" s="4"/>
      <c r="FE1045" s="4"/>
      <c r="FF1045" s="4"/>
      <c r="FG1045" s="4"/>
      <c r="FH1045" s="4"/>
      <c r="FI1045" s="4"/>
      <c r="FJ1045" s="4"/>
      <c r="FK1045" s="4"/>
      <c r="FL1045" s="4"/>
      <c r="FM1045" s="4"/>
      <c r="FN1045" s="4"/>
      <c r="FO1045" s="4"/>
      <c r="FP1045" s="4"/>
      <c r="FQ1045" s="4"/>
      <c r="FR1045" s="4"/>
      <c r="FS1045" s="4"/>
      <c r="FT1045" s="4"/>
      <c r="FU1045" s="4"/>
      <c r="FV1045" s="4"/>
      <c r="FW1045" s="4"/>
      <c r="FX1045" s="4"/>
      <c r="FY1045" s="4"/>
      <c r="FZ1045" s="4"/>
      <c r="GA1045" s="4"/>
      <c r="GB1045" s="4"/>
      <c r="GC1045" s="4"/>
      <c r="GD1045" s="4"/>
      <c r="GE1045" s="4"/>
      <c r="GF1045" s="4"/>
      <c r="GG1045" s="4"/>
      <c r="GH1045" s="4"/>
      <c r="GI1045" s="4"/>
      <c r="GJ1045" s="4"/>
      <c r="GK1045" s="4"/>
      <c r="GL1045" s="4"/>
      <c r="GM1045" s="4"/>
      <c r="GN1045" s="4"/>
      <c r="GO1045" s="4"/>
      <c r="GP1045" s="4"/>
      <c r="GQ1045" s="4"/>
      <c r="GR1045" s="4"/>
      <c r="GS1045" s="4"/>
      <c r="GT1045" s="4"/>
      <c r="GU1045" s="4"/>
      <c r="GV1045" s="4"/>
      <c r="GW1045" s="4"/>
      <c r="GX1045" s="4"/>
      <c r="GY1045" s="4"/>
      <c r="GZ1045" s="4"/>
      <c r="HA1045" s="4"/>
      <c r="HB1045" s="4"/>
      <c r="HC1045" s="4"/>
      <c r="HD1045" s="4"/>
      <c r="HE1045" s="4"/>
      <c r="HF1045" s="4"/>
      <c r="HG1045" s="4"/>
      <c r="HH1045" s="4"/>
      <c r="HI1045" s="4"/>
      <c r="HJ1045" s="4"/>
      <c r="HK1045" s="4"/>
      <c r="HL1045" s="4"/>
      <c r="HM1045" s="4"/>
      <c r="HN1045" s="4"/>
      <c r="HO1045" s="4"/>
      <c r="HP1045" s="4"/>
      <c r="HQ1045" s="4"/>
      <c r="HR1045" s="4"/>
      <c r="HS1045" s="4"/>
      <c r="HT1045" s="4"/>
      <c r="HU1045" s="4"/>
      <c r="HV1045" s="4"/>
      <c r="HW1045" s="4"/>
      <c r="HX1045" s="4"/>
      <c r="HY1045" s="4"/>
      <c r="HZ1045" s="4"/>
      <c r="IA1045" s="4"/>
      <c r="IB1045" s="4"/>
      <c r="IC1045" s="4"/>
      <c r="ID1045" s="4"/>
      <c r="IE1045" s="4"/>
      <c r="IF1045" s="4"/>
      <c r="IG1045" s="4"/>
      <c r="IH1045" s="4"/>
      <c r="II1045" s="4"/>
      <c r="IJ1045" s="4"/>
      <c r="IK1045" s="4"/>
      <c r="IL1045" s="4"/>
      <c r="IM1045" s="4"/>
      <c r="IN1045" s="4"/>
      <c r="IO1045" s="4"/>
      <c r="IP1045" s="4"/>
      <c r="IQ1045" s="5"/>
    </row>
    <row r="1046" spans="1:251" s="9" customFormat="1" ht="17.25" customHeight="1">
      <c r="A1046" s="5" t="s">
        <v>367</v>
      </c>
      <c r="B1046" s="9">
        <v>390</v>
      </c>
      <c r="C1046" s="5" t="s">
        <v>83</v>
      </c>
      <c r="D1046" s="5" t="s">
        <v>369</v>
      </c>
      <c r="E1046" s="9">
        <v>225</v>
      </c>
      <c r="F1046" s="9" t="s">
        <v>366</v>
      </c>
      <c r="G1046" s="5"/>
      <c r="H1046" s="5" t="s">
        <v>10</v>
      </c>
      <c r="I1046" s="9">
        <v>1863</v>
      </c>
      <c r="J1046" s="39" t="s">
        <v>7</v>
      </c>
      <c r="K1046" s="9">
        <v>1865</v>
      </c>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42" t="s">
        <v>578</v>
      </c>
      <c r="AM1046" s="11">
        <f>VLOOKUP($AL1046,'City Location'!$A$2:$C$69,2)</f>
        <v>55.676096999999999</v>
      </c>
      <c r="AN1046" s="11">
        <f>VLOOKUP($AL1046,'City Location'!$A$2:$C$69,3)</f>
        <v>12.568337</v>
      </c>
      <c r="AO1046" s="9" t="s">
        <v>623</v>
      </c>
      <c r="AP1046" s="5">
        <v>1</v>
      </c>
      <c r="AQ1046" s="5"/>
      <c r="AR1046" s="4"/>
      <c r="AS1046" s="4"/>
      <c r="AT1046" s="10">
        <v>0</v>
      </c>
      <c r="AU1046" s="10" t="s">
        <v>1104</v>
      </c>
      <c r="AV1046" s="10" t="s">
        <v>1104</v>
      </c>
      <c r="AW1046" s="10" t="s">
        <v>1105</v>
      </c>
      <c r="AX1046" s="10" t="s">
        <v>1105</v>
      </c>
      <c r="AY1046" s="10" t="s">
        <v>1105</v>
      </c>
      <c r="AZ1046" s="10" t="s">
        <v>1104</v>
      </c>
      <c r="BA1046" s="10" t="s">
        <v>1105</v>
      </c>
      <c r="BB1046" s="10" t="s">
        <v>1104</v>
      </c>
      <c r="BC1046" s="10" t="s">
        <v>1105</v>
      </c>
      <c r="BD1046" s="10" t="s">
        <v>1104</v>
      </c>
      <c r="BE1046" s="10" t="s">
        <v>1105</v>
      </c>
      <c r="BF1046" s="10" t="s">
        <v>1104</v>
      </c>
      <c r="BG1046" s="10" t="s">
        <v>1104</v>
      </c>
      <c r="BH1046" s="10" t="s">
        <v>374</v>
      </c>
      <c r="BI1046" s="10" t="s">
        <v>1105</v>
      </c>
      <c r="BJ1046" s="10" t="s">
        <v>1105</v>
      </c>
      <c r="BK1046" s="10" t="s">
        <v>1105</v>
      </c>
      <c r="BL1046" s="10" t="s">
        <v>1104</v>
      </c>
      <c r="BM1046" s="10" t="s">
        <v>1105</v>
      </c>
      <c r="BN1046" s="10" t="s">
        <v>1104</v>
      </c>
      <c r="BO1046" s="10" t="s">
        <v>190</v>
      </c>
      <c r="BP1046" s="10" t="s">
        <v>1105</v>
      </c>
      <c r="BQ1046" s="10" t="s">
        <v>1104</v>
      </c>
      <c r="BR1046" s="10" t="s">
        <v>1105</v>
      </c>
      <c r="BS1046" s="10" t="s">
        <v>1105</v>
      </c>
      <c r="BT1046" s="19" t="s">
        <v>1105</v>
      </c>
      <c r="BU1046" s="10" t="s">
        <v>1104</v>
      </c>
      <c r="BV1046" s="10" t="s">
        <v>1105</v>
      </c>
      <c r="BW1046" s="10" t="s">
        <v>1104</v>
      </c>
      <c r="BX1046" s="19" t="s">
        <v>374</v>
      </c>
      <c r="BY1046" s="10" t="s">
        <v>1104</v>
      </c>
      <c r="BZ1046" s="19" t="s">
        <v>374</v>
      </c>
      <c r="CA1046" s="10" t="s">
        <v>1105</v>
      </c>
      <c r="CB1046" s="10" t="s">
        <v>1105</v>
      </c>
      <c r="CC1046" s="10" t="s">
        <v>1105</v>
      </c>
      <c r="CD1046" s="10" t="s">
        <v>374</v>
      </c>
      <c r="CE1046" s="10" t="s">
        <v>1105</v>
      </c>
      <c r="CF1046" s="10" t="s">
        <v>1104</v>
      </c>
      <c r="CG1046" s="10" t="s">
        <v>1104</v>
      </c>
      <c r="CH1046" s="10" t="s">
        <v>1104</v>
      </c>
      <c r="CI1046" s="10" t="s">
        <v>1105</v>
      </c>
      <c r="CJ1046" s="10" t="s">
        <v>1105</v>
      </c>
      <c r="CK1046" s="10" t="s">
        <v>1104</v>
      </c>
      <c r="CL1046" s="10" t="s">
        <v>1105</v>
      </c>
      <c r="CM1046" s="10" t="s">
        <v>1104</v>
      </c>
      <c r="CN1046" s="10" t="s">
        <v>1104</v>
      </c>
      <c r="CO1046" s="10" t="s">
        <v>1104</v>
      </c>
      <c r="CP1046" s="19" t="s">
        <v>1105</v>
      </c>
      <c r="CQ1046" s="10" t="s">
        <v>1104</v>
      </c>
      <c r="CR1046" s="10" t="s">
        <v>1104</v>
      </c>
      <c r="CS1046" s="10" t="s">
        <v>1104</v>
      </c>
      <c r="CT1046" s="10" t="s">
        <v>1104</v>
      </c>
      <c r="CU1046" s="10" t="s">
        <v>1104</v>
      </c>
      <c r="CV1046" s="10" t="s">
        <v>1104</v>
      </c>
      <c r="CW1046" s="10" t="s">
        <v>1105</v>
      </c>
      <c r="CX1046" s="19" t="s">
        <v>374</v>
      </c>
      <c r="CY1046" s="10" t="s">
        <v>1104</v>
      </c>
      <c r="CZ1046" s="10" t="s">
        <v>1105</v>
      </c>
      <c r="DA1046" s="10" t="s">
        <v>1105</v>
      </c>
      <c r="DB1046" s="10" t="s">
        <v>1104</v>
      </c>
      <c r="DC1046" s="96" t="s">
        <v>7183</v>
      </c>
      <c r="DD1046" s="96" t="s">
        <v>7183</v>
      </c>
      <c r="DE1046" s="4"/>
      <c r="DF1046" s="4"/>
      <c r="DG1046" s="4"/>
      <c r="DH1046" s="4"/>
      <c r="DI1046" s="4"/>
      <c r="DJ1046" s="4"/>
      <c r="DK1046" s="4"/>
      <c r="DL1046" s="4"/>
      <c r="DM1046" s="4"/>
      <c r="DN1046" s="4"/>
      <c r="DO1046" s="4"/>
      <c r="DP1046" s="4"/>
      <c r="DQ1046" s="4"/>
      <c r="DR1046" s="4"/>
      <c r="DS1046" s="4"/>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4"/>
      <c r="ES1046" s="4"/>
      <c r="ET1046" s="4"/>
      <c r="EU1046" s="4"/>
      <c r="EV1046" s="4"/>
      <c r="EW1046" s="4"/>
      <c r="EX1046" s="4"/>
      <c r="EY1046" s="4"/>
      <c r="EZ1046" s="4"/>
      <c r="FA1046" s="4"/>
      <c r="FB1046" s="4"/>
      <c r="FC1046" s="4"/>
      <c r="FD1046" s="4"/>
      <c r="FE1046" s="4"/>
      <c r="FF1046" s="4"/>
      <c r="FG1046" s="4"/>
      <c r="FH1046" s="4"/>
      <c r="FI1046" s="4"/>
      <c r="FJ1046" s="4"/>
      <c r="FK1046" s="4"/>
      <c r="FL1046" s="4"/>
      <c r="FM1046" s="4"/>
      <c r="FN1046" s="4"/>
      <c r="FO1046" s="4"/>
      <c r="FP1046" s="4"/>
      <c r="FQ1046" s="4"/>
      <c r="FR1046" s="4"/>
      <c r="FS1046" s="4"/>
      <c r="FT1046" s="4"/>
      <c r="FU1046" s="4"/>
      <c r="FV1046" s="4"/>
      <c r="FW1046" s="4"/>
      <c r="FX1046" s="4"/>
      <c r="FY1046" s="4"/>
      <c r="FZ1046" s="4"/>
      <c r="GA1046" s="4"/>
      <c r="GB1046" s="4"/>
      <c r="GC1046" s="4"/>
      <c r="GD1046" s="4"/>
      <c r="GE1046" s="4"/>
      <c r="GF1046" s="4"/>
      <c r="GG1046" s="4"/>
      <c r="GH1046" s="4"/>
      <c r="GI1046" s="4"/>
      <c r="GJ1046" s="4"/>
      <c r="GK1046" s="4"/>
      <c r="GL1046" s="4"/>
      <c r="GM1046" s="4"/>
      <c r="GN1046" s="4"/>
      <c r="GO1046" s="4"/>
      <c r="GP1046" s="4"/>
      <c r="GQ1046" s="4"/>
      <c r="GR1046" s="4"/>
      <c r="GS1046" s="4"/>
      <c r="GT1046" s="4"/>
      <c r="GU1046" s="4"/>
      <c r="GV1046" s="4"/>
      <c r="GW1046" s="4"/>
      <c r="GX1046" s="4"/>
      <c r="GY1046" s="4"/>
      <c r="GZ1046" s="4"/>
      <c r="HA1046" s="4"/>
      <c r="HB1046" s="4"/>
      <c r="HC1046" s="4"/>
      <c r="HD1046" s="4"/>
      <c r="HE1046" s="4"/>
      <c r="HF1046" s="4"/>
      <c r="HG1046" s="4"/>
      <c r="HH1046" s="4"/>
      <c r="HI1046" s="4"/>
      <c r="HJ1046" s="4"/>
      <c r="HK1046" s="4"/>
      <c r="HL1046" s="4"/>
      <c r="HM1046" s="4"/>
      <c r="HN1046" s="4"/>
      <c r="HO1046" s="4"/>
      <c r="HP1046" s="4"/>
      <c r="HQ1046" s="4"/>
      <c r="HR1046" s="4"/>
      <c r="HS1046" s="4"/>
      <c r="HT1046" s="4"/>
      <c r="HU1046" s="4"/>
      <c r="HV1046" s="4"/>
      <c r="HW1046" s="4"/>
      <c r="HX1046" s="4"/>
      <c r="HY1046" s="4"/>
      <c r="HZ1046" s="4"/>
      <c r="IA1046" s="4"/>
      <c r="IB1046" s="4"/>
      <c r="IC1046" s="4"/>
      <c r="ID1046" s="4"/>
      <c r="IE1046" s="4"/>
      <c r="IF1046" s="4"/>
      <c r="IG1046" s="4"/>
      <c r="IH1046" s="4"/>
      <c r="II1046" s="4"/>
      <c r="IJ1046" s="4"/>
      <c r="IK1046" s="4"/>
      <c r="IL1046" s="4"/>
      <c r="IM1046" s="4"/>
      <c r="IN1046" s="4"/>
      <c r="IO1046" s="4"/>
      <c r="IP1046" s="4"/>
      <c r="IQ1046" s="5"/>
    </row>
    <row r="1047" spans="1:251" s="9" customFormat="1" ht="17.25" customHeight="1">
      <c r="A1047" s="5" t="s">
        <v>367</v>
      </c>
      <c r="B1047" s="9">
        <v>390</v>
      </c>
      <c r="C1047" s="5" t="s">
        <v>83</v>
      </c>
      <c r="D1047" s="5" t="s">
        <v>369</v>
      </c>
      <c r="E1047" s="9">
        <v>225</v>
      </c>
      <c r="F1047" s="9" t="s">
        <v>366</v>
      </c>
      <c r="G1047" s="5"/>
      <c r="H1047" s="39" t="s">
        <v>7</v>
      </c>
      <c r="I1047" s="9">
        <v>1865</v>
      </c>
      <c r="J1047" s="39" t="s">
        <v>7</v>
      </c>
      <c r="K1047" s="9">
        <v>1867</v>
      </c>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42" t="s">
        <v>578</v>
      </c>
      <c r="AM1047" s="11">
        <f>VLOOKUP($AL1047,'City Location'!$A$2:$C$69,2)</f>
        <v>55.676096999999999</v>
      </c>
      <c r="AN1047" s="11">
        <f>VLOOKUP($AL1047,'City Location'!$A$2:$C$69,3)</f>
        <v>12.568337</v>
      </c>
      <c r="AO1047" s="9" t="s">
        <v>623</v>
      </c>
      <c r="AP1047" s="5">
        <v>1</v>
      </c>
      <c r="AQ1047" s="5"/>
      <c r="AR1047" s="4"/>
      <c r="AS1047" s="4"/>
      <c r="AT1047" s="10">
        <v>0</v>
      </c>
      <c r="AU1047" s="10" t="s">
        <v>1104</v>
      </c>
      <c r="AV1047" s="10" t="s">
        <v>1104</v>
      </c>
      <c r="AW1047" s="10" t="s">
        <v>1105</v>
      </c>
      <c r="AX1047" s="10" t="s">
        <v>1105</v>
      </c>
      <c r="AY1047" s="10" t="s">
        <v>1105</v>
      </c>
      <c r="AZ1047" s="10" t="s">
        <v>1104</v>
      </c>
      <c r="BA1047" s="10" t="s">
        <v>1105</v>
      </c>
      <c r="BB1047" s="10" t="s">
        <v>1104</v>
      </c>
      <c r="BC1047" s="10" t="s">
        <v>1105</v>
      </c>
      <c r="BD1047" s="10" t="s">
        <v>1104</v>
      </c>
      <c r="BE1047" s="10" t="s">
        <v>1105</v>
      </c>
      <c r="BF1047" s="10" t="s">
        <v>1104</v>
      </c>
      <c r="BG1047" s="10" t="s">
        <v>1104</v>
      </c>
      <c r="BH1047" s="19" t="s">
        <v>190</v>
      </c>
      <c r="BI1047" s="10" t="s">
        <v>1105</v>
      </c>
      <c r="BJ1047" s="10" t="s">
        <v>1105</v>
      </c>
      <c r="BK1047" s="10" t="s">
        <v>1105</v>
      </c>
      <c r="BL1047" s="10" t="s">
        <v>1104</v>
      </c>
      <c r="BM1047" s="10" t="s">
        <v>1105</v>
      </c>
      <c r="BN1047" s="10" t="s">
        <v>1104</v>
      </c>
      <c r="BO1047" s="10" t="s">
        <v>190</v>
      </c>
      <c r="BP1047" s="10" t="s">
        <v>1105</v>
      </c>
      <c r="BQ1047" s="10" t="s">
        <v>1104</v>
      </c>
      <c r="BR1047" s="10" t="s">
        <v>1105</v>
      </c>
      <c r="BS1047" s="10" t="s">
        <v>1105</v>
      </c>
      <c r="BT1047" s="19" t="s">
        <v>1105</v>
      </c>
      <c r="BU1047" s="10" t="s">
        <v>1104</v>
      </c>
      <c r="BV1047" s="10" t="s">
        <v>1105</v>
      </c>
      <c r="BW1047" s="10" t="s">
        <v>1104</v>
      </c>
      <c r="BX1047" s="19" t="s">
        <v>374</v>
      </c>
      <c r="BY1047" s="10" t="s">
        <v>1104</v>
      </c>
      <c r="BZ1047" s="19" t="s">
        <v>374</v>
      </c>
      <c r="CA1047" s="10" t="s">
        <v>1105</v>
      </c>
      <c r="CB1047" s="10" t="s">
        <v>1105</v>
      </c>
      <c r="CC1047" s="10" t="s">
        <v>1105</v>
      </c>
      <c r="CD1047" s="10" t="s">
        <v>374</v>
      </c>
      <c r="CE1047" s="10" t="s">
        <v>1105</v>
      </c>
      <c r="CF1047" s="10" t="s">
        <v>1104</v>
      </c>
      <c r="CG1047" s="10" t="s">
        <v>1104</v>
      </c>
      <c r="CH1047" s="10" t="s">
        <v>1104</v>
      </c>
      <c r="CI1047" s="10" t="s">
        <v>1105</v>
      </c>
      <c r="CJ1047" s="10" t="s">
        <v>1105</v>
      </c>
      <c r="CK1047" s="10" t="s">
        <v>1104</v>
      </c>
      <c r="CL1047" s="10" t="s">
        <v>1105</v>
      </c>
      <c r="CM1047" s="10" t="s">
        <v>1104</v>
      </c>
      <c r="CN1047" s="10" t="s">
        <v>1104</v>
      </c>
      <c r="CO1047" s="10" t="s">
        <v>1104</v>
      </c>
      <c r="CP1047" s="19" t="s">
        <v>1105</v>
      </c>
      <c r="CQ1047" s="10" t="s">
        <v>1104</v>
      </c>
      <c r="CR1047" s="10" t="s">
        <v>1104</v>
      </c>
      <c r="CS1047" s="10" t="s">
        <v>1104</v>
      </c>
      <c r="CT1047" s="10" t="s">
        <v>1104</v>
      </c>
      <c r="CU1047" s="10" t="s">
        <v>1104</v>
      </c>
      <c r="CV1047" s="10" t="s">
        <v>1104</v>
      </c>
      <c r="CW1047" s="10" t="s">
        <v>1105</v>
      </c>
      <c r="CX1047" s="19" t="s">
        <v>374</v>
      </c>
      <c r="CY1047" s="10" t="s">
        <v>1104</v>
      </c>
      <c r="CZ1047" s="10" t="s">
        <v>1105</v>
      </c>
      <c r="DA1047" s="10" t="s">
        <v>1105</v>
      </c>
      <c r="DB1047" s="10" t="s">
        <v>1104</v>
      </c>
      <c r="DC1047" s="96" t="s">
        <v>7183</v>
      </c>
      <c r="DD1047" s="96" t="s">
        <v>7183</v>
      </c>
      <c r="DE1047" s="4"/>
      <c r="DF1047" s="4"/>
      <c r="DG1047" s="4"/>
      <c r="DH1047" s="4"/>
      <c r="DI1047" s="4"/>
      <c r="DJ1047" s="4"/>
      <c r="DK1047" s="4"/>
      <c r="DL1047" s="4"/>
      <c r="DM1047" s="4"/>
      <c r="DN1047" s="4"/>
      <c r="DO1047" s="4"/>
      <c r="DP1047" s="4"/>
      <c r="DQ1047" s="4"/>
      <c r="DR1047" s="4"/>
      <c r="DS1047" s="4"/>
      <c r="DT1047" s="4"/>
      <c r="DU1047" s="4"/>
      <c r="DV1047" s="4"/>
      <c r="DW1047" s="4"/>
      <c r="DX1047" s="4"/>
      <c r="DY1047" s="4"/>
      <c r="DZ1047" s="4"/>
      <c r="EA1047" s="4"/>
      <c r="EB1047" s="4"/>
      <c r="EC1047" s="4"/>
      <c r="ED1047" s="4"/>
      <c r="EE1047" s="4"/>
      <c r="EF1047" s="4"/>
      <c r="EG1047" s="4"/>
      <c r="EH1047" s="4"/>
      <c r="EI1047" s="4"/>
      <c r="EJ1047" s="4"/>
      <c r="EK1047" s="4"/>
      <c r="EL1047" s="4"/>
      <c r="EM1047" s="4"/>
      <c r="EN1047" s="4"/>
      <c r="EO1047" s="4"/>
      <c r="EP1047" s="4"/>
      <c r="EQ1047" s="4"/>
      <c r="ER1047" s="4"/>
      <c r="ES1047" s="4"/>
      <c r="ET1047" s="4"/>
      <c r="EU1047" s="4"/>
      <c r="EV1047" s="4"/>
      <c r="EW1047" s="4"/>
      <c r="EX1047" s="4"/>
      <c r="EY1047" s="4"/>
      <c r="EZ1047" s="4"/>
      <c r="FA1047" s="4"/>
      <c r="FB1047" s="4"/>
      <c r="FC1047" s="4"/>
      <c r="FD1047" s="4"/>
      <c r="FE1047" s="4"/>
      <c r="FF1047" s="4"/>
      <c r="FG1047" s="4"/>
      <c r="FH1047" s="4"/>
      <c r="FI1047" s="4"/>
      <c r="FJ1047" s="4"/>
      <c r="FK1047" s="4"/>
      <c r="FL1047" s="4"/>
      <c r="FM1047" s="4"/>
      <c r="FN1047" s="4"/>
      <c r="FO1047" s="4"/>
      <c r="FP1047" s="4"/>
      <c r="FQ1047" s="4"/>
      <c r="FR1047" s="4"/>
      <c r="FS1047" s="4"/>
      <c r="FT1047" s="4"/>
      <c r="FU1047" s="4"/>
      <c r="FV1047" s="4"/>
      <c r="FW1047" s="4"/>
      <c r="FX1047" s="4"/>
      <c r="FY1047" s="4"/>
      <c r="FZ1047" s="4"/>
      <c r="GA1047" s="4"/>
      <c r="GB1047" s="4"/>
      <c r="GC1047" s="4"/>
      <c r="GD1047" s="4"/>
      <c r="GE1047" s="4"/>
      <c r="GF1047" s="4"/>
      <c r="GG1047" s="4"/>
      <c r="GH1047" s="4"/>
      <c r="GI1047" s="4"/>
      <c r="GJ1047" s="4"/>
      <c r="GK1047" s="4"/>
      <c r="GL1047" s="4"/>
      <c r="GM1047" s="4"/>
      <c r="GN1047" s="4"/>
      <c r="GO1047" s="4"/>
      <c r="GP1047" s="4"/>
      <c r="GQ1047" s="4"/>
      <c r="GR1047" s="4"/>
      <c r="GS1047" s="4"/>
      <c r="GT1047" s="4"/>
      <c r="GU1047" s="4"/>
      <c r="GV1047" s="4"/>
      <c r="GW1047" s="4"/>
      <c r="GX1047" s="4"/>
      <c r="GY1047" s="4"/>
      <c r="GZ1047" s="4"/>
      <c r="HA1047" s="4"/>
      <c r="HB1047" s="4"/>
      <c r="HC1047" s="4"/>
      <c r="HD1047" s="4"/>
      <c r="HE1047" s="4"/>
      <c r="HF1047" s="4"/>
      <c r="HG1047" s="4"/>
      <c r="HH1047" s="4"/>
      <c r="HI1047" s="4"/>
      <c r="HJ1047" s="4"/>
      <c r="HK1047" s="4"/>
      <c r="HL1047" s="4"/>
      <c r="HM1047" s="4"/>
      <c r="HN1047" s="4"/>
      <c r="HO1047" s="4"/>
      <c r="HP1047" s="4"/>
      <c r="HQ1047" s="4"/>
      <c r="HR1047" s="4"/>
      <c r="HS1047" s="4"/>
      <c r="HT1047" s="4"/>
      <c r="HU1047" s="4"/>
      <c r="HV1047" s="4"/>
      <c r="HW1047" s="4"/>
      <c r="HX1047" s="4"/>
      <c r="HY1047" s="4"/>
      <c r="HZ1047" s="4"/>
      <c r="IA1047" s="4"/>
      <c r="IB1047" s="4"/>
      <c r="IC1047" s="4"/>
      <c r="ID1047" s="4"/>
      <c r="IE1047" s="4"/>
      <c r="IF1047" s="4"/>
      <c r="IG1047" s="4"/>
      <c r="IH1047" s="4"/>
      <c r="II1047" s="4"/>
      <c r="IJ1047" s="4"/>
      <c r="IK1047" s="4"/>
      <c r="IL1047" s="4"/>
      <c r="IM1047" s="4"/>
      <c r="IN1047" s="4"/>
      <c r="IO1047" s="4"/>
      <c r="IP1047" s="4"/>
      <c r="IQ1047" s="5"/>
    </row>
    <row r="1048" spans="1:251" s="9" customFormat="1" ht="17.25" customHeight="1">
      <c r="A1048" s="5" t="s">
        <v>367</v>
      </c>
      <c r="B1048" s="9">
        <v>390</v>
      </c>
      <c r="C1048" s="5" t="s">
        <v>83</v>
      </c>
      <c r="D1048" s="5" t="s">
        <v>369</v>
      </c>
      <c r="E1048" s="9">
        <v>225</v>
      </c>
      <c r="F1048" s="9" t="s">
        <v>366</v>
      </c>
      <c r="G1048" s="5"/>
      <c r="H1048" s="39" t="s">
        <v>7</v>
      </c>
      <c r="I1048" s="9">
        <v>1867</v>
      </c>
      <c r="J1048" s="5" t="s">
        <v>5</v>
      </c>
      <c r="K1048" s="9">
        <v>1871</v>
      </c>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42" t="s">
        <v>578</v>
      </c>
      <c r="AM1048" s="11">
        <f>VLOOKUP($AL1048,'City Location'!$A$2:$C$69,2)</f>
        <v>55.676096999999999</v>
      </c>
      <c r="AN1048" s="11">
        <f>VLOOKUP($AL1048,'City Location'!$A$2:$C$69,3)</f>
        <v>12.568337</v>
      </c>
      <c r="AO1048" s="9" t="s">
        <v>623</v>
      </c>
      <c r="AP1048" s="5">
        <v>1</v>
      </c>
      <c r="AQ1048" s="5"/>
      <c r="AR1048" s="4"/>
      <c r="AS1048" s="4"/>
      <c r="AT1048" s="10">
        <v>0</v>
      </c>
      <c r="AU1048" s="10" t="s">
        <v>1104</v>
      </c>
      <c r="AV1048" s="10" t="s">
        <v>1104</v>
      </c>
      <c r="AW1048" s="10" t="s">
        <v>1105</v>
      </c>
      <c r="AX1048" s="10" t="s">
        <v>1105</v>
      </c>
      <c r="AY1048" s="10" t="s">
        <v>1105</v>
      </c>
      <c r="AZ1048" s="10" t="s">
        <v>1104</v>
      </c>
      <c r="BA1048" s="10" t="s">
        <v>1105</v>
      </c>
      <c r="BB1048" s="10" t="s">
        <v>1104</v>
      </c>
      <c r="BC1048" s="10" t="s">
        <v>1105</v>
      </c>
      <c r="BD1048" s="10" t="s">
        <v>1104</v>
      </c>
      <c r="BE1048" s="10" t="s">
        <v>1105</v>
      </c>
      <c r="BF1048" s="10" t="s">
        <v>1104</v>
      </c>
      <c r="BG1048" s="10" t="s">
        <v>1104</v>
      </c>
      <c r="BH1048" s="19" t="s">
        <v>190</v>
      </c>
      <c r="BI1048" s="10" t="s">
        <v>1105</v>
      </c>
      <c r="BJ1048" s="10" t="s">
        <v>1105</v>
      </c>
      <c r="BK1048" s="10" t="s">
        <v>1105</v>
      </c>
      <c r="BL1048" s="10" t="s">
        <v>1104</v>
      </c>
      <c r="BM1048" s="10" t="s">
        <v>1105</v>
      </c>
      <c r="BN1048" s="10" t="s">
        <v>1104</v>
      </c>
      <c r="BO1048" s="10" t="s">
        <v>374</v>
      </c>
      <c r="BP1048" s="10" t="s">
        <v>1105</v>
      </c>
      <c r="BQ1048" s="10" t="s">
        <v>1104</v>
      </c>
      <c r="BR1048" s="10" t="s">
        <v>1105</v>
      </c>
      <c r="BS1048" s="10" t="s">
        <v>1105</v>
      </c>
      <c r="BT1048" s="19" t="s">
        <v>1105</v>
      </c>
      <c r="BU1048" s="10" t="s">
        <v>1104</v>
      </c>
      <c r="BV1048" s="10" t="s">
        <v>1105</v>
      </c>
      <c r="BW1048" s="10" t="s">
        <v>1104</v>
      </c>
      <c r="BX1048" s="19" t="s">
        <v>374</v>
      </c>
      <c r="BY1048" s="10" t="s">
        <v>1104</v>
      </c>
      <c r="BZ1048" s="19" t="s">
        <v>374</v>
      </c>
      <c r="CA1048" s="10" t="s">
        <v>1105</v>
      </c>
      <c r="CB1048" s="10" t="s">
        <v>1105</v>
      </c>
      <c r="CC1048" s="10" t="s">
        <v>1105</v>
      </c>
      <c r="CD1048" s="10" t="s">
        <v>374</v>
      </c>
      <c r="CE1048" s="10" t="s">
        <v>1105</v>
      </c>
      <c r="CF1048" s="10" t="s">
        <v>1104</v>
      </c>
      <c r="CG1048" s="10" t="s">
        <v>1104</v>
      </c>
      <c r="CH1048" s="10" t="s">
        <v>1104</v>
      </c>
      <c r="CI1048" s="10" t="s">
        <v>1105</v>
      </c>
      <c r="CJ1048" s="10" t="s">
        <v>1105</v>
      </c>
      <c r="CK1048" s="10" t="s">
        <v>1104</v>
      </c>
      <c r="CL1048" s="10" t="s">
        <v>1105</v>
      </c>
      <c r="CM1048" s="10" t="s">
        <v>1104</v>
      </c>
      <c r="CN1048" s="10" t="s">
        <v>1104</v>
      </c>
      <c r="CO1048" s="10" t="s">
        <v>1104</v>
      </c>
      <c r="CP1048" s="19" t="s">
        <v>190</v>
      </c>
      <c r="CQ1048" s="10" t="s">
        <v>1104</v>
      </c>
      <c r="CR1048" s="10" t="s">
        <v>1104</v>
      </c>
      <c r="CS1048" s="10" t="s">
        <v>1104</v>
      </c>
      <c r="CT1048" s="10" t="s">
        <v>1104</v>
      </c>
      <c r="CU1048" s="10" t="s">
        <v>1104</v>
      </c>
      <c r="CV1048" s="10" t="s">
        <v>1104</v>
      </c>
      <c r="CW1048" s="10" t="s">
        <v>1105</v>
      </c>
      <c r="CX1048" s="19" t="s">
        <v>374</v>
      </c>
      <c r="CY1048" s="10" t="s">
        <v>1104</v>
      </c>
      <c r="CZ1048" s="10" t="s">
        <v>1105</v>
      </c>
      <c r="DA1048" s="10" t="s">
        <v>1105</v>
      </c>
      <c r="DB1048" s="10" t="s">
        <v>1104</v>
      </c>
      <c r="DC1048" s="96" t="s">
        <v>7183</v>
      </c>
      <c r="DD1048" s="96" t="s">
        <v>7183</v>
      </c>
      <c r="DE1048" s="4"/>
      <c r="DF1048" s="4"/>
      <c r="DG1048" s="4"/>
      <c r="DH1048" s="4"/>
      <c r="DI1048" s="4"/>
      <c r="DJ1048" s="4"/>
      <c r="DK1048" s="4"/>
      <c r="DL1048" s="4"/>
      <c r="DM1048" s="4"/>
      <c r="DN1048" s="4"/>
      <c r="DO1048" s="4"/>
      <c r="DP1048" s="4"/>
      <c r="DQ1048" s="4"/>
      <c r="DR1048" s="4"/>
      <c r="DS1048" s="4"/>
      <c r="DT1048" s="4"/>
      <c r="DU1048" s="4"/>
      <c r="DV1048" s="4"/>
      <c r="DW1048" s="4"/>
      <c r="DX1048" s="4"/>
      <c r="DY1048" s="4"/>
      <c r="DZ1048" s="4"/>
      <c r="EA1048" s="4"/>
      <c r="EB1048" s="4"/>
      <c r="EC1048" s="4"/>
      <c r="ED1048" s="4"/>
      <c r="EE1048" s="4"/>
      <c r="EF1048" s="4"/>
      <c r="EG1048" s="4"/>
      <c r="EH1048" s="4"/>
      <c r="EI1048" s="4"/>
      <c r="EJ1048" s="4"/>
      <c r="EK1048" s="4"/>
      <c r="EL1048" s="4"/>
      <c r="EM1048" s="4"/>
      <c r="EN1048" s="4"/>
      <c r="EO1048" s="4"/>
      <c r="EP1048" s="4"/>
      <c r="EQ1048" s="4"/>
      <c r="ER1048" s="4"/>
      <c r="ES1048" s="4"/>
      <c r="ET1048" s="4"/>
      <c r="EU1048" s="4"/>
      <c r="EV1048" s="4"/>
      <c r="EW1048" s="4"/>
      <c r="EX1048" s="4"/>
      <c r="EY1048" s="4"/>
      <c r="EZ1048" s="4"/>
      <c r="FA1048" s="4"/>
      <c r="FB1048" s="4"/>
      <c r="FC1048" s="4"/>
      <c r="FD1048" s="4"/>
      <c r="FE1048" s="4"/>
      <c r="FF1048" s="4"/>
      <c r="FG1048" s="4"/>
      <c r="FH1048" s="4"/>
      <c r="FI1048" s="4"/>
      <c r="FJ1048" s="4"/>
      <c r="FK1048" s="4"/>
      <c r="FL1048" s="4"/>
      <c r="FM1048" s="4"/>
      <c r="FN1048" s="4"/>
      <c r="FO1048" s="4"/>
      <c r="FP1048" s="4"/>
      <c r="FQ1048" s="4"/>
      <c r="FR1048" s="4"/>
      <c r="FS1048" s="4"/>
      <c r="FT1048" s="4"/>
      <c r="FU1048" s="4"/>
      <c r="FV1048" s="4"/>
      <c r="FW1048" s="4"/>
      <c r="FX1048" s="4"/>
      <c r="FY1048" s="4"/>
      <c r="FZ1048" s="4"/>
      <c r="GA1048" s="4"/>
      <c r="GB1048" s="4"/>
      <c r="GC1048" s="4"/>
      <c r="GD1048" s="4"/>
      <c r="GE1048" s="4"/>
      <c r="GF1048" s="4"/>
      <c r="GG1048" s="4"/>
      <c r="GH1048" s="4"/>
      <c r="GI1048" s="4"/>
      <c r="GJ1048" s="4"/>
      <c r="GK1048" s="4"/>
      <c r="GL1048" s="4"/>
      <c r="GM1048" s="4"/>
      <c r="GN1048" s="4"/>
      <c r="GO1048" s="4"/>
      <c r="GP1048" s="4"/>
      <c r="GQ1048" s="4"/>
      <c r="GR1048" s="4"/>
      <c r="GS1048" s="4"/>
      <c r="GT1048" s="4"/>
      <c r="GU1048" s="4"/>
      <c r="GV1048" s="4"/>
      <c r="GW1048" s="4"/>
      <c r="GX1048" s="4"/>
      <c r="GY1048" s="4"/>
      <c r="GZ1048" s="4"/>
      <c r="HA1048" s="4"/>
      <c r="HB1048" s="4"/>
      <c r="HC1048" s="4"/>
      <c r="HD1048" s="4"/>
      <c r="HE1048" s="4"/>
      <c r="HF1048" s="4"/>
      <c r="HG1048" s="4"/>
      <c r="HH1048" s="4"/>
      <c r="HI1048" s="4"/>
      <c r="HJ1048" s="4"/>
      <c r="HK1048" s="4"/>
      <c r="HL1048" s="4"/>
      <c r="HM1048" s="4"/>
      <c r="HN1048" s="4"/>
      <c r="HO1048" s="4"/>
      <c r="HP1048" s="4"/>
      <c r="HQ1048" s="4"/>
      <c r="HR1048" s="4"/>
      <c r="HS1048" s="4"/>
      <c r="HT1048" s="4"/>
      <c r="HU1048" s="4"/>
      <c r="HV1048" s="4"/>
      <c r="HW1048" s="4"/>
      <c r="HX1048" s="4"/>
      <c r="HY1048" s="4"/>
      <c r="HZ1048" s="4"/>
      <c r="IA1048" s="4"/>
      <c r="IB1048" s="4"/>
      <c r="IC1048" s="4"/>
      <c r="ID1048" s="4"/>
      <c r="IE1048" s="4"/>
      <c r="IF1048" s="4"/>
      <c r="IG1048" s="4"/>
      <c r="IH1048" s="4"/>
      <c r="II1048" s="4"/>
      <c r="IJ1048" s="4"/>
      <c r="IK1048" s="4"/>
      <c r="IL1048" s="4"/>
      <c r="IM1048" s="4"/>
      <c r="IN1048" s="4"/>
      <c r="IO1048" s="4"/>
      <c r="IP1048" s="4"/>
      <c r="IQ1048" s="5"/>
    </row>
    <row r="1049" spans="1:251" s="9" customFormat="1" ht="17.25" customHeight="1">
      <c r="A1049" s="5" t="s">
        <v>367</v>
      </c>
      <c r="B1049" s="9">
        <v>390</v>
      </c>
      <c r="C1049" s="5" t="s">
        <v>83</v>
      </c>
      <c r="D1049" s="5" t="s">
        <v>369</v>
      </c>
      <c r="E1049" s="9">
        <v>225</v>
      </c>
      <c r="F1049" s="9" t="s">
        <v>366</v>
      </c>
      <c r="G1049" s="5"/>
      <c r="H1049" s="39" t="s">
        <v>5</v>
      </c>
      <c r="I1049" s="9">
        <v>1871</v>
      </c>
      <c r="J1049" s="5" t="s">
        <v>5</v>
      </c>
      <c r="K1049" s="9">
        <v>1906</v>
      </c>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42" t="s">
        <v>578</v>
      </c>
      <c r="AM1049" s="11">
        <f>VLOOKUP($AL1049,'City Location'!$A$2:$C$69,2)</f>
        <v>55.676096999999999</v>
      </c>
      <c r="AN1049" s="11">
        <f>VLOOKUP($AL1049,'City Location'!$A$2:$C$69,3)</f>
        <v>12.568337</v>
      </c>
      <c r="AO1049" s="9" t="s">
        <v>623</v>
      </c>
      <c r="AP1049" s="5">
        <v>1</v>
      </c>
      <c r="AQ1049" s="5"/>
      <c r="AR1049" s="4"/>
      <c r="AS1049" s="4"/>
      <c r="AT1049" s="10">
        <v>0</v>
      </c>
      <c r="AU1049" s="10" t="s">
        <v>1104</v>
      </c>
      <c r="AV1049" s="10" t="s">
        <v>1104</v>
      </c>
      <c r="AW1049" s="10" t="s">
        <v>1105</v>
      </c>
      <c r="AX1049" s="10" t="s">
        <v>1105</v>
      </c>
      <c r="AY1049" s="10" t="s">
        <v>1105</v>
      </c>
      <c r="AZ1049" s="10" t="s">
        <v>1104</v>
      </c>
      <c r="BA1049" s="10" t="s">
        <v>1105</v>
      </c>
      <c r="BB1049" s="10" t="s">
        <v>1104</v>
      </c>
      <c r="BC1049" s="10" t="s">
        <v>1105</v>
      </c>
      <c r="BD1049" s="10" t="s">
        <v>1104</v>
      </c>
      <c r="BE1049" s="10" t="s">
        <v>1105</v>
      </c>
      <c r="BF1049" s="10" t="s">
        <v>1104</v>
      </c>
      <c r="BG1049" s="10" t="s">
        <v>1104</v>
      </c>
      <c r="BH1049" s="10" t="s">
        <v>374</v>
      </c>
      <c r="BI1049" s="10" t="s">
        <v>1105</v>
      </c>
      <c r="BJ1049" s="10" t="s">
        <v>1105</v>
      </c>
      <c r="BK1049" s="10" t="s">
        <v>1105</v>
      </c>
      <c r="BL1049" s="10" t="s">
        <v>1104</v>
      </c>
      <c r="BM1049" s="10" t="s">
        <v>1105</v>
      </c>
      <c r="BN1049" s="10" t="s">
        <v>1104</v>
      </c>
      <c r="BO1049" s="10" t="s">
        <v>374</v>
      </c>
      <c r="BP1049" s="10" t="s">
        <v>1105</v>
      </c>
      <c r="BQ1049" s="10" t="s">
        <v>1104</v>
      </c>
      <c r="BR1049" s="10" t="s">
        <v>1105</v>
      </c>
      <c r="BS1049" s="10" t="s">
        <v>1105</v>
      </c>
      <c r="BT1049" s="19" t="s">
        <v>1105</v>
      </c>
      <c r="BU1049" s="10" t="s">
        <v>1104</v>
      </c>
      <c r="BV1049" s="10" t="s">
        <v>1105</v>
      </c>
      <c r="BW1049" s="10" t="s">
        <v>1104</v>
      </c>
      <c r="BX1049" s="19" t="s">
        <v>374</v>
      </c>
      <c r="BY1049" s="10" t="s">
        <v>1104</v>
      </c>
      <c r="BZ1049" s="19" t="s">
        <v>374</v>
      </c>
      <c r="CA1049" s="10" t="s">
        <v>1105</v>
      </c>
      <c r="CB1049" s="10" t="s">
        <v>1105</v>
      </c>
      <c r="CC1049" s="10" t="s">
        <v>1105</v>
      </c>
      <c r="CD1049" s="10" t="s">
        <v>374</v>
      </c>
      <c r="CE1049" s="10" t="s">
        <v>1105</v>
      </c>
      <c r="CF1049" s="10" t="s">
        <v>1104</v>
      </c>
      <c r="CG1049" s="10" t="s">
        <v>1104</v>
      </c>
      <c r="CH1049" s="10" t="s">
        <v>1104</v>
      </c>
      <c r="CI1049" s="10" t="s">
        <v>1105</v>
      </c>
      <c r="CJ1049" s="10" t="s">
        <v>1105</v>
      </c>
      <c r="CK1049" s="10" t="s">
        <v>1104</v>
      </c>
      <c r="CL1049" s="10" t="s">
        <v>1105</v>
      </c>
      <c r="CM1049" s="10" t="s">
        <v>1104</v>
      </c>
      <c r="CN1049" s="10" t="s">
        <v>1104</v>
      </c>
      <c r="CO1049" s="10" t="s">
        <v>1104</v>
      </c>
      <c r="CP1049" s="19" t="s">
        <v>1105</v>
      </c>
      <c r="CQ1049" s="10" t="s">
        <v>1104</v>
      </c>
      <c r="CR1049" s="10" t="s">
        <v>1104</v>
      </c>
      <c r="CS1049" s="10" t="s">
        <v>1104</v>
      </c>
      <c r="CT1049" s="10" t="s">
        <v>1104</v>
      </c>
      <c r="CU1049" s="10" t="s">
        <v>1104</v>
      </c>
      <c r="CV1049" s="10" t="s">
        <v>1104</v>
      </c>
      <c r="CW1049" s="10" t="s">
        <v>1105</v>
      </c>
      <c r="CX1049" s="19" t="s">
        <v>374</v>
      </c>
      <c r="CY1049" s="10" t="s">
        <v>1104</v>
      </c>
      <c r="CZ1049" s="10" t="s">
        <v>1105</v>
      </c>
      <c r="DA1049" s="10" t="s">
        <v>1105</v>
      </c>
      <c r="DB1049" s="10" t="s">
        <v>1104</v>
      </c>
      <c r="DC1049" s="96" t="s">
        <v>7183</v>
      </c>
      <c r="DD1049" s="96" t="s">
        <v>7183</v>
      </c>
      <c r="DE1049" s="4"/>
      <c r="DF1049" s="4"/>
      <c r="DG1049" s="4"/>
      <c r="DH1049" s="4"/>
      <c r="DI1049" s="4"/>
      <c r="DJ1049" s="4"/>
      <c r="DK1049" s="4"/>
      <c r="DL1049" s="4"/>
      <c r="DM1049" s="4"/>
      <c r="DN1049" s="4"/>
      <c r="DO1049" s="4"/>
      <c r="DP1049" s="4"/>
      <c r="DQ1049" s="4"/>
      <c r="DR1049" s="4"/>
      <c r="DS1049" s="4"/>
      <c r="DT1049" s="4"/>
      <c r="DU1049" s="4"/>
      <c r="DV1049" s="4"/>
      <c r="DW1049" s="4"/>
      <c r="DX1049" s="4"/>
      <c r="DY1049" s="4"/>
      <c r="DZ1049" s="4"/>
      <c r="EA1049" s="4"/>
      <c r="EB1049" s="4"/>
      <c r="EC1049" s="4"/>
      <c r="ED1049" s="4"/>
      <c r="EE1049" s="4"/>
      <c r="EF1049" s="4"/>
      <c r="EG1049" s="4"/>
      <c r="EH1049" s="4"/>
      <c r="EI1049" s="4"/>
      <c r="EJ1049" s="4"/>
      <c r="EK1049" s="4"/>
      <c r="EL1049" s="4"/>
      <c r="EM1049" s="4"/>
      <c r="EN1049" s="4"/>
      <c r="EO1049" s="4"/>
      <c r="EP1049" s="4"/>
      <c r="EQ1049" s="4"/>
      <c r="ER1049" s="4"/>
      <c r="ES1049" s="4"/>
      <c r="ET1049" s="4"/>
      <c r="EU1049" s="4"/>
      <c r="EV1049" s="4"/>
      <c r="EW1049" s="4"/>
      <c r="EX1049" s="4"/>
      <c r="EY1049" s="4"/>
      <c r="EZ1049" s="4"/>
      <c r="FA1049" s="4"/>
      <c r="FB1049" s="4"/>
      <c r="FC1049" s="4"/>
      <c r="FD1049" s="4"/>
      <c r="FE1049" s="4"/>
      <c r="FF1049" s="4"/>
      <c r="FG1049" s="4"/>
      <c r="FH1049" s="4"/>
      <c r="FI1049" s="4"/>
      <c r="FJ1049" s="4"/>
      <c r="FK1049" s="4"/>
      <c r="FL1049" s="4"/>
      <c r="FM1049" s="4"/>
      <c r="FN1049" s="4"/>
      <c r="FO1049" s="4"/>
      <c r="FP1049" s="4"/>
      <c r="FQ1049" s="4"/>
      <c r="FR1049" s="4"/>
      <c r="FS1049" s="4"/>
      <c r="FT1049" s="4"/>
      <c r="FU1049" s="4"/>
      <c r="FV1049" s="4"/>
      <c r="FW1049" s="4"/>
      <c r="FX1049" s="4"/>
      <c r="FY1049" s="4"/>
      <c r="FZ1049" s="4"/>
      <c r="GA1049" s="4"/>
      <c r="GB1049" s="4"/>
      <c r="GC1049" s="4"/>
      <c r="GD1049" s="4"/>
      <c r="GE1049" s="4"/>
      <c r="GF1049" s="4"/>
      <c r="GG1049" s="4"/>
      <c r="GH1049" s="4"/>
      <c r="GI1049" s="4"/>
      <c r="GJ1049" s="4"/>
      <c r="GK1049" s="4"/>
      <c r="GL1049" s="4"/>
      <c r="GM1049" s="4"/>
      <c r="GN1049" s="4"/>
      <c r="GO1049" s="4"/>
      <c r="GP1049" s="4"/>
      <c r="GQ1049" s="4"/>
      <c r="GR1049" s="4"/>
      <c r="GS1049" s="4"/>
      <c r="GT1049" s="4"/>
      <c r="GU1049" s="4"/>
      <c r="GV1049" s="4"/>
      <c r="GW1049" s="4"/>
      <c r="GX1049" s="4"/>
      <c r="GY1049" s="4"/>
      <c r="GZ1049" s="4"/>
      <c r="HA1049" s="4"/>
      <c r="HB1049" s="4"/>
      <c r="HC1049" s="4"/>
      <c r="HD1049" s="4"/>
      <c r="HE1049" s="4"/>
      <c r="HF1049" s="4"/>
      <c r="HG1049" s="4"/>
      <c r="HH1049" s="4"/>
      <c r="HI1049" s="4"/>
      <c r="HJ1049" s="4"/>
      <c r="HK1049" s="4"/>
      <c r="HL1049" s="4"/>
      <c r="HM1049" s="4"/>
      <c r="HN1049" s="4"/>
      <c r="HO1049" s="4"/>
      <c r="HP1049" s="4"/>
      <c r="HQ1049" s="4"/>
      <c r="HR1049" s="4"/>
      <c r="HS1049" s="4"/>
      <c r="HT1049" s="4"/>
      <c r="HU1049" s="4"/>
      <c r="HV1049" s="4"/>
      <c r="HW1049" s="4"/>
      <c r="HX1049" s="4"/>
      <c r="HY1049" s="4"/>
      <c r="HZ1049" s="4"/>
      <c r="IA1049" s="4"/>
      <c r="IB1049" s="4"/>
      <c r="IC1049" s="4"/>
      <c r="ID1049" s="4"/>
      <c r="IE1049" s="4"/>
      <c r="IF1049" s="4"/>
      <c r="IG1049" s="4"/>
      <c r="IH1049" s="4"/>
      <c r="II1049" s="4"/>
      <c r="IJ1049" s="4"/>
      <c r="IK1049" s="4"/>
      <c r="IL1049" s="4"/>
      <c r="IM1049" s="4"/>
      <c r="IN1049" s="4"/>
      <c r="IO1049" s="4"/>
      <c r="IP1049" s="4"/>
      <c r="IQ1049" s="5"/>
    </row>
    <row r="1050" spans="1:251" s="9" customFormat="1" ht="17.25" customHeight="1">
      <c r="A1050" s="5" t="s">
        <v>367</v>
      </c>
      <c r="B1050" s="9">
        <v>390</v>
      </c>
      <c r="C1050" s="5" t="s">
        <v>83</v>
      </c>
      <c r="D1050" s="5" t="s">
        <v>370</v>
      </c>
      <c r="E1050" s="9">
        <v>608</v>
      </c>
      <c r="F1050" s="9" t="s">
        <v>366</v>
      </c>
      <c r="G1050" s="5"/>
      <c r="H1050" s="5" t="s">
        <v>5</v>
      </c>
      <c r="I1050" s="9">
        <v>1906</v>
      </c>
      <c r="J1050" s="5" t="s">
        <v>6</v>
      </c>
      <c r="K1050" s="9">
        <v>1912</v>
      </c>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42" t="s">
        <v>578</v>
      </c>
      <c r="AM1050" s="11">
        <f>VLOOKUP($AL1050,'City Location'!$A$2:$C$69,2)</f>
        <v>55.676096999999999</v>
      </c>
      <c r="AN1050" s="11">
        <f>VLOOKUP($AL1050,'City Location'!$A$2:$C$69,3)</f>
        <v>12.568337</v>
      </c>
      <c r="AO1050" s="9" t="s">
        <v>623</v>
      </c>
      <c r="AP1050" s="5">
        <v>1</v>
      </c>
      <c r="AQ1050" s="5"/>
      <c r="AR1050" s="4"/>
      <c r="AS1050" s="4"/>
      <c r="AT1050" s="10">
        <v>0</v>
      </c>
      <c r="AU1050" s="10" t="s">
        <v>1104</v>
      </c>
      <c r="AV1050" s="10" t="s">
        <v>1104</v>
      </c>
      <c r="AW1050" s="10" t="s">
        <v>1105</v>
      </c>
      <c r="AX1050" s="10" t="s">
        <v>1105</v>
      </c>
      <c r="AY1050" s="10" t="s">
        <v>1105</v>
      </c>
      <c r="AZ1050" s="10" t="s">
        <v>1105</v>
      </c>
      <c r="BA1050" s="10" t="s">
        <v>1105</v>
      </c>
      <c r="BB1050" s="10" t="s">
        <v>1104</v>
      </c>
      <c r="BC1050" s="10" t="s">
        <v>1105</v>
      </c>
      <c r="BD1050" s="10" t="s">
        <v>1105</v>
      </c>
      <c r="BE1050" s="10" t="s">
        <v>1105</v>
      </c>
      <c r="BF1050" s="10" t="s">
        <v>1105</v>
      </c>
      <c r="BG1050" s="10" t="s">
        <v>1105</v>
      </c>
      <c r="BH1050" s="10" t="s">
        <v>374</v>
      </c>
      <c r="BI1050" s="10" t="s">
        <v>1105</v>
      </c>
      <c r="BJ1050" s="10" t="s">
        <v>1105</v>
      </c>
      <c r="BK1050" s="10" t="s">
        <v>1105</v>
      </c>
      <c r="BL1050" s="10" t="s">
        <v>1105</v>
      </c>
      <c r="BM1050" s="10" t="s">
        <v>1105</v>
      </c>
      <c r="BN1050" s="10" t="s">
        <v>1104</v>
      </c>
      <c r="BO1050" s="10" t="s">
        <v>374</v>
      </c>
      <c r="BP1050" s="10" t="s">
        <v>190</v>
      </c>
      <c r="BQ1050" s="10" t="s">
        <v>1105</v>
      </c>
      <c r="BR1050" s="10" t="s">
        <v>1105</v>
      </c>
      <c r="BS1050" s="10" t="s">
        <v>1105</v>
      </c>
      <c r="BT1050" s="19" t="s">
        <v>1105</v>
      </c>
      <c r="BU1050" s="10" t="s">
        <v>1104</v>
      </c>
      <c r="BV1050" s="10" t="s">
        <v>1105</v>
      </c>
      <c r="BW1050" s="10" t="s">
        <v>1104</v>
      </c>
      <c r="BX1050" s="19" t="s">
        <v>374</v>
      </c>
      <c r="BY1050" s="10" t="s">
        <v>1104</v>
      </c>
      <c r="BZ1050" s="10" t="s">
        <v>1105</v>
      </c>
      <c r="CA1050" s="10" t="s">
        <v>1105</v>
      </c>
      <c r="CB1050" s="10" t="s">
        <v>1105</v>
      </c>
      <c r="CC1050" s="10" t="s">
        <v>1105</v>
      </c>
      <c r="CD1050" s="10" t="s">
        <v>374</v>
      </c>
      <c r="CE1050" s="10" t="s">
        <v>1105</v>
      </c>
      <c r="CF1050" s="10" t="s">
        <v>1104</v>
      </c>
      <c r="CG1050" s="10" t="s">
        <v>1104</v>
      </c>
      <c r="CH1050" s="10" t="s">
        <v>1104</v>
      </c>
      <c r="CI1050" s="10" t="s">
        <v>1105</v>
      </c>
      <c r="CJ1050" s="10" t="s">
        <v>1105</v>
      </c>
      <c r="CK1050" s="10" t="s">
        <v>1104</v>
      </c>
      <c r="CL1050" s="10" t="s">
        <v>1105</v>
      </c>
      <c r="CM1050" s="10" t="s">
        <v>1105</v>
      </c>
      <c r="CN1050" s="10" t="s">
        <v>1105</v>
      </c>
      <c r="CO1050" s="10" t="s">
        <v>1105</v>
      </c>
      <c r="CP1050" s="10" t="s">
        <v>1105</v>
      </c>
      <c r="CQ1050" s="10" t="s">
        <v>1105</v>
      </c>
      <c r="CR1050" s="10" t="s">
        <v>1104</v>
      </c>
      <c r="CS1050" s="10" t="s">
        <v>1104</v>
      </c>
      <c r="CT1050" s="10" t="s">
        <v>1104</v>
      </c>
      <c r="CU1050" s="10" t="s">
        <v>1104</v>
      </c>
      <c r="CV1050" s="10" t="s">
        <v>1104</v>
      </c>
      <c r="CW1050" s="10" t="s">
        <v>1105</v>
      </c>
      <c r="CX1050" s="19" t="s">
        <v>374</v>
      </c>
      <c r="CY1050" s="10" t="s">
        <v>1105</v>
      </c>
      <c r="CZ1050" s="10" t="s">
        <v>1105</v>
      </c>
      <c r="DA1050" s="10" t="s">
        <v>1105</v>
      </c>
      <c r="DB1050" s="10" t="s">
        <v>1104</v>
      </c>
      <c r="DC1050" s="96" t="s">
        <v>7183</v>
      </c>
      <c r="DD1050" s="96" t="s">
        <v>7183</v>
      </c>
      <c r="DE1050" s="4"/>
      <c r="DF1050" s="4"/>
      <c r="DG1050" s="4"/>
      <c r="DH1050" s="4"/>
      <c r="DI1050" s="4"/>
      <c r="DJ1050" s="4"/>
      <c r="DK1050" s="4"/>
      <c r="DL1050" s="4"/>
      <c r="DM1050" s="4"/>
      <c r="DN1050" s="4"/>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4"/>
      <c r="ES1050" s="4"/>
      <c r="ET1050" s="4"/>
      <c r="EU1050" s="4"/>
      <c r="EV1050" s="4"/>
      <c r="EW1050" s="4"/>
      <c r="EX1050" s="4"/>
      <c r="EY1050" s="4"/>
      <c r="EZ1050" s="4"/>
      <c r="FA1050" s="4"/>
      <c r="FB1050" s="4"/>
      <c r="FC1050" s="4"/>
      <c r="FD1050" s="4"/>
      <c r="FE1050" s="4"/>
      <c r="FF1050" s="4"/>
      <c r="FG1050" s="4"/>
      <c r="FH1050" s="4"/>
      <c r="FI1050" s="4"/>
      <c r="FJ1050" s="4"/>
      <c r="FK1050" s="4"/>
      <c r="FL1050" s="4"/>
      <c r="FM1050" s="4"/>
      <c r="FN1050" s="4"/>
      <c r="FO1050" s="4"/>
      <c r="FP1050" s="4"/>
      <c r="FQ1050" s="4"/>
      <c r="FR1050" s="4"/>
      <c r="FS1050" s="4"/>
      <c r="FT1050" s="4"/>
      <c r="FU1050" s="4"/>
      <c r="FV1050" s="4"/>
      <c r="FW1050" s="4"/>
      <c r="FX1050" s="4"/>
      <c r="FY1050" s="4"/>
      <c r="FZ1050" s="4"/>
      <c r="GA1050" s="4"/>
      <c r="GB1050" s="4"/>
      <c r="GC1050" s="4"/>
      <c r="GD1050" s="4"/>
      <c r="GE1050" s="4"/>
      <c r="GF1050" s="4"/>
      <c r="GG1050" s="4"/>
      <c r="GH1050" s="4"/>
      <c r="GI1050" s="4"/>
      <c r="GJ1050" s="4"/>
      <c r="GK1050" s="4"/>
      <c r="GL1050" s="4"/>
      <c r="GM1050" s="4"/>
      <c r="GN1050" s="4"/>
      <c r="GO1050" s="4"/>
      <c r="GP1050" s="4"/>
      <c r="GQ1050" s="4"/>
      <c r="GR1050" s="4"/>
      <c r="GS1050" s="4"/>
      <c r="GT1050" s="4"/>
      <c r="GU1050" s="4"/>
      <c r="GV1050" s="4"/>
      <c r="GW1050" s="4"/>
      <c r="GX1050" s="4"/>
      <c r="GY1050" s="4"/>
      <c r="GZ1050" s="4"/>
      <c r="HA1050" s="4"/>
      <c r="HB1050" s="4"/>
      <c r="HC1050" s="4"/>
      <c r="HD1050" s="4"/>
      <c r="HE1050" s="4"/>
      <c r="HF1050" s="4"/>
      <c r="HG1050" s="4"/>
      <c r="HH1050" s="4"/>
      <c r="HI1050" s="4"/>
      <c r="HJ1050" s="4"/>
      <c r="HK1050" s="4"/>
      <c r="HL1050" s="4"/>
      <c r="HM1050" s="4"/>
      <c r="HN1050" s="4"/>
      <c r="HO1050" s="4"/>
      <c r="HP1050" s="4"/>
      <c r="HQ1050" s="4"/>
      <c r="HR1050" s="4"/>
      <c r="HS1050" s="4"/>
      <c r="HT1050" s="4"/>
      <c r="HU1050" s="4"/>
      <c r="HV1050" s="4"/>
      <c r="HW1050" s="4"/>
      <c r="HX1050" s="4"/>
      <c r="HY1050" s="4"/>
      <c r="HZ1050" s="4"/>
      <c r="IA1050" s="4"/>
      <c r="IB1050" s="4"/>
      <c r="IC1050" s="4"/>
      <c r="ID1050" s="4"/>
      <c r="IE1050" s="4"/>
      <c r="IF1050" s="4"/>
      <c r="IG1050" s="4"/>
      <c r="IH1050" s="4"/>
      <c r="II1050" s="4"/>
      <c r="IJ1050" s="4"/>
      <c r="IK1050" s="4"/>
      <c r="IL1050" s="4"/>
      <c r="IM1050" s="4"/>
      <c r="IN1050" s="4"/>
      <c r="IO1050" s="4"/>
      <c r="IP1050" s="4"/>
      <c r="IQ1050" s="5"/>
    </row>
    <row r="1051" spans="1:251" s="9" customFormat="1" ht="15" customHeight="1">
      <c r="A1051" s="5" t="s">
        <v>367</v>
      </c>
      <c r="B1051" s="9">
        <v>390</v>
      </c>
      <c r="C1051" s="5" t="s">
        <v>83</v>
      </c>
      <c r="D1051" s="5" t="s">
        <v>371</v>
      </c>
      <c r="E1051" s="9">
        <v>606</v>
      </c>
      <c r="F1051" s="9" t="s">
        <v>366</v>
      </c>
      <c r="G1051" s="5"/>
      <c r="H1051" s="5" t="s">
        <v>6</v>
      </c>
      <c r="I1051" s="9">
        <v>1912</v>
      </c>
      <c r="J1051" s="5" t="s">
        <v>12</v>
      </c>
      <c r="K1051" s="9">
        <v>1947</v>
      </c>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42" t="s">
        <v>578</v>
      </c>
      <c r="AM1051" s="11">
        <f>VLOOKUP($AL1051,'City Location'!$A$2:$C$69,2)</f>
        <v>55.676096999999999</v>
      </c>
      <c r="AN1051" s="11">
        <f>VLOOKUP($AL1051,'City Location'!$A$2:$C$69,3)</f>
        <v>12.568337</v>
      </c>
      <c r="AO1051" s="9" t="s">
        <v>623</v>
      </c>
      <c r="AP1051" s="5">
        <v>1</v>
      </c>
      <c r="AQ1051" s="5"/>
      <c r="AR1051" s="4"/>
      <c r="AS1051" s="4"/>
      <c r="AT1051" s="10">
        <v>0</v>
      </c>
      <c r="AU1051" s="10" t="s">
        <v>1104</v>
      </c>
      <c r="AV1051" s="10" t="s">
        <v>1104</v>
      </c>
      <c r="AW1051" s="10" t="s">
        <v>1105</v>
      </c>
      <c r="AX1051" s="10" t="s">
        <v>1105</v>
      </c>
      <c r="AY1051" s="10" t="s">
        <v>1105</v>
      </c>
      <c r="AZ1051" s="10" t="s">
        <v>1105</v>
      </c>
      <c r="BA1051" s="10" t="s">
        <v>1105</v>
      </c>
      <c r="BB1051" s="10" t="s">
        <v>1104</v>
      </c>
      <c r="BC1051" s="10" t="s">
        <v>1105</v>
      </c>
      <c r="BD1051" s="10" t="s">
        <v>1105</v>
      </c>
      <c r="BE1051" s="10" t="s">
        <v>1105</v>
      </c>
      <c r="BF1051" s="10" t="s">
        <v>1105</v>
      </c>
      <c r="BG1051" s="10" t="s">
        <v>1105</v>
      </c>
      <c r="BH1051" s="10" t="s">
        <v>374</v>
      </c>
      <c r="BI1051" s="10" t="s">
        <v>1105</v>
      </c>
      <c r="BJ1051" s="10" t="s">
        <v>1105</v>
      </c>
      <c r="BK1051" s="10" t="s">
        <v>1105</v>
      </c>
      <c r="BL1051" s="10" t="s">
        <v>1105</v>
      </c>
      <c r="BM1051" s="10" t="s">
        <v>1105</v>
      </c>
      <c r="BN1051" s="10" t="s">
        <v>1104</v>
      </c>
      <c r="BO1051" s="10" t="s">
        <v>374</v>
      </c>
      <c r="BP1051" s="10" t="s">
        <v>190</v>
      </c>
      <c r="BQ1051" s="10" t="s">
        <v>1105</v>
      </c>
      <c r="BR1051" s="10" t="s">
        <v>1105</v>
      </c>
      <c r="BS1051" s="10" t="s">
        <v>1105</v>
      </c>
      <c r="BT1051" s="19" t="s">
        <v>1105</v>
      </c>
      <c r="BU1051" s="10" t="s">
        <v>1104</v>
      </c>
      <c r="BV1051" s="10" t="s">
        <v>1105</v>
      </c>
      <c r="BW1051" s="10" t="s">
        <v>1104</v>
      </c>
      <c r="BX1051" s="19" t="s">
        <v>374</v>
      </c>
      <c r="BY1051" s="10" t="s">
        <v>1104</v>
      </c>
      <c r="BZ1051" s="10" t="s">
        <v>1105</v>
      </c>
      <c r="CA1051" s="10" t="s">
        <v>1105</v>
      </c>
      <c r="CB1051" s="10" t="s">
        <v>1105</v>
      </c>
      <c r="CC1051" s="10" t="s">
        <v>1105</v>
      </c>
      <c r="CD1051" s="10" t="s">
        <v>374</v>
      </c>
      <c r="CE1051" s="10" t="s">
        <v>1105</v>
      </c>
      <c r="CF1051" s="10" t="s">
        <v>1104</v>
      </c>
      <c r="CG1051" s="10" t="s">
        <v>1104</v>
      </c>
      <c r="CH1051" s="10" t="s">
        <v>1104</v>
      </c>
      <c r="CI1051" s="10" t="s">
        <v>1105</v>
      </c>
      <c r="CJ1051" s="10" t="s">
        <v>1105</v>
      </c>
      <c r="CK1051" s="10" t="s">
        <v>1104</v>
      </c>
      <c r="CL1051" s="10" t="s">
        <v>1105</v>
      </c>
      <c r="CM1051" s="10" t="s">
        <v>1105</v>
      </c>
      <c r="CN1051" s="10" t="s">
        <v>1105</v>
      </c>
      <c r="CO1051" s="10" t="s">
        <v>1105</v>
      </c>
      <c r="CP1051" s="10" t="s">
        <v>1105</v>
      </c>
      <c r="CQ1051" s="10" t="s">
        <v>1105</v>
      </c>
      <c r="CR1051" s="10" t="s">
        <v>1104</v>
      </c>
      <c r="CS1051" s="10" t="s">
        <v>1104</v>
      </c>
      <c r="CT1051" s="10" t="s">
        <v>1104</v>
      </c>
      <c r="CU1051" s="10" t="s">
        <v>1104</v>
      </c>
      <c r="CV1051" s="10" t="s">
        <v>1104</v>
      </c>
      <c r="CW1051" s="10" t="s">
        <v>1105</v>
      </c>
      <c r="CX1051" s="19" t="s">
        <v>374</v>
      </c>
      <c r="CY1051" s="10" t="s">
        <v>1105</v>
      </c>
      <c r="CZ1051" s="10" t="s">
        <v>1105</v>
      </c>
      <c r="DA1051" s="10" t="s">
        <v>1105</v>
      </c>
      <c r="DB1051" s="10" t="s">
        <v>1104</v>
      </c>
      <c r="DC1051" s="96" t="s">
        <v>7183</v>
      </c>
      <c r="DD1051" s="96" t="s">
        <v>7183</v>
      </c>
      <c r="DE1051" s="4"/>
      <c r="DF1051" s="4"/>
      <c r="DG1051" s="4"/>
      <c r="DH1051" s="4"/>
      <c r="DI1051" s="4"/>
      <c r="DJ1051" s="4"/>
      <c r="DK1051" s="4"/>
      <c r="DL1051" s="4"/>
      <c r="DM1051" s="4"/>
      <c r="DN1051" s="4"/>
      <c r="DO1051" s="4"/>
      <c r="DP1051" s="4"/>
      <c r="DQ1051" s="4"/>
      <c r="DR1051" s="4"/>
      <c r="DS1051" s="4"/>
      <c r="DT1051" s="4"/>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4"/>
      <c r="ES1051" s="4"/>
      <c r="ET1051" s="4"/>
      <c r="EU1051" s="4"/>
      <c r="EV1051" s="4"/>
      <c r="EW1051" s="4"/>
      <c r="EX1051" s="4"/>
      <c r="EY1051" s="4"/>
      <c r="EZ1051" s="4"/>
      <c r="FA1051" s="4"/>
      <c r="FB1051" s="4"/>
      <c r="FC1051" s="4"/>
      <c r="FD1051" s="4"/>
      <c r="FE1051" s="4"/>
      <c r="FF1051" s="4"/>
      <c r="FG1051" s="4"/>
      <c r="FH1051" s="4"/>
      <c r="FI1051" s="4"/>
      <c r="FJ1051" s="4"/>
      <c r="FK1051" s="4"/>
      <c r="FL1051" s="4"/>
      <c r="FM1051" s="4"/>
      <c r="FN1051" s="4"/>
      <c r="FO1051" s="4"/>
      <c r="FP1051" s="4"/>
      <c r="FQ1051" s="4"/>
      <c r="FR1051" s="4"/>
      <c r="FS1051" s="4"/>
      <c r="FT1051" s="4"/>
      <c r="FU1051" s="4"/>
      <c r="FV1051" s="4"/>
      <c r="FW1051" s="4"/>
      <c r="FX1051" s="4"/>
      <c r="FY1051" s="4"/>
      <c r="FZ1051" s="4"/>
      <c r="GA1051" s="4"/>
      <c r="GB1051" s="4"/>
      <c r="GC1051" s="4"/>
      <c r="GD1051" s="4"/>
      <c r="GE1051" s="4"/>
      <c r="GF1051" s="4"/>
      <c r="GG1051" s="4"/>
      <c r="GH1051" s="4"/>
      <c r="GI1051" s="4"/>
      <c r="GJ1051" s="4"/>
      <c r="GK1051" s="4"/>
      <c r="GL1051" s="4"/>
      <c r="GM1051" s="4"/>
      <c r="GN1051" s="4"/>
      <c r="GO1051" s="4"/>
      <c r="GP1051" s="4"/>
      <c r="GQ1051" s="4"/>
      <c r="GR1051" s="4"/>
      <c r="GS1051" s="4"/>
      <c r="GT1051" s="4"/>
      <c r="GU1051" s="4"/>
      <c r="GV1051" s="4"/>
      <c r="GW1051" s="4"/>
      <c r="GX1051" s="4"/>
      <c r="GY1051" s="4"/>
      <c r="GZ1051" s="4"/>
      <c r="HA1051" s="4"/>
      <c r="HB1051" s="4"/>
      <c r="HC1051" s="4"/>
      <c r="HD1051" s="4"/>
      <c r="HE1051" s="4"/>
      <c r="HF1051" s="4"/>
      <c r="HG1051" s="4"/>
      <c r="HH1051" s="4"/>
      <c r="HI1051" s="4"/>
      <c r="HJ1051" s="4"/>
      <c r="HK1051" s="4"/>
      <c r="HL1051" s="4"/>
      <c r="HM1051" s="4"/>
      <c r="HN1051" s="4"/>
      <c r="HO1051" s="4"/>
      <c r="HP1051" s="4"/>
      <c r="HQ1051" s="4"/>
      <c r="HR1051" s="4"/>
      <c r="HS1051" s="4"/>
      <c r="HT1051" s="4"/>
      <c r="HU1051" s="4"/>
      <c r="HV1051" s="4"/>
      <c r="HW1051" s="4"/>
      <c r="HX1051" s="4"/>
      <c r="HY1051" s="4"/>
      <c r="HZ1051" s="4"/>
      <c r="IA1051" s="4"/>
      <c r="IB1051" s="4"/>
      <c r="IC1051" s="4"/>
      <c r="ID1051" s="4"/>
      <c r="IE1051" s="4"/>
      <c r="IF1051" s="4"/>
      <c r="IG1051" s="4"/>
      <c r="IH1051" s="4"/>
      <c r="II1051" s="4"/>
      <c r="IJ1051" s="4"/>
      <c r="IK1051" s="4"/>
      <c r="IL1051" s="4"/>
      <c r="IM1051" s="4"/>
      <c r="IN1051" s="4"/>
      <c r="IO1051" s="4"/>
      <c r="IP1051" s="4"/>
      <c r="IQ1051" s="5"/>
    </row>
    <row r="1052" spans="1:251" s="9" customFormat="1" ht="16.5" customHeight="1">
      <c r="A1052" s="5" t="s">
        <v>550</v>
      </c>
      <c r="B1052" s="9">
        <v>400</v>
      </c>
      <c r="C1052" s="5" t="s">
        <v>83</v>
      </c>
      <c r="D1052" s="5" t="s">
        <v>551</v>
      </c>
      <c r="E1052" s="9">
        <v>7267</v>
      </c>
      <c r="F1052" s="9" t="s">
        <v>2325</v>
      </c>
      <c r="G1052" s="5"/>
      <c r="H1052" s="5"/>
      <c r="I1052" s="9">
        <v>1866</v>
      </c>
      <c r="J1052" s="5" t="s">
        <v>18</v>
      </c>
      <c r="K1052" s="9">
        <v>1929</v>
      </c>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44" t="s">
        <v>611</v>
      </c>
      <c r="AM1052" s="11">
        <f>VLOOKUP($AL1052,'City Location'!$A$2:$C$69,2)</f>
        <v>47.141030000000001</v>
      </c>
      <c r="AN1052" s="11">
        <f>VLOOKUP($AL1052,'City Location'!$A$2:$C$69,3)</f>
        <v>9.5209279999999996</v>
      </c>
      <c r="AO1052" s="11" t="s">
        <v>621</v>
      </c>
      <c r="AP1052" s="5">
        <v>3</v>
      </c>
      <c r="AQ1052" s="5" t="s">
        <v>1207</v>
      </c>
      <c r="AR1052" s="4"/>
      <c r="AS1052" s="4"/>
      <c r="AT1052" s="10"/>
      <c r="AU1052" s="10" t="s">
        <v>190</v>
      </c>
      <c r="AV1052" s="10" t="s">
        <v>1104</v>
      </c>
      <c r="AW1052" s="10" t="s">
        <v>1105</v>
      </c>
      <c r="AX1052" s="10" t="s">
        <v>1105</v>
      </c>
      <c r="AY1052" s="10" t="s">
        <v>1105</v>
      </c>
      <c r="AZ1052" s="10" t="s">
        <v>1105</v>
      </c>
      <c r="BA1052" s="10" t="s">
        <v>1105</v>
      </c>
      <c r="BB1052" s="10" t="s">
        <v>1104</v>
      </c>
      <c r="BC1052" s="10" t="s">
        <v>1105</v>
      </c>
      <c r="BD1052" s="10" t="s">
        <v>1104</v>
      </c>
      <c r="BE1052" s="10" t="s">
        <v>1105</v>
      </c>
      <c r="BF1052" s="10" t="s">
        <v>1105</v>
      </c>
      <c r="BG1052" s="10" t="s">
        <v>1105</v>
      </c>
      <c r="BH1052" s="10" t="s">
        <v>1105</v>
      </c>
      <c r="BI1052" s="10" t="s">
        <v>1105</v>
      </c>
      <c r="BJ1052" s="10" t="s">
        <v>1105</v>
      </c>
      <c r="BK1052" s="10" t="s">
        <v>1104</v>
      </c>
      <c r="BL1052" s="10" t="s">
        <v>1104</v>
      </c>
      <c r="BM1052" s="10" t="s">
        <v>1105</v>
      </c>
      <c r="BN1052" s="10" t="s">
        <v>1104</v>
      </c>
      <c r="BO1052" s="10" t="s">
        <v>1105</v>
      </c>
      <c r="BP1052" s="10" t="s">
        <v>1104</v>
      </c>
      <c r="BQ1052" s="10" t="s">
        <v>1104</v>
      </c>
      <c r="BR1052" s="10" t="s">
        <v>1105</v>
      </c>
      <c r="BS1052" s="10" t="s">
        <v>1105</v>
      </c>
      <c r="BT1052" s="10" t="s">
        <v>1105</v>
      </c>
      <c r="BU1052" s="10" t="s">
        <v>1104</v>
      </c>
      <c r="BV1052" s="10" t="s">
        <v>1105</v>
      </c>
      <c r="BW1052" s="10" t="s">
        <v>1104</v>
      </c>
      <c r="BX1052" s="10" t="s">
        <v>1104</v>
      </c>
      <c r="BY1052" s="10" t="s">
        <v>1104</v>
      </c>
      <c r="BZ1052" s="10" t="s">
        <v>1105</v>
      </c>
      <c r="CA1052" s="10" t="s">
        <v>1105</v>
      </c>
      <c r="CB1052" s="10" t="s">
        <v>1105</v>
      </c>
      <c r="CC1052" s="10" t="s">
        <v>1105</v>
      </c>
      <c r="CD1052" s="10" t="s">
        <v>1104</v>
      </c>
      <c r="CE1052" s="10" t="s">
        <v>1105</v>
      </c>
      <c r="CF1052" s="10" t="s">
        <v>1104</v>
      </c>
      <c r="CG1052" s="10" t="s">
        <v>1104</v>
      </c>
      <c r="CH1052" s="10" t="s">
        <v>1104</v>
      </c>
      <c r="CI1052" s="10" t="s">
        <v>1105</v>
      </c>
      <c r="CJ1052" s="10" t="s">
        <v>1105</v>
      </c>
      <c r="CK1052" s="10" t="s">
        <v>1104</v>
      </c>
      <c r="CL1052" s="10" t="s">
        <v>1105</v>
      </c>
      <c r="CM1052" s="10" t="s">
        <v>1105</v>
      </c>
      <c r="CN1052" s="10" t="s">
        <v>1104</v>
      </c>
      <c r="CO1052" s="10" t="s">
        <v>1104</v>
      </c>
      <c r="CP1052" s="10" t="s">
        <v>1104</v>
      </c>
      <c r="CQ1052" s="10" t="s">
        <v>1104</v>
      </c>
      <c r="CR1052" s="10" t="s">
        <v>1104</v>
      </c>
      <c r="CS1052" s="10" t="s">
        <v>1104</v>
      </c>
      <c r="CT1052" s="10" t="s">
        <v>1104</v>
      </c>
      <c r="CU1052" s="10" t="s">
        <v>1104</v>
      </c>
      <c r="CV1052" s="10" t="s">
        <v>1104</v>
      </c>
      <c r="CW1052" s="10" t="s">
        <v>1105</v>
      </c>
      <c r="CX1052" s="10" t="s">
        <v>1104</v>
      </c>
      <c r="CY1052" s="10" t="s">
        <v>1104</v>
      </c>
      <c r="CZ1052" s="10" t="s">
        <v>1105</v>
      </c>
      <c r="DA1052" s="10" t="s">
        <v>1105</v>
      </c>
      <c r="DB1052" s="10" t="s">
        <v>1104</v>
      </c>
      <c r="DC1052" s="96" t="s">
        <v>7184</v>
      </c>
      <c r="DD1052" s="96" t="s">
        <v>7185</v>
      </c>
      <c r="DE1052" s="4"/>
      <c r="DF1052" s="4"/>
      <c r="DG1052" s="4"/>
      <c r="DH1052" s="4"/>
      <c r="DI1052" s="4"/>
      <c r="DJ1052" s="4"/>
      <c r="DK1052" s="4"/>
      <c r="DL1052" s="4"/>
      <c r="DM1052" s="4"/>
      <c r="DN1052" s="4"/>
      <c r="DO1052" s="4"/>
      <c r="DP1052" s="4"/>
      <c r="DQ1052" s="4"/>
      <c r="DR1052" s="4"/>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4"/>
      <c r="ES1052" s="4"/>
      <c r="ET1052" s="4"/>
      <c r="EU1052" s="4"/>
      <c r="EV1052" s="4"/>
      <c r="EW1052" s="4"/>
      <c r="EX1052" s="4"/>
      <c r="EY1052" s="4"/>
      <c r="EZ1052" s="4"/>
      <c r="FA1052" s="4"/>
      <c r="FB1052" s="4"/>
      <c r="FC1052" s="4"/>
      <c r="FD1052" s="4"/>
      <c r="FE1052" s="4"/>
      <c r="FF1052" s="4"/>
      <c r="FG1052" s="4"/>
      <c r="FH1052" s="4"/>
      <c r="FI1052" s="4"/>
      <c r="FJ1052" s="4"/>
      <c r="FK1052" s="4"/>
      <c r="FL1052" s="4"/>
      <c r="FM1052" s="4"/>
      <c r="FN1052" s="4"/>
      <c r="FO1052" s="4"/>
      <c r="FP1052" s="4"/>
      <c r="FQ1052" s="4"/>
      <c r="FR1052" s="4"/>
      <c r="FS1052" s="4"/>
      <c r="FT1052" s="4"/>
      <c r="FU1052" s="4"/>
      <c r="FV1052" s="4"/>
      <c r="FW1052" s="4"/>
      <c r="FX1052" s="4"/>
      <c r="FY1052" s="4"/>
      <c r="FZ1052" s="4"/>
      <c r="GA1052" s="4"/>
      <c r="GB1052" s="4"/>
      <c r="GC1052" s="4"/>
      <c r="GD1052" s="4"/>
      <c r="GE1052" s="4"/>
      <c r="GF1052" s="4"/>
      <c r="GG1052" s="4"/>
      <c r="GH1052" s="4"/>
      <c r="GI1052" s="4"/>
      <c r="GJ1052" s="4"/>
      <c r="GK1052" s="4"/>
      <c r="GL1052" s="4"/>
      <c r="GM1052" s="4"/>
      <c r="GN1052" s="4"/>
      <c r="GO1052" s="4"/>
      <c r="GP1052" s="4"/>
      <c r="GQ1052" s="4"/>
      <c r="GR1052" s="4"/>
      <c r="GS1052" s="4"/>
      <c r="GT1052" s="4"/>
      <c r="GU1052" s="4"/>
      <c r="GV1052" s="4"/>
      <c r="GW1052" s="4"/>
      <c r="GX1052" s="4"/>
      <c r="GY1052" s="4"/>
      <c r="GZ1052" s="4"/>
      <c r="HA1052" s="4"/>
      <c r="HB1052" s="4"/>
      <c r="HC1052" s="4"/>
      <c r="HD1052" s="4"/>
      <c r="HE1052" s="4"/>
      <c r="HF1052" s="4"/>
      <c r="HG1052" s="4"/>
      <c r="HH1052" s="4"/>
      <c r="HI1052" s="4"/>
      <c r="HJ1052" s="4"/>
      <c r="HK1052" s="4"/>
      <c r="HL1052" s="4"/>
      <c r="HM1052" s="4"/>
      <c r="HN1052" s="4"/>
      <c r="HO1052" s="4"/>
      <c r="HP1052" s="4"/>
      <c r="HQ1052" s="4"/>
      <c r="HR1052" s="4"/>
      <c r="HS1052" s="4"/>
      <c r="HT1052" s="4"/>
      <c r="HU1052" s="4"/>
      <c r="HV1052" s="4"/>
      <c r="HW1052" s="4"/>
      <c r="HX1052" s="4"/>
      <c r="HY1052" s="4"/>
      <c r="HZ1052" s="4"/>
      <c r="IA1052" s="4"/>
      <c r="IB1052" s="4"/>
      <c r="IC1052" s="4"/>
      <c r="ID1052" s="4"/>
      <c r="IE1052" s="4"/>
      <c r="IF1052" s="4"/>
      <c r="IG1052" s="4"/>
      <c r="IH1052" s="4"/>
      <c r="II1052" s="4"/>
      <c r="IJ1052" s="4"/>
      <c r="IK1052" s="4"/>
      <c r="IL1052" s="4"/>
      <c r="IM1052" s="4"/>
      <c r="IN1052" s="4"/>
      <c r="IO1052" s="4"/>
      <c r="IP1052" s="4"/>
      <c r="IQ1052" s="5"/>
    </row>
    <row r="1053" spans="1:251" s="29" customFormat="1">
      <c r="A1053" s="32" t="s">
        <v>1003</v>
      </c>
      <c r="B1053" s="32">
        <v>888</v>
      </c>
      <c r="C1053" s="32"/>
      <c r="D1053" s="32"/>
      <c r="E1053" s="32"/>
      <c r="F1053" s="32"/>
      <c r="G1053" s="32"/>
      <c r="H1053" s="32"/>
      <c r="I1053" s="52"/>
      <c r="J1053" s="32"/>
      <c r="K1053" s="32"/>
      <c r="L1053" s="32"/>
      <c r="M1053" s="32"/>
      <c r="N1053" s="32"/>
      <c r="O1053" s="32"/>
      <c r="P1053" s="32"/>
      <c r="Q1053" s="32"/>
      <c r="R1053" s="32"/>
      <c r="S1053" s="32"/>
      <c r="T1053" s="32"/>
      <c r="U1053" s="32"/>
      <c r="V1053" s="32"/>
      <c r="W1053" s="32"/>
      <c r="X1053" s="32"/>
      <c r="Y1053" s="32"/>
      <c r="Z1053" s="32"/>
      <c r="AA1053" s="32"/>
      <c r="AB1053" s="32"/>
      <c r="AC1053" s="32"/>
      <c r="AD1053" s="32"/>
      <c r="AE1053" s="32"/>
      <c r="AF1053" s="32"/>
      <c r="AG1053" s="32"/>
      <c r="AH1053" s="32"/>
      <c r="AI1053" s="32"/>
      <c r="AJ1053" s="32"/>
      <c r="AK1053" s="32"/>
      <c r="AL1053" s="32"/>
      <c r="AM1053" s="31"/>
      <c r="AN1053" s="31"/>
      <c r="AR1053" s="32"/>
      <c r="AS1053" s="32"/>
      <c r="AT1053" s="32"/>
      <c r="AU1053" s="32" t="s">
        <v>1105</v>
      </c>
      <c r="AV1053" s="32" t="s">
        <v>1105</v>
      </c>
      <c r="AW1053" s="32" t="s">
        <v>1105</v>
      </c>
      <c r="AX1053" s="32" t="s">
        <v>1105</v>
      </c>
      <c r="AY1053" s="32" t="s">
        <v>1105</v>
      </c>
      <c r="AZ1053" s="32" t="s">
        <v>1105</v>
      </c>
      <c r="BA1053" s="32" t="s">
        <v>1105</v>
      </c>
      <c r="BB1053" s="32" t="s">
        <v>1105</v>
      </c>
      <c r="BC1053" s="32" t="s">
        <v>1105</v>
      </c>
      <c r="BD1053" s="32" t="s">
        <v>1105</v>
      </c>
      <c r="BE1053" s="32" t="s">
        <v>1104</v>
      </c>
      <c r="BF1053" s="32" t="s">
        <v>1105</v>
      </c>
      <c r="BG1053" s="32" t="s">
        <v>1105</v>
      </c>
      <c r="BH1053" s="32" t="s">
        <v>1105</v>
      </c>
      <c r="BI1053" s="32" t="s">
        <v>1105</v>
      </c>
      <c r="BJ1053" s="32" t="s">
        <v>1105</v>
      </c>
      <c r="BK1053" s="32" t="s">
        <v>1105</v>
      </c>
      <c r="BL1053" s="32" t="s">
        <v>1105</v>
      </c>
      <c r="BM1053" s="32" t="s">
        <v>1105</v>
      </c>
      <c r="BN1053" s="32" t="s">
        <v>1105</v>
      </c>
      <c r="BO1053" s="32" t="s">
        <v>1105</v>
      </c>
      <c r="BP1053" s="32" t="s">
        <v>1105</v>
      </c>
      <c r="BQ1053" s="32" t="s">
        <v>1105</v>
      </c>
      <c r="BR1053" s="32" t="s">
        <v>1105</v>
      </c>
      <c r="BS1053" s="32" t="s">
        <v>1105</v>
      </c>
      <c r="BT1053" s="32" t="s">
        <v>1105</v>
      </c>
      <c r="BU1053" s="32" t="s">
        <v>1105</v>
      </c>
      <c r="BV1053" s="32" t="s">
        <v>1105</v>
      </c>
      <c r="BW1053" s="32" t="s">
        <v>1104</v>
      </c>
      <c r="BX1053" s="32" t="s">
        <v>1104</v>
      </c>
      <c r="BY1053" s="32" t="s">
        <v>1105</v>
      </c>
      <c r="BZ1053" s="32" t="s">
        <v>1105</v>
      </c>
      <c r="CA1053" s="32" t="s">
        <v>1105</v>
      </c>
      <c r="CB1053" s="32" t="s">
        <v>1105</v>
      </c>
      <c r="CC1053" s="32" t="s">
        <v>1105</v>
      </c>
      <c r="CD1053" s="32" t="s">
        <v>1104</v>
      </c>
      <c r="CE1053" s="32" t="s">
        <v>1105</v>
      </c>
      <c r="CF1053" s="32" t="s">
        <v>1105</v>
      </c>
      <c r="CG1053" s="32" t="s">
        <v>1105</v>
      </c>
      <c r="CH1053" s="32" t="s">
        <v>1105</v>
      </c>
      <c r="CI1053" s="32" t="s">
        <v>1105</v>
      </c>
      <c r="CJ1053" s="32" t="s">
        <v>1105</v>
      </c>
      <c r="CK1053" s="32" t="s">
        <v>1104</v>
      </c>
      <c r="CL1053" s="32" t="s">
        <v>1105</v>
      </c>
      <c r="CM1053" s="32" t="s">
        <v>1105</v>
      </c>
      <c r="CN1053" s="32" t="s">
        <v>1105</v>
      </c>
      <c r="CO1053" s="32" t="s">
        <v>1105</v>
      </c>
      <c r="CP1053" s="32" t="s">
        <v>1105</v>
      </c>
      <c r="CQ1053" s="32" t="s">
        <v>1105</v>
      </c>
      <c r="CR1053" s="32" t="s">
        <v>1105</v>
      </c>
      <c r="CS1053" s="32" t="s">
        <v>1105</v>
      </c>
      <c r="CT1053" s="32" t="s">
        <v>1105</v>
      </c>
      <c r="CU1053" s="32" t="s">
        <v>1104</v>
      </c>
      <c r="CV1053" s="32" t="s">
        <v>1105</v>
      </c>
      <c r="CW1053" s="32" t="s">
        <v>1105</v>
      </c>
      <c r="CX1053" s="32" t="s">
        <v>1104</v>
      </c>
      <c r="CY1053" s="32" t="s">
        <v>1105</v>
      </c>
      <c r="CZ1053" s="32" t="s">
        <v>1105</v>
      </c>
      <c r="DA1053" s="32" t="s">
        <v>1105</v>
      </c>
      <c r="DB1053" s="32" t="s">
        <v>1105</v>
      </c>
      <c r="DE1053" s="32"/>
      <c r="DF1053" s="32"/>
      <c r="DG1053" s="32"/>
      <c r="DH1053" s="32"/>
      <c r="DI1053" s="32"/>
      <c r="DJ1053" s="32"/>
      <c r="DK1053" s="32"/>
      <c r="DL1053" s="32"/>
      <c r="DM1053" s="32"/>
      <c r="DN1053" s="32"/>
      <c r="DO1053" s="32"/>
      <c r="DP1053" s="32"/>
      <c r="DQ1053" s="32"/>
      <c r="DR1053" s="32"/>
      <c r="DS1053" s="32"/>
      <c r="DT1053" s="32"/>
      <c r="DU1053" s="32"/>
      <c r="DV1053" s="32"/>
      <c r="DW1053" s="32"/>
      <c r="DX1053" s="32"/>
      <c r="DY1053" s="32"/>
      <c r="DZ1053" s="32"/>
      <c r="EA1053" s="32"/>
      <c r="EB1053" s="32"/>
      <c r="EC1053" s="32"/>
      <c r="ED1053" s="32"/>
      <c r="EE1053" s="32"/>
      <c r="EF1053" s="32"/>
      <c r="EG1053" s="32"/>
      <c r="EH1053" s="32"/>
      <c r="EI1053" s="32"/>
      <c r="EJ1053" s="32"/>
      <c r="EK1053" s="32"/>
      <c r="EL1053" s="32"/>
      <c r="EM1053" s="32"/>
      <c r="EN1053" s="32"/>
      <c r="EO1053" s="32"/>
      <c r="EP1053" s="32"/>
      <c r="EQ1053" s="32"/>
      <c r="ER1053" s="32"/>
      <c r="ES1053" s="32"/>
      <c r="ET1053" s="32"/>
      <c r="EU1053" s="32"/>
      <c r="EV1053" s="32"/>
      <c r="EW1053" s="32"/>
      <c r="EX1053" s="32"/>
      <c r="EY1053" s="32"/>
      <c r="EZ1053" s="32"/>
      <c r="FA1053" s="32"/>
      <c r="FB1053" s="32"/>
      <c r="FC1053" s="32"/>
      <c r="FD1053" s="32"/>
      <c r="FE1053" s="32"/>
      <c r="FF1053" s="32"/>
      <c r="FG1053" s="32"/>
      <c r="FH1053" s="32"/>
      <c r="FI1053" s="32"/>
      <c r="FJ1053" s="32"/>
      <c r="FK1053" s="32"/>
      <c r="FL1053" s="32"/>
      <c r="FM1053" s="32"/>
      <c r="FN1053" s="32"/>
      <c r="FO1053" s="32"/>
      <c r="FP1053" s="32"/>
      <c r="FQ1053" s="32"/>
      <c r="FR1053" s="32"/>
      <c r="FS1053" s="32"/>
      <c r="FT1053" s="32"/>
      <c r="FU1053" s="32"/>
      <c r="FV1053" s="32"/>
      <c r="FW1053" s="32"/>
      <c r="FX1053" s="32"/>
      <c r="FY1053" s="32"/>
      <c r="FZ1053" s="32"/>
      <c r="GA1053" s="32"/>
      <c r="GB1053" s="32"/>
      <c r="GC1053" s="32"/>
      <c r="GD1053" s="32"/>
      <c r="GE1053" s="32"/>
      <c r="GF1053" s="32"/>
      <c r="GG1053" s="32"/>
      <c r="GH1053" s="32"/>
      <c r="GI1053" s="32"/>
      <c r="GJ1053" s="32"/>
      <c r="GK1053" s="32"/>
      <c r="GL1053" s="32"/>
      <c r="GM1053" s="32"/>
      <c r="GN1053" s="32"/>
      <c r="GO1053" s="32"/>
      <c r="GP1053" s="32"/>
      <c r="GQ1053" s="32"/>
      <c r="GR1053" s="32"/>
      <c r="GS1053" s="32"/>
      <c r="GT1053" s="32"/>
      <c r="GU1053" s="32"/>
      <c r="GV1053" s="32"/>
      <c r="GW1053" s="32"/>
      <c r="GX1053" s="32"/>
      <c r="GY1053" s="32"/>
      <c r="GZ1053" s="32"/>
      <c r="HA1053" s="32"/>
      <c r="HB1053" s="32"/>
      <c r="HC1053" s="32"/>
      <c r="HD1053" s="32"/>
      <c r="HE1053" s="32"/>
      <c r="HF1053" s="32"/>
      <c r="HG1053" s="32"/>
      <c r="HH1053" s="32"/>
      <c r="HI1053" s="32"/>
      <c r="HJ1053" s="32"/>
      <c r="HK1053" s="32"/>
      <c r="HL1053" s="32"/>
      <c r="HM1053" s="32"/>
      <c r="HN1053" s="32"/>
      <c r="HO1053" s="32"/>
      <c r="HP1053" s="32"/>
      <c r="HQ1053" s="32"/>
      <c r="HR1053" s="32"/>
      <c r="HS1053" s="32"/>
      <c r="HT1053" s="32"/>
      <c r="HU1053" s="32"/>
      <c r="HV1053" s="32"/>
      <c r="HW1053" s="32"/>
      <c r="HX1053" s="32"/>
      <c r="HY1053" s="32"/>
      <c r="HZ1053" s="32"/>
      <c r="IA1053" s="32"/>
      <c r="IB1053" s="32"/>
      <c r="IC1053" s="32"/>
      <c r="ID1053" s="32"/>
      <c r="IE1053" s="32"/>
      <c r="IF1053" s="32"/>
      <c r="IG1053" s="32"/>
      <c r="IH1053" s="32"/>
      <c r="II1053" s="32"/>
      <c r="IJ1053" s="32"/>
      <c r="IK1053" s="32"/>
      <c r="IL1053" s="32"/>
      <c r="IM1053" s="32"/>
      <c r="IN1053" s="32"/>
      <c r="IO1053" s="32"/>
      <c r="IP1053" s="32"/>
    </row>
    <row r="1054" spans="1:251" s="29" customFormat="1">
      <c r="A1054" s="32" t="s">
        <v>897</v>
      </c>
      <c r="B1054" s="32">
        <v>3333</v>
      </c>
      <c r="C1054" s="32"/>
      <c r="D1054" s="32"/>
      <c r="E1054" s="32"/>
      <c r="F1054" s="32"/>
      <c r="G1054" s="32"/>
      <c r="H1054" s="32"/>
      <c r="I1054" s="38"/>
      <c r="J1054" s="32"/>
      <c r="K1054" s="32"/>
      <c r="L1054" s="32"/>
      <c r="M1054" s="32"/>
      <c r="N1054" s="32"/>
      <c r="O1054" s="32"/>
      <c r="P1054" s="32"/>
      <c r="Q1054" s="32"/>
      <c r="R1054" s="32"/>
      <c r="S1054" s="32"/>
      <c r="T1054" s="32"/>
      <c r="U1054" s="32"/>
      <c r="V1054" s="32"/>
      <c r="W1054" s="32"/>
      <c r="X1054" s="32"/>
      <c r="Y1054" s="32"/>
      <c r="Z1054" s="32"/>
      <c r="AA1054" s="32"/>
      <c r="AB1054" s="32"/>
      <c r="AC1054" s="32"/>
      <c r="AD1054" s="32"/>
      <c r="AE1054" s="32"/>
      <c r="AF1054" s="32"/>
      <c r="AG1054" s="32"/>
      <c r="AH1054" s="32"/>
      <c r="AI1054" s="32"/>
      <c r="AJ1054" s="32"/>
      <c r="AK1054" s="32"/>
      <c r="AL1054" s="32"/>
      <c r="AM1054" s="31"/>
      <c r="AN1054" s="31"/>
      <c r="AR1054" s="32"/>
      <c r="AS1054" s="32"/>
      <c r="AT1054" s="32"/>
      <c r="AU1054" s="32" t="s">
        <v>1105</v>
      </c>
      <c r="AV1054" s="32" t="s">
        <v>1105</v>
      </c>
      <c r="AW1054" s="32" t="s">
        <v>1105</v>
      </c>
      <c r="AX1054" s="32" t="s">
        <v>1105</v>
      </c>
      <c r="AY1054" s="32" t="s">
        <v>1105</v>
      </c>
      <c r="AZ1054" s="32" t="s">
        <v>1105</v>
      </c>
      <c r="BA1054" s="32" t="s">
        <v>1105</v>
      </c>
      <c r="BB1054" s="32" t="s">
        <v>1105</v>
      </c>
      <c r="BC1054" s="32" t="s">
        <v>1105</v>
      </c>
      <c r="BD1054" s="32" t="s">
        <v>1105</v>
      </c>
      <c r="BE1054" s="32" t="s">
        <v>1104</v>
      </c>
      <c r="BF1054" s="32" t="s">
        <v>1105</v>
      </c>
      <c r="BG1054" s="32" t="s">
        <v>1105</v>
      </c>
      <c r="BH1054" s="32" t="s">
        <v>1105</v>
      </c>
      <c r="BI1054" s="32" t="s">
        <v>1105</v>
      </c>
      <c r="BJ1054" s="32" t="s">
        <v>1105</v>
      </c>
      <c r="BK1054" s="32" t="s">
        <v>1105</v>
      </c>
      <c r="BL1054" s="32" t="s">
        <v>1105</v>
      </c>
      <c r="BM1054" s="32" t="s">
        <v>1105</v>
      </c>
      <c r="BN1054" s="32" t="s">
        <v>1105</v>
      </c>
      <c r="BO1054" s="32" t="s">
        <v>1105</v>
      </c>
      <c r="BP1054" s="32" t="s">
        <v>1105</v>
      </c>
      <c r="BQ1054" s="32" t="s">
        <v>1105</v>
      </c>
      <c r="BR1054" s="32" t="s">
        <v>1105</v>
      </c>
      <c r="BS1054" s="32" t="s">
        <v>1105</v>
      </c>
      <c r="BT1054" s="32" t="s">
        <v>1105</v>
      </c>
      <c r="BU1054" s="32" t="s">
        <v>1105</v>
      </c>
      <c r="BV1054" s="32" t="s">
        <v>1105</v>
      </c>
      <c r="BW1054" s="32" t="s">
        <v>1104</v>
      </c>
      <c r="BX1054" s="32" t="s">
        <v>1104</v>
      </c>
      <c r="BY1054" s="32" t="s">
        <v>1105</v>
      </c>
      <c r="BZ1054" s="32" t="s">
        <v>1105</v>
      </c>
      <c r="CA1054" s="32" t="s">
        <v>1105</v>
      </c>
      <c r="CB1054" s="32" t="s">
        <v>1105</v>
      </c>
      <c r="CC1054" s="32" t="s">
        <v>1105</v>
      </c>
      <c r="CD1054" s="32" t="s">
        <v>1104</v>
      </c>
      <c r="CE1054" s="32" t="s">
        <v>1105</v>
      </c>
      <c r="CF1054" s="32" t="s">
        <v>1105</v>
      </c>
      <c r="CG1054" s="32" t="s">
        <v>1105</v>
      </c>
      <c r="CH1054" s="32" t="s">
        <v>1105</v>
      </c>
      <c r="CI1054" s="32" t="s">
        <v>1105</v>
      </c>
      <c r="CJ1054" s="32" t="s">
        <v>1105</v>
      </c>
      <c r="CK1054" s="32" t="s">
        <v>1104</v>
      </c>
      <c r="CL1054" s="32" t="s">
        <v>1105</v>
      </c>
      <c r="CM1054" s="32" t="s">
        <v>1105</v>
      </c>
      <c r="CN1054" s="32" t="s">
        <v>1105</v>
      </c>
      <c r="CO1054" s="32" t="s">
        <v>1105</v>
      </c>
      <c r="CP1054" s="32" t="s">
        <v>1105</v>
      </c>
      <c r="CQ1054" s="32" t="s">
        <v>1105</v>
      </c>
      <c r="CR1054" s="32" t="s">
        <v>1105</v>
      </c>
      <c r="CS1054" s="32" t="s">
        <v>1105</v>
      </c>
      <c r="CT1054" s="32" t="s">
        <v>1105</v>
      </c>
      <c r="CU1054" s="32" t="s">
        <v>1104</v>
      </c>
      <c r="CV1054" s="32" t="s">
        <v>1105</v>
      </c>
      <c r="CW1054" s="32" t="s">
        <v>1105</v>
      </c>
      <c r="CX1054" s="32" t="s">
        <v>1104</v>
      </c>
      <c r="CY1054" s="32" t="s">
        <v>1105</v>
      </c>
      <c r="CZ1054" s="32" t="s">
        <v>1105</v>
      </c>
      <c r="DA1054" s="32" t="s">
        <v>1105</v>
      </c>
      <c r="DB1054" s="32" t="s">
        <v>1105</v>
      </c>
      <c r="DE1054" s="32"/>
      <c r="DF1054" s="32"/>
      <c r="DG1054" s="32"/>
      <c r="DH1054" s="32"/>
      <c r="DI1054" s="32"/>
      <c r="DJ1054" s="32"/>
      <c r="DK1054" s="32"/>
      <c r="DL1054" s="32"/>
      <c r="DM1054" s="32"/>
      <c r="DN1054" s="32"/>
      <c r="DO1054" s="32"/>
      <c r="DP1054" s="32"/>
      <c r="DQ1054" s="32"/>
      <c r="DR1054" s="32"/>
      <c r="DS1054" s="32"/>
      <c r="DT1054" s="32"/>
      <c r="DU1054" s="32"/>
      <c r="DV1054" s="32"/>
      <c r="DW1054" s="32"/>
      <c r="DX1054" s="32"/>
      <c r="DY1054" s="32"/>
      <c r="DZ1054" s="32"/>
      <c r="EA1054" s="32"/>
      <c r="EB1054" s="32"/>
      <c r="EC1054" s="32"/>
      <c r="ED1054" s="32"/>
      <c r="EE1054" s="32"/>
      <c r="EF1054" s="32"/>
      <c r="EG1054" s="32"/>
      <c r="EH1054" s="32"/>
      <c r="EI1054" s="32"/>
      <c r="EJ1054" s="32"/>
      <c r="EK1054" s="32"/>
      <c r="EL1054" s="32"/>
      <c r="EM1054" s="32"/>
      <c r="EN1054" s="32"/>
      <c r="EO1054" s="32"/>
      <c r="EP1054" s="32"/>
      <c r="EQ1054" s="32"/>
      <c r="ER1054" s="32"/>
      <c r="ES1054" s="32"/>
      <c r="ET1054" s="32"/>
      <c r="EU1054" s="32"/>
      <c r="EV1054" s="32"/>
      <c r="EW1054" s="32"/>
      <c r="EX1054" s="32"/>
      <c r="EY1054" s="32"/>
      <c r="EZ1054" s="32"/>
      <c r="FA1054" s="32"/>
      <c r="FB1054" s="32"/>
      <c r="FC1054" s="32"/>
      <c r="FD1054" s="32"/>
      <c r="FE1054" s="32"/>
      <c r="FF1054" s="32"/>
      <c r="FG1054" s="32"/>
      <c r="FH1054" s="32"/>
      <c r="FI1054" s="32"/>
      <c r="FJ1054" s="32"/>
      <c r="FK1054" s="32"/>
      <c r="FL1054" s="32"/>
      <c r="FM1054" s="32"/>
      <c r="FN1054" s="32"/>
      <c r="FO1054" s="32"/>
      <c r="FP1054" s="32"/>
      <c r="FQ1054" s="32"/>
      <c r="FR1054" s="32"/>
      <c r="FS1054" s="32"/>
      <c r="FT1054" s="32"/>
      <c r="FU1054" s="32"/>
      <c r="FV1054" s="32"/>
      <c r="FW1054" s="32"/>
      <c r="FX1054" s="32"/>
      <c r="FY1054" s="32"/>
      <c r="FZ1054" s="32"/>
      <c r="GA1054" s="32"/>
      <c r="GB1054" s="32"/>
      <c r="GC1054" s="32"/>
      <c r="GD1054" s="32"/>
      <c r="GE1054" s="32"/>
      <c r="GF1054" s="32"/>
      <c r="GG1054" s="32"/>
      <c r="GH1054" s="32"/>
      <c r="GI1054" s="32"/>
      <c r="GJ1054" s="32"/>
      <c r="GK1054" s="32"/>
      <c r="GL1054" s="32"/>
      <c r="GM1054" s="32"/>
      <c r="GN1054" s="32"/>
      <c r="GO1054" s="32"/>
      <c r="GP1054" s="32"/>
      <c r="GQ1054" s="32"/>
      <c r="GR1054" s="32"/>
      <c r="GS1054" s="32"/>
      <c r="GT1054" s="32"/>
      <c r="GU1054" s="32"/>
      <c r="GV1054" s="32"/>
      <c r="GW1054" s="32"/>
      <c r="GX1054" s="32"/>
      <c r="GY1054" s="32"/>
      <c r="GZ1054" s="32"/>
      <c r="HA1054" s="32"/>
      <c r="HB1054" s="32"/>
      <c r="HC1054" s="32"/>
      <c r="HD1054" s="32"/>
      <c r="HE1054" s="32"/>
      <c r="HF1054" s="32"/>
      <c r="HG1054" s="32"/>
      <c r="HH1054" s="32"/>
      <c r="HI1054" s="32"/>
      <c r="HJ1054" s="32"/>
      <c r="HK1054" s="32"/>
      <c r="HL1054" s="32"/>
      <c r="HM1054" s="32"/>
      <c r="HN1054" s="32"/>
      <c r="HO1054" s="32"/>
      <c r="HP1054" s="32"/>
      <c r="HQ1054" s="32"/>
      <c r="HR1054" s="32"/>
      <c r="HS1054" s="32"/>
      <c r="HT1054" s="32"/>
      <c r="HU1054" s="32"/>
      <c r="HV1054" s="32"/>
      <c r="HW1054" s="32"/>
      <c r="HX1054" s="32"/>
      <c r="HY1054" s="32"/>
      <c r="HZ1054" s="32"/>
      <c r="IA1054" s="32"/>
      <c r="IB1054" s="32"/>
      <c r="IC1054" s="32"/>
      <c r="ID1054" s="32"/>
      <c r="IE1054" s="32"/>
      <c r="IF1054" s="32"/>
      <c r="IG1054" s="32"/>
      <c r="IH1054" s="32"/>
      <c r="II1054" s="32"/>
      <c r="IJ1054" s="32"/>
      <c r="IK1054" s="32"/>
      <c r="IL1054" s="32"/>
      <c r="IM1054" s="32"/>
      <c r="IN1054" s="32"/>
      <c r="IO1054" s="32"/>
      <c r="IP1054" s="32"/>
    </row>
    <row r="1055" spans="1:251" s="9" customFormat="1" ht="17.25" customHeight="1">
      <c r="A1055" s="4" t="s">
        <v>728</v>
      </c>
      <c r="B1055" s="9">
        <v>99999</v>
      </c>
      <c r="C1055" s="4" t="s">
        <v>83</v>
      </c>
      <c r="D1055" s="4" t="s">
        <v>98</v>
      </c>
      <c r="E1055" s="10">
        <v>1696</v>
      </c>
      <c r="F1055" s="10" t="s">
        <v>976</v>
      </c>
      <c r="G1055" s="4"/>
      <c r="H1055" s="4" t="s">
        <v>8</v>
      </c>
      <c r="I1055" s="15">
        <v>1831</v>
      </c>
      <c r="J1055" s="4" t="s">
        <v>5</v>
      </c>
      <c r="K1055" s="10">
        <v>1839</v>
      </c>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t="s">
        <v>977</v>
      </c>
      <c r="AM1055" s="11">
        <f>VLOOKUP($AL1055,'City Location'!$A$2:$C$69,2)</f>
        <v>50.850340000000003</v>
      </c>
      <c r="AN1055" s="11">
        <f>VLOOKUP($AL1055,'City Location'!$A$2:$C$69,3)</f>
        <v>4.3517099999999997</v>
      </c>
      <c r="AO1055" s="9" t="s">
        <v>631</v>
      </c>
      <c r="AP1055" s="5">
        <v>1</v>
      </c>
      <c r="AQ1055" s="5"/>
      <c r="AR1055" s="4">
        <v>1</v>
      </c>
      <c r="AS1055" s="4" t="s">
        <v>978</v>
      </c>
      <c r="AT1055" s="10">
        <v>0</v>
      </c>
      <c r="AU1055" s="10" t="s">
        <v>1104</v>
      </c>
      <c r="AV1055" s="10" t="s">
        <v>1104</v>
      </c>
      <c r="AW1055" s="10" t="s">
        <v>1105</v>
      </c>
      <c r="AX1055" s="10" t="s">
        <v>1105</v>
      </c>
      <c r="AY1055" s="10" t="s">
        <v>1104</v>
      </c>
      <c r="AZ1055" s="10" t="s">
        <v>1105</v>
      </c>
      <c r="BA1055" s="10" t="s">
        <v>1104</v>
      </c>
      <c r="BB1055" s="10" t="s">
        <v>374</v>
      </c>
      <c r="BC1055" s="10" t="s">
        <v>1104</v>
      </c>
      <c r="BD1055" s="10" t="s">
        <v>1104</v>
      </c>
      <c r="BE1055" s="10" t="s">
        <v>1104</v>
      </c>
      <c r="BF1055" s="10" t="s">
        <v>1104</v>
      </c>
      <c r="BG1055" s="10" t="s">
        <v>1104</v>
      </c>
      <c r="BH1055" s="10" t="s">
        <v>190</v>
      </c>
      <c r="BI1055" s="10" t="s">
        <v>1105</v>
      </c>
      <c r="BJ1055" s="10" t="s">
        <v>1105</v>
      </c>
      <c r="BK1055" s="10" t="s">
        <v>190</v>
      </c>
      <c r="BL1055" s="19" t="s">
        <v>1105</v>
      </c>
      <c r="BM1055" s="10" t="s">
        <v>1105</v>
      </c>
      <c r="BN1055" s="10" t="s">
        <v>1105</v>
      </c>
      <c r="BO1055" s="10" t="s">
        <v>190</v>
      </c>
      <c r="BP1055" s="10" t="s">
        <v>1105</v>
      </c>
      <c r="BQ1055" s="10" t="s">
        <v>1105</v>
      </c>
      <c r="BR1055" s="10" t="s">
        <v>1105</v>
      </c>
      <c r="BS1055" s="10" t="s">
        <v>1105</v>
      </c>
      <c r="BT1055" s="10" t="s">
        <v>1105</v>
      </c>
      <c r="BU1055" s="10" t="s">
        <v>1105</v>
      </c>
      <c r="BV1055" s="10" t="s">
        <v>1105</v>
      </c>
      <c r="BW1055" s="10" t="s">
        <v>1104</v>
      </c>
      <c r="BX1055" s="10" t="s">
        <v>1104</v>
      </c>
      <c r="BY1055" s="10" t="s">
        <v>1104</v>
      </c>
      <c r="BZ1055" s="10" t="s">
        <v>1104</v>
      </c>
      <c r="CA1055" s="10" t="s">
        <v>1105</v>
      </c>
      <c r="CB1055" s="10" t="s">
        <v>1105</v>
      </c>
      <c r="CC1055" s="10" t="s">
        <v>1105</v>
      </c>
      <c r="CD1055" s="10" t="s">
        <v>1104</v>
      </c>
      <c r="CE1055" s="10" t="s">
        <v>1105</v>
      </c>
      <c r="CF1055" s="10" t="s">
        <v>1104</v>
      </c>
      <c r="CG1055" s="10" t="s">
        <v>1104</v>
      </c>
      <c r="CH1055" s="10" t="s">
        <v>1104</v>
      </c>
      <c r="CI1055" s="10" t="s">
        <v>1105</v>
      </c>
      <c r="CJ1055" s="10" t="s">
        <v>1105</v>
      </c>
      <c r="CK1055" s="10" t="s">
        <v>1104</v>
      </c>
      <c r="CL1055" s="10" t="s">
        <v>1104</v>
      </c>
      <c r="CM1055" s="10" t="s">
        <v>1104</v>
      </c>
      <c r="CN1055" s="10" t="s">
        <v>1105</v>
      </c>
      <c r="CO1055" s="10" t="s">
        <v>1105</v>
      </c>
      <c r="CP1055" s="10" t="s">
        <v>1105</v>
      </c>
      <c r="CQ1055" s="10" t="s">
        <v>1105</v>
      </c>
      <c r="CR1055" s="10" t="s">
        <v>1104</v>
      </c>
      <c r="CS1055" s="10" t="s">
        <v>1105</v>
      </c>
      <c r="CT1055" s="10" t="s">
        <v>1104</v>
      </c>
      <c r="CU1055" s="10" t="s">
        <v>1104</v>
      </c>
      <c r="CV1055" s="10" t="s">
        <v>190</v>
      </c>
      <c r="CW1055" s="10" t="s">
        <v>1105</v>
      </c>
      <c r="CX1055" s="10" t="s">
        <v>1104</v>
      </c>
      <c r="CY1055" s="10" t="s">
        <v>1105</v>
      </c>
      <c r="CZ1055" s="10" t="s">
        <v>1105</v>
      </c>
      <c r="DA1055" s="10" t="s">
        <v>1105</v>
      </c>
      <c r="DB1055" s="10" t="s">
        <v>1104</v>
      </c>
      <c r="DC1055" s="98" t="s">
        <v>7108</v>
      </c>
      <c r="DD1055" s="98" t="s">
        <v>7107</v>
      </c>
      <c r="DE1055" s="4"/>
      <c r="DF1055" s="4"/>
      <c r="DG1055" s="4"/>
      <c r="DH1055" s="4"/>
      <c r="DI1055" s="4"/>
      <c r="DJ1055" s="4"/>
      <c r="DK1055" s="4"/>
      <c r="DL1055" s="4"/>
      <c r="DM1055" s="4"/>
      <c r="DN1055" s="4"/>
      <c r="DO1055" s="4"/>
      <c r="DP1055" s="4"/>
      <c r="DQ1055" s="4"/>
      <c r="DR1055" s="4"/>
      <c r="DS1055" s="4"/>
      <c r="DT1055" s="4"/>
      <c r="DU1055" s="4"/>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4"/>
      <c r="ES1055" s="4"/>
      <c r="ET1055" s="4"/>
      <c r="EU1055" s="4"/>
      <c r="EV1055" s="4"/>
      <c r="EW1055" s="4"/>
      <c r="EX1055" s="4"/>
      <c r="EY1055" s="4"/>
      <c r="EZ1055" s="4"/>
      <c r="FA1055" s="4"/>
      <c r="FB1055" s="4"/>
      <c r="FC1055" s="4"/>
      <c r="FD1055" s="4"/>
      <c r="FE1055" s="4"/>
      <c r="FF1055" s="4"/>
      <c r="FG1055" s="4"/>
      <c r="FH1055" s="4"/>
      <c r="FI1055" s="4"/>
      <c r="FJ1055" s="4"/>
      <c r="FK1055" s="4"/>
      <c r="FL1055" s="4"/>
      <c r="FM1055" s="4"/>
      <c r="FN1055" s="4"/>
      <c r="FO1055" s="4"/>
      <c r="FP1055" s="4"/>
      <c r="FQ1055" s="4"/>
      <c r="FR1055" s="4"/>
      <c r="FS1055" s="4"/>
      <c r="FT1055" s="4"/>
      <c r="FU1055" s="4"/>
      <c r="FV1055" s="4"/>
      <c r="FW1055" s="4"/>
      <c r="FX1055" s="4"/>
      <c r="FY1055" s="4"/>
      <c r="FZ1055" s="4"/>
      <c r="GA1055" s="4"/>
      <c r="GB1055" s="4"/>
      <c r="GC1055" s="4"/>
      <c r="GD1055" s="4"/>
      <c r="GE1055" s="4"/>
      <c r="GF1055" s="4"/>
      <c r="GG1055" s="4"/>
      <c r="GH1055" s="4"/>
      <c r="GI1055" s="4"/>
      <c r="GJ1055" s="4"/>
      <c r="GK1055" s="4"/>
      <c r="GL1055" s="4"/>
      <c r="GM1055" s="4"/>
      <c r="GN1055" s="4"/>
      <c r="GO1055" s="4"/>
      <c r="GP1055" s="4"/>
      <c r="GQ1055" s="4"/>
      <c r="GR1055" s="4"/>
      <c r="GS1055" s="4"/>
      <c r="GT1055" s="4"/>
      <c r="GU1055" s="4"/>
      <c r="GV1055" s="4"/>
      <c r="GW1055" s="4"/>
      <c r="GX1055" s="4"/>
      <c r="GY1055" s="4"/>
      <c r="GZ1055" s="4"/>
      <c r="HA1055" s="4"/>
      <c r="HB1055" s="4"/>
      <c r="HC1055" s="4"/>
      <c r="HD1055" s="4"/>
      <c r="HE1055" s="4"/>
      <c r="HF1055" s="4"/>
      <c r="HG1055" s="4"/>
      <c r="HH1055" s="4"/>
      <c r="HI1055" s="4"/>
      <c r="HJ1055" s="4"/>
      <c r="HK1055" s="4"/>
      <c r="HL1055" s="4"/>
      <c r="HM1055" s="4"/>
      <c r="HN1055" s="4"/>
      <c r="HO1055" s="4"/>
      <c r="HP1055" s="4"/>
      <c r="HQ1055" s="4"/>
      <c r="HR1055" s="4"/>
      <c r="HS1055" s="4"/>
      <c r="HT1055" s="4"/>
      <c r="HU1055" s="4"/>
      <c r="HV1055" s="4"/>
      <c r="HW1055" s="4"/>
      <c r="HX1055" s="4"/>
      <c r="HY1055" s="4"/>
      <c r="HZ1055" s="4"/>
      <c r="IA1055" s="4"/>
      <c r="IB1055" s="4"/>
      <c r="IC1055" s="4"/>
      <c r="ID1055" s="4"/>
      <c r="IE1055" s="4"/>
      <c r="IF1055" s="4"/>
      <c r="IG1055" s="4"/>
      <c r="IH1055" s="4"/>
      <c r="II1055" s="4"/>
      <c r="IJ1055" s="4"/>
      <c r="IK1055" s="4"/>
      <c r="IL1055" s="4"/>
      <c r="IM1055" s="4"/>
      <c r="IN1055" s="4"/>
      <c r="IO1055" s="4"/>
      <c r="IP1055" s="4"/>
      <c r="IQ1055" s="5"/>
    </row>
    <row r="1056" spans="1:251" s="9" customFormat="1" ht="51">
      <c r="A1056" s="4" t="s">
        <v>728</v>
      </c>
      <c r="B1056" s="9">
        <v>99999</v>
      </c>
      <c r="C1056" s="4" t="s">
        <v>83</v>
      </c>
      <c r="D1056" s="4" t="s">
        <v>98</v>
      </c>
      <c r="E1056" s="10">
        <v>1696</v>
      </c>
      <c r="F1056" s="10" t="s">
        <v>976</v>
      </c>
      <c r="G1056" s="4"/>
      <c r="H1056" s="4" t="s">
        <v>5</v>
      </c>
      <c r="I1056" s="15">
        <v>1839</v>
      </c>
      <c r="J1056" s="4" t="s">
        <v>5</v>
      </c>
      <c r="K1056" s="10">
        <v>1848</v>
      </c>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t="s">
        <v>977</v>
      </c>
      <c r="AM1056" s="11">
        <f>VLOOKUP($AL1056,'City Location'!$A$2:$C$69,2)</f>
        <v>50.850340000000003</v>
      </c>
      <c r="AN1056" s="11">
        <f>VLOOKUP($AL1056,'City Location'!$A$2:$C$69,3)</f>
        <v>4.3517099999999997</v>
      </c>
      <c r="AO1056" s="9" t="s">
        <v>631</v>
      </c>
      <c r="AP1056" s="5">
        <v>1</v>
      </c>
      <c r="AQ1056" s="5"/>
      <c r="AR1056" s="4">
        <v>1</v>
      </c>
      <c r="AS1056" s="4" t="s">
        <v>978</v>
      </c>
      <c r="AT1056" s="10">
        <v>0</v>
      </c>
      <c r="AU1056" s="10" t="s">
        <v>1104</v>
      </c>
      <c r="AV1056" s="10" t="s">
        <v>1104</v>
      </c>
      <c r="AW1056" s="10" t="s">
        <v>1105</v>
      </c>
      <c r="AX1056" s="10" t="s">
        <v>1105</v>
      </c>
      <c r="AY1056" s="10" t="s">
        <v>1104</v>
      </c>
      <c r="AZ1056" s="10" t="s">
        <v>190</v>
      </c>
      <c r="BA1056" s="10" t="s">
        <v>1104</v>
      </c>
      <c r="BB1056" s="10" t="s">
        <v>374</v>
      </c>
      <c r="BC1056" s="10" t="s">
        <v>1104</v>
      </c>
      <c r="BD1056" s="10" t="s">
        <v>1104</v>
      </c>
      <c r="BE1056" s="10" t="s">
        <v>1104</v>
      </c>
      <c r="BF1056" s="10" t="s">
        <v>1104</v>
      </c>
      <c r="BG1056" s="10" t="s">
        <v>1104</v>
      </c>
      <c r="BH1056" s="10" t="s">
        <v>190</v>
      </c>
      <c r="BI1056" s="10" t="s">
        <v>1105</v>
      </c>
      <c r="BJ1056" s="10" t="s">
        <v>1105</v>
      </c>
      <c r="BK1056" s="10" t="s">
        <v>190</v>
      </c>
      <c r="BL1056" s="19" t="s">
        <v>1105</v>
      </c>
      <c r="BM1056" s="10" t="s">
        <v>1105</v>
      </c>
      <c r="BN1056" s="10" t="s">
        <v>1105</v>
      </c>
      <c r="BO1056" s="10" t="s">
        <v>190</v>
      </c>
      <c r="BP1056" s="10" t="s">
        <v>1105</v>
      </c>
      <c r="BQ1056" s="10" t="s">
        <v>1105</v>
      </c>
      <c r="BR1056" s="10" t="s">
        <v>1105</v>
      </c>
      <c r="BS1056" s="10" t="s">
        <v>1105</v>
      </c>
      <c r="BT1056" s="10" t="s">
        <v>1105</v>
      </c>
      <c r="BU1056" s="10" t="s">
        <v>1105</v>
      </c>
      <c r="BV1056" s="10" t="s">
        <v>1105</v>
      </c>
      <c r="BW1056" s="10" t="s">
        <v>1104</v>
      </c>
      <c r="BX1056" s="10" t="s">
        <v>1104</v>
      </c>
      <c r="BY1056" s="10" t="s">
        <v>1104</v>
      </c>
      <c r="BZ1056" s="10" t="s">
        <v>1104</v>
      </c>
      <c r="CA1056" s="10" t="s">
        <v>1105</v>
      </c>
      <c r="CB1056" s="10" t="s">
        <v>1105</v>
      </c>
      <c r="CC1056" s="10" t="s">
        <v>1105</v>
      </c>
      <c r="CD1056" s="10" t="s">
        <v>1104</v>
      </c>
      <c r="CE1056" s="10" t="s">
        <v>1105</v>
      </c>
      <c r="CF1056" s="10" t="s">
        <v>1104</v>
      </c>
      <c r="CG1056" s="10" t="s">
        <v>1104</v>
      </c>
      <c r="CH1056" s="10" t="s">
        <v>1104</v>
      </c>
      <c r="CI1056" s="10" t="s">
        <v>1105</v>
      </c>
      <c r="CJ1056" s="10" t="s">
        <v>1105</v>
      </c>
      <c r="CK1056" s="10" t="s">
        <v>1104</v>
      </c>
      <c r="CL1056" s="10" t="s">
        <v>1104</v>
      </c>
      <c r="CM1056" s="10" t="s">
        <v>1104</v>
      </c>
      <c r="CN1056" s="10" t="s">
        <v>1105</v>
      </c>
      <c r="CO1056" s="10" t="s">
        <v>1105</v>
      </c>
      <c r="CP1056" s="10" t="s">
        <v>1105</v>
      </c>
      <c r="CQ1056" s="10" t="s">
        <v>1105</v>
      </c>
      <c r="CR1056" s="10" t="s">
        <v>1104</v>
      </c>
      <c r="CS1056" s="10" t="s">
        <v>1105</v>
      </c>
      <c r="CT1056" s="10" t="s">
        <v>1104</v>
      </c>
      <c r="CU1056" s="10" t="s">
        <v>1104</v>
      </c>
      <c r="CV1056" s="10" t="s">
        <v>190</v>
      </c>
      <c r="CW1056" s="10" t="s">
        <v>1105</v>
      </c>
      <c r="CX1056" s="10" t="s">
        <v>1104</v>
      </c>
      <c r="CY1056" s="10" t="s">
        <v>1105</v>
      </c>
      <c r="CZ1056" s="10" t="s">
        <v>1105</v>
      </c>
      <c r="DA1056" s="10" t="s">
        <v>1105</v>
      </c>
      <c r="DB1056" s="10" t="s">
        <v>1104</v>
      </c>
      <c r="DC1056" s="98" t="s">
        <v>7108</v>
      </c>
      <c r="DD1056" s="98" t="s">
        <v>7107</v>
      </c>
      <c r="DE1056" s="4"/>
      <c r="DF1056" s="4"/>
      <c r="DG1056" s="4"/>
      <c r="DH1056" s="4"/>
      <c r="DI1056" s="4"/>
      <c r="DJ1056" s="4"/>
      <c r="DK1056" s="4"/>
      <c r="DL1056" s="4"/>
      <c r="DM1056" s="4"/>
      <c r="DN1056" s="4"/>
      <c r="DO1056" s="4"/>
      <c r="DP1056" s="4"/>
      <c r="DQ1056" s="4"/>
      <c r="DR1056" s="4"/>
      <c r="DS1056" s="4"/>
      <c r="DT1056" s="4"/>
      <c r="DU1056" s="4"/>
      <c r="DV1056" s="4"/>
      <c r="DW1056" s="4"/>
      <c r="DX1056" s="4"/>
      <c r="DY1056" s="4"/>
      <c r="DZ1056" s="4"/>
      <c r="EA1056" s="4"/>
      <c r="EB1056" s="4"/>
      <c r="EC1056" s="4"/>
      <c r="ED1056" s="4"/>
      <c r="EE1056" s="4"/>
      <c r="EF1056" s="4"/>
      <c r="EG1056" s="4"/>
      <c r="EH1056" s="4"/>
      <c r="EI1056" s="4"/>
      <c r="EJ1056" s="4"/>
      <c r="EK1056" s="4"/>
      <c r="EL1056" s="4"/>
      <c r="EM1056" s="4"/>
      <c r="EN1056" s="4"/>
      <c r="EO1056" s="4"/>
      <c r="EP1056" s="4"/>
      <c r="EQ1056" s="4"/>
      <c r="ER1056" s="4"/>
      <c r="ES1056" s="4"/>
      <c r="ET1056" s="4"/>
      <c r="EU1056" s="4"/>
      <c r="EV1056" s="4"/>
      <c r="EW1056" s="4"/>
      <c r="EX1056" s="4"/>
      <c r="EY1056" s="4"/>
      <c r="EZ1056" s="4"/>
      <c r="FA1056" s="4"/>
      <c r="FB1056" s="4"/>
      <c r="FC1056" s="4"/>
      <c r="FD1056" s="4"/>
      <c r="FE1056" s="4"/>
      <c r="FF1056" s="4"/>
      <c r="FG1056" s="4"/>
      <c r="FH1056" s="4"/>
      <c r="FI1056" s="4"/>
      <c r="FJ1056" s="4"/>
      <c r="FK1056" s="4"/>
      <c r="FL1056" s="4"/>
      <c r="FM1056" s="4"/>
      <c r="FN1056" s="4"/>
      <c r="FO1056" s="4"/>
      <c r="FP1056" s="4"/>
      <c r="FQ1056" s="4"/>
      <c r="FR1056" s="4"/>
      <c r="FS1056" s="4"/>
      <c r="FT1056" s="4"/>
      <c r="FU1056" s="4"/>
      <c r="FV1056" s="4"/>
      <c r="FW1056" s="4"/>
      <c r="FX1056" s="4"/>
      <c r="FY1056" s="4"/>
      <c r="FZ1056" s="4"/>
      <c r="GA1056" s="4"/>
      <c r="GB1056" s="4"/>
      <c r="GC1056" s="4"/>
      <c r="GD1056" s="4"/>
      <c r="GE1056" s="4"/>
      <c r="GF1056" s="4"/>
      <c r="GG1056" s="4"/>
      <c r="GH1056" s="4"/>
      <c r="GI1056" s="4"/>
      <c r="GJ1056" s="4"/>
      <c r="GK1056" s="4"/>
      <c r="GL1056" s="4"/>
      <c r="GM1056" s="4"/>
      <c r="GN1056" s="4"/>
      <c r="GO1056" s="4"/>
      <c r="GP1056" s="4"/>
      <c r="GQ1056" s="4"/>
      <c r="GR1056" s="4"/>
      <c r="GS1056" s="4"/>
      <c r="GT1056" s="4"/>
      <c r="GU1056" s="4"/>
      <c r="GV1056" s="4"/>
      <c r="GW1056" s="4"/>
      <c r="GX1056" s="4"/>
      <c r="GY1056" s="4"/>
      <c r="GZ1056" s="4"/>
      <c r="HA1056" s="4"/>
      <c r="HB1056" s="4"/>
      <c r="HC1056" s="4"/>
      <c r="HD1056" s="4"/>
      <c r="HE1056" s="4"/>
      <c r="HF1056" s="4"/>
      <c r="HG1056" s="4"/>
      <c r="HH1056" s="4"/>
      <c r="HI1056" s="4"/>
      <c r="HJ1056" s="4"/>
      <c r="HK1056" s="4"/>
      <c r="HL1056" s="4"/>
      <c r="HM1056" s="4"/>
      <c r="HN1056" s="4"/>
      <c r="HO1056" s="4"/>
      <c r="HP1056" s="4"/>
      <c r="HQ1056" s="4"/>
      <c r="HR1056" s="4"/>
      <c r="HS1056" s="4"/>
      <c r="HT1056" s="4"/>
      <c r="HU1056" s="4"/>
      <c r="HV1056" s="4"/>
      <c r="HW1056" s="4"/>
      <c r="HX1056" s="4"/>
      <c r="HY1056" s="4"/>
      <c r="HZ1056" s="4"/>
      <c r="IA1056" s="4"/>
      <c r="IB1056" s="4"/>
      <c r="IC1056" s="4"/>
      <c r="ID1056" s="4"/>
      <c r="IE1056" s="4"/>
      <c r="IF1056" s="4"/>
      <c r="IG1056" s="4"/>
      <c r="IH1056" s="4"/>
      <c r="II1056" s="4"/>
      <c r="IJ1056" s="4"/>
      <c r="IK1056" s="4"/>
      <c r="IL1056" s="4"/>
      <c r="IM1056" s="4"/>
      <c r="IN1056" s="4"/>
      <c r="IO1056" s="4"/>
      <c r="IP1056" s="4"/>
      <c r="IQ1056" s="5"/>
    </row>
    <row r="1057" spans="1:251" s="9" customFormat="1" ht="14.25" customHeight="1">
      <c r="A1057" s="4" t="s">
        <v>728</v>
      </c>
      <c r="B1057" s="9">
        <v>99999</v>
      </c>
      <c r="C1057" s="4" t="s">
        <v>83</v>
      </c>
      <c r="D1057" s="4" t="s">
        <v>98</v>
      </c>
      <c r="E1057" s="10">
        <v>1696</v>
      </c>
      <c r="F1057" s="10" t="s">
        <v>976</v>
      </c>
      <c r="G1057" s="4"/>
      <c r="H1057" s="4" t="s">
        <v>5</v>
      </c>
      <c r="I1057" s="15">
        <v>1848</v>
      </c>
      <c r="J1057" s="4" t="s">
        <v>4</v>
      </c>
      <c r="K1057" s="10">
        <v>1852</v>
      </c>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t="s">
        <v>977</v>
      </c>
      <c r="AM1057" s="11">
        <f>VLOOKUP($AL1057,'City Location'!$A$2:$C$69,2)</f>
        <v>50.850340000000003</v>
      </c>
      <c r="AN1057" s="11">
        <f>VLOOKUP($AL1057,'City Location'!$A$2:$C$69,3)</f>
        <v>4.3517099999999997</v>
      </c>
      <c r="AO1057" s="9" t="s">
        <v>631</v>
      </c>
      <c r="AP1057" s="5">
        <v>1</v>
      </c>
      <c r="AQ1057" s="5"/>
      <c r="AR1057" s="4">
        <v>1</v>
      </c>
      <c r="AS1057" s="4" t="s">
        <v>978</v>
      </c>
      <c r="AT1057" s="10">
        <v>0</v>
      </c>
      <c r="AU1057" s="10" t="s">
        <v>1104</v>
      </c>
      <c r="AV1057" s="10" t="s">
        <v>1104</v>
      </c>
      <c r="AW1057" s="10" t="s">
        <v>1105</v>
      </c>
      <c r="AX1057" s="10" t="s">
        <v>1105</v>
      </c>
      <c r="AY1057" s="10" t="s">
        <v>1104</v>
      </c>
      <c r="AZ1057" s="10" t="s">
        <v>190</v>
      </c>
      <c r="BA1057" s="10" t="s">
        <v>1104</v>
      </c>
      <c r="BB1057" s="10" t="s">
        <v>374</v>
      </c>
      <c r="BC1057" s="10" t="s">
        <v>1104</v>
      </c>
      <c r="BD1057" s="10" t="s">
        <v>1104</v>
      </c>
      <c r="BE1057" s="10" t="s">
        <v>1104</v>
      </c>
      <c r="BF1057" s="10" t="s">
        <v>1104</v>
      </c>
      <c r="BG1057" s="10" t="s">
        <v>1104</v>
      </c>
      <c r="BH1057" s="10" t="s">
        <v>190</v>
      </c>
      <c r="BI1057" s="10" t="s">
        <v>1105</v>
      </c>
      <c r="BJ1057" s="10" t="s">
        <v>1105</v>
      </c>
      <c r="BK1057" s="19" t="s">
        <v>1105</v>
      </c>
      <c r="BL1057" s="19" t="s">
        <v>1105</v>
      </c>
      <c r="BM1057" s="10" t="s">
        <v>190</v>
      </c>
      <c r="BN1057" s="10" t="s">
        <v>1105</v>
      </c>
      <c r="BO1057" s="10" t="s">
        <v>190</v>
      </c>
      <c r="BP1057" s="10" t="s">
        <v>1105</v>
      </c>
      <c r="BQ1057" s="10" t="s">
        <v>1105</v>
      </c>
      <c r="BR1057" s="10" t="s">
        <v>1105</v>
      </c>
      <c r="BS1057" s="10" t="s">
        <v>1105</v>
      </c>
      <c r="BT1057" s="10" t="s">
        <v>1105</v>
      </c>
      <c r="BU1057" s="10" t="s">
        <v>1105</v>
      </c>
      <c r="BV1057" s="10" t="s">
        <v>1105</v>
      </c>
      <c r="BW1057" s="10" t="s">
        <v>1104</v>
      </c>
      <c r="BX1057" s="10" t="s">
        <v>1104</v>
      </c>
      <c r="BY1057" s="10" t="s">
        <v>1104</v>
      </c>
      <c r="BZ1057" s="10" t="s">
        <v>1104</v>
      </c>
      <c r="CA1057" s="10" t="s">
        <v>1105</v>
      </c>
      <c r="CB1057" s="10" t="s">
        <v>1105</v>
      </c>
      <c r="CC1057" s="10" t="s">
        <v>1105</v>
      </c>
      <c r="CD1057" s="10" t="s">
        <v>1104</v>
      </c>
      <c r="CE1057" s="10" t="s">
        <v>1105</v>
      </c>
      <c r="CF1057" s="10" t="s">
        <v>1104</v>
      </c>
      <c r="CG1057" s="10" t="s">
        <v>1104</v>
      </c>
      <c r="CH1057" s="10" t="s">
        <v>1104</v>
      </c>
      <c r="CI1057" s="10" t="s">
        <v>1105</v>
      </c>
      <c r="CJ1057" s="10" t="s">
        <v>1105</v>
      </c>
      <c r="CK1057" s="10" t="s">
        <v>1104</v>
      </c>
      <c r="CL1057" s="10" t="s">
        <v>1104</v>
      </c>
      <c r="CM1057" s="10" t="s">
        <v>1104</v>
      </c>
      <c r="CN1057" s="10" t="s">
        <v>1105</v>
      </c>
      <c r="CO1057" s="10" t="s">
        <v>1105</v>
      </c>
      <c r="CP1057" s="10" t="s">
        <v>1105</v>
      </c>
      <c r="CQ1057" s="10" t="s">
        <v>1105</v>
      </c>
      <c r="CR1057" s="10" t="s">
        <v>1104</v>
      </c>
      <c r="CS1057" s="10" t="s">
        <v>1104</v>
      </c>
      <c r="CT1057" s="10" t="s">
        <v>1104</v>
      </c>
      <c r="CU1057" s="10" t="s">
        <v>1104</v>
      </c>
      <c r="CV1057" s="10" t="s">
        <v>190</v>
      </c>
      <c r="CW1057" s="10" t="s">
        <v>1105</v>
      </c>
      <c r="CX1057" s="10" t="s">
        <v>1104</v>
      </c>
      <c r="CY1057" s="10" t="s">
        <v>1105</v>
      </c>
      <c r="CZ1057" s="10" t="s">
        <v>1105</v>
      </c>
      <c r="DA1057" s="10" t="s">
        <v>1105</v>
      </c>
      <c r="DB1057" s="10" t="s">
        <v>1104</v>
      </c>
      <c r="DC1057" s="98" t="s">
        <v>7108</v>
      </c>
      <c r="DD1057" s="98" t="s">
        <v>7107</v>
      </c>
      <c r="DE1057" s="4"/>
      <c r="DF1057" s="4"/>
      <c r="DG1057" s="4"/>
      <c r="DH1057" s="4"/>
      <c r="DI1057" s="4"/>
      <c r="DJ1057" s="4"/>
      <c r="DK1057" s="4"/>
      <c r="DL1057" s="4"/>
      <c r="DM1057" s="4"/>
      <c r="DN1057" s="4"/>
      <c r="DO1057" s="4"/>
      <c r="DP1057" s="4"/>
      <c r="DQ1057" s="4"/>
      <c r="DR1057" s="4"/>
      <c r="DS1057" s="4"/>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4"/>
      <c r="ES1057" s="4"/>
      <c r="ET1057" s="4"/>
      <c r="EU1057" s="4"/>
      <c r="EV1057" s="4"/>
      <c r="EW1057" s="4"/>
      <c r="EX1057" s="4"/>
      <c r="EY1057" s="4"/>
      <c r="EZ1057" s="4"/>
      <c r="FA1057" s="4"/>
      <c r="FB1057" s="4"/>
      <c r="FC1057" s="4"/>
      <c r="FD1057" s="4"/>
      <c r="FE1057" s="4"/>
      <c r="FF1057" s="4"/>
      <c r="FG1057" s="4"/>
      <c r="FH1057" s="4"/>
      <c r="FI1057" s="4"/>
      <c r="FJ1057" s="4"/>
      <c r="FK1057" s="4"/>
      <c r="FL1057" s="4"/>
      <c r="FM1057" s="4"/>
      <c r="FN1057" s="4"/>
      <c r="FO1057" s="4"/>
      <c r="FP1057" s="4"/>
      <c r="FQ1057" s="4"/>
      <c r="FR1057" s="4"/>
      <c r="FS1057" s="4"/>
      <c r="FT1057" s="4"/>
      <c r="FU1057" s="4"/>
      <c r="FV1057" s="4"/>
      <c r="FW1057" s="4"/>
      <c r="FX1057" s="4"/>
      <c r="FY1057" s="4"/>
      <c r="FZ1057" s="4"/>
      <c r="GA1057" s="4"/>
      <c r="GB1057" s="4"/>
      <c r="GC1057" s="4"/>
      <c r="GD1057" s="4"/>
      <c r="GE1057" s="4"/>
      <c r="GF1057" s="4"/>
      <c r="GG1057" s="4"/>
      <c r="GH1057" s="4"/>
      <c r="GI1057" s="4"/>
      <c r="GJ1057" s="4"/>
      <c r="GK1057" s="4"/>
      <c r="GL1057" s="4"/>
      <c r="GM1057" s="4"/>
      <c r="GN1057" s="4"/>
      <c r="GO1057" s="4"/>
      <c r="GP1057" s="4"/>
      <c r="GQ1057" s="4"/>
      <c r="GR1057" s="4"/>
      <c r="GS1057" s="4"/>
      <c r="GT1057" s="4"/>
      <c r="GU1057" s="4"/>
      <c r="GV1057" s="4"/>
      <c r="GW1057" s="4"/>
      <c r="GX1057" s="4"/>
      <c r="GY1057" s="4"/>
      <c r="GZ1057" s="4"/>
      <c r="HA1057" s="4"/>
      <c r="HB1057" s="4"/>
      <c r="HC1057" s="4"/>
      <c r="HD1057" s="4"/>
      <c r="HE1057" s="4"/>
      <c r="HF1057" s="4"/>
      <c r="HG1057" s="4"/>
      <c r="HH1057" s="4"/>
      <c r="HI1057" s="4"/>
      <c r="HJ1057" s="4"/>
      <c r="HK1057" s="4"/>
      <c r="HL1057" s="4"/>
      <c r="HM1057" s="4"/>
      <c r="HN1057" s="4"/>
      <c r="HO1057" s="4"/>
      <c r="HP1057" s="4"/>
      <c r="HQ1057" s="4"/>
      <c r="HR1057" s="4"/>
      <c r="HS1057" s="4"/>
      <c r="HT1057" s="4"/>
      <c r="HU1057" s="4"/>
      <c r="HV1057" s="4"/>
      <c r="HW1057" s="4"/>
      <c r="HX1057" s="4"/>
      <c r="HY1057" s="4"/>
      <c r="HZ1057" s="4"/>
      <c r="IA1057" s="4"/>
      <c r="IB1057" s="4"/>
      <c r="IC1057" s="4"/>
      <c r="ID1057" s="4"/>
      <c r="IE1057" s="4"/>
      <c r="IF1057" s="4"/>
      <c r="IG1057" s="4"/>
      <c r="IH1057" s="4"/>
      <c r="II1057" s="4"/>
      <c r="IJ1057" s="4"/>
      <c r="IK1057" s="4"/>
      <c r="IL1057" s="4"/>
      <c r="IM1057" s="4"/>
      <c r="IN1057" s="4"/>
      <c r="IO1057" s="4"/>
      <c r="IP1057" s="4"/>
      <c r="IQ1057" s="5"/>
    </row>
    <row r="1058" spans="1:251" s="9" customFormat="1" ht="14.25" customHeight="1">
      <c r="A1058" s="4" t="s">
        <v>728</v>
      </c>
      <c r="B1058" s="9">
        <v>99999</v>
      </c>
      <c r="C1058" s="4" t="s">
        <v>83</v>
      </c>
      <c r="D1058" s="4" t="s">
        <v>98</v>
      </c>
      <c r="E1058" s="10">
        <v>1696</v>
      </c>
      <c r="F1058" s="10" t="s">
        <v>976</v>
      </c>
      <c r="G1058" s="4"/>
      <c r="H1058" s="4" t="s">
        <v>4</v>
      </c>
      <c r="I1058" s="15">
        <v>1852</v>
      </c>
      <c r="J1058" s="4" t="s">
        <v>4</v>
      </c>
      <c r="K1058" s="10">
        <v>1865</v>
      </c>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t="s">
        <v>977</v>
      </c>
      <c r="AM1058" s="11">
        <f>VLOOKUP($AL1058,'City Location'!$A$2:$C$69,2)</f>
        <v>50.850340000000003</v>
      </c>
      <c r="AN1058" s="11">
        <f>VLOOKUP($AL1058,'City Location'!$A$2:$C$69,3)</f>
        <v>4.3517099999999997</v>
      </c>
      <c r="AO1058" s="9" t="s">
        <v>631</v>
      </c>
      <c r="AP1058" s="5">
        <v>1</v>
      </c>
      <c r="AQ1058" s="5"/>
      <c r="AR1058" s="4">
        <v>1</v>
      </c>
      <c r="AS1058" s="4" t="s">
        <v>978</v>
      </c>
      <c r="AT1058" s="10">
        <v>0</v>
      </c>
      <c r="AU1058" s="10" t="s">
        <v>1104</v>
      </c>
      <c r="AV1058" s="10" t="s">
        <v>1104</v>
      </c>
      <c r="AW1058" s="10" t="s">
        <v>1105</v>
      </c>
      <c r="AX1058" s="10" t="s">
        <v>1105</v>
      </c>
      <c r="AY1058" s="10" t="s">
        <v>1104</v>
      </c>
      <c r="AZ1058" s="10" t="s">
        <v>190</v>
      </c>
      <c r="BA1058" s="10" t="s">
        <v>1104</v>
      </c>
      <c r="BB1058" s="10" t="s">
        <v>374</v>
      </c>
      <c r="BC1058" s="10" t="s">
        <v>1104</v>
      </c>
      <c r="BD1058" s="10" t="s">
        <v>1104</v>
      </c>
      <c r="BE1058" s="10" t="s">
        <v>1104</v>
      </c>
      <c r="BF1058" s="10" t="s">
        <v>1104</v>
      </c>
      <c r="BG1058" s="10" t="s">
        <v>1104</v>
      </c>
      <c r="BH1058" s="10" t="s">
        <v>190</v>
      </c>
      <c r="BI1058" s="10" t="s">
        <v>1105</v>
      </c>
      <c r="BJ1058" s="10" t="s">
        <v>1105</v>
      </c>
      <c r="BK1058" s="19" t="s">
        <v>1105</v>
      </c>
      <c r="BL1058" s="19" t="s">
        <v>190</v>
      </c>
      <c r="BM1058" s="19" t="s">
        <v>1105</v>
      </c>
      <c r="BN1058" s="10" t="s">
        <v>1105</v>
      </c>
      <c r="BO1058" s="10" t="s">
        <v>190</v>
      </c>
      <c r="BP1058" s="10" t="s">
        <v>1105</v>
      </c>
      <c r="BQ1058" s="10" t="s">
        <v>1105</v>
      </c>
      <c r="BR1058" s="10" t="s">
        <v>1105</v>
      </c>
      <c r="BS1058" s="10" t="s">
        <v>1105</v>
      </c>
      <c r="BT1058" s="10" t="s">
        <v>1105</v>
      </c>
      <c r="BU1058" s="10" t="s">
        <v>1105</v>
      </c>
      <c r="BV1058" s="10" t="s">
        <v>1105</v>
      </c>
      <c r="BW1058" s="10" t="s">
        <v>1104</v>
      </c>
      <c r="BX1058" s="10" t="s">
        <v>1104</v>
      </c>
      <c r="BY1058" s="10" t="s">
        <v>1104</v>
      </c>
      <c r="BZ1058" s="10" t="s">
        <v>1104</v>
      </c>
      <c r="CA1058" s="10" t="s">
        <v>1105</v>
      </c>
      <c r="CB1058" s="10" t="s">
        <v>1105</v>
      </c>
      <c r="CC1058" s="10" t="s">
        <v>1105</v>
      </c>
      <c r="CD1058" s="10" t="s">
        <v>1104</v>
      </c>
      <c r="CE1058" s="10" t="s">
        <v>1105</v>
      </c>
      <c r="CF1058" s="10" t="s">
        <v>1104</v>
      </c>
      <c r="CG1058" s="10" t="s">
        <v>1104</v>
      </c>
      <c r="CH1058" s="10" t="s">
        <v>1104</v>
      </c>
      <c r="CI1058" s="10" t="s">
        <v>1105</v>
      </c>
      <c r="CJ1058" s="10" t="s">
        <v>1105</v>
      </c>
      <c r="CK1058" s="10" t="s">
        <v>1104</v>
      </c>
      <c r="CL1058" s="10" t="s">
        <v>1104</v>
      </c>
      <c r="CM1058" s="10" t="s">
        <v>1104</v>
      </c>
      <c r="CN1058" s="10" t="s">
        <v>1105</v>
      </c>
      <c r="CO1058" s="10" t="s">
        <v>1105</v>
      </c>
      <c r="CP1058" s="10" t="s">
        <v>1105</v>
      </c>
      <c r="CQ1058" s="10" t="s">
        <v>1105</v>
      </c>
      <c r="CR1058" s="10" t="s">
        <v>1104</v>
      </c>
      <c r="CS1058" s="10" t="s">
        <v>1104</v>
      </c>
      <c r="CT1058" s="10" t="s">
        <v>1104</v>
      </c>
      <c r="CU1058" s="10" t="s">
        <v>1104</v>
      </c>
      <c r="CV1058" s="10" t="s">
        <v>190</v>
      </c>
      <c r="CW1058" s="10" t="s">
        <v>1105</v>
      </c>
      <c r="CX1058" s="10" t="s">
        <v>1104</v>
      </c>
      <c r="CY1058" s="10" t="s">
        <v>1105</v>
      </c>
      <c r="CZ1058" s="10" t="s">
        <v>1105</v>
      </c>
      <c r="DA1058" s="10" t="s">
        <v>1105</v>
      </c>
      <c r="DB1058" s="10" t="s">
        <v>1104</v>
      </c>
      <c r="DC1058" s="98" t="s">
        <v>7108</v>
      </c>
      <c r="DD1058" s="98" t="s">
        <v>7107</v>
      </c>
      <c r="DE1058" s="4"/>
      <c r="DF1058" s="4"/>
      <c r="DG1058" s="4"/>
      <c r="DH1058" s="4"/>
      <c r="DI1058" s="4"/>
      <c r="DJ1058" s="4"/>
      <c r="DK1058" s="4"/>
      <c r="DL1058" s="4"/>
      <c r="DM1058" s="4"/>
      <c r="DN1058" s="4"/>
      <c r="DO1058" s="4"/>
      <c r="DP1058" s="4"/>
      <c r="DQ1058" s="4"/>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4"/>
      <c r="ES1058" s="4"/>
      <c r="ET1058" s="4"/>
      <c r="EU1058" s="4"/>
      <c r="EV1058" s="4"/>
      <c r="EW1058" s="4"/>
      <c r="EX1058" s="4"/>
      <c r="EY1058" s="4"/>
      <c r="EZ1058" s="4"/>
      <c r="FA1058" s="4"/>
      <c r="FB1058" s="4"/>
      <c r="FC1058" s="4"/>
      <c r="FD1058" s="4"/>
      <c r="FE1058" s="4"/>
      <c r="FF1058" s="4"/>
      <c r="FG1058" s="4"/>
      <c r="FH1058" s="4"/>
      <c r="FI1058" s="4"/>
      <c r="FJ1058" s="4"/>
      <c r="FK1058" s="4"/>
      <c r="FL1058" s="4"/>
      <c r="FM1058" s="4"/>
      <c r="FN1058" s="4"/>
      <c r="FO1058" s="4"/>
      <c r="FP1058" s="4"/>
      <c r="FQ1058" s="4"/>
      <c r="FR1058" s="4"/>
      <c r="FS1058" s="4"/>
      <c r="FT1058" s="4"/>
      <c r="FU1058" s="4"/>
      <c r="FV1058" s="4"/>
      <c r="FW1058" s="4"/>
      <c r="FX1058" s="4"/>
      <c r="FY1058" s="4"/>
      <c r="FZ1058" s="4"/>
      <c r="GA1058" s="4"/>
      <c r="GB1058" s="4"/>
      <c r="GC1058" s="4"/>
      <c r="GD1058" s="4"/>
      <c r="GE1058" s="4"/>
      <c r="GF1058" s="4"/>
      <c r="GG1058" s="4"/>
      <c r="GH1058" s="4"/>
      <c r="GI1058" s="4"/>
      <c r="GJ1058" s="4"/>
      <c r="GK1058" s="4"/>
      <c r="GL1058" s="4"/>
      <c r="GM1058" s="4"/>
      <c r="GN1058" s="4"/>
      <c r="GO1058" s="4"/>
      <c r="GP1058" s="4"/>
      <c r="GQ1058" s="4"/>
      <c r="GR1058" s="4"/>
      <c r="GS1058" s="4"/>
      <c r="GT1058" s="4"/>
      <c r="GU1058" s="4"/>
      <c r="GV1058" s="4"/>
      <c r="GW1058" s="4"/>
      <c r="GX1058" s="4"/>
      <c r="GY1058" s="4"/>
      <c r="GZ1058" s="4"/>
      <c r="HA1058" s="4"/>
      <c r="HB1058" s="4"/>
      <c r="HC1058" s="4"/>
      <c r="HD1058" s="4"/>
      <c r="HE1058" s="4"/>
      <c r="HF1058" s="4"/>
      <c r="HG1058" s="4"/>
      <c r="HH1058" s="4"/>
      <c r="HI1058" s="4"/>
      <c r="HJ1058" s="4"/>
      <c r="HK1058" s="4"/>
      <c r="HL1058" s="4"/>
      <c r="HM1058" s="4"/>
      <c r="HN1058" s="4"/>
      <c r="HO1058" s="4"/>
      <c r="HP1058" s="4"/>
      <c r="HQ1058" s="4"/>
      <c r="HR1058" s="4"/>
      <c r="HS1058" s="4"/>
      <c r="HT1058" s="4"/>
      <c r="HU1058" s="4"/>
      <c r="HV1058" s="4"/>
      <c r="HW1058" s="4"/>
      <c r="HX1058" s="4"/>
      <c r="HY1058" s="4"/>
      <c r="HZ1058" s="4"/>
      <c r="IA1058" s="4"/>
      <c r="IB1058" s="4"/>
      <c r="IC1058" s="4"/>
      <c r="ID1058" s="4"/>
      <c r="IE1058" s="4"/>
      <c r="IF1058" s="4"/>
      <c r="IG1058" s="4"/>
      <c r="IH1058" s="4"/>
      <c r="II1058" s="4"/>
      <c r="IJ1058" s="4"/>
      <c r="IK1058" s="4"/>
      <c r="IL1058" s="4"/>
      <c r="IM1058" s="4"/>
      <c r="IN1058" s="4"/>
      <c r="IO1058" s="4"/>
      <c r="IP1058" s="4"/>
      <c r="IQ1058" s="5"/>
    </row>
    <row r="1059" spans="1:251" s="9" customFormat="1" ht="14.25" customHeight="1">
      <c r="A1059" s="4" t="s">
        <v>728</v>
      </c>
      <c r="B1059" s="9">
        <v>99999</v>
      </c>
      <c r="C1059" s="4" t="s">
        <v>83</v>
      </c>
      <c r="D1059" s="4" t="s">
        <v>105</v>
      </c>
      <c r="E1059" s="10">
        <v>1698</v>
      </c>
      <c r="F1059" s="10" t="s">
        <v>976</v>
      </c>
      <c r="G1059" s="4"/>
      <c r="H1059" s="4" t="s">
        <v>4</v>
      </c>
      <c r="I1059" s="15">
        <v>1865</v>
      </c>
      <c r="J1059" s="4" t="s">
        <v>9</v>
      </c>
      <c r="K1059" s="10">
        <v>1866</v>
      </c>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t="s">
        <v>977</v>
      </c>
      <c r="AM1059" s="11">
        <f>VLOOKUP($AL1059,'City Location'!$A$2:$C$69,2)</f>
        <v>50.850340000000003</v>
      </c>
      <c r="AN1059" s="11">
        <f>VLOOKUP($AL1059,'City Location'!$A$2:$C$69,3)</f>
        <v>4.3517099999999997</v>
      </c>
      <c r="AO1059" s="9" t="s">
        <v>631</v>
      </c>
      <c r="AP1059" s="5">
        <v>1</v>
      </c>
      <c r="AQ1059" s="5"/>
      <c r="AR1059" s="4"/>
      <c r="AS1059" s="4"/>
      <c r="AT1059" s="10">
        <v>0</v>
      </c>
      <c r="AU1059" s="10" t="s">
        <v>1104</v>
      </c>
      <c r="AV1059" s="10" t="s">
        <v>1104</v>
      </c>
      <c r="AW1059" s="10" t="s">
        <v>1105</v>
      </c>
      <c r="AX1059" s="10" t="s">
        <v>1105</v>
      </c>
      <c r="AY1059" s="10" t="s">
        <v>1104</v>
      </c>
      <c r="AZ1059" s="10" t="s">
        <v>190</v>
      </c>
      <c r="BA1059" s="10" t="s">
        <v>1105</v>
      </c>
      <c r="BB1059" s="10" t="s">
        <v>374</v>
      </c>
      <c r="BC1059" s="10" t="s">
        <v>1105</v>
      </c>
      <c r="BD1059" s="10" t="s">
        <v>1104</v>
      </c>
      <c r="BE1059" s="10" t="s">
        <v>1104</v>
      </c>
      <c r="BF1059" s="10" t="s">
        <v>1104</v>
      </c>
      <c r="BG1059" s="10" t="s">
        <v>1104</v>
      </c>
      <c r="BH1059" s="10" t="s">
        <v>190</v>
      </c>
      <c r="BI1059" s="10" t="s">
        <v>1105</v>
      </c>
      <c r="BJ1059" s="10" t="s">
        <v>1105</v>
      </c>
      <c r="BK1059" s="19" t="s">
        <v>1105</v>
      </c>
      <c r="BL1059" s="19" t="s">
        <v>190</v>
      </c>
      <c r="BM1059" s="10" t="s">
        <v>1105</v>
      </c>
      <c r="BN1059" s="10" t="s">
        <v>1105</v>
      </c>
      <c r="BO1059" s="10" t="s">
        <v>1105</v>
      </c>
      <c r="BP1059" s="10" t="s">
        <v>1105</v>
      </c>
      <c r="BQ1059" s="10" t="s">
        <v>1105</v>
      </c>
      <c r="BR1059" s="10" t="s">
        <v>1105</v>
      </c>
      <c r="BS1059" s="10" t="s">
        <v>1105</v>
      </c>
      <c r="BT1059" s="10" t="s">
        <v>1105</v>
      </c>
      <c r="BU1059" s="10" t="s">
        <v>1104</v>
      </c>
      <c r="BV1059" s="10" t="s">
        <v>1105</v>
      </c>
      <c r="BW1059" s="10" t="s">
        <v>1104</v>
      </c>
      <c r="BX1059" s="10" t="s">
        <v>1104</v>
      </c>
      <c r="BY1059" s="10" t="s">
        <v>1104</v>
      </c>
      <c r="BZ1059" s="10" t="s">
        <v>1104</v>
      </c>
      <c r="CA1059" s="10" t="s">
        <v>1105</v>
      </c>
      <c r="CB1059" s="10" t="s">
        <v>1105</v>
      </c>
      <c r="CC1059" s="10" t="s">
        <v>1105</v>
      </c>
      <c r="CD1059" s="10" t="s">
        <v>1104</v>
      </c>
      <c r="CE1059" s="10" t="s">
        <v>1105</v>
      </c>
      <c r="CF1059" s="10" t="s">
        <v>1104</v>
      </c>
      <c r="CG1059" s="10" t="s">
        <v>1104</v>
      </c>
      <c r="CH1059" s="10" t="s">
        <v>1104</v>
      </c>
      <c r="CI1059" s="10" t="s">
        <v>1105</v>
      </c>
      <c r="CJ1059" s="10" t="s">
        <v>1105</v>
      </c>
      <c r="CK1059" s="10" t="s">
        <v>1104</v>
      </c>
      <c r="CL1059" s="10" t="s">
        <v>1105</v>
      </c>
      <c r="CM1059" s="10" t="s">
        <v>1104</v>
      </c>
      <c r="CN1059" s="10" t="s">
        <v>1104</v>
      </c>
      <c r="CO1059" s="10" t="s">
        <v>1104</v>
      </c>
      <c r="CP1059" s="10" t="s">
        <v>1104</v>
      </c>
      <c r="CQ1059" s="10" t="s">
        <v>1104</v>
      </c>
      <c r="CR1059" s="10" t="s">
        <v>1104</v>
      </c>
      <c r="CS1059" s="10" t="s">
        <v>1104</v>
      </c>
      <c r="CT1059" s="10" t="s">
        <v>1104</v>
      </c>
      <c r="CU1059" s="10" t="s">
        <v>1104</v>
      </c>
      <c r="CV1059" s="10" t="s">
        <v>190</v>
      </c>
      <c r="CW1059" s="10" t="s">
        <v>1105</v>
      </c>
      <c r="CX1059" s="10" t="s">
        <v>1104</v>
      </c>
      <c r="CY1059" s="10" t="s">
        <v>1104</v>
      </c>
      <c r="CZ1059" s="10" t="s">
        <v>1105</v>
      </c>
      <c r="DA1059" s="10" t="s">
        <v>1105</v>
      </c>
      <c r="DB1059" s="10" t="s">
        <v>1104</v>
      </c>
      <c r="DC1059" s="98" t="s">
        <v>7108</v>
      </c>
      <c r="DD1059" s="98" t="s">
        <v>7107</v>
      </c>
      <c r="DE1059" s="4"/>
      <c r="DF1059" s="4"/>
      <c r="DG1059" s="4"/>
      <c r="DH1059" s="4"/>
      <c r="DI1059" s="4"/>
      <c r="DJ1059" s="4"/>
      <c r="DK1059" s="4"/>
      <c r="DL1059" s="4"/>
      <c r="DM1059" s="4"/>
      <c r="DN1059" s="4"/>
      <c r="DO1059" s="4"/>
      <c r="DP1059" s="4"/>
      <c r="DQ1059" s="4"/>
      <c r="DR1059" s="4"/>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4"/>
      <c r="ES1059" s="4"/>
      <c r="ET1059" s="4"/>
      <c r="EU1059" s="4"/>
      <c r="EV1059" s="4"/>
      <c r="EW1059" s="4"/>
      <c r="EX1059" s="4"/>
      <c r="EY1059" s="4"/>
      <c r="EZ1059" s="4"/>
      <c r="FA1059" s="4"/>
      <c r="FB1059" s="4"/>
      <c r="FC1059" s="4"/>
      <c r="FD1059" s="4"/>
      <c r="FE1059" s="4"/>
      <c r="FF1059" s="4"/>
      <c r="FG1059" s="4"/>
      <c r="FH1059" s="4"/>
      <c r="FI1059" s="4"/>
      <c r="FJ1059" s="4"/>
      <c r="FK1059" s="4"/>
      <c r="FL1059" s="4"/>
      <c r="FM1059" s="4"/>
      <c r="FN1059" s="4"/>
      <c r="FO1059" s="4"/>
      <c r="FP1059" s="4"/>
      <c r="FQ1059" s="4"/>
      <c r="FR1059" s="4"/>
      <c r="FS1059" s="4"/>
      <c r="FT1059" s="4"/>
      <c r="FU1059" s="4"/>
      <c r="FV1059" s="4"/>
      <c r="FW1059" s="4"/>
      <c r="FX1059" s="4"/>
      <c r="FY1059" s="4"/>
      <c r="FZ1059" s="4"/>
      <c r="GA1059" s="4"/>
      <c r="GB1059" s="4"/>
      <c r="GC1059" s="4"/>
      <c r="GD1059" s="4"/>
      <c r="GE1059" s="4"/>
      <c r="GF1059" s="4"/>
      <c r="GG1059" s="4"/>
      <c r="GH1059" s="4"/>
      <c r="GI1059" s="4"/>
      <c r="GJ1059" s="4"/>
      <c r="GK1059" s="4"/>
      <c r="GL1059" s="4"/>
      <c r="GM1059" s="4"/>
      <c r="GN1059" s="4"/>
      <c r="GO1059" s="4"/>
      <c r="GP1059" s="4"/>
      <c r="GQ1059" s="4"/>
      <c r="GR1059" s="4"/>
      <c r="GS1059" s="4"/>
      <c r="GT1059" s="4"/>
      <c r="GU1059" s="4"/>
      <c r="GV1059" s="4"/>
      <c r="GW1059" s="4"/>
      <c r="GX1059" s="4"/>
      <c r="GY1059" s="4"/>
      <c r="GZ1059" s="4"/>
      <c r="HA1059" s="4"/>
      <c r="HB1059" s="4"/>
      <c r="HC1059" s="4"/>
      <c r="HD1059" s="4"/>
      <c r="HE1059" s="4"/>
      <c r="HF1059" s="4"/>
      <c r="HG1059" s="4"/>
      <c r="HH1059" s="4"/>
      <c r="HI1059" s="4"/>
      <c r="HJ1059" s="4"/>
      <c r="HK1059" s="4"/>
      <c r="HL1059" s="4"/>
      <c r="HM1059" s="4"/>
      <c r="HN1059" s="4"/>
      <c r="HO1059" s="4"/>
      <c r="HP1059" s="4"/>
      <c r="HQ1059" s="4"/>
      <c r="HR1059" s="4"/>
      <c r="HS1059" s="4"/>
      <c r="HT1059" s="4"/>
      <c r="HU1059" s="4"/>
      <c r="HV1059" s="4"/>
      <c r="HW1059" s="4"/>
      <c r="HX1059" s="4"/>
      <c r="HY1059" s="4"/>
      <c r="HZ1059" s="4"/>
      <c r="IA1059" s="4"/>
      <c r="IB1059" s="4"/>
      <c r="IC1059" s="4"/>
      <c r="ID1059" s="4"/>
      <c r="IE1059" s="4"/>
      <c r="IF1059" s="4"/>
      <c r="IG1059" s="4"/>
      <c r="IH1059" s="4"/>
      <c r="II1059" s="4"/>
      <c r="IJ1059" s="4"/>
      <c r="IK1059" s="4"/>
      <c r="IL1059" s="4"/>
      <c r="IM1059" s="4"/>
      <c r="IN1059" s="4"/>
      <c r="IO1059" s="4"/>
      <c r="IP1059" s="4"/>
      <c r="IQ1059" s="5"/>
    </row>
    <row r="1060" spans="1:251" s="9" customFormat="1" ht="14.25" customHeight="1">
      <c r="A1060" s="4" t="s">
        <v>728</v>
      </c>
      <c r="B1060" s="9">
        <v>99999</v>
      </c>
      <c r="C1060" s="4" t="s">
        <v>83</v>
      </c>
      <c r="D1060" s="4" t="s">
        <v>105</v>
      </c>
      <c r="E1060" s="10">
        <v>1698</v>
      </c>
      <c r="F1060" s="10" t="s">
        <v>976</v>
      </c>
      <c r="G1060" s="4"/>
      <c r="H1060" s="4" t="s">
        <v>9</v>
      </c>
      <c r="I1060" s="15">
        <v>1866</v>
      </c>
      <c r="J1060" s="4" t="s">
        <v>3</v>
      </c>
      <c r="K1060" s="10">
        <v>1870</v>
      </c>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t="s">
        <v>977</v>
      </c>
      <c r="AM1060" s="11">
        <f>VLOOKUP($AL1060,'City Location'!$A$2:$C$69,2)</f>
        <v>50.850340000000003</v>
      </c>
      <c r="AN1060" s="11">
        <f>VLOOKUP($AL1060,'City Location'!$A$2:$C$69,3)</f>
        <v>4.3517099999999997</v>
      </c>
      <c r="AO1060" s="9" t="s">
        <v>631</v>
      </c>
      <c r="AP1060" s="5">
        <v>1</v>
      </c>
      <c r="AQ1060" s="5"/>
      <c r="AR1060" s="4"/>
      <c r="AS1060" s="4"/>
      <c r="AT1060" s="10">
        <v>0</v>
      </c>
      <c r="AU1060" s="10" t="s">
        <v>1104</v>
      </c>
      <c r="AV1060" s="10" t="s">
        <v>1104</v>
      </c>
      <c r="AW1060" s="10" t="s">
        <v>1105</v>
      </c>
      <c r="AX1060" s="10" t="s">
        <v>1105</v>
      </c>
      <c r="AY1060" s="10" t="s">
        <v>1104</v>
      </c>
      <c r="AZ1060" s="10" t="s">
        <v>1105</v>
      </c>
      <c r="BA1060" s="10" t="s">
        <v>1105</v>
      </c>
      <c r="BB1060" s="10" t="s">
        <v>374</v>
      </c>
      <c r="BC1060" s="10" t="s">
        <v>1105</v>
      </c>
      <c r="BD1060" s="10" t="s">
        <v>1104</v>
      </c>
      <c r="BE1060" s="10" t="s">
        <v>1104</v>
      </c>
      <c r="BF1060" s="10" t="s">
        <v>1104</v>
      </c>
      <c r="BG1060" s="10" t="s">
        <v>1104</v>
      </c>
      <c r="BH1060" s="10" t="s">
        <v>190</v>
      </c>
      <c r="BI1060" s="10" t="s">
        <v>1105</v>
      </c>
      <c r="BJ1060" s="10" t="s">
        <v>1105</v>
      </c>
      <c r="BK1060" s="19" t="s">
        <v>1105</v>
      </c>
      <c r="BL1060" s="19" t="s">
        <v>190</v>
      </c>
      <c r="BM1060" s="10" t="s">
        <v>1105</v>
      </c>
      <c r="BN1060" s="10" t="s">
        <v>1105</v>
      </c>
      <c r="BO1060" s="10" t="s">
        <v>1105</v>
      </c>
      <c r="BP1060" s="10" t="s">
        <v>1105</v>
      </c>
      <c r="BQ1060" s="10" t="s">
        <v>1105</v>
      </c>
      <c r="BR1060" s="10" t="s">
        <v>1105</v>
      </c>
      <c r="BS1060" s="10" t="s">
        <v>1105</v>
      </c>
      <c r="BT1060" s="10" t="s">
        <v>1105</v>
      </c>
      <c r="BU1060" s="10" t="s">
        <v>1104</v>
      </c>
      <c r="BV1060" s="10" t="s">
        <v>1105</v>
      </c>
      <c r="BW1060" s="10" t="s">
        <v>1104</v>
      </c>
      <c r="BX1060" s="10" t="s">
        <v>1104</v>
      </c>
      <c r="BY1060" s="10" t="s">
        <v>1104</v>
      </c>
      <c r="BZ1060" s="10" t="s">
        <v>1104</v>
      </c>
      <c r="CA1060" s="10" t="s">
        <v>1105</v>
      </c>
      <c r="CB1060" s="10" t="s">
        <v>1105</v>
      </c>
      <c r="CC1060" s="10" t="s">
        <v>1105</v>
      </c>
      <c r="CD1060" s="10" t="s">
        <v>1104</v>
      </c>
      <c r="CE1060" s="10" t="s">
        <v>1105</v>
      </c>
      <c r="CF1060" s="10" t="s">
        <v>1104</v>
      </c>
      <c r="CG1060" s="10" t="s">
        <v>1104</v>
      </c>
      <c r="CH1060" s="10" t="s">
        <v>1104</v>
      </c>
      <c r="CI1060" s="10" t="s">
        <v>1105</v>
      </c>
      <c r="CJ1060" s="10" t="s">
        <v>1105</v>
      </c>
      <c r="CK1060" s="10" t="s">
        <v>1104</v>
      </c>
      <c r="CL1060" s="10" t="s">
        <v>1105</v>
      </c>
      <c r="CM1060" s="10" t="s">
        <v>1104</v>
      </c>
      <c r="CN1060" s="10" t="s">
        <v>1104</v>
      </c>
      <c r="CO1060" s="10" t="s">
        <v>1104</v>
      </c>
      <c r="CP1060" s="10" t="s">
        <v>1104</v>
      </c>
      <c r="CQ1060" s="10" t="s">
        <v>1104</v>
      </c>
      <c r="CR1060" s="10" t="s">
        <v>1104</v>
      </c>
      <c r="CS1060" s="10" t="s">
        <v>1104</v>
      </c>
      <c r="CT1060" s="10" t="s">
        <v>1104</v>
      </c>
      <c r="CU1060" s="10" t="s">
        <v>1104</v>
      </c>
      <c r="CV1060" s="10" t="s">
        <v>190</v>
      </c>
      <c r="CW1060" s="10" t="s">
        <v>1105</v>
      </c>
      <c r="CX1060" s="10" t="s">
        <v>1104</v>
      </c>
      <c r="CY1060" s="10" t="s">
        <v>1104</v>
      </c>
      <c r="CZ1060" s="10" t="s">
        <v>1105</v>
      </c>
      <c r="DA1060" s="10" t="s">
        <v>1105</v>
      </c>
      <c r="DB1060" s="10" t="s">
        <v>1104</v>
      </c>
      <c r="DC1060" s="98" t="s">
        <v>7108</v>
      </c>
      <c r="DD1060" s="98" t="s">
        <v>7107</v>
      </c>
      <c r="DE1060" s="4"/>
      <c r="DF1060" s="4"/>
      <c r="DG1060" s="4"/>
      <c r="DH1060" s="4"/>
      <c r="DI1060" s="4"/>
      <c r="DJ1060" s="4"/>
      <c r="DK1060" s="4"/>
      <c r="DL1060" s="4"/>
      <c r="DM1060" s="4"/>
      <c r="DN1060" s="4"/>
      <c r="DO1060" s="4"/>
      <c r="DP1060" s="4"/>
      <c r="DQ1060" s="4"/>
      <c r="DR1060" s="4"/>
      <c r="DS1060" s="4"/>
      <c r="DT1060" s="4"/>
      <c r="DU1060" s="4"/>
      <c r="DV1060" s="4"/>
      <c r="DW1060" s="4"/>
      <c r="DX1060" s="4"/>
      <c r="DY1060" s="4"/>
      <c r="DZ1060" s="4"/>
      <c r="EA1060" s="4"/>
      <c r="EB1060" s="4"/>
      <c r="EC1060" s="4"/>
      <c r="ED1060" s="4"/>
      <c r="EE1060" s="4"/>
      <c r="EF1060" s="4"/>
      <c r="EG1060" s="4"/>
      <c r="EH1060" s="4"/>
      <c r="EI1060" s="4"/>
      <c r="EJ1060" s="4"/>
      <c r="EK1060" s="4"/>
      <c r="EL1060" s="4"/>
      <c r="EM1060" s="4"/>
      <c r="EN1060" s="4"/>
      <c r="EO1060" s="4"/>
      <c r="EP1060" s="4"/>
      <c r="EQ1060" s="4"/>
      <c r="ER1060" s="4"/>
      <c r="ES1060" s="4"/>
      <c r="ET1060" s="4"/>
      <c r="EU1060" s="4"/>
      <c r="EV1060" s="4"/>
      <c r="EW1060" s="4"/>
      <c r="EX1060" s="4"/>
      <c r="EY1060" s="4"/>
      <c r="EZ1060" s="4"/>
      <c r="FA1060" s="4"/>
      <c r="FB1060" s="4"/>
      <c r="FC1060" s="4"/>
      <c r="FD1060" s="4"/>
      <c r="FE1060" s="4"/>
      <c r="FF1060" s="4"/>
      <c r="FG1060" s="4"/>
      <c r="FH1060" s="4"/>
      <c r="FI1060" s="4"/>
      <c r="FJ1060" s="4"/>
      <c r="FK1060" s="4"/>
      <c r="FL1060" s="4"/>
      <c r="FM1060" s="4"/>
      <c r="FN1060" s="4"/>
      <c r="FO1060" s="4"/>
      <c r="FP1060" s="4"/>
      <c r="FQ1060" s="4"/>
      <c r="FR1060" s="4"/>
      <c r="FS1060" s="4"/>
      <c r="FT1060" s="4"/>
      <c r="FU1060" s="4"/>
      <c r="FV1060" s="4"/>
      <c r="FW1060" s="4"/>
      <c r="FX1060" s="4"/>
      <c r="FY1060" s="4"/>
      <c r="FZ1060" s="4"/>
      <c r="GA1060" s="4"/>
      <c r="GB1060" s="4"/>
      <c r="GC1060" s="4"/>
      <c r="GD1060" s="4"/>
      <c r="GE1060" s="4"/>
      <c r="GF1060" s="4"/>
      <c r="GG1060" s="4"/>
      <c r="GH1060" s="4"/>
      <c r="GI1060" s="4"/>
      <c r="GJ1060" s="4"/>
      <c r="GK1060" s="4"/>
      <c r="GL1060" s="4"/>
      <c r="GM1060" s="4"/>
      <c r="GN1060" s="4"/>
      <c r="GO1060" s="4"/>
      <c r="GP1060" s="4"/>
      <c r="GQ1060" s="4"/>
      <c r="GR1060" s="4"/>
      <c r="GS1060" s="4"/>
      <c r="GT1060" s="4"/>
      <c r="GU1060" s="4"/>
      <c r="GV1060" s="4"/>
      <c r="GW1060" s="4"/>
      <c r="GX1060" s="4"/>
      <c r="GY1060" s="4"/>
      <c r="GZ1060" s="4"/>
      <c r="HA1060" s="4"/>
      <c r="HB1060" s="4"/>
      <c r="HC1060" s="4"/>
      <c r="HD1060" s="4"/>
      <c r="HE1060" s="4"/>
      <c r="HF1060" s="4"/>
      <c r="HG1060" s="4"/>
      <c r="HH1060" s="4"/>
      <c r="HI1060" s="4"/>
      <c r="HJ1060" s="4"/>
      <c r="HK1060" s="4"/>
      <c r="HL1060" s="4"/>
      <c r="HM1060" s="4"/>
      <c r="HN1060" s="4"/>
      <c r="HO1060" s="4"/>
      <c r="HP1060" s="4"/>
      <c r="HQ1060" s="4"/>
      <c r="HR1060" s="4"/>
      <c r="HS1060" s="4"/>
      <c r="HT1060" s="4"/>
      <c r="HU1060" s="4"/>
      <c r="HV1060" s="4"/>
      <c r="HW1060" s="4"/>
      <c r="HX1060" s="4"/>
      <c r="HY1060" s="4"/>
      <c r="HZ1060" s="4"/>
      <c r="IA1060" s="4"/>
      <c r="IB1060" s="4"/>
      <c r="IC1060" s="4"/>
      <c r="ID1060" s="4"/>
      <c r="IE1060" s="4"/>
      <c r="IF1060" s="4"/>
      <c r="IG1060" s="4"/>
      <c r="IH1060" s="4"/>
      <c r="II1060" s="4"/>
      <c r="IJ1060" s="4"/>
      <c r="IK1060" s="4"/>
      <c r="IL1060" s="4"/>
      <c r="IM1060" s="4"/>
      <c r="IN1060" s="4"/>
      <c r="IO1060" s="4"/>
      <c r="IP1060" s="4"/>
      <c r="IQ1060" s="5"/>
    </row>
    <row r="1061" spans="1:251" s="9" customFormat="1" ht="14.25" customHeight="1">
      <c r="A1061" s="4" t="s">
        <v>728</v>
      </c>
      <c r="B1061" s="9">
        <v>99999</v>
      </c>
      <c r="C1061" s="4" t="s">
        <v>83</v>
      </c>
      <c r="D1061" s="4" t="s">
        <v>105</v>
      </c>
      <c r="E1061" s="10">
        <v>1698</v>
      </c>
      <c r="F1061" s="10" t="s">
        <v>976</v>
      </c>
      <c r="G1061" s="4"/>
      <c r="H1061" s="4" t="s">
        <v>3</v>
      </c>
      <c r="I1061" s="15">
        <v>1870</v>
      </c>
      <c r="J1061" s="4" t="s">
        <v>201</v>
      </c>
      <c r="K1061" s="10">
        <v>1871</v>
      </c>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t="s">
        <v>977</v>
      </c>
      <c r="AM1061" s="11">
        <f>VLOOKUP($AL1061,'City Location'!$A$2:$C$69,2)</f>
        <v>50.850340000000003</v>
      </c>
      <c r="AN1061" s="11">
        <f>VLOOKUP($AL1061,'City Location'!$A$2:$C$69,3)</f>
        <v>4.3517099999999997</v>
      </c>
      <c r="AO1061" s="9" t="s">
        <v>631</v>
      </c>
      <c r="AP1061" s="5">
        <v>1</v>
      </c>
      <c r="AQ1061" s="5"/>
      <c r="AR1061" s="4"/>
      <c r="AS1061" s="4"/>
      <c r="AT1061" s="10">
        <v>0</v>
      </c>
      <c r="AU1061" s="10" t="s">
        <v>1104</v>
      </c>
      <c r="AV1061" s="10" t="s">
        <v>1104</v>
      </c>
      <c r="AW1061" s="10" t="s">
        <v>1105</v>
      </c>
      <c r="AX1061" s="10" t="s">
        <v>1105</v>
      </c>
      <c r="AY1061" s="10" t="s">
        <v>1105</v>
      </c>
      <c r="AZ1061" s="10" t="s">
        <v>1105</v>
      </c>
      <c r="BA1061" s="10" t="s">
        <v>1105</v>
      </c>
      <c r="BB1061" s="10" t="s">
        <v>374</v>
      </c>
      <c r="BC1061" s="10" t="s">
        <v>1105</v>
      </c>
      <c r="BD1061" s="10" t="s">
        <v>1104</v>
      </c>
      <c r="BE1061" s="10" t="s">
        <v>1104</v>
      </c>
      <c r="BF1061" s="10" t="s">
        <v>1104</v>
      </c>
      <c r="BG1061" s="10" t="s">
        <v>1104</v>
      </c>
      <c r="BH1061" s="10" t="s">
        <v>374</v>
      </c>
      <c r="BI1061" s="10" t="s">
        <v>1105</v>
      </c>
      <c r="BJ1061" s="10" t="s">
        <v>1105</v>
      </c>
      <c r="BK1061" s="10" t="s">
        <v>374</v>
      </c>
      <c r="BL1061" s="10" t="s">
        <v>374</v>
      </c>
      <c r="BM1061" s="10" t="s">
        <v>1105</v>
      </c>
      <c r="BN1061" s="10" t="s">
        <v>190</v>
      </c>
      <c r="BO1061" s="10" t="s">
        <v>1105</v>
      </c>
      <c r="BP1061" s="10" t="s">
        <v>190</v>
      </c>
      <c r="BQ1061" s="10" t="s">
        <v>1105</v>
      </c>
      <c r="BR1061" s="10" t="s">
        <v>1105</v>
      </c>
      <c r="BS1061" s="10" t="s">
        <v>1105</v>
      </c>
      <c r="BT1061" s="10" t="s">
        <v>1105</v>
      </c>
      <c r="BU1061" s="10" t="s">
        <v>1104</v>
      </c>
      <c r="BV1061" s="10" t="s">
        <v>1105</v>
      </c>
      <c r="BW1061" s="10" t="s">
        <v>1104</v>
      </c>
      <c r="BX1061" s="10" t="s">
        <v>1104</v>
      </c>
      <c r="BY1061" s="10" t="s">
        <v>1104</v>
      </c>
      <c r="BZ1061" s="10" t="s">
        <v>1105</v>
      </c>
      <c r="CA1061" s="10" t="s">
        <v>1105</v>
      </c>
      <c r="CB1061" s="10" t="s">
        <v>1105</v>
      </c>
      <c r="CC1061" s="10" t="s">
        <v>1105</v>
      </c>
      <c r="CD1061" s="10" t="s">
        <v>1104</v>
      </c>
      <c r="CE1061" s="10" t="s">
        <v>1105</v>
      </c>
      <c r="CF1061" s="10" t="s">
        <v>1104</v>
      </c>
      <c r="CG1061" s="10" t="s">
        <v>1104</v>
      </c>
      <c r="CH1061" s="10" t="s">
        <v>1104</v>
      </c>
      <c r="CI1061" s="10" t="s">
        <v>1105</v>
      </c>
      <c r="CJ1061" s="10" t="s">
        <v>1105</v>
      </c>
      <c r="CK1061" s="10" t="s">
        <v>1104</v>
      </c>
      <c r="CL1061" s="10" t="s">
        <v>1105</v>
      </c>
      <c r="CM1061" s="10" t="s">
        <v>1104</v>
      </c>
      <c r="CN1061" s="10" t="s">
        <v>1104</v>
      </c>
      <c r="CO1061" s="10" t="s">
        <v>1104</v>
      </c>
      <c r="CP1061" s="10" t="s">
        <v>1104</v>
      </c>
      <c r="CQ1061" s="10" t="s">
        <v>1104</v>
      </c>
      <c r="CR1061" s="10" t="s">
        <v>1104</v>
      </c>
      <c r="CS1061" s="10" t="s">
        <v>1104</v>
      </c>
      <c r="CT1061" s="10" t="s">
        <v>1104</v>
      </c>
      <c r="CU1061" s="10" t="s">
        <v>1104</v>
      </c>
      <c r="CV1061" s="10" t="s">
        <v>190</v>
      </c>
      <c r="CW1061" s="10" t="s">
        <v>1105</v>
      </c>
      <c r="CX1061" s="10" t="s">
        <v>1104</v>
      </c>
      <c r="CY1061" s="10" t="s">
        <v>1104</v>
      </c>
      <c r="CZ1061" s="10" t="s">
        <v>1105</v>
      </c>
      <c r="DA1061" s="10" t="s">
        <v>1105</v>
      </c>
      <c r="DB1061" s="10" t="s">
        <v>1104</v>
      </c>
      <c r="DC1061" s="98" t="s">
        <v>7108</v>
      </c>
      <c r="DD1061" s="98" t="s">
        <v>7107</v>
      </c>
      <c r="DE1061" s="4"/>
      <c r="DF1061" s="4"/>
      <c r="DG1061" s="4"/>
      <c r="DH1061" s="4"/>
      <c r="DI1061" s="4"/>
      <c r="DJ1061" s="4"/>
      <c r="DK1061" s="4"/>
      <c r="DL1061" s="4"/>
      <c r="DM1061" s="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4"/>
      <c r="EV1061" s="4"/>
      <c r="EW1061" s="4"/>
      <c r="EX1061" s="4"/>
      <c r="EY1061" s="4"/>
      <c r="EZ1061" s="4"/>
      <c r="FA1061" s="4"/>
      <c r="FB1061" s="4"/>
      <c r="FC1061" s="4"/>
      <c r="FD1061" s="4"/>
      <c r="FE1061" s="4"/>
      <c r="FF1061" s="4"/>
      <c r="FG1061" s="4"/>
      <c r="FH1061" s="4"/>
      <c r="FI1061" s="4"/>
      <c r="FJ1061" s="4"/>
      <c r="FK1061" s="4"/>
      <c r="FL1061" s="4"/>
      <c r="FM1061" s="4"/>
      <c r="FN1061" s="4"/>
      <c r="FO1061" s="4"/>
      <c r="FP1061" s="4"/>
      <c r="FQ1061" s="4"/>
      <c r="FR1061" s="4"/>
      <c r="FS1061" s="4"/>
      <c r="FT1061" s="4"/>
      <c r="FU1061" s="4"/>
      <c r="FV1061" s="4"/>
      <c r="FW1061" s="4"/>
      <c r="FX1061" s="4"/>
      <c r="FY1061" s="4"/>
      <c r="FZ1061" s="4"/>
      <c r="GA1061" s="4"/>
      <c r="GB1061" s="4"/>
      <c r="GC1061" s="4"/>
      <c r="GD1061" s="4"/>
      <c r="GE1061" s="4"/>
      <c r="GF1061" s="4"/>
      <c r="GG1061" s="4"/>
      <c r="GH1061" s="4"/>
      <c r="GI1061" s="4"/>
      <c r="GJ1061" s="4"/>
      <c r="GK1061" s="4"/>
      <c r="GL1061" s="4"/>
      <c r="GM1061" s="4"/>
      <c r="GN1061" s="4"/>
      <c r="GO1061" s="4"/>
      <c r="GP1061" s="4"/>
      <c r="GQ1061" s="4"/>
      <c r="GR1061" s="4"/>
      <c r="GS1061" s="4"/>
      <c r="GT1061" s="4"/>
      <c r="GU1061" s="4"/>
      <c r="GV1061" s="4"/>
      <c r="GW1061" s="4"/>
      <c r="GX1061" s="4"/>
      <c r="GY1061" s="4"/>
      <c r="GZ1061" s="4"/>
      <c r="HA1061" s="4"/>
      <c r="HB1061" s="4"/>
      <c r="HC1061" s="4"/>
      <c r="HD1061" s="4"/>
      <c r="HE1061" s="4"/>
      <c r="HF1061" s="4"/>
      <c r="HG1061" s="4"/>
      <c r="HH1061" s="4"/>
      <c r="HI1061" s="4"/>
      <c r="HJ1061" s="4"/>
      <c r="HK1061" s="4"/>
      <c r="HL1061" s="4"/>
      <c r="HM1061" s="4"/>
      <c r="HN1061" s="4"/>
      <c r="HO1061" s="4"/>
      <c r="HP1061" s="4"/>
      <c r="HQ1061" s="4"/>
      <c r="HR1061" s="4"/>
      <c r="HS1061" s="4"/>
      <c r="HT1061" s="4"/>
      <c r="HU1061" s="4"/>
      <c r="HV1061" s="4"/>
      <c r="HW1061" s="4"/>
      <c r="HX1061" s="4"/>
      <c r="HY1061" s="4"/>
      <c r="HZ1061" s="4"/>
      <c r="IA1061" s="4"/>
      <c r="IB1061" s="4"/>
      <c r="IC1061" s="4"/>
      <c r="ID1061" s="4"/>
      <c r="IE1061" s="4"/>
      <c r="IF1061" s="4"/>
      <c r="IG1061" s="4"/>
      <c r="IH1061" s="4"/>
      <c r="II1061" s="4"/>
      <c r="IJ1061" s="4"/>
      <c r="IK1061" s="4"/>
      <c r="IL1061" s="4"/>
      <c r="IM1061" s="4"/>
      <c r="IN1061" s="4"/>
      <c r="IO1061" s="4"/>
      <c r="IP1061" s="4"/>
      <c r="IQ1061" s="5"/>
    </row>
    <row r="1062" spans="1:251" s="9" customFormat="1" ht="14.25" customHeight="1">
      <c r="A1062" s="4" t="s">
        <v>728</v>
      </c>
      <c r="B1062" s="9">
        <v>99999</v>
      </c>
      <c r="C1062" s="4" t="s">
        <v>83</v>
      </c>
      <c r="D1062" s="4" t="s">
        <v>105</v>
      </c>
      <c r="E1062" s="10">
        <v>1698</v>
      </c>
      <c r="F1062" s="10" t="s">
        <v>976</v>
      </c>
      <c r="G1062" s="4"/>
      <c r="H1062" s="4" t="s">
        <v>5</v>
      </c>
      <c r="I1062" s="15">
        <v>1871</v>
      </c>
      <c r="J1062" s="4" t="s">
        <v>1106</v>
      </c>
      <c r="K1062" s="10">
        <v>1873</v>
      </c>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t="s">
        <v>977</v>
      </c>
      <c r="AM1062" s="11">
        <f>VLOOKUP($AL1062,'City Location'!$A$2:$C$69,2)</f>
        <v>50.850340000000003</v>
      </c>
      <c r="AN1062" s="11">
        <f>VLOOKUP($AL1062,'City Location'!$A$2:$C$69,3)</f>
        <v>4.3517099999999997</v>
      </c>
      <c r="AO1062" s="9" t="s">
        <v>631</v>
      </c>
      <c r="AP1062" s="5">
        <v>1</v>
      </c>
      <c r="AQ1062" s="5"/>
      <c r="AR1062" s="4"/>
      <c r="AS1062" s="4"/>
      <c r="AT1062" s="10">
        <v>0</v>
      </c>
      <c r="AU1062" s="10" t="s">
        <v>1104</v>
      </c>
      <c r="AV1062" s="10" t="s">
        <v>1104</v>
      </c>
      <c r="AW1062" s="10" t="s">
        <v>1105</v>
      </c>
      <c r="AX1062" s="10" t="s">
        <v>1105</v>
      </c>
      <c r="AY1062" s="10" t="s">
        <v>1105</v>
      </c>
      <c r="AZ1062" s="10" t="s">
        <v>1105</v>
      </c>
      <c r="BA1062" s="10" t="s">
        <v>1105</v>
      </c>
      <c r="BB1062" s="10" t="s">
        <v>374</v>
      </c>
      <c r="BC1062" s="10" t="s">
        <v>1105</v>
      </c>
      <c r="BD1062" s="10" t="s">
        <v>1105</v>
      </c>
      <c r="BE1062" s="10" t="s">
        <v>1105</v>
      </c>
      <c r="BF1062" s="10" t="s">
        <v>1105</v>
      </c>
      <c r="BG1062" s="10" t="s">
        <v>1105</v>
      </c>
      <c r="BH1062" s="10" t="s">
        <v>374</v>
      </c>
      <c r="BI1062" s="10" t="s">
        <v>1105</v>
      </c>
      <c r="BJ1062" s="10" t="s">
        <v>1105</v>
      </c>
      <c r="BK1062" s="10" t="s">
        <v>374</v>
      </c>
      <c r="BL1062" s="10" t="s">
        <v>374</v>
      </c>
      <c r="BM1062" s="10" t="s">
        <v>1105</v>
      </c>
      <c r="BN1062" s="10" t="s">
        <v>190</v>
      </c>
      <c r="BO1062" s="10" t="s">
        <v>1105</v>
      </c>
      <c r="BP1062" s="10" t="s">
        <v>190</v>
      </c>
      <c r="BQ1062" s="10" t="s">
        <v>1105</v>
      </c>
      <c r="BR1062" s="10" t="s">
        <v>1105</v>
      </c>
      <c r="BS1062" s="10" t="s">
        <v>1105</v>
      </c>
      <c r="BT1062" s="10" t="s">
        <v>1105</v>
      </c>
      <c r="BU1062" s="10" t="s">
        <v>1104</v>
      </c>
      <c r="BV1062" s="10" t="s">
        <v>1105</v>
      </c>
      <c r="BW1062" s="10" t="s">
        <v>1104</v>
      </c>
      <c r="BX1062" s="10" t="s">
        <v>1104</v>
      </c>
      <c r="BY1062" s="10" t="s">
        <v>1104</v>
      </c>
      <c r="BZ1062" s="10" t="s">
        <v>1105</v>
      </c>
      <c r="CA1062" s="10" t="s">
        <v>1105</v>
      </c>
      <c r="CB1062" s="10" t="s">
        <v>1105</v>
      </c>
      <c r="CC1062" s="10" t="s">
        <v>1105</v>
      </c>
      <c r="CD1062" s="10" t="s">
        <v>1104</v>
      </c>
      <c r="CE1062" s="10" t="s">
        <v>1105</v>
      </c>
      <c r="CF1062" s="10" t="s">
        <v>1104</v>
      </c>
      <c r="CG1062" s="10" t="s">
        <v>1104</v>
      </c>
      <c r="CH1062" s="10" t="s">
        <v>1104</v>
      </c>
      <c r="CI1062" s="10" t="s">
        <v>1105</v>
      </c>
      <c r="CJ1062" s="10" t="s">
        <v>1105</v>
      </c>
      <c r="CK1062" s="10" t="s">
        <v>1104</v>
      </c>
      <c r="CL1062" s="10" t="s">
        <v>1105</v>
      </c>
      <c r="CM1062" s="10" t="s">
        <v>1105</v>
      </c>
      <c r="CN1062" s="10" t="s">
        <v>1105</v>
      </c>
      <c r="CO1062" s="10" t="s">
        <v>1105</v>
      </c>
      <c r="CP1062" s="10" t="s">
        <v>1105</v>
      </c>
      <c r="CQ1062" s="10" t="s">
        <v>1105</v>
      </c>
      <c r="CR1062" s="10" t="s">
        <v>1104</v>
      </c>
      <c r="CS1062" s="10" t="s">
        <v>1104</v>
      </c>
      <c r="CT1062" s="10" t="s">
        <v>1104</v>
      </c>
      <c r="CU1062" s="10" t="s">
        <v>1104</v>
      </c>
      <c r="CV1062" s="10" t="s">
        <v>190</v>
      </c>
      <c r="CW1062" s="10" t="s">
        <v>1105</v>
      </c>
      <c r="CX1062" s="10" t="s">
        <v>1104</v>
      </c>
      <c r="CY1062" s="10" t="s">
        <v>1105</v>
      </c>
      <c r="CZ1062" s="10" t="s">
        <v>1105</v>
      </c>
      <c r="DA1062" s="10" t="s">
        <v>1105</v>
      </c>
      <c r="DB1062" s="10" t="s">
        <v>1104</v>
      </c>
      <c r="DC1062" s="98" t="s">
        <v>7108</v>
      </c>
      <c r="DD1062" s="98" t="s">
        <v>7107</v>
      </c>
      <c r="DE1062" s="4"/>
      <c r="DF1062" s="4"/>
      <c r="DG1062" s="4"/>
      <c r="DH1062" s="4"/>
      <c r="DI1062" s="4"/>
      <c r="DJ1062" s="4"/>
      <c r="DK1062" s="4"/>
      <c r="DL1062" s="4"/>
      <c r="DM1062" s="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4"/>
      <c r="EV1062" s="4"/>
      <c r="EW1062" s="4"/>
      <c r="EX1062" s="4"/>
      <c r="EY1062" s="4"/>
      <c r="EZ1062" s="4"/>
      <c r="FA1062" s="4"/>
      <c r="FB1062" s="4"/>
      <c r="FC1062" s="4"/>
      <c r="FD1062" s="4"/>
      <c r="FE1062" s="4"/>
      <c r="FF1062" s="4"/>
      <c r="FG1062" s="4"/>
      <c r="FH1062" s="4"/>
      <c r="FI1062" s="4"/>
      <c r="FJ1062" s="4"/>
      <c r="FK1062" s="4"/>
      <c r="FL1062" s="4"/>
      <c r="FM1062" s="4"/>
      <c r="FN1062" s="4"/>
      <c r="FO1062" s="4"/>
      <c r="FP1062" s="4"/>
      <c r="FQ1062" s="4"/>
      <c r="FR1062" s="4"/>
      <c r="FS1062" s="4"/>
      <c r="FT1062" s="4"/>
      <c r="FU1062" s="4"/>
      <c r="FV1062" s="4"/>
      <c r="FW1062" s="4"/>
      <c r="FX1062" s="4"/>
      <c r="FY1062" s="4"/>
      <c r="FZ1062" s="4"/>
      <c r="GA1062" s="4"/>
      <c r="GB1062" s="4"/>
      <c r="GC1062" s="4"/>
      <c r="GD1062" s="4"/>
      <c r="GE1062" s="4"/>
      <c r="GF1062" s="4"/>
      <c r="GG1062" s="4"/>
      <c r="GH1062" s="4"/>
      <c r="GI1062" s="4"/>
      <c r="GJ1062" s="4"/>
      <c r="GK1062" s="4"/>
      <c r="GL1062" s="4"/>
      <c r="GM1062" s="4"/>
      <c r="GN1062" s="4"/>
      <c r="GO1062" s="4"/>
      <c r="GP1062" s="4"/>
      <c r="GQ1062" s="4"/>
      <c r="GR1062" s="4"/>
      <c r="GS1062" s="4"/>
      <c r="GT1062" s="4"/>
      <c r="GU1062" s="4"/>
      <c r="GV1062" s="4"/>
      <c r="GW1062" s="4"/>
      <c r="GX1062" s="4"/>
      <c r="GY1062" s="4"/>
      <c r="GZ1062" s="4"/>
      <c r="HA1062" s="4"/>
      <c r="HB1062" s="4"/>
      <c r="HC1062" s="4"/>
      <c r="HD1062" s="4"/>
      <c r="HE1062" s="4"/>
      <c r="HF1062" s="4"/>
      <c r="HG1062" s="4"/>
      <c r="HH1062" s="4"/>
      <c r="HI1062" s="4"/>
      <c r="HJ1062" s="4"/>
      <c r="HK1062" s="4"/>
      <c r="HL1062" s="4"/>
      <c r="HM1062" s="4"/>
      <c r="HN1062" s="4"/>
      <c r="HO1062" s="4"/>
      <c r="HP1062" s="4"/>
      <c r="HQ1062" s="4"/>
      <c r="HR1062" s="4"/>
      <c r="HS1062" s="4"/>
      <c r="HT1062" s="4"/>
      <c r="HU1062" s="4"/>
      <c r="HV1062" s="4"/>
      <c r="HW1062" s="4"/>
      <c r="HX1062" s="4"/>
      <c r="HY1062" s="4"/>
      <c r="HZ1062" s="4"/>
      <c r="IA1062" s="4"/>
      <c r="IB1062" s="4"/>
      <c r="IC1062" s="4"/>
      <c r="ID1062" s="4"/>
      <c r="IE1062" s="4"/>
      <c r="IF1062" s="4"/>
      <c r="IG1062" s="4"/>
      <c r="IH1062" s="4"/>
      <c r="II1062" s="4"/>
      <c r="IJ1062" s="4"/>
      <c r="IK1062" s="4"/>
      <c r="IL1062" s="4"/>
      <c r="IM1062" s="4"/>
      <c r="IN1062" s="4"/>
      <c r="IO1062" s="4"/>
      <c r="IP1062" s="4"/>
      <c r="IQ1062" s="5"/>
    </row>
    <row r="1063" spans="1:251" s="9" customFormat="1" ht="14.25" customHeight="1">
      <c r="A1063" s="4" t="s">
        <v>728</v>
      </c>
      <c r="B1063" s="9">
        <v>99999</v>
      </c>
      <c r="C1063" s="4" t="s">
        <v>83</v>
      </c>
      <c r="D1063" s="4" t="s">
        <v>105</v>
      </c>
      <c r="E1063" s="10">
        <v>1698</v>
      </c>
      <c r="F1063" s="10" t="s">
        <v>976</v>
      </c>
      <c r="G1063" s="4"/>
      <c r="H1063" s="4" t="s">
        <v>6</v>
      </c>
      <c r="I1063" s="15">
        <v>1873</v>
      </c>
      <c r="J1063" s="4" t="s">
        <v>7</v>
      </c>
      <c r="K1063" s="10">
        <v>1890</v>
      </c>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t="s">
        <v>977</v>
      </c>
      <c r="AM1063" s="11">
        <f>VLOOKUP($AL1063,'City Location'!$A$2:$C$69,2)</f>
        <v>50.850340000000003</v>
      </c>
      <c r="AN1063" s="11">
        <f>VLOOKUP($AL1063,'City Location'!$A$2:$C$69,3)</f>
        <v>4.3517099999999997</v>
      </c>
      <c r="AO1063" s="9" t="s">
        <v>631</v>
      </c>
      <c r="AP1063" s="5">
        <v>1</v>
      </c>
      <c r="AQ1063" s="5"/>
      <c r="AR1063" s="4"/>
      <c r="AS1063" s="4"/>
      <c r="AT1063" s="10">
        <v>0</v>
      </c>
      <c r="AU1063" s="10" t="s">
        <v>1104</v>
      </c>
      <c r="AV1063" s="10" t="s">
        <v>1104</v>
      </c>
      <c r="AW1063" s="10" t="s">
        <v>1105</v>
      </c>
      <c r="AX1063" s="10" t="s">
        <v>1105</v>
      </c>
      <c r="AY1063" s="10" t="s">
        <v>1105</v>
      </c>
      <c r="AZ1063" s="10" t="s">
        <v>1105</v>
      </c>
      <c r="BA1063" s="10" t="s">
        <v>1105</v>
      </c>
      <c r="BB1063" s="10" t="s">
        <v>374</v>
      </c>
      <c r="BC1063" s="10" t="s">
        <v>1105</v>
      </c>
      <c r="BD1063" s="10" t="s">
        <v>1105</v>
      </c>
      <c r="BE1063" s="10" t="s">
        <v>1105</v>
      </c>
      <c r="BF1063" s="10" t="s">
        <v>1105</v>
      </c>
      <c r="BG1063" s="10" t="s">
        <v>1105</v>
      </c>
      <c r="BH1063" s="10" t="s">
        <v>374</v>
      </c>
      <c r="BI1063" s="10" t="s">
        <v>1105</v>
      </c>
      <c r="BJ1063" s="10" t="s">
        <v>1105</v>
      </c>
      <c r="BK1063" s="10" t="s">
        <v>374</v>
      </c>
      <c r="BL1063" s="10" t="s">
        <v>374</v>
      </c>
      <c r="BM1063" s="10" t="s">
        <v>1105</v>
      </c>
      <c r="BN1063" s="10" t="s">
        <v>190</v>
      </c>
      <c r="BO1063" s="10" t="s">
        <v>1105</v>
      </c>
      <c r="BP1063" s="10" t="s">
        <v>190</v>
      </c>
      <c r="BQ1063" s="10" t="s">
        <v>1105</v>
      </c>
      <c r="BR1063" s="10" t="s">
        <v>1105</v>
      </c>
      <c r="BS1063" s="10" t="s">
        <v>1105</v>
      </c>
      <c r="BT1063" s="10" t="s">
        <v>1105</v>
      </c>
      <c r="BU1063" s="10" t="s">
        <v>1104</v>
      </c>
      <c r="BV1063" s="10" t="s">
        <v>1105</v>
      </c>
      <c r="BW1063" s="10" t="s">
        <v>1104</v>
      </c>
      <c r="BX1063" s="10" t="s">
        <v>1104</v>
      </c>
      <c r="BY1063" s="10" t="s">
        <v>1104</v>
      </c>
      <c r="BZ1063" s="10" t="s">
        <v>1105</v>
      </c>
      <c r="CA1063" s="10" t="s">
        <v>1105</v>
      </c>
      <c r="CB1063" s="10" t="s">
        <v>1105</v>
      </c>
      <c r="CC1063" s="10" t="s">
        <v>1105</v>
      </c>
      <c r="CD1063" s="10" t="s">
        <v>1104</v>
      </c>
      <c r="CE1063" s="10" t="s">
        <v>1105</v>
      </c>
      <c r="CF1063" s="10" t="s">
        <v>1104</v>
      </c>
      <c r="CG1063" s="10" t="s">
        <v>1104</v>
      </c>
      <c r="CH1063" s="10" t="s">
        <v>1104</v>
      </c>
      <c r="CI1063" s="10" t="s">
        <v>1105</v>
      </c>
      <c r="CJ1063" s="10" t="s">
        <v>1105</v>
      </c>
      <c r="CK1063" s="10" t="s">
        <v>1104</v>
      </c>
      <c r="CL1063" s="10" t="s">
        <v>1105</v>
      </c>
      <c r="CM1063" s="10" t="s">
        <v>1105</v>
      </c>
      <c r="CN1063" s="10" t="s">
        <v>1105</v>
      </c>
      <c r="CO1063" s="10" t="s">
        <v>1105</v>
      </c>
      <c r="CP1063" s="10" t="s">
        <v>1105</v>
      </c>
      <c r="CQ1063" s="10" t="s">
        <v>1105</v>
      </c>
      <c r="CR1063" s="10" t="s">
        <v>1104</v>
      </c>
      <c r="CS1063" s="10" t="s">
        <v>1104</v>
      </c>
      <c r="CT1063" s="10" t="s">
        <v>1104</v>
      </c>
      <c r="CU1063" s="10" t="s">
        <v>1104</v>
      </c>
      <c r="CV1063" s="10" t="s">
        <v>190</v>
      </c>
      <c r="CW1063" s="10" t="s">
        <v>1105</v>
      </c>
      <c r="CX1063" s="10" t="s">
        <v>1104</v>
      </c>
      <c r="CY1063" s="10" t="s">
        <v>1105</v>
      </c>
      <c r="CZ1063" s="10" t="s">
        <v>1105</v>
      </c>
      <c r="DA1063" s="10" t="s">
        <v>1105</v>
      </c>
      <c r="DB1063" s="10" t="s">
        <v>1104</v>
      </c>
      <c r="DC1063" s="98" t="s">
        <v>7108</v>
      </c>
      <c r="DD1063" s="98" t="s">
        <v>7107</v>
      </c>
      <c r="DE1063" s="4"/>
      <c r="DF1063" s="4"/>
      <c r="DG1063" s="4"/>
      <c r="DH1063" s="4"/>
      <c r="DI1063" s="4"/>
      <c r="DJ1063" s="4"/>
      <c r="DK1063" s="4"/>
      <c r="DL1063" s="4"/>
      <c r="DM1063" s="4"/>
      <c r="DN1063" s="4"/>
      <c r="DO1063" s="4"/>
      <c r="DP1063" s="4"/>
      <c r="DQ1063" s="4"/>
      <c r="DR1063" s="4"/>
      <c r="DS1063" s="4"/>
      <c r="DT1063" s="4"/>
      <c r="DU1063" s="4"/>
      <c r="DV1063" s="4"/>
      <c r="DW1063" s="4"/>
      <c r="DX1063" s="4"/>
      <c r="DY1063" s="4"/>
      <c r="DZ1063" s="4"/>
      <c r="EA1063" s="4"/>
      <c r="EB1063" s="4"/>
      <c r="EC1063" s="4"/>
      <c r="ED1063" s="4"/>
      <c r="EE1063" s="4"/>
      <c r="EF1063" s="4"/>
      <c r="EG1063" s="4"/>
      <c r="EH1063" s="4"/>
      <c r="EI1063" s="4"/>
      <c r="EJ1063" s="4"/>
      <c r="EK1063" s="4"/>
      <c r="EL1063" s="4"/>
      <c r="EM1063" s="4"/>
      <c r="EN1063" s="4"/>
      <c r="EO1063" s="4"/>
      <c r="EP1063" s="4"/>
      <c r="EQ1063" s="4"/>
      <c r="ER1063" s="4"/>
      <c r="ES1063" s="4"/>
      <c r="ET1063" s="4"/>
      <c r="EU1063" s="4"/>
      <c r="EV1063" s="4"/>
      <c r="EW1063" s="4"/>
      <c r="EX1063" s="4"/>
      <c r="EY1063" s="4"/>
      <c r="EZ1063" s="4"/>
      <c r="FA1063" s="4"/>
      <c r="FB1063" s="4"/>
      <c r="FC1063" s="4"/>
      <c r="FD1063" s="4"/>
      <c r="FE1063" s="4"/>
      <c r="FF1063" s="4"/>
      <c r="FG1063" s="4"/>
      <c r="FH1063" s="4"/>
      <c r="FI1063" s="4"/>
      <c r="FJ1063" s="4"/>
      <c r="FK1063" s="4"/>
      <c r="FL1063" s="4"/>
      <c r="FM1063" s="4"/>
      <c r="FN1063" s="4"/>
      <c r="FO1063" s="4"/>
      <c r="FP1063" s="4"/>
      <c r="FQ1063" s="4"/>
      <c r="FR1063" s="4"/>
      <c r="FS1063" s="4"/>
      <c r="FT1063" s="4"/>
      <c r="FU1063" s="4"/>
      <c r="FV1063" s="4"/>
      <c r="FW1063" s="4"/>
      <c r="FX1063" s="4"/>
      <c r="FY1063" s="4"/>
      <c r="FZ1063" s="4"/>
      <c r="GA1063" s="4"/>
      <c r="GB1063" s="4"/>
      <c r="GC1063" s="4"/>
      <c r="GD1063" s="4"/>
      <c r="GE1063" s="4"/>
      <c r="GF1063" s="4"/>
      <c r="GG1063" s="4"/>
      <c r="GH1063" s="4"/>
      <c r="GI1063" s="4"/>
      <c r="GJ1063" s="4"/>
      <c r="GK1063" s="4"/>
      <c r="GL1063" s="4"/>
      <c r="GM1063" s="4"/>
      <c r="GN1063" s="4"/>
      <c r="GO1063" s="4"/>
      <c r="GP1063" s="4"/>
      <c r="GQ1063" s="4"/>
      <c r="GR1063" s="4"/>
      <c r="GS1063" s="4"/>
      <c r="GT1063" s="4"/>
      <c r="GU1063" s="4"/>
      <c r="GV1063" s="4"/>
      <c r="GW1063" s="4"/>
      <c r="GX1063" s="4"/>
      <c r="GY1063" s="4"/>
      <c r="GZ1063" s="4"/>
      <c r="HA1063" s="4"/>
      <c r="HB1063" s="4"/>
      <c r="HC1063" s="4"/>
      <c r="HD1063" s="4"/>
      <c r="HE1063" s="4"/>
      <c r="HF1063" s="4"/>
      <c r="HG1063" s="4"/>
      <c r="HH1063" s="4"/>
      <c r="HI1063" s="4"/>
      <c r="HJ1063" s="4"/>
      <c r="HK1063" s="4"/>
      <c r="HL1063" s="4"/>
      <c r="HM1063" s="4"/>
      <c r="HN1063" s="4"/>
      <c r="HO1063" s="4"/>
      <c r="HP1063" s="4"/>
      <c r="HQ1063" s="4"/>
      <c r="HR1063" s="4"/>
      <c r="HS1063" s="4"/>
      <c r="HT1063" s="4"/>
      <c r="HU1063" s="4"/>
      <c r="HV1063" s="4"/>
      <c r="HW1063" s="4"/>
      <c r="HX1063" s="4"/>
      <c r="HY1063" s="4"/>
      <c r="HZ1063" s="4"/>
      <c r="IA1063" s="4"/>
      <c r="IB1063" s="4"/>
      <c r="IC1063" s="4"/>
      <c r="ID1063" s="4"/>
      <c r="IE1063" s="4"/>
      <c r="IF1063" s="4"/>
      <c r="IG1063" s="4"/>
      <c r="IH1063" s="4"/>
      <c r="II1063" s="4"/>
      <c r="IJ1063" s="4"/>
      <c r="IK1063" s="4"/>
      <c r="IL1063" s="4"/>
      <c r="IM1063" s="4"/>
      <c r="IN1063" s="4"/>
      <c r="IO1063" s="4"/>
      <c r="IP1063" s="4"/>
      <c r="IQ1063" s="5"/>
    </row>
    <row r="1064" spans="1:251" s="9" customFormat="1" ht="14.25" customHeight="1">
      <c r="A1064" s="4" t="s">
        <v>728</v>
      </c>
      <c r="B1064" s="9">
        <v>99999</v>
      </c>
      <c r="C1064" s="4" t="s">
        <v>83</v>
      </c>
      <c r="D1064" s="4" t="s">
        <v>105</v>
      </c>
      <c r="E1064" s="10">
        <v>1698</v>
      </c>
      <c r="F1064" s="10" t="s">
        <v>976</v>
      </c>
      <c r="G1064" s="4"/>
      <c r="H1064" s="4" t="s">
        <v>9</v>
      </c>
      <c r="I1064" s="15">
        <v>1890</v>
      </c>
      <c r="J1064" s="4" t="s">
        <v>4</v>
      </c>
      <c r="K1064" s="10">
        <v>1909</v>
      </c>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t="s">
        <v>977</v>
      </c>
      <c r="AM1064" s="11">
        <f>VLOOKUP($AL1064,'City Location'!$A$2:$C$69,2)</f>
        <v>50.850340000000003</v>
      </c>
      <c r="AN1064" s="11">
        <f>VLOOKUP($AL1064,'City Location'!$A$2:$C$69,3)</f>
        <v>4.3517099999999997</v>
      </c>
      <c r="AO1064" s="9" t="s">
        <v>631</v>
      </c>
      <c r="AP1064" s="5">
        <v>1</v>
      </c>
      <c r="AQ1064" s="5"/>
      <c r="AR1064" s="4"/>
      <c r="AS1064" s="4"/>
      <c r="AT1064" s="10">
        <v>0</v>
      </c>
      <c r="AU1064" s="10" t="s">
        <v>1104</v>
      </c>
      <c r="AV1064" s="10" t="s">
        <v>1104</v>
      </c>
      <c r="AW1064" s="10" t="s">
        <v>1105</v>
      </c>
      <c r="AX1064" s="10" t="s">
        <v>1105</v>
      </c>
      <c r="AY1064" s="10" t="s">
        <v>1105</v>
      </c>
      <c r="AZ1064" s="10" t="s">
        <v>1105</v>
      </c>
      <c r="BA1064" s="10" t="s">
        <v>1105</v>
      </c>
      <c r="BB1064" s="10" t="s">
        <v>190</v>
      </c>
      <c r="BC1064" s="10" t="s">
        <v>1105</v>
      </c>
      <c r="BD1064" s="10" t="s">
        <v>1105</v>
      </c>
      <c r="BE1064" s="10" t="s">
        <v>1105</v>
      </c>
      <c r="BF1064" s="10" t="s">
        <v>1105</v>
      </c>
      <c r="BG1064" s="10" t="s">
        <v>1105</v>
      </c>
      <c r="BH1064" s="10" t="s">
        <v>374</v>
      </c>
      <c r="BI1064" s="10" t="s">
        <v>1105</v>
      </c>
      <c r="BJ1064" s="10" t="s">
        <v>1105</v>
      </c>
      <c r="BK1064" s="10" t="s">
        <v>374</v>
      </c>
      <c r="BL1064" s="10" t="s">
        <v>374</v>
      </c>
      <c r="BM1064" s="10" t="s">
        <v>1105</v>
      </c>
      <c r="BN1064" s="10" t="s">
        <v>190</v>
      </c>
      <c r="BO1064" s="10" t="s">
        <v>1105</v>
      </c>
      <c r="BP1064" s="10" t="s">
        <v>190</v>
      </c>
      <c r="BQ1064" s="10" t="s">
        <v>1105</v>
      </c>
      <c r="BR1064" s="10" t="s">
        <v>1105</v>
      </c>
      <c r="BS1064" s="10" t="s">
        <v>1105</v>
      </c>
      <c r="BT1064" s="10" t="s">
        <v>1105</v>
      </c>
      <c r="BU1064" s="10" t="s">
        <v>1104</v>
      </c>
      <c r="BV1064" s="10" t="s">
        <v>1105</v>
      </c>
      <c r="BW1064" s="10" t="s">
        <v>1104</v>
      </c>
      <c r="BX1064" s="10" t="s">
        <v>1104</v>
      </c>
      <c r="BY1064" s="10" t="s">
        <v>1104</v>
      </c>
      <c r="BZ1064" s="10" t="s">
        <v>1105</v>
      </c>
      <c r="CA1064" s="10" t="s">
        <v>1105</v>
      </c>
      <c r="CB1064" s="10" t="s">
        <v>1105</v>
      </c>
      <c r="CC1064" s="10" t="s">
        <v>1105</v>
      </c>
      <c r="CD1064" s="10" t="s">
        <v>1104</v>
      </c>
      <c r="CE1064" s="10" t="s">
        <v>1105</v>
      </c>
      <c r="CF1064" s="10" t="s">
        <v>1104</v>
      </c>
      <c r="CG1064" s="10" t="s">
        <v>1104</v>
      </c>
      <c r="CH1064" s="10" t="s">
        <v>1104</v>
      </c>
      <c r="CI1064" s="10" t="s">
        <v>1105</v>
      </c>
      <c r="CJ1064" s="10" t="s">
        <v>1105</v>
      </c>
      <c r="CK1064" s="10" t="s">
        <v>1104</v>
      </c>
      <c r="CL1064" s="10" t="s">
        <v>1105</v>
      </c>
      <c r="CM1064" s="10" t="s">
        <v>1105</v>
      </c>
      <c r="CN1064" s="10" t="s">
        <v>1105</v>
      </c>
      <c r="CO1064" s="10" t="s">
        <v>1105</v>
      </c>
      <c r="CP1064" s="10" t="s">
        <v>1105</v>
      </c>
      <c r="CQ1064" s="10" t="s">
        <v>1105</v>
      </c>
      <c r="CR1064" s="10" t="s">
        <v>1104</v>
      </c>
      <c r="CS1064" s="10" t="s">
        <v>1105</v>
      </c>
      <c r="CT1064" s="10" t="s">
        <v>1104</v>
      </c>
      <c r="CU1064" s="10" t="s">
        <v>1104</v>
      </c>
      <c r="CV1064" s="10" t="s">
        <v>190</v>
      </c>
      <c r="CW1064" s="10" t="s">
        <v>1105</v>
      </c>
      <c r="CX1064" s="10" t="s">
        <v>1104</v>
      </c>
      <c r="CY1064" s="10" t="s">
        <v>1105</v>
      </c>
      <c r="CZ1064" s="10" t="s">
        <v>1105</v>
      </c>
      <c r="DA1064" s="10" t="s">
        <v>1105</v>
      </c>
      <c r="DB1064" s="10" t="s">
        <v>1104</v>
      </c>
      <c r="DC1064" s="98" t="s">
        <v>7108</v>
      </c>
      <c r="DD1064" s="98" t="s">
        <v>7107</v>
      </c>
      <c r="DE1064" s="4"/>
      <c r="DF1064" s="4"/>
      <c r="DG1064" s="4"/>
      <c r="DH1064" s="4"/>
      <c r="DI1064" s="4"/>
      <c r="DJ1064" s="4"/>
      <c r="DK1064" s="4"/>
      <c r="DL1064" s="4"/>
      <c r="DM1064" s="4"/>
      <c r="DN1064" s="4"/>
      <c r="DO1064" s="4"/>
      <c r="DP1064" s="4"/>
      <c r="DQ1064" s="4"/>
      <c r="DR1064" s="4"/>
      <c r="DS1064" s="4"/>
      <c r="DT1064" s="4"/>
      <c r="DU1064" s="4"/>
      <c r="DV1064" s="4"/>
      <c r="DW1064" s="4"/>
      <c r="DX1064" s="4"/>
      <c r="DY1064" s="4"/>
      <c r="DZ1064" s="4"/>
      <c r="EA1064" s="4"/>
      <c r="EB1064" s="4"/>
      <c r="EC1064" s="4"/>
      <c r="ED1064" s="4"/>
      <c r="EE1064" s="4"/>
      <c r="EF1064" s="4"/>
      <c r="EG1064" s="4"/>
      <c r="EH1064" s="4"/>
      <c r="EI1064" s="4"/>
      <c r="EJ1064" s="4"/>
      <c r="EK1064" s="4"/>
      <c r="EL1064" s="4"/>
      <c r="EM1064" s="4"/>
      <c r="EN1064" s="4"/>
      <c r="EO1064" s="4"/>
      <c r="EP1064" s="4"/>
      <c r="EQ1064" s="4"/>
      <c r="ER1064" s="4"/>
      <c r="ES1064" s="4"/>
      <c r="ET1064" s="4"/>
      <c r="EU1064" s="4"/>
      <c r="EV1064" s="4"/>
      <c r="EW1064" s="4"/>
      <c r="EX1064" s="4"/>
      <c r="EY1064" s="4"/>
      <c r="EZ1064" s="4"/>
      <c r="FA1064" s="4"/>
      <c r="FB1064" s="4"/>
      <c r="FC1064" s="4"/>
      <c r="FD1064" s="4"/>
      <c r="FE1064" s="4"/>
      <c r="FF1064" s="4"/>
      <c r="FG1064" s="4"/>
      <c r="FH1064" s="4"/>
      <c r="FI1064" s="4"/>
      <c r="FJ1064" s="4"/>
      <c r="FK1064" s="4"/>
      <c r="FL1064" s="4"/>
      <c r="FM1064" s="4"/>
      <c r="FN1064" s="4"/>
      <c r="FO1064" s="4"/>
      <c r="FP1064" s="4"/>
      <c r="FQ1064" s="4"/>
      <c r="FR1064" s="4"/>
      <c r="FS1064" s="4"/>
      <c r="FT1064" s="4"/>
      <c r="FU1064" s="4"/>
      <c r="FV1064" s="4"/>
      <c r="FW1064" s="4"/>
      <c r="FX1064" s="4"/>
      <c r="FY1064" s="4"/>
      <c r="FZ1064" s="4"/>
      <c r="GA1064" s="4"/>
      <c r="GB1064" s="4"/>
      <c r="GC1064" s="4"/>
      <c r="GD1064" s="4"/>
      <c r="GE1064" s="4"/>
      <c r="GF1064" s="4"/>
      <c r="GG1064" s="4"/>
      <c r="GH1064" s="4"/>
      <c r="GI1064" s="4"/>
      <c r="GJ1064" s="4"/>
      <c r="GK1064" s="4"/>
      <c r="GL1064" s="4"/>
      <c r="GM1064" s="4"/>
      <c r="GN1064" s="4"/>
      <c r="GO1064" s="4"/>
      <c r="GP1064" s="4"/>
      <c r="GQ1064" s="4"/>
      <c r="GR1064" s="4"/>
      <c r="GS1064" s="4"/>
      <c r="GT1064" s="4"/>
      <c r="GU1064" s="4"/>
      <c r="GV1064" s="4"/>
      <c r="GW1064" s="4"/>
      <c r="GX1064" s="4"/>
      <c r="GY1064" s="4"/>
      <c r="GZ1064" s="4"/>
      <c r="HA1064" s="4"/>
      <c r="HB1064" s="4"/>
      <c r="HC1064" s="4"/>
      <c r="HD1064" s="4"/>
      <c r="HE1064" s="4"/>
      <c r="HF1064" s="4"/>
      <c r="HG1064" s="4"/>
      <c r="HH1064" s="4"/>
      <c r="HI1064" s="4"/>
      <c r="HJ1064" s="4"/>
      <c r="HK1064" s="4"/>
      <c r="HL1064" s="4"/>
      <c r="HM1064" s="4"/>
      <c r="HN1064" s="4"/>
      <c r="HO1064" s="4"/>
      <c r="HP1064" s="4"/>
      <c r="HQ1064" s="4"/>
      <c r="HR1064" s="4"/>
      <c r="HS1064" s="4"/>
      <c r="HT1064" s="4"/>
      <c r="HU1064" s="4"/>
      <c r="HV1064" s="4"/>
      <c r="HW1064" s="4"/>
      <c r="HX1064" s="4"/>
      <c r="HY1064" s="4"/>
      <c r="HZ1064" s="4"/>
      <c r="IA1064" s="4"/>
      <c r="IB1064" s="4"/>
      <c r="IC1064" s="4"/>
      <c r="ID1064" s="4"/>
      <c r="IE1064" s="4"/>
      <c r="IF1064" s="4"/>
      <c r="IG1064" s="4"/>
      <c r="IH1064" s="4"/>
      <c r="II1064" s="4"/>
      <c r="IJ1064" s="4"/>
      <c r="IK1064" s="4"/>
      <c r="IL1064" s="4"/>
      <c r="IM1064" s="4"/>
      <c r="IN1064" s="4"/>
      <c r="IO1064" s="4"/>
      <c r="IP1064" s="4"/>
      <c r="IQ1064" s="5"/>
    </row>
    <row r="1065" spans="1:251" s="7" customFormat="1" ht="14.25" customHeight="1">
      <c r="A1065" s="4" t="s">
        <v>728</v>
      </c>
      <c r="B1065" s="9">
        <v>99999</v>
      </c>
      <c r="C1065" s="4" t="s">
        <v>83</v>
      </c>
      <c r="D1065" s="4" t="s">
        <v>105</v>
      </c>
      <c r="E1065" s="10">
        <v>1118</v>
      </c>
      <c r="F1065" s="10" t="s">
        <v>976</v>
      </c>
      <c r="G1065" s="4"/>
      <c r="H1065" s="4" t="s">
        <v>4</v>
      </c>
      <c r="I1065" s="10">
        <v>1909</v>
      </c>
      <c r="J1065" s="4" t="s">
        <v>18</v>
      </c>
      <c r="K1065" s="10">
        <v>1934</v>
      </c>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t="s">
        <v>977</v>
      </c>
      <c r="AM1065" s="11">
        <f>VLOOKUP($AL1065,'City Location'!$A$2:$C$69,2)</f>
        <v>50.850340000000003</v>
      </c>
      <c r="AN1065" s="11">
        <f>VLOOKUP($AL1065,'City Location'!$A$2:$C$69,3)</f>
        <v>4.3517099999999997</v>
      </c>
      <c r="AO1065" s="9" t="s">
        <v>631</v>
      </c>
      <c r="AP1065" s="5">
        <v>1</v>
      </c>
      <c r="AQ1065" s="5"/>
      <c r="AR1065" s="4"/>
      <c r="AS1065" s="4"/>
      <c r="AT1065" s="10">
        <v>0</v>
      </c>
      <c r="AU1065" s="10" t="s">
        <v>1104</v>
      </c>
      <c r="AV1065" s="10" t="s">
        <v>1104</v>
      </c>
      <c r="AW1065" s="10" t="s">
        <v>1105</v>
      </c>
      <c r="AX1065" s="10" t="s">
        <v>1105</v>
      </c>
      <c r="AY1065" s="10" t="s">
        <v>1105</v>
      </c>
      <c r="AZ1065" s="10" t="s">
        <v>1105</v>
      </c>
      <c r="BA1065" s="10" t="s">
        <v>1105</v>
      </c>
      <c r="BB1065" s="10" t="s">
        <v>190</v>
      </c>
      <c r="BC1065" s="10" t="s">
        <v>1105</v>
      </c>
      <c r="BD1065" s="10" t="s">
        <v>1105</v>
      </c>
      <c r="BE1065" s="10" t="s">
        <v>1105</v>
      </c>
      <c r="BF1065" s="10" t="s">
        <v>1105</v>
      </c>
      <c r="BG1065" s="10" t="s">
        <v>1105</v>
      </c>
      <c r="BH1065" s="10" t="s">
        <v>374</v>
      </c>
      <c r="BI1065" s="10" t="s">
        <v>1105</v>
      </c>
      <c r="BJ1065" s="10" t="s">
        <v>1105</v>
      </c>
      <c r="BK1065" s="10" t="s">
        <v>374</v>
      </c>
      <c r="BL1065" s="10" t="s">
        <v>374</v>
      </c>
      <c r="BM1065" s="10" t="s">
        <v>1105</v>
      </c>
      <c r="BN1065" s="10" t="s">
        <v>190</v>
      </c>
      <c r="BO1065" s="10" t="s">
        <v>1105</v>
      </c>
      <c r="BP1065" s="10" t="s">
        <v>190</v>
      </c>
      <c r="BQ1065" s="10" t="s">
        <v>1105</v>
      </c>
      <c r="BR1065" s="10" t="s">
        <v>1105</v>
      </c>
      <c r="BS1065" s="10" t="s">
        <v>1105</v>
      </c>
      <c r="BT1065" s="10" t="s">
        <v>1105</v>
      </c>
      <c r="BU1065" s="10" t="s">
        <v>1104</v>
      </c>
      <c r="BV1065" s="10" t="s">
        <v>1105</v>
      </c>
      <c r="BW1065" s="10" t="s">
        <v>1104</v>
      </c>
      <c r="BX1065" s="10" t="s">
        <v>1104</v>
      </c>
      <c r="BY1065" s="10" t="s">
        <v>1104</v>
      </c>
      <c r="BZ1065" s="10" t="s">
        <v>1105</v>
      </c>
      <c r="CA1065" s="10" t="s">
        <v>1105</v>
      </c>
      <c r="CB1065" s="10" t="s">
        <v>1105</v>
      </c>
      <c r="CC1065" s="10" t="s">
        <v>1105</v>
      </c>
      <c r="CD1065" s="10" t="s">
        <v>1104</v>
      </c>
      <c r="CE1065" s="10" t="s">
        <v>1105</v>
      </c>
      <c r="CF1065" s="10" t="s">
        <v>1105</v>
      </c>
      <c r="CG1065" s="10" t="s">
        <v>1104</v>
      </c>
      <c r="CH1065" s="10" t="s">
        <v>1104</v>
      </c>
      <c r="CI1065" s="10" t="s">
        <v>1105</v>
      </c>
      <c r="CJ1065" s="10" t="s">
        <v>1105</v>
      </c>
      <c r="CK1065" s="10" t="s">
        <v>1104</v>
      </c>
      <c r="CL1065" s="10" t="s">
        <v>1105</v>
      </c>
      <c r="CM1065" s="10" t="s">
        <v>1105</v>
      </c>
      <c r="CN1065" s="10" t="s">
        <v>1105</v>
      </c>
      <c r="CO1065" s="10" t="s">
        <v>1105</v>
      </c>
      <c r="CP1065" s="10" t="s">
        <v>1105</v>
      </c>
      <c r="CQ1065" s="10" t="s">
        <v>1105</v>
      </c>
      <c r="CR1065" s="10" t="s">
        <v>1104</v>
      </c>
      <c r="CS1065" s="10" t="s">
        <v>1105</v>
      </c>
      <c r="CT1065" s="10" t="s">
        <v>1104</v>
      </c>
      <c r="CU1065" s="10" t="s">
        <v>1104</v>
      </c>
      <c r="CV1065" s="10" t="s">
        <v>190</v>
      </c>
      <c r="CW1065" s="10" t="s">
        <v>1105</v>
      </c>
      <c r="CX1065" s="10" t="s">
        <v>1104</v>
      </c>
      <c r="CY1065" s="10" t="s">
        <v>1105</v>
      </c>
      <c r="CZ1065" s="10" t="s">
        <v>1105</v>
      </c>
      <c r="DA1065" s="10" t="s">
        <v>1105</v>
      </c>
      <c r="DB1065" s="10" t="s">
        <v>1104</v>
      </c>
      <c r="DC1065" s="98" t="s">
        <v>7108</v>
      </c>
      <c r="DD1065" s="98" t="s">
        <v>7107</v>
      </c>
      <c r="DE1065" s="4"/>
      <c r="DF1065" s="4"/>
      <c r="DG1065" s="4"/>
      <c r="DH1065" s="4"/>
      <c r="DI1065" s="4"/>
      <c r="DJ1065" s="4"/>
      <c r="DK1065" s="4"/>
      <c r="DL1065" s="4"/>
      <c r="DM1065" s="4"/>
      <c r="DN1065" s="4"/>
      <c r="DO1065" s="4"/>
      <c r="DP1065" s="4"/>
      <c r="DQ1065" s="4"/>
      <c r="DR1065" s="4"/>
      <c r="DS1065" s="4"/>
      <c r="DT1065" s="4"/>
      <c r="DU1065" s="4"/>
      <c r="DV1065" s="4"/>
      <c r="DW1065" s="4"/>
      <c r="DX1065" s="4"/>
      <c r="DY1065" s="4"/>
      <c r="DZ1065" s="4"/>
      <c r="EA1065" s="4"/>
      <c r="EB1065" s="4"/>
      <c r="EC1065" s="4"/>
      <c r="ED1065" s="4"/>
      <c r="EE1065" s="4"/>
      <c r="EF1065" s="4"/>
      <c r="EG1065" s="4"/>
      <c r="EH1065" s="4"/>
      <c r="EI1065" s="4"/>
      <c r="EJ1065" s="4"/>
      <c r="EK1065" s="4"/>
      <c r="EL1065" s="4"/>
      <c r="EM1065" s="4"/>
      <c r="EN1065" s="4"/>
      <c r="EO1065" s="4"/>
      <c r="EP1065" s="4"/>
      <c r="EQ1065" s="4"/>
      <c r="ER1065" s="4"/>
      <c r="ES1065" s="4"/>
      <c r="ET1065" s="4"/>
      <c r="EU1065" s="4"/>
      <c r="EV1065" s="4"/>
      <c r="EW1065" s="4"/>
      <c r="EX1065" s="4"/>
      <c r="EY1065" s="4"/>
      <c r="EZ1065" s="4"/>
      <c r="FA1065" s="4"/>
      <c r="FB1065" s="4"/>
      <c r="FC1065" s="4"/>
      <c r="FD1065" s="4"/>
      <c r="FE1065" s="4"/>
      <c r="FF1065" s="4"/>
      <c r="FG1065" s="4"/>
      <c r="FH1065" s="4"/>
      <c r="FI1065" s="4"/>
      <c r="FJ1065" s="4"/>
      <c r="FK1065" s="4"/>
      <c r="FL1065" s="4"/>
      <c r="FM1065" s="4"/>
      <c r="FN1065" s="4"/>
      <c r="FO1065" s="4"/>
      <c r="FP1065" s="4"/>
      <c r="FQ1065" s="4"/>
      <c r="FR1065" s="4"/>
      <c r="FS1065" s="4"/>
      <c r="FT1065" s="4"/>
      <c r="FU1065" s="4"/>
      <c r="FV1065" s="4"/>
      <c r="FW1065" s="4"/>
      <c r="FX1065" s="4"/>
      <c r="FY1065" s="4"/>
      <c r="FZ1065" s="4"/>
      <c r="GA1065" s="4"/>
      <c r="GB1065" s="4"/>
      <c r="GC1065" s="4"/>
      <c r="GD1065" s="4"/>
      <c r="GE1065" s="4"/>
      <c r="GF1065" s="4"/>
      <c r="GG1065" s="4"/>
      <c r="GH1065" s="4"/>
      <c r="GI1065" s="4"/>
      <c r="GJ1065" s="4"/>
      <c r="GK1065" s="4"/>
      <c r="GL1065" s="4"/>
      <c r="GM1065" s="4"/>
      <c r="GN1065" s="4"/>
      <c r="GO1065" s="4"/>
      <c r="GP1065" s="4"/>
      <c r="GQ1065" s="4"/>
      <c r="GR1065" s="4"/>
      <c r="GS1065" s="4"/>
      <c r="GT1065" s="4"/>
      <c r="GU1065" s="4"/>
      <c r="GV1065" s="4"/>
      <c r="GW1065" s="4"/>
      <c r="GX1065" s="4"/>
      <c r="GY1065" s="4"/>
      <c r="GZ1065" s="4"/>
      <c r="HA1065" s="4"/>
      <c r="HB1065" s="4"/>
      <c r="HC1065" s="4"/>
      <c r="HD1065" s="4"/>
      <c r="HE1065" s="4"/>
      <c r="HF1065" s="4"/>
      <c r="HG1065" s="4"/>
      <c r="HH1065" s="4"/>
      <c r="HI1065" s="4"/>
      <c r="HJ1065" s="4"/>
      <c r="HK1065" s="4"/>
      <c r="HL1065" s="4"/>
      <c r="HM1065" s="4"/>
      <c r="HN1065" s="4"/>
      <c r="HO1065" s="4"/>
      <c r="HP1065" s="4"/>
      <c r="HQ1065" s="4"/>
      <c r="HR1065" s="4"/>
      <c r="HS1065" s="4"/>
      <c r="HT1065" s="4"/>
      <c r="HU1065" s="4"/>
      <c r="HV1065" s="4"/>
      <c r="HW1065" s="4"/>
      <c r="HX1065" s="4"/>
      <c r="HY1065" s="4"/>
      <c r="HZ1065" s="4"/>
      <c r="IA1065" s="4"/>
      <c r="IB1065" s="4"/>
      <c r="IC1065" s="4"/>
      <c r="ID1065" s="4"/>
      <c r="IE1065" s="4"/>
      <c r="IF1065" s="4"/>
      <c r="IG1065" s="4"/>
      <c r="IH1065" s="4"/>
      <c r="II1065" s="4"/>
      <c r="IJ1065" s="4"/>
      <c r="IK1065" s="4"/>
      <c r="IL1065" s="4"/>
      <c r="IM1065" s="4"/>
      <c r="IN1065" s="4"/>
      <c r="IO1065" s="4"/>
      <c r="IP1065" s="4"/>
      <c r="IQ1065" s="5"/>
    </row>
    <row r="1066" spans="1:251">
      <c r="AM1066" s="11"/>
      <c r="AN1066" s="11"/>
      <c r="BX1066" s="3"/>
    </row>
    <row r="1067" spans="1:251">
      <c r="AM1067" s="11"/>
      <c r="AN1067" s="11"/>
      <c r="BX1067" s="3"/>
    </row>
    <row r="1068" spans="1:251">
      <c r="AM1068" s="11"/>
      <c r="AN1068" s="11"/>
      <c r="BX1068" s="3"/>
    </row>
    <row r="1069" spans="1:251">
      <c r="AM1069" s="11"/>
      <c r="AN1069" s="11"/>
      <c r="BX1069" s="3"/>
    </row>
    <row r="1070" spans="1:251">
      <c r="AM1070" s="11"/>
      <c r="AN1070" s="11"/>
      <c r="BX1070" s="3"/>
    </row>
  </sheetData>
  <autoFilter ref="A1:IP1076" xr:uid="{00000000-0009-0000-0000-000007000000}">
    <sortState ref="A2:IP1070">
      <sortCondition ref="B1:B1076"/>
    </sortState>
  </autoFilter>
  <sortState ref="A2:DH980">
    <sortCondition ref="A1"/>
  </sortState>
  <phoneticPr fontId="16" type="noConversion"/>
  <hyperlinks>
    <hyperlink ref="DC580" r:id="rId1" xr:uid="{00000000-0004-0000-0700-000000000000}"/>
    <hyperlink ref="DD580" r:id="rId2" xr:uid="{00000000-0004-0000-0700-000001000000}"/>
    <hyperlink ref="DC526" r:id="rId3" xr:uid="{00000000-0004-0000-0700-000002000000}"/>
    <hyperlink ref="DC574" r:id="rId4" xr:uid="{00000000-0004-0000-0700-000003000000}"/>
    <hyperlink ref="DC575" r:id="rId5" xr:uid="{00000000-0004-0000-0700-000004000000}"/>
    <hyperlink ref="DC576" r:id="rId6" xr:uid="{00000000-0004-0000-0700-000005000000}"/>
    <hyperlink ref="DC577" r:id="rId7" xr:uid="{00000000-0004-0000-0700-000006000000}"/>
    <hyperlink ref="DC578" r:id="rId8" xr:uid="{00000000-0004-0000-0700-000007000000}"/>
    <hyperlink ref="DC579" r:id="rId9" xr:uid="{00000000-0004-0000-0700-000008000000}"/>
    <hyperlink ref="DC537" r:id="rId10" xr:uid="{00000000-0004-0000-0700-000009000000}"/>
    <hyperlink ref="DC535" r:id="rId11" xr:uid="{00000000-0004-0000-0700-00000A000000}"/>
    <hyperlink ref="DC536" r:id="rId12" xr:uid="{00000000-0004-0000-0700-00000B000000}"/>
    <hyperlink ref="DC538" r:id="rId13" xr:uid="{00000000-0004-0000-0700-00000C000000}"/>
    <hyperlink ref="DC539" r:id="rId14" xr:uid="{00000000-0004-0000-0700-00000D000000}"/>
    <hyperlink ref="DC540" r:id="rId15" xr:uid="{00000000-0004-0000-0700-00000E000000}"/>
    <hyperlink ref="DC541" r:id="rId16" xr:uid="{00000000-0004-0000-0700-00000F000000}"/>
    <hyperlink ref="DC542" r:id="rId17" xr:uid="{00000000-0004-0000-0700-000010000000}"/>
    <hyperlink ref="DC543" r:id="rId18" xr:uid="{00000000-0004-0000-0700-000011000000}"/>
    <hyperlink ref="DC544" r:id="rId19" xr:uid="{00000000-0004-0000-0700-000012000000}"/>
    <hyperlink ref="DC545" r:id="rId20" xr:uid="{00000000-0004-0000-0700-000013000000}"/>
    <hyperlink ref="DC546" r:id="rId21" xr:uid="{00000000-0004-0000-0700-000014000000}"/>
    <hyperlink ref="DC547" r:id="rId22" xr:uid="{00000000-0004-0000-0700-000015000000}"/>
    <hyperlink ref="DC548" r:id="rId23" xr:uid="{00000000-0004-0000-0700-000016000000}"/>
    <hyperlink ref="DC549" r:id="rId24" xr:uid="{00000000-0004-0000-0700-000017000000}"/>
    <hyperlink ref="DC550" r:id="rId25" xr:uid="{00000000-0004-0000-0700-000018000000}"/>
    <hyperlink ref="DC524" r:id="rId26" xr:uid="{00000000-0004-0000-0700-000019000000}"/>
    <hyperlink ref="DC525" r:id="rId27" xr:uid="{00000000-0004-0000-0700-00001A000000}"/>
    <hyperlink ref="DC572" r:id="rId28" xr:uid="{00000000-0004-0000-0700-00001B000000}"/>
    <hyperlink ref="DC573" r:id="rId29" xr:uid="{00000000-0004-0000-0700-00001C000000}"/>
    <hyperlink ref="DC527" r:id="rId30" xr:uid="{00000000-0004-0000-0700-00001D000000}"/>
    <hyperlink ref="DC528" r:id="rId31" xr:uid="{00000000-0004-0000-0700-00001E000000}"/>
    <hyperlink ref="DC551" r:id="rId32" xr:uid="{00000000-0004-0000-0700-00001F000000}"/>
    <hyperlink ref="DC552" r:id="rId33" xr:uid="{00000000-0004-0000-0700-000020000000}"/>
    <hyperlink ref="DC553" r:id="rId34" xr:uid="{00000000-0004-0000-0700-000021000000}"/>
    <hyperlink ref="DC554" r:id="rId35" xr:uid="{00000000-0004-0000-0700-000022000000}"/>
    <hyperlink ref="DC555" r:id="rId36" xr:uid="{00000000-0004-0000-0700-000023000000}"/>
    <hyperlink ref="DC556" r:id="rId37" xr:uid="{00000000-0004-0000-0700-000024000000}"/>
    <hyperlink ref="DC557" r:id="rId38" xr:uid="{00000000-0004-0000-0700-000025000000}"/>
    <hyperlink ref="DC558" r:id="rId39" xr:uid="{00000000-0004-0000-0700-000026000000}"/>
    <hyperlink ref="DC559" r:id="rId40" xr:uid="{00000000-0004-0000-0700-000027000000}"/>
    <hyperlink ref="DC560" r:id="rId41" xr:uid="{00000000-0004-0000-0700-000028000000}"/>
    <hyperlink ref="DC561" r:id="rId42" xr:uid="{00000000-0004-0000-0700-000029000000}"/>
    <hyperlink ref="DC562" r:id="rId43" xr:uid="{00000000-0004-0000-0700-00002A000000}"/>
    <hyperlink ref="DC563" r:id="rId44" xr:uid="{00000000-0004-0000-0700-00002B000000}"/>
    <hyperlink ref="DC564" r:id="rId45" xr:uid="{00000000-0004-0000-0700-00002C000000}"/>
    <hyperlink ref="DC565" r:id="rId46" xr:uid="{00000000-0004-0000-0700-00002D000000}"/>
    <hyperlink ref="DC566" r:id="rId47" xr:uid="{00000000-0004-0000-0700-00002E000000}"/>
    <hyperlink ref="DC567" r:id="rId48" xr:uid="{00000000-0004-0000-0700-00002F000000}"/>
    <hyperlink ref="DC568" r:id="rId49" xr:uid="{00000000-0004-0000-0700-000030000000}"/>
    <hyperlink ref="DC569" r:id="rId50" xr:uid="{00000000-0004-0000-0700-000031000000}"/>
    <hyperlink ref="DC570" r:id="rId51" xr:uid="{00000000-0004-0000-0700-000032000000}"/>
    <hyperlink ref="DC571" r:id="rId52" xr:uid="{00000000-0004-0000-0700-000033000000}"/>
    <hyperlink ref="DC529" r:id="rId53" xr:uid="{00000000-0004-0000-0700-000034000000}"/>
    <hyperlink ref="DC530" r:id="rId54" xr:uid="{00000000-0004-0000-0700-000035000000}"/>
    <hyperlink ref="DC531" r:id="rId55" xr:uid="{00000000-0004-0000-0700-000036000000}"/>
    <hyperlink ref="DC532" r:id="rId56" xr:uid="{00000000-0004-0000-0700-000037000000}"/>
    <hyperlink ref="DC533" r:id="rId57" xr:uid="{00000000-0004-0000-0700-000038000000}"/>
    <hyperlink ref="DC534" r:id="rId58" xr:uid="{00000000-0004-0000-0700-000039000000}"/>
    <hyperlink ref="DD526" r:id="rId59" xr:uid="{00000000-0004-0000-0700-00003A000000}"/>
    <hyperlink ref="DD574" r:id="rId60" xr:uid="{00000000-0004-0000-0700-00003B000000}"/>
    <hyperlink ref="DD575" r:id="rId61" xr:uid="{00000000-0004-0000-0700-00003C000000}"/>
    <hyperlink ref="DD576" r:id="rId62" xr:uid="{00000000-0004-0000-0700-00003D000000}"/>
    <hyperlink ref="DD577" r:id="rId63" xr:uid="{00000000-0004-0000-0700-00003E000000}"/>
    <hyperlink ref="DD578" r:id="rId64" xr:uid="{00000000-0004-0000-0700-00003F000000}"/>
    <hyperlink ref="DD579" r:id="rId65" xr:uid="{00000000-0004-0000-0700-000040000000}"/>
    <hyperlink ref="DD537" r:id="rId66" xr:uid="{00000000-0004-0000-0700-000041000000}"/>
    <hyperlink ref="DD535" r:id="rId67" xr:uid="{00000000-0004-0000-0700-000042000000}"/>
    <hyperlink ref="DD536" r:id="rId68" xr:uid="{00000000-0004-0000-0700-000043000000}"/>
    <hyperlink ref="DD538" r:id="rId69" xr:uid="{00000000-0004-0000-0700-000044000000}"/>
    <hyperlink ref="DD539" r:id="rId70" xr:uid="{00000000-0004-0000-0700-000045000000}"/>
    <hyperlink ref="DD540" r:id="rId71" xr:uid="{00000000-0004-0000-0700-000046000000}"/>
    <hyperlink ref="DD541" r:id="rId72" xr:uid="{00000000-0004-0000-0700-000047000000}"/>
    <hyperlink ref="DD542" r:id="rId73" xr:uid="{00000000-0004-0000-0700-000048000000}"/>
    <hyperlink ref="DD543" r:id="rId74" xr:uid="{00000000-0004-0000-0700-000049000000}"/>
    <hyperlink ref="DD544" r:id="rId75" xr:uid="{00000000-0004-0000-0700-00004A000000}"/>
    <hyperlink ref="DD545" r:id="rId76" xr:uid="{00000000-0004-0000-0700-00004B000000}"/>
    <hyperlink ref="DD546" r:id="rId77" xr:uid="{00000000-0004-0000-0700-00004C000000}"/>
    <hyperlink ref="DD547" r:id="rId78" xr:uid="{00000000-0004-0000-0700-00004D000000}"/>
    <hyperlink ref="DD548" r:id="rId79" xr:uid="{00000000-0004-0000-0700-00004E000000}"/>
    <hyperlink ref="DD549" r:id="rId80" xr:uid="{00000000-0004-0000-0700-00004F000000}"/>
    <hyperlink ref="DD550" r:id="rId81" xr:uid="{00000000-0004-0000-0700-000050000000}"/>
    <hyperlink ref="DD524" r:id="rId82" xr:uid="{00000000-0004-0000-0700-000051000000}"/>
    <hyperlink ref="DD525" r:id="rId83" xr:uid="{00000000-0004-0000-0700-000052000000}"/>
    <hyperlink ref="DD572" r:id="rId84" xr:uid="{00000000-0004-0000-0700-000053000000}"/>
    <hyperlink ref="DD573" r:id="rId85" xr:uid="{00000000-0004-0000-0700-000054000000}"/>
    <hyperlink ref="DD527" r:id="rId86" xr:uid="{00000000-0004-0000-0700-000055000000}"/>
    <hyperlink ref="DD528" r:id="rId87" xr:uid="{00000000-0004-0000-0700-000056000000}"/>
    <hyperlink ref="DD551" r:id="rId88" xr:uid="{00000000-0004-0000-0700-000057000000}"/>
    <hyperlink ref="DD552" r:id="rId89" xr:uid="{00000000-0004-0000-0700-000058000000}"/>
    <hyperlink ref="DD553" r:id="rId90" xr:uid="{00000000-0004-0000-0700-000059000000}"/>
    <hyperlink ref="DD554" r:id="rId91" xr:uid="{00000000-0004-0000-0700-00005A000000}"/>
    <hyperlink ref="DD555" r:id="rId92" xr:uid="{00000000-0004-0000-0700-00005B000000}"/>
    <hyperlink ref="DD556" r:id="rId93" xr:uid="{00000000-0004-0000-0700-00005C000000}"/>
    <hyperlink ref="DD557" r:id="rId94" xr:uid="{00000000-0004-0000-0700-00005D000000}"/>
    <hyperlink ref="DD558" r:id="rId95" xr:uid="{00000000-0004-0000-0700-00005E000000}"/>
    <hyperlink ref="DD559" r:id="rId96" xr:uid="{00000000-0004-0000-0700-00005F000000}"/>
    <hyperlink ref="DD560" r:id="rId97" xr:uid="{00000000-0004-0000-0700-000060000000}"/>
    <hyperlink ref="DD561" r:id="rId98" xr:uid="{00000000-0004-0000-0700-000061000000}"/>
    <hyperlink ref="DD562" r:id="rId99" xr:uid="{00000000-0004-0000-0700-000062000000}"/>
    <hyperlink ref="DD563" r:id="rId100" xr:uid="{00000000-0004-0000-0700-000063000000}"/>
    <hyperlink ref="DD564" r:id="rId101" xr:uid="{00000000-0004-0000-0700-000064000000}"/>
    <hyperlink ref="DD565" r:id="rId102" xr:uid="{00000000-0004-0000-0700-000065000000}"/>
    <hyperlink ref="DD566" r:id="rId103" xr:uid="{00000000-0004-0000-0700-000066000000}"/>
    <hyperlink ref="DD567" r:id="rId104" xr:uid="{00000000-0004-0000-0700-000067000000}"/>
    <hyperlink ref="DD568" r:id="rId105" xr:uid="{00000000-0004-0000-0700-000068000000}"/>
    <hyperlink ref="DD569" r:id="rId106" xr:uid="{00000000-0004-0000-0700-000069000000}"/>
    <hyperlink ref="DD570" r:id="rId107" xr:uid="{00000000-0004-0000-0700-00006A000000}"/>
    <hyperlink ref="DD571" r:id="rId108" xr:uid="{00000000-0004-0000-0700-00006B000000}"/>
    <hyperlink ref="DD529" r:id="rId109" xr:uid="{00000000-0004-0000-0700-00006C000000}"/>
    <hyperlink ref="DD530" r:id="rId110" xr:uid="{00000000-0004-0000-0700-00006D000000}"/>
    <hyperlink ref="DD531" r:id="rId111" xr:uid="{00000000-0004-0000-0700-00006E000000}"/>
    <hyperlink ref="DD532" r:id="rId112" xr:uid="{00000000-0004-0000-0700-00006F000000}"/>
    <hyperlink ref="DD533" r:id="rId113" xr:uid="{00000000-0004-0000-0700-000070000000}"/>
    <hyperlink ref="DD534" r:id="rId114" xr:uid="{00000000-0004-0000-0700-000071000000}"/>
    <hyperlink ref="DD1065" r:id="rId115" xr:uid="{00000000-0004-0000-0700-000072000000}"/>
    <hyperlink ref="DD1055" r:id="rId116" xr:uid="{00000000-0004-0000-0700-000073000000}"/>
    <hyperlink ref="DD1056" r:id="rId117" xr:uid="{00000000-0004-0000-0700-000074000000}"/>
    <hyperlink ref="DD1057" r:id="rId118" xr:uid="{00000000-0004-0000-0700-000075000000}"/>
    <hyperlink ref="DD1058" r:id="rId119" xr:uid="{00000000-0004-0000-0700-000076000000}"/>
    <hyperlink ref="DD1059" r:id="rId120" xr:uid="{00000000-0004-0000-0700-000077000000}"/>
    <hyperlink ref="DD1060" r:id="rId121" xr:uid="{00000000-0004-0000-0700-000078000000}"/>
    <hyperlink ref="DD1061" r:id="rId122" xr:uid="{00000000-0004-0000-0700-000079000000}"/>
    <hyperlink ref="DD1062" r:id="rId123" xr:uid="{00000000-0004-0000-0700-00007A000000}"/>
    <hyperlink ref="DD1063" r:id="rId124" xr:uid="{00000000-0004-0000-0700-00007B000000}"/>
    <hyperlink ref="DD1064" r:id="rId125" xr:uid="{00000000-0004-0000-0700-00007C000000}"/>
    <hyperlink ref="DC1065" r:id="rId126" xr:uid="{00000000-0004-0000-0700-00007D000000}"/>
    <hyperlink ref="DD325" r:id="rId127" xr:uid="{00000000-0004-0000-0700-00007E000000}"/>
    <hyperlink ref="DD343" r:id="rId128" xr:uid="{00000000-0004-0000-0700-00007F000000}"/>
    <hyperlink ref="DC325" r:id="rId129" xr:uid="{00000000-0004-0000-0700-000080000000}"/>
    <hyperlink ref="DC343" r:id="rId130" xr:uid="{00000000-0004-0000-0700-000081000000}"/>
    <hyperlink ref="DC631" r:id="rId131" xr:uid="{00000000-0004-0000-0700-000082000000}"/>
    <hyperlink ref="DD631" r:id="rId132" xr:uid="{00000000-0004-0000-0700-000083000000}"/>
    <hyperlink ref="DC632" r:id="rId133" xr:uid="{00000000-0004-0000-0700-000084000000}"/>
    <hyperlink ref="DC633" r:id="rId134" xr:uid="{00000000-0004-0000-0700-000085000000}"/>
    <hyperlink ref="DC634" r:id="rId135" xr:uid="{00000000-0004-0000-0700-000086000000}"/>
    <hyperlink ref="DC635" r:id="rId136" xr:uid="{00000000-0004-0000-0700-000087000000}"/>
    <hyperlink ref="DD632" r:id="rId137" xr:uid="{00000000-0004-0000-0700-000088000000}"/>
    <hyperlink ref="DD633" r:id="rId138" xr:uid="{00000000-0004-0000-0700-000089000000}"/>
    <hyperlink ref="DD634" r:id="rId139" xr:uid="{00000000-0004-0000-0700-00008A000000}"/>
    <hyperlink ref="DD635" r:id="rId140" xr:uid="{00000000-0004-0000-0700-00008B000000}"/>
    <hyperlink ref="DC86" r:id="rId141" xr:uid="{00000000-0004-0000-0700-00008C000000}"/>
    <hyperlink ref="DD86" r:id="rId142" xr:uid="{00000000-0004-0000-0700-00008D000000}"/>
    <hyperlink ref="DC87" r:id="rId143" xr:uid="{00000000-0004-0000-0700-00008E000000}"/>
    <hyperlink ref="DC88" r:id="rId144" xr:uid="{00000000-0004-0000-0700-00008F000000}"/>
    <hyperlink ref="DC89" r:id="rId145" xr:uid="{00000000-0004-0000-0700-000090000000}"/>
    <hyperlink ref="DD87" r:id="rId146" xr:uid="{00000000-0004-0000-0700-000091000000}"/>
    <hyperlink ref="DD88" r:id="rId147" xr:uid="{00000000-0004-0000-0700-000092000000}"/>
    <hyperlink ref="DD89" r:id="rId148" xr:uid="{00000000-0004-0000-0700-000093000000}"/>
    <hyperlink ref="DC311" r:id="rId149" xr:uid="{00000000-0004-0000-0700-000094000000}"/>
    <hyperlink ref="DD311" r:id="rId150" xr:uid="{00000000-0004-0000-0700-000095000000}"/>
    <hyperlink ref="DD742" r:id="rId151" xr:uid="{00000000-0004-0000-0700-000096000000}"/>
    <hyperlink ref="DD743" r:id="rId152" xr:uid="{00000000-0004-0000-0700-000097000000}"/>
    <hyperlink ref="DC742" r:id="rId153" xr:uid="{00000000-0004-0000-0700-000098000000}"/>
    <hyperlink ref="DC743" r:id="rId154" xr:uid="{00000000-0004-0000-0700-000099000000}"/>
    <hyperlink ref="DC312" r:id="rId155" xr:uid="{00000000-0004-0000-0700-00009A000000}"/>
    <hyperlink ref="DD312" r:id="rId156" xr:uid="{00000000-0004-0000-0700-00009B000000}"/>
    <hyperlink ref="DC313" r:id="rId157" xr:uid="{00000000-0004-0000-0700-00009C000000}"/>
    <hyperlink ref="DC314" r:id="rId158" xr:uid="{00000000-0004-0000-0700-00009D000000}"/>
    <hyperlink ref="DC315" r:id="rId159" xr:uid="{00000000-0004-0000-0700-00009E000000}"/>
    <hyperlink ref="DC316" r:id="rId160" xr:uid="{00000000-0004-0000-0700-00009F000000}"/>
    <hyperlink ref="DC317" r:id="rId161" xr:uid="{00000000-0004-0000-0700-0000A0000000}"/>
    <hyperlink ref="DC318" r:id="rId162" xr:uid="{00000000-0004-0000-0700-0000A1000000}"/>
    <hyperlink ref="DC319" r:id="rId163" xr:uid="{00000000-0004-0000-0700-0000A2000000}"/>
    <hyperlink ref="DC320" r:id="rId164" xr:uid="{00000000-0004-0000-0700-0000A3000000}"/>
    <hyperlink ref="DC321" r:id="rId165" xr:uid="{00000000-0004-0000-0700-0000A4000000}"/>
    <hyperlink ref="DC322" r:id="rId166" xr:uid="{00000000-0004-0000-0700-0000A5000000}"/>
    <hyperlink ref="DC323" r:id="rId167" xr:uid="{00000000-0004-0000-0700-0000A6000000}"/>
    <hyperlink ref="DC324" r:id="rId168" xr:uid="{00000000-0004-0000-0700-0000A7000000}"/>
    <hyperlink ref="DD313" r:id="rId169" xr:uid="{00000000-0004-0000-0700-0000A8000000}"/>
    <hyperlink ref="DD314" r:id="rId170" xr:uid="{00000000-0004-0000-0700-0000A9000000}"/>
    <hyperlink ref="DD315" r:id="rId171" xr:uid="{00000000-0004-0000-0700-0000AA000000}"/>
    <hyperlink ref="DD316" r:id="rId172" xr:uid="{00000000-0004-0000-0700-0000AB000000}"/>
    <hyperlink ref="DD317" r:id="rId173" xr:uid="{00000000-0004-0000-0700-0000AC000000}"/>
    <hyperlink ref="DD318" r:id="rId174" xr:uid="{00000000-0004-0000-0700-0000AD000000}"/>
    <hyperlink ref="DD319" r:id="rId175" xr:uid="{00000000-0004-0000-0700-0000AE000000}"/>
    <hyperlink ref="DD320" r:id="rId176" xr:uid="{00000000-0004-0000-0700-0000AF000000}"/>
    <hyperlink ref="DD321" r:id="rId177" xr:uid="{00000000-0004-0000-0700-0000B0000000}"/>
    <hyperlink ref="DD322" r:id="rId178" xr:uid="{00000000-0004-0000-0700-0000B1000000}"/>
    <hyperlink ref="DD323" r:id="rId179" xr:uid="{00000000-0004-0000-0700-0000B2000000}"/>
    <hyperlink ref="DD324" r:id="rId180" xr:uid="{00000000-0004-0000-0700-0000B3000000}"/>
    <hyperlink ref="DC768" r:id="rId181" xr:uid="{00000000-0004-0000-0700-0000B4000000}"/>
    <hyperlink ref="DD768" r:id="rId182" xr:uid="{00000000-0004-0000-0700-0000B5000000}"/>
    <hyperlink ref="DC769" r:id="rId183" xr:uid="{00000000-0004-0000-0700-0000B6000000}"/>
    <hyperlink ref="DC770" r:id="rId184" xr:uid="{00000000-0004-0000-0700-0000B7000000}"/>
    <hyperlink ref="DC771" r:id="rId185" xr:uid="{00000000-0004-0000-0700-0000B8000000}"/>
    <hyperlink ref="DC772" r:id="rId186" xr:uid="{00000000-0004-0000-0700-0000B9000000}"/>
    <hyperlink ref="DC773" r:id="rId187" xr:uid="{00000000-0004-0000-0700-0000BA000000}"/>
    <hyperlink ref="DC774" r:id="rId188" xr:uid="{00000000-0004-0000-0700-0000BB000000}"/>
    <hyperlink ref="DC775" r:id="rId189" xr:uid="{00000000-0004-0000-0700-0000BC000000}"/>
    <hyperlink ref="DC776" r:id="rId190" xr:uid="{00000000-0004-0000-0700-0000BD000000}"/>
    <hyperlink ref="DD769" r:id="rId191" xr:uid="{00000000-0004-0000-0700-0000BE000000}"/>
    <hyperlink ref="DD770" r:id="rId192" xr:uid="{00000000-0004-0000-0700-0000BF000000}"/>
    <hyperlink ref="DD771" r:id="rId193" xr:uid="{00000000-0004-0000-0700-0000C0000000}"/>
    <hyperlink ref="DD772" r:id="rId194" xr:uid="{00000000-0004-0000-0700-0000C1000000}"/>
    <hyperlink ref="DD773" r:id="rId195" xr:uid="{00000000-0004-0000-0700-0000C2000000}"/>
    <hyperlink ref="DD774" r:id="rId196" xr:uid="{00000000-0004-0000-0700-0000C3000000}"/>
    <hyperlink ref="DD775" r:id="rId197" xr:uid="{00000000-0004-0000-0700-0000C4000000}"/>
    <hyperlink ref="DD776" r:id="rId198" xr:uid="{00000000-0004-0000-0700-0000C5000000}"/>
    <hyperlink ref="DC81" r:id="rId199" xr:uid="{00000000-0004-0000-0700-0000C6000000}"/>
    <hyperlink ref="DD81" r:id="rId200" xr:uid="{00000000-0004-0000-0700-0000C7000000}"/>
    <hyperlink ref="DC82" r:id="rId201" xr:uid="{00000000-0004-0000-0700-0000C8000000}"/>
    <hyperlink ref="DC83" r:id="rId202" xr:uid="{00000000-0004-0000-0700-0000C9000000}"/>
    <hyperlink ref="DC84" r:id="rId203" xr:uid="{00000000-0004-0000-0700-0000CA000000}"/>
    <hyperlink ref="DC85" r:id="rId204" xr:uid="{00000000-0004-0000-0700-0000CB000000}"/>
    <hyperlink ref="DD82" r:id="rId205" xr:uid="{00000000-0004-0000-0700-0000CC000000}"/>
    <hyperlink ref="DD83" r:id="rId206" xr:uid="{00000000-0004-0000-0700-0000CD000000}"/>
    <hyperlink ref="DD84" r:id="rId207" xr:uid="{00000000-0004-0000-0700-0000CE000000}"/>
    <hyperlink ref="DD85" r:id="rId208" xr:uid="{00000000-0004-0000-0700-0000CF000000}"/>
    <hyperlink ref="DC94" r:id="rId209" xr:uid="{00000000-0004-0000-0700-0000D0000000}"/>
    <hyperlink ref="DD94" r:id="rId210" xr:uid="{00000000-0004-0000-0700-0000D1000000}"/>
    <hyperlink ref="DC95" r:id="rId211" xr:uid="{00000000-0004-0000-0700-0000D2000000}"/>
    <hyperlink ref="DC96" r:id="rId212" xr:uid="{00000000-0004-0000-0700-0000D3000000}"/>
    <hyperlink ref="DC97" r:id="rId213" xr:uid="{00000000-0004-0000-0700-0000D4000000}"/>
    <hyperlink ref="DC98" r:id="rId214" xr:uid="{00000000-0004-0000-0700-0000D5000000}"/>
    <hyperlink ref="DC99" r:id="rId215" xr:uid="{00000000-0004-0000-0700-0000D6000000}"/>
    <hyperlink ref="DC100" r:id="rId216" xr:uid="{00000000-0004-0000-0700-0000D7000000}"/>
    <hyperlink ref="DC101" r:id="rId217" xr:uid="{00000000-0004-0000-0700-0000D8000000}"/>
    <hyperlink ref="DC102" r:id="rId218" xr:uid="{00000000-0004-0000-0700-0000D9000000}"/>
    <hyperlink ref="DC103" r:id="rId219" xr:uid="{00000000-0004-0000-0700-0000DA000000}"/>
    <hyperlink ref="DC104" r:id="rId220" xr:uid="{00000000-0004-0000-0700-0000DB000000}"/>
    <hyperlink ref="DC105" r:id="rId221" xr:uid="{00000000-0004-0000-0700-0000DC000000}"/>
    <hyperlink ref="DC106" r:id="rId222" xr:uid="{00000000-0004-0000-0700-0000DD000000}"/>
    <hyperlink ref="DC107" r:id="rId223" xr:uid="{00000000-0004-0000-0700-0000DE000000}"/>
    <hyperlink ref="DC108" r:id="rId224" xr:uid="{00000000-0004-0000-0700-0000DF000000}"/>
    <hyperlink ref="DC109" r:id="rId225" xr:uid="{00000000-0004-0000-0700-0000E0000000}"/>
    <hyperlink ref="DC110" r:id="rId226" xr:uid="{00000000-0004-0000-0700-0000E1000000}"/>
    <hyperlink ref="DC111" r:id="rId227" xr:uid="{00000000-0004-0000-0700-0000E2000000}"/>
    <hyperlink ref="DC112" r:id="rId228" xr:uid="{00000000-0004-0000-0700-0000E3000000}"/>
    <hyperlink ref="DC113" r:id="rId229" xr:uid="{00000000-0004-0000-0700-0000E4000000}"/>
    <hyperlink ref="DC114" r:id="rId230" xr:uid="{00000000-0004-0000-0700-0000E5000000}"/>
    <hyperlink ref="DC115" r:id="rId231" xr:uid="{00000000-0004-0000-0700-0000E6000000}"/>
    <hyperlink ref="DC116" r:id="rId232" xr:uid="{00000000-0004-0000-0700-0000E7000000}"/>
    <hyperlink ref="DC117" r:id="rId233" xr:uid="{00000000-0004-0000-0700-0000E8000000}"/>
    <hyperlink ref="DC118" r:id="rId234" xr:uid="{00000000-0004-0000-0700-0000E9000000}"/>
    <hyperlink ref="DC119" r:id="rId235" xr:uid="{00000000-0004-0000-0700-0000EA000000}"/>
    <hyperlink ref="DC120" r:id="rId236" xr:uid="{00000000-0004-0000-0700-0000EB000000}"/>
    <hyperlink ref="DD95" r:id="rId237" xr:uid="{00000000-0004-0000-0700-0000EC000000}"/>
    <hyperlink ref="DD96" r:id="rId238" xr:uid="{00000000-0004-0000-0700-0000ED000000}"/>
    <hyperlink ref="DD97" r:id="rId239" xr:uid="{00000000-0004-0000-0700-0000EE000000}"/>
    <hyperlink ref="DD98" r:id="rId240" xr:uid="{00000000-0004-0000-0700-0000EF000000}"/>
    <hyperlink ref="DD99" r:id="rId241" xr:uid="{00000000-0004-0000-0700-0000F0000000}"/>
    <hyperlink ref="DD100" r:id="rId242" xr:uid="{00000000-0004-0000-0700-0000F1000000}"/>
    <hyperlink ref="DD101" r:id="rId243" xr:uid="{00000000-0004-0000-0700-0000F2000000}"/>
    <hyperlink ref="DD102" r:id="rId244" xr:uid="{00000000-0004-0000-0700-0000F3000000}"/>
    <hyperlink ref="DD103" r:id="rId245" xr:uid="{00000000-0004-0000-0700-0000F4000000}"/>
    <hyperlink ref="DD104" r:id="rId246" xr:uid="{00000000-0004-0000-0700-0000F5000000}"/>
    <hyperlink ref="DD105" r:id="rId247" xr:uid="{00000000-0004-0000-0700-0000F6000000}"/>
    <hyperlink ref="DD106" r:id="rId248" xr:uid="{00000000-0004-0000-0700-0000F7000000}"/>
    <hyperlink ref="DD107" r:id="rId249" xr:uid="{00000000-0004-0000-0700-0000F8000000}"/>
    <hyperlink ref="DD108" r:id="rId250" xr:uid="{00000000-0004-0000-0700-0000F9000000}"/>
    <hyperlink ref="DD109" r:id="rId251" xr:uid="{00000000-0004-0000-0700-0000FA000000}"/>
    <hyperlink ref="DD110" r:id="rId252" xr:uid="{00000000-0004-0000-0700-0000FB000000}"/>
    <hyperlink ref="DD111" r:id="rId253" xr:uid="{00000000-0004-0000-0700-0000FC000000}"/>
    <hyperlink ref="DD112" r:id="rId254" xr:uid="{00000000-0004-0000-0700-0000FD000000}"/>
    <hyperlink ref="DD113" r:id="rId255" xr:uid="{00000000-0004-0000-0700-0000FE000000}"/>
    <hyperlink ref="DD114" r:id="rId256" xr:uid="{00000000-0004-0000-0700-0000FF000000}"/>
    <hyperlink ref="DD115" r:id="rId257" xr:uid="{00000000-0004-0000-0700-000000010000}"/>
    <hyperlink ref="DD116" r:id="rId258" xr:uid="{00000000-0004-0000-0700-000001010000}"/>
    <hyperlink ref="DD117" r:id="rId259" xr:uid="{00000000-0004-0000-0700-000002010000}"/>
    <hyperlink ref="DD118" r:id="rId260" xr:uid="{00000000-0004-0000-0700-000003010000}"/>
    <hyperlink ref="DD119" r:id="rId261" xr:uid="{00000000-0004-0000-0700-000004010000}"/>
    <hyperlink ref="DD120" r:id="rId262" xr:uid="{00000000-0004-0000-0700-000005010000}"/>
    <hyperlink ref="DC121" r:id="rId263" xr:uid="{00000000-0004-0000-0700-000006010000}"/>
    <hyperlink ref="DD121" r:id="rId264" xr:uid="{00000000-0004-0000-0700-000007010000}"/>
    <hyperlink ref="DC14" r:id="rId265" xr:uid="{00000000-0004-0000-0700-000008010000}"/>
    <hyperlink ref="DD14" r:id="rId266" xr:uid="{00000000-0004-0000-0700-000009010000}"/>
    <hyperlink ref="DC15" r:id="rId267" xr:uid="{00000000-0004-0000-0700-00000A010000}"/>
    <hyperlink ref="DC16" r:id="rId268" xr:uid="{00000000-0004-0000-0700-00000B010000}"/>
    <hyperlink ref="DC17" r:id="rId269" xr:uid="{00000000-0004-0000-0700-00000C010000}"/>
    <hyperlink ref="DC18" r:id="rId270" xr:uid="{00000000-0004-0000-0700-00000D010000}"/>
    <hyperlink ref="DC19" r:id="rId271" xr:uid="{00000000-0004-0000-0700-00000E010000}"/>
    <hyperlink ref="DC20" r:id="rId272" xr:uid="{00000000-0004-0000-0700-00000F010000}"/>
    <hyperlink ref="DC21" r:id="rId273" xr:uid="{00000000-0004-0000-0700-000010010000}"/>
    <hyperlink ref="DC22" r:id="rId274" xr:uid="{00000000-0004-0000-0700-000011010000}"/>
    <hyperlink ref="DC23" r:id="rId275" xr:uid="{00000000-0004-0000-0700-000012010000}"/>
    <hyperlink ref="DC24" r:id="rId276" xr:uid="{00000000-0004-0000-0700-000013010000}"/>
    <hyperlink ref="DC25" r:id="rId277" xr:uid="{00000000-0004-0000-0700-000014010000}"/>
    <hyperlink ref="DC26" r:id="rId278" xr:uid="{00000000-0004-0000-0700-000015010000}"/>
    <hyperlink ref="DC27" r:id="rId279" xr:uid="{00000000-0004-0000-0700-000016010000}"/>
    <hyperlink ref="DC28" r:id="rId280" xr:uid="{00000000-0004-0000-0700-000017010000}"/>
    <hyperlink ref="DC29" r:id="rId281" xr:uid="{00000000-0004-0000-0700-000018010000}"/>
    <hyperlink ref="DC30" r:id="rId282" xr:uid="{00000000-0004-0000-0700-000019010000}"/>
    <hyperlink ref="DC31" r:id="rId283" xr:uid="{00000000-0004-0000-0700-00001A010000}"/>
    <hyperlink ref="DC32" r:id="rId284" xr:uid="{00000000-0004-0000-0700-00001B010000}"/>
    <hyperlink ref="DC33" r:id="rId285" xr:uid="{00000000-0004-0000-0700-00001C010000}"/>
    <hyperlink ref="DC34" r:id="rId286" xr:uid="{00000000-0004-0000-0700-00001D010000}"/>
    <hyperlink ref="DC35" r:id="rId287" xr:uid="{00000000-0004-0000-0700-00001E010000}"/>
    <hyperlink ref="DC36" r:id="rId288" xr:uid="{00000000-0004-0000-0700-00001F010000}"/>
    <hyperlink ref="DD15" r:id="rId289" xr:uid="{00000000-0004-0000-0700-000020010000}"/>
    <hyperlink ref="DD16" r:id="rId290" xr:uid="{00000000-0004-0000-0700-000021010000}"/>
    <hyperlink ref="DD17" r:id="rId291" xr:uid="{00000000-0004-0000-0700-000022010000}"/>
    <hyperlink ref="DD18" r:id="rId292" xr:uid="{00000000-0004-0000-0700-000023010000}"/>
    <hyperlink ref="DD19" r:id="rId293" xr:uid="{00000000-0004-0000-0700-000024010000}"/>
    <hyperlink ref="DD20" r:id="rId294" xr:uid="{00000000-0004-0000-0700-000025010000}"/>
    <hyperlink ref="DD21" r:id="rId295" xr:uid="{00000000-0004-0000-0700-000026010000}"/>
    <hyperlink ref="DD22" r:id="rId296" xr:uid="{00000000-0004-0000-0700-000027010000}"/>
    <hyperlink ref="DD23" r:id="rId297" xr:uid="{00000000-0004-0000-0700-000028010000}"/>
    <hyperlink ref="DD24" r:id="rId298" xr:uid="{00000000-0004-0000-0700-000029010000}"/>
    <hyperlink ref="DD25" r:id="rId299" xr:uid="{00000000-0004-0000-0700-00002A010000}"/>
    <hyperlink ref="DD26" r:id="rId300" xr:uid="{00000000-0004-0000-0700-00002B010000}"/>
    <hyperlink ref="DD27" r:id="rId301" xr:uid="{00000000-0004-0000-0700-00002C010000}"/>
    <hyperlink ref="DD28" r:id="rId302" xr:uid="{00000000-0004-0000-0700-00002D010000}"/>
    <hyperlink ref="DD29" r:id="rId303" xr:uid="{00000000-0004-0000-0700-00002E010000}"/>
    <hyperlink ref="DD30" r:id="rId304" xr:uid="{00000000-0004-0000-0700-00002F010000}"/>
    <hyperlink ref="DD31" r:id="rId305" xr:uid="{00000000-0004-0000-0700-000030010000}"/>
    <hyperlink ref="DD32" r:id="rId306" xr:uid="{00000000-0004-0000-0700-000031010000}"/>
    <hyperlink ref="DD33" r:id="rId307" xr:uid="{00000000-0004-0000-0700-000032010000}"/>
    <hyperlink ref="DD34" r:id="rId308" xr:uid="{00000000-0004-0000-0700-000033010000}"/>
    <hyperlink ref="DD35" r:id="rId309" xr:uid="{00000000-0004-0000-0700-000034010000}"/>
    <hyperlink ref="DD36" r:id="rId310" xr:uid="{00000000-0004-0000-0700-000035010000}"/>
    <hyperlink ref="DC37" r:id="rId311" xr:uid="{00000000-0004-0000-0700-000036010000}"/>
    <hyperlink ref="DD37" r:id="rId312" xr:uid="{00000000-0004-0000-0700-000037010000}"/>
    <hyperlink ref="DC38" r:id="rId313" xr:uid="{00000000-0004-0000-0700-000038010000}"/>
    <hyperlink ref="DC39" r:id="rId314" xr:uid="{00000000-0004-0000-0700-000039010000}"/>
    <hyperlink ref="DC40" r:id="rId315" xr:uid="{00000000-0004-0000-0700-00003A010000}"/>
    <hyperlink ref="DC41" r:id="rId316" xr:uid="{00000000-0004-0000-0700-00003B010000}"/>
    <hyperlink ref="DC42" r:id="rId317" xr:uid="{00000000-0004-0000-0700-00003C010000}"/>
    <hyperlink ref="DC43" r:id="rId318" xr:uid="{00000000-0004-0000-0700-00003D010000}"/>
    <hyperlink ref="DC44" r:id="rId319" xr:uid="{00000000-0004-0000-0700-00003E010000}"/>
    <hyperlink ref="DC45" r:id="rId320" xr:uid="{00000000-0004-0000-0700-00003F010000}"/>
    <hyperlink ref="DC46" r:id="rId321" xr:uid="{00000000-0004-0000-0700-000040010000}"/>
    <hyperlink ref="DC47" r:id="rId322" xr:uid="{00000000-0004-0000-0700-000041010000}"/>
    <hyperlink ref="DC48" r:id="rId323" xr:uid="{00000000-0004-0000-0700-000042010000}"/>
    <hyperlink ref="DC49" r:id="rId324" xr:uid="{00000000-0004-0000-0700-000043010000}"/>
    <hyperlink ref="DC50" r:id="rId325" xr:uid="{00000000-0004-0000-0700-000044010000}"/>
    <hyperlink ref="DD38" r:id="rId326" xr:uid="{00000000-0004-0000-0700-000045010000}"/>
    <hyperlink ref="DD39" r:id="rId327" xr:uid="{00000000-0004-0000-0700-000046010000}"/>
    <hyperlink ref="DD40" r:id="rId328" xr:uid="{00000000-0004-0000-0700-000047010000}"/>
    <hyperlink ref="DD41" r:id="rId329" xr:uid="{00000000-0004-0000-0700-000048010000}"/>
    <hyperlink ref="DD42" r:id="rId330" xr:uid="{00000000-0004-0000-0700-000049010000}"/>
    <hyperlink ref="DD43" r:id="rId331" xr:uid="{00000000-0004-0000-0700-00004A010000}"/>
    <hyperlink ref="DD44" r:id="rId332" xr:uid="{00000000-0004-0000-0700-00004B010000}"/>
    <hyperlink ref="DD45" r:id="rId333" xr:uid="{00000000-0004-0000-0700-00004C010000}"/>
    <hyperlink ref="DD46" r:id="rId334" xr:uid="{00000000-0004-0000-0700-00004D010000}"/>
    <hyperlink ref="DD47" r:id="rId335" xr:uid="{00000000-0004-0000-0700-00004E010000}"/>
    <hyperlink ref="DD48" r:id="rId336" xr:uid="{00000000-0004-0000-0700-00004F010000}"/>
    <hyperlink ref="DD49" r:id="rId337" xr:uid="{00000000-0004-0000-0700-000050010000}"/>
    <hyperlink ref="DD50" r:id="rId338" xr:uid="{00000000-0004-0000-0700-000051010000}"/>
    <hyperlink ref="DC391" r:id="rId339" location="Religion_and_immigration" display="https://en.wikipedia.org/wiki/Brandenburg-Prussia - Religion_and_immigration" xr:uid="{00000000-0004-0000-0700-000052010000}"/>
    <hyperlink ref="DD391" r:id="rId340" location="Religion_and_immigration" display="https://en.wikipedia.org/wiki/Brandenburg-Prussia - Religion_and_immigration" xr:uid="{00000000-0004-0000-0700-000053010000}"/>
    <hyperlink ref="DC392" r:id="rId341" location="Religion_and_immigration" display="https://en.wikipedia.org/wiki/Brandenburg-Prussia - Religion_and_immigration" xr:uid="{00000000-0004-0000-0700-000054010000}"/>
    <hyperlink ref="DD392" r:id="rId342" location="Religion_and_immigration" display="https://en.wikipedia.org/wiki/Brandenburg-Prussia - Religion_and_immigration" xr:uid="{00000000-0004-0000-0700-000055010000}"/>
    <hyperlink ref="DC393" r:id="rId343" location="Religion_and_immigration" display="https://en.wikipedia.org/wiki/Brandenburg-Prussia - Religion_and_immigration" xr:uid="{00000000-0004-0000-0700-000056010000}"/>
    <hyperlink ref="DC394" r:id="rId344" location="Religion_and_immigration" display="https://en.wikipedia.org/wiki/Brandenburg-Prussia - Religion_and_immigration" xr:uid="{00000000-0004-0000-0700-000057010000}"/>
    <hyperlink ref="DC395" r:id="rId345" location="Religion_and_immigration" display="https://en.wikipedia.org/wiki/Brandenburg-Prussia - Religion_and_immigration" xr:uid="{00000000-0004-0000-0700-000058010000}"/>
    <hyperlink ref="DC396" r:id="rId346" location="Religion_and_immigration" display="https://en.wikipedia.org/wiki/Brandenburg-Prussia - Religion_and_immigration" xr:uid="{00000000-0004-0000-0700-000059010000}"/>
    <hyperlink ref="DC397" r:id="rId347" location="Religion_and_immigration" display="https://en.wikipedia.org/wiki/Brandenburg-Prussia - Religion_and_immigration" xr:uid="{00000000-0004-0000-0700-00005A010000}"/>
    <hyperlink ref="DC398" r:id="rId348" location="Religion_and_immigration" display="https://en.wikipedia.org/wiki/Brandenburg-Prussia - Religion_and_immigration" xr:uid="{00000000-0004-0000-0700-00005B010000}"/>
    <hyperlink ref="DC399" r:id="rId349" location="Religion_and_immigration" display="https://en.wikipedia.org/wiki/Brandenburg-Prussia - Religion_and_immigration" xr:uid="{00000000-0004-0000-0700-00005C010000}"/>
    <hyperlink ref="DC400" r:id="rId350" location="Religion_and_immigration" display="https://en.wikipedia.org/wiki/Brandenburg-Prussia - Religion_and_immigration" xr:uid="{00000000-0004-0000-0700-00005D010000}"/>
    <hyperlink ref="DC401" r:id="rId351" location="Religion_and_immigration" display="https://en.wikipedia.org/wiki/Brandenburg-Prussia - Religion_and_immigration" xr:uid="{00000000-0004-0000-0700-00005E010000}"/>
    <hyperlink ref="DC402" r:id="rId352" location="Religion_and_immigration" display="https://en.wikipedia.org/wiki/Brandenburg-Prussia - Religion_and_immigration" xr:uid="{00000000-0004-0000-0700-00005F010000}"/>
    <hyperlink ref="DC403" r:id="rId353" location="Religion_and_immigration" display="https://en.wikipedia.org/wiki/Brandenburg-Prussia - Religion_and_immigration" xr:uid="{00000000-0004-0000-0700-000060010000}"/>
    <hyperlink ref="DC404" r:id="rId354" location="Religion_and_immigration" display="https://en.wikipedia.org/wiki/Brandenburg-Prussia - Religion_and_immigration" xr:uid="{00000000-0004-0000-0700-000061010000}"/>
    <hyperlink ref="DC405" r:id="rId355" location="Religion_and_immigration" display="https://en.wikipedia.org/wiki/Brandenburg-Prussia - Religion_and_immigration" xr:uid="{00000000-0004-0000-0700-000062010000}"/>
    <hyperlink ref="DC406" r:id="rId356" location="Religion_and_immigration" display="https://en.wikipedia.org/wiki/Brandenburg-Prussia - Religion_and_immigration" xr:uid="{00000000-0004-0000-0700-000063010000}"/>
    <hyperlink ref="DD393" r:id="rId357" location="Religion_and_immigration" display="https://en.wikipedia.org/wiki/Brandenburg-Prussia - Religion_and_immigration" xr:uid="{00000000-0004-0000-0700-000064010000}"/>
    <hyperlink ref="DD394" r:id="rId358" location="Religion_and_immigration" display="https://en.wikipedia.org/wiki/Brandenburg-Prussia - Religion_and_immigration" xr:uid="{00000000-0004-0000-0700-000065010000}"/>
    <hyperlink ref="DD395" r:id="rId359" location="Religion_and_immigration" display="https://en.wikipedia.org/wiki/Brandenburg-Prussia - Religion_and_immigration" xr:uid="{00000000-0004-0000-0700-000066010000}"/>
    <hyperlink ref="DD396" r:id="rId360" location="Religion_and_immigration" display="https://en.wikipedia.org/wiki/Brandenburg-Prussia - Religion_and_immigration" xr:uid="{00000000-0004-0000-0700-000067010000}"/>
    <hyperlink ref="DD397" r:id="rId361" location="Religion_and_immigration" display="https://en.wikipedia.org/wiki/Brandenburg-Prussia - Religion_and_immigration" xr:uid="{00000000-0004-0000-0700-000068010000}"/>
    <hyperlink ref="DD398" r:id="rId362" location="Religion_and_immigration" display="https://en.wikipedia.org/wiki/Brandenburg-Prussia - Religion_and_immigration" xr:uid="{00000000-0004-0000-0700-000069010000}"/>
    <hyperlink ref="DD399" r:id="rId363" location="Religion_and_immigration" display="https://en.wikipedia.org/wiki/Brandenburg-Prussia - Religion_and_immigration" xr:uid="{00000000-0004-0000-0700-00006A010000}"/>
    <hyperlink ref="DD400" r:id="rId364" location="Religion_and_immigration" display="https://en.wikipedia.org/wiki/Brandenburg-Prussia - Religion_and_immigration" xr:uid="{00000000-0004-0000-0700-00006B010000}"/>
    <hyperlink ref="DD401" r:id="rId365" location="Religion_and_immigration" display="https://en.wikipedia.org/wiki/Brandenburg-Prussia - Religion_and_immigration" xr:uid="{00000000-0004-0000-0700-00006C010000}"/>
    <hyperlink ref="DD402" r:id="rId366" location="Religion_and_immigration" display="https://en.wikipedia.org/wiki/Brandenburg-Prussia - Religion_and_immigration" xr:uid="{00000000-0004-0000-0700-00006D010000}"/>
    <hyperlink ref="DD403" r:id="rId367" location="Religion_and_immigration" display="https://en.wikipedia.org/wiki/Brandenburg-Prussia - Religion_and_immigration" xr:uid="{00000000-0004-0000-0700-00006E010000}"/>
    <hyperlink ref="DD404" r:id="rId368" location="Religion_and_immigration" display="https://en.wikipedia.org/wiki/Brandenburg-Prussia - Religion_and_immigration" xr:uid="{00000000-0004-0000-0700-00006F010000}"/>
    <hyperlink ref="DD405" r:id="rId369" location="Religion_and_immigration" display="https://en.wikipedia.org/wiki/Brandenburg-Prussia - Religion_and_immigration" xr:uid="{00000000-0004-0000-0700-000070010000}"/>
    <hyperlink ref="DD406" r:id="rId370" location="Religion_and_immigration" display="https://en.wikipedia.org/wiki/Brandenburg-Prussia - Religion_and_immigration" xr:uid="{00000000-0004-0000-0700-000071010000}"/>
    <hyperlink ref="DC381" r:id="rId371" xr:uid="{00000000-0004-0000-0700-000072010000}"/>
    <hyperlink ref="DD381" r:id="rId372" xr:uid="{00000000-0004-0000-0700-000073010000}"/>
    <hyperlink ref="DC382" r:id="rId373" xr:uid="{00000000-0004-0000-0700-000074010000}"/>
    <hyperlink ref="DC383" r:id="rId374" xr:uid="{00000000-0004-0000-0700-000075010000}"/>
    <hyperlink ref="DC384" r:id="rId375" xr:uid="{00000000-0004-0000-0700-000076010000}"/>
    <hyperlink ref="DC385" r:id="rId376" xr:uid="{00000000-0004-0000-0700-000077010000}"/>
    <hyperlink ref="DC386" r:id="rId377" xr:uid="{00000000-0004-0000-0700-000078010000}"/>
    <hyperlink ref="DC387" r:id="rId378" xr:uid="{00000000-0004-0000-0700-000079010000}"/>
    <hyperlink ref="DC388" r:id="rId379" xr:uid="{00000000-0004-0000-0700-00007A010000}"/>
    <hyperlink ref="DC389" r:id="rId380" xr:uid="{00000000-0004-0000-0700-00007B010000}"/>
    <hyperlink ref="DC390" r:id="rId381" xr:uid="{00000000-0004-0000-0700-00007C010000}"/>
    <hyperlink ref="DD382" r:id="rId382" xr:uid="{00000000-0004-0000-0700-00007D010000}"/>
    <hyperlink ref="DD383" r:id="rId383" xr:uid="{00000000-0004-0000-0700-00007E010000}"/>
    <hyperlink ref="DD384" r:id="rId384" xr:uid="{00000000-0004-0000-0700-00007F010000}"/>
    <hyperlink ref="DD385" r:id="rId385" xr:uid="{00000000-0004-0000-0700-000080010000}"/>
    <hyperlink ref="DD386" r:id="rId386" xr:uid="{00000000-0004-0000-0700-000081010000}"/>
    <hyperlink ref="DD387" r:id="rId387" xr:uid="{00000000-0004-0000-0700-000082010000}"/>
    <hyperlink ref="DD388" r:id="rId388" xr:uid="{00000000-0004-0000-0700-000083010000}"/>
    <hyperlink ref="DD389" r:id="rId389" xr:uid="{00000000-0004-0000-0700-000084010000}"/>
    <hyperlink ref="DD390" r:id="rId390" xr:uid="{00000000-0004-0000-0700-000085010000}"/>
    <hyperlink ref="DC407" r:id="rId391" xr:uid="{00000000-0004-0000-0700-000086010000}"/>
    <hyperlink ref="DD407" r:id="rId392" xr:uid="{00000000-0004-0000-0700-000087010000}"/>
    <hyperlink ref="DC408" r:id="rId393" xr:uid="{00000000-0004-0000-0700-000088010000}"/>
    <hyperlink ref="DC409" r:id="rId394" xr:uid="{00000000-0004-0000-0700-000089010000}"/>
    <hyperlink ref="DC410" r:id="rId395" xr:uid="{00000000-0004-0000-0700-00008A010000}"/>
    <hyperlink ref="DC411" r:id="rId396" xr:uid="{00000000-0004-0000-0700-00008B010000}"/>
    <hyperlink ref="DC412" r:id="rId397" xr:uid="{00000000-0004-0000-0700-00008C010000}"/>
    <hyperlink ref="DC413" r:id="rId398" xr:uid="{00000000-0004-0000-0700-00008D010000}"/>
    <hyperlink ref="DC414" r:id="rId399" xr:uid="{00000000-0004-0000-0700-00008E010000}"/>
    <hyperlink ref="DC415" r:id="rId400" xr:uid="{00000000-0004-0000-0700-00008F010000}"/>
    <hyperlink ref="DC416" r:id="rId401" xr:uid="{00000000-0004-0000-0700-000090010000}"/>
    <hyperlink ref="DC417" r:id="rId402" xr:uid="{00000000-0004-0000-0700-000091010000}"/>
    <hyperlink ref="DC418" r:id="rId403" xr:uid="{00000000-0004-0000-0700-000092010000}"/>
    <hyperlink ref="DC419" r:id="rId404" xr:uid="{00000000-0004-0000-0700-000093010000}"/>
    <hyperlink ref="DC420" r:id="rId405" xr:uid="{00000000-0004-0000-0700-000094010000}"/>
    <hyperlink ref="DC421" r:id="rId406" xr:uid="{00000000-0004-0000-0700-000095010000}"/>
    <hyperlink ref="DC422" r:id="rId407" xr:uid="{00000000-0004-0000-0700-000096010000}"/>
    <hyperlink ref="DC423" r:id="rId408" xr:uid="{00000000-0004-0000-0700-000097010000}"/>
    <hyperlink ref="DC424" r:id="rId409" xr:uid="{00000000-0004-0000-0700-000098010000}"/>
    <hyperlink ref="DC425" r:id="rId410" xr:uid="{00000000-0004-0000-0700-000099010000}"/>
    <hyperlink ref="DC426" r:id="rId411" xr:uid="{00000000-0004-0000-0700-00009A010000}"/>
    <hyperlink ref="DC427" r:id="rId412" xr:uid="{00000000-0004-0000-0700-00009B010000}"/>
    <hyperlink ref="DC428" r:id="rId413" xr:uid="{00000000-0004-0000-0700-00009C010000}"/>
    <hyperlink ref="DC429" r:id="rId414" xr:uid="{00000000-0004-0000-0700-00009D010000}"/>
    <hyperlink ref="DC430" r:id="rId415" xr:uid="{00000000-0004-0000-0700-00009E010000}"/>
    <hyperlink ref="DC431" r:id="rId416" xr:uid="{00000000-0004-0000-0700-00009F010000}"/>
    <hyperlink ref="DC432" r:id="rId417" xr:uid="{00000000-0004-0000-0700-0000A0010000}"/>
    <hyperlink ref="DC433" r:id="rId418" xr:uid="{00000000-0004-0000-0700-0000A1010000}"/>
    <hyperlink ref="DC434" r:id="rId419" xr:uid="{00000000-0004-0000-0700-0000A2010000}"/>
    <hyperlink ref="DC435" r:id="rId420" xr:uid="{00000000-0004-0000-0700-0000A3010000}"/>
    <hyperlink ref="DC436" r:id="rId421" xr:uid="{00000000-0004-0000-0700-0000A4010000}"/>
    <hyperlink ref="DC437" r:id="rId422" xr:uid="{00000000-0004-0000-0700-0000A5010000}"/>
    <hyperlink ref="DC438" r:id="rId423" xr:uid="{00000000-0004-0000-0700-0000A6010000}"/>
    <hyperlink ref="DC439" r:id="rId424" xr:uid="{00000000-0004-0000-0700-0000A7010000}"/>
    <hyperlink ref="DC440" r:id="rId425" xr:uid="{00000000-0004-0000-0700-0000A8010000}"/>
    <hyperlink ref="DC441" r:id="rId426" xr:uid="{00000000-0004-0000-0700-0000A9010000}"/>
    <hyperlink ref="DC442" r:id="rId427" xr:uid="{00000000-0004-0000-0700-0000AA010000}"/>
    <hyperlink ref="DC443" r:id="rId428" xr:uid="{00000000-0004-0000-0700-0000AB010000}"/>
    <hyperlink ref="DC444" r:id="rId429" xr:uid="{00000000-0004-0000-0700-0000AC010000}"/>
    <hyperlink ref="DC445" r:id="rId430" xr:uid="{00000000-0004-0000-0700-0000AD010000}"/>
    <hyperlink ref="DC446" r:id="rId431" xr:uid="{00000000-0004-0000-0700-0000AE010000}"/>
    <hyperlink ref="DC447" r:id="rId432" xr:uid="{00000000-0004-0000-0700-0000AF010000}"/>
    <hyperlink ref="DC448" r:id="rId433" xr:uid="{00000000-0004-0000-0700-0000B0010000}"/>
    <hyperlink ref="DC449" r:id="rId434" xr:uid="{00000000-0004-0000-0700-0000B1010000}"/>
    <hyperlink ref="DC450" r:id="rId435" xr:uid="{00000000-0004-0000-0700-0000B2010000}"/>
    <hyperlink ref="DC451" r:id="rId436" xr:uid="{00000000-0004-0000-0700-0000B3010000}"/>
    <hyperlink ref="DC452" r:id="rId437" xr:uid="{00000000-0004-0000-0700-0000B4010000}"/>
    <hyperlink ref="DC453" r:id="rId438" xr:uid="{00000000-0004-0000-0700-0000B5010000}"/>
    <hyperlink ref="DC454" r:id="rId439" xr:uid="{00000000-0004-0000-0700-0000B6010000}"/>
    <hyperlink ref="DC455" r:id="rId440" xr:uid="{00000000-0004-0000-0700-0000B7010000}"/>
    <hyperlink ref="DC456" r:id="rId441" xr:uid="{00000000-0004-0000-0700-0000B8010000}"/>
    <hyperlink ref="DC457" r:id="rId442" xr:uid="{00000000-0004-0000-0700-0000B9010000}"/>
    <hyperlink ref="DC458" r:id="rId443" xr:uid="{00000000-0004-0000-0700-0000BA010000}"/>
    <hyperlink ref="DC459" r:id="rId444" xr:uid="{00000000-0004-0000-0700-0000BB010000}"/>
    <hyperlink ref="DC460" r:id="rId445" xr:uid="{00000000-0004-0000-0700-0000BC010000}"/>
    <hyperlink ref="DC461" r:id="rId446" xr:uid="{00000000-0004-0000-0700-0000BD010000}"/>
    <hyperlink ref="DC462" r:id="rId447" xr:uid="{00000000-0004-0000-0700-0000BE010000}"/>
    <hyperlink ref="DC463" r:id="rId448" xr:uid="{00000000-0004-0000-0700-0000BF010000}"/>
    <hyperlink ref="DC464" r:id="rId449" xr:uid="{00000000-0004-0000-0700-0000C0010000}"/>
    <hyperlink ref="DD408" r:id="rId450" xr:uid="{00000000-0004-0000-0700-0000C1010000}"/>
    <hyperlink ref="DD409" r:id="rId451" xr:uid="{00000000-0004-0000-0700-0000C2010000}"/>
    <hyperlink ref="DD410" r:id="rId452" xr:uid="{00000000-0004-0000-0700-0000C3010000}"/>
    <hyperlink ref="DD411" r:id="rId453" xr:uid="{00000000-0004-0000-0700-0000C4010000}"/>
    <hyperlink ref="DD412" r:id="rId454" xr:uid="{00000000-0004-0000-0700-0000C5010000}"/>
    <hyperlink ref="DD413" r:id="rId455" xr:uid="{00000000-0004-0000-0700-0000C6010000}"/>
    <hyperlink ref="DD414" r:id="rId456" xr:uid="{00000000-0004-0000-0700-0000C7010000}"/>
    <hyperlink ref="DD415" r:id="rId457" xr:uid="{00000000-0004-0000-0700-0000C8010000}"/>
    <hyperlink ref="DD416" r:id="rId458" xr:uid="{00000000-0004-0000-0700-0000C9010000}"/>
    <hyperlink ref="DD417" r:id="rId459" xr:uid="{00000000-0004-0000-0700-0000CA010000}"/>
    <hyperlink ref="DD418" r:id="rId460" xr:uid="{00000000-0004-0000-0700-0000CB010000}"/>
    <hyperlink ref="DD419" r:id="rId461" xr:uid="{00000000-0004-0000-0700-0000CC010000}"/>
    <hyperlink ref="DD420" r:id="rId462" xr:uid="{00000000-0004-0000-0700-0000CD010000}"/>
    <hyperlink ref="DD421" r:id="rId463" xr:uid="{00000000-0004-0000-0700-0000CE010000}"/>
    <hyperlink ref="DD422" r:id="rId464" xr:uid="{00000000-0004-0000-0700-0000CF010000}"/>
    <hyperlink ref="DD423" r:id="rId465" xr:uid="{00000000-0004-0000-0700-0000D0010000}"/>
    <hyperlink ref="DD424" r:id="rId466" xr:uid="{00000000-0004-0000-0700-0000D1010000}"/>
    <hyperlink ref="DD425" r:id="rId467" xr:uid="{00000000-0004-0000-0700-0000D2010000}"/>
    <hyperlink ref="DD426" r:id="rId468" xr:uid="{00000000-0004-0000-0700-0000D3010000}"/>
    <hyperlink ref="DD427" r:id="rId469" xr:uid="{00000000-0004-0000-0700-0000D4010000}"/>
    <hyperlink ref="DD428" r:id="rId470" xr:uid="{00000000-0004-0000-0700-0000D5010000}"/>
    <hyperlink ref="DD429" r:id="rId471" xr:uid="{00000000-0004-0000-0700-0000D6010000}"/>
    <hyperlink ref="DD430" r:id="rId472" xr:uid="{00000000-0004-0000-0700-0000D7010000}"/>
    <hyperlink ref="DD431" r:id="rId473" xr:uid="{00000000-0004-0000-0700-0000D8010000}"/>
    <hyperlink ref="DD432" r:id="rId474" xr:uid="{00000000-0004-0000-0700-0000D9010000}"/>
    <hyperlink ref="DD433" r:id="rId475" xr:uid="{00000000-0004-0000-0700-0000DA010000}"/>
    <hyperlink ref="DD434" r:id="rId476" xr:uid="{00000000-0004-0000-0700-0000DB010000}"/>
    <hyperlink ref="DD435" r:id="rId477" xr:uid="{00000000-0004-0000-0700-0000DC010000}"/>
    <hyperlink ref="DD436" r:id="rId478" xr:uid="{00000000-0004-0000-0700-0000DD010000}"/>
    <hyperlink ref="DD437" r:id="rId479" xr:uid="{00000000-0004-0000-0700-0000DE010000}"/>
    <hyperlink ref="DD438" r:id="rId480" xr:uid="{00000000-0004-0000-0700-0000DF010000}"/>
    <hyperlink ref="DD439" r:id="rId481" xr:uid="{00000000-0004-0000-0700-0000E0010000}"/>
    <hyperlink ref="DD440" r:id="rId482" xr:uid="{00000000-0004-0000-0700-0000E1010000}"/>
    <hyperlink ref="DD441" r:id="rId483" xr:uid="{00000000-0004-0000-0700-0000E2010000}"/>
    <hyperlink ref="DD442" r:id="rId484" xr:uid="{00000000-0004-0000-0700-0000E3010000}"/>
    <hyperlink ref="DD443" r:id="rId485" xr:uid="{00000000-0004-0000-0700-0000E4010000}"/>
    <hyperlink ref="DD444" r:id="rId486" xr:uid="{00000000-0004-0000-0700-0000E5010000}"/>
    <hyperlink ref="DD445" r:id="rId487" xr:uid="{00000000-0004-0000-0700-0000E6010000}"/>
    <hyperlink ref="DD446" r:id="rId488" xr:uid="{00000000-0004-0000-0700-0000E7010000}"/>
    <hyperlink ref="DD447" r:id="rId489" xr:uid="{00000000-0004-0000-0700-0000E8010000}"/>
    <hyperlink ref="DD448" r:id="rId490" xr:uid="{00000000-0004-0000-0700-0000E9010000}"/>
    <hyperlink ref="DD449" r:id="rId491" xr:uid="{00000000-0004-0000-0700-0000EA010000}"/>
    <hyperlink ref="DD450" r:id="rId492" xr:uid="{00000000-0004-0000-0700-0000EB010000}"/>
    <hyperlink ref="DD451" r:id="rId493" xr:uid="{00000000-0004-0000-0700-0000EC010000}"/>
    <hyperlink ref="DD452" r:id="rId494" xr:uid="{00000000-0004-0000-0700-0000ED010000}"/>
    <hyperlink ref="DD453" r:id="rId495" xr:uid="{00000000-0004-0000-0700-0000EE010000}"/>
    <hyperlink ref="DD454" r:id="rId496" xr:uid="{00000000-0004-0000-0700-0000EF010000}"/>
    <hyperlink ref="DD455" r:id="rId497" xr:uid="{00000000-0004-0000-0700-0000F0010000}"/>
    <hyperlink ref="DD456" r:id="rId498" xr:uid="{00000000-0004-0000-0700-0000F1010000}"/>
    <hyperlink ref="DD457" r:id="rId499" xr:uid="{00000000-0004-0000-0700-0000F2010000}"/>
    <hyperlink ref="DD458" r:id="rId500" xr:uid="{00000000-0004-0000-0700-0000F3010000}"/>
    <hyperlink ref="DD459" r:id="rId501" xr:uid="{00000000-0004-0000-0700-0000F4010000}"/>
    <hyperlink ref="DD460" r:id="rId502" xr:uid="{00000000-0004-0000-0700-0000F5010000}"/>
    <hyperlink ref="DD461" r:id="rId503" xr:uid="{00000000-0004-0000-0700-0000F6010000}"/>
    <hyperlink ref="DD462" r:id="rId504" xr:uid="{00000000-0004-0000-0700-0000F7010000}"/>
    <hyperlink ref="DD463" r:id="rId505" xr:uid="{00000000-0004-0000-0700-0000F8010000}"/>
    <hyperlink ref="DD464" r:id="rId506" xr:uid="{00000000-0004-0000-0700-0000F9010000}"/>
    <hyperlink ref="DD2" r:id="rId507" xr:uid="{00000000-0004-0000-0700-0000FA010000}"/>
    <hyperlink ref="DD3:DD13" r:id="rId508" display="https://en.wikipedia.org/wiki/Grand_Duchy_of_Baden" xr:uid="{00000000-0004-0000-0700-0000FB010000}"/>
    <hyperlink ref="DC2" r:id="rId509" xr:uid="{00000000-0004-0000-0700-0000FC010000}"/>
    <hyperlink ref="DC3" r:id="rId510" xr:uid="{00000000-0004-0000-0700-0000FD010000}"/>
    <hyperlink ref="DC4" r:id="rId511" xr:uid="{00000000-0004-0000-0700-0000FE010000}"/>
    <hyperlink ref="DC5:DC13" r:id="rId512" display="https://en.wikipedia.org/wiki/Grand_Duchy_of_Baden" xr:uid="{00000000-0004-0000-0700-0000FF010000}"/>
    <hyperlink ref="DC51" r:id="rId513" xr:uid="{00000000-0004-0000-0700-000000020000}"/>
    <hyperlink ref="DD51" r:id="rId514" xr:uid="{00000000-0004-0000-0700-000001020000}"/>
    <hyperlink ref="DC52" r:id="rId515" xr:uid="{00000000-0004-0000-0700-000002020000}"/>
    <hyperlink ref="DC53" r:id="rId516" xr:uid="{00000000-0004-0000-0700-000003020000}"/>
    <hyperlink ref="DC54" r:id="rId517" xr:uid="{00000000-0004-0000-0700-000004020000}"/>
    <hyperlink ref="DC55" r:id="rId518" xr:uid="{00000000-0004-0000-0700-000005020000}"/>
    <hyperlink ref="DC56" r:id="rId519" xr:uid="{00000000-0004-0000-0700-000006020000}"/>
    <hyperlink ref="DC57" r:id="rId520" xr:uid="{00000000-0004-0000-0700-000007020000}"/>
    <hyperlink ref="DC58" r:id="rId521" xr:uid="{00000000-0004-0000-0700-000008020000}"/>
    <hyperlink ref="DC59" r:id="rId522" xr:uid="{00000000-0004-0000-0700-000009020000}"/>
    <hyperlink ref="DD52" r:id="rId523" xr:uid="{00000000-0004-0000-0700-00000A020000}"/>
    <hyperlink ref="DD53" r:id="rId524" xr:uid="{00000000-0004-0000-0700-00000B020000}"/>
    <hyperlink ref="DD54" r:id="rId525" xr:uid="{00000000-0004-0000-0700-00000C020000}"/>
    <hyperlink ref="DD55" r:id="rId526" xr:uid="{00000000-0004-0000-0700-00000D020000}"/>
    <hyperlink ref="DD56" r:id="rId527" xr:uid="{00000000-0004-0000-0700-00000E020000}"/>
    <hyperlink ref="DD57" r:id="rId528" xr:uid="{00000000-0004-0000-0700-00000F020000}"/>
    <hyperlink ref="DD58" r:id="rId529" xr:uid="{00000000-0004-0000-0700-000010020000}"/>
    <hyperlink ref="DD59" r:id="rId530" xr:uid="{00000000-0004-0000-0700-000011020000}"/>
    <hyperlink ref="DD60" r:id="rId531" xr:uid="{00000000-0004-0000-0700-000012020000}"/>
    <hyperlink ref="DD61" r:id="rId532" xr:uid="{00000000-0004-0000-0700-000013020000}"/>
    <hyperlink ref="DD62" r:id="rId533" xr:uid="{00000000-0004-0000-0700-000014020000}"/>
    <hyperlink ref="DD63" r:id="rId534" xr:uid="{00000000-0004-0000-0700-000015020000}"/>
    <hyperlink ref="DC65" r:id="rId535" xr:uid="{00000000-0004-0000-0700-000016020000}"/>
    <hyperlink ref="DD65" r:id="rId536" xr:uid="{00000000-0004-0000-0700-000017020000}"/>
    <hyperlink ref="DC66" r:id="rId537" xr:uid="{00000000-0004-0000-0700-000018020000}"/>
    <hyperlink ref="DC67" r:id="rId538" xr:uid="{00000000-0004-0000-0700-000019020000}"/>
    <hyperlink ref="DC68" r:id="rId539" xr:uid="{00000000-0004-0000-0700-00001A020000}"/>
    <hyperlink ref="DC69" r:id="rId540" xr:uid="{00000000-0004-0000-0700-00001B020000}"/>
    <hyperlink ref="DC70" r:id="rId541" xr:uid="{00000000-0004-0000-0700-00001C020000}"/>
    <hyperlink ref="DC71" r:id="rId542" xr:uid="{00000000-0004-0000-0700-00001D020000}"/>
    <hyperlink ref="DD66" r:id="rId543" xr:uid="{00000000-0004-0000-0700-00001E020000}"/>
    <hyperlink ref="DD67" r:id="rId544" xr:uid="{00000000-0004-0000-0700-00001F020000}"/>
    <hyperlink ref="DD68" r:id="rId545" xr:uid="{00000000-0004-0000-0700-000020020000}"/>
    <hyperlink ref="DD69" r:id="rId546" xr:uid="{00000000-0004-0000-0700-000021020000}"/>
    <hyperlink ref="DD70" r:id="rId547" xr:uid="{00000000-0004-0000-0700-000022020000}"/>
    <hyperlink ref="DD71" r:id="rId548" xr:uid="{00000000-0004-0000-0700-000023020000}"/>
    <hyperlink ref="DC60" r:id="rId549" xr:uid="{00000000-0004-0000-0700-000024020000}"/>
    <hyperlink ref="DC61:DC63" r:id="rId550" display="https://en.wikipedia.org/wiki/George_III_of_the_United_Kingdom" xr:uid="{00000000-0004-0000-0700-000025020000}"/>
    <hyperlink ref="DC72" r:id="rId551" xr:uid="{00000000-0004-0000-0700-000026020000}"/>
    <hyperlink ref="DD72" r:id="rId552" xr:uid="{00000000-0004-0000-0700-000027020000}"/>
    <hyperlink ref="DC73" r:id="rId553" xr:uid="{00000000-0004-0000-0700-000028020000}"/>
    <hyperlink ref="DC74" r:id="rId554" xr:uid="{00000000-0004-0000-0700-000029020000}"/>
    <hyperlink ref="DC75" r:id="rId555" xr:uid="{00000000-0004-0000-0700-00002A020000}"/>
    <hyperlink ref="DC76" r:id="rId556" xr:uid="{00000000-0004-0000-0700-00002B020000}"/>
    <hyperlink ref="DC77" r:id="rId557" xr:uid="{00000000-0004-0000-0700-00002C020000}"/>
    <hyperlink ref="DC78" r:id="rId558" xr:uid="{00000000-0004-0000-0700-00002D020000}"/>
    <hyperlink ref="DC79" r:id="rId559" xr:uid="{00000000-0004-0000-0700-00002E020000}"/>
    <hyperlink ref="DC80" r:id="rId560" xr:uid="{00000000-0004-0000-0700-00002F020000}"/>
    <hyperlink ref="DD73" r:id="rId561" xr:uid="{00000000-0004-0000-0700-000030020000}"/>
    <hyperlink ref="DD74" r:id="rId562" xr:uid="{00000000-0004-0000-0700-000031020000}"/>
    <hyperlink ref="DD75" r:id="rId563" xr:uid="{00000000-0004-0000-0700-000032020000}"/>
    <hyperlink ref="DD76" r:id="rId564" xr:uid="{00000000-0004-0000-0700-000033020000}"/>
    <hyperlink ref="DD77" r:id="rId565" xr:uid="{00000000-0004-0000-0700-000034020000}"/>
    <hyperlink ref="DD78" r:id="rId566" xr:uid="{00000000-0004-0000-0700-000035020000}"/>
    <hyperlink ref="DD79" r:id="rId567" xr:uid="{00000000-0004-0000-0700-000036020000}"/>
    <hyperlink ref="DD80" r:id="rId568" xr:uid="{00000000-0004-0000-0700-000037020000}"/>
    <hyperlink ref="DC90" r:id="rId569" xr:uid="{00000000-0004-0000-0700-000038020000}"/>
    <hyperlink ref="DD90" r:id="rId570" xr:uid="{00000000-0004-0000-0700-000039020000}"/>
    <hyperlink ref="DC91" r:id="rId571" xr:uid="{00000000-0004-0000-0700-00003A020000}"/>
    <hyperlink ref="DD91" r:id="rId572" xr:uid="{00000000-0004-0000-0700-00003B020000}"/>
    <hyperlink ref="DC92" r:id="rId573" xr:uid="{00000000-0004-0000-0700-00003C020000}"/>
    <hyperlink ref="DD92" r:id="rId574" xr:uid="{00000000-0004-0000-0700-00003D020000}"/>
    <hyperlink ref="DC93" r:id="rId575" xr:uid="{00000000-0004-0000-0700-00003E020000}"/>
    <hyperlink ref="DD93" r:id="rId576" xr:uid="{00000000-0004-0000-0700-00003F020000}"/>
    <hyperlink ref="DC136" r:id="rId577" xr:uid="{00000000-0004-0000-0700-000040020000}"/>
    <hyperlink ref="DC129:DC135" r:id="rId578" display="https://en.wikipedia.org/wiki/Evangelical-Lutheran_Church_in_W%C3%BCrttemberg" xr:uid="{00000000-0004-0000-0700-000041020000}"/>
    <hyperlink ref="DD129" r:id="rId579" xr:uid="{00000000-0004-0000-0700-000042020000}"/>
    <hyperlink ref="DD130:DD136" r:id="rId580" display="https://en.wikipedia.org/wiki/Kingdom_of_W%C3%BCrttemberg" xr:uid="{00000000-0004-0000-0700-000043020000}"/>
    <hyperlink ref="DC137" r:id="rId581" xr:uid="{00000000-0004-0000-0700-000044020000}"/>
    <hyperlink ref="DD137" r:id="rId582" xr:uid="{00000000-0004-0000-0700-000045020000}"/>
    <hyperlink ref="DC138" r:id="rId583" xr:uid="{00000000-0004-0000-0700-000046020000}"/>
    <hyperlink ref="DC139" r:id="rId584" xr:uid="{00000000-0004-0000-0700-000047020000}"/>
    <hyperlink ref="DC140" r:id="rId585" xr:uid="{00000000-0004-0000-0700-000048020000}"/>
    <hyperlink ref="DC141" r:id="rId586" xr:uid="{00000000-0004-0000-0700-000049020000}"/>
    <hyperlink ref="DC142" r:id="rId587" xr:uid="{00000000-0004-0000-0700-00004A020000}"/>
    <hyperlink ref="DC143" r:id="rId588" xr:uid="{00000000-0004-0000-0700-00004B020000}"/>
    <hyperlink ref="DC144" r:id="rId589" xr:uid="{00000000-0004-0000-0700-00004C020000}"/>
    <hyperlink ref="DC145" r:id="rId590" xr:uid="{00000000-0004-0000-0700-00004D020000}"/>
    <hyperlink ref="DC146" r:id="rId591" xr:uid="{00000000-0004-0000-0700-00004E020000}"/>
    <hyperlink ref="DC147" r:id="rId592" xr:uid="{00000000-0004-0000-0700-00004F020000}"/>
    <hyperlink ref="DC148" r:id="rId593" xr:uid="{00000000-0004-0000-0700-000050020000}"/>
    <hyperlink ref="DC149" r:id="rId594" xr:uid="{00000000-0004-0000-0700-000051020000}"/>
    <hyperlink ref="DC150" r:id="rId595" xr:uid="{00000000-0004-0000-0700-000052020000}"/>
    <hyperlink ref="DC151" r:id="rId596" xr:uid="{00000000-0004-0000-0700-000053020000}"/>
    <hyperlink ref="DC152" r:id="rId597" xr:uid="{00000000-0004-0000-0700-000054020000}"/>
    <hyperlink ref="DC153" r:id="rId598" xr:uid="{00000000-0004-0000-0700-000055020000}"/>
    <hyperlink ref="DC154" r:id="rId599" xr:uid="{00000000-0004-0000-0700-000056020000}"/>
    <hyperlink ref="DC155" r:id="rId600" xr:uid="{00000000-0004-0000-0700-000057020000}"/>
    <hyperlink ref="DC156" r:id="rId601" xr:uid="{00000000-0004-0000-0700-000058020000}"/>
    <hyperlink ref="DC157" r:id="rId602" xr:uid="{00000000-0004-0000-0700-000059020000}"/>
    <hyperlink ref="DC158" r:id="rId603" xr:uid="{00000000-0004-0000-0700-00005A020000}"/>
    <hyperlink ref="DC159" r:id="rId604" xr:uid="{00000000-0004-0000-0700-00005B020000}"/>
    <hyperlink ref="DC160" r:id="rId605" xr:uid="{00000000-0004-0000-0700-00005C020000}"/>
    <hyperlink ref="DC161" r:id="rId606" xr:uid="{00000000-0004-0000-0700-00005D020000}"/>
    <hyperlink ref="DD138" r:id="rId607" xr:uid="{00000000-0004-0000-0700-00005E020000}"/>
    <hyperlink ref="DD139" r:id="rId608" xr:uid="{00000000-0004-0000-0700-00005F020000}"/>
    <hyperlink ref="DD140" r:id="rId609" xr:uid="{00000000-0004-0000-0700-000060020000}"/>
    <hyperlink ref="DD141" r:id="rId610" xr:uid="{00000000-0004-0000-0700-000061020000}"/>
    <hyperlink ref="DD142" r:id="rId611" xr:uid="{00000000-0004-0000-0700-000062020000}"/>
    <hyperlink ref="DD143" r:id="rId612" xr:uid="{00000000-0004-0000-0700-000063020000}"/>
    <hyperlink ref="DD144" r:id="rId613" xr:uid="{00000000-0004-0000-0700-000064020000}"/>
    <hyperlink ref="DD145" r:id="rId614" xr:uid="{00000000-0004-0000-0700-000065020000}"/>
    <hyperlink ref="DD146" r:id="rId615" xr:uid="{00000000-0004-0000-0700-000066020000}"/>
    <hyperlink ref="DD147" r:id="rId616" xr:uid="{00000000-0004-0000-0700-000067020000}"/>
    <hyperlink ref="DD148" r:id="rId617" xr:uid="{00000000-0004-0000-0700-000068020000}"/>
    <hyperlink ref="DD149" r:id="rId618" xr:uid="{00000000-0004-0000-0700-000069020000}"/>
    <hyperlink ref="DD150" r:id="rId619" xr:uid="{00000000-0004-0000-0700-00006A020000}"/>
    <hyperlink ref="DD151" r:id="rId620" xr:uid="{00000000-0004-0000-0700-00006B020000}"/>
    <hyperlink ref="DD152" r:id="rId621" xr:uid="{00000000-0004-0000-0700-00006C020000}"/>
    <hyperlink ref="DD153" r:id="rId622" xr:uid="{00000000-0004-0000-0700-00006D020000}"/>
    <hyperlink ref="DD154" r:id="rId623" xr:uid="{00000000-0004-0000-0700-00006E020000}"/>
    <hyperlink ref="DD155" r:id="rId624" xr:uid="{00000000-0004-0000-0700-00006F020000}"/>
    <hyperlink ref="DD156" r:id="rId625" xr:uid="{00000000-0004-0000-0700-000070020000}"/>
    <hyperlink ref="DD157" r:id="rId626" xr:uid="{00000000-0004-0000-0700-000071020000}"/>
    <hyperlink ref="DD158" r:id="rId627" xr:uid="{00000000-0004-0000-0700-000072020000}"/>
    <hyperlink ref="DD159" r:id="rId628" xr:uid="{00000000-0004-0000-0700-000073020000}"/>
    <hyperlink ref="DD160" r:id="rId629" xr:uid="{00000000-0004-0000-0700-000074020000}"/>
    <hyperlink ref="DD161" r:id="rId630" xr:uid="{00000000-0004-0000-0700-000075020000}"/>
    <hyperlink ref="DD163" r:id="rId631" xr:uid="{00000000-0004-0000-0700-000076020000}"/>
    <hyperlink ref="DD164:DD176" r:id="rId632" display="https://en.wikipedia.org/wiki/Batavian_Republic" xr:uid="{00000000-0004-0000-0700-000077020000}"/>
    <hyperlink ref="DC163" r:id="rId633" xr:uid="{00000000-0004-0000-0700-000078020000}"/>
    <hyperlink ref="DC164:DC176" r:id="rId634" display="https://en.wikipedia.org/wiki/Dutch_Reformed_Church" xr:uid="{00000000-0004-0000-0700-000079020000}"/>
    <hyperlink ref="DC177" r:id="rId635" xr:uid="{00000000-0004-0000-0700-00007A020000}"/>
    <hyperlink ref="DD177" r:id="rId636" xr:uid="{00000000-0004-0000-0700-00007B020000}"/>
    <hyperlink ref="DC178" r:id="rId637" xr:uid="{00000000-0004-0000-0700-00007C020000}"/>
    <hyperlink ref="DC179" r:id="rId638" xr:uid="{00000000-0004-0000-0700-00007D020000}"/>
    <hyperlink ref="DC180" r:id="rId639" xr:uid="{00000000-0004-0000-0700-00007E020000}"/>
    <hyperlink ref="DC181" r:id="rId640" xr:uid="{00000000-0004-0000-0700-00007F020000}"/>
    <hyperlink ref="DC182" r:id="rId641" xr:uid="{00000000-0004-0000-0700-000080020000}"/>
    <hyperlink ref="DD178" r:id="rId642" xr:uid="{00000000-0004-0000-0700-000081020000}"/>
    <hyperlink ref="DD179" r:id="rId643" xr:uid="{00000000-0004-0000-0700-000082020000}"/>
    <hyperlink ref="DD180" r:id="rId644" xr:uid="{00000000-0004-0000-0700-000083020000}"/>
    <hyperlink ref="DD181" r:id="rId645" xr:uid="{00000000-0004-0000-0700-000084020000}"/>
    <hyperlink ref="DD182" r:id="rId646" xr:uid="{00000000-0004-0000-0700-000085020000}"/>
    <hyperlink ref="DC183" r:id="rId647" xr:uid="{00000000-0004-0000-0700-000086020000}"/>
    <hyperlink ref="DD183" r:id="rId648" xr:uid="{00000000-0004-0000-0700-000087020000}"/>
    <hyperlink ref="DC184" r:id="rId649" xr:uid="{00000000-0004-0000-0700-000088020000}"/>
    <hyperlink ref="DC185" r:id="rId650" xr:uid="{00000000-0004-0000-0700-000089020000}"/>
    <hyperlink ref="DC186" r:id="rId651" xr:uid="{00000000-0004-0000-0700-00008A020000}"/>
    <hyperlink ref="DC187" r:id="rId652" xr:uid="{00000000-0004-0000-0700-00008B020000}"/>
    <hyperlink ref="DC188" r:id="rId653" xr:uid="{00000000-0004-0000-0700-00008C020000}"/>
    <hyperlink ref="DC189" r:id="rId654" xr:uid="{00000000-0004-0000-0700-00008D020000}"/>
    <hyperlink ref="DC190" r:id="rId655" xr:uid="{00000000-0004-0000-0700-00008E020000}"/>
    <hyperlink ref="DC191" r:id="rId656" xr:uid="{00000000-0004-0000-0700-00008F020000}"/>
    <hyperlink ref="DC192" r:id="rId657" xr:uid="{00000000-0004-0000-0700-000090020000}"/>
    <hyperlink ref="DC193" r:id="rId658" xr:uid="{00000000-0004-0000-0700-000091020000}"/>
    <hyperlink ref="DC194" r:id="rId659" xr:uid="{00000000-0004-0000-0700-000092020000}"/>
    <hyperlink ref="DC195" r:id="rId660" xr:uid="{00000000-0004-0000-0700-000093020000}"/>
    <hyperlink ref="DC196" r:id="rId661" xr:uid="{00000000-0004-0000-0700-000094020000}"/>
    <hyperlink ref="DC197" r:id="rId662" xr:uid="{00000000-0004-0000-0700-000095020000}"/>
    <hyperlink ref="DC198" r:id="rId663" xr:uid="{00000000-0004-0000-0700-000096020000}"/>
    <hyperlink ref="DC199" r:id="rId664" xr:uid="{00000000-0004-0000-0700-000097020000}"/>
    <hyperlink ref="DC200" r:id="rId665" xr:uid="{00000000-0004-0000-0700-000098020000}"/>
    <hyperlink ref="DC201" r:id="rId666" xr:uid="{00000000-0004-0000-0700-000099020000}"/>
    <hyperlink ref="DC202" r:id="rId667" xr:uid="{00000000-0004-0000-0700-00009A020000}"/>
    <hyperlink ref="DC203" r:id="rId668" xr:uid="{00000000-0004-0000-0700-00009B020000}"/>
    <hyperlink ref="DC204" r:id="rId669" xr:uid="{00000000-0004-0000-0700-00009C020000}"/>
    <hyperlink ref="DD184" r:id="rId670" xr:uid="{00000000-0004-0000-0700-00009D020000}"/>
    <hyperlink ref="DD185" r:id="rId671" xr:uid="{00000000-0004-0000-0700-00009E020000}"/>
    <hyperlink ref="DD186" r:id="rId672" xr:uid="{00000000-0004-0000-0700-00009F020000}"/>
    <hyperlink ref="DD187" r:id="rId673" xr:uid="{00000000-0004-0000-0700-0000A0020000}"/>
    <hyperlink ref="DD188" r:id="rId674" xr:uid="{00000000-0004-0000-0700-0000A1020000}"/>
    <hyperlink ref="DD189" r:id="rId675" xr:uid="{00000000-0004-0000-0700-0000A2020000}"/>
    <hyperlink ref="DD190" r:id="rId676" xr:uid="{00000000-0004-0000-0700-0000A3020000}"/>
    <hyperlink ref="DD191" r:id="rId677" xr:uid="{00000000-0004-0000-0700-0000A4020000}"/>
    <hyperlink ref="DD192" r:id="rId678" xr:uid="{00000000-0004-0000-0700-0000A5020000}"/>
    <hyperlink ref="DD193" r:id="rId679" xr:uid="{00000000-0004-0000-0700-0000A6020000}"/>
    <hyperlink ref="DD194" r:id="rId680" xr:uid="{00000000-0004-0000-0700-0000A7020000}"/>
    <hyperlink ref="DD195" r:id="rId681" xr:uid="{00000000-0004-0000-0700-0000A8020000}"/>
    <hyperlink ref="DD196" r:id="rId682" xr:uid="{00000000-0004-0000-0700-0000A9020000}"/>
    <hyperlink ref="DD197" r:id="rId683" xr:uid="{00000000-0004-0000-0700-0000AA020000}"/>
    <hyperlink ref="DD198" r:id="rId684" xr:uid="{00000000-0004-0000-0700-0000AB020000}"/>
    <hyperlink ref="DD199" r:id="rId685" xr:uid="{00000000-0004-0000-0700-0000AC020000}"/>
    <hyperlink ref="DD200" r:id="rId686" xr:uid="{00000000-0004-0000-0700-0000AD020000}"/>
    <hyperlink ref="DD201" r:id="rId687" xr:uid="{00000000-0004-0000-0700-0000AE020000}"/>
    <hyperlink ref="DD202" r:id="rId688" xr:uid="{00000000-0004-0000-0700-0000AF020000}"/>
    <hyperlink ref="DD203" r:id="rId689" xr:uid="{00000000-0004-0000-0700-0000B0020000}"/>
    <hyperlink ref="DD204" r:id="rId690" xr:uid="{00000000-0004-0000-0700-0000B1020000}"/>
    <hyperlink ref="DC205" r:id="rId691" xr:uid="{00000000-0004-0000-0700-0000B2020000}"/>
    <hyperlink ref="DD205" r:id="rId692" xr:uid="{00000000-0004-0000-0700-0000B3020000}"/>
    <hyperlink ref="DC206" r:id="rId693" xr:uid="{00000000-0004-0000-0700-0000B4020000}"/>
    <hyperlink ref="DD206" r:id="rId694" xr:uid="{00000000-0004-0000-0700-0000B5020000}"/>
    <hyperlink ref="DC207" r:id="rId695" xr:uid="{00000000-0004-0000-0700-0000B6020000}"/>
    <hyperlink ref="DD207" r:id="rId696" xr:uid="{00000000-0004-0000-0700-0000B7020000}"/>
    <hyperlink ref="DC208" r:id="rId697" xr:uid="{00000000-0004-0000-0700-0000B8020000}"/>
    <hyperlink ref="DD208" r:id="rId698" xr:uid="{00000000-0004-0000-0700-0000B9020000}"/>
    <hyperlink ref="DC209" r:id="rId699" xr:uid="{00000000-0004-0000-0700-0000BA020000}"/>
    <hyperlink ref="DD209" r:id="rId700" xr:uid="{00000000-0004-0000-0700-0000BB020000}"/>
    <hyperlink ref="DC210" r:id="rId701" xr:uid="{00000000-0004-0000-0700-0000BC020000}"/>
    <hyperlink ref="DC211:DC216" r:id="rId702" display="https://en.wikipedia.org/wiki/Carol_I_of_Romania" xr:uid="{00000000-0004-0000-0700-0000BD020000}"/>
    <hyperlink ref="DD210:DD216" r:id="rId703" display="https://en.wikipedia.org/wiki/United_Principalities_of_Moldavia_and_Wallachia" xr:uid="{00000000-0004-0000-0700-0000BE020000}"/>
    <hyperlink ref="DC217" r:id="rId704" xr:uid="{00000000-0004-0000-0700-0000BF020000}"/>
    <hyperlink ref="DD217" r:id="rId705" xr:uid="{00000000-0004-0000-0700-0000C0020000}"/>
    <hyperlink ref="DC218" r:id="rId706" xr:uid="{00000000-0004-0000-0700-0000C1020000}"/>
    <hyperlink ref="DC219" r:id="rId707" xr:uid="{00000000-0004-0000-0700-0000C2020000}"/>
    <hyperlink ref="DC220" r:id="rId708" xr:uid="{00000000-0004-0000-0700-0000C3020000}"/>
    <hyperlink ref="DC221" r:id="rId709" xr:uid="{00000000-0004-0000-0700-0000C4020000}"/>
    <hyperlink ref="DC222" r:id="rId710" xr:uid="{00000000-0004-0000-0700-0000C5020000}"/>
    <hyperlink ref="DD218" r:id="rId711" xr:uid="{00000000-0004-0000-0700-0000C6020000}"/>
    <hyperlink ref="DD219" r:id="rId712" xr:uid="{00000000-0004-0000-0700-0000C7020000}"/>
    <hyperlink ref="DD220" r:id="rId713" xr:uid="{00000000-0004-0000-0700-0000C8020000}"/>
    <hyperlink ref="DD221" r:id="rId714" xr:uid="{00000000-0004-0000-0700-0000C9020000}"/>
    <hyperlink ref="DD222" r:id="rId715" xr:uid="{00000000-0004-0000-0700-0000CA020000}"/>
    <hyperlink ref="DC224" r:id="rId716" xr:uid="{00000000-0004-0000-0700-0000CB020000}"/>
    <hyperlink ref="DD224" r:id="rId717" xr:uid="{00000000-0004-0000-0700-0000CC020000}"/>
    <hyperlink ref="DC223" r:id="rId718" xr:uid="{00000000-0004-0000-0700-0000CD020000}"/>
    <hyperlink ref="DD223" r:id="rId719" xr:uid="{00000000-0004-0000-0700-0000CE020000}"/>
    <hyperlink ref="DC226" r:id="rId720" xr:uid="{00000000-0004-0000-0700-0000CF020000}"/>
    <hyperlink ref="DC228" r:id="rId721" xr:uid="{00000000-0004-0000-0700-0000D0020000}"/>
    <hyperlink ref="DC230" r:id="rId722" xr:uid="{00000000-0004-0000-0700-0000D1020000}"/>
    <hyperlink ref="DC232" r:id="rId723" xr:uid="{00000000-0004-0000-0700-0000D2020000}"/>
    <hyperlink ref="DC234" r:id="rId724" xr:uid="{00000000-0004-0000-0700-0000D3020000}"/>
    <hyperlink ref="DC236" r:id="rId725" xr:uid="{00000000-0004-0000-0700-0000D4020000}"/>
    <hyperlink ref="DC238" r:id="rId726" xr:uid="{00000000-0004-0000-0700-0000D5020000}"/>
    <hyperlink ref="DC240" r:id="rId727" xr:uid="{00000000-0004-0000-0700-0000D6020000}"/>
    <hyperlink ref="A1:A117" r:id="rId728" display="https://en.wikipedia.org/wiki/Tsardom_of_Russia" xr:uid="{00000000-0004-0000-0700-0000D7020000}"/>
    <hyperlink ref="DD226" r:id="rId729" xr:uid="{00000000-0004-0000-0700-0000D8020000}"/>
    <hyperlink ref="DD228" r:id="rId730" xr:uid="{00000000-0004-0000-0700-0000D9020000}"/>
    <hyperlink ref="DD230" r:id="rId731" xr:uid="{00000000-0004-0000-0700-0000DA020000}"/>
    <hyperlink ref="DD232" r:id="rId732" xr:uid="{00000000-0004-0000-0700-0000DB020000}"/>
    <hyperlink ref="DD234" r:id="rId733" xr:uid="{00000000-0004-0000-0700-0000DC020000}"/>
    <hyperlink ref="DD236" r:id="rId734" xr:uid="{00000000-0004-0000-0700-0000DD020000}"/>
    <hyperlink ref="DD238" r:id="rId735" xr:uid="{00000000-0004-0000-0700-0000DE020000}"/>
    <hyperlink ref="DD240" r:id="rId736" xr:uid="{00000000-0004-0000-0700-0000DF020000}"/>
    <hyperlink ref="DC225" r:id="rId737" xr:uid="{00000000-0004-0000-0700-0000E0020000}"/>
    <hyperlink ref="DC227" r:id="rId738" xr:uid="{00000000-0004-0000-0700-0000E1020000}"/>
    <hyperlink ref="DC229" r:id="rId739" xr:uid="{00000000-0004-0000-0700-0000E2020000}"/>
    <hyperlink ref="DC231" r:id="rId740" xr:uid="{00000000-0004-0000-0700-0000E3020000}"/>
    <hyperlink ref="DC233" r:id="rId741" xr:uid="{00000000-0004-0000-0700-0000E4020000}"/>
    <hyperlink ref="DC235" r:id="rId742" xr:uid="{00000000-0004-0000-0700-0000E5020000}"/>
    <hyperlink ref="DC237" r:id="rId743" xr:uid="{00000000-0004-0000-0700-0000E6020000}"/>
    <hyperlink ref="DC239" r:id="rId744" xr:uid="{00000000-0004-0000-0700-0000E7020000}"/>
    <hyperlink ref="DC241" r:id="rId745" xr:uid="{00000000-0004-0000-0700-0000E8020000}"/>
    <hyperlink ref="DD225" r:id="rId746" xr:uid="{00000000-0004-0000-0700-0000E9020000}"/>
    <hyperlink ref="DD227" r:id="rId747" xr:uid="{00000000-0004-0000-0700-0000EA020000}"/>
    <hyperlink ref="DD229" r:id="rId748" xr:uid="{00000000-0004-0000-0700-0000EB020000}"/>
    <hyperlink ref="DD231" r:id="rId749" xr:uid="{00000000-0004-0000-0700-0000EC020000}"/>
    <hyperlink ref="DD233" r:id="rId750" xr:uid="{00000000-0004-0000-0700-0000ED020000}"/>
    <hyperlink ref="DD235" r:id="rId751" xr:uid="{00000000-0004-0000-0700-0000EE020000}"/>
    <hyperlink ref="DD237" r:id="rId752" xr:uid="{00000000-0004-0000-0700-0000EF020000}"/>
    <hyperlink ref="DD239" r:id="rId753" xr:uid="{00000000-0004-0000-0700-0000F0020000}"/>
    <hyperlink ref="DD241" r:id="rId754" xr:uid="{00000000-0004-0000-0700-0000F1020000}"/>
    <hyperlink ref="DC242" r:id="rId755" xr:uid="{00000000-0004-0000-0700-0000F2020000}"/>
    <hyperlink ref="DD242" r:id="rId756" xr:uid="{00000000-0004-0000-0700-0000F3020000}"/>
    <hyperlink ref="DC243" r:id="rId757" xr:uid="{00000000-0004-0000-0700-0000F4020000}"/>
    <hyperlink ref="DC244" r:id="rId758" xr:uid="{00000000-0004-0000-0700-0000F5020000}"/>
    <hyperlink ref="DC245" r:id="rId759" xr:uid="{00000000-0004-0000-0700-0000F6020000}"/>
    <hyperlink ref="DC246" r:id="rId760" xr:uid="{00000000-0004-0000-0700-0000F7020000}"/>
    <hyperlink ref="DC247" r:id="rId761" xr:uid="{00000000-0004-0000-0700-0000F8020000}"/>
    <hyperlink ref="DC248" r:id="rId762" xr:uid="{00000000-0004-0000-0700-0000F9020000}"/>
    <hyperlink ref="DC249" r:id="rId763" xr:uid="{00000000-0004-0000-0700-0000FA020000}"/>
    <hyperlink ref="DC250" r:id="rId764" xr:uid="{00000000-0004-0000-0700-0000FB020000}"/>
    <hyperlink ref="DC251" r:id="rId765" xr:uid="{00000000-0004-0000-0700-0000FC020000}"/>
    <hyperlink ref="DC252" r:id="rId766" xr:uid="{00000000-0004-0000-0700-0000FD020000}"/>
    <hyperlink ref="DC253" r:id="rId767" xr:uid="{00000000-0004-0000-0700-0000FE020000}"/>
    <hyperlink ref="DC254" r:id="rId768" xr:uid="{00000000-0004-0000-0700-0000FF020000}"/>
    <hyperlink ref="DC255" r:id="rId769" xr:uid="{00000000-0004-0000-0700-000000030000}"/>
    <hyperlink ref="DC256" r:id="rId770" xr:uid="{00000000-0004-0000-0700-000001030000}"/>
    <hyperlink ref="DC257" r:id="rId771" xr:uid="{00000000-0004-0000-0700-000002030000}"/>
    <hyperlink ref="DC258" r:id="rId772" xr:uid="{00000000-0004-0000-0700-000003030000}"/>
    <hyperlink ref="DC259" r:id="rId773" xr:uid="{00000000-0004-0000-0700-000004030000}"/>
    <hyperlink ref="DC260" r:id="rId774" xr:uid="{00000000-0004-0000-0700-000005030000}"/>
    <hyperlink ref="DC261" r:id="rId775" xr:uid="{00000000-0004-0000-0700-000006030000}"/>
    <hyperlink ref="DC262" r:id="rId776" xr:uid="{00000000-0004-0000-0700-000007030000}"/>
    <hyperlink ref="DC263" r:id="rId777" xr:uid="{00000000-0004-0000-0700-000008030000}"/>
    <hyperlink ref="DC264" r:id="rId778" xr:uid="{00000000-0004-0000-0700-000009030000}"/>
    <hyperlink ref="DC265" r:id="rId779" xr:uid="{00000000-0004-0000-0700-00000A030000}"/>
    <hyperlink ref="DC266" r:id="rId780" xr:uid="{00000000-0004-0000-0700-00000B030000}"/>
    <hyperlink ref="DC267" r:id="rId781" xr:uid="{00000000-0004-0000-0700-00000C030000}"/>
    <hyperlink ref="DC268" r:id="rId782" xr:uid="{00000000-0004-0000-0700-00000D030000}"/>
    <hyperlink ref="DC269" r:id="rId783" xr:uid="{00000000-0004-0000-0700-00000E030000}"/>
    <hyperlink ref="DC270" r:id="rId784" xr:uid="{00000000-0004-0000-0700-00000F030000}"/>
    <hyperlink ref="DC271" r:id="rId785" xr:uid="{00000000-0004-0000-0700-000010030000}"/>
    <hyperlink ref="DC272" r:id="rId786" xr:uid="{00000000-0004-0000-0700-000011030000}"/>
    <hyperlink ref="DC273" r:id="rId787" xr:uid="{00000000-0004-0000-0700-000012030000}"/>
    <hyperlink ref="DC274" r:id="rId788" xr:uid="{00000000-0004-0000-0700-000013030000}"/>
    <hyperlink ref="DC275" r:id="rId789" xr:uid="{00000000-0004-0000-0700-000014030000}"/>
    <hyperlink ref="DC276" r:id="rId790" xr:uid="{00000000-0004-0000-0700-000015030000}"/>
    <hyperlink ref="DC277" r:id="rId791" xr:uid="{00000000-0004-0000-0700-000016030000}"/>
    <hyperlink ref="DC278" r:id="rId792" xr:uid="{00000000-0004-0000-0700-000017030000}"/>
    <hyperlink ref="DC279" r:id="rId793" xr:uid="{00000000-0004-0000-0700-000018030000}"/>
    <hyperlink ref="DC280" r:id="rId794" xr:uid="{00000000-0004-0000-0700-000019030000}"/>
    <hyperlink ref="DC281" r:id="rId795" xr:uid="{00000000-0004-0000-0700-00001A030000}"/>
    <hyperlink ref="DC282" r:id="rId796" xr:uid="{00000000-0004-0000-0700-00001B030000}"/>
    <hyperlink ref="DC283" r:id="rId797" xr:uid="{00000000-0004-0000-0700-00001C030000}"/>
    <hyperlink ref="DC284" r:id="rId798" xr:uid="{00000000-0004-0000-0700-00001D030000}"/>
    <hyperlink ref="DC285" r:id="rId799" xr:uid="{00000000-0004-0000-0700-00001E030000}"/>
    <hyperlink ref="DC286" r:id="rId800" xr:uid="{00000000-0004-0000-0700-00001F030000}"/>
    <hyperlink ref="DC287" r:id="rId801" xr:uid="{00000000-0004-0000-0700-000020030000}"/>
    <hyperlink ref="DC288" r:id="rId802" xr:uid="{00000000-0004-0000-0700-000021030000}"/>
    <hyperlink ref="DC289" r:id="rId803" xr:uid="{00000000-0004-0000-0700-000022030000}"/>
    <hyperlink ref="DC290" r:id="rId804" xr:uid="{00000000-0004-0000-0700-000023030000}"/>
    <hyperlink ref="DC291" r:id="rId805" xr:uid="{00000000-0004-0000-0700-000024030000}"/>
    <hyperlink ref="DC292" r:id="rId806" xr:uid="{00000000-0004-0000-0700-000025030000}"/>
    <hyperlink ref="DD243" r:id="rId807" xr:uid="{00000000-0004-0000-0700-000026030000}"/>
    <hyperlink ref="DD244" r:id="rId808" xr:uid="{00000000-0004-0000-0700-000027030000}"/>
    <hyperlink ref="DD245" r:id="rId809" xr:uid="{00000000-0004-0000-0700-000028030000}"/>
    <hyperlink ref="DD246" r:id="rId810" xr:uid="{00000000-0004-0000-0700-000029030000}"/>
    <hyperlink ref="DD247" r:id="rId811" xr:uid="{00000000-0004-0000-0700-00002A030000}"/>
    <hyperlink ref="DD248" r:id="rId812" xr:uid="{00000000-0004-0000-0700-00002B030000}"/>
    <hyperlink ref="DD249" r:id="rId813" xr:uid="{00000000-0004-0000-0700-00002C030000}"/>
    <hyperlink ref="DD250" r:id="rId814" xr:uid="{00000000-0004-0000-0700-00002D030000}"/>
    <hyperlink ref="DD251" r:id="rId815" xr:uid="{00000000-0004-0000-0700-00002E030000}"/>
    <hyperlink ref="DD252" r:id="rId816" xr:uid="{00000000-0004-0000-0700-00002F030000}"/>
    <hyperlink ref="DD253" r:id="rId817" xr:uid="{00000000-0004-0000-0700-000030030000}"/>
    <hyperlink ref="DD254" r:id="rId818" xr:uid="{00000000-0004-0000-0700-000031030000}"/>
    <hyperlink ref="DD255" r:id="rId819" xr:uid="{00000000-0004-0000-0700-000032030000}"/>
    <hyperlink ref="DD256" r:id="rId820" xr:uid="{00000000-0004-0000-0700-000033030000}"/>
    <hyperlink ref="DD257" r:id="rId821" xr:uid="{00000000-0004-0000-0700-000034030000}"/>
    <hyperlink ref="DD258" r:id="rId822" xr:uid="{00000000-0004-0000-0700-000035030000}"/>
    <hyperlink ref="DD259" r:id="rId823" xr:uid="{00000000-0004-0000-0700-000036030000}"/>
    <hyperlink ref="DD260" r:id="rId824" xr:uid="{00000000-0004-0000-0700-000037030000}"/>
    <hyperlink ref="DD261" r:id="rId825" xr:uid="{00000000-0004-0000-0700-000038030000}"/>
    <hyperlink ref="DD262" r:id="rId826" xr:uid="{00000000-0004-0000-0700-000039030000}"/>
    <hyperlink ref="DD263" r:id="rId827" xr:uid="{00000000-0004-0000-0700-00003A030000}"/>
    <hyperlink ref="DD264" r:id="rId828" xr:uid="{00000000-0004-0000-0700-00003B030000}"/>
    <hyperlink ref="DD265" r:id="rId829" xr:uid="{00000000-0004-0000-0700-00003C030000}"/>
    <hyperlink ref="DD266" r:id="rId830" xr:uid="{00000000-0004-0000-0700-00003D030000}"/>
    <hyperlink ref="DD267" r:id="rId831" xr:uid="{00000000-0004-0000-0700-00003E030000}"/>
    <hyperlink ref="DD268" r:id="rId832" xr:uid="{00000000-0004-0000-0700-00003F030000}"/>
    <hyperlink ref="DD269" r:id="rId833" xr:uid="{00000000-0004-0000-0700-000040030000}"/>
    <hyperlink ref="DD270" r:id="rId834" xr:uid="{00000000-0004-0000-0700-000041030000}"/>
    <hyperlink ref="DD271" r:id="rId835" xr:uid="{00000000-0004-0000-0700-000042030000}"/>
    <hyperlink ref="DD272" r:id="rId836" xr:uid="{00000000-0004-0000-0700-000043030000}"/>
    <hyperlink ref="DD273" r:id="rId837" xr:uid="{00000000-0004-0000-0700-000044030000}"/>
    <hyperlink ref="DD274" r:id="rId838" xr:uid="{00000000-0004-0000-0700-000045030000}"/>
    <hyperlink ref="DD275" r:id="rId839" xr:uid="{00000000-0004-0000-0700-000046030000}"/>
    <hyperlink ref="DD276" r:id="rId840" xr:uid="{00000000-0004-0000-0700-000047030000}"/>
    <hyperlink ref="DD277" r:id="rId841" xr:uid="{00000000-0004-0000-0700-000048030000}"/>
    <hyperlink ref="DD278" r:id="rId842" xr:uid="{00000000-0004-0000-0700-000049030000}"/>
    <hyperlink ref="DD279" r:id="rId843" xr:uid="{00000000-0004-0000-0700-00004A030000}"/>
    <hyperlink ref="DD280" r:id="rId844" xr:uid="{00000000-0004-0000-0700-00004B030000}"/>
    <hyperlink ref="DD281" r:id="rId845" xr:uid="{00000000-0004-0000-0700-00004C030000}"/>
    <hyperlink ref="DD282" r:id="rId846" xr:uid="{00000000-0004-0000-0700-00004D030000}"/>
    <hyperlink ref="DD283" r:id="rId847" xr:uid="{00000000-0004-0000-0700-00004E030000}"/>
    <hyperlink ref="DD284" r:id="rId848" xr:uid="{00000000-0004-0000-0700-00004F030000}"/>
    <hyperlink ref="DD285" r:id="rId849" xr:uid="{00000000-0004-0000-0700-000050030000}"/>
    <hyperlink ref="DD286" r:id="rId850" xr:uid="{00000000-0004-0000-0700-000051030000}"/>
    <hyperlink ref="DD287" r:id="rId851" xr:uid="{00000000-0004-0000-0700-000052030000}"/>
    <hyperlink ref="DD288" r:id="rId852" xr:uid="{00000000-0004-0000-0700-000053030000}"/>
    <hyperlink ref="DD289" r:id="rId853" xr:uid="{00000000-0004-0000-0700-000054030000}"/>
    <hyperlink ref="DD290" r:id="rId854" xr:uid="{00000000-0004-0000-0700-000055030000}"/>
    <hyperlink ref="DD291" r:id="rId855" xr:uid="{00000000-0004-0000-0700-000056030000}"/>
    <hyperlink ref="DD292" r:id="rId856" xr:uid="{00000000-0004-0000-0700-000057030000}"/>
    <hyperlink ref="DC595" r:id="rId857" xr:uid="{00000000-0004-0000-0700-000058030000}"/>
    <hyperlink ref="DD595" r:id="rId858" xr:uid="{00000000-0004-0000-0700-000059030000}"/>
    <hyperlink ref="DC596" r:id="rId859" xr:uid="{00000000-0004-0000-0700-00005A030000}"/>
    <hyperlink ref="DC597" r:id="rId860" xr:uid="{00000000-0004-0000-0700-00005B030000}"/>
    <hyperlink ref="DC598" r:id="rId861" xr:uid="{00000000-0004-0000-0700-00005C030000}"/>
    <hyperlink ref="DC599" r:id="rId862" xr:uid="{00000000-0004-0000-0700-00005D030000}"/>
    <hyperlink ref="DD596" r:id="rId863" xr:uid="{00000000-0004-0000-0700-00005E030000}"/>
    <hyperlink ref="DD597" r:id="rId864" xr:uid="{00000000-0004-0000-0700-00005F030000}"/>
    <hyperlink ref="DD598" r:id="rId865" xr:uid="{00000000-0004-0000-0700-000060030000}"/>
    <hyperlink ref="DD599" r:id="rId866" xr:uid="{00000000-0004-0000-0700-000061030000}"/>
    <hyperlink ref="DC581" r:id="rId867" xr:uid="{00000000-0004-0000-0700-000062030000}"/>
    <hyperlink ref="DD581" r:id="rId868" xr:uid="{00000000-0004-0000-0700-000063030000}"/>
    <hyperlink ref="DC582" r:id="rId869" xr:uid="{00000000-0004-0000-0700-000064030000}"/>
    <hyperlink ref="DC583" r:id="rId870" xr:uid="{00000000-0004-0000-0700-000065030000}"/>
    <hyperlink ref="DC584" r:id="rId871" xr:uid="{00000000-0004-0000-0700-000066030000}"/>
    <hyperlink ref="DC585" r:id="rId872" xr:uid="{00000000-0004-0000-0700-000067030000}"/>
    <hyperlink ref="DC586" r:id="rId873" xr:uid="{00000000-0004-0000-0700-000068030000}"/>
    <hyperlink ref="DC587" r:id="rId874" xr:uid="{00000000-0004-0000-0700-000069030000}"/>
    <hyperlink ref="DC588" r:id="rId875" xr:uid="{00000000-0004-0000-0700-00006A030000}"/>
    <hyperlink ref="DC589" r:id="rId876" xr:uid="{00000000-0004-0000-0700-00006B030000}"/>
    <hyperlink ref="DC590" r:id="rId877" xr:uid="{00000000-0004-0000-0700-00006C030000}"/>
    <hyperlink ref="DC591" r:id="rId878" xr:uid="{00000000-0004-0000-0700-00006D030000}"/>
    <hyperlink ref="DC592" r:id="rId879" xr:uid="{00000000-0004-0000-0700-00006E030000}"/>
    <hyperlink ref="DC593" r:id="rId880" xr:uid="{00000000-0004-0000-0700-00006F030000}"/>
    <hyperlink ref="DC594" r:id="rId881" xr:uid="{00000000-0004-0000-0700-000070030000}"/>
    <hyperlink ref="DD582" r:id="rId882" xr:uid="{00000000-0004-0000-0700-000071030000}"/>
    <hyperlink ref="DD583" r:id="rId883" xr:uid="{00000000-0004-0000-0700-000072030000}"/>
    <hyperlink ref="DD584" r:id="rId884" xr:uid="{00000000-0004-0000-0700-000073030000}"/>
    <hyperlink ref="DD585" r:id="rId885" xr:uid="{00000000-0004-0000-0700-000074030000}"/>
    <hyperlink ref="DD586" r:id="rId886" xr:uid="{00000000-0004-0000-0700-000075030000}"/>
    <hyperlink ref="DD587" r:id="rId887" xr:uid="{00000000-0004-0000-0700-000076030000}"/>
    <hyperlink ref="DD588" r:id="rId888" xr:uid="{00000000-0004-0000-0700-000077030000}"/>
    <hyperlink ref="DD589" r:id="rId889" xr:uid="{00000000-0004-0000-0700-000078030000}"/>
    <hyperlink ref="DD590" r:id="rId890" xr:uid="{00000000-0004-0000-0700-000079030000}"/>
    <hyperlink ref="DD591" r:id="rId891" xr:uid="{00000000-0004-0000-0700-00007A030000}"/>
    <hyperlink ref="DD592" r:id="rId892" xr:uid="{00000000-0004-0000-0700-00007B030000}"/>
    <hyperlink ref="DD593" r:id="rId893" xr:uid="{00000000-0004-0000-0700-00007C030000}"/>
    <hyperlink ref="DD594" r:id="rId894" xr:uid="{00000000-0004-0000-0700-00007D030000}"/>
    <hyperlink ref="DC600" r:id="rId895" xr:uid="{00000000-0004-0000-0700-00007E030000}"/>
    <hyperlink ref="DD600" r:id="rId896" xr:uid="{00000000-0004-0000-0700-00007F030000}"/>
    <hyperlink ref="DC601" r:id="rId897" xr:uid="{00000000-0004-0000-0700-000080030000}"/>
    <hyperlink ref="DC602" r:id="rId898" xr:uid="{00000000-0004-0000-0700-000081030000}"/>
    <hyperlink ref="DC603" r:id="rId899" xr:uid="{00000000-0004-0000-0700-000082030000}"/>
    <hyperlink ref="DC604" r:id="rId900" xr:uid="{00000000-0004-0000-0700-000083030000}"/>
    <hyperlink ref="DC605" r:id="rId901" xr:uid="{00000000-0004-0000-0700-000084030000}"/>
    <hyperlink ref="DC606" r:id="rId902" xr:uid="{00000000-0004-0000-0700-000085030000}"/>
    <hyperlink ref="DC607" r:id="rId903" xr:uid="{00000000-0004-0000-0700-000086030000}"/>
    <hyperlink ref="DC608" r:id="rId904" xr:uid="{00000000-0004-0000-0700-000087030000}"/>
    <hyperlink ref="DC609" r:id="rId905" xr:uid="{00000000-0004-0000-0700-000088030000}"/>
    <hyperlink ref="DC610" r:id="rId906" xr:uid="{00000000-0004-0000-0700-000089030000}"/>
    <hyperlink ref="DC611" r:id="rId907" xr:uid="{00000000-0004-0000-0700-00008A030000}"/>
    <hyperlink ref="DC612" r:id="rId908" xr:uid="{00000000-0004-0000-0700-00008B030000}"/>
    <hyperlink ref="DD601" r:id="rId909" xr:uid="{00000000-0004-0000-0700-00008C030000}"/>
    <hyperlink ref="DD602" r:id="rId910" xr:uid="{00000000-0004-0000-0700-00008D030000}"/>
    <hyperlink ref="DD603" r:id="rId911" xr:uid="{00000000-0004-0000-0700-00008E030000}"/>
    <hyperlink ref="DD604" r:id="rId912" xr:uid="{00000000-0004-0000-0700-00008F030000}"/>
    <hyperlink ref="DD605" r:id="rId913" xr:uid="{00000000-0004-0000-0700-000090030000}"/>
    <hyperlink ref="DD606" r:id="rId914" xr:uid="{00000000-0004-0000-0700-000091030000}"/>
    <hyperlink ref="DD607" r:id="rId915" xr:uid="{00000000-0004-0000-0700-000092030000}"/>
    <hyperlink ref="DD608" r:id="rId916" xr:uid="{00000000-0004-0000-0700-000093030000}"/>
    <hyperlink ref="DD609" r:id="rId917" xr:uid="{00000000-0004-0000-0700-000094030000}"/>
    <hyperlink ref="DD610" r:id="rId918" xr:uid="{00000000-0004-0000-0700-000095030000}"/>
    <hyperlink ref="DD611" r:id="rId919" xr:uid="{00000000-0004-0000-0700-000096030000}"/>
    <hyperlink ref="DD612" r:id="rId920" xr:uid="{00000000-0004-0000-0700-000097030000}"/>
    <hyperlink ref="DD614" r:id="rId921" xr:uid="{00000000-0004-0000-0700-000098030000}"/>
    <hyperlink ref="DC615" r:id="rId922" xr:uid="{00000000-0004-0000-0700-000099030000}"/>
    <hyperlink ref="DC616" r:id="rId923" xr:uid="{00000000-0004-0000-0700-00009A030000}"/>
    <hyperlink ref="DC617" r:id="rId924" xr:uid="{00000000-0004-0000-0700-00009B030000}"/>
    <hyperlink ref="DC618" r:id="rId925" xr:uid="{00000000-0004-0000-0700-00009C030000}"/>
    <hyperlink ref="DC619" r:id="rId926" xr:uid="{00000000-0004-0000-0700-00009D030000}"/>
    <hyperlink ref="DD615" r:id="rId927" xr:uid="{00000000-0004-0000-0700-00009E030000}"/>
    <hyperlink ref="DD616" r:id="rId928" xr:uid="{00000000-0004-0000-0700-00009F030000}"/>
    <hyperlink ref="DD617" r:id="rId929" xr:uid="{00000000-0004-0000-0700-0000A0030000}"/>
    <hyperlink ref="DD618" r:id="rId930" xr:uid="{00000000-0004-0000-0700-0000A1030000}"/>
    <hyperlink ref="DD619" r:id="rId931" xr:uid="{00000000-0004-0000-0700-0000A2030000}"/>
    <hyperlink ref="DC614" r:id="rId932" xr:uid="{00000000-0004-0000-0700-0000A3030000}"/>
    <hyperlink ref="DD620" r:id="rId933" xr:uid="{00000000-0004-0000-0700-0000A4030000}"/>
    <hyperlink ref="DD621:DD624" r:id="rId934" display="https://en.wikipedia.org/wiki/Principality_of_Montenegro" xr:uid="{00000000-0004-0000-0700-0000A5030000}"/>
    <hyperlink ref="DC620" r:id="rId935" xr:uid="{00000000-0004-0000-0700-0000A6030000}"/>
    <hyperlink ref="DC621" r:id="rId936" xr:uid="{00000000-0004-0000-0700-0000A7030000}"/>
    <hyperlink ref="DC622:DC624" r:id="rId937" display="https://en.wikipedia.org/wiki/Principality_of_Montenegro" xr:uid="{00000000-0004-0000-0700-0000A8030000}"/>
    <hyperlink ref="DC625" r:id="rId938" xr:uid="{00000000-0004-0000-0700-0000A9030000}"/>
    <hyperlink ref="DD625" r:id="rId939" xr:uid="{00000000-0004-0000-0700-0000AA030000}"/>
    <hyperlink ref="DC626" r:id="rId940" xr:uid="{00000000-0004-0000-0700-0000AB030000}"/>
    <hyperlink ref="DC627" r:id="rId941" xr:uid="{00000000-0004-0000-0700-0000AC030000}"/>
    <hyperlink ref="DC628" r:id="rId942" xr:uid="{00000000-0004-0000-0700-0000AD030000}"/>
    <hyperlink ref="DC629" r:id="rId943" xr:uid="{00000000-0004-0000-0700-0000AE030000}"/>
    <hyperlink ref="DC630" r:id="rId944" xr:uid="{00000000-0004-0000-0700-0000AF030000}"/>
    <hyperlink ref="DD626" r:id="rId945" xr:uid="{00000000-0004-0000-0700-0000B0030000}"/>
    <hyperlink ref="DD627" r:id="rId946" xr:uid="{00000000-0004-0000-0700-0000B1030000}"/>
    <hyperlink ref="DD628" r:id="rId947" xr:uid="{00000000-0004-0000-0700-0000B2030000}"/>
    <hyperlink ref="DD629" r:id="rId948" xr:uid="{00000000-0004-0000-0700-0000B3030000}"/>
    <hyperlink ref="DD630" r:id="rId949" xr:uid="{00000000-0004-0000-0700-0000B4030000}"/>
    <hyperlink ref="DC636" r:id="rId950" xr:uid="{00000000-0004-0000-0700-0000B5030000}"/>
    <hyperlink ref="DD636" r:id="rId951" xr:uid="{00000000-0004-0000-0700-0000B6030000}"/>
    <hyperlink ref="DC637" r:id="rId952" xr:uid="{00000000-0004-0000-0700-0000B7030000}"/>
    <hyperlink ref="DC638" r:id="rId953" xr:uid="{00000000-0004-0000-0700-0000B8030000}"/>
    <hyperlink ref="DC639" r:id="rId954" xr:uid="{00000000-0004-0000-0700-0000B9030000}"/>
    <hyperlink ref="DC640" r:id="rId955" xr:uid="{00000000-0004-0000-0700-0000BA030000}"/>
    <hyperlink ref="DC641" r:id="rId956" xr:uid="{00000000-0004-0000-0700-0000BB030000}"/>
    <hyperlink ref="DC642" r:id="rId957" xr:uid="{00000000-0004-0000-0700-0000BC030000}"/>
    <hyperlink ref="DC643" r:id="rId958" xr:uid="{00000000-0004-0000-0700-0000BD030000}"/>
    <hyperlink ref="DC644" r:id="rId959" xr:uid="{00000000-0004-0000-0700-0000BE030000}"/>
    <hyperlink ref="DC645" r:id="rId960" xr:uid="{00000000-0004-0000-0700-0000BF030000}"/>
    <hyperlink ref="DC646" r:id="rId961" xr:uid="{00000000-0004-0000-0700-0000C0030000}"/>
    <hyperlink ref="DC647" r:id="rId962" xr:uid="{00000000-0004-0000-0700-0000C1030000}"/>
    <hyperlink ref="DC648" r:id="rId963" xr:uid="{00000000-0004-0000-0700-0000C2030000}"/>
    <hyperlink ref="DC649" r:id="rId964" xr:uid="{00000000-0004-0000-0700-0000C3030000}"/>
    <hyperlink ref="DC650" r:id="rId965" xr:uid="{00000000-0004-0000-0700-0000C4030000}"/>
    <hyperlink ref="DC651" r:id="rId966" xr:uid="{00000000-0004-0000-0700-0000C5030000}"/>
    <hyperlink ref="DC652" r:id="rId967" xr:uid="{00000000-0004-0000-0700-0000C6030000}"/>
    <hyperlink ref="DC653" r:id="rId968" xr:uid="{00000000-0004-0000-0700-0000C7030000}"/>
    <hyperlink ref="DC654" r:id="rId969" xr:uid="{00000000-0004-0000-0700-0000C8030000}"/>
    <hyperlink ref="DC655" r:id="rId970" xr:uid="{00000000-0004-0000-0700-0000C9030000}"/>
    <hyperlink ref="DC656" r:id="rId971" xr:uid="{00000000-0004-0000-0700-0000CA030000}"/>
    <hyperlink ref="DC657" r:id="rId972" xr:uid="{00000000-0004-0000-0700-0000CB030000}"/>
    <hyperlink ref="DD637" r:id="rId973" xr:uid="{00000000-0004-0000-0700-0000CC030000}"/>
    <hyperlink ref="DD638" r:id="rId974" xr:uid="{00000000-0004-0000-0700-0000CD030000}"/>
    <hyperlink ref="DD639" r:id="rId975" xr:uid="{00000000-0004-0000-0700-0000CE030000}"/>
    <hyperlink ref="DD640" r:id="rId976" xr:uid="{00000000-0004-0000-0700-0000CF030000}"/>
    <hyperlink ref="DD641" r:id="rId977" xr:uid="{00000000-0004-0000-0700-0000D0030000}"/>
    <hyperlink ref="DD642" r:id="rId978" xr:uid="{00000000-0004-0000-0700-0000D1030000}"/>
    <hyperlink ref="DD643" r:id="rId979" xr:uid="{00000000-0004-0000-0700-0000D2030000}"/>
    <hyperlink ref="DD644" r:id="rId980" xr:uid="{00000000-0004-0000-0700-0000D3030000}"/>
    <hyperlink ref="DD645" r:id="rId981" xr:uid="{00000000-0004-0000-0700-0000D4030000}"/>
    <hyperlink ref="DD646" r:id="rId982" xr:uid="{00000000-0004-0000-0700-0000D5030000}"/>
    <hyperlink ref="DD647" r:id="rId983" xr:uid="{00000000-0004-0000-0700-0000D6030000}"/>
    <hyperlink ref="DD648" r:id="rId984" xr:uid="{00000000-0004-0000-0700-0000D7030000}"/>
    <hyperlink ref="DD649" r:id="rId985" xr:uid="{00000000-0004-0000-0700-0000D8030000}"/>
    <hyperlink ref="DD650" r:id="rId986" xr:uid="{00000000-0004-0000-0700-0000D9030000}"/>
    <hyperlink ref="DD651" r:id="rId987" xr:uid="{00000000-0004-0000-0700-0000DA030000}"/>
    <hyperlink ref="DD652" r:id="rId988" xr:uid="{00000000-0004-0000-0700-0000DB030000}"/>
    <hyperlink ref="DD653" r:id="rId989" xr:uid="{00000000-0004-0000-0700-0000DC030000}"/>
    <hyperlink ref="DD654" r:id="rId990" xr:uid="{00000000-0004-0000-0700-0000DD030000}"/>
    <hyperlink ref="DD655" r:id="rId991" xr:uid="{00000000-0004-0000-0700-0000DE030000}"/>
    <hyperlink ref="DD656" r:id="rId992" xr:uid="{00000000-0004-0000-0700-0000DF030000}"/>
    <hyperlink ref="DD657" r:id="rId993" xr:uid="{00000000-0004-0000-0700-0000E0030000}"/>
    <hyperlink ref="DC658" r:id="rId994" xr:uid="{00000000-0004-0000-0700-0000E1030000}"/>
    <hyperlink ref="DC659" r:id="rId995" xr:uid="{00000000-0004-0000-0700-0000E2030000}"/>
    <hyperlink ref="DC660" r:id="rId996" xr:uid="{00000000-0004-0000-0700-0000E3030000}"/>
    <hyperlink ref="DC661" r:id="rId997" xr:uid="{00000000-0004-0000-0700-0000E4030000}"/>
    <hyperlink ref="DC662" r:id="rId998" xr:uid="{00000000-0004-0000-0700-0000E5030000}"/>
    <hyperlink ref="DC663" r:id="rId999" xr:uid="{00000000-0004-0000-0700-0000E6030000}"/>
    <hyperlink ref="DC664" r:id="rId1000" xr:uid="{00000000-0004-0000-0700-0000E7030000}"/>
    <hyperlink ref="DC665" r:id="rId1001" xr:uid="{00000000-0004-0000-0700-0000E8030000}"/>
    <hyperlink ref="DC666" r:id="rId1002" xr:uid="{00000000-0004-0000-0700-0000E9030000}"/>
    <hyperlink ref="DC667" r:id="rId1003" xr:uid="{00000000-0004-0000-0700-0000EA030000}"/>
    <hyperlink ref="DC668" r:id="rId1004" xr:uid="{00000000-0004-0000-0700-0000EB030000}"/>
    <hyperlink ref="DC669" r:id="rId1005" xr:uid="{00000000-0004-0000-0700-0000EC030000}"/>
    <hyperlink ref="DC670" r:id="rId1006" xr:uid="{00000000-0004-0000-0700-0000ED030000}"/>
    <hyperlink ref="DC671" r:id="rId1007" xr:uid="{00000000-0004-0000-0700-0000EE030000}"/>
    <hyperlink ref="DC672" r:id="rId1008" xr:uid="{00000000-0004-0000-0700-0000EF030000}"/>
    <hyperlink ref="DC673" r:id="rId1009" xr:uid="{00000000-0004-0000-0700-0000F0030000}"/>
    <hyperlink ref="DC674" r:id="rId1010" xr:uid="{00000000-0004-0000-0700-0000F1030000}"/>
    <hyperlink ref="DD658" r:id="rId1011" xr:uid="{00000000-0004-0000-0700-0000F2030000}"/>
    <hyperlink ref="DD659" r:id="rId1012" xr:uid="{00000000-0004-0000-0700-0000F3030000}"/>
    <hyperlink ref="DD660" r:id="rId1013" xr:uid="{00000000-0004-0000-0700-0000F4030000}"/>
    <hyperlink ref="DD661" r:id="rId1014" xr:uid="{00000000-0004-0000-0700-0000F5030000}"/>
    <hyperlink ref="DD662" r:id="rId1015" xr:uid="{00000000-0004-0000-0700-0000F6030000}"/>
    <hyperlink ref="DD663" r:id="rId1016" xr:uid="{00000000-0004-0000-0700-0000F7030000}"/>
    <hyperlink ref="DD664" r:id="rId1017" xr:uid="{00000000-0004-0000-0700-0000F8030000}"/>
    <hyperlink ref="DD665" r:id="rId1018" xr:uid="{00000000-0004-0000-0700-0000F9030000}"/>
    <hyperlink ref="DD666" r:id="rId1019" xr:uid="{00000000-0004-0000-0700-0000FA030000}"/>
    <hyperlink ref="DD667" r:id="rId1020" xr:uid="{00000000-0004-0000-0700-0000FB030000}"/>
    <hyperlink ref="DD668" r:id="rId1021" xr:uid="{00000000-0004-0000-0700-0000FC030000}"/>
    <hyperlink ref="DD669" r:id="rId1022" xr:uid="{00000000-0004-0000-0700-0000FD030000}"/>
    <hyperlink ref="DD670" r:id="rId1023" xr:uid="{00000000-0004-0000-0700-0000FE030000}"/>
    <hyperlink ref="DD671" r:id="rId1024" xr:uid="{00000000-0004-0000-0700-0000FF030000}"/>
    <hyperlink ref="DD672" r:id="rId1025" xr:uid="{00000000-0004-0000-0700-000000040000}"/>
    <hyperlink ref="DD673" r:id="rId1026" xr:uid="{00000000-0004-0000-0700-000001040000}"/>
    <hyperlink ref="DD674" r:id="rId1027" xr:uid="{00000000-0004-0000-0700-000002040000}"/>
    <hyperlink ref="DC675" r:id="rId1028" xr:uid="{00000000-0004-0000-0700-000003040000}"/>
    <hyperlink ref="DD675" r:id="rId1029" xr:uid="{00000000-0004-0000-0700-000004040000}"/>
    <hyperlink ref="DC676" r:id="rId1030" xr:uid="{00000000-0004-0000-0700-000005040000}"/>
    <hyperlink ref="DC677" r:id="rId1031" xr:uid="{00000000-0004-0000-0700-000006040000}"/>
    <hyperlink ref="DC678" r:id="rId1032" xr:uid="{00000000-0004-0000-0700-000007040000}"/>
    <hyperlink ref="DC679" r:id="rId1033" xr:uid="{00000000-0004-0000-0700-000008040000}"/>
    <hyperlink ref="DC680" r:id="rId1034" xr:uid="{00000000-0004-0000-0700-000009040000}"/>
    <hyperlink ref="DC681" r:id="rId1035" xr:uid="{00000000-0004-0000-0700-00000A040000}"/>
    <hyperlink ref="DC682" r:id="rId1036" xr:uid="{00000000-0004-0000-0700-00000B040000}"/>
    <hyperlink ref="DC683" r:id="rId1037" xr:uid="{00000000-0004-0000-0700-00000C040000}"/>
    <hyperlink ref="DC684" r:id="rId1038" xr:uid="{00000000-0004-0000-0700-00000D040000}"/>
    <hyperlink ref="DC685" r:id="rId1039" xr:uid="{00000000-0004-0000-0700-00000E040000}"/>
    <hyperlink ref="DC686" r:id="rId1040" xr:uid="{00000000-0004-0000-0700-00000F040000}"/>
    <hyperlink ref="DC687" r:id="rId1041" xr:uid="{00000000-0004-0000-0700-000010040000}"/>
    <hyperlink ref="DC688" r:id="rId1042" xr:uid="{00000000-0004-0000-0700-000011040000}"/>
    <hyperlink ref="DC689" r:id="rId1043" xr:uid="{00000000-0004-0000-0700-000012040000}"/>
    <hyperlink ref="DC690" r:id="rId1044" xr:uid="{00000000-0004-0000-0700-000013040000}"/>
    <hyperlink ref="DC691" r:id="rId1045" xr:uid="{00000000-0004-0000-0700-000014040000}"/>
    <hyperlink ref="DC692" r:id="rId1046" xr:uid="{00000000-0004-0000-0700-000015040000}"/>
    <hyperlink ref="DC693" r:id="rId1047" xr:uid="{00000000-0004-0000-0700-000016040000}"/>
    <hyperlink ref="DC694" r:id="rId1048" xr:uid="{00000000-0004-0000-0700-000017040000}"/>
    <hyperlink ref="DC695" r:id="rId1049" xr:uid="{00000000-0004-0000-0700-000018040000}"/>
    <hyperlink ref="DC696" r:id="rId1050" xr:uid="{00000000-0004-0000-0700-000019040000}"/>
    <hyperlink ref="DC697" r:id="rId1051" xr:uid="{00000000-0004-0000-0700-00001A040000}"/>
    <hyperlink ref="DC698" r:id="rId1052" xr:uid="{00000000-0004-0000-0700-00001B040000}"/>
    <hyperlink ref="DC699" r:id="rId1053" xr:uid="{00000000-0004-0000-0700-00001C040000}"/>
    <hyperlink ref="DC700" r:id="rId1054" xr:uid="{00000000-0004-0000-0700-00001D040000}"/>
    <hyperlink ref="DC701" r:id="rId1055" xr:uid="{00000000-0004-0000-0700-00001E040000}"/>
    <hyperlink ref="DC702" r:id="rId1056" xr:uid="{00000000-0004-0000-0700-00001F040000}"/>
    <hyperlink ref="DC703" r:id="rId1057" xr:uid="{00000000-0004-0000-0700-000020040000}"/>
    <hyperlink ref="DC704" r:id="rId1058" xr:uid="{00000000-0004-0000-0700-000021040000}"/>
    <hyperlink ref="DC705" r:id="rId1059" xr:uid="{00000000-0004-0000-0700-000022040000}"/>
    <hyperlink ref="DC706" r:id="rId1060" xr:uid="{00000000-0004-0000-0700-000023040000}"/>
    <hyperlink ref="DC707" r:id="rId1061" xr:uid="{00000000-0004-0000-0700-000024040000}"/>
    <hyperlink ref="DC708" r:id="rId1062" xr:uid="{00000000-0004-0000-0700-000025040000}"/>
    <hyperlink ref="DC709" r:id="rId1063" xr:uid="{00000000-0004-0000-0700-000026040000}"/>
    <hyperlink ref="DC710" r:id="rId1064" xr:uid="{00000000-0004-0000-0700-000027040000}"/>
    <hyperlink ref="DC711" r:id="rId1065" xr:uid="{00000000-0004-0000-0700-000028040000}"/>
    <hyperlink ref="DC712" r:id="rId1066" xr:uid="{00000000-0004-0000-0700-000029040000}"/>
    <hyperlink ref="DC713" r:id="rId1067" xr:uid="{00000000-0004-0000-0700-00002A040000}"/>
    <hyperlink ref="DC714" r:id="rId1068" xr:uid="{00000000-0004-0000-0700-00002B040000}"/>
    <hyperlink ref="DC715" r:id="rId1069" xr:uid="{00000000-0004-0000-0700-00002C040000}"/>
    <hyperlink ref="DC716" r:id="rId1070" xr:uid="{00000000-0004-0000-0700-00002D040000}"/>
    <hyperlink ref="DC717" r:id="rId1071" xr:uid="{00000000-0004-0000-0700-00002E040000}"/>
    <hyperlink ref="DC718" r:id="rId1072" xr:uid="{00000000-0004-0000-0700-00002F040000}"/>
    <hyperlink ref="DC719" r:id="rId1073" xr:uid="{00000000-0004-0000-0700-000030040000}"/>
    <hyperlink ref="DC720" r:id="rId1074" xr:uid="{00000000-0004-0000-0700-000031040000}"/>
    <hyperlink ref="DC721" r:id="rId1075" xr:uid="{00000000-0004-0000-0700-000032040000}"/>
    <hyperlink ref="DC722" r:id="rId1076" xr:uid="{00000000-0004-0000-0700-000033040000}"/>
    <hyperlink ref="DC723" r:id="rId1077" xr:uid="{00000000-0004-0000-0700-000034040000}"/>
    <hyperlink ref="DC724" r:id="rId1078" xr:uid="{00000000-0004-0000-0700-000035040000}"/>
    <hyperlink ref="DC725" r:id="rId1079" xr:uid="{00000000-0004-0000-0700-000036040000}"/>
    <hyperlink ref="DC726" r:id="rId1080" xr:uid="{00000000-0004-0000-0700-000037040000}"/>
    <hyperlink ref="DC727" r:id="rId1081" xr:uid="{00000000-0004-0000-0700-000038040000}"/>
    <hyperlink ref="DC728" r:id="rId1082" xr:uid="{00000000-0004-0000-0700-000039040000}"/>
    <hyperlink ref="DC729" r:id="rId1083" xr:uid="{00000000-0004-0000-0700-00003A040000}"/>
    <hyperlink ref="DC730" r:id="rId1084" xr:uid="{00000000-0004-0000-0700-00003B040000}"/>
    <hyperlink ref="DC731" r:id="rId1085" xr:uid="{00000000-0004-0000-0700-00003C040000}"/>
    <hyperlink ref="DC732" r:id="rId1086" xr:uid="{00000000-0004-0000-0700-00003D040000}"/>
    <hyperlink ref="DC733" r:id="rId1087" xr:uid="{00000000-0004-0000-0700-00003E040000}"/>
    <hyperlink ref="DC734" r:id="rId1088" xr:uid="{00000000-0004-0000-0700-00003F040000}"/>
    <hyperlink ref="DC735" r:id="rId1089" xr:uid="{00000000-0004-0000-0700-000040040000}"/>
    <hyperlink ref="DC736" r:id="rId1090" xr:uid="{00000000-0004-0000-0700-000041040000}"/>
    <hyperlink ref="DC737" r:id="rId1091" xr:uid="{00000000-0004-0000-0700-000042040000}"/>
    <hyperlink ref="DC739" r:id="rId1092" xr:uid="{00000000-0004-0000-0700-000043040000}"/>
    <hyperlink ref="DC740" r:id="rId1093" xr:uid="{00000000-0004-0000-0700-000044040000}"/>
    <hyperlink ref="DD676" r:id="rId1094" xr:uid="{00000000-0004-0000-0700-000045040000}"/>
    <hyperlink ref="DD677" r:id="rId1095" xr:uid="{00000000-0004-0000-0700-000046040000}"/>
    <hyperlink ref="DD678" r:id="rId1096" xr:uid="{00000000-0004-0000-0700-000047040000}"/>
    <hyperlink ref="DD679" r:id="rId1097" xr:uid="{00000000-0004-0000-0700-000048040000}"/>
    <hyperlink ref="DD680" r:id="rId1098" xr:uid="{00000000-0004-0000-0700-000049040000}"/>
    <hyperlink ref="DD681" r:id="rId1099" xr:uid="{00000000-0004-0000-0700-00004A040000}"/>
    <hyperlink ref="DD682" r:id="rId1100" xr:uid="{00000000-0004-0000-0700-00004B040000}"/>
    <hyperlink ref="DD683" r:id="rId1101" xr:uid="{00000000-0004-0000-0700-00004C040000}"/>
    <hyperlink ref="DD684" r:id="rId1102" xr:uid="{00000000-0004-0000-0700-00004D040000}"/>
    <hyperlink ref="DD685" r:id="rId1103" xr:uid="{00000000-0004-0000-0700-00004E040000}"/>
    <hyperlink ref="DD686" r:id="rId1104" xr:uid="{00000000-0004-0000-0700-00004F040000}"/>
    <hyperlink ref="DD687" r:id="rId1105" xr:uid="{00000000-0004-0000-0700-000050040000}"/>
    <hyperlink ref="DD688" r:id="rId1106" xr:uid="{00000000-0004-0000-0700-000051040000}"/>
    <hyperlink ref="DD689" r:id="rId1107" xr:uid="{00000000-0004-0000-0700-000052040000}"/>
    <hyperlink ref="DD690" r:id="rId1108" xr:uid="{00000000-0004-0000-0700-000053040000}"/>
    <hyperlink ref="DD691" r:id="rId1109" xr:uid="{00000000-0004-0000-0700-000054040000}"/>
    <hyperlink ref="DD692" r:id="rId1110" xr:uid="{00000000-0004-0000-0700-000055040000}"/>
    <hyperlink ref="DD693" r:id="rId1111" xr:uid="{00000000-0004-0000-0700-000056040000}"/>
    <hyperlink ref="DD694" r:id="rId1112" xr:uid="{00000000-0004-0000-0700-000057040000}"/>
    <hyperlink ref="DD695" r:id="rId1113" xr:uid="{00000000-0004-0000-0700-000058040000}"/>
    <hyperlink ref="DD696" r:id="rId1114" xr:uid="{00000000-0004-0000-0700-000059040000}"/>
    <hyperlink ref="DD697" r:id="rId1115" xr:uid="{00000000-0004-0000-0700-00005A040000}"/>
    <hyperlink ref="DD698" r:id="rId1116" xr:uid="{00000000-0004-0000-0700-00005B040000}"/>
    <hyperlink ref="DD699" r:id="rId1117" xr:uid="{00000000-0004-0000-0700-00005C040000}"/>
    <hyperlink ref="DD700" r:id="rId1118" xr:uid="{00000000-0004-0000-0700-00005D040000}"/>
    <hyperlink ref="DD701" r:id="rId1119" xr:uid="{00000000-0004-0000-0700-00005E040000}"/>
    <hyperlink ref="DD702" r:id="rId1120" xr:uid="{00000000-0004-0000-0700-00005F040000}"/>
    <hyperlink ref="DD703" r:id="rId1121" xr:uid="{00000000-0004-0000-0700-000060040000}"/>
    <hyperlink ref="DD704" r:id="rId1122" xr:uid="{00000000-0004-0000-0700-000061040000}"/>
    <hyperlink ref="DD705" r:id="rId1123" xr:uid="{00000000-0004-0000-0700-000062040000}"/>
    <hyperlink ref="DD706" r:id="rId1124" xr:uid="{00000000-0004-0000-0700-000063040000}"/>
    <hyperlink ref="DD707" r:id="rId1125" xr:uid="{00000000-0004-0000-0700-000064040000}"/>
    <hyperlink ref="DD708" r:id="rId1126" xr:uid="{00000000-0004-0000-0700-000065040000}"/>
    <hyperlink ref="DD709" r:id="rId1127" xr:uid="{00000000-0004-0000-0700-000066040000}"/>
    <hyperlink ref="DD710" r:id="rId1128" xr:uid="{00000000-0004-0000-0700-000067040000}"/>
    <hyperlink ref="DD711" r:id="rId1129" xr:uid="{00000000-0004-0000-0700-000068040000}"/>
    <hyperlink ref="DD712" r:id="rId1130" xr:uid="{00000000-0004-0000-0700-000069040000}"/>
    <hyperlink ref="DD713" r:id="rId1131" xr:uid="{00000000-0004-0000-0700-00006A040000}"/>
    <hyperlink ref="DD714" r:id="rId1132" xr:uid="{00000000-0004-0000-0700-00006B040000}"/>
    <hyperlink ref="DD715" r:id="rId1133" xr:uid="{00000000-0004-0000-0700-00006C040000}"/>
    <hyperlink ref="DD716" r:id="rId1134" xr:uid="{00000000-0004-0000-0700-00006D040000}"/>
    <hyperlink ref="DD717" r:id="rId1135" xr:uid="{00000000-0004-0000-0700-00006E040000}"/>
    <hyperlink ref="DD718" r:id="rId1136" xr:uid="{00000000-0004-0000-0700-00006F040000}"/>
    <hyperlink ref="DD719" r:id="rId1137" xr:uid="{00000000-0004-0000-0700-000070040000}"/>
    <hyperlink ref="DD720" r:id="rId1138" xr:uid="{00000000-0004-0000-0700-000071040000}"/>
    <hyperlink ref="DD721" r:id="rId1139" xr:uid="{00000000-0004-0000-0700-000072040000}"/>
    <hyperlink ref="DD722" r:id="rId1140" xr:uid="{00000000-0004-0000-0700-000073040000}"/>
    <hyperlink ref="DD723" r:id="rId1141" xr:uid="{00000000-0004-0000-0700-000074040000}"/>
    <hyperlink ref="DD724" r:id="rId1142" xr:uid="{00000000-0004-0000-0700-000075040000}"/>
    <hyperlink ref="DD725" r:id="rId1143" xr:uid="{00000000-0004-0000-0700-000076040000}"/>
    <hyperlink ref="DD726" r:id="rId1144" xr:uid="{00000000-0004-0000-0700-000077040000}"/>
    <hyperlink ref="DD727" r:id="rId1145" xr:uid="{00000000-0004-0000-0700-000078040000}"/>
    <hyperlink ref="DD728" r:id="rId1146" xr:uid="{00000000-0004-0000-0700-000079040000}"/>
    <hyperlink ref="DD729" r:id="rId1147" xr:uid="{00000000-0004-0000-0700-00007A040000}"/>
    <hyperlink ref="DD730" r:id="rId1148" xr:uid="{00000000-0004-0000-0700-00007B040000}"/>
    <hyperlink ref="DD731" r:id="rId1149" xr:uid="{00000000-0004-0000-0700-00007C040000}"/>
    <hyperlink ref="DD732" r:id="rId1150" xr:uid="{00000000-0004-0000-0700-00007D040000}"/>
    <hyperlink ref="DD733" r:id="rId1151" xr:uid="{00000000-0004-0000-0700-00007E040000}"/>
    <hyperlink ref="DD734" r:id="rId1152" xr:uid="{00000000-0004-0000-0700-00007F040000}"/>
    <hyperlink ref="DD735" r:id="rId1153" xr:uid="{00000000-0004-0000-0700-000080040000}"/>
    <hyperlink ref="DD736" r:id="rId1154" xr:uid="{00000000-0004-0000-0700-000081040000}"/>
    <hyperlink ref="DD737" r:id="rId1155" xr:uid="{00000000-0004-0000-0700-000082040000}"/>
    <hyperlink ref="DD739" r:id="rId1156" xr:uid="{00000000-0004-0000-0700-000083040000}"/>
    <hyperlink ref="DD740" r:id="rId1157" xr:uid="{00000000-0004-0000-0700-000084040000}"/>
    <hyperlink ref="DD744" r:id="rId1158" xr:uid="{00000000-0004-0000-0700-000085040000}"/>
    <hyperlink ref="DD745:DD756" r:id="rId1159" display="https://en.wikipedia.org/wiki/Kingdom_of_Naples" xr:uid="{00000000-0004-0000-0700-000086040000}"/>
    <hyperlink ref="DC744" r:id="rId1160" xr:uid="{00000000-0004-0000-0700-000087040000}"/>
    <hyperlink ref="DC745" r:id="rId1161" xr:uid="{00000000-0004-0000-0700-000088040000}"/>
    <hyperlink ref="DC746:DC748" r:id="rId1162" display="https://en.wikipedia.org/wiki/Frederick_of_Naples" xr:uid="{00000000-0004-0000-0700-000089040000}"/>
    <hyperlink ref="DC760" r:id="rId1163" xr:uid="{00000000-0004-0000-0700-00008A040000}"/>
    <hyperlink ref="DD760" r:id="rId1164" xr:uid="{00000000-0004-0000-0700-00008B040000}"/>
    <hyperlink ref="DD761:DD767" r:id="rId1165" display="https://en.wikipedia.org/wiki/Kingdom_of_Naples" xr:uid="{00000000-0004-0000-0700-00008C040000}"/>
    <hyperlink ref="DC777" r:id="rId1166" xr:uid="{00000000-0004-0000-0700-00008D040000}"/>
    <hyperlink ref="DD777" r:id="rId1167" xr:uid="{00000000-0004-0000-0700-00008E040000}"/>
    <hyperlink ref="DC778" r:id="rId1168" xr:uid="{00000000-0004-0000-0700-00008F040000}"/>
    <hyperlink ref="DC779" r:id="rId1169" xr:uid="{00000000-0004-0000-0700-000090040000}"/>
    <hyperlink ref="DC780" r:id="rId1170" xr:uid="{00000000-0004-0000-0700-000091040000}"/>
    <hyperlink ref="DC781" r:id="rId1171" xr:uid="{00000000-0004-0000-0700-000092040000}"/>
    <hyperlink ref="DC782" r:id="rId1172" xr:uid="{00000000-0004-0000-0700-000093040000}"/>
    <hyperlink ref="DC784" r:id="rId1173" xr:uid="{00000000-0004-0000-0700-000094040000}"/>
    <hyperlink ref="DC785" r:id="rId1174" xr:uid="{00000000-0004-0000-0700-000095040000}"/>
    <hyperlink ref="DC786" r:id="rId1175" xr:uid="{00000000-0004-0000-0700-000096040000}"/>
    <hyperlink ref="DC787" r:id="rId1176" xr:uid="{00000000-0004-0000-0700-000097040000}"/>
    <hyperlink ref="DC788" r:id="rId1177" xr:uid="{00000000-0004-0000-0700-000098040000}"/>
    <hyperlink ref="DC789" r:id="rId1178" xr:uid="{00000000-0004-0000-0700-000099040000}"/>
    <hyperlink ref="DC790" r:id="rId1179" xr:uid="{00000000-0004-0000-0700-00009A040000}"/>
    <hyperlink ref="DC791" r:id="rId1180" xr:uid="{00000000-0004-0000-0700-00009B040000}"/>
    <hyperlink ref="DC792" r:id="rId1181" xr:uid="{00000000-0004-0000-0700-00009C040000}"/>
    <hyperlink ref="DC793" r:id="rId1182" xr:uid="{00000000-0004-0000-0700-00009D040000}"/>
    <hyperlink ref="DC794" r:id="rId1183" xr:uid="{00000000-0004-0000-0700-00009E040000}"/>
    <hyperlink ref="DC795" r:id="rId1184" xr:uid="{00000000-0004-0000-0700-00009F040000}"/>
    <hyperlink ref="DC796" r:id="rId1185" xr:uid="{00000000-0004-0000-0700-0000A0040000}"/>
    <hyperlink ref="DC797" r:id="rId1186" xr:uid="{00000000-0004-0000-0700-0000A1040000}"/>
    <hyperlink ref="DC798" r:id="rId1187" xr:uid="{00000000-0004-0000-0700-0000A2040000}"/>
    <hyperlink ref="DC799" r:id="rId1188" xr:uid="{00000000-0004-0000-0700-0000A3040000}"/>
    <hyperlink ref="DC800" r:id="rId1189" xr:uid="{00000000-0004-0000-0700-0000A4040000}"/>
    <hyperlink ref="DC801" r:id="rId1190" xr:uid="{00000000-0004-0000-0700-0000A5040000}"/>
    <hyperlink ref="DC802" r:id="rId1191" xr:uid="{00000000-0004-0000-0700-0000A6040000}"/>
    <hyperlink ref="DC803" r:id="rId1192" xr:uid="{00000000-0004-0000-0700-0000A7040000}"/>
    <hyperlink ref="DC804" r:id="rId1193" xr:uid="{00000000-0004-0000-0700-0000A8040000}"/>
    <hyperlink ref="DC805" r:id="rId1194" xr:uid="{00000000-0004-0000-0700-0000A9040000}"/>
    <hyperlink ref="DC806" r:id="rId1195" xr:uid="{00000000-0004-0000-0700-0000AA040000}"/>
    <hyperlink ref="DC807" r:id="rId1196" xr:uid="{00000000-0004-0000-0700-0000AB040000}"/>
    <hyperlink ref="DC808" r:id="rId1197" xr:uid="{00000000-0004-0000-0700-0000AC040000}"/>
    <hyperlink ref="DC809" r:id="rId1198" xr:uid="{00000000-0004-0000-0700-0000AD040000}"/>
    <hyperlink ref="DC810" r:id="rId1199" xr:uid="{00000000-0004-0000-0700-0000AE040000}"/>
    <hyperlink ref="DC811" r:id="rId1200" xr:uid="{00000000-0004-0000-0700-0000AF040000}"/>
    <hyperlink ref="DC812" r:id="rId1201" xr:uid="{00000000-0004-0000-0700-0000B0040000}"/>
    <hyperlink ref="DC813" r:id="rId1202" xr:uid="{00000000-0004-0000-0700-0000B1040000}"/>
    <hyperlink ref="DC814" r:id="rId1203" xr:uid="{00000000-0004-0000-0700-0000B2040000}"/>
    <hyperlink ref="DC815" r:id="rId1204" xr:uid="{00000000-0004-0000-0700-0000B3040000}"/>
    <hyperlink ref="DC816" r:id="rId1205" xr:uid="{00000000-0004-0000-0700-0000B4040000}"/>
    <hyperlink ref="DC817" r:id="rId1206" xr:uid="{00000000-0004-0000-0700-0000B5040000}"/>
    <hyperlink ref="DC818" r:id="rId1207" xr:uid="{00000000-0004-0000-0700-0000B6040000}"/>
    <hyperlink ref="DC819" r:id="rId1208" xr:uid="{00000000-0004-0000-0700-0000B7040000}"/>
    <hyperlink ref="DC820" r:id="rId1209" xr:uid="{00000000-0004-0000-0700-0000B8040000}"/>
    <hyperlink ref="DC821" r:id="rId1210" xr:uid="{00000000-0004-0000-0700-0000B9040000}"/>
    <hyperlink ref="DC822" r:id="rId1211" xr:uid="{00000000-0004-0000-0700-0000BA040000}"/>
    <hyperlink ref="DC823" r:id="rId1212" xr:uid="{00000000-0004-0000-0700-0000BB040000}"/>
    <hyperlink ref="DD778" r:id="rId1213" xr:uid="{00000000-0004-0000-0700-0000BC040000}"/>
    <hyperlink ref="DD779" r:id="rId1214" xr:uid="{00000000-0004-0000-0700-0000BD040000}"/>
    <hyperlink ref="DD780" r:id="rId1215" xr:uid="{00000000-0004-0000-0700-0000BE040000}"/>
    <hyperlink ref="DD781" r:id="rId1216" xr:uid="{00000000-0004-0000-0700-0000BF040000}"/>
    <hyperlink ref="DD782" r:id="rId1217" xr:uid="{00000000-0004-0000-0700-0000C0040000}"/>
    <hyperlink ref="DD784" r:id="rId1218" xr:uid="{00000000-0004-0000-0700-0000C1040000}"/>
    <hyperlink ref="DD785" r:id="rId1219" xr:uid="{00000000-0004-0000-0700-0000C2040000}"/>
    <hyperlink ref="DD786" r:id="rId1220" xr:uid="{00000000-0004-0000-0700-0000C3040000}"/>
    <hyperlink ref="DD787" r:id="rId1221" xr:uid="{00000000-0004-0000-0700-0000C4040000}"/>
    <hyperlink ref="DD788" r:id="rId1222" xr:uid="{00000000-0004-0000-0700-0000C5040000}"/>
    <hyperlink ref="DD789" r:id="rId1223" xr:uid="{00000000-0004-0000-0700-0000C6040000}"/>
    <hyperlink ref="DD790" r:id="rId1224" xr:uid="{00000000-0004-0000-0700-0000C7040000}"/>
    <hyperlink ref="DD791" r:id="rId1225" xr:uid="{00000000-0004-0000-0700-0000C8040000}"/>
    <hyperlink ref="DD792" r:id="rId1226" xr:uid="{00000000-0004-0000-0700-0000C9040000}"/>
    <hyperlink ref="DD793" r:id="rId1227" xr:uid="{00000000-0004-0000-0700-0000CA040000}"/>
    <hyperlink ref="DD794" r:id="rId1228" xr:uid="{00000000-0004-0000-0700-0000CB040000}"/>
    <hyperlink ref="DD795" r:id="rId1229" xr:uid="{00000000-0004-0000-0700-0000CC040000}"/>
    <hyperlink ref="DD796" r:id="rId1230" xr:uid="{00000000-0004-0000-0700-0000CD040000}"/>
    <hyperlink ref="DD797" r:id="rId1231" xr:uid="{00000000-0004-0000-0700-0000CE040000}"/>
    <hyperlink ref="DD798" r:id="rId1232" xr:uid="{00000000-0004-0000-0700-0000CF040000}"/>
    <hyperlink ref="DD799" r:id="rId1233" xr:uid="{00000000-0004-0000-0700-0000D0040000}"/>
    <hyperlink ref="DD800" r:id="rId1234" xr:uid="{00000000-0004-0000-0700-0000D1040000}"/>
    <hyperlink ref="DD801" r:id="rId1235" xr:uid="{00000000-0004-0000-0700-0000D2040000}"/>
    <hyperlink ref="DD802" r:id="rId1236" xr:uid="{00000000-0004-0000-0700-0000D3040000}"/>
    <hyperlink ref="DD803" r:id="rId1237" xr:uid="{00000000-0004-0000-0700-0000D4040000}"/>
    <hyperlink ref="DD804" r:id="rId1238" xr:uid="{00000000-0004-0000-0700-0000D5040000}"/>
    <hyperlink ref="DD805" r:id="rId1239" xr:uid="{00000000-0004-0000-0700-0000D6040000}"/>
    <hyperlink ref="DD806" r:id="rId1240" xr:uid="{00000000-0004-0000-0700-0000D7040000}"/>
    <hyperlink ref="DD807" r:id="rId1241" xr:uid="{00000000-0004-0000-0700-0000D8040000}"/>
    <hyperlink ref="DD808" r:id="rId1242" xr:uid="{00000000-0004-0000-0700-0000D9040000}"/>
    <hyperlink ref="DD809" r:id="rId1243" xr:uid="{00000000-0004-0000-0700-0000DA040000}"/>
    <hyperlink ref="DD810" r:id="rId1244" xr:uid="{00000000-0004-0000-0700-0000DB040000}"/>
    <hyperlink ref="DD811" r:id="rId1245" xr:uid="{00000000-0004-0000-0700-0000DC040000}"/>
    <hyperlink ref="DD812" r:id="rId1246" xr:uid="{00000000-0004-0000-0700-0000DD040000}"/>
    <hyperlink ref="DD813" r:id="rId1247" xr:uid="{00000000-0004-0000-0700-0000DE040000}"/>
    <hyperlink ref="DD814" r:id="rId1248" xr:uid="{00000000-0004-0000-0700-0000DF040000}"/>
    <hyperlink ref="DD815" r:id="rId1249" xr:uid="{00000000-0004-0000-0700-0000E0040000}"/>
    <hyperlink ref="DD816" r:id="rId1250" xr:uid="{00000000-0004-0000-0700-0000E1040000}"/>
    <hyperlink ref="DD817" r:id="rId1251" xr:uid="{00000000-0004-0000-0700-0000E2040000}"/>
    <hyperlink ref="DD818" r:id="rId1252" xr:uid="{00000000-0004-0000-0700-0000E3040000}"/>
    <hyperlink ref="DD819" r:id="rId1253" xr:uid="{00000000-0004-0000-0700-0000E4040000}"/>
    <hyperlink ref="DD820" r:id="rId1254" xr:uid="{00000000-0004-0000-0700-0000E5040000}"/>
    <hyperlink ref="DD821" r:id="rId1255" xr:uid="{00000000-0004-0000-0700-0000E6040000}"/>
    <hyperlink ref="DD822" r:id="rId1256" xr:uid="{00000000-0004-0000-0700-0000E7040000}"/>
    <hyperlink ref="DD823" r:id="rId1257" xr:uid="{00000000-0004-0000-0700-0000E8040000}"/>
    <hyperlink ref="DC824" r:id="rId1258" xr:uid="{00000000-0004-0000-0700-0000E9040000}"/>
    <hyperlink ref="DD824" r:id="rId1259" xr:uid="{00000000-0004-0000-0700-0000EA040000}"/>
    <hyperlink ref="DC825" r:id="rId1260" xr:uid="{00000000-0004-0000-0700-0000EB040000}"/>
    <hyperlink ref="DC826" r:id="rId1261" xr:uid="{00000000-0004-0000-0700-0000EC040000}"/>
    <hyperlink ref="DC827" r:id="rId1262" xr:uid="{00000000-0004-0000-0700-0000ED040000}"/>
    <hyperlink ref="DC828" r:id="rId1263" xr:uid="{00000000-0004-0000-0700-0000EE040000}"/>
    <hyperlink ref="DC829" r:id="rId1264" xr:uid="{00000000-0004-0000-0700-0000EF040000}"/>
    <hyperlink ref="DC830" r:id="rId1265" xr:uid="{00000000-0004-0000-0700-0000F0040000}"/>
    <hyperlink ref="DC831" r:id="rId1266" xr:uid="{00000000-0004-0000-0700-0000F1040000}"/>
    <hyperlink ref="DC832" r:id="rId1267" xr:uid="{00000000-0004-0000-0700-0000F2040000}"/>
    <hyperlink ref="DC833" r:id="rId1268" xr:uid="{00000000-0004-0000-0700-0000F3040000}"/>
    <hyperlink ref="DC834" r:id="rId1269" xr:uid="{00000000-0004-0000-0700-0000F4040000}"/>
    <hyperlink ref="DC835" r:id="rId1270" xr:uid="{00000000-0004-0000-0700-0000F5040000}"/>
    <hyperlink ref="DC836" r:id="rId1271" xr:uid="{00000000-0004-0000-0700-0000F6040000}"/>
    <hyperlink ref="DC837" r:id="rId1272" xr:uid="{00000000-0004-0000-0700-0000F7040000}"/>
    <hyperlink ref="DC838" r:id="rId1273" xr:uid="{00000000-0004-0000-0700-0000F8040000}"/>
    <hyperlink ref="DC839" r:id="rId1274" xr:uid="{00000000-0004-0000-0700-0000F9040000}"/>
    <hyperlink ref="DC840" r:id="rId1275" xr:uid="{00000000-0004-0000-0700-0000FA040000}"/>
    <hyperlink ref="DD825" r:id="rId1276" xr:uid="{00000000-0004-0000-0700-0000FB040000}"/>
    <hyperlink ref="DD826" r:id="rId1277" xr:uid="{00000000-0004-0000-0700-0000FC040000}"/>
    <hyperlink ref="DD827" r:id="rId1278" xr:uid="{00000000-0004-0000-0700-0000FD040000}"/>
    <hyperlink ref="DD828" r:id="rId1279" xr:uid="{00000000-0004-0000-0700-0000FE040000}"/>
    <hyperlink ref="DD829" r:id="rId1280" xr:uid="{00000000-0004-0000-0700-0000FF040000}"/>
    <hyperlink ref="DD830" r:id="rId1281" xr:uid="{00000000-0004-0000-0700-000000050000}"/>
    <hyperlink ref="DD831" r:id="rId1282" xr:uid="{00000000-0004-0000-0700-000001050000}"/>
    <hyperlink ref="DD832" r:id="rId1283" xr:uid="{00000000-0004-0000-0700-000002050000}"/>
    <hyperlink ref="DD833" r:id="rId1284" xr:uid="{00000000-0004-0000-0700-000003050000}"/>
    <hyperlink ref="DD834" r:id="rId1285" xr:uid="{00000000-0004-0000-0700-000004050000}"/>
    <hyperlink ref="DD835" r:id="rId1286" xr:uid="{00000000-0004-0000-0700-000005050000}"/>
    <hyperlink ref="DD836" r:id="rId1287" xr:uid="{00000000-0004-0000-0700-000006050000}"/>
    <hyperlink ref="DD837" r:id="rId1288" xr:uid="{00000000-0004-0000-0700-000007050000}"/>
    <hyperlink ref="DD838" r:id="rId1289" xr:uid="{00000000-0004-0000-0700-000008050000}"/>
    <hyperlink ref="DD839" r:id="rId1290" xr:uid="{00000000-0004-0000-0700-000009050000}"/>
    <hyperlink ref="DD840" r:id="rId1291" xr:uid="{00000000-0004-0000-0700-00000A050000}"/>
    <hyperlink ref="DC841" r:id="rId1292" xr:uid="{00000000-0004-0000-0700-00000B050000}"/>
    <hyperlink ref="DD841" r:id="rId1293" xr:uid="{00000000-0004-0000-0700-00000C050000}"/>
    <hyperlink ref="DC842" r:id="rId1294" xr:uid="{00000000-0004-0000-0700-00000D050000}"/>
    <hyperlink ref="DC843" r:id="rId1295" xr:uid="{00000000-0004-0000-0700-00000E050000}"/>
    <hyperlink ref="DC844" r:id="rId1296" xr:uid="{00000000-0004-0000-0700-00000F050000}"/>
    <hyperlink ref="DC845" r:id="rId1297" xr:uid="{00000000-0004-0000-0700-000010050000}"/>
    <hyperlink ref="DC846" r:id="rId1298" xr:uid="{00000000-0004-0000-0700-000011050000}"/>
    <hyperlink ref="DC847" r:id="rId1299" xr:uid="{00000000-0004-0000-0700-000012050000}"/>
    <hyperlink ref="DD842" r:id="rId1300" xr:uid="{00000000-0004-0000-0700-000013050000}"/>
    <hyperlink ref="DD843" r:id="rId1301" xr:uid="{00000000-0004-0000-0700-000014050000}"/>
    <hyperlink ref="DD844" r:id="rId1302" xr:uid="{00000000-0004-0000-0700-000015050000}"/>
    <hyperlink ref="DD845" r:id="rId1303" xr:uid="{00000000-0004-0000-0700-000016050000}"/>
    <hyperlink ref="DD846" r:id="rId1304" xr:uid="{00000000-0004-0000-0700-000017050000}"/>
    <hyperlink ref="DD847" r:id="rId1305" xr:uid="{00000000-0004-0000-0700-000018050000}"/>
    <hyperlink ref="DC851" r:id="rId1306" xr:uid="{00000000-0004-0000-0700-000019050000}"/>
    <hyperlink ref="DD851" r:id="rId1307" xr:uid="{00000000-0004-0000-0700-00001A050000}"/>
    <hyperlink ref="DC852" r:id="rId1308" xr:uid="{00000000-0004-0000-0700-00001B050000}"/>
    <hyperlink ref="DC853" r:id="rId1309" xr:uid="{00000000-0004-0000-0700-00001C050000}"/>
    <hyperlink ref="DC854" r:id="rId1310" xr:uid="{00000000-0004-0000-0700-00001D050000}"/>
    <hyperlink ref="DC855" r:id="rId1311" xr:uid="{00000000-0004-0000-0700-00001E050000}"/>
    <hyperlink ref="DC856" r:id="rId1312" xr:uid="{00000000-0004-0000-0700-00001F050000}"/>
    <hyperlink ref="DC857" r:id="rId1313" xr:uid="{00000000-0004-0000-0700-000020050000}"/>
    <hyperlink ref="DC858" r:id="rId1314" xr:uid="{00000000-0004-0000-0700-000021050000}"/>
    <hyperlink ref="DC859" r:id="rId1315" xr:uid="{00000000-0004-0000-0700-000022050000}"/>
    <hyperlink ref="DC860" r:id="rId1316" xr:uid="{00000000-0004-0000-0700-000023050000}"/>
    <hyperlink ref="DC861" r:id="rId1317" xr:uid="{00000000-0004-0000-0700-000024050000}"/>
    <hyperlink ref="DC862" r:id="rId1318" xr:uid="{00000000-0004-0000-0700-000025050000}"/>
    <hyperlink ref="DC863" r:id="rId1319" xr:uid="{00000000-0004-0000-0700-000026050000}"/>
    <hyperlink ref="DC864" r:id="rId1320" xr:uid="{00000000-0004-0000-0700-000027050000}"/>
    <hyperlink ref="DC865" r:id="rId1321" xr:uid="{00000000-0004-0000-0700-000028050000}"/>
    <hyperlink ref="DC866" r:id="rId1322" xr:uid="{00000000-0004-0000-0700-000029050000}"/>
    <hyperlink ref="DC867" r:id="rId1323" xr:uid="{00000000-0004-0000-0700-00002A050000}"/>
    <hyperlink ref="DC868" r:id="rId1324" xr:uid="{00000000-0004-0000-0700-00002B050000}"/>
    <hyperlink ref="DD852" r:id="rId1325" xr:uid="{00000000-0004-0000-0700-00002C050000}"/>
    <hyperlink ref="DD853" r:id="rId1326" xr:uid="{00000000-0004-0000-0700-00002D050000}"/>
    <hyperlink ref="DD854" r:id="rId1327" xr:uid="{00000000-0004-0000-0700-00002E050000}"/>
    <hyperlink ref="DD855" r:id="rId1328" xr:uid="{00000000-0004-0000-0700-00002F050000}"/>
    <hyperlink ref="DD856" r:id="rId1329" xr:uid="{00000000-0004-0000-0700-000030050000}"/>
    <hyperlink ref="DD857" r:id="rId1330" xr:uid="{00000000-0004-0000-0700-000031050000}"/>
    <hyperlink ref="DD858" r:id="rId1331" xr:uid="{00000000-0004-0000-0700-000032050000}"/>
    <hyperlink ref="DD859" r:id="rId1332" xr:uid="{00000000-0004-0000-0700-000033050000}"/>
    <hyperlink ref="DD860" r:id="rId1333" xr:uid="{00000000-0004-0000-0700-000034050000}"/>
    <hyperlink ref="DD861" r:id="rId1334" xr:uid="{00000000-0004-0000-0700-000035050000}"/>
    <hyperlink ref="DD862" r:id="rId1335" xr:uid="{00000000-0004-0000-0700-000036050000}"/>
    <hyperlink ref="DD863" r:id="rId1336" xr:uid="{00000000-0004-0000-0700-000037050000}"/>
    <hyperlink ref="DD864" r:id="rId1337" xr:uid="{00000000-0004-0000-0700-000038050000}"/>
    <hyperlink ref="DD865" r:id="rId1338" xr:uid="{00000000-0004-0000-0700-000039050000}"/>
    <hyperlink ref="DD866" r:id="rId1339" xr:uid="{00000000-0004-0000-0700-00003A050000}"/>
    <hyperlink ref="DD867" r:id="rId1340" xr:uid="{00000000-0004-0000-0700-00003B050000}"/>
    <hyperlink ref="DD868" r:id="rId1341" xr:uid="{00000000-0004-0000-0700-00003C050000}"/>
    <hyperlink ref="DC869" r:id="rId1342" xr:uid="{00000000-0004-0000-0700-00003D050000}"/>
    <hyperlink ref="DD869" r:id="rId1343" xr:uid="{00000000-0004-0000-0700-00003E050000}"/>
    <hyperlink ref="DC870" r:id="rId1344" xr:uid="{00000000-0004-0000-0700-00003F050000}"/>
    <hyperlink ref="DC871" r:id="rId1345" xr:uid="{00000000-0004-0000-0700-000040050000}"/>
    <hyperlink ref="DC872" r:id="rId1346" xr:uid="{00000000-0004-0000-0700-000041050000}"/>
    <hyperlink ref="DC873" r:id="rId1347" xr:uid="{00000000-0004-0000-0700-000042050000}"/>
    <hyperlink ref="DC874" r:id="rId1348" xr:uid="{00000000-0004-0000-0700-000043050000}"/>
    <hyperlink ref="DC875" r:id="rId1349" xr:uid="{00000000-0004-0000-0700-000044050000}"/>
    <hyperlink ref="DC876" r:id="rId1350" xr:uid="{00000000-0004-0000-0700-000045050000}"/>
    <hyperlink ref="DD870" r:id="rId1351" xr:uid="{00000000-0004-0000-0700-000046050000}"/>
    <hyperlink ref="DD871" r:id="rId1352" xr:uid="{00000000-0004-0000-0700-000047050000}"/>
    <hyperlink ref="DD872" r:id="rId1353" xr:uid="{00000000-0004-0000-0700-000048050000}"/>
    <hyperlink ref="DD873" r:id="rId1354" xr:uid="{00000000-0004-0000-0700-000049050000}"/>
    <hyperlink ref="DD874" r:id="rId1355" xr:uid="{00000000-0004-0000-0700-00004A050000}"/>
    <hyperlink ref="DD875" r:id="rId1356" xr:uid="{00000000-0004-0000-0700-00004B050000}"/>
    <hyperlink ref="DD876" r:id="rId1357" xr:uid="{00000000-0004-0000-0700-00004C050000}"/>
    <hyperlink ref="DC877" r:id="rId1358" xr:uid="{00000000-0004-0000-0700-00004D050000}"/>
    <hyperlink ref="DD877" r:id="rId1359" xr:uid="{00000000-0004-0000-0700-00004E050000}"/>
    <hyperlink ref="DC878" r:id="rId1360" xr:uid="{00000000-0004-0000-0700-00004F050000}"/>
    <hyperlink ref="DC879" r:id="rId1361" xr:uid="{00000000-0004-0000-0700-000050050000}"/>
    <hyperlink ref="DC880" r:id="rId1362" xr:uid="{00000000-0004-0000-0700-000051050000}"/>
    <hyperlink ref="DC881" r:id="rId1363" xr:uid="{00000000-0004-0000-0700-000052050000}"/>
    <hyperlink ref="DD878" r:id="rId1364" xr:uid="{00000000-0004-0000-0700-000053050000}"/>
    <hyperlink ref="DD879" r:id="rId1365" xr:uid="{00000000-0004-0000-0700-000054050000}"/>
    <hyperlink ref="DD880" r:id="rId1366" xr:uid="{00000000-0004-0000-0700-000055050000}"/>
    <hyperlink ref="DD881" r:id="rId1367" xr:uid="{00000000-0004-0000-0700-000056050000}"/>
    <hyperlink ref="DC882" r:id="rId1368" xr:uid="{00000000-0004-0000-0700-000057050000}"/>
    <hyperlink ref="DD882" r:id="rId1369" xr:uid="{00000000-0004-0000-0700-000058050000}"/>
    <hyperlink ref="DC883" r:id="rId1370" xr:uid="{00000000-0004-0000-0700-000059050000}"/>
    <hyperlink ref="DD883" r:id="rId1371" xr:uid="{00000000-0004-0000-0700-00005A050000}"/>
    <hyperlink ref="DC884" r:id="rId1372" xr:uid="{00000000-0004-0000-0700-00005B050000}"/>
    <hyperlink ref="DD884" r:id="rId1373" xr:uid="{00000000-0004-0000-0700-00005C050000}"/>
    <hyperlink ref="DC885" r:id="rId1374" xr:uid="{00000000-0004-0000-0700-00005D050000}"/>
    <hyperlink ref="DC886" r:id="rId1375" xr:uid="{00000000-0004-0000-0700-00005E050000}"/>
    <hyperlink ref="DC887" r:id="rId1376" xr:uid="{00000000-0004-0000-0700-00005F050000}"/>
    <hyperlink ref="DC888" r:id="rId1377" xr:uid="{00000000-0004-0000-0700-000060050000}"/>
    <hyperlink ref="DC889" r:id="rId1378" xr:uid="{00000000-0004-0000-0700-000061050000}"/>
    <hyperlink ref="DC890" r:id="rId1379" xr:uid="{00000000-0004-0000-0700-000062050000}"/>
    <hyperlink ref="DC891" r:id="rId1380" xr:uid="{00000000-0004-0000-0700-000063050000}"/>
    <hyperlink ref="DC892" r:id="rId1381" xr:uid="{00000000-0004-0000-0700-000064050000}"/>
    <hyperlink ref="DC893" r:id="rId1382" xr:uid="{00000000-0004-0000-0700-000065050000}"/>
    <hyperlink ref="DC894" r:id="rId1383" xr:uid="{00000000-0004-0000-0700-000066050000}"/>
    <hyperlink ref="DC895" r:id="rId1384" xr:uid="{00000000-0004-0000-0700-000067050000}"/>
    <hyperlink ref="DC896" r:id="rId1385" xr:uid="{00000000-0004-0000-0700-000068050000}"/>
    <hyperlink ref="DC897" r:id="rId1386" xr:uid="{00000000-0004-0000-0700-000069050000}"/>
    <hyperlink ref="DC898" r:id="rId1387" xr:uid="{00000000-0004-0000-0700-00006A050000}"/>
    <hyperlink ref="DC899" r:id="rId1388" xr:uid="{00000000-0004-0000-0700-00006B050000}"/>
    <hyperlink ref="DC900" r:id="rId1389" xr:uid="{00000000-0004-0000-0700-00006C050000}"/>
    <hyperlink ref="DC901" r:id="rId1390" xr:uid="{00000000-0004-0000-0700-00006D050000}"/>
    <hyperlink ref="DC902" r:id="rId1391" xr:uid="{00000000-0004-0000-0700-00006E050000}"/>
    <hyperlink ref="DC903" r:id="rId1392" xr:uid="{00000000-0004-0000-0700-00006F050000}"/>
    <hyperlink ref="DC904" r:id="rId1393" xr:uid="{00000000-0004-0000-0700-000070050000}"/>
    <hyperlink ref="DC905" r:id="rId1394" xr:uid="{00000000-0004-0000-0700-000071050000}"/>
    <hyperlink ref="DC906" r:id="rId1395" xr:uid="{00000000-0004-0000-0700-000072050000}"/>
    <hyperlink ref="DC907" r:id="rId1396" xr:uid="{00000000-0004-0000-0700-000073050000}"/>
    <hyperlink ref="DC908" r:id="rId1397" xr:uid="{00000000-0004-0000-0700-000074050000}"/>
    <hyperlink ref="DC909" r:id="rId1398" xr:uid="{00000000-0004-0000-0700-000075050000}"/>
    <hyperlink ref="DC910" r:id="rId1399" xr:uid="{00000000-0004-0000-0700-000076050000}"/>
    <hyperlink ref="DC911" r:id="rId1400" xr:uid="{00000000-0004-0000-0700-000077050000}"/>
    <hyperlink ref="DC912" r:id="rId1401" xr:uid="{00000000-0004-0000-0700-000078050000}"/>
    <hyperlink ref="DC913" r:id="rId1402" xr:uid="{00000000-0004-0000-0700-000079050000}"/>
    <hyperlink ref="DC914" r:id="rId1403" xr:uid="{00000000-0004-0000-0700-00007A050000}"/>
    <hyperlink ref="DC915" r:id="rId1404" xr:uid="{00000000-0004-0000-0700-00007B050000}"/>
    <hyperlink ref="DC916" r:id="rId1405" xr:uid="{00000000-0004-0000-0700-00007C050000}"/>
    <hyperlink ref="DC917" r:id="rId1406" xr:uid="{00000000-0004-0000-0700-00007D050000}"/>
    <hyperlink ref="DC918" r:id="rId1407" xr:uid="{00000000-0004-0000-0700-00007E050000}"/>
    <hyperlink ref="DC919" r:id="rId1408" xr:uid="{00000000-0004-0000-0700-00007F050000}"/>
    <hyperlink ref="DC920" r:id="rId1409" xr:uid="{00000000-0004-0000-0700-000080050000}"/>
    <hyperlink ref="DC921" r:id="rId1410" xr:uid="{00000000-0004-0000-0700-000081050000}"/>
    <hyperlink ref="DC922" r:id="rId1411" xr:uid="{00000000-0004-0000-0700-000082050000}"/>
    <hyperlink ref="DD885" r:id="rId1412" xr:uid="{00000000-0004-0000-0700-000083050000}"/>
    <hyperlink ref="DD886" r:id="rId1413" xr:uid="{00000000-0004-0000-0700-000084050000}"/>
    <hyperlink ref="DD887" r:id="rId1414" xr:uid="{00000000-0004-0000-0700-000085050000}"/>
    <hyperlink ref="DD888" r:id="rId1415" xr:uid="{00000000-0004-0000-0700-000086050000}"/>
    <hyperlink ref="DD889" r:id="rId1416" xr:uid="{00000000-0004-0000-0700-000087050000}"/>
    <hyperlink ref="DD890" r:id="rId1417" xr:uid="{00000000-0004-0000-0700-000088050000}"/>
    <hyperlink ref="DD891" r:id="rId1418" xr:uid="{00000000-0004-0000-0700-000089050000}"/>
    <hyperlink ref="DD892" r:id="rId1419" xr:uid="{00000000-0004-0000-0700-00008A050000}"/>
    <hyperlink ref="DD893" r:id="rId1420" xr:uid="{00000000-0004-0000-0700-00008B050000}"/>
    <hyperlink ref="DD894" r:id="rId1421" xr:uid="{00000000-0004-0000-0700-00008C050000}"/>
    <hyperlink ref="DD895" r:id="rId1422" xr:uid="{00000000-0004-0000-0700-00008D050000}"/>
    <hyperlink ref="DD896" r:id="rId1423" xr:uid="{00000000-0004-0000-0700-00008E050000}"/>
    <hyperlink ref="DD897" r:id="rId1424" xr:uid="{00000000-0004-0000-0700-00008F050000}"/>
    <hyperlink ref="DD898" r:id="rId1425" xr:uid="{00000000-0004-0000-0700-000090050000}"/>
    <hyperlink ref="DD899" r:id="rId1426" xr:uid="{00000000-0004-0000-0700-000091050000}"/>
    <hyperlink ref="DD900" r:id="rId1427" xr:uid="{00000000-0004-0000-0700-000092050000}"/>
    <hyperlink ref="DD901" r:id="rId1428" xr:uid="{00000000-0004-0000-0700-000093050000}"/>
    <hyperlink ref="DD902" r:id="rId1429" xr:uid="{00000000-0004-0000-0700-000094050000}"/>
    <hyperlink ref="DD903" r:id="rId1430" xr:uid="{00000000-0004-0000-0700-000095050000}"/>
    <hyperlink ref="DD904" r:id="rId1431" xr:uid="{00000000-0004-0000-0700-000096050000}"/>
    <hyperlink ref="DD905" r:id="rId1432" xr:uid="{00000000-0004-0000-0700-000097050000}"/>
    <hyperlink ref="DD906" r:id="rId1433" xr:uid="{00000000-0004-0000-0700-000098050000}"/>
    <hyperlink ref="DD907" r:id="rId1434" xr:uid="{00000000-0004-0000-0700-000099050000}"/>
    <hyperlink ref="DD908" r:id="rId1435" xr:uid="{00000000-0004-0000-0700-00009A050000}"/>
    <hyperlink ref="DD909" r:id="rId1436" xr:uid="{00000000-0004-0000-0700-00009B050000}"/>
    <hyperlink ref="DD910" r:id="rId1437" xr:uid="{00000000-0004-0000-0700-00009C050000}"/>
    <hyperlink ref="DD911" r:id="rId1438" xr:uid="{00000000-0004-0000-0700-00009D050000}"/>
    <hyperlink ref="DD912" r:id="rId1439" xr:uid="{00000000-0004-0000-0700-00009E050000}"/>
    <hyperlink ref="DD913" r:id="rId1440" xr:uid="{00000000-0004-0000-0700-00009F050000}"/>
    <hyperlink ref="DD914" r:id="rId1441" xr:uid="{00000000-0004-0000-0700-0000A0050000}"/>
    <hyperlink ref="DD915" r:id="rId1442" xr:uid="{00000000-0004-0000-0700-0000A1050000}"/>
    <hyperlink ref="DD916" r:id="rId1443" xr:uid="{00000000-0004-0000-0700-0000A2050000}"/>
    <hyperlink ref="DD917" r:id="rId1444" xr:uid="{00000000-0004-0000-0700-0000A3050000}"/>
    <hyperlink ref="DD918" r:id="rId1445" xr:uid="{00000000-0004-0000-0700-0000A4050000}"/>
    <hyperlink ref="DD919" r:id="rId1446" xr:uid="{00000000-0004-0000-0700-0000A5050000}"/>
    <hyperlink ref="DD920" r:id="rId1447" xr:uid="{00000000-0004-0000-0700-0000A6050000}"/>
    <hyperlink ref="DD921" r:id="rId1448" xr:uid="{00000000-0004-0000-0700-0000A7050000}"/>
    <hyperlink ref="DD922" r:id="rId1449" xr:uid="{00000000-0004-0000-0700-0000A8050000}"/>
    <hyperlink ref="DC923" r:id="rId1450" xr:uid="{00000000-0004-0000-0700-0000A9050000}"/>
    <hyperlink ref="DD923" r:id="rId1451" xr:uid="{00000000-0004-0000-0700-0000AA050000}"/>
    <hyperlink ref="DC924" r:id="rId1452" xr:uid="{00000000-0004-0000-0700-0000AB050000}"/>
    <hyperlink ref="DC925" r:id="rId1453" xr:uid="{00000000-0004-0000-0700-0000AC050000}"/>
    <hyperlink ref="DC926" r:id="rId1454" xr:uid="{00000000-0004-0000-0700-0000AD050000}"/>
    <hyperlink ref="DC927" r:id="rId1455" xr:uid="{00000000-0004-0000-0700-0000AE050000}"/>
    <hyperlink ref="DD924" r:id="rId1456" xr:uid="{00000000-0004-0000-0700-0000AF050000}"/>
    <hyperlink ref="DD925" r:id="rId1457" xr:uid="{00000000-0004-0000-0700-0000B0050000}"/>
    <hyperlink ref="DD926" r:id="rId1458" xr:uid="{00000000-0004-0000-0700-0000B1050000}"/>
    <hyperlink ref="DD927" r:id="rId1459" xr:uid="{00000000-0004-0000-0700-0000B2050000}"/>
    <hyperlink ref="DC928" r:id="rId1460" xr:uid="{00000000-0004-0000-0700-0000B3050000}"/>
    <hyperlink ref="DC929" r:id="rId1461" xr:uid="{00000000-0004-0000-0700-0000B4050000}"/>
    <hyperlink ref="DD928" r:id="rId1462" xr:uid="{00000000-0004-0000-0700-0000B5050000}"/>
    <hyperlink ref="DD929" r:id="rId1463" xr:uid="{00000000-0004-0000-0700-0000B6050000}"/>
    <hyperlink ref="DD930" r:id="rId1464" xr:uid="{00000000-0004-0000-0700-0000B7050000}"/>
    <hyperlink ref="DC930" r:id="rId1465" xr:uid="{00000000-0004-0000-0700-0000B8050000}"/>
    <hyperlink ref="DD931" r:id="rId1466" xr:uid="{00000000-0004-0000-0700-0000B9050000}"/>
    <hyperlink ref="DD932:DD935" r:id="rId1467" display="https://en.wikipedia.org/wiki/German_Empire" xr:uid="{00000000-0004-0000-0700-0000BA050000}"/>
    <hyperlink ref="DC932" r:id="rId1468" xr:uid="{00000000-0004-0000-0700-0000BB050000}"/>
    <hyperlink ref="DC931" r:id="rId1469" xr:uid="{00000000-0004-0000-0700-0000BC050000}"/>
    <hyperlink ref="DC933" r:id="rId1470" xr:uid="{00000000-0004-0000-0700-0000BD050000}"/>
    <hyperlink ref="DD934" r:id="rId1471" xr:uid="{00000000-0004-0000-0700-0000BE050000}"/>
    <hyperlink ref="DD935" r:id="rId1472" xr:uid="{00000000-0004-0000-0700-0000BF050000}"/>
    <hyperlink ref="DC934" r:id="rId1473" xr:uid="{00000000-0004-0000-0700-0000C0050000}"/>
    <hyperlink ref="DC935" r:id="rId1474" xr:uid="{00000000-0004-0000-0700-0000C1050000}"/>
    <hyperlink ref="DC947" r:id="rId1475" xr:uid="{00000000-0004-0000-0700-0000C2050000}"/>
    <hyperlink ref="DD947" r:id="rId1476" xr:uid="{00000000-0004-0000-0700-0000C3050000}"/>
    <hyperlink ref="DC948" r:id="rId1477" xr:uid="{00000000-0004-0000-0700-0000C4050000}"/>
    <hyperlink ref="DC949" r:id="rId1478" xr:uid="{00000000-0004-0000-0700-0000C5050000}"/>
    <hyperlink ref="DC950" r:id="rId1479" xr:uid="{00000000-0004-0000-0700-0000C6050000}"/>
    <hyperlink ref="DC951" r:id="rId1480" xr:uid="{00000000-0004-0000-0700-0000C7050000}"/>
    <hyperlink ref="DC952" r:id="rId1481" xr:uid="{00000000-0004-0000-0700-0000C8050000}"/>
    <hyperlink ref="DC953" r:id="rId1482" xr:uid="{00000000-0004-0000-0700-0000C9050000}"/>
    <hyperlink ref="DC954" r:id="rId1483" xr:uid="{00000000-0004-0000-0700-0000CA050000}"/>
    <hyperlink ref="DC955" r:id="rId1484" xr:uid="{00000000-0004-0000-0700-0000CB050000}"/>
    <hyperlink ref="DC956" r:id="rId1485" xr:uid="{00000000-0004-0000-0700-0000CC050000}"/>
    <hyperlink ref="DC957" r:id="rId1486" xr:uid="{00000000-0004-0000-0700-0000CD050000}"/>
    <hyperlink ref="DC958" r:id="rId1487" xr:uid="{00000000-0004-0000-0700-0000CE050000}"/>
    <hyperlink ref="DC959" r:id="rId1488" xr:uid="{00000000-0004-0000-0700-0000CF050000}"/>
    <hyperlink ref="DC960" r:id="rId1489" xr:uid="{00000000-0004-0000-0700-0000D0050000}"/>
    <hyperlink ref="DC961" r:id="rId1490" xr:uid="{00000000-0004-0000-0700-0000D1050000}"/>
    <hyperlink ref="DC962" r:id="rId1491" xr:uid="{00000000-0004-0000-0700-0000D2050000}"/>
    <hyperlink ref="DC963" r:id="rId1492" xr:uid="{00000000-0004-0000-0700-0000D3050000}"/>
    <hyperlink ref="DC964" r:id="rId1493" xr:uid="{00000000-0004-0000-0700-0000D4050000}"/>
    <hyperlink ref="DC965" r:id="rId1494" xr:uid="{00000000-0004-0000-0700-0000D5050000}"/>
    <hyperlink ref="DC966" r:id="rId1495" xr:uid="{00000000-0004-0000-0700-0000D6050000}"/>
    <hyperlink ref="DC967" r:id="rId1496" xr:uid="{00000000-0004-0000-0700-0000D7050000}"/>
    <hyperlink ref="DC968" r:id="rId1497" xr:uid="{00000000-0004-0000-0700-0000D8050000}"/>
    <hyperlink ref="DC969" r:id="rId1498" xr:uid="{00000000-0004-0000-0700-0000D9050000}"/>
    <hyperlink ref="DC970" r:id="rId1499" xr:uid="{00000000-0004-0000-0700-0000DA050000}"/>
    <hyperlink ref="DC971" r:id="rId1500" xr:uid="{00000000-0004-0000-0700-0000DB050000}"/>
    <hyperlink ref="DC972" r:id="rId1501" xr:uid="{00000000-0004-0000-0700-0000DC050000}"/>
    <hyperlink ref="DC973" r:id="rId1502" xr:uid="{00000000-0004-0000-0700-0000DD050000}"/>
    <hyperlink ref="DC974" r:id="rId1503" xr:uid="{00000000-0004-0000-0700-0000DE050000}"/>
    <hyperlink ref="DC975" r:id="rId1504" xr:uid="{00000000-0004-0000-0700-0000DF050000}"/>
    <hyperlink ref="DC976" r:id="rId1505" xr:uid="{00000000-0004-0000-0700-0000E0050000}"/>
    <hyperlink ref="DC977" r:id="rId1506" xr:uid="{00000000-0004-0000-0700-0000E1050000}"/>
    <hyperlink ref="DC978" r:id="rId1507" xr:uid="{00000000-0004-0000-0700-0000E2050000}"/>
    <hyperlink ref="DD948" r:id="rId1508" xr:uid="{00000000-0004-0000-0700-0000E3050000}"/>
    <hyperlink ref="DD949" r:id="rId1509" xr:uid="{00000000-0004-0000-0700-0000E4050000}"/>
    <hyperlink ref="DD950" r:id="rId1510" xr:uid="{00000000-0004-0000-0700-0000E5050000}"/>
    <hyperlink ref="DD951" r:id="rId1511" xr:uid="{00000000-0004-0000-0700-0000E6050000}"/>
    <hyperlink ref="DD952" r:id="rId1512" xr:uid="{00000000-0004-0000-0700-0000E7050000}"/>
    <hyperlink ref="DD953" r:id="rId1513" xr:uid="{00000000-0004-0000-0700-0000E8050000}"/>
    <hyperlink ref="DD954" r:id="rId1514" xr:uid="{00000000-0004-0000-0700-0000E9050000}"/>
    <hyperlink ref="DD955" r:id="rId1515" xr:uid="{00000000-0004-0000-0700-0000EA050000}"/>
    <hyperlink ref="DD956" r:id="rId1516" xr:uid="{00000000-0004-0000-0700-0000EB050000}"/>
    <hyperlink ref="DD957" r:id="rId1517" xr:uid="{00000000-0004-0000-0700-0000EC050000}"/>
    <hyperlink ref="DD958" r:id="rId1518" xr:uid="{00000000-0004-0000-0700-0000ED050000}"/>
    <hyperlink ref="DD959" r:id="rId1519" xr:uid="{00000000-0004-0000-0700-0000EE050000}"/>
    <hyperlink ref="DD960" r:id="rId1520" xr:uid="{00000000-0004-0000-0700-0000EF050000}"/>
    <hyperlink ref="DD961" r:id="rId1521" xr:uid="{00000000-0004-0000-0700-0000F0050000}"/>
    <hyperlink ref="DD962" r:id="rId1522" xr:uid="{00000000-0004-0000-0700-0000F1050000}"/>
    <hyperlink ref="DD963" r:id="rId1523" xr:uid="{00000000-0004-0000-0700-0000F2050000}"/>
    <hyperlink ref="DD964" r:id="rId1524" xr:uid="{00000000-0004-0000-0700-0000F3050000}"/>
    <hyperlink ref="DD965" r:id="rId1525" xr:uid="{00000000-0004-0000-0700-0000F4050000}"/>
    <hyperlink ref="DD966" r:id="rId1526" xr:uid="{00000000-0004-0000-0700-0000F5050000}"/>
    <hyperlink ref="DD967" r:id="rId1527" xr:uid="{00000000-0004-0000-0700-0000F6050000}"/>
    <hyperlink ref="DD968" r:id="rId1528" xr:uid="{00000000-0004-0000-0700-0000F7050000}"/>
    <hyperlink ref="DD969" r:id="rId1529" xr:uid="{00000000-0004-0000-0700-0000F8050000}"/>
    <hyperlink ref="DD970" r:id="rId1530" xr:uid="{00000000-0004-0000-0700-0000F9050000}"/>
    <hyperlink ref="DD971" r:id="rId1531" xr:uid="{00000000-0004-0000-0700-0000FA050000}"/>
    <hyperlink ref="DD972" r:id="rId1532" xr:uid="{00000000-0004-0000-0700-0000FB050000}"/>
    <hyperlink ref="DD973" r:id="rId1533" xr:uid="{00000000-0004-0000-0700-0000FC050000}"/>
    <hyperlink ref="DD974" r:id="rId1534" xr:uid="{00000000-0004-0000-0700-0000FD050000}"/>
    <hyperlink ref="DD975" r:id="rId1535" xr:uid="{00000000-0004-0000-0700-0000FE050000}"/>
    <hyperlink ref="DD976" r:id="rId1536" xr:uid="{00000000-0004-0000-0700-0000FF050000}"/>
    <hyperlink ref="DD977" r:id="rId1537" xr:uid="{00000000-0004-0000-0700-000000060000}"/>
    <hyperlink ref="DD978" r:id="rId1538" xr:uid="{00000000-0004-0000-0700-000001060000}"/>
    <hyperlink ref="DC936" r:id="rId1539" xr:uid="{00000000-0004-0000-0700-000002060000}"/>
    <hyperlink ref="DD936" r:id="rId1540" xr:uid="{00000000-0004-0000-0700-000003060000}"/>
    <hyperlink ref="DC937" r:id="rId1541" xr:uid="{00000000-0004-0000-0700-000004060000}"/>
    <hyperlink ref="DC938" r:id="rId1542" xr:uid="{00000000-0004-0000-0700-000005060000}"/>
    <hyperlink ref="DC939" r:id="rId1543" xr:uid="{00000000-0004-0000-0700-000006060000}"/>
    <hyperlink ref="DC940" r:id="rId1544" xr:uid="{00000000-0004-0000-0700-000007060000}"/>
    <hyperlink ref="DC941" r:id="rId1545" xr:uid="{00000000-0004-0000-0700-000008060000}"/>
    <hyperlink ref="DC942" r:id="rId1546" xr:uid="{00000000-0004-0000-0700-000009060000}"/>
    <hyperlink ref="DC943" r:id="rId1547" xr:uid="{00000000-0004-0000-0700-00000A060000}"/>
    <hyperlink ref="DC944" r:id="rId1548" xr:uid="{00000000-0004-0000-0700-00000B060000}"/>
    <hyperlink ref="DC945" r:id="rId1549" xr:uid="{00000000-0004-0000-0700-00000C060000}"/>
    <hyperlink ref="DC946" r:id="rId1550" xr:uid="{00000000-0004-0000-0700-00000D060000}"/>
    <hyperlink ref="DD937" r:id="rId1551" xr:uid="{00000000-0004-0000-0700-00000E060000}"/>
    <hyperlink ref="DD938" r:id="rId1552" xr:uid="{00000000-0004-0000-0700-00000F060000}"/>
    <hyperlink ref="DD939" r:id="rId1553" xr:uid="{00000000-0004-0000-0700-000010060000}"/>
    <hyperlink ref="DD940" r:id="rId1554" xr:uid="{00000000-0004-0000-0700-000011060000}"/>
    <hyperlink ref="DD941" r:id="rId1555" xr:uid="{00000000-0004-0000-0700-000012060000}"/>
    <hyperlink ref="DD942" r:id="rId1556" xr:uid="{00000000-0004-0000-0700-000013060000}"/>
    <hyperlink ref="DD943" r:id="rId1557" xr:uid="{00000000-0004-0000-0700-000014060000}"/>
    <hyperlink ref="DD944" r:id="rId1558" xr:uid="{00000000-0004-0000-0700-000015060000}"/>
    <hyperlink ref="DD945" r:id="rId1559" xr:uid="{00000000-0004-0000-0700-000016060000}"/>
    <hyperlink ref="DD946" r:id="rId1560" xr:uid="{00000000-0004-0000-0700-000017060000}"/>
    <hyperlink ref="DC979" r:id="rId1561" xr:uid="{00000000-0004-0000-0700-000018060000}"/>
    <hyperlink ref="DD979" r:id="rId1562" xr:uid="{00000000-0004-0000-0700-000019060000}"/>
    <hyperlink ref="DC980" r:id="rId1563" xr:uid="{00000000-0004-0000-0700-00001A060000}"/>
    <hyperlink ref="DD980" r:id="rId1564" xr:uid="{00000000-0004-0000-0700-00001B060000}"/>
    <hyperlink ref="DC981" r:id="rId1565" xr:uid="{00000000-0004-0000-0700-00001C060000}"/>
    <hyperlink ref="DD981" r:id="rId1566" xr:uid="{00000000-0004-0000-0700-00001D060000}"/>
    <hyperlink ref="DC982" r:id="rId1567" xr:uid="{00000000-0004-0000-0700-00001E060000}"/>
    <hyperlink ref="DC983" r:id="rId1568" xr:uid="{00000000-0004-0000-0700-00001F060000}"/>
    <hyperlink ref="DC984" r:id="rId1569" xr:uid="{00000000-0004-0000-0700-000020060000}"/>
    <hyperlink ref="DC985" r:id="rId1570" xr:uid="{00000000-0004-0000-0700-000021060000}"/>
    <hyperlink ref="DC986" r:id="rId1571" xr:uid="{00000000-0004-0000-0700-000022060000}"/>
    <hyperlink ref="DC987" r:id="rId1572" xr:uid="{00000000-0004-0000-0700-000023060000}"/>
    <hyperlink ref="DC988" r:id="rId1573" xr:uid="{00000000-0004-0000-0700-000024060000}"/>
    <hyperlink ref="DC989" r:id="rId1574" xr:uid="{00000000-0004-0000-0700-000025060000}"/>
    <hyperlink ref="DC990" r:id="rId1575" xr:uid="{00000000-0004-0000-0700-000026060000}"/>
    <hyperlink ref="DC991" r:id="rId1576" xr:uid="{00000000-0004-0000-0700-000027060000}"/>
    <hyperlink ref="DC992" r:id="rId1577" xr:uid="{00000000-0004-0000-0700-000028060000}"/>
    <hyperlink ref="DD982" r:id="rId1578" xr:uid="{00000000-0004-0000-0700-000029060000}"/>
    <hyperlink ref="DD983" r:id="rId1579" xr:uid="{00000000-0004-0000-0700-00002A060000}"/>
    <hyperlink ref="DD984" r:id="rId1580" xr:uid="{00000000-0004-0000-0700-00002B060000}"/>
    <hyperlink ref="DD985" r:id="rId1581" xr:uid="{00000000-0004-0000-0700-00002C060000}"/>
    <hyperlink ref="DD986" r:id="rId1582" xr:uid="{00000000-0004-0000-0700-00002D060000}"/>
    <hyperlink ref="DD987" r:id="rId1583" xr:uid="{00000000-0004-0000-0700-00002E060000}"/>
    <hyperlink ref="DD988" r:id="rId1584" xr:uid="{00000000-0004-0000-0700-00002F060000}"/>
    <hyperlink ref="DD989" r:id="rId1585" xr:uid="{00000000-0004-0000-0700-000030060000}"/>
    <hyperlink ref="DD990" r:id="rId1586" xr:uid="{00000000-0004-0000-0700-000031060000}"/>
    <hyperlink ref="DD991" r:id="rId1587" xr:uid="{00000000-0004-0000-0700-000032060000}"/>
    <hyperlink ref="DD992" r:id="rId1588" xr:uid="{00000000-0004-0000-0700-000033060000}"/>
    <hyperlink ref="DC993" r:id="rId1589" xr:uid="{00000000-0004-0000-0700-000034060000}"/>
    <hyperlink ref="DD993" r:id="rId1590" xr:uid="{00000000-0004-0000-0700-000035060000}"/>
    <hyperlink ref="DC994" r:id="rId1591" xr:uid="{00000000-0004-0000-0700-000036060000}"/>
    <hyperlink ref="DC995" r:id="rId1592" xr:uid="{00000000-0004-0000-0700-000037060000}"/>
    <hyperlink ref="DC996" r:id="rId1593" xr:uid="{00000000-0004-0000-0700-000038060000}"/>
    <hyperlink ref="DC997" r:id="rId1594" xr:uid="{00000000-0004-0000-0700-000039060000}"/>
    <hyperlink ref="DC998" r:id="rId1595" xr:uid="{00000000-0004-0000-0700-00003A060000}"/>
    <hyperlink ref="DC999" r:id="rId1596" xr:uid="{00000000-0004-0000-0700-00003B060000}"/>
    <hyperlink ref="DC1000" r:id="rId1597" xr:uid="{00000000-0004-0000-0700-00003C060000}"/>
    <hyperlink ref="DC1001" r:id="rId1598" xr:uid="{00000000-0004-0000-0700-00003D060000}"/>
    <hyperlink ref="DC1002" r:id="rId1599" xr:uid="{00000000-0004-0000-0700-00003E060000}"/>
    <hyperlink ref="DC1003" r:id="rId1600" xr:uid="{00000000-0004-0000-0700-00003F060000}"/>
    <hyperlink ref="DC1004" r:id="rId1601" xr:uid="{00000000-0004-0000-0700-000040060000}"/>
    <hyperlink ref="DC1005" r:id="rId1602" xr:uid="{00000000-0004-0000-0700-000041060000}"/>
    <hyperlink ref="DC1006" r:id="rId1603" xr:uid="{00000000-0004-0000-0700-000042060000}"/>
    <hyperlink ref="DC1007" r:id="rId1604" xr:uid="{00000000-0004-0000-0700-000043060000}"/>
    <hyperlink ref="DD994" r:id="rId1605" xr:uid="{00000000-0004-0000-0700-000044060000}"/>
    <hyperlink ref="DD995" r:id="rId1606" xr:uid="{00000000-0004-0000-0700-000045060000}"/>
    <hyperlink ref="DD996" r:id="rId1607" xr:uid="{00000000-0004-0000-0700-000046060000}"/>
    <hyperlink ref="DD997" r:id="rId1608" xr:uid="{00000000-0004-0000-0700-000047060000}"/>
    <hyperlink ref="DD998" r:id="rId1609" xr:uid="{00000000-0004-0000-0700-000048060000}"/>
    <hyperlink ref="DD999" r:id="rId1610" xr:uid="{00000000-0004-0000-0700-000049060000}"/>
    <hyperlink ref="DD1000" r:id="rId1611" xr:uid="{00000000-0004-0000-0700-00004A060000}"/>
    <hyperlink ref="DD1001" r:id="rId1612" xr:uid="{00000000-0004-0000-0700-00004B060000}"/>
    <hyperlink ref="DD1002" r:id="rId1613" xr:uid="{00000000-0004-0000-0700-00004C060000}"/>
    <hyperlink ref="DD1003" r:id="rId1614" xr:uid="{00000000-0004-0000-0700-00004D060000}"/>
    <hyperlink ref="DD1004" r:id="rId1615" xr:uid="{00000000-0004-0000-0700-00004E060000}"/>
    <hyperlink ref="DD1005" r:id="rId1616" xr:uid="{00000000-0004-0000-0700-00004F060000}"/>
    <hyperlink ref="DD1006" r:id="rId1617" xr:uid="{00000000-0004-0000-0700-000050060000}"/>
    <hyperlink ref="DD1007" r:id="rId1618" xr:uid="{00000000-0004-0000-0700-000051060000}"/>
    <hyperlink ref="DC1008" r:id="rId1619" xr:uid="{00000000-0004-0000-0700-000052060000}"/>
    <hyperlink ref="DD1008" r:id="rId1620" xr:uid="{00000000-0004-0000-0700-000053060000}"/>
    <hyperlink ref="DC1009" r:id="rId1621" xr:uid="{00000000-0004-0000-0700-000054060000}"/>
    <hyperlink ref="DC1010" r:id="rId1622" xr:uid="{00000000-0004-0000-0700-000055060000}"/>
    <hyperlink ref="DC1011" r:id="rId1623" xr:uid="{00000000-0004-0000-0700-000056060000}"/>
    <hyperlink ref="DC1012" r:id="rId1624" xr:uid="{00000000-0004-0000-0700-000057060000}"/>
    <hyperlink ref="DC1013" r:id="rId1625" xr:uid="{00000000-0004-0000-0700-000058060000}"/>
    <hyperlink ref="DC1014" r:id="rId1626" xr:uid="{00000000-0004-0000-0700-000059060000}"/>
    <hyperlink ref="DC1015" r:id="rId1627" xr:uid="{00000000-0004-0000-0700-00005A060000}"/>
    <hyperlink ref="DD1009" r:id="rId1628" xr:uid="{00000000-0004-0000-0700-00005B060000}"/>
    <hyperlink ref="DD1010" r:id="rId1629" xr:uid="{00000000-0004-0000-0700-00005C060000}"/>
    <hyperlink ref="DD1011" r:id="rId1630" xr:uid="{00000000-0004-0000-0700-00005D060000}"/>
    <hyperlink ref="DD1012" r:id="rId1631" xr:uid="{00000000-0004-0000-0700-00005E060000}"/>
    <hyperlink ref="DD1013" r:id="rId1632" xr:uid="{00000000-0004-0000-0700-00005F060000}"/>
    <hyperlink ref="DD1014" r:id="rId1633" xr:uid="{00000000-0004-0000-0700-000060060000}"/>
    <hyperlink ref="DD1015" r:id="rId1634" xr:uid="{00000000-0004-0000-0700-000061060000}"/>
    <hyperlink ref="DC1016" r:id="rId1635" xr:uid="{00000000-0004-0000-0700-000062060000}"/>
    <hyperlink ref="DD1016" r:id="rId1636" xr:uid="{00000000-0004-0000-0700-000063060000}"/>
    <hyperlink ref="DC1017" r:id="rId1637" xr:uid="{00000000-0004-0000-0700-000064060000}"/>
    <hyperlink ref="DC1018" r:id="rId1638" xr:uid="{00000000-0004-0000-0700-000065060000}"/>
    <hyperlink ref="DC1019" r:id="rId1639" xr:uid="{00000000-0004-0000-0700-000066060000}"/>
    <hyperlink ref="DC1020" r:id="rId1640" xr:uid="{00000000-0004-0000-0700-000067060000}"/>
    <hyperlink ref="DC1021" r:id="rId1641" xr:uid="{00000000-0004-0000-0700-000068060000}"/>
    <hyperlink ref="DC1022" r:id="rId1642" xr:uid="{00000000-0004-0000-0700-000069060000}"/>
    <hyperlink ref="DC1023" r:id="rId1643" xr:uid="{00000000-0004-0000-0700-00006A060000}"/>
    <hyperlink ref="DC1024" r:id="rId1644" xr:uid="{00000000-0004-0000-0700-00006B060000}"/>
    <hyperlink ref="DC1025" r:id="rId1645" xr:uid="{00000000-0004-0000-0700-00006C060000}"/>
    <hyperlink ref="DC1026" r:id="rId1646" xr:uid="{00000000-0004-0000-0700-00006D060000}"/>
    <hyperlink ref="DC1027" r:id="rId1647" xr:uid="{00000000-0004-0000-0700-00006E060000}"/>
    <hyperlink ref="DC1028" r:id="rId1648" xr:uid="{00000000-0004-0000-0700-00006F060000}"/>
    <hyperlink ref="DC1029" r:id="rId1649" xr:uid="{00000000-0004-0000-0700-000070060000}"/>
    <hyperlink ref="DC1030" r:id="rId1650" xr:uid="{00000000-0004-0000-0700-000071060000}"/>
    <hyperlink ref="DC1031" r:id="rId1651" xr:uid="{00000000-0004-0000-0700-000072060000}"/>
    <hyperlink ref="DC1032" r:id="rId1652" xr:uid="{00000000-0004-0000-0700-000073060000}"/>
    <hyperlink ref="DC1033" r:id="rId1653" xr:uid="{00000000-0004-0000-0700-000074060000}"/>
    <hyperlink ref="DC1034" r:id="rId1654" xr:uid="{00000000-0004-0000-0700-000075060000}"/>
    <hyperlink ref="DC1035" r:id="rId1655" xr:uid="{00000000-0004-0000-0700-000076060000}"/>
    <hyperlink ref="DC1036" r:id="rId1656" xr:uid="{00000000-0004-0000-0700-000077060000}"/>
    <hyperlink ref="DC1037" r:id="rId1657" xr:uid="{00000000-0004-0000-0700-000078060000}"/>
    <hyperlink ref="DC1038" r:id="rId1658" xr:uid="{00000000-0004-0000-0700-000079060000}"/>
    <hyperlink ref="DC1039" r:id="rId1659" xr:uid="{00000000-0004-0000-0700-00007A060000}"/>
    <hyperlink ref="DC1040" r:id="rId1660" xr:uid="{00000000-0004-0000-0700-00007B060000}"/>
    <hyperlink ref="DC1041" r:id="rId1661" xr:uid="{00000000-0004-0000-0700-00007C060000}"/>
    <hyperlink ref="DC1042" r:id="rId1662" xr:uid="{00000000-0004-0000-0700-00007D060000}"/>
    <hyperlink ref="DC1043" r:id="rId1663" xr:uid="{00000000-0004-0000-0700-00007E060000}"/>
    <hyperlink ref="DC1044" r:id="rId1664" xr:uid="{00000000-0004-0000-0700-00007F060000}"/>
    <hyperlink ref="DC1045" r:id="rId1665" xr:uid="{00000000-0004-0000-0700-000080060000}"/>
    <hyperlink ref="DC1046" r:id="rId1666" xr:uid="{00000000-0004-0000-0700-000081060000}"/>
    <hyperlink ref="DC1047" r:id="rId1667" xr:uid="{00000000-0004-0000-0700-000082060000}"/>
    <hyperlink ref="DC1048" r:id="rId1668" xr:uid="{00000000-0004-0000-0700-000083060000}"/>
    <hyperlink ref="DC1049" r:id="rId1669" xr:uid="{00000000-0004-0000-0700-000084060000}"/>
    <hyperlink ref="DC1050" r:id="rId1670" xr:uid="{00000000-0004-0000-0700-000085060000}"/>
    <hyperlink ref="DC1051" r:id="rId1671" xr:uid="{00000000-0004-0000-0700-000086060000}"/>
    <hyperlink ref="DD1017" r:id="rId1672" xr:uid="{00000000-0004-0000-0700-000087060000}"/>
    <hyperlink ref="DD1018" r:id="rId1673" xr:uid="{00000000-0004-0000-0700-000088060000}"/>
    <hyperlink ref="DD1019" r:id="rId1674" xr:uid="{00000000-0004-0000-0700-000089060000}"/>
    <hyperlink ref="DD1020" r:id="rId1675" xr:uid="{00000000-0004-0000-0700-00008A060000}"/>
    <hyperlink ref="DD1021" r:id="rId1676" xr:uid="{00000000-0004-0000-0700-00008B060000}"/>
    <hyperlink ref="DD1022" r:id="rId1677" xr:uid="{00000000-0004-0000-0700-00008C060000}"/>
    <hyperlink ref="DD1023" r:id="rId1678" xr:uid="{00000000-0004-0000-0700-00008D060000}"/>
    <hyperlink ref="DD1024" r:id="rId1679" xr:uid="{00000000-0004-0000-0700-00008E060000}"/>
    <hyperlink ref="DD1025" r:id="rId1680" xr:uid="{00000000-0004-0000-0700-00008F060000}"/>
    <hyperlink ref="DD1026" r:id="rId1681" xr:uid="{00000000-0004-0000-0700-000090060000}"/>
    <hyperlink ref="DD1027" r:id="rId1682" xr:uid="{00000000-0004-0000-0700-000091060000}"/>
    <hyperlink ref="DD1028" r:id="rId1683" xr:uid="{00000000-0004-0000-0700-000092060000}"/>
    <hyperlink ref="DD1029" r:id="rId1684" xr:uid="{00000000-0004-0000-0700-000093060000}"/>
    <hyperlink ref="DD1030" r:id="rId1685" xr:uid="{00000000-0004-0000-0700-000094060000}"/>
    <hyperlink ref="DD1031" r:id="rId1686" xr:uid="{00000000-0004-0000-0700-000095060000}"/>
    <hyperlink ref="DD1032" r:id="rId1687" xr:uid="{00000000-0004-0000-0700-000096060000}"/>
    <hyperlink ref="DD1033" r:id="rId1688" xr:uid="{00000000-0004-0000-0700-000097060000}"/>
    <hyperlink ref="DD1034" r:id="rId1689" xr:uid="{00000000-0004-0000-0700-000098060000}"/>
    <hyperlink ref="DD1035" r:id="rId1690" xr:uid="{00000000-0004-0000-0700-000099060000}"/>
    <hyperlink ref="DD1036" r:id="rId1691" xr:uid="{00000000-0004-0000-0700-00009A060000}"/>
    <hyperlink ref="DD1037" r:id="rId1692" xr:uid="{00000000-0004-0000-0700-00009B060000}"/>
    <hyperlink ref="DD1038" r:id="rId1693" xr:uid="{00000000-0004-0000-0700-00009C060000}"/>
    <hyperlink ref="DD1039" r:id="rId1694" xr:uid="{00000000-0004-0000-0700-00009D060000}"/>
    <hyperlink ref="DD1040" r:id="rId1695" xr:uid="{00000000-0004-0000-0700-00009E060000}"/>
    <hyperlink ref="DD1041" r:id="rId1696" xr:uid="{00000000-0004-0000-0700-00009F060000}"/>
    <hyperlink ref="DD1042" r:id="rId1697" xr:uid="{00000000-0004-0000-0700-0000A0060000}"/>
    <hyperlink ref="DD1043" r:id="rId1698" xr:uid="{00000000-0004-0000-0700-0000A1060000}"/>
    <hyperlink ref="DD1044" r:id="rId1699" xr:uid="{00000000-0004-0000-0700-0000A2060000}"/>
    <hyperlink ref="DD1045" r:id="rId1700" xr:uid="{00000000-0004-0000-0700-0000A3060000}"/>
    <hyperlink ref="DD1046" r:id="rId1701" xr:uid="{00000000-0004-0000-0700-0000A4060000}"/>
    <hyperlink ref="DD1047" r:id="rId1702" xr:uid="{00000000-0004-0000-0700-0000A5060000}"/>
    <hyperlink ref="DD1048" r:id="rId1703" xr:uid="{00000000-0004-0000-0700-0000A6060000}"/>
    <hyperlink ref="DD1049" r:id="rId1704" xr:uid="{00000000-0004-0000-0700-0000A7060000}"/>
    <hyperlink ref="DD1050" r:id="rId1705" xr:uid="{00000000-0004-0000-0700-0000A8060000}"/>
    <hyperlink ref="DD1051" r:id="rId1706" xr:uid="{00000000-0004-0000-0700-0000A9060000}"/>
    <hyperlink ref="DC1052" r:id="rId1707" xr:uid="{00000000-0004-0000-0700-0000AA060000}"/>
    <hyperlink ref="DD1052" r:id="rId1708" xr:uid="{00000000-0004-0000-0700-0000AB060000}"/>
    <hyperlink ref="DC293" r:id="rId1709" xr:uid="{00000000-0004-0000-0700-0000AC060000}"/>
    <hyperlink ref="DD293" r:id="rId1710" xr:uid="{00000000-0004-0000-0700-0000AD060000}"/>
    <hyperlink ref="DC294" r:id="rId1711" xr:uid="{00000000-0004-0000-0700-0000AE060000}"/>
    <hyperlink ref="DC295" r:id="rId1712" xr:uid="{00000000-0004-0000-0700-0000AF060000}"/>
    <hyperlink ref="DC296" r:id="rId1713" xr:uid="{00000000-0004-0000-0700-0000B0060000}"/>
    <hyperlink ref="DC297" r:id="rId1714" xr:uid="{00000000-0004-0000-0700-0000B1060000}"/>
    <hyperlink ref="DC298" r:id="rId1715" xr:uid="{00000000-0004-0000-0700-0000B2060000}"/>
    <hyperlink ref="DC299" r:id="rId1716" xr:uid="{00000000-0004-0000-0700-0000B3060000}"/>
    <hyperlink ref="DC300" r:id="rId1717" xr:uid="{00000000-0004-0000-0700-0000B4060000}"/>
    <hyperlink ref="DC301" r:id="rId1718" xr:uid="{00000000-0004-0000-0700-0000B5060000}"/>
    <hyperlink ref="DC302" r:id="rId1719" xr:uid="{00000000-0004-0000-0700-0000B6060000}"/>
    <hyperlink ref="DC303" r:id="rId1720" xr:uid="{00000000-0004-0000-0700-0000B7060000}"/>
    <hyperlink ref="DC304" r:id="rId1721" xr:uid="{00000000-0004-0000-0700-0000B8060000}"/>
    <hyperlink ref="DC305" r:id="rId1722" xr:uid="{00000000-0004-0000-0700-0000B9060000}"/>
    <hyperlink ref="DC306" r:id="rId1723" xr:uid="{00000000-0004-0000-0700-0000BA060000}"/>
    <hyperlink ref="DC307" r:id="rId1724" xr:uid="{00000000-0004-0000-0700-0000BB060000}"/>
    <hyperlink ref="DC308" r:id="rId1725" xr:uid="{00000000-0004-0000-0700-0000BC060000}"/>
    <hyperlink ref="DC309" r:id="rId1726" xr:uid="{00000000-0004-0000-0700-0000BD060000}"/>
    <hyperlink ref="DC310" r:id="rId1727" xr:uid="{00000000-0004-0000-0700-0000BE060000}"/>
    <hyperlink ref="DD294" r:id="rId1728" xr:uid="{00000000-0004-0000-0700-0000BF060000}"/>
    <hyperlink ref="DD295" r:id="rId1729" xr:uid="{00000000-0004-0000-0700-0000C0060000}"/>
    <hyperlink ref="DD296" r:id="rId1730" xr:uid="{00000000-0004-0000-0700-0000C1060000}"/>
    <hyperlink ref="DD297" r:id="rId1731" xr:uid="{00000000-0004-0000-0700-0000C2060000}"/>
    <hyperlink ref="DD298" r:id="rId1732" xr:uid="{00000000-0004-0000-0700-0000C3060000}"/>
    <hyperlink ref="DD299" r:id="rId1733" xr:uid="{00000000-0004-0000-0700-0000C4060000}"/>
    <hyperlink ref="DD300" r:id="rId1734" xr:uid="{00000000-0004-0000-0700-0000C5060000}"/>
    <hyperlink ref="DD301" r:id="rId1735" xr:uid="{00000000-0004-0000-0700-0000C6060000}"/>
    <hyperlink ref="DD302" r:id="rId1736" xr:uid="{00000000-0004-0000-0700-0000C7060000}"/>
    <hyperlink ref="DD303" r:id="rId1737" xr:uid="{00000000-0004-0000-0700-0000C8060000}"/>
    <hyperlink ref="DD304" r:id="rId1738" xr:uid="{00000000-0004-0000-0700-0000C9060000}"/>
    <hyperlink ref="DD305" r:id="rId1739" xr:uid="{00000000-0004-0000-0700-0000CA060000}"/>
    <hyperlink ref="DD306" r:id="rId1740" xr:uid="{00000000-0004-0000-0700-0000CB060000}"/>
    <hyperlink ref="DD307" r:id="rId1741" xr:uid="{00000000-0004-0000-0700-0000CC060000}"/>
    <hyperlink ref="DD308" r:id="rId1742" xr:uid="{00000000-0004-0000-0700-0000CD060000}"/>
    <hyperlink ref="DD309" r:id="rId1743" xr:uid="{00000000-0004-0000-0700-0000CE060000}"/>
    <hyperlink ref="DD310" r:id="rId1744" xr:uid="{00000000-0004-0000-0700-0000CF060000}"/>
  </hyperlinks>
  <pageMargins left="0.7" right="0.7" top="0.75" bottom="0.75" header="0.3" footer="0.3"/>
  <pageSetup orientation="portrait" horizontalDpi="4294967292" verticalDpi="4294967292" r:id="rId174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39"/>
  <sheetViews>
    <sheetView topLeftCell="A124" zoomScale="104" zoomScaleNormal="104" workbookViewId="0">
      <selection activeCell="A139" sqref="A2:E139"/>
    </sheetView>
  </sheetViews>
  <sheetFormatPr baseColWidth="10" defaultColWidth="9.125" defaultRowHeight="16"/>
  <cols>
    <col min="1" max="1" width="36.625" style="55" bestFit="1" customWidth="1"/>
    <col min="2" max="2" width="0.625" style="55" customWidth="1"/>
    <col min="3" max="3" width="22.75" style="55" bestFit="1" customWidth="1"/>
    <col min="4" max="4" width="5.375" style="55" customWidth="1"/>
    <col min="5" max="5" width="68.125" style="54" bestFit="1" customWidth="1"/>
    <col min="6" max="16384" width="9.125" style="55"/>
  </cols>
  <sheetData>
    <row r="1" spans="1:5" s="84" customFormat="1">
      <c r="A1" s="84" t="s">
        <v>6923</v>
      </c>
      <c r="B1" s="84" t="s">
        <v>58</v>
      </c>
      <c r="C1" s="84" t="s">
        <v>1991</v>
      </c>
      <c r="D1" s="84" t="s">
        <v>465</v>
      </c>
      <c r="E1" s="84" t="s">
        <v>878</v>
      </c>
    </row>
    <row r="2" spans="1:5">
      <c r="A2" s="109" t="s">
        <v>6924</v>
      </c>
      <c r="B2" s="110">
        <v>92</v>
      </c>
      <c r="C2" s="109" t="s">
        <v>1998</v>
      </c>
      <c r="D2" s="110">
        <v>1897</v>
      </c>
      <c r="E2" s="111" t="s">
        <v>7014</v>
      </c>
    </row>
    <row r="3" spans="1:5">
      <c r="A3" s="109" t="s">
        <v>6925</v>
      </c>
      <c r="B3" s="110">
        <v>171</v>
      </c>
      <c r="C3" s="109" t="s">
        <v>1998</v>
      </c>
      <c r="D3" s="110">
        <v>1869</v>
      </c>
      <c r="E3" s="111" t="s">
        <v>7015</v>
      </c>
    </row>
    <row r="4" spans="1:5">
      <c r="A4" s="109" t="s">
        <v>6925</v>
      </c>
      <c r="B4" s="110">
        <v>171</v>
      </c>
      <c r="C4" s="109" t="s">
        <v>1994</v>
      </c>
      <c r="D4" s="110">
        <v>1896</v>
      </c>
      <c r="E4" s="111" t="s">
        <v>7015</v>
      </c>
    </row>
    <row r="5" spans="1:5">
      <c r="A5" s="109" t="s">
        <v>6926</v>
      </c>
      <c r="B5" s="110">
        <v>172</v>
      </c>
      <c r="C5" s="109" t="s">
        <v>1998</v>
      </c>
      <c r="D5" s="110">
        <v>1869</v>
      </c>
      <c r="E5" s="111" t="s">
        <v>7016</v>
      </c>
    </row>
    <row r="6" spans="1:5">
      <c r="A6" s="109" t="s">
        <v>6926</v>
      </c>
      <c r="B6" s="110">
        <v>172</v>
      </c>
      <c r="C6" s="109" t="s">
        <v>1994</v>
      </c>
      <c r="D6" s="110">
        <v>1929</v>
      </c>
      <c r="E6" s="111" t="s">
        <v>7016</v>
      </c>
    </row>
    <row r="7" spans="1:5">
      <c r="A7" s="110" t="s">
        <v>6927</v>
      </c>
      <c r="B7" s="110">
        <v>374</v>
      </c>
      <c r="C7" s="109" t="s">
        <v>1998</v>
      </c>
      <c r="D7" s="110">
        <v>1785</v>
      </c>
      <c r="E7" s="111" t="s">
        <v>7017</v>
      </c>
    </row>
    <row r="8" spans="1:5">
      <c r="A8" s="109" t="s">
        <v>6927</v>
      </c>
      <c r="B8" s="110">
        <v>374</v>
      </c>
      <c r="C8" s="109" t="s">
        <v>6902</v>
      </c>
      <c r="D8" s="110">
        <v>1848</v>
      </c>
      <c r="E8" s="111" t="s">
        <v>7017</v>
      </c>
    </row>
    <row r="9" spans="1:5">
      <c r="A9" s="110" t="s">
        <v>6928</v>
      </c>
      <c r="B9" s="110">
        <v>375</v>
      </c>
      <c r="C9" s="110" t="s">
        <v>1998</v>
      </c>
      <c r="D9" s="110">
        <v>1802</v>
      </c>
      <c r="E9" s="111" t="s">
        <v>7018</v>
      </c>
    </row>
    <row r="10" spans="1:5">
      <c r="A10" s="110" t="s">
        <v>6929</v>
      </c>
      <c r="B10" s="110">
        <v>380</v>
      </c>
      <c r="C10" s="110" t="s">
        <v>1998</v>
      </c>
      <c r="D10" s="110">
        <v>1791</v>
      </c>
      <c r="E10" s="111" t="s">
        <v>7019</v>
      </c>
    </row>
    <row r="11" spans="1:5" s="97" customFormat="1" ht="34">
      <c r="A11" s="112" t="s">
        <v>6930</v>
      </c>
      <c r="B11" s="112">
        <v>667</v>
      </c>
      <c r="C11" s="112" t="s">
        <v>1998</v>
      </c>
      <c r="D11" s="112">
        <v>1783</v>
      </c>
      <c r="E11" s="113" t="s">
        <v>7190</v>
      </c>
    </row>
    <row r="12" spans="1:5" s="97" customFormat="1" ht="34">
      <c r="A12" s="112" t="s">
        <v>6930</v>
      </c>
      <c r="B12" s="112">
        <v>667</v>
      </c>
      <c r="C12" s="112" t="s">
        <v>1994</v>
      </c>
      <c r="D12" s="112">
        <v>1832</v>
      </c>
      <c r="E12" s="113" t="s">
        <v>7190</v>
      </c>
    </row>
    <row r="13" spans="1:5" ht="18" customHeight="1">
      <c r="A13" s="109" t="s">
        <v>6931</v>
      </c>
      <c r="B13" s="110">
        <v>668</v>
      </c>
      <c r="C13" s="109" t="s">
        <v>1998</v>
      </c>
      <c r="D13" s="110">
        <v>1786</v>
      </c>
      <c r="E13" s="114" t="s">
        <v>7020</v>
      </c>
    </row>
    <row r="14" spans="1:5" ht="18.5" customHeight="1">
      <c r="A14" s="109" t="s">
        <v>6931</v>
      </c>
      <c r="B14" s="110">
        <v>668</v>
      </c>
      <c r="C14" s="109" t="s">
        <v>1994</v>
      </c>
      <c r="D14" s="110">
        <v>1856</v>
      </c>
      <c r="E14" s="114" t="s">
        <v>7020</v>
      </c>
    </row>
    <row r="15" spans="1:5" ht="17">
      <c r="A15" s="109" t="s">
        <v>6932</v>
      </c>
      <c r="B15" s="109">
        <v>755</v>
      </c>
      <c r="C15" s="110" t="s">
        <v>1998</v>
      </c>
      <c r="D15" s="109">
        <v>1634</v>
      </c>
      <c r="E15" s="114" t="s">
        <v>7021</v>
      </c>
    </row>
    <row r="16" spans="1:5" ht="17">
      <c r="A16" s="110" t="s">
        <v>6933</v>
      </c>
      <c r="B16" s="109">
        <v>854</v>
      </c>
      <c r="C16" s="110" t="s">
        <v>1998</v>
      </c>
      <c r="D16" s="109">
        <v>1490</v>
      </c>
      <c r="E16" s="114" t="s">
        <v>7022</v>
      </c>
    </row>
    <row r="17" spans="1:5" ht="17">
      <c r="A17" s="109" t="s">
        <v>6933</v>
      </c>
      <c r="B17" s="109">
        <v>854</v>
      </c>
      <c r="C17" s="110" t="s">
        <v>1994</v>
      </c>
      <c r="D17" s="109">
        <v>1539</v>
      </c>
      <c r="E17" s="114" t="s">
        <v>7022</v>
      </c>
    </row>
    <row r="18" spans="1:5" ht="17">
      <c r="A18" s="109" t="s">
        <v>6934</v>
      </c>
      <c r="B18" s="109">
        <v>1304</v>
      </c>
      <c r="C18" s="110" t="s">
        <v>1994</v>
      </c>
      <c r="D18" s="109">
        <v>1762</v>
      </c>
      <c r="E18" s="114" t="s">
        <v>7023</v>
      </c>
    </row>
    <row r="19" spans="1:5" ht="17">
      <c r="A19" s="109" t="s">
        <v>6935</v>
      </c>
      <c r="B19" s="109">
        <v>1458</v>
      </c>
      <c r="C19" s="110" t="s">
        <v>1998</v>
      </c>
      <c r="D19" s="109">
        <v>1338</v>
      </c>
      <c r="E19" s="114" t="s">
        <v>7024</v>
      </c>
    </row>
    <row r="20" spans="1:5" ht="34">
      <c r="A20" s="109" t="s">
        <v>6936</v>
      </c>
      <c r="B20" s="109">
        <v>1480</v>
      </c>
      <c r="C20" s="110" t="s">
        <v>1998</v>
      </c>
      <c r="D20" s="109">
        <v>1519</v>
      </c>
      <c r="E20" s="114" t="s">
        <v>7025</v>
      </c>
    </row>
    <row r="21" spans="1:5" ht="34">
      <c r="A21" s="109" t="s">
        <v>6936</v>
      </c>
      <c r="B21" s="109">
        <v>1480</v>
      </c>
      <c r="C21" s="110" t="s">
        <v>1994</v>
      </c>
      <c r="D21" s="109">
        <v>1576</v>
      </c>
      <c r="E21" s="114" t="s">
        <v>7025</v>
      </c>
    </row>
    <row r="22" spans="1:5" ht="17">
      <c r="A22" s="109" t="s">
        <v>6937</v>
      </c>
      <c r="B22" s="109">
        <v>1531</v>
      </c>
      <c r="C22" s="110" t="s">
        <v>1998</v>
      </c>
      <c r="D22" s="109">
        <v>936</v>
      </c>
      <c r="E22" s="114" t="s">
        <v>7026</v>
      </c>
    </row>
    <row r="23" spans="1:5" ht="17">
      <c r="A23" s="109" t="s">
        <v>6937</v>
      </c>
      <c r="B23" s="109">
        <v>1531</v>
      </c>
      <c r="C23" s="110" t="s">
        <v>1996</v>
      </c>
      <c r="D23" s="109">
        <v>1031</v>
      </c>
      <c r="E23" s="114" t="s">
        <v>7026</v>
      </c>
    </row>
    <row r="24" spans="1:5" ht="17">
      <c r="A24" s="110" t="s">
        <v>6938</v>
      </c>
      <c r="B24" s="109">
        <v>2272</v>
      </c>
      <c r="C24" s="110" t="s">
        <v>1998</v>
      </c>
      <c r="D24" s="109">
        <v>1409</v>
      </c>
      <c r="E24" s="114" t="s">
        <v>7027</v>
      </c>
    </row>
    <row r="25" spans="1:5" ht="17">
      <c r="A25" s="109" t="s">
        <v>6939</v>
      </c>
      <c r="B25" s="109">
        <v>2428</v>
      </c>
      <c r="C25" s="110" t="s">
        <v>1998</v>
      </c>
      <c r="D25" s="109">
        <v>1662</v>
      </c>
      <c r="E25" s="114" t="s">
        <v>7028</v>
      </c>
    </row>
    <row r="26" spans="1:5" ht="17">
      <c r="A26" s="110" t="s">
        <v>6940</v>
      </c>
      <c r="B26" s="109">
        <v>2432</v>
      </c>
      <c r="C26" s="110" t="s">
        <v>1998</v>
      </c>
      <c r="D26" s="109">
        <v>1717</v>
      </c>
      <c r="E26" s="114" t="s">
        <v>7029</v>
      </c>
    </row>
    <row r="27" spans="1:5" ht="17">
      <c r="A27" s="110" t="s">
        <v>6941</v>
      </c>
      <c r="B27" s="109">
        <v>2893</v>
      </c>
      <c r="C27" s="110" t="s">
        <v>1998</v>
      </c>
      <c r="D27" s="109">
        <v>1480</v>
      </c>
      <c r="E27" s="114" t="s">
        <v>7030</v>
      </c>
    </row>
    <row r="28" spans="1:5" ht="17">
      <c r="A28" s="109" t="s">
        <v>6942</v>
      </c>
      <c r="B28" s="109">
        <v>3783</v>
      </c>
      <c r="C28" s="110" t="s">
        <v>1998</v>
      </c>
      <c r="D28" s="109">
        <v>1775</v>
      </c>
      <c r="E28" s="114" t="s">
        <v>7031</v>
      </c>
    </row>
    <row r="29" spans="1:5" ht="17">
      <c r="A29" s="109" t="s">
        <v>6942</v>
      </c>
      <c r="B29" s="109">
        <v>3783</v>
      </c>
      <c r="C29" s="110" t="s">
        <v>1994</v>
      </c>
      <c r="D29" s="109">
        <v>1836</v>
      </c>
      <c r="E29" s="114" t="s">
        <v>7031</v>
      </c>
    </row>
    <row r="30" spans="1:5" ht="17">
      <c r="A30" s="109" t="s">
        <v>6943</v>
      </c>
      <c r="B30" s="109">
        <v>4297</v>
      </c>
      <c r="C30" s="110" t="s">
        <v>1998</v>
      </c>
      <c r="D30" s="109">
        <v>1433</v>
      </c>
      <c r="E30" s="114" t="s">
        <v>7032</v>
      </c>
    </row>
    <row r="31" spans="1:5" ht="17">
      <c r="A31" s="110" t="s">
        <v>6944</v>
      </c>
      <c r="B31" s="109">
        <v>4711</v>
      </c>
      <c r="C31" s="110" t="s">
        <v>1998</v>
      </c>
      <c r="D31" s="109">
        <v>1697</v>
      </c>
      <c r="E31" s="114" t="s">
        <v>7033</v>
      </c>
    </row>
    <row r="32" spans="1:5" ht="17">
      <c r="A32" s="109" t="s">
        <v>6944</v>
      </c>
      <c r="B32" s="109">
        <v>4711</v>
      </c>
      <c r="C32" s="110" t="s">
        <v>1994</v>
      </c>
      <c r="D32" s="109">
        <v>1764</v>
      </c>
      <c r="E32" s="114" t="s">
        <v>7033</v>
      </c>
    </row>
    <row r="33" spans="1:5" ht="17">
      <c r="A33" s="109" t="s">
        <v>6945</v>
      </c>
      <c r="B33" s="109">
        <v>4903</v>
      </c>
      <c r="C33" s="110" t="s">
        <v>1998</v>
      </c>
      <c r="D33" s="109">
        <v>1737</v>
      </c>
      <c r="E33" s="114" t="s">
        <v>7034</v>
      </c>
    </row>
    <row r="34" spans="1:5" ht="17">
      <c r="A34" s="109" t="s">
        <v>6946</v>
      </c>
      <c r="B34" s="109">
        <v>5547</v>
      </c>
      <c r="C34" s="110" t="s">
        <v>1998</v>
      </c>
      <c r="D34" s="109">
        <v>1427</v>
      </c>
      <c r="E34" s="114" t="s">
        <v>7035</v>
      </c>
    </row>
    <row r="35" spans="1:5" s="97" customFormat="1" ht="17">
      <c r="A35" s="112" t="s">
        <v>6947</v>
      </c>
      <c r="B35" s="112">
        <v>5550</v>
      </c>
      <c r="C35" s="112" t="s">
        <v>1998</v>
      </c>
      <c r="D35" s="112">
        <v>1467</v>
      </c>
      <c r="E35" s="113" t="s">
        <v>7036</v>
      </c>
    </row>
    <row r="36" spans="1:5" ht="17">
      <c r="A36" s="109" t="s">
        <v>6948</v>
      </c>
      <c r="B36" s="109">
        <v>6366</v>
      </c>
      <c r="C36" s="110" t="s">
        <v>1998</v>
      </c>
      <c r="D36" s="109">
        <v>1506</v>
      </c>
      <c r="E36" s="114" t="s">
        <v>7037</v>
      </c>
    </row>
    <row r="37" spans="1:5" ht="17">
      <c r="A37" s="109" t="s">
        <v>6948</v>
      </c>
      <c r="B37" s="109">
        <v>6366</v>
      </c>
      <c r="C37" s="110" t="s">
        <v>1996</v>
      </c>
      <c r="D37" s="109">
        <v>1526</v>
      </c>
      <c r="E37" s="114" t="s">
        <v>7037</v>
      </c>
    </row>
    <row r="38" spans="1:5" ht="17">
      <c r="A38" s="110" t="s">
        <v>6949</v>
      </c>
      <c r="B38" s="109">
        <v>7169</v>
      </c>
      <c r="C38" s="110" t="s">
        <v>1998</v>
      </c>
      <c r="D38" s="109">
        <v>1780</v>
      </c>
      <c r="E38" s="114" t="s">
        <v>7038</v>
      </c>
    </row>
    <row r="39" spans="1:5" ht="17">
      <c r="A39" s="110" t="s">
        <v>6950</v>
      </c>
      <c r="B39" s="109">
        <v>7171</v>
      </c>
      <c r="C39" s="110" t="s">
        <v>1998</v>
      </c>
      <c r="D39" s="109">
        <v>1823</v>
      </c>
      <c r="E39" s="114" t="s">
        <v>7039</v>
      </c>
    </row>
    <row r="40" spans="1:5" ht="17">
      <c r="A40" s="110" t="s">
        <v>183</v>
      </c>
      <c r="B40" s="109">
        <v>7175</v>
      </c>
      <c r="C40" s="110" t="s">
        <v>1998</v>
      </c>
      <c r="D40" s="109">
        <v>1854</v>
      </c>
      <c r="E40" s="114" t="s">
        <v>7040</v>
      </c>
    </row>
    <row r="41" spans="1:5" ht="17">
      <c r="A41" s="109" t="s">
        <v>184</v>
      </c>
      <c r="B41" s="110">
        <v>7176</v>
      </c>
      <c r="C41" s="110" t="s">
        <v>1998</v>
      </c>
      <c r="D41" s="109">
        <v>1876</v>
      </c>
      <c r="E41" s="114" t="s">
        <v>7041</v>
      </c>
    </row>
    <row r="42" spans="1:5" ht="17">
      <c r="A42" s="109" t="s">
        <v>6951</v>
      </c>
      <c r="B42" s="109">
        <v>7762</v>
      </c>
      <c r="C42" s="110" t="s">
        <v>1998</v>
      </c>
      <c r="D42" s="109">
        <v>1469</v>
      </c>
      <c r="E42" s="114" t="s">
        <v>7042</v>
      </c>
    </row>
    <row r="43" spans="1:5" ht="17">
      <c r="A43" s="110" t="s">
        <v>6952</v>
      </c>
      <c r="B43" s="109">
        <v>7763</v>
      </c>
      <c r="C43" s="110" t="s">
        <v>1998</v>
      </c>
      <c r="D43" s="109">
        <v>1468</v>
      </c>
      <c r="E43" s="114" t="s">
        <v>7043</v>
      </c>
    </row>
    <row r="44" spans="1:5" ht="17">
      <c r="A44" s="110" t="s">
        <v>6953</v>
      </c>
      <c r="B44" s="109">
        <v>7766</v>
      </c>
      <c r="C44" s="110" t="s">
        <v>1998</v>
      </c>
      <c r="D44" s="109">
        <v>1503</v>
      </c>
      <c r="E44" s="114" t="s">
        <v>7044</v>
      </c>
    </row>
    <row r="45" spans="1:5" ht="17">
      <c r="A45" s="109" t="s">
        <v>6953</v>
      </c>
      <c r="B45" s="109">
        <v>7766</v>
      </c>
      <c r="C45" s="110" t="s">
        <v>1996</v>
      </c>
      <c r="D45" s="109">
        <v>1555</v>
      </c>
      <c r="E45" s="114" t="s">
        <v>7044</v>
      </c>
    </row>
    <row r="46" spans="1:5" ht="17">
      <c r="A46" s="109" t="s">
        <v>6954</v>
      </c>
      <c r="B46" s="109">
        <v>8856</v>
      </c>
      <c r="C46" s="109" t="s">
        <v>6901</v>
      </c>
      <c r="D46" s="109">
        <v>1604</v>
      </c>
      <c r="E46" s="114" t="s">
        <v>7045</v>
      </c>
    </row>
    <row r="47" spans="1:5" ht="34">
      <c r="A47" s="112" t="s">
        <v>6955</v>
      </c>
      <c r="B47" s="112">
        <v>8985</v>
      </c>
      <c r="C47" s="112" t="s">
        <v>1998</v>
      </c>
      <c r="D47" s="112">
        <v>1495</v>
      </c>
      <c r="E47" s="100" t="s">
        <v>7187</v>
      </c>
    </row>
    <row r="48" spans="1:5" s="97" customFormat="1" ht="34">
      <c r="A48" s="112" t="s">
        <v>6956</v>
      </c>
      <c r="B48" s="112">
        <v>9156</v>
      </c>
      <c r="C48" s="112" t="s">
        <v>1998</v>
      </c>
      <c r="D48" s="112">
        <v>1460</v>
      </c>
      <c r="E48" s="114" t="s">
        <v>7046</v>
      </c>
    </row>
    <row r="49" spans="1:5" ht="17">
      <c r="A49" s="109" t="s">
        <v>6957</v>
      </c>
      <c r="B49" s="109">
        <v>10156</v>
      </c>
      <c r="C49" s="110" t="s">
        <v>1998</v>
      </c>
      <c r="D49" s="109">
        <v>1502</v>
      </c>
      <c r="E49" s="114" t="s">
        <v>7047</v>
      </c>
    </row>
    <row r="50" spans="1:5" ht="17">
      <c r="A50" s="109" t="s">
        <v>6958</v>
      </c>
      <c r="B50" s="109">
        <v>10200</v>
      </c>
      <c r="C50" s="110" t="s">
        <v>1998</v>
      </c>
      <c r="D50" s="109">
        <v>1610</v>
      </c>
      <c r="E50" s="114" t="s">
        <v>7048</v>
      </c>
    </row>
    <row r="51" spans="1:5" ht="17">
      <c r="A51" s="109" t="s">
        <v>6959</v>
      </c>
      <c r="B51" s="109">
        <v>10201</v>
      </c>
      <c r="C51" s="110" t="s">
        <v>1998</v>
      </c>
      <c r="D51" s="109">
        <v>1642</v>
      </c>
      <c r="E51" s="114" t="s">
        <v>7049</v>
      </c>
    </row>
    <row r="52" spans="1:5" ht="17">
      <c r="A52" s="109" t="s">
        <v>6960</v>
      </c>
      <c r="B52" s="109">
        <v>10202</v>
      </c>
      <c r="C52" s="110" t="s">
        <v>1998</v>
      </c>
      <c r="D52" s="109">
        <v>1671</v>
      </c>
      <c r="E52" s="114" t="s">
        <v>7050</v>
      </c>
    </row>
    <row r="53" spans="1:5" ht="17">
      <c r="A53" s="109" t="s">
        <v>6961</v>
      </c>
      <c r="B53" s="109">
        <v>10214</v>
      </c>
      <c r="C53" s="110" t="s">
        <v>1998</v>
      </c>
      <c r="D53" s="109">
        <v>1503</v>
      </c>
      <c r="E53" s="114" t="s">
        <v>7051</v>
      </c>
    </row>
    <row r="54" spans="1:5" ht="17">
      <c r="A54" s="109" t="s">
        <v>6961</v>
      </c>
      <c r="B54" s="109">
        <v>10214</v>
      </c>
      <c r="C54" s="110" t="s">
        <v>1996</v>
      </c>
      <c r="D54" s="109">
        <v>1547</v>
      </c>
      <c r="E54" s="114" t="s">
        <v>7051</v>
      </c>
    </row>
    <row r="55" spans="1:5" ht="17">
      <c r="A55" s="109" t="s">
        <v>6962</v>
      </c>
      <c r="B55" s="109">
        <v>10215</v>
      </c>
      <c r="C55" s="110" t="s">
        <v>1998</v>
      </c>
      <c r="D55" s="112">
        <v>1524</v>
      </c>
      <c r="E55" s="114" t="s">
        <v>7052</v>
      </c>
    </row>
    <row r="56" spans="1:5" ht="17">
      <c r="A56" s="109" t="s">
        <v>6963</v>
      </c>
      <c r="B56" s="109">
        <v>10216</v>
      </c>
      <c r="C56" s="110" t="s">
        <v>1998</v>
      </c>
      <c r="D56" s="109">
        <v>1545</v>
      </c>
      <c r="E56" s="114" t="s">
        <v>7053</v>
      </c>
    </row>
    <row r="57" spans="1:5" ht="17">
      <c r="A57" s="109" t="s">
        <v>6964</v>
      </c>
      <c r="B57" s="109">
        <v>10217</v>
      </c>
      <c r="C57" s="110" t="s">
        <v>1998</v>
      </c>
      <c r="D57" s="109">
        <v>1569</v>
      </c>
      <c r="E57" s="114" t="s">
        <v>7054</v>
      </c>
    </row>
    <row r="58" spans="1:5" ht="17">
      <c r="A58" s="110" t="s">
        <v>6965</v>
      </c>
      <c r="B58" s="109">
        <v>10218</v>
      </c>
      <c r="C58" s="110" t="s">
        <v>1998</v>
      </c>
      <c r="D58" s="109">
        <v>1612</v>
      </c>
      <c r="E58" s="114" t="s">
        <v>7055</v>
      </c>
    </row>
    <row r="59" spans="1:5" ht="17">
      <c r="A59" s="110" t="s">
        <v>6966</v>
      </c>
      <c r="B59" s="109">
        <v>10219</v>
      </c>
      <c r="C59" s="110" t="s">
        <v>1998</v>
      </c>
      <c r="D59" s="109">
        <v>1630</v>
      </c>
      <c r="E59" s="114" t="s">
        <v>7056</v>
      </c>
    </row>
    <row r="60" spans="1:5" ht="17">
      <c r="A60" s="112" t="s">
        <v>6967</v>
      </c>
      <c r="B60" s="112">
        <v>10220</v>
      </c>
      <c r="C60" s="112" t="s">
        <v>1998</v>
      </c>
      <c r="D60" s="112">
        <v>1678</v>
      </c>
      <c r="E60" s="100" t="s">
        <v>7189</v>
      </c>
    </row>
    <row r="61" spans="1:5" ht="17">
      <c r="A61" s="109" t="s">
        <v>6968</v>
      </c>
      <c r="B61" s="109">
        <v>10221</v>
      </c>
      <c r="C61" s="110" t="s">
        <v>1998</v>
      </c>
      <c r="D61" s="109">
        <v>1679</v>
      </c>
      <c r="E61" s="114" t="s">
        <v>7057</v>
      </c>
    </row>
    <row r="62" spans="1:5" ht="17">
      <c r="A62" s="109" t="s">
        <v>6968</v>
      </c>
      <c r="B62" s="109">
        <v>10221</v>
      </c>
      <c r="C62" s="110" t="s">
        <v>1996</v>
      </c>
      <c r="D62" s="109">
        <v>1731</v>
      </c>
      <c r="E62" s="114" t="s">
        <v>7057</v>
      </c>
    </row>
    <row r="63" spans="1:5" ht="17">
      <c r="A63" s="110" t="s">
        <v>6969</v>
      </c>
      <c r="B63" s="109">
        <v>10239</v>
      </c>
      <c r="C63" s="110" t="s">
        <v>1998</v>
      </c>
      <c r="D63" s="109">
        <v>1465</v>
      </c>
      <c r="E63" s="114" t="s">
        <v>7058</v>
      </c>
    </row>
    <row r="64" spans="1:5" ht="17">
      <c r="A64" s="109" t="s">
        <v>6969</v>
      </c>
      <c r="B64" s="109">
        <v>10239</v>
      </c>
      <c r="C64" s="110" t="s">
        <v>1996</v>
      </c>
      <c r="D64" s="109">
        <v>1482</v>
      </c>
      <c r="E64" s="114" t="s">
        <v>7058</v>
      </c>
    </row>
    <row r="65" spans="1:5" ht="17">
      <c r="A65" s="109" t="s">
        <v>6970</v>
      </c>
      <c r="B65" s="109">
        <v>10240</v>
      </c>
      <c r="C65" s="110" t="s">
        <v>1998</v>
      </c>
      <c r="D65" s="109">
        <v>1468</v>
      </c>
      <c r="E65" s="114" t="s">
        <v>7059</v>
      </c>
    </row>
    <row r="66" spans="1:5" ht="17">
      <c r="A66" s="109" t="s">
        <v>6970</v>
      </c>
      <c r="B66" s="109">
        <v>10240</v>
      </c>
      <c r="C66" s="110" t="s">
        <v>1996</v>
      </c>
      <c r="D66" s="109">
        <v>1490</v>
      </c>
      <c r="E66" s="114" t="s">
        <v>7059</v>
      </c>
    </row>
    <row r="67" spans="1:5" ht="17">
      <c r="A67" s="109" t="s">
        <v>6971</v>
      </c>
      <c r="B67" s="109">
        <v>10241</v>
      </c>
      <c r="C67" s="110" t="s">
        <v>1998</v>
      </c>
      <c r="D67" s="109">
        <v>1489</v>
      </c>
      <c r="E67" s="114" t="s">
        <v>7060</v>
      </c>
    </row>
    <row r="68" spans="1:5" ht="17">
      <c r="A68" s="112" t="s">
        <v>6972</v>
      </c>
      <c r="B68" s="112">
        <v>10242</v>
      </c>
      <c r="C68" s="112" t="s">
        <v>1998</v>
      </c>
      <c r="D68" s="112">
        <v>1438</v>
      </c>
      <c r="E68" s="113" t="s">
        <v>7188</v>
      </c>
    </row>
    <row r="69" spans="1:5" ht="17">
      <c r="A69" s="109" t="s">
        <v>6973</v>
      </c>
      <c r="B69" s="109">
        <v>10243</v>
      </c>
      <c r="C69" s="110" t="s">
        <v>1998</v>
      </c>
      <c r="D69" s="109">
        <v>1486</v>
      </c>
      <c r="E69" s="114" t="s">
        <v>7061</v>
      </c>
    </row>
    <row r="70" spans="1:5" ht="17">
      <c r="A70" s="109" t="s">
        <v>6974</v>
      </c>
      <c r="B70" s="109">
        <v>10244</v>
      </c>
      <c r="C70" s="110" t="s">
        <v>1998</v>
      </c>
      <c r="D70" s="109">
        <v>1528</v>
      </c>
      <c r="E70" s="114" t="s">
        <v>7062</v>
      </c>
    </row>
    <row r="71" spans="1:5" ht="17">
      <c r="A71" s="109" t="s">
        <v>6975</v>
      </c>
      <c r="B71" s="109">
        <v>10247</v>
      </c>
      <c r="C71" s="110" t="s">
        <v>1998</v>
      </c>
      <c r="D71" s="109">
        <v>1632</v>
      </c>
      <c r="E71" s="114" t="s">
        <v>7063</v>
      </c>
    </row>
    <row r="72" spans="1:5" ht="17">
      <c r="A72" s="109" t="s">
        <v>6976</v>
      </c>
      <c r="B72" s="109">
        <v>10301</v>
      </c>
      <c r="C72" s="110" t="s">
        <v>1998</v>
      </c>
      <c r="D72" s="109">
        <v>1383</v>
      </c>
      <c r="E72" s="114" t="s">
        <v>7064</v>
      </c>
    </row>
    <row r="73" spans="1:5" ht="17">
      <c r="A73" s="109" t="s">
        <v>6976</v>
      </c>
      <c r="B73" s="109">
        <v>10301</v>
      </c>
      <c r="C73" s="110" t="s">
        <v>1996</v>
      </c>
      <c r="D73" s="109">
        <v>1441</v>
      </c>
      <c r="E73" s="114" t="s">
        <v>7064</v>
      </c>
    </row>
    <row r="74" spans="1:5" ht="17">
      <c r="A74" s="109" t="s">
        <v>6977</v>
      </c>
      <c r="B74" s="109">
        <v>10302</v>
      </c>
      <c r="C74" s="110" t="s">
        <v>1998</v>
      </c>
      <c r="D74" s="109">
        <v>1407</v>
      </c>
      <c r="E74" s="114" t="s">
        <v>7065</v>
      </c>
    </row>
    <row r="75" spans="1:5" ht="17">
      <c r="A75" s="110" t="s">
        <v>6978</v>
      </c>
      <c r="B75" s="109">
        <v>10303</v>
      </c>
      <c r="C75" s="110" t="s">
        <v>1998</v>
      </c>
      <c r="D75" s="109">
        <v>1413</v>
      </c>
      <c r="E75" s="114" t="s">
        <v>7066</v>
      </c>
    </row>
    <row r="76" spans="1:5" ht="17">
      <c r="A76" s="109" t="s">
        <v>6978</v>
      </c>
      <c r="B76" s="109">
        <v>10303</v>
      </c>
      <c r="C76" s="110" t="s">
        <v>1996</v>
      </c>
      <c r="D76" s="109">
        <v>1471</v>
      </c>
      <c r="E76" s="114" t="s">
        <v>7066</v>
      </c>
    </row>
    <row r="77" spans="1:5" ht="17">
      <c r="A77" s="110" t="s">
        <v>6979</v>
      </c>
      <c r="B77" s="109">
        <v>10304</v>
      </c>
      <c r="C77" s="110" t="s">
        <v>1998</v>
      </c>
      <c r="D77" s="109">
        <v>1431</v>
      </c>
      <c r="E77" s="114" t="s">
        <v>7067</v>
      </c>
    </row>
    <row r="78" spans="1:5" ht="17">
      <c r="A78" s="109" t="s">
        <v>6979</v>
      </c>
      <c r="B78" s="109">
        <v>10304</v>
      </c>
      <c r="C78" s="110" t="s">
        <v>1996</v>
      </c>
      <c r="D78" s="109">
        <v>1505</v>
      </c>
      <c r="E78" s="114" t="s">
        <v>7067</v>
      </c>
    </row>
    <row r="79" spans="1:5" ht="17">
      <c r="A79" s="110" t="s">
        <v>6980</v>
      </c>
      <c r="B79" s="109">
        <v>10305</v>
      </c>
      <c r="C79" s="110" t="s">
        <v>1998</v>
      </c>
      <c r="D79" s="109">
        <v>1476</v>
      </c>
      <c r="E79" s="114" t="s">
        <v>7068</v>
      </c>
    </row>
    <row r="80" spans="1:5" ht="17">
      <c r="A80" s="109" t="s">
        <v>6980</v>
      </c>
      <c r="B80" s="109">
        <v>10305</v>
      </c>
      <c r="C80" s="110" t="s">
        <v>1996</v>
      </c>
      <c r="D80" s="109">
        <v>1534</v>
      </c>
      <c r="E80" s="114" t="s">
        <v>7068</v>
      </c>
    </row>
    <row r="81" spans="1:5" ht="17">
      <c r="A81" s="109" t="s">
        <v>6981</v>
      </c>
      <c r="B81" s="109">
        <v>10306</v>
      </c>
      <c r="C81" s="110" t="s">
        <v>1998</v>
      </c>
      <c r="D81" s="109">
        <v>1508</v>
      </c>
      <c r="E81" s="114" t="s">
        <v>7069</v>
      </c>
    </row>
    <row r="82" spans="1:5" ht="17">
      <c r="A82" s="109" t="s">
        <v>6981</v>
      </c>
      <c r="B82" s="109">
        <v>10306</v>
      </c>
      <c r="C82" s="110" t="s">
        <v>1996</v>
      </c>
      <c r="D82" s="109">
        <v>1559</v>
      </c>
      <c r="E82" s="114" t="s">
        <v>7069</v>
      </c>
    </row>
    <row r="83" spans="1:5" ht="17">
      <c r="A83" s="110" t="s">
        <v>6982</v>
      </c>
      <c r="B83" s="109">
        <v>10307</v>
      </c>
      <c r="C83" s="110" t="s">
        <v>1998</v>
      </c>
      <c r="D83" s="109">
        <v>1533</v>
      </c>
      <c r="E83" s="114" t="s">
        <v>7070</v>
      </c>
    </row>
    <row r="84" spans="1:5" ht="17">
      <c r="A84" s="109" t="s">
        <v>6982</v>
      </c>
      <c r="B84" s="109">
        <v>10307</v>
      </c>
      <c r="C84" s="110" t="s">
        <v>1996</v>
      </c>
      <c r="D84" s="109">
        <v>1597</v>
      </c>
      <c r="E84" s="114" t="s">
        <v>7070</v>
      </c>
    </row>
    <row r="85" spans="1:5" ht="34">
      <c r="A85" s="109" t="s">
        <v>6983</v>
      </c>
      <c r="B85" s="109">
        <v>10308</v>
      </c>
      <c r="C85" s="110" t="s">
        <v>1998</v>
      </c>
      <c r="D85" s="109">
        <v>1527</v>
      </c>
      <c r="E85" s="114" t="s">
        <v>7071</v>
      </c>
    </row>
    <row r="86" spans="1:5" ht="34">
      <c r="A86" s="109" t="s">
        <v>6983</v>
      </c>
      <c r="B86" s="109">
        <v>10308</v>
      </c>
      <c r="C86" s="110" t="s">
        <v>1994</v>
      </c>
      <c r="D86" s="109">
        <v>1587</v>
      </c>
      <c r="E86" s="114" t="s">
        <v>7071</v>
      </c>
    </row>
    <row r="87" spans="1:5" s="97" customFormat="1">
      <c r="A87" s="112" t="s">
        <v>6984</v>
      </c>
      <c r="B87" s="112">
        <v>10309</v>
      </c>
      <c r="C87" s="112" t="s">
        <v>1998</v>
      </c>
      <c r="D87" s="112">
        <v>1562</v>
      </c>
      <c r="E87" s="112" t="s">
        <v>7072</v>
      </c>
    </row>
    <row r="88" spans="1:5" s="97" customFormat="1">
      <c r="A88" s="112" t="s">
        <v>6984</v>
      </c>
      <c r="B88" s="112">
        <v>10309</v>
      </c>
      <c r="C88" s="112" t="s">
        <v>1996</v>
      </c>
      <c r="D88" s="112">
        <v>1628</v>
      </c>
      <c r="E88" s="115" t="s">
        <v>7072</v>
      </c>
    </row>
    <row r="89" spans="1:5" ht="17">
      <c r="A89" s="109" t="s">
        <v>6985</v>
      </c>
      <c r="B89" s="109">
        <v>10310</v>
      </c>
      <c r="C89" s="110" t="s">
        <v>1998</v>
      </c>
      <c r="D89" s="109">
        <v>1591</v>
      </c>
      <c r="E89" s="114" t="s">
        <v>7073</v>
      </c>
    </row>
    <row r="90" spans="1:5" ht="17">
      <c r="A90" s="109" t="s">
        <v>6985</v>
      </c>
      <c r="B90" s="109">
        <v>10310</v>
      </c>
      <c r="C90" s="110" t="s">
        <v>1996</v>
      </c>
      <c r="D90" s="109">
        <v>1644</v>
      </c>
      <c r="E90" s="114" t="s">
        <v>7073</v>
      </c>
    </row>
    <row r="91" spans="1:5" ht="17">
      <c r="A91" s="110" t="s">
        <v>6986</v>
      </c>
      <c r="B91" s="109">
        <v>10311</v>
      </c>
      <c r="C91" s="110" t="s">
        <v>1998</v>
      </c>
      <c r="D91" s="109">
        <v>1610</v>
      </c>
      <c r="E91" s="114" t="s">
        <v>7074</v>
      </c>
    </row>
    <row r="92" spans="1:5" ht="17">
      <c r="A92" s="109" t="s">
        <v>6986</v>
      </c>
      <c r="B92" s="109">
        <v>10311</v>
      </c>
      <c r="C92" s="110" t="s">
        <v>1996</v>
      </c>
      <c r="D92" s="109">
        <v>1658</v>
      </c>
      <c r="E92" s="114" t="s">
        <v>7074</v>
      </c>
    </row>
    <row r="93" spans="1:5" ht="17">
      <c r="A93" s="109" t="s">
        <v>6987</v>
      </c>
      <c r="B93" s="109">
        <v>10313</v>
      </c>
      <c r="C93" s="110" t="s">
        <v>1998</v>
      </c>
      <c r="D93" s="109">
        <v>1660</v>
      </c>
      <c r="E93" s="114" t="s">
        <v>7075</v>
      </c>
    </row>
    <row r="94" spans="1:5" ht="17">
      <c r="A94" s="110" t="s">
        <v>6988</v>
      </c>
      <c r="B94" s="109">
        <v>10316</v>
      </c>
      <c r="C94" s="110" t="s">
        <v>1998</v>
      </c>
      <c r="D94" s="109">
        <v>1727</v>
      </c>
      <c r="E94" s="114" t="s">
        <v>7076</v>
      </c>
    </row>
    <row r="95" spans="1:5" ht="17">
      <c r="A95" s="109" t="s">
        <v>6988</v>
      </c>
      <c r="B95" s="109">
        <v>10316</v>
      </c>
      <c r="C95" s="110" t="s">
        <v>1996</v>
      </c>
      <c r="D95" s="109">
        <v>1803</v>
      </c>
      <c r="E95" s="114" t="s">
        <v>7076</v>
      </c>
    </row>
    <row r="96" spans="1:5" ht="17">
      <c r="A96" s="109" t="s">
        <v>1564</v>
      </c>
      <c r="B96" s="109">
        <v>10378</v>
      </c>
      <c r="C96" s="110" t="s">
        <v>1998</v>
      </c>
      <c r="D96" s="109">
        <v>1697</v>
      </c>
      <c r="E96" s="114" t="s">
        <v>7077</v>
      </c>
    </row>
    <row r="97" spans="1:5" ht="17">
      <c r="A97" s="109" t="s">
        <v>6989</v>
      </c>
      <c r="B97" s="109">
        <v>10449</v>
      </c>
      <c r="C97" s="109" t="s">
        <v>6900</v>
      </c>
      <c r="D97" s="109">
        <v>1449</v>
      </c>
      <c r="E97" s="114" t="s">
        <v>7078</v>
      </c>
    </row>
    <row r="98" spans="1:5" ht="17">
      <c r="A98" s="110" t="s">
        <v>6990</v>
      </c>
      <c r="B98" s="109">
        <v>11658</v>
      </c>
      <c r="C98" s="110" t="s">
        <v>1998</v>
      </c>
      <c r="D98" s="109">
        <v>1543</v>
      </c>
      <c r="E98" s="114" t="s">
        <v>7079</v>
      </c>
    </row>
    <row r="99" spans="1:5" ht="17">
      <c r="A99" s="109" t="s">
        <v>6991</v>
      </c>
      <c r="B99" s="109">
        <v>11659</v>
      </c>
      <c r="C99" s="110" t="s">
        <v>1998</v>
      </c>
      <c r="D99" s="109">
        <v>1563</v>
      </c>
      <c r="E99" s="114" t="s">
        <v>7080</v>
      </c>
    </row>
    <row r="100" spans="1:5" ht="17">
      <c r="A100" s="109" t="s">
        <v>6991</v>
      </c>
      <c r="B100" s="109">
        <v>11659</v>
      </c>
      <c r="C100" s="110" t="s">
        <v>1996</v>
      </c>
      <c r="D100" s="109">
        <v>1624</v>
      </c>
      <c r="E100" s="114" t="s">
        <v>7080</v>
      </c>
    </row>
    <row r="101" spans="1:5" ht="34">
      <c r="A101" s="109" t="s">
        <v>6992</v>
      </c>
      <c r="B101" s="109">
        <v>11660</v>
      </c>
      <c r="C101" s="110" t="s">
        <v>1998</v>
      </c>
      <c r="D101" s="109">
        <v>1608</v>
      </c>
      <c r="E101" s="114" t="s">
        <v>7081</v>
      </c>
    </row>
    <row r="102" spans="1:5" ht="34">
      <c r="A102" s="109" t="s">
        <v>6992</v>
      </c>
      <c r="B102" s="109">
        <v>11660</v>
      </c>
      <c r="C102" s="110" t="s">
        <v>1996</v>
      </c>
      <c r="D102" s="109">
        <v>1657</v>
      </c>
      <c r="E102" s="114" t="s">
        <v>7081</v>
      </c>
    </row>
    <row r="103" spans="1:5" ht="17">
      <c r="A103" s="109" t="s">
        <v>6993</v>
      </c>
      <c r="B103" s="109">
        <v>11662</v>
      </c>
      <c r="C103" s="110" t="s">
        <v>1998</v>
      </c>
      <c r="D103" s="109">
        <v>1604</v>
      </c>
      <c r="E103" s="114" t="s">
        <v>7082</v>
      </c>
    </row>
    <row r="104" spans="1:5" ht="17">
      <c r="A104" s="109" t="s">
        <v>6993</v>
      </c>
      <c r="B104" s="109">
        <v>11662</v>
      </c>
      <c r="C104" s="110" t="s">
        <v>1996</v>
      </c>
      <c r="D104" s="109">
        <v>1675</v>
      </c>
      <c r="E104" s="114" t="s">
        <v>7082</v>
      </c>
    </row>
    <row r="105" spans="1:5" ht="17">
      <c r="A105" s="109" t="s">
        <v>6994</v>
      </c>
      <c r="B105" s="109">
        <v>11664</v>
      </c>
      <c r="C105" s="110" t="s">
        <v>1998</v>
      </c>
      <c r="D105" s="109">
        <v>1643</v>
      </c>
      <c r="E105" s="114" t="s">
        <v>7083</v>
      </c>
    </row>
    <row r="106" spans="1:5" ht="17">
      <c r="A106" s="109" t="s">
        <v>6994</v>
      </c>
      <c r="B106" s="109">
        <v>11664</v>
      </c>
      <c r="C106" s="110" t="s">
        <v>1996</v>
      </c>
      <c r="D106" s="109">
        <v>1690</v>
      </c>
      <c r="E106" s="114" t="s">
        <v>7083</v>
      </c>
    </row>
    <row r="107" spans="1:5" ht="17">
      <c r="A107" s="109" t="s">
        <v>6995</v>
      </c>
      <c r="B107" s="109">
        <v>11674</v>
      </c>
      <c r="C107" s="110" t="s">
        <v>1998</v>
      </c>
      <c r="D107" s="109">
        <v>1425</v>
      </c>
      <c r="E107" s="114" t="s">
        <v>7084</v>
      </c>
    </row>
    <row r="108" spans="1:5" ht="17">
      <c r="A108" s="110" t="s">
        <v>6996</v>
      </c>
      <c r="B108" s="109">
        <v>11679</v>
      </c>
      <c r="C108" s="110" t="s">
        <v>1998</v>
      </c>
      <c r="D108" s="109">
        <v>1528</v>
      </c>
      <c r="E108" s="114" t="s">
        <v>7085</v>
      </c>
    </row>
    <row r="109" spans="1:5" ht="17">
      <c r="A109" s="109" t="s">
        <v>6996</v>
      </c>
      <c r="B109" s="109">
        <v>11679</v>
      </c>
      <c r="C109" s="110" t="s">
        <v>1996</v>
      </c>
      <c r="D109" s="109">
        <v>1589</v>
      </c>
      <c r="E109" s="114" t="s">
        <v>7085</v>
      </c>
    </row>
    <row r="110" spans="1:5" ht="17">
      <c r="A110" s="109" t="s">
        <v>6997</v>
      </c>
      <c r="B110" s="109">
        <v>11731</v>
      </c>
      <c r="C110" s="110" t="s">
        <v>1995</v>
      </c>
      <c r="D110" s="109">
        <v>1598</v>
      </c>
      <c r="E110" s="114" t="s">
        <v>7086</v>
      </c>
    </row>
    <row r="111" spans="1:5" ht="17">
      <c r="A111" s="109" t="s">
        <v>6998</v>
      </c>
      <c r="B111" s="109">
        <v>11796</v>
      </c>
      <c r="C111" s="110" t="s">
        <v>1998</v>
      </c>
      <c r="D111" s="109">
        <v>1727</v>
      </c>
      <c r="E111" s="114" t="s">
        <v>7087</v>
      </c>
    </row>
    <row r="112" spans="1:5" ht="17">
      <c r="A112" s="109" t="s">
        <v>6998</v>
      </c>
      <c r="B112" s="109">
        <v>11796</v>
      </c>
      <c r="C112" s="110" t="s">
        <v>1996</v>
      </c>
      <c r="D112" s="109">
        <v>1777</v>
      </c>
      <c r="E112" s="114" t="s">
        <v>7087</v>
      </c>
    </row>
    <row r="113" spans="1:5" ht="17">
      <c r="A113" s="109" t="s">
        <v>6999</v>
      </c>
      <c r="B113" s="109">
        <v>11837</v>
      </c>
      <c r="C113" s="110" t="s">
        <v>1998</v>
      </c>
      <c r="D113" s="109">
        <v>1445</v>
      </c>
      <c r="E113" s="114" t="s">
        <v>7088</v>
      </c>
    </row>
    <row r="114" spans="1:5" ht="17">
      <c r="A114" s="109" t="s">
        <v>6999</v>
      </c>
      <c r="B114" s="109">
        <v>11837</v>
      </c>
      <c r="C114" s="110" t="s">
        <v>1996</v>
      </c>
      <c r="D114" s="109">
        <v>1496</v>
      </c>
      <c r="E114" s="114" t="s">
        <v>7088</v>
      </c>
    </row>
    <row r="115" spans="1:5" ht="17">
      <c r="A115" s="110" t="s">
        <v>7000</v>
      </c>
      <c r="B115" s="109">
        <v>11838</v>
      </c>
      <c r="C115" s="110" t="s">
        <v>1998</v>
      </c>
      <c r="D115" s="109">
        <v>1447</v>
      </c>
      <c r="E115" s="114" t="s">
        <v>7089</v>
      </c>
    </row>
    <row r="116" spans="1:5" ht="17">
      <c r="A116" s="109" t="s">
        <v>7000</v>
      </c>
      <c r="B116" s="109">
        <v>11838</v>
      </c>
      <c r="C116" s="110" t="s">
        <v>1996</v>
      </c>
      <c r="D116" s="109">
        <v>1504</v>
      </c>
      <c r="E116" s="114" t="s">
        <v>7089</v>
      </c>
    </row>
    <row r="117" spans="1:5" ht="17">
      <c r="A117" s="109" t="s">
        <v>7001</v>
      </c>
      <c r="B117" s="109">
        <v>11840</v>
      </c>
      <c r="C117" s="110" t="s">
        <v>1998</v>
      </c>
      <c r="D117" s="109">
        <v>1487</v>
      </c>
      <c r="E117" s="114" t="s">
        <v>7090</v>
      </c>
    </row>
    <row r="118" spans="1:5" ht="17">
      <c r="A118" s="109" t="s">
        <v>7001</v>
      </c>
      <c r="B118" s="109">
        <v>11840</v>
      </c>
      <c r="C118" s="110" t="s">
        <v>1996</v>
      </c>
      <c r="D118" s="109">
        <v>1550</v>
      </c>
      <c r="E118" s="114" t="s">
        <v>7090</v>
      </c>
    </row>
    <row r="119" spans="1:5" ht="17">
      <c r="A119" s="109" t="s">
        <v>7002</v>
      </c>
      <c r="B119" s="110">
        <v>11841</v>
      </c>
      <c r="C119" s="110" t="s">
        <v>1998</v>
      </c>
      <c r="D119" s="109">
        <v>1515</v>
      </c>
      <c r="E119" s="114" t="s">
        <v>7091</v>
      </c>
    </row>
    <row r="120" spans="1:5" ht="17">
      <c r="A120" s="109" t="s">
        <v>7002</v>
      </c>
      <c r="B120" s="109">
        <v>11841</v>
      </c>
      <c r="C120" s="110" t="s">
        <v>1996</v>
      </c>
      <c r="D120" s="109">
        <v>1568</v>
      </c>
      <c r="E120" s="114" t="s">
        <v>7091</v>
      </c>
    </row>
    <row r="121" spans="1:5" ht="17">
      <c r="A121" s="110" t="s">
        <v>7003</v>
      </c>
      <c r="B121" s="109">
        <v>11842</v>
      </c>
      <c r="C121" s="110" t="s">
        <v>1998</v>
      </c>
      <c r="D121" s="109">
        <v>1554</v>
      </c>
      <c r="E121" s="114" t="s">
        <v>7092</v>
      </c>
    </row>
    <row r="122" spans="1:5" ht="17">
      <c r="A122" s="109" t="s">
        <v>7003</v>
      </c>
      <c r="B122" s="109">
        <v>11842</v>
      </c>
      <c r="C122" s="110" t="s">
        <v>1996</v>
      </c>
      <c r="D122" s="109">
        <v>1593</v>
      </c>
      <c r="E122" s="114" t="s">
        <v>7092</v>
      </c>
    </row>
    <row r="123" spans="1:5" ht="17">
      <c r="A123" s="109" t="s">
        <v>7004</v>
      </c>
      <c r="B123" s="109">
        <v>11844</v>
      </c>
      <c r="C123" s="110" t="s">
        <v>1998</v>
      </c>
      <c r="D123" s="109">
        <v>1557</v>
      </c>
      <c r="E123" s="114" t="s">
        <v>7093</v>
      </c>
    </row>
    <row r="124" spans="1:5" ht="17">
      <c r="A124" s="109" t="s">
        <v>7004</v>
      </c>
      <c r="B124" s="109">
        <v>11844</v>
      </c>
      <c r="C124" s="110" t="s">
        <v>1996</v>
      </c>
      <c r="D124" s="109">
        <v>1608</v>
      </c>
      <c r="E124" s="114" t="s">
        <v>7093</v>
      </c>
    </row>
    <row r="125" spans="1:5" ht="17">
      <c r="A125" s="110" t="s">
        <v>7005</v>
      </c>
      <c r="B125" s="109">
        <v>11845</v>
      </c>
      <c r="C125" s="110" t="s">
        <v>1998</v>
      </c>
      <c r="D125" s="109">
        <v>1582</v>
      </c>
      <c r="E125" s="114" t="s">
        <v>7094</v>
      </c>
    </row>
    <row r="126" spans="1:5" ht="17">
      <c r="A126" s="109" t="s">
        <v>7005</v>
      </c>
      <c r="B126" s="109">
        <v>11845</v>
      </c>
      <c r="C126" s="110" t="s">
        <v>1996</v>
      </c>
      <c r="D126" s="109">
        <v>1628</v>
      </c>
      <c r="E126" s="114" t="s">
        <v>7094</v>
      </c>
    </row>
    <row r="127" spans="1:5" ht="17">
      <c r="A127" s="109" t="s">
        <v>7006</v>
      </c>
      <c r="B127" s="109">
        <v>12237</v>
      </c>
      <c r="C127" s="110" t="s">
        <v>1998</v>
      </c>
      <c r="D127" s="109">
        <v>1469</v>
      </c>
      <c r="E127" s="114" t="s">
        <v>7095</v>
      </c>
    </row>
    <row r="128" spans="1:5" ht="17">
      <c r="A128" s="109" t="s">
        <v>7006</v>
      </c>
      <c r="B128" s="109">
        <v>12237</v>
      </c>
      <c r="C128" s="110" t="s">
        <v>1996</v>
      </c>
      <c r="D128" s="109">
        <v>1494</v>
      </c>
      <c r="E128" s="114" t="s">
        <v>7095</v>
      </c>
    </row>
    <row r="129" spans="1:5" ht="17">
      <c r="A129" s="109" t="s">
        <v>7007</v>
      </c>
      <c r="B129" s="109">
        <v>12240</v>
      </c>
      <c r="C129" s="110" t="s">
        <v>1999</v>
      </c>
      <c r="D129" s="109"/>
      <c r="E129" s="114" t="s">
        <v>7096</v>
      </c>
    </row>
    <row r="130" spans="1:5" ht="17">
      <c r="A130" s="109" t="s">
        <v>7008</v>
      </c>
      <c r="B130" s="109">
        <v>12321</v>
      </c>
      <c r="C130" s="110" t="s">
        <v>1998</v>
      </c>
      <c r="D130" s="109">
        <v>1443</v>
      </c>
      <c r="E130" s="114" t="s">
        <v>7097</v>
      </c>
    </row>
    <row r="131" spans="1:5" ht="17">
      <c r="A131" s="109" t="s">
        <v>7009</v>
      </c>
      <c r="B131" s="109">
        <v>14860</v>
      </c>
      <c r="C131" s="110" t="s">
        <v>1998</v>
      </c>
      <c r="D131" s="109">
        <v>1452</v>
      </c>
      <c r="E131" s="114" t="s">
        <v>7098</v>
      </c>
    </row>
    <row r="132" spans="1:5" ht="17">
      <c r="A132" s="109" t="s">
        <v>7009</v>
      </c>
      <c r="B132" s="109">
        <v>14860</v>
      </c>
      <c r="C132" s="110" t="s">
        <v>1996</v>
      </c>
      <c r="D132" s="109">
        <v>1508</v>
      </c>
      <c r="E132" s="114" t="s">
        <v>7098</v>
      </c>
    </row>
    <row r="133" spans="1:5" ht="17">
      <c r="A133" s="110" t="s">
        <v>7010</v>
      </c>
      <c r="B133" s="109">
        <v>14861</v>
      </c>
      <c r="C133" s="110" t="s">
        <v>1998</v>
      </c>
      <c r="D133" s="109">
        <v>1493</v>
      </c>
      <c r="E133" s="114" t="s">
        <v>7099</v>
      </c>
    </row>
    <row r="134" spans="1:5" ht="17">
      <c r="A134" s="109" t="s">
        <v>7010</v>
      </c>
      <c r="B134" s="109">
        <v>14861</v>
      </c>
      <c r="C134" s="110" t="s">
        <v>1996</v>
      </c>
      <c r="D134" s="109">
        <v>1530</v>
      </c>
      <c r="E134" s="114" t="s">
        <v>7099</v>
      </c>
    </row>
    <row r="135" spans="1:5" ht="17">
      <c r="A135" s="109" t="s">
        <v>7011</v>
      </c>
      <c r="B135" s="109">
        <v>18486</v>
      </c>
      <c r="C135" s="110" t="s">
        <v>1998</v>
      </c>
      <c r="D135" s="109">
        <v>1551</v>
      </c>
      <c r="E135" s="114" t="s">
        <v>7100</v>
      </c>
    </row>
    <row r="136" spans="1:5" ht="17">
      <c r="A136" s="109" t="s">
        <v>7011</v>
      </c>
      <c r="B136" s="109">
        <v>18486</v>
      </c>
      <c r="C136" s="110" t="s">
        <v>1996</v>
      </c>
      <c r="D136" s="109">
        <v>1605</v>
      </c>
      <c r="E136" s="114" t="s">
        <v>7100</v>
      </c>
    </row>
    <row r="137" spans="1:5" ht="17">
      <c r="A137" s="110" t="s">
        <v>7012</v>
      </c>
      <c r="B137" s="109">
        <v>32028</v>
      </c>
      <c r="C137" s="110" t="s">
        <v>1998</v>
      </c>
      <c r="D137" s="109">
        <v>1738</v>
      </c>
      <c r="E137" s="114" t="s">
        <v>7101</v>
      </c>
    </row>
    <row r="138" spans="1:5" ht="17">
      <c r="A138" s="109" t="s">
        <v>7012</v>
      </c>
      <c r="B138" s="109">
        <v>32028</v>
      </c>
      <c r="C138" s="110" t="s">
        <v>1994</v>
      </c>
      <c r="D138" s="109">
        <v>1816</v>
      </c>
      <c r="E138" s="114" t="s">
        <v>7101</v>
      </c>
    </row>
    <row r="139" spans="1:5" ht="17">
      <c r="A139" s="110" t="s">
        <v>7013</v>
      </c>
      <c r="B139" s="109">
        <v>12241</v>
      </c>
      <c r="C139" s="110" t="s">
        <v>1997</v>
      </c>
      <c r="D139" s="109">
        <v>1503</v>
      </c>
      <c r="E139" s="114" t="s">
        <v>7102</v>
      </c>
    </row>
  </sheetData>
  <autoFilter ref="A1:E139" xr:uid="{00000000-0009-0000-0000-000008000000}"/>
  <hyperlinks>
    <hyperlink ref="E2" r:id="rId1" xr:uid="{00000000-0004-0000-0800-000000000000}"/>
    <hyperlink ref="E3" r:id="rId2" xr:uid="{00000000-0004-0000-0800-000001000000}"/>
    <hyperlink ref="E4" r:id="rId3" xr:uid="{00000000-0004-0000-0800-000002000000}"/>
    <hyperlink ref="E5" r:id="rId4" xr:uid="{00000000-0004-0000-0800-000003000000}"/>
    <hyperlink ref="E6" r:id="rId5" xr:uid="{00000000-0004-0000-0800-000004000000}"/>
    <hyperlink ref="E7" r:id="rId6" xr:uid="{00000000-0004-0000-0800-000005000000}"/>
    <hyperlink ref="E8" r:id="rId7" xr:uid="{00000000-0004-0000-0800-000006000000}"/>
    <hyperlink ref="E9" r:id="rId8" xr:uid="{00000000-0004-0000-0800-000007000000}"/>
    <hyperlink ref="E10" r:id="rId9" xr:uid="{00000000-0004-0000-0800-000008000000}"/>
    <hyperlink ref="E13" r:id="rId10" xr:uid="{00000000-0004-0000-0800-000009000000}"/>
    <hyperlink ref="E14" r:id="rId11" xr:uid="{00000000-0004-0000-0800-00000A000000}"/>
    <hyperlink ref="E15" r:id="rId12" xr:uid="{00000000-0004-0000-0800-00000B000000}"/>
    <hyperlink ref="E16" r:id="rId13" xr:uid="{00000000-0004-0000-0800-00000C000000}"/>
    <hyperlink ref="E17" r:id="rId14" xr:uid="{00000000-0004-0000-0800-00000D000000}"/>
    <hyperlink ref="E18" r:id="rId15" xr:uid="{00000000-0004-0000-0800-00000E000000}"/>
    <hyperlink ref="E19" r:id="rId16" xr:uid="{00000000-0004-0000-0800-00000F000000}"/>
    <hyperlink ref="E20" r:id="rId17" xr:uid="{00000000-0004-0000-0800-000010000000}"/>
    <hyperlink ref="E21" r:id="rId18" xr:uid="{00000000-0004-0000-0800-000011000000}"/>
    <hyperlink ref="E22" r:id="rId19" xr:uid="{00000000-0004-0000-0800-000012000000}"/>
    <hyperlink ref="E23" r:id="rId20" xr:uid="{00000000-0004-0000-0800-000013000000}"/>
    <hyperlink ref="E24" r:id="rId21" xr:uid="{00000000-0004-0000-0800-000014000000}"/>
    <hyperlink ref="E25" r:id="rId22" xr:uid="{00000000-0004-0000-0800-000015000000}"/>
    <hyperlink ref="E26" r:id="rId23" xr:uid="{00000000-0004-0000-0800-000016000000}"/>
    <hyperlink ref="E27" r:id="rId24" xr:uid="{00000000-0004-0000-0800-000017000000}"/>
    <hyperlink ref="E28" r:id="rId25" xr:uid="{00000000-0004-0000-0800-000018000000}"/>
    <hyperlink ref="E29" r:id="rId26" xr:uid="{00000000-0004-0000-0800-000019000000}"/>
    <hyperlink ref="E30" r:id="rId27" xr:uid="{00000000-0004-0000-0800-00001A000000}"/>
    <hyperlink ref="E31" r:id="rId28" xr:uid="{00000000-0004-0000-0800-00001B000000}"/>
    <hyperlink ref="E32" r:id="rId29" xr:uid="{00000000-0004-0000-0800-00001C000000}"/>
    <hyperlink ref="E33" r:id="rId30" xr:uid="{00000000-0004-0000-0800-00001D000000}"/>
    <hyperlink ref="E34" r:id="rId31" xr:uid="{00000000-0004-0000-0800-00001E000000}"/>
    <hyperlink ref="E35" r:id="rId32" xr:uid="{00000000-0004-0000-0800-00001F000000}"/>
    <hyperlink ref="E36" r:id="rId33" xr:uid="{00000000-0004-0000-0800-000020000000}"/>
    <hyperlink ref="E37" r:id="rId34" xr:uid="{00000000-0004-0000-0800-000021000000}"/>
    <hyperlink ref="E38" r:id="rId35" xr:uid="{00000000-0004-0000-0800-000022000000}"/>
    <hyperlink ref="E39" r:id="rId36" xr:uid="{00000000-0004-0000-0800-000023000000}"/>
    <hyperlink ref="E40" r:id="rId37" xr:uid="{00000000-0004-0000-0800-000024000000}"/>
    <hyperlink ref="E41" r:id="rId38" xr:uid="{00000000-0004-0000-0800-000025000000}"/>
    <hyperlink ref="E42" r:id="rId39" xr:uid="{00000000-0004-0000-0800-000026000000}"/>
    <hyperlink ref="E43" r:id="rId40" xr:uid="{00000000-0004-0000-0800-000027000000}"/>
    <hyperlink ref="E44" r:id="rId41" xr:uid="{00000000-0004-0000-0800-000028000000}"/>
    <hyperlink ref="E45" r:id="rId42" xr:uid="{00000000-0004-0000-0800-000029000000}"/>
    <hyperlink ref="E46" r:id="rId43" xr:uid="{00000000-0004-0000-0800-00002A000000}"/>
    <hyperlink ref="E48" r:id="rId44" xr:uid="{00000000-0004-0000-0800-00002B000000}"/>
    <hyperlink ref="E49" r:id="rId45" xr:uid="{00000000-0004-0000-0800-00002C000000}"/>
    <hyperlink ref="E50" r:id="rId46" xr:uid="{00000000-0004-0000-0800-00002D000000}"/>
    <hyperlink ref="E51" r:id="rId47" xr:uid="{00000000-0004-0000-0800-00002E000000}"/>
    <hyperlink ref="E52" r:id="rId48" xr:uid="{00000000-0004-0000-0800-00002F000000}"/>
    <hyperlink ref="E53" r:id="rId49" xr:uid="{00000000-0004-0000-0800-000030000000}"/>
    <hyperlink ref="E54" r:id="rId50" xr:uid="{00000000-0004-0000-0800-000031000000}"/>
    <hyperlink ref="E55" r:id="rId51" xr:uid="{00000000-0004-0000-0800-000032000000}"/>
    <hyperlink ref="E56" r:id="rId52" xr:uid="{00000000-0004-0000-0800-000033000000}"/>
    <hyperlink ref="E57" r:id="rId53" xr:uid="{00000000-0004-0000-0800-000034000000}"/>
    <hyperlink ref="E58" r:id="rId54" xr:uid="{00000000-0004-0000-0800-000035000000}"/>
    <hyperlink ref="E59" r:id="rId55" xr:uid="{00000000-0004-0000-0800-000036000000}"/>
    <hyperlink ref="E61" r:id="rId56" xr:uid="{00000000-0004-0000-0800-000037000000}"/>
    <hyperlink ref="E62" r:id="rId57" xr:uid="{00000000-0004-0000-0800-000038000000}"/>
    <hyperlink ref="E63" r:id="rId58" xr:uid="{00000000-0004-0000-0800-000039000000}"/>
    <hyperlink ref="E64" r:id="rId59" xr:uid="{00000000-0004-0000-0800-00003A000000}"/>
    <hyperlink ref="E65" r:id="rId60" xr:uid="{00000000-0004-0000-0800-00003B000000}"/>
    <hyperlink ref="E66" r:id="rId61" xr:uid="{00000000-0004-0000-0800-00003C000000}"/>
    <hyperlink ref="E67" r:id="rId62" xr:uid="{00000000-0004-0000-0800-00003D000000}"/>
    <hyperlink ref="E69" r:id="rId63" xr:uid="{00000000-0004-0000-0800-00003E000000}"/>
    <hyperlink ref="E70" r:id="rId64" xr:uid="{00000000-0004-0000-0800-00003F000000}"/>
    <hyperlink ref="E71" r:id="rId65" xr:uid="{00000000-0004-0000-0800-000040000000}"/>
    <hyperlink ref="E72" r:id="rId66" xr:uid="{00000000-0004-0000-0800-000041000000}"/>
    <hyperlink ref="E73" r:id="rId67" xr:uid="{00000000-0004-0000-0800-000042000000}"/>
    <hyperlink ref="E74" r:id="rId68" xr:uid="{00000000-0004-0000-0800-000043000000}"/>
    <hyperlink ref="E75" r:id="rId69" xr:uid="{00000000-0004-0000-0800-000044000000}"/>
    <hyperlink ref="E76" r:id="rId70" xr:uid="{00000000-0004-0000-0800-000045000000}"/>
    <hyperlink ref="E77" r:id="rId71" xr:uid="{00000000-0004-0000-0800-000046000000}"/>
    <hyperlink ref="E78" r:id="rId72" xr:uid="{00000000-0004-0000-0800-000047000000}"/>
    <hyperlink ref="E79" r:id="rId73" xr:uid="{00000000-0004-0000-0800-000048000000}"/>
    <hyperlink ref="E80" r:id="rId74" xr:uid="{00000000-0004-0000-0800-000049000000}"/>
    <hyperlink ref="E81" r:id="rId75" xr:uid="{00000000-0004-0000-0800-00004A000000}"/>
    <hyperlink ref="E82" r:id="rId76" xr:uid="{00000000-0004-0000-0800-00004B000000}"/>
    <hyperlink ref="E83" r:id="rId77" xr:uid="{00000000-0004-0000-0800-00004C000000}"/>
    <hyperlink ref="E84" r:id="rId78" xr:uid="{00000000-0004-0000-0800-00004D000000}"/>
    <hyperlink ref="E85" r:id="rId79" xr:uid="{00000000-0004-0000-0800-00004E000000}"/>
    <hyperlink ref="E86" r:id="rId80" xr:uid="{00000000-0004-0000-0800-00004F000000}"/>
    <hyperlink ref="E89" r:id="rId81" xr:uid="{00000000-0004-0000-0800-000050000000}"/>
    <hyperlink ref="E90" r:id="rId82" xr:uid="{00000000-0004-0000-0800-000051000000}"/>
    <hyperlink ref="E91" r:id="rId83" xr:uid="{00000000-0004-0000-0800-000052000000}"/>
    <hyperlink ref="E92" r:id="rId84" xr:uid="{00000000-0004-0000-0800-000053000000}"/>
    <hyperlink ref="E93" r:id="rId85" xr:uid="{00000000-0004-0000-0800-000054000000}"/>
    <hyperlink ref="E94" r:id="rId86" xr:uid="{00000000-0004-0000-0800-000055000000}"/>
    <hyperlink ref="E95" r:id="rId87" xr:uid="{00000000-0004-0000-0800-000056000000}"/>
    <hyperlink ref="E96" r:id="rId88" xr:uid="{00000000-0004-0000-0800-000057000000}"/>
    <hyperlink ref="E97" r:id="rId89" xr:uid="{00000000-0004-0000-0800-000058000000}"/>
    <hyperlink ref="E98" r:id="rId90" xr:uid="{00000000-0004-0000-0800-000059000000}"/>
    <hyperlink ref="E99" r:id="rId91" xr:uid="{00000000-0004-0000-0800-00005A000000}"/>
    <hyperlink ref="E100" r:id="rId92" xr:uid="{00000000-0004-0000-0800-00005B000000}"/>
    <hyperlink ref="E101" r:id="rId93" xr:uid="{00000000-0004-0000-0800-00005C000000}"/>
    <hyperlink ref="E102" r:id="rId94" xr:uid="{00000000-0004-0000-0800-00005D000000}"/>
    <hyperlink ref="E103" r:id="rId95" xr:uid="{00000000-0004-0000-0800-00005E000000}"/>
    <hyperlink ref="E104" r:id="rId96" xr:uid="{00000000-0004-0000-0800-00005F000000}"/>
    <hyperlink ref="E105" r:id="rId97" xr:uid="{00000000-0004-0000-0800-000060000000}"/>
    <hyperlink ref="E106" r:id="rId98" xr:uid="{00000000-0004-0000-0800-000061000000}"/>
    <hyperlink ref="E107" r:id="rId99" xr:uid="{00000000-0004-0000-0800-000062000000}"/>
    <hyperlink ref="E108" r:id="rId100" xr:uid="{00000000-0004-0000-0800-000063000000}"/>
    <hyperlink ref="E109" r:id="rId101" xr:uid="{00000000-0004-0000-0800-000064000000}"/>
    <hyperlink ref="E110" r:id="rId102" xr:uid="{00000000-0004-0000-0800-000065000000}"/>
    <hyperlink ref="E111" r:id="rId103" xr:uid="{00000000-0004-0000-0800-000066000000}"/>
    <hyperlink ref="E112" r:id="rId104" xr:uid="{00000000-0004-0000-0800-000067000000}"/>
    <hyperlink ref="E113" r:id="rId105" xr:uid="{00000000-0004-0000-0800-000068000000}"/>
    <hyperlink ref="E114" r:id="rId106" xr:uid="{00000000-0004-0000-0800-000069000000}"/>
    <hyperlink ref="E115" r:id="rId107" xr:uid="{00000000-0004-0000-0800-00006A000000}"/>
    <hyperlink ref="E116" r:id="rId108" xr:uid="{00000000-0004-0000-0800-00006B000000}"/>
    <hyperlink ref="E117" r:id="rId109" xr:uid="{00000000-0004-0000-0800-00006C000000}"/>
    <hyperlink ref="E118" r:id="rId110" xr:uid="{00000000-0004-0000-0800-00006D000000}"/>
    <hyperlink ref="E119" r:id="rId111" xr:uid="{00000000-0004-0000-0800-00006E000000}"/>
    <hyperlink ref="E120" r:id="rId112" xr:uid="{00000000-0004-0000-0800-00006F000000}"/>
    <hyperlink ref="E121" r:id="rId113" xr:uid="{00000000-0004-0000-0800-000070000000}"/>
    <hyperlink ref="E122" r:id="rId114" xr:uid="{00000000-0004-0000-0800-000071000000}"/>
    <hyperlink ref="E123" r:id="rId115" xr:uid="{00000000-0004-0000-0800-000072000000}"/>
    <hyperlink ref="E124" r:id="rId116" xr:uid="{00000000-0004-0000-0800-000073000000}"/>
    <hyperlink ref="E125" r:id="rId117" xr:uid="{00000000-0004-0000-0800-000074000000}"/>
    <hyperlink ref="E126" r:id="rId118" xr:uid="{00000000-0004-0000-0800-000075000000}"/>
    <hyperlink ref="E127" r:id="rId119" xr:uid="{00000000-0004-0000-0800-000076000000}"/>
    <hyperlink ref="E128" r:id="rId120" xr:uid="{00000000-0004-0000-0800-000077000000}"/>
    <hyperlink ref="E129" r:id="rId121" xr:uid="{00000000-0004-0000-0800-000078000000}"/>
    <hyperlink ref="E130" r:id="rId122" xr:uid="{00000000-0004-0000-0800-000079000000}"/>
    <hyperlink ref="E131" r:id="rId123" xr:uid="{00000000-0004-0000-0800-00007A000000}"/>
    <hyperlink ref="E132" r:id="rId124" xr:uid="{00000000-0004-0000-0800-00007B000000}"/>
    <hyperlink ref="E133" r:id="rId125" xr:uid="{00000000-0004-0000-0800-00007C000000}"/>
    <hyperlink ref="E134" r:id="rId126" xr:uid="{00000000-0004-0000-0800-00007D000000}"/>
    <hyperlink ref="E135" r:id="rId127" xr:uid="{00000000-0004-0000-0800-00007E000000}"/>
    <hyperlink ref="E136" r:id="rId128" xr:uid="{00000000-0004-0000-0800-00007F000000}"/>
    <hyperlink ref="E137" r:id="rId129" xr:uid="{00000000-0004-0000-0800-000080000000}"/>
    <hyperlink ref="E138" r:id="rId130" xr:uid="{00000000-0004-0000-0800-000081000000}"/>
    <hyperlink ref="E139" r:id="rId131" xr:uid="{00000000-0004-0000-0800-000082000000}"/>
    <hyperlink ref="E47" r:id="rId132" xr:uid="{00000000-0004-0000-0800-000083000000}"/>
    <hyperlink ref="E68" r:id="rId133" xr:uid="{00000000-0004-0000-0800-000084000000}"/>
    <hyperlink ref="E60" r:id="rId134" xr:uid="{00000000-0004-0000-0800-000085000000}"/>
    <hyperlink ref="E88" r:id="rId135" xr:uid="{00000000-0004-0000-0800-000086000000}"/>
    <hyperlink ref="E11" r:id="rId136" xr:uid="{00000000-0004-0000-0800-000087000000}"/>
    <hyperlink ref="E12" r:id="rId137" xr:uid="{00000000-0004-0000-0800-000088000000}"/>
  </hyperlinks>
  <pageMargins left="0.7" right="0.7" top="0.75" bottom="0.75" header="0.3" footer="0.3"/>
  <pageSetup orientation="portrait" r:id="rId13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070"/>
  <sheetViews>
    <sheetView topLeftCell="A37" workbookViewId="0">
      <selection activeCell="C10" sqref="C10"/>
    </sheetView>
  </sheetViews>
  <sheetFormatPr baseColWidth="10" defaultColWidth="10.625" defaultRowHeight="16"/>
  <cols>
    <col min="1" max="1" width="16.375" style="71" customWidth="1"/>
    <col min="2" max="3" width="10.625" style="72"/>
    <col min="4" max="4" width="55.25" style="64" customWidth="1"/>
    <col min="5" max="16384" width="10.625" style="64"/>
  </cols>
  <sheetData>
    <row r="1" spans="1:4" ht="17">
      <c r="A1" s="77" t="s">
        <v>571</v>
      </c>
      <c r="B1" s="78" t="s">
        <v>1150</v>
      </c>
      <c r="C1" s="78" t="s">
        <v>1149</v>
      </c>
      <c r="D1" s="64" t="s">
        <v>7103</v>
      </c>
    </row>
    <row r="2" spans="1:4" ht="17">
      <c r="A2" s="65" t="s">
        <v>619</v>
      </c>
      <c r="B2" s="66">
        <v>56.394731</v>
      </c>
      <c r="C2" s="66">
        <v>38.712037000000002</v>
      </c>
    </row>
    <row r="3" spans="1:4">
      <c r="A3" s="66" t="s">
        <v>580</v>
      </c>
      <c r="B3" s="66">
        <v>37.983916999999998</v>
      </c>
      <c r="C3" s="66">
        <v>23.72936</v>
      </c>
    </row>
    <row r="4" spans="1:4">
      <c r="A4" s="66" t="s">
        <v>592</v>
      </c>
      <c r="B4" s="66">
        <v>44.786568000000003</v>
      </c>
      <c r="C4" s="66">
        <v>20.448922</v>
      </c>
    </row>
    <row r="5" spans="1:4" ht="17">
      <c r="A5" s="67" t="s">
        <v>599</v>
      </c>
      <c r="B5" s="66">
        <v>52.520007</v>
      </c>
      <c r="C5" s="66">
        <v>13.404954</v>
      </c>
    </row>
    <row r="6" spans="1:4">
      <c r="A6" s="66" t="s">
        <v>599</v>
      </c>
      <c r="B6" s="66">
        <v>52.520007</v>
      </c>
      <c r="C6" s="66">
        <v>13.404954</v>
      </c>
    </row>
    <row r="7" spans="1:4" ht="17">
      <c r="A7" s="65" t="s">
        <v>612</v>
      </c>
      <c r="B7" s="66">
        <v>48.148597000000002</v>
      </c>
      <c r="C7" s="66">
        <v>17.107748000000001</v>
      </c>
    </row>
    <row r="8" spans="1:4">
      <c r="A8" s="68" t="s">
        <v>977</v>
      </c>
      <c r="B8" s="66">
        <v>50.850340000000003</v>
      </c>
      <c r="C8" s="66">
        <v>4.3517099999999997</v>
      </c>
    </row>
    <row r="9" spans="1:4">
      <c r="A9" s="66" t="s">
        <v>1098</v>
      </c>
      <c r="B9" s="66">
        <v>44.426766999999998</v>
      </c>
      <c r="C9" s="66">
        <v>26.102537999999999</v>
      </c>
    </row>
    <row r="10" spans="1:4" ht="17">
      <c r="A10" s="67" t="s">
        <v>613</v>
      </c>
      <c r="B10" s="66">
        <v>47.466287000000001</v>
      </c>
      <c r="C10" s="66">
        <v>19.049582000000001</v>
      </c>
    </row>
    <row r="11" spans="1:4">
      <c r="A11" s="66" t="s">
        <v>586</v>
      </c>
      <c r="B11" s="66">
        <v>39.223841</v>
      </c>
      <c r="C11" s="66">
        <v>9.1216609999999996</v>
      </c>
    </row>
    <row r="12" spans="1:4" ht="17">
      <c r="A12" s="65" t="s">
        <v>618</v>
      </c>
      <c r="B12" s="66">
        <v>42.393096</v>
      </c>
      <c r="C12" s="66">
        <v>18.911595999999999</v>
      </c>
    </row>
    <row r="13" spans="1:4">
      <c r="A13" s="66" t="s">
        <v>578</v>
      </c>
      <c r="B13" s="66">
        <v>55.676096999999999</v>
      </c>
      <c r="C13" s="66">
        <v>12.568337</v>
      </c>
    </row>
    <row r="14" spans="1:4">
      <c r="A14" s="66" t="s">
        <v>598</v>
      </c>
      <c r="B14" s="66">
        <v>49.872824999999999</v>
      </c>
      <c r="C14" s="66">
        <v>8.6511929999999992</v>
      </c>
    </row>
    <row r="15" spans="1:4">
      <c r="A15" s="66" t="s">
        <v>596</v>
      </c>
      <c r="B15" s="66">
        <v>51.050409000000002</v>
      </c>
      <c r="C15" s="66">
        <v>13.737261999999999</v>
      </c>
    </row>
    <row r="16" spans="1:4">
      <c r="A16" s="69" t="s">
        <v>636</v>
      </c>
      <c r="B16" s="66">
        <v>51.227741000000002</v>
      </c>
      <c r="C16" s="66">
        <v>6.7734560000000004</v>
      </c>
    </row>
    <row r="17" spans="1:3">
      <c r="A17" s="70" t="s">
        <v>602</v>
      </c>
      <c r="B17" s="66">
        <v>55.953251999999999</v>
      </c>
      <c r="C17" s="66">
        <v>-3.1882670000000002</v>
      </c>
    </row>
    <row r="18" spans="1:3" ht="17">
      <c r="A18" s="67" t="s">
        <v>577</v>
      </c>
      <c r="B18" s="66">
        <v>43.769559999999998</v>
      </c>
      <c r="C18" s="66">
        <v>11.255814000000001</v>
      </c>
    </row>
    <row r="19" spans="1:3">
      <c r="A19" s="66" t="s">
        <v>577</v>
      </c>
      <c r="B19" s="66">
        <v>43.769559999999998</v>
      </c>
      <c r="C19" s="66">
        <v>11.255814000000001</v>
      </c>
    </row>
    <row r="20" spans="1:3" ht="17">
      <c r="A20" s="67" t="s">
        <v>13</v>
      </c>
      <c r="B20" s="66">
        <v>50.110922000000002</v>
      </c>
      <c r="C20" s="66">
        <v>8.6821269999999995</v>
      </c>
    </row>
    <row r="21" spans="1:3">
      <c r="A21" s="69" t="s">
        <v>595</v>
      </c>
      <c r="B21" s="66">
        <v>53.791190999999998</v>
      </c>
      <c r="C21" s="66">
        <v>9.4260900000000003</v>
      </c>
    </row>
    <row r="22" spans="1:3">
      <c r="A22" s="66" t="s">
        <v>238</v>
      </c>
      <c r="B22" s="66">
        <v>52.375892</v>
      </c>
      <c r="C22" s="66">
        <v>9.7320100000000007</v>
      </c>
    </row>
    <row r="23" spans="1:3">
      <c r="A23" s="69" t="s">
        <v>635</v>
      </c>
      <c r="B23" s="66">
        <v>49.398752000000002</v>
      </c>
      <c r="C23" s="66">
        <v>8.6724340000000009</v>
      </c>
    </row>
    <row r="24" spans="1:3">
      <c r="A24" s="66" t="s">
        <v>1097</v>
      </c>
      <c r="B24" s="66">
        <v>47.158454999999996</v>
      </c>
      <c r="C24" s="66">
        <v>27.601441999999999</v>
      </c>
    </row>
    <row r="25" spans="1:3">
      <c r="A25" s="69" t="s">
        <v>594</v>
      </c>
      <c r="B25" s="66">
        <v>49.006889999999999</v>
      </c>
      <c r="C25" s="66">
        <v>8.4036530000000003</v>
      </c>
    </row>
    <row r="26" spans="1:3">
      <c r="A26" s="66" t="s">
        <v>1118</v>
      </c>
      <c r="B26" s="66">
        <v>51.312711</v>
      </c>
      <c r="C26" s="66">
        <v>9.4797460000000004</v>
      </c>
    </row>
    <row r="27" spans="1:3" ht="17">
      <c r="A27" s="65" t="s">
        <v>614</v>
      </c>
      <c r="B27" s="66">
        <v>50.06465</v>
      </c>
      <c r="C27" s="66">
        <v>19.944980000000001</v>
      </c>
    </row>
    <row r="28" spans="1:3">
      <c r="A28" s="66" t="s">
        <v>638</v>
      </c>
      <c r="B28" s="66">
        <v>50.620311999999998</v>
      </c>
      <c r="C28" s="66">
        <v>5.9418930000000003</v>
      </c>
    </row>
    <row r="29" spans="1:3">
      <c r="A29" s="66" t="s">
        <v>584</v>
      </c>
      <c r="B29" s="66">
        <v>38.722251999999997</v>
      </c>
      <c r="C29" s="66">
        <v>-9.1393369999999994</v>
      </c>
    </row>
    <row r="30" spans="1:3">
      <c r="A30" s="70" t="s">
        <v>601</v>
      </c>
      <c r="B30" s="66">
        <v>51.507351</v>
      </c>
      <c r="C30" s="66">
        <v>-0.12775800000000001</v>
      </c>
    </row>
    <row r="31" spans="1:3">
      <c r="A31" s="66" t="s">
        <v>574</v>
      </c>
      <c r="B31" s="66">
        <v>43.837620999999999</v>
      </c>
      <c r="C31" s="66">
        <v>10.495061</v>
      </c>
    </row>
    <row r="32" spans="1:3">
      <c r="A32" s="66" t="s">
        <v>132</v>
      </c>
      <c r="B32" s="66">
        <v>49.815272999999998</v>
      </c>
      <c r="C32" s="66">
        <v>6.1295830000000002</v>
      </c>
    </row>
    <row r="33" spans="1:3" ht="17">
      <c r="A33" s="67" t="s">
        <v>610</v>
      </c>
      <c r="B33" s="66">
        <v>40.416775000000001</v>
      </c>
      <c r="C33" s="66">
        <v>-3.7037900000000001</v>
      </c>
    </row>
    <row r="34" spans="1:3">
      <c r="A34" s="66" t="s">
        <v>589</v>
      </c>
      <c r="B34" s="66">
        <v>40.416775000000001</v>
      </c>
      <c r="C34" s="66">
        <v>-3.7037900000000001</v>
      </c>
    </row>
    <row r="35" spans="1:3">
      <c r="A35" s="69" t="s">
        <v>637</v>
      </c>
      <c r="B35" s="66">
        <v>49.487459000000001</v>
      </c>
      <c r="C35" s="66">
        <v>8.4660390000000003</v>
      </c>
    </row>
    <row r="36" spans="1:3" ht="17">
      <c r="A36" s="67" t="s">
        <v>576</v>
      </c>
      <c r="B36" s="66">
        <v>55.755825999999999</v>
      </c>
      <c r="C36" s="66">
        <v>37.6173</v>
      </c>
    </row>
    <row r="37" spans="1:3">
      <c r="A37" s="66" t="s">
        <v>597</v>
      </c>
      <c r="B37" s="66">
        <v>48.135125000000002</v>
      </c>
      <c r="C37" s="66">
        <v>11.581981000000001</v>
      </c>
    </row>
    <row r="38" spans="1:3">
      <c r="A38" s="66" t="s">
        <v>581</v>
      </c>
      <c r="B38" s="66">
        <v>40.851775000000004</v>
      </c>
      <c r="C38" s="66">
        <v>14.268124</v>
      </c>
    </row>
    <row r="39" spans="1:3">
      <c r="A39" s="66" t="s">
        <v>21</v>
      </c>
      <c r="B39" s="66">
        <v>53.143450000000001</v>
      </c>
      <c r="C39" s="66">
        <v>8.2145519999999994</v>
      </c>
    </row>
    <row r="40" spans="1:3">
      <c r="A40" s="66" t="s">
        <v>583</v>
      </c>
      <c r="B40" s="66">
        <v>59.913868999999998</v>
      </c>
      <c r="C40" s="66">
        <v>10.752245</v>
      </c>
    </row>
    <row r="41" spans="1:3">
      <c r="A41" s="66" t="s">
        <v>588</v>
      </c>
      <c r="B41" s="66">
        <v>38.115687999999999</v>
      </c>
      <c r="C41" s="66">
        <v>13.361267</v>
      </c>
    </row>
    <row r="42" spans="1:3">
      <c r="A42" s="66" t="s">
        <v>582</v>
      </c>
      <c r="B42" s="66">
        <v>42.812525999999998</v>
      </c>
      <c r="C42" s="66">
        <v>-1.645775</v>
      </c>
    </row>
    <row r="43" spans="1:3">
      <c r="A43" s="66" t="s">
        <v>575</v>
      </c>
      <c r="B43" s="66">
        <v>48.856614</v>
      </c>
      <c r="C43" s="66">
        <v>2.3522219999999998</v>
      </c>
    </row>
    <row r="44" spans="1:3" ht="17">
      <c r="A44" s="67" t="s">
        <v>609</v>
      </c>
      <c r="B44" s="66">
        <v>44.801485</v>
      </c>
      <c r="C44" s="66">
        <v>10.327904</v>
      </c>
    </row>
    <row r="45" spans="1:3">
      <c r="A45" s="66" t="s">
        <v>572</v>
      </c>
      <c r="B45" s="66">
        <v>50.075538000000002</v>
      </c>
      <c r="C45" s="66">
        <v>14.437799999999999</v>
      </c>
    </row>
    <row r="46" spans="1:3" ht="17">
      <c r="A46" s="67" t="s">
        <v>572</v>
      </c>
      <c r="B46" s="66">
        <v>50.075538000000002</v>
      </c>
      <c r="C46" s="66">
        <v>14.437799999999999</v>
      </c>
    </row>
    <row r="47" spans="1:3" ht="17">
      <c r="A47" s="67" t="s">
        <v>641</v>
      </c>
      <c r="B47" s="66">
        <v>49.01343</v>
      </c>
      <c r="C47" s="66">
        <v>12.101623999999999</v>
      </c>
    </row>
    <row r="48" spans="1:3">
      <c r="A48" s="66" t="s">
        <v>585</v>
      </c>
      <c r="B48" s="66">
        <v>-22.906846999999999</v>
      </c>
      <c r="C48" s="66">
        <v>-43.172896000000001</v>
      </c>
    </row>
    <row r="49" spans="1:3" ht="17">
      <c r="A49" s="67" t="s">
        <v>616</v>
      </c>
      <c r="B49" s="66">
        <v>41.902783999999997</v>
      </c>
      <c r="C49" s="66">
        <v>12.496366</v>
      </c>
    </row>
    <row r="50" spans="1:3" ht="17">
      <c r="A50" s="67" t="s">
        <v>620</v>
      </c>
      <c r="B50" s="66">
        <v>59.934280000000001</v>
      </c>
      <c r="C50" s="66">
        <v>30.335099</v>
      </c>
    </row>
    <row r="51" spans="1:3" ht="17">
      <c r="A51" s="65" t="s">
        <v>617</v>
      </c>
      <c r="B51" s="66">
        <v>40.682440999999997</v>
      </c>
      <c r="C51" s="66">
        <v>14.768096</v>
      </c>
    </row>
    <row r="52" spans="1:3">
      <c r="A52" s="66" t="s">
        <v>604</v>
      </c>
      <c r="B52" s="66">
        <v>53.635502000000002</v>
      </c>
      <c r="C52" s="66">
        <v>11.401249999999999</v>
      </c>
    </row>
    <row r="53" spans="1:3">
      <c r="A53" s="66" t="s">
        <v>593</v>
      </c>
      <c r="B53" s="66">
        <v>42.069299000000001</v>
      </c>
      <c r="C53" s="66">
        <v>19.503256</v>
      </c>
    </row>
    <row r="54" spans="1:3">
      <c r="A54" s="66" t="s">
        <v>591</v>
      </c>
      <c r="B54" s="66">
        <v>42.697707999999999</v>
      </c>
      <c r="C54" s="66">
        <v>23.321867999999998</v>
      </c>
    </row>
    <row r="55" spans="1:3">
      <c r="A55" s="66" t="s">
        <v>590</v>
      </c>
      <c r="B55" s="66">
        <v>59.329323000000002</v>
      </c>
      <c r="C55" s="66">
        <v>18.068580999999998</v>
      </c>
    </row>
    <row r="56" spans="1:3">
      <c r="A56" s="66" t="s">
        <v>605</v>
      </c>
      <c r="B56" s="66">
        <v>53.388956</v>
      </c>
      <c r="C56" s="66">
        <v>13.270803000000001</v>
      </c>
    </row>
    <row r="57" spans="1:3">
      <c r="A57" s="66" t="s">
        <v>603</v>
      </c>
      <c r="B57" s="66">
        <v>48.775846000000001</v>
      </c>
      <c r="C57" s="66">
        <v>9.1829319999999992</v>
      </c>
    </row>
    <row r="58" spans="1:3">
      <c r="A58" s="66" t="s">
        <v>1096</v>
      </c>
      <c r="B58" s="66">
        <v>47.663451999999999</v>
      </c>
      <c r="C58" s="66">
        <v>26.273230000000002</v>
      </c>
    </row>
    <row r="59" spans="1:3">
      <c r="A59" s="66" t="s">
        <v>606</v>
      </c>
      <c r="B59" s="66">
        <v>52.070498000000001</v>
      </c>
      <c r="C59" s="66">
        <v>4.3007</v>
      </c>
    </row>
    <row r="60" spans="1:3">
      <c r="A60" s="66" t="s">
        <v>587</v>
      </c>
      <c r="B60" s="66">
        <v>45.070312000000001</v>
      </c>
      <c r="C60" s="66">
        <v>7.6868559999999997</v>
      </c>
    </row>
    <row r="61" spans="1:3" ht="17">
      <c r="A61" s="65" t="s">
        <v>611</v>
      </c>
      <c r="B61" s="66">
        <v>47.141030000000001</v>
      </c>
      <c r="C61" s="66">
        <v>9.5209279999999996</v>
      </c>
    </row>
    <row r="62" spans="1:3">
      <c r="A62" s="66" t="s">
        <v>573</v>
      </c>
      <c r="B62" s="66">
        <v>41.652251</v>
      </c>
      <c r="C62" s="66">
        <v>-4.724532</v>
      </c>
    </row>
    <row r="63" spans="1:3" ht="17">
      <c r="A63" s="67" t="s">
        <v>569</v>
      </c>
      <c r="B63" s="66">
        <v>45.440846999999998</v>
      </c>
      <c r="C63" s="66">
        <v>12.315515</v>
      </c>
    </row>
    <row r="64" spans="1:3">
      <c r="A64" s="66" t="s">
        <v>579</v>
      </c>
      <c r="B64" s="66">
        <v>48.801408000000002</v>
      </c>
      <c r="C64" s="66">
        <v>2.1301220000000001</v>
      </c>
    </row>
    <row r="65" spans="1:3" ht="17">
      <c r="A65" s="67" t="s">
        <v>486</v>
      </c>
      <c r="B65" s="66">
        <v>48.208174</v>
      </c>
      <c r="C65" s="66">
        <v>16.373819000000001</v>
      </c>
    </row>
    <row r="66" spans="1:3">
      <c r="A66" s="66" t="s">
        <v>600</v>
      </c>
      <c r="B66" s="66">
        <v>54.687156000000002</v>
      </c>
      <c r="C66" s="66">
        <v>25.279651000000001</v>
      </c>
    </row>
    <row r="67" spans="1:3" ht="17">
      <c r="A67" s="67" t="s">
        <v>615</v>
      </c>
      <c r="B67" s="66">
        <v>52.229675999999998</v>
      </c>
      <c r="C67" s="66">
        <v>21.012229000000001</v>
      </c>
    </row>
    <row r="68" spans="1:3">
      <c r="A68" s="66" t="s">
        <v>607</v>
      </c>
      <c r="B68" s="66">
        <v>50.979492999999998</v>
      </c>
      <c r="C68" s="66">
        <v>11.323544</v>
      </c>
    </row>
    <row r="69" spans="1:3" ht="17">
      <c r="A69" s="65" t="s">
        <v>608</v>
      </c>
      <c r="B69" s="66">
        <v>41.648823</v>
      </c>
      <c r="C69" s="66">
        <v>-0.88908500000000001</v>
      </c>
    </row>
    <row r="70" spans="1:3">
      <c r="A70" s="72"/>
    </row>
    <row r="71" spans="1:3">
      <c r="A71" s="72"/>
    </row>
    <row r="72" spans="1:3">
      <c r="A72" s="72"/>
    </row>
    <row r="73" spans="1:3">
      <c r="A73" s="72"/>
    </row>
    <row r="74" spans="1:3">
      <c r="A74" s="72"/>
    </row>
    <row r="75" spans="1:3">
      <c r="A75" s="72"/>
    </row>
    <row r="76" spans="1:3">
      <c r="A76" s="72"/>
    </row>
    <row r="77" spans="1:3">
      <c r="A77" s="72"/>
    </row>
    <row r="78" spans="1:3">
      <c r="A78" s="72"/>
    </row>
    <row r="79" spans="1:3">
      <c r="A79" s="72"/>
    </row>
    <row r="80" spans="1:3">
      <c r="A80" s="72"/>
    </row>
    <row r="81" spans="1:1">
      <c r="A81" s="72"/>
    </row>
    <row r="82" spans="1:1">
      <c r="A82" s="72"/>
    </row>
    <row r="83" spans="1:1">
      <c r="A83" s="72"/>
    </row>
    <row r="84" spans="1:1">
      <c r="A84" s="72"/>
    </row>
    <row r="85" spans="1:1">
      <c r="A85" s="72"/>
    </row>
    <row r="86" spans="1:1">
      <c r="A86" s="72"/>
    </row>
    <row r="87" spans="1:1">
      <c r="A87" s="72"/>
    </row>
    <row r="88" spans="1:1">
      <c r="A88" s="72"/>
    </row>
    <row r="89" spans="1:1">
      <c r="A89" s="72"/>
    </row>
    <row r="90" spans="1:1">
      <c r="A90" s="72"/>
    </row>
    <row r="91" spans="1:1">
      <c r="A91" s="72"/>
    </row>
    <row r="92" spans="1:1">
      <c r="A92" s="72"/>
    </row>
    <row r="93" spans="1:1">
      <c r="A93" s="72"/>
    </row>
    <row r="94" spans="1:1">
      <c r="A94" s="72"/>
    </row>
    <row r="95" spans="1:1">
      <c r="A95" s="72"/>
    </row>
    <row r="96" spans="1:1">
      <c r="A96" s="72"/>
    </row>
    <row r="97" spans="1:1">
      <c r="A97" s="72"/>
    </row>
    <row r="98" spans="1:1">
      <c r="A98" s="72"/>
    </row>
    <row r="99" spans="1:1">
      <c r="A99" s="72"/>
    </row>
    <row r="100" spans="1:1">
      <c r="A100" s="72"/>
    </row>
    <row r="101" spans="1:1">
      <c r="A101" s="72"/>
    </row>
    <row r="102" spans="1:1">
      <c r="A102" s="72"/>
    </row>
    <row r="103" spans="1:1">
      <c r="A103" s="72"/>
    </row>
    <row r="104" spans="1:1">
      <c r="A104" s="72"/>
    </row>
    <row r="105" spans="1:1">
      <c r="A105" s="72"/>
    </row>
    <row r="106" spans="1:1">
      <c r="A106" s="72"/>
    </row>
    <row r="107" spans="1:1">
      <c r="A107" s="72"/>
    </row>
    <row r="108" spans="1:1">
      <c r="A108" s="72"/>
    </row>
    <row r="109" spans="1:1">
      <c r="A109" s="72"/>
    </row>
    <row r="110" spans="1:1">
      <c r="A110" s="72"/>
    </row>
    <row r="111" spans="1:1">
      <c r="A111" s="72"/>
    </row>
    <row r="112" spans="1:1">
      <c r="A112" s="72"/>
    </row>
    <row r="113" spans="1:1">
      <c r="A113" s="72"/>
    </row>
    <row r="114" spans="1:1">
      <c r="A114" s="72"/>
    </row>
    <row r="115" spans="1:1">
      <c r="A115" s="72"/>
    </row>
    <row r="116" spans="1:1">
      <c r="A116" s="72"/>
    </row>
    <row r="117" spans="1:1">
      <c r="A117" s="72"/>
    </row>
    <row r="118" spans="1:1">
      <c r="A118" s="72"/>
    </row>
    <row r="119" spans="1:1">
      <c r="A119" s="72"/>
    </row>
    <row r="120" spans="1:1">
      <c r="A120" s="72"/>
    </row>
    <row r="121" spans="1:1">
      <c r="A121" s="72"/>
    </row>
    <row r="122" spans="1:1">
      <c r="A122" s="72"/>
    </row>
    <row r="123" spans="1:1">
      <c r="A123" s="72"/>
    </row>
    <row r="124" spans="1:1">
      <c r="A124" s="72"/>
    </row>
    <row r="125" spans="1:1">
      <c r="A125" s="72"/>
    </row>
    <row r="126" spans="1:1">
      <c r="A126" s="72"/>
    </row>
    <row r="127" spans="1:1">
      <c r="A127" s="72"/>
    </row>
    <row r="128" spans="1:1">
      <c r="A128" s="72"/>
    </row>
    <row r="129" spans="1:1">
      <c r="A129" s="72"/>
    </row>
    <row r="130" spans="1:1">
      <c r="A130" s="72"/>
    </row>
    <row r="131" spans="1:1">
      <c r="A131" s="72"/>
    </row>
    <row r="132" spans="1:1">
      <c r="A132" s="72"/>
    </row>
    <row r="133" spans="1:1">
      <c r="A133" s="72"/>
    </row>
    <row r="134" spans="1:1">
      <c r="A134" s="72"/>
    </row>
    <row r="135" spans="1:1">
      <c r="A135" s="72"/>
    </row>
    <row r="136" spans="1:1">
      <c r="A136" s="72"/>
    </row>
    <row r="137" spans="1:1">
      <c r="A137" s="72"/>
    </row>
    <row r="138" spans="1:1">
      <c r="A138" s="72"/>
    </row>
    <row r="139" spans="1:1">
      <c r="A139" s="72"/>
    </row>
    <row r="140" spans="1:1">
      <c r="A140" s="72"/>
    </row>
    <row r="141" spans="1:1">
      <c r="A141" s="72"/>
    </row>
    <row r="142" spans="1:1">
      <c r="A142" s="72"/>
    </row>
    <row r="143" spans="1:1">
      <c r="A143" s="72"/>
    </row>
    <row r="144" spans="1:1">
      <c r="A144" s="72"/>
    </row>
    <row r="145" spans="1:1">
      <c r="A145" s="72"/>
    </row>
    <row r="146" spans="1:1">
      <c r="A146" s="72"/>
    </row>
    <row r="147" spans="1:1">
      <c r="A147" s="72"/>
    </row>
    <row r="148" spans="1:1">
      <c r="A148" s="72"/>
    </row>
    <row r="149" spans="1:1">
      <c r="A149" s="72"/>
    </row>
    <row r="150" spans="1:1">
      <c r="A150" s="72"/>
    </row>
    <row r="151" spans="1:1">
      <c r="A151" s="72"/>
    </row>
    <row r="152" spans="1:1">
      <c r="A152" s="72"/>
    </row>
    <row r="153" spans="1:1">
      <c r="A153" s="72"/>
    </row>
    <row r="154" spans="1:1">
      <c r="A154" s="72"/>
    </row>
    <row r="155" spans="1:1">
      <c r="A155" s="72"/>
    </row>
    <row r="156" spans="1:1">
      <c r="A156" s="72"/>
    </row>
    <row r="157" spans="1:1">
      <c r="A157" s="72"/>
    </row>
    <row r="158" spans="1:1">
      <c r="A158" s="72"/>
    </row>
    <row r="159" spans="1:1">
      <c r="A159" s="72"/>
    </row>
    <row r="160" spans="1:1">
      <c r="A160" s="72"/>
    </row>
    <row r="161" spans="1:1">
      <c r="A161" s="72"/>
    </row>
    <row r="162" spans="1:1">
      <c r="A162" s="72"/>
    </row>
    <row r="163" spans="1:1">
      <c r="A163" s="72"/>
    </row>
    <row r="164" spans="1:1">
      <c r="A164" s="72"/>
    </row>
    <row r="165" spans="1:1">
      <c r="A165" s="72"/>
    </row>
    <row r="166" spans="1:1">
      <c r="A166" s="72"/>
    </row>
    <row r="167" spans="1:1">
      <c r="A167" s="72"/>
    </row>
    <row r="168" spans="1:1">
      <c r="A168" s="72"/>
    </row>
    <row r="169" spans="1:1">
      <c r="A169" s="72"/>
    </row>
    <row r="170" spans="1:1">
      <c r="A170" s="72"/>
    </row>
    <row r="171" spans="1:1">
      <c r="A171" s="72"/>
    </row>
    <row r="172" spans="1:1">
      <c r="A172" s="72"/>
    </row>
    <row r="173" spans="1:1">
      <c r="A173" s="72"/>
    </row>
    <row r="174" spans="1:1">
      <c r="A174" s="72"/>
    </row>
    <row r="175" spans="1:1">
      <c r="A175" s="72"/>
    </row>
    <row r="176" spans="1:1">
      <c r="A176" s="72"/>
    </row>
    <row r="177" spans="1:1">
      <c r="A177" s="72"/>
    </row>
    <row r="178" spans="1:1">
      <c r="A178" s="72"/>
    </row>
    <row r="179" spans="1:1">
      <c r="A179" s="72"/>
    </row>
    <row r="180" spans="1:1">
      <c r="A180" s="72"/>
    </row>
    <row r="181" spans="1:1">
      <c r="A181" s="72"/>
    </row>
    <row r="182" spans="1:1">
      <c r="A182" s="72"/>
    </row>
    <row r="183" spans="1:1">
      <c r="A183" s="72"/>
    </row>
    <row r="184" spans="1:1">
      <c r="A184" s="72"/>
    </row>
    <row r="185" spans="1:1">
      <c r="A185" s="72"/>
    </row>
    <row r="186" spans="1:1">
      <c r="A186" s="72"/>
    </row>
    <row r="187" spans="1:1">
      <c r="A187" s="72"/>
    </row>
    <row r="188" spans="1:1">
      <c r="A188" s="72"/>
    </row>
    <row r="189" spans="1:1">
      <c r="A189" s="72"/>
    </row>
    <row r="190" spans="1:1">
      <c r="A190" s="72"/>
    </row>
    <row r="191" spans="1:1">
      <c r="A191" s="72"/>
    </row>
    <row r="192" spans="1:1">
      <c r="A192" s="72"/>
    </row>
    <row r="193" spans="1:1">
      <c r="A193" s="72"/>
    </row>
    <row r="194" spans="1:1">
      <c r="A194" s="72"/>
    </row>
    <row r="195" spans="1:1">
      <c r="A195" s="72"/>
    </row>
    <row r="196" spans="1:1">
      <c r="A196" s="72"/>
    </row>
    <row r="197" spans="1:1">
      <c r="A197" s="72"/>
    </row>
    <row r="198" spans="1:1">
      <c r="A198" s="72"/>
    </row>
    <row r="199" spans="1:1">
      <c r="A199" s="72"/>
    </row>
    <row r="200" spans="1:1">
      <c r="A200" s="72"/>
    </row>
    <row r="201" spans="1:1">
      <c r="A201" s="72"/>
    </row>
    <row r="202" spans="1:1">
      <c r="A202" s="72"/>
    </row>
    <row r="203" spans="1:1">
      <c r="A203" s="72"/>
    </row>
    <row r="204" spans="1:1">
      <c r="A204" s="72"/>
    </row>
    <row r="205" spans="1:1">
      <c r="A205" s="72"/>
    </row>
    <row r="206" spans="1:1">
      <c r="A206" s="72"/>
    </row>
    <row r="207" spans="1:1">
      <c r="A207" s="72"/>
    </row>
    <row r="208" spans="1:1">
      <c r="A208" s="72"/>
    </row>
    <row r="209" spans="1:1">
      <c r="A209" s="72"/>
    </row>
    <row r="210" spans="1:1">
      <c r="A210" s="72"/>
    </row>
    <row r="211" spans="1:1">
      <c r="A211" s="72"/>
    </row>
    <row r="212" spans="1:1">
      <c r="A212" s="72"/>
    </row>
    <row r="213" spans="1:1">
      <c r="A213" s="72"/>
    </row>
    <row r="214" spans="1:1">
      <c r="A214" s="72"/>
    </row>
    <row r="215" spans="1:1">
      <c r="A215" s="72"/>
    </row>
    <row r="216" spans="1:1">
      <c r="A216" s="72"/>
    </row>
    <row r="217" spans="1:1">
      <c r="A217" s="72"/>
    </row>
    <row r="218" spans="1:1">
      <c r="A218" s="72"/>
    </row>
    <row r="219" spans="1:1">
      <c r="A219" s="72"/>
    </row>
    <row r="220" spans="1:1">
      <c r="A220" s="72"/>
    </row>
    <row r="221" spans="1:1">
      <c r="A221" s="72"/>
    </row>
    <row r="222" spans="1:1">
      <c r="A222" s="72"/>
    </row>
    <row r="223" spans="1:1">
      <c r="A223" s="72"/>
    </row>
    <row r="224" spans="1:1">
      <c r="A224" s="72"/>
    </row>
    <row r="225" spans="1:1">
      <c r="A225" s="72"/>
    </row>
    <row r="226" spans="1:1">
      <c r="A226" s="72"/>
    </row>
    <row r="227" spans="1:1">
      <c r="A227" s="72"/>
    </row>
    <row r="228" spans="1:1">
      <c r="A228" s="72"/>
    </row>
    <row r="229" spans="1:1">
      <c r="A229" s="72"/>
    </row>
    <row r="230" spans="1:1">
      <c r="A230" s="72"/>
    </row>
    <row r="231" spans="1:1">
      <c r="A231" s="72"/>
    </row>
    <row r="232" spans="1:1">
      <c r="A232" s="72"/>
    </row>
    <row r="233" spans="1:1">
      <c r="A233" s="72"/>
    </row>
    <row r="234" spans="1:1">
      <c r="A234" s="72"/>
    </row>
    <row r="235" spans="1:1">
      <c r="A235" s="72"/>
    </row>
    <row r="236" spans="1:1">
      <c r="A236" s="72"/>
    </row>
    <row r="237" spans="1:1">
      <c r="A237" s="72"/>
    </row>
    <row r="238" spans="1:1">
      <c r="A238" s="72"/>
    </row>
    <row r="239" spans="1:1">
      <c r="A239" s="72"/>
    </row>
    <row r="240" spans="1:1">
      <c r="A240" s="72"/>
    </row>
    <row r="241" spans="1:1">
      <c r="A241" s="72"/>
    </row>
    <row r="242" spans="1:1">
      <c r="A242" s="72"/>
    </row>
    <row r="243" spans="1:1">
      <c r="A243" s="72"/>
    </row>
    <row r="244" spans="1:1">
      <c r="A244" s="72"/>
    </row>
    <row r="245" spans="1:1">
      <c r="A245" s="72"/>
    </row>
    <row r="246" spans="1:1">
      <c r="A246" s="72"/>
    </row>
    <row r="247" spans="1:1">
      <c r="A247" s="72"/>
    </row>
    <row r="248" spans="1:1">
      <c r="A248" s="72"/>
    </row>
    <row r="249" spans="1:1">
      <c r="A249" s="72"/>
    </row>
    <row r="250" spans="1:1">
      <c r="A250" s="72"/>
    </row>
    <row r="251" spans="1:1">
      <c r="A251" s="72"/>
    </row>
    <row r="252" spans="1:1">
      <c r="A252" s="72"/>
    </row>
    <row r="253" spans="1:1">
      <c r="A253" s="72"/>
    </row>
    <row r="254" spans="1:1">
      <c r="A254" s="72"/>
    </row>
    <row r="255" spans="1:1">
      <c r="A255" s="72"/>
    </row>
    <row r="256" spans="1:1">
      <c r="A256" s="72"/>
    </row>
    <row r="257" spans="1:1">
      <c r="A257" s="72"/>
    </row>
    <row r="258" spans="1:1">
      <c r="A258" s="72"/>
    </row>
    <row r="259" spans="1:1">
      <c r="A259" s="72"/>
    </row>
    <row r="260" spans="1:1">
      <c r="A260" s="72"/>
    </row>
    <row r="261" spans="1:1">
      <c r="A261" s="72"/>
    </row>
    <row r="262" spans="1:1">
      <c r="A262" s="72"/>
    </row>
    <row r="263" spans="1:1">
      <c r="A263" s="72"/>
    </row>
    <row r="264" spans="1:1">
      <c r="A264" s="72"/>
    </row>
    <row r="265" spans="1:1">
      <c r="A265" s="72"/>
    </row>
    <row r="266" spans="1:1">
      <c r="A266" s="72"/>
    </row>
    <row r="267" spans="1:1">
      <c r="A267" s="72"/>
    </row>
    <row r="268" spans="1:1">
      <c r="A268" s="72"/>
    </row>
    <row r="269" spans="1:1">
      <c r="A269" s="72"/>
    </row>
    <row r="270" spans="1:1">
      <c r="A270" s="72"/>
    </row>
    <row r="271" spans="1:1">
      <c r="A271" s="72"/>
    </row>
    <row r="272" spans="1:1">
      <c r="A272" s="72"/>
    </row>
    <row r="273" spans="1:1">
      <c r="A273" s="72"/>
    </row>
    <row r="274" spans="1:1">
      <c r="A274" s="72"/>
    </row>
    <row r="275" spans="1:1">
      <c r="A275" s="72"/>
    </row>
    <row r="276" spans="1:1">
      <c r="A276" s="72"/>
    </row>
    <row r="277" spans="1:1">
      <c r="A277" s="72"/>
    </row>
    <row r="278" spans="1:1">
      <c r="A278" s="72"/>
    </row>
    <row r="279" spans="1:1">
      <c r="A279" s="72"/>
    </row>
    <row r="280" spans="1:1">
      <c r="A280" s="72"/>
    </row>
    <row r="281" spans="1:1">
      <c r="A281" s="72"/>
    </row>
    <row r="282" spans="1:1">
      <c r="A282" s="72"/>
    </row>
    <row r="283" spans="1:1">
      <c r="A283" s="72"/>
    </row>
    <row r="284" spans="1:1">
      <c r="A284" s="72"/>
    </row>
    <row r="285" spans="1:1">
      <c r="A285" s="72"/>
    </row>
    <row r="286" spans="1:1">
      <c r="A286" s="72"/>
    </row>
    <row r="287" spans="1:1">
      <c r="A287" s="72"/>
    </row>
    <row r="288" spans="1:1">
      <c r="A288" s="72"/>
    </row>
    <row r="289" spans="1:1">
      <c r="A289" s="72"/>
    </row>
    <row r="290" spans="1:1">
      <c r="A290" s="72"/>
    </row>
    <row r="291" spans="1:1">
      <c r="A291" s="72"/>
    </row>
    <row r="292" spans="1:1">
      <c r="A292" s="72"/>
    </row>
    <row r="293" spans="1:1">
      <c r="A293" s="72"/>
    </row>
    <row r="294" spans="1:1">
      <c r="A294" s="72"/>
    </row>
    <row r="295" spans="1:1">
      <c r="A295" s="72"/>
    </row>
    <row r="296" spans="1:1">
      <c r="A296" s="72"/>
    </row>
    <row r="297" spans="1:1">
      <c r="A297" s="72"/>
    </row>
    <row r="298" spans="1:1">
      <c r="A298" s="72"/>
    </row>
    <row r="299" spans="1:1">
      <c r="A299" s="72"/>
    </row>
    <row r="300" spans="1:1">
      <c r="A300" s="72"/>
    </row>
    <row r="301" spans="1:1">
      <c r="A301" s="72"/>
    </row>
    <row r="302" spans="1:1">
      <c r="A302" s="72"/>
    </row>
    <row r="303" spans="1:1">
      <c r="A303" s="72"/>
    </row>
    <row r="304" spans="1:1">
      <c r="A304" s="72"/>
    </row>
    <row r="305" spans="1:1">
      <c r="A305" s="72"/>
    </row>
    <row r="306" spans="1:1">
      <c r="A306" s="72"/>
    </row>
    <row r="307" spans="1:1">
      <c r="A307" s="72"/>
    </row>
    <row r="308" spans="1:1">
      <c r="A308" s="72"/>
    </row>
    <row r="309" spans="1:1">
      <c r="A309" s="72"/>
    </row>
    <row r="310" spans="1:1">
      <c r="A310" s="72"/>
    </row>
    <row r="311" spans="1:1">
      <c r="A311" s="72"/>
    </row>
    <row r="312" spans="1:1">
      <c r="A312" s="72"/>
    </row>
    <row r="313" spans="1:1">
      <c r="A313" s="72"/>
    </row>
    <row r="314" spans="1:1">
      <c r="A314" s="72"/>
    </row>
    <row r="315" spans="1:1">
      <c r="A315" s="72"/>
    </row>
    <row r="316" spans="1:1">
      <c r="A316" s="72"/>
    </row>
    <row r="317" spans="1:1">
      <c r="A317" s="72"/>
    </row>
    <row r="318" spans="1:1">
      <c r="A318" s="72"/>
    </row>
    <row r="319" spans="1:1">
      <c r="A319" s="72"/>
    </row>
    <row r="320" spans="1:1">
      <c r="A320" s="72"/>
    </row>
    <row r="321" spans="1:1">
      <c r="A321" s="72"/>
    </row>
    <row r="322" spans="1:1">
      <c r="A322" s="72"/>
    </row>
    <row r="323" spans="1:1">
      <c r="A323" s="72"/>
    </row>
    <row r="324" spans="1:1">
      <c r="A324" s="72"/>
    </row>
    <row r="325" spans="1:1">
      <c r="A325" s="72"/>
    </row>
    <row r="326" spans="1:1">
      <c r="A326" s="72"/>
    </row>
    <row r="327" spans="1:1">
      <c r="A327" s="72"/>
    </row>
    <row r="328" spans="1:1">
      <c r="A328" s="72"/>
    </row>
    <row r="329" spans="1:1">
      <c r="A329" s="72"/>
    </row>
    <row r="330" spans="1:1">
      <c r="A330" s="72"/>
    </row>
    <row r="331" spans="1:1">
      <c r="A331" s="72"/>
    </row>
    <row r="332" spans="1:1">
      <c r="A332" s="72"/>
    </row>
    <row r="333" spans="1:1">
      <c r="A333" s="72"/>
    </row>
    <row r="334" spans="1:1">
      <c r="A334" s="72"/>
    </row>
    <row r="335" spans="1:1">
      <c r="A335" s="72"/>
    </row>
    <row r="336" spans="1:1">
      <c r="A336" s="72"/>
    </row>
    <row r="337" spans="1:1">
      <c r="A337" s="72"/>
    </row>
    <row r="338" spans="1:1">
      <c r="A338" s="72"/>
    </row>
    <row r="339" spans="1:1">
      <c r="A339" s="72"/>
    </row>
    <row r="340" spans="1:1">
      <c r="A340" s="72"/>
    </row>
    <row r="341" spans="1:1">
      <c r="A341" s="72"/>
    </row>
    <row r="342" spans="1:1">
      <c r="A342" s="72"/>
    </row>
    <row r="343" spans="1:1">
      <c r="A343" s="72"/>
    </row>
    <row r="344" spans="1:1">
      <c r="A344" s="72"/>
    </row>
    <row r="345" spans="1:1">
      <c r="A345" s="72"/>
    </row>
    <row r="346" spans="1:1">
      <c r="A346" s="72"/>
    </row>
    <row r="347" spans="1:1">
      <c r="A347" s="72"/>
    </row>
    <row r="348" spans="1:1">
      <c r="A348" s="72"/>
    </row>
    <row r="349" spans="1:1">
      <c r="A349" s="72"/>
    </row>
    <row r="350" spans="1:1">
      <c r="A350" s="72"/>
    </row>
    <row r="351" spans="1:1">
      <c r="A351" s="72"/>
    </row>
    <row r="352" spans="1:1">
      <c r="A352" s="72"/>
    </row>
    <row r="353" spans="1:1">
      <c r="A353" s="72"/>
    </row>
    <row r="354" spans="1:1">
      <c r="A354" s="72"/>
    </row>
    <row r="355" spans="1:1">
      <c r="A355" s="72"/>
    </row>
    <row r="356" spans="1:1">
      <c r="A356" s="72"/>
    </row>
    <row r="357" spans="1:1">
      <c r="A357" s="72"/>
    </row>
    <row r="358" spans="1:1">
      <c r="A358" s="72"/>
    </row>
    <row r="359" spans="1:1">
      <c r="A359" s="72"/>
    </row>
    <row r="360" spans="1:1">
      <c r="A360" s="72"/>
    </row>
    <row r="361" spans="1:1">
      <c r="A361" s="72"/>
    </row>
    <row r="362" spans="1:1">
      <c r="A362" s="72"/>
    </row>
    <row r="363" spans="1:1">
      <c r="A363" s="72"/>
    </row>
    <row r="364" spans="1:1">
      <c r="A364" s="72"/>
    </row>
    <row r="365" spans="1:1">
      <c r="A365" s="72"/>
    </row>
    <row r="366" spans="1:1">
      <c r="A366" s="72"/>
    </row>
    <row r="367" spans="1:1">
      <c r="A367" s="72"/>
    </row>
    <row r="368" spans="1:1">
      <c r="A368" s="72"/>
    </row>
    <row r="369" spans="1:1">
      <c r="A369" s="72"/>
    </row>
    <row r="370" spans="1:1">
      <c r="A370" s="72"/>
    </row>
    <row r="371" spans="1:1">
      <c r="A371" s="72"/>
    </row>
    <row r="372" spans="1:1">
      <c r="A372" s="72"/>
    </row>
    <row r="373" spans="1:1">
      <c r="A373" s="72"/>
    </row>
    <row r="374" spans="1:1">
      <c r="A374" s="72"/>
    </row>
    <row r="375" spans="1:1">
      <c r="A375" s="72"/>
    </row>
    <row r="376" spans="1:1">
      <c r="A376" s="72"/>
    </row>
    <row r="377" spans="1:1">
      <c r="A377" s="72"/>
    </row>
    <row r="378" spans="1:1">
      <c r="A378" s="72"/>
    </row>
    <row r="379" spans="1:1">
      <c r="A379" s="72"/>
    </row>
    <row r="380" spans="1:1">
      <c r="A380" s="72"/>
    </row>
    <row r="381" spans="1:1">
      <c r="A381" s="72"/>
    </row>
    <row r="382" spans="1:1">
      <c r="A382" s="72"/>
    </row>
    <row r="383" spans="1:1">
      <c r="A383" s="72"/>
    </row>
    <row r="384" spans="1:1">
      <c r="A384" s="72"/>
    </row>
    <row r="385" spans="1:1">
      <c r="A385" s="72"/>
    </row>
    <row r="386" spans="1:1">
      <c r="A386" s="72"/>
    </row>
    <row r="387" spans="1:1">
      <c r="A387" s="72"/>
    </row>
    <row r="388" spans="1:1">
      <c r="A388" s="72"/>
    </row>
    <row r="389" spans="1:1">
      <c r="A389" s="72"/>
    </row>
    <row r="390" spans="1:1">
      <c r="A390" s="72"/>
    </row>
    <row r="391" spans="1:1">
      <c r="A391" s="72"/>
    </row>
    <row r="392" spans="1:1">
      <c r="A392" s="72"/>
    </row>
    <row r="393" spans="1:1">
      <c r="A393" s="72"/>
    </row>
    <row r="394" spans="1:1">
      <c r="A394" s="72"/>
    </row>
    <row r="395" spans="1:1">
      <c r="A395" s="72"/>
    </row>
    <row r="396" spans="1:1">
      <c r="A396" s="72"/>
    </row>
    <row r="397" spans="1:1">
      <c r="A397" s="72"/>
    </row>
    <row r="398" spans="1:1">
      <c r="A398" s="72"/>
    </row>
    <row r="399" spans="1:1">
      <c r="A399" s="72"/>
    </row>
    <row r="400" spans="1:1">
      <c r="A400" s="72"/>
    </row>
    <row r="401" spans="1:1">
      <c r="A401" s="72"/>
    </row>
    <row r="402" spans="1:1">
      <c r="A402" s="72"/>
    </row>
    <row r="403" spans="1:1">
      <c r="A403" s="72"/>
    </row>
    <row r="404" spans="1:1">
      <c r="A404" s="72"/>
    </row>
    <row r="405" spans="1:1">
      <c r="A405" s="72"/>
    </row>
    <row r="406" spans="1:1">
      <c r="A406" s="72"/>
    </row>
    <row r="407" spans="1:1">
      <c r="A407" s="72"/>
    </row>
    <row r="408" spans="1:1">
      <c r="A408" s="72"/>
    </row>
    <row r="409" spans="1:1">
      <c r="A409" s="72"/>
    </row>
    <row r="410" spans="1:1">
      <c r="A410" s="72"/>
    </row>
    <row r="411" spans="1:1">
      <c r="A411" s="72"/>
    </row>
    <row r="412" spans="1:1">
      <c r="A412" s="72"/>
    </row>
    <row r="413" spans="1:1">
      <c r="A413" s="72"/>
    </row>
    <row r="414" spans="1:1">
      <c r="A414" s="72"/>
    </row>
    <row r="415" spans="1:1">
      <c r="A415" s="72"/>
    </row>
    <row r="416" spans="1:1">
      <c r="A416" s="72"/>
    </row>
    <row r="417" spans="1:1">
      <c r="A417" s="72"/>
    </row>
    <row r="418" spans="1:1">
      <c r="A418" s="72"/>
    </row>
    <row r="419" spans="1:1">
      <c r="A419" s="72"/>
    </row>
    <row r="420" spans="1:1">
      <c r="A420" s="72"/>
    </row>
    <row r="421" spans="1:1">
      <c r="A421" s="72"/>
    </row>
    <row r="422" spans="1:1">
      <c r="A422" s="72"/>
    </row>
    <row r="423" spans="1:1">
      <c r="A423" s="72"/>
    </row>
    <row r="424" spans="1:1">
      <c r="A424" s="72"/>
    </row>
    <row r="425" spans="1:1">
      <c r="A425" s="72"/>
    </row>
    <row r="426" spans="1:1">
      <c r="A426" s="72"/>
    </row>
    <row r="427" spans="1:1">
      <c r="A427" s="72"/>
    </row>
    <row r="428" spans="1:1">
      <c r="A428" s="72"/>
    </row>
    <row r="429" spans="1:1">
      <c r="A429" s="72"/>
    </row>
    <row r="430" spans="1:1">
      <c r="A430" s="72"/>
    </row>
    <row r="431" spans="1:1">
      <c r="A431" s="72"/>
    </row>
    <row r="432" spans="1:1">
      <c r="A432" s="72"/>
    </row>
    <row r="433" spans="1:1">
      <c r="A433" s="72"/>
    </row>
    <row r="434" spans="1:1">
      <c r="A434" s="72"/>
    </row>
    <row r="435" spans="1:1">
      <c r="A435" s="72"/>
    </row>
    <row r="436" spans="1:1">
      <c r="A436" s="72"/>
    </row>
    <row r="437" spans="1:1">
      <c r="A437" s="72"/>
    </row>
    <row r="438" spans="1:1">
      <c r="A438" s="72"/>
    </row>
    <row r="439" spans="1:1">
      <c r="A439" s="72"/>
    </row>
    <row r="440" spans="1:1">
      <c r="A440" s="72"/>
    </row>
    <row r="441" spans="1:1">
      <c r="A441" s="72"/>
    </row>
    <row r="442" spans="1:1">
      <c r="A442" s="72"/>
    </row>
    <row r="443" spans="1:1">
      <c r="A443" s="72"/>
    </row>
    <row r="444" spans="1:1">
      <c r="A444" s="72"/>
    </row>
    <row r="445" spans="1:1">
      <c r="A445" s="72"/>
    </row>
    <row r="446" spans="1:1">
      <c r="A446" s="72"/>
    </row>
    <row r="447" spans="1:1">
      <c r="A447" s="72"/>
    </row>
    <row r="448" spans="1:1">
      <c r="A448" s="72"/>
    </row>
    <row r="449" spans="1:1">
      <c r="A449" s="72"/>
    </row>
    <row r="450" spans="1:1">
      <c r="A450" s="72"/>
    </row>
    <row r="451" spans="1:1">
      <c r="A451" s="72"/>
    </row>
    <row r="452" spans="1:1">
      <c r="A452" s="72"/>
    </row>
    <row r="453" spans="1:1">
      <c r="A453" s="72"/>
    </row>
    <row r="454" spans="1:1">
      <c r="A454" s="72"/>
    </row>
    <row r="455" spans="1:1">
      <c r="A455" s="72"/>
    </row>
    <row r="456" spans="1:1">
      <c r="A456" s="72"/>
    </row>
    <row r="457" spans="1:1">
      <c r="A457" s="72"/>
    </row>
    <row r="458" spans="1:1">
      <c r="A458" s="72"/>
    </row>
    <row r="459" spans="1:1">
      <c r="A459" s="72"/>
    </row>
    <row r="460" spans="1:1">
      <c r="A460" s="72"/>
    </row>
    <row r="461" spans="1:1">
      <c r="A461" s="72"/>
    </row>
    <row r="462" spans="1:1">
      <c r="A462" s="72"/>
    </row>
    <row r="463" spans="1:1">
      <c r="A463" s="72"/>
    </row>
    <row r="464" spans="1:1">
      <c r="A464" s="72"/>
    </row>
    <row r="465" spans="1:1">
      <c r="A465" s="72"/>
    </row>
    <row r="466" spans="1:1">
      <c r="A466" s="72"/>
    </row>
    <row r="467" spans="1:1">
      <c r="A467" s="72"/>
    </row>
    <row r="468" spans="1:1">
      <c r="A468" s="72"/>
    </row>
    <row r="469" spans="1:1">
      <c r="A469" s="72"/>
    </row>
    <row r="470" spans="1:1">
      <c r="A470" s="72"/>
    </row>
    <row r="471" spans="1:1">
      <c r="A471" s="72"/>
    </row>
    <row r="472" spans="1:1">
      <c r="A472" s="72"/>
    </row>
    <row r="473" spans="1:1">
      <c r="A473" s="72"/>
    </row>
    <row r="474" spans="1:1">
      <c r="A474" s="72"/>
    </row>
    <row r="475" spans="1:1">
      <c r="A475" s="72"/>
    </row>
    <row r="476" spans="1:1">
      <c r="A476" s="72"/>
    </row>
    <row r="477" spans="1:1">
      <c r="A477" s="72"/>
    </row>
    <row r="478" spans="1:1">
      <c r="A478" s="72"/>
    </row>
    <row r="479" spans="1:1">
      <c r="A479" s="72"/>
    </row>
    <row r="480" spans="1:1">
      <c r="A480" s="72"/>
    </row>
    <row r="481" spans="1:1">
      <c r="A481" s="72"/>
    </row>
    <row r="482" spans="1:1">
      <c r="A482" s="72"/>
    </row>
    <row r="483" spans="1:1">
      <c r="A483" s="72"/>
    </row>
    <row r="484" spans="1:1">
      <c r="A484" s="72"/>
    </row>
    <row r="485" spans="1:1">
      <c r="A485" s="72"/>
    </row>
    <row r="486" spans="1:1">
      <c r="A486" s="72"/>
    </row>
    <row r="487" spans="1:1">
      <c r="A487" s="72"/>
    </row>
    <row r="488" spans="1:1">
      <c r="A488" s="72"/>
    </row>
    <row r="489" spans="1:1">
      <c r="A489" s="72"/>
    </row>
    <row r="490" spans="1:1">
      <c r="A490" s="72"/>
    </row>
    <row r="491" spans="1:1">
      <c r="A491" s="72"/>
    </row>
    <row r="492" spans="1:1">
      <c r="A492" s="72"/>
    </row>
    <row r="493" spans="1:1">
      <c r="A493" s="72"/>
    </row>
    <row r="494" spans="1:1">
      <c r="A494" s="72"/>
    </row>
    <row r="495" spans="1:1">
      <c r="A495" s="72"/>
    </row>
    <row r="496" spans="1:1">
      <c r="A496" s="72"/>
    </row>
    <row r="497" spans="1:1">
      <c r="A497" s="72"/>
    </row>
    <row r="498" spans="1:1">
      <c r="A498" s="72"/>
    </row>
    <row r="499" spans="1:1">
      <c r="A499" s="72"/>
    </row>
    <row r="500" spans="1:1">
      <c r="A500" s="72"/>
    </row>
    <row r="501" spans="1:1">
      <c r="A501" s="72"/>
    </row>
    <row r="502" spans="1:1">
      <c r="A502" s="72"/>
    </row>
    <row r="503" spans="1:1">
      <c r="A503" s="72"/>
    </row>
    <row r="504" spans="1:1">
      <c r="A504" s="72"/>
    </row>
    <row r="505" spans="1:1">
      <c r="A505" s="72"/>
    </row>
    <row r="506" spans="1:1">
      <c r="A506" s="72"/>
    </row>
    <row r="507" spans="1:1">
      <c r="A507" s="72"/>
    </row>
    <row r="508" spans="1:1">
      <c r="A508" s="72"/>
    </row>
    <row r="509" spans="1:1">
      <c r="A509" s="72"/>
    </row>
    <row r="510" spans="1:1">
      <c r="A510" s="72"/>
    </row>
    <row r="511" spans="1:1">
      <c r="A511" s="72"/>
    </row>
    <row r="512" spans="1:1">
      <c r="A512" s="72"/>
    </row>
    <row r="513" spans="1:1">
      <c r="A513" s="72"/>
    </row>
    <row r="514" spans="1:1">
      <c r="A514" s="72"/>
    </row>
    <row r="515" spans="1:1">
      <c r="A515" s="72"/>
    </row>
    <row r="516" spans="1:1">
      <c r="A516" s="72"/>
    </row>
    <row r="517" spans="1:1">
      <c r="A517" s="72"/>
    </row>
    <row r="518" spans="1:1">
      <c r="A518" s="72"/>
    </row>
    <row r="519" spans="1:1">
      <c r="A519" s="72"/>
    </row>
    <row r="520" spans="1:1">
      <c r="A520" s="72"/>
    </row>
    <row r="521" spans="1:1">
      <c r="A521" s="72"/>
    </row>
    <row r="522" spans="1:1">
      <c r="A522" s="72"/>
    </row>
    <row r="523" spans="1:1">
      <c r="A523" s="72"/>
    </row>
    <row r="524" spans="1:1">
      <c r="A524" s="72"/>
    </row>
    <row r="525" spans="1:1">
      <c r="A525" s="72"/>
    </row>
    <row r="526" spans="1:1">
      <c r="A526" s="72"/>
    </row>
    <row r="527" spans="1:1">
      <c r="A527" s="72"/>
    </row>
    <row r="528" spans="1:1">
      <c r="A528" s="72"/>
    </row>
    <row r="529" spans="1:1">
      <c r="A529" s="72"/>
    </row>
    <row r="530" spans="1:1">
      <c r="A530" s="72"/>
    </row>
    <row r="531" spans="1:1">
      <c r="A531" s="72"/>
    </row>
    <row r="532" spans="1:1">
      <c r="A532" s="72"/>
    </row>
    <row r="533" spans="1:1">
      <c r="A533" s="72"/>
    </row>
    <row r="534" spans="1:1">
      <c r="A534" s="72"/>
    </row>
    <row r="535" spans="1:1">
      <c r="A535" s="72"/>
    </row>
    <row r="536" spans="1:1">
      <c r="A536" s="72"/>
    </row>
    <row r="537" spans="1:1">
      <c r="A537" s="72"/>
    </row>
    <row r="538" spans="1:1">
      <c r="A538" s="72"/>
    </row>
    <row r="539" spans="1:1">
      <c r="A539" s="72"/>
    </row>
    <row r="540" spans="1:1">
      <c r="A540" s="72"/>
    </row>
    <row r="541" spans="1:1">
      <c r="A541" s="72"/>
    </row>
    <row r="542" spans="1:1">
      <c r="A542" s="72"/>
    </row>
    <row r="543" spans="1:1">
      <c r="A543" s="72"/>
    </row>
    <row r="544" spans="1:1">
      <c r="A544" s="72"/>
    </row>
    <row r="545" spans="1:1">
      <c r="A545" s="72"/>
    </row>
    <row r="546" spans="1:1">
      <c r="A546" s="72"/>
    </row>
    <row r="547" spans="1:1">
      <c r="A547" s="72"/>
    </row>
    <row r="548" spans="1:1">
      <c r="A548" s="72"/>
    </row>
    <row r="549" spans="1:1">
      <c r="A549" s="72"/>
    </row>
    <row r="550" spans="1:1">
      <c r="A550" s="72"/>
    </row>
    <row r="551" spans="1:1">
      <c r="A551" s="72"/>
    </row>
    <row r="552" spans="1:1">
      <c r="A552" s="72"/>
    </row>
    <row r="553" spans="1:1">
      <c r="A553" s="72"/>
    </row>
    <row r="554" spans="1:1">
      <c r="A554" s="72"/>
    </row>
    <row r="555" spans="1:1">
      <c r="A555" s="72"/>
    </row>
    <row r="556" spans="1:1">
      <c r="A556" s="72"/>
    </row>
    <row r="557" spans="1:1">
      <c r="A557" s="72"/>
    </row>
    <row r="558" spans="1:1">
      <c r="A558" s="72"/>
    </row>
    <row r="559" spans="1:1">
      <c r="A559" s="72"/>
    </row>
    <row r="560" spans="1:1">
      <c r="A560" s="72"/>
    </row>
    <row r="561" spans="1:1">
      <c r="A561" s="72"/>
    </row>
    <row r="562" spans="1:1">
      <c r="A562" s="72"/>
    </row>
    <row r="563" spans="1:1">
      <c r="A563" s="72"/>
    </row>
    <row r="564" spans="1:1">
      <c r="A564" s="72"/>
    </row>
    <row r="565" spans="1:1">
      <c r="A565" s="72"/>
    </row>
    <row r="566" spans="1:1">
      <c r="A566" s="72"/>
    </row>
    <row r="567" spans="1:1">
      <c r="A567" s="72"/>
    </row>
    <row r="568" spans="1:1">
      <c r="A568" s="72"/>
    </row>
    <row r="569" spans="1:1">
      <c r="A569" s="72"/>
    </row>
    <row r="570" spans="1:1">
      <c r="A570" s="72"/>
    </row>
    <row r="571" spans="1:1">
      <c r="A571" s="72"/>
    </row>
    <row r="572" spans="1:1">
      <c r="A572" s="72"/>
    </row>
    <row r="573" spans="1:1">
      <c r="A573" s="72"/>
    </row>
    <row r="574" spans="1:1">
      <c r="A574" s="72"/>
    </row>
    <row r="575" spans="1:1">
      <c r="A575" s="72"/>
    </row>
    <row r="576" spans="1:1">
      <c r="A576" s="72"/>
    </row>
    <row r="577" spans="1:1">
      <c r="A577" s="72"/>
    </row>
    <row r="578" spans="1:1">
      <c r="A578" s="72"/>
    </row>
    <row r="579" spans="1:1">
      <c r="A579" s="72"/>
    </row>
    <row r="580" spans="1:1">
      <c r="A580" s="72"/>
    </row>
    <row r="581" spans="1:1">
      <c r="A581" s="72"/>
    </row>
    <row r="582" spans="1:1">
      <c r="A582" s="72"/>
    </row>
    <row r="583" spans="1:1">
      <c r="A583" s="72"/>
    </row>
    <row r="584" spans="1:1">
      <c r="A584" s="72"/>
    </row>
    <row r="585" spans="1:1">
      <c r="A585" s="72"/>
    </row>
    <row r="586" spans="1:1">
      <c r="A586" s="72"/>
    </row>
    <row r="587" spans="1:1">
      <c r="A587" s="72"/>
    </row>
    <row r="588" spans="1:1">
      <c r="A588" s="72"/>
    </row>
    <row r="589" spans="1:1">
      <c r="A589" s="72"/>
    </row>
    <row r="590" spans="1:1">
      <c r="A590" s="72"/>
    </row>
    <row r="591" spans="1:1">
      <c r="A591" s="72"/>
    </row>
    <row r="592" spans="1:1">
      <c r="A592" s="72"/>
    </row>
    <row r="593" spans="1:1">
      <c r="A593" s="72"/>
    </row>
    <row r="594" spans="1:1">
      <c r="A594" s="72"/>
    </row>
    <row r="595" spans="1:1">
      <c r="A595" s="72"/>
    </row>
    <row r="596" spans="1:1">
      <c r="A596" s="72"/>
    </row>
    <row r="597" spans="1:1">
      <c r="A597" s="72"/>
    </row>
    <row r="598" spans="1:1">
      <c r="A598" s="72"/>
    </row>
    <row r="599" spans="1:1">
      <c r="A599" s="72"/>
    </row>
    <row r="600" spans="1:1">
      <c r="A600" s="72"/>
    </row>
    <row r="601" spans="1:1">
      <c r="A601" s="72"/>
    </row>
    <row r="602" spans="1:1">
      <c r="A602" s="72"/>
    </row>
    <row r="603" spans="1:1">
      <c r="A603" s="72"/>
    </row>
    <row r="604" spans="1:1">
      <c r="A604" s="72"/>
    </row>
    <row r="605" spans="1:1">
      <c r="A605" s="72"/>
    </row>
    <row r="606" spans="1:1">
      <c r="A606" s="72"/>
    </row>
    <row r="607" spans="1:1">
      <c r="A607" s="72"/>
    </row>
    <row r="608" spans="1:1">
      <c r="A608" s="72"/>
    </row>
    <row r="609" spans="1:1">
      <c r="A609" s="72"/>
    </row>
    <row r="610" spans="1:1">
      <c r="A610" s="72"/>
    </row>
    <row r="611" spans="1:1">
      <c r="A611" s="72"/>
    </row>
    <row r="612" spans="1:1">
      <c r="A612" s="72"/>
    </row>
    <row r="613" spans="1:1">
      <c r="A613" s="72"/>
    </row>
    <row r="614" spans="1:1">
      <c r="A614" s="72"/>
    </row>
    <row r="615" spans="1:1">
      <c r="A615" s="72"/>
    </row>
    <row r="616" spans="1:1">
      <c r="A616" s="72"/>
    </row>
    <row r="617" spans="1:1">
      <c r="A617" s="72"/>
    </row>
    <row r="618" spans="1:1">
      <c r="A618" s="72"/>
    </row>
    <row r="619" spans="1:1">
      <c r="A619" s="72"/>
    </row>
    <row r="620" spans="1:1">
      <c r="A620" s="72"/>
    </row>
    <row r="621" spans="1:1">
      <c r="A621" s="72"/>
    </row>
    <row r="622" spans="1:1">
      <c r="A622" s="72"/>
    </row>
    <row r="623" spans="1:1">
      <c r="A623" s="72"/>
    </row>
    <row r="624" spans="1:1">
      <c r="A624" s="72"/>
    </row>
    <row r="625" spans="1:1">
      <c r="A625" s="72"/>
    </row>
    <row r="626" spans="1:1">
      <c r="A626" s="72"/>
    </row>
    <row r="627" spans="1:1">
      <c r="A627" s="72"/>
    </row>
    <row r="628" spans="1:1">
      <c r="A628" s="72"/>
    </row>
    <row r="629" spans="1:1">
      <c r="A629" s="72"/>
    </row>
    <row r="630" spans="1:1">
      <c r="A630" s="72"/>
    </row>
    <row r="631" spans="1:1">
      <c r="A631" s="72"/>
    </row>
    <row r="632" spans="1:1">
      <c r="A632" s="72"/>
    </row>
    <row r="633" spans="1:1">
      <c r="A633" s="72"/>
    </row>
    <row r="634" spans="1:1">
      <c r="A634" s="72"/>
    </row>
    <row r="635" spans="1:1">
      <c r="A635" s="72"/>
    </row>
    <row r="636" spans="1:1">
      <c r="A636" s="72"/>
    </row>
    <row r="637" spans="1:1">
      <c r="A637" s="72"/>
    </row>
    <row r="638" spans="1:1">
      <c r="A638" s="72"/>
    </row>
    <row r="639" spans="1:1">
      <c r="A639" s="72"/>
    </row>
    <row r="640" spans="1:1">
      <c r="A640" s="72"/>
    </row>
    <row r="641" spans="1:1">
      <c r="A641" s="72"/>
    </row>
    <row r="642" spans="1:1">
      <c r="A642" s="72"/>
    </row>
    <row r="643" spans="1:1">
      <c r="A643" s="72"/>
    </row>
    <row r="644" spans="1:1">
      <c r="A644" s="72"/>
    </row>
    <row r="645" spans="1:1">
      <c r="A645" s="72"/>
    </row>
    <row r="646" spans="1:1">
      <c r="A646" s="72"/>
    </row>
    <row r="647" spans="1:1">
      <c r="A647" s="72"/>
    </row>
    <row r="648" spans="1:1">
      <c r="A648" s="72"/>
    </row>
    <row r="649" spans="1:1">
      <c r="A649" s="72"/>
    </row>
    <row r="650" spans="1:1">
      <c r="A650" s="72"/>
    </row>
    <row r="651" spans="1:1">
      <c r="A651" s="72"/>
    </row>
    <row r="652" spans="1:1">
      <c r="A652" s="72"/>
    </row>
    <row r="653" spans="1:1">
      <c r="A653" s="72"/>
    </row>
    <row r="654" spans="1:1">
      <c r="A654" s="72"/>
    </row>
    <row r="655" spans="1:1">
      <c r="A655" s="72"/>
    </row>
    <row r="656" spans="1:1">
      <c r="A656" s="72"/>
    </row>
    <row r="657" spans="1:1">
      <c r="A657" s="72"/>
    </row>
    <row r="658" spans="1:1">
      <c r="A658" s="72"/>
    </row>
    <row r="659" spans="1:1">
      <c r="A659" s="72"/>
    </row>
    <row r="660" spans="1:1">
      <c r="A660" s="72"/>
    </row>
    <row r="661" spans="1:1">
      <c r="A661" s="72"/>
    </row>
    <row r="662" spans="1:1">
      <c r="A662" s="72"/>
    </row>
    <row r="663" spans="1:1">
      <c r="A663" s="72"/>
    </row>
    <row r="664" spans="1:1">
      <c r="A664" s="72"/>
    </row>
    <row r="665" spans="1:1">
      <c r="A665" s="72"/>
    </row>
    <row r="666" spans="1:1">
      <c r="A666" s="72"/>
    </row>
    <row r="667" spans="1:1">
      <c r="A667" s="72"/>
    </row>
    <row r="668" spans="1:1">
      <c r="A668" s="72"/>
    </row>
    <row r="669" spans="1:1">
      <c r="A669" s="72"/>
    </row>
    <row r="670" spans="1:1">
      <c r="A670" s="72"/>
    </row>
    <row r="671" spans="1:1">
      <c r="A671" s="72"/>
    </row>
    <row r="672" spans="1:1">
      <c r="A672" s="72"/>
    </row>
    <row r="673" spans="1:1">
      <c r="A673" s="72"/>
    </row>
    <row r="674" spans="1:1">
      <c r="A674" s="72"/>
    </row>
    <row r="675" spans="1:1">
      <c r="A675" s="72"/>
    </row>
    <row r="676" spans="1:1">
      <c r="A676" s="72"/>
    </row>
    <row r="677" spans="1:1">
      <c r="A677" s="72"/>
    </row>
    <row r="678" spans="1:1">
      <c r="A678" s="72"/>
    </row>
    <row r="679" spans="1:1">
      <c r="A679" s="72"/>
    </row>
    <row r="680" spans="1:1">
      <c r="A680" s="72"/>
    </row>
    <row r="681" spans="1:1">
      <c r="A681" s="72"/>
    </row>
    <row r="682" spans="1:1">
      <c r="A682" s="72"/>
    </row>
    <row r="683" spans="1:1">
      <c r="A683" s="72"/>
    </row>
    <row r="684" spans="1:1">
      <c r="A684" s="72"/>
    </row>
    <row r="685" spans="1:1">
      <c r="A685" s="72"/>
    </row>
    <row r="686" spans="1:1">
      <c r="A686" s="72"/>
    </row>
    <row r="687" spans="1:1">
      <c r="A687" s="72"/>
    </row>
    <row r="688" spans="1:1">
      <c r="A688" s="72"/>
    </row>
    <row r="689" spans="1:1">
      <c r="A689" s="72"/>
    </row>
    <row r="690" spans="1:1">
      <c r="A690" s="72"/>
    </row>
    <row r="691" spans="1:1">
      <c r="A691" s="72"/>
    </row>
    <row r="692" spans="1:1">
      <c r="A692" s="72"/>
    </row>
    <row r="693" spans="1:1">
      <c r="A693" s="72"/>
    </row>
    <row r="694" spans="1:1">
      <c r="A694" s="72"/>
    </row>
    <row r="695" spans="1:1">
      <c r="A695" s="72"/>
    </row>
    <row r="696" spans="1:1">
      <c r="A696" s="72"/>
    </row>
    <row r="697" spans="1:1">
      <c r="A697" s="72"/>
    </row>
    <row r="698" spans="1:1">
      <c r="A698" s="72"/>
    </row>
    <row r="699" spans="1:1">
      <c r="A699" s="72"/>
    </row>
    <row r="700" spans="1:1">
      <c r="A700" s="72"/>
    </row>
    <row r="701" spans="1:1">
      <c r="A701" s="72"/>
    </row>
    <row r="702" spans="1:1">
      <c r="A702" s="72"/>
    </row>
    <row r="703" spans="1:1">
      <c r="A703" s="72"/>
    </row>
    <row r="704" spans="1:1">
      <c r="A704" s="72"/>
    </row>
    <row r="705" spans="1:1">
      <c r="A705" s="72"/>
    </row>
    <row r="706" spans="1:1">
      <c r="A706" s="72"/>
    </row>
    <row r="707" spans="1:1">
      <c r="A707" s="72"/>
    </row>
    <row r="708" spans="1:1">
      <c r="A708" s="72"/>
    </row>
    <row r="709" spans="1:1">
      <c r="A709" s="72"/>
    </row>
    <row r="710" spans="1:1">
      <c r="A710" s="72"/>
    </row>
    <row r="711" spans="1:1">
      <c r="A711" s="72"/>
    </row>
    <row r="712" spans="1:1">
      <c r="A712" s="72"/>
    </row>
    <row r="713" spans="1:1">
      <c r="A713" s="72"/>
    </row>
    <row r="714" spans="1:1">
      <c r="A714" s="72"/>
    </row>
    <row r="715" spans="1:1">
      <c r="A715" s="72"/>
    </row>
    <row r="716" spans="1:1">
      <c r="A716" s="72"/>
    </row>
    <row r="717" spans="1:1">
      <c r="A717" s="72"/>
    </row>
    <row r="718" spans="1:1">
      <c r="A718" s="72"/>
    </row>
    <row r="719" spans="1:1">
      <c r="A719" s="72"/>
    </row>
    <row r="720" spans="1:1">
      <c r="A720" s="72"/>
    </row>
    <row r="721" spans="1:1">
      <c r="A721" s="72"/>
    </row>
    <row r="722" spans="1:1">
      <c r="A722" s="72"/>
    </row>
    <row r="723" spans="1:1">
      <c r="A723" s="72"/>
    </row>
    <row r="724" spans="1:1">
      <c r="A724" s="72"/>
    </row>
    <row r="725" spans="1:1">
      <c r="A725" s="72"/>
    </row>
    <row r="726" spans="1:1">
      <c r="A726" s="72"/>
    </row>
    <row r="727" spans="1:1">
      <c r="A727" s="72"/>
    </row>
    <row r="728" spans="1:1">
      <c r="A728" s="72"/>
    </row>
    <row r="729" spans="1:1">
      <c r="A729" s="72"/>
    </row>
    <row r="730" spans="1:1">
      <c r="A730" s="72"/>
    </row>
    <row r="731" spans="1:1">
      <c r="A731" s="72"/>
    </row>
    <row r="732" spans="1:1">
      <c r="A732" s="72"/>
    </row>
    <row r="733" spans="1:1">
      <c r="A733" s="72"/>
    </row>
    <row r="734" spans="1:1">
      <c r="A734" s="72"/>
    </row>
    <row r="735" spans="1:1">
      <c r="A735" s="72"/>
    </row>
    <row r="736" spans="1:1">
      <c r="A736" s="72"/>
    </row>
    <row r="737" spans="1:1">
      <c r="A737" s="72"/>
    </row>
    <row r="738" spans="1:1">
      <c r="A738" s="72"/>
    </row>
    <row r="739" spans="1:1">
      <c r="A739" s="72"/>
    </row>
    <row r="740" spans="1:1">
      <c r="A740" s="72"/>
    </row>
    <row r="741" spans="1:1">
      <c r="A741" s="72"/>
    </row>
    <row r="742" spans="1:1">
      <c r="A742" s="72"/>
    </row>
    <row r="743" spans="1:1">
      <c r="A743" s="72"/>
    </row>
    <row r="744" spans="1:1">
      <c r="A744" s="72"/>
    </row>
    <row r="745" spans="1:1">
      <c r="A745" s="72"/>
    </row>
    <row r="746" spans="1:1">
      <c r="A746" s="72"/>
    </row>
    <row r="747" spans="1:1">
      <c r="A747" s="72"/>
    </row>
    <row r="748" spans="1:1">
      <c r="A748" s="72"/>
    </row>
    <row r="749" spans="1:1">
      <c r="A749" s="72"/>
    </row>
    <row r="750" spans="1:1">
      <c r="A750" s="72"/>
    </row>
    <row r="751" spans="1:1">
      <c r="A751" s="72"/>
    </row>
    <row r="752" spans="1:1">
      <c r="A752" s="72"/>
    </row>
    <row r="753" spans="1:1">
      <c r="A753" s="72"/>
    </row>
    <row r="754" spans="1:1">
      <c r="A754" s="72"/>
    </row>
    <row r="755" spans="1:1">
      <c r="A755" s="72"/>
    </row>
    <row r="756" spans="1:1">
      <c r="A756" s="72"/>
    </row>
    <row r="757" spans="1:1">
      <c r="A757" s="72"/>
    </row>
    <row r="758" spans="1:1">
      <c r="A758" s="72"/>
    </row>
    <row r="759" spans="1:1">
      <c r="A759" s="72"/>
    </row>
    <row r="760" spans="1:1">
      <c r="A760" s="72"/>
    </row>
    <row r="761" spans="1:1">
      <c r="A761" s="72"/>
    </row>
    <row r="762" spans="1:1">
      <c r="A762" s="72"/>
    </row>
    <row r="763" spans="1:1">
      <c r="A763" s="72"/>
    </row>
    <row r="764" spans="1:1">
      <c r="A764" s="72"/>
    </row>
    <row r="765" spans="1:1">
      <c r="A765" s="72"/>
    </row>
    <row r="766" spans="1:1">
      <c r="A766" s="72"/>
    </row>
    <row r="767" spans="1:1">
      <c r="A767" s="72"/>
    </row>
    <row r="768" spans="1:1">
      <c r="A768" s="72"/>
    </row>
    <row r="769" spans="1:1">
      <c r="A769" s="72"/>
    </row>
    <row r="770" spans="1:1">
      <c r="A770" s="72"/>
    </row>
    <row r="771" spans="1:1">
      <c r="A771" s="72"/>
    </row>
    <row r="772" spans="1:1">
      <c r="A772" s="72"/>
    </row>
    <row r="773" spans="1:1">
      <c r="A773" s="72"/>
    </row>
    <row r="774" spans="1:1">
      <c r="A774" s="72"/>
    </row>
    <row r="775" spans="1:1">
      <c r="A775" s="72"/>
    </row>
    <row r="776" spans="1:1">
      <c r="A776" s="72"/>
    </row>
    <row r="777" spans="1:1">
      <c r="A777" s="72"/>
    </row>
    <row r="778" spans="1:1">
      <c r="A778" s="72"/>
    </row>
    <row r="779" spans="1:1">
      <c r="A779" s="72"/>
    </row>
    <row r="780" spans="1:1">
      <c r="A780" s="72"/>
    </row>
    <row r="781" spans="1:1">
      <c r="A781" s="72"/>
    </row>
    <row r="782" spans="1:1">
      <c r="A782" s="72"/>
    </row>
    <row r="783" spans="1:1">
      <c r="A783" s="72"/>
    </row>
    <row r="784" spans="1:1">
      <c r="A784" s="72"/>
    </row>
    <row r="785" spans="1:1">
      <c r="A785" s="72"/>
    </row>
    <row r="786" spans="1:1">
      <c r="A786" s="72"/>
    </row>
    <row r="787" spans="1:1">
      <c r="A787" s="72"/>
    </row>
    <row r="788" spans="1:1">
      <c r="A788" s="72"/>
    </row>
    <row r="789" spans="1:1">
      <c r="A789" s="72"/>
    </row>
    <row r="790" spans="1:1">
      <c r="A790" s="72"/>
    </row>
    <row r="791" spans="1:1">
      <c r="A791" s="72"/>
    </row>
    <row r="792" spans="1:1">
      <c r="A792" s="72"/>
    </row>
    <row r="793" spans="1:1">
      <c r="A793" s="72"/>
    </row>
    <row r="794" spans="1:1">
      <c r="A794" s="72"/>
    </row>
    <row r="795" spans="1:1">
      <c r="A795" s="72"/>
    </row>
    <row r="796" spans="1:1">
      <c r="A796" s="72"/>
    </row>
    <row r="797" spans="1:1">
      <c r="A797" s="72"/>
    </row>
    <row r="798" spans="1:1">
      <c r="A798" s="72"/>
    </row>
    <row r="799" spans="1:1">
      <c r="A799" s="72"/>
    </row>
    <row r="800" spans="1:1">
      <c r="A800" s="72"/>
    </row>
    <row r="801" spans="1:1">
      <c r="A801" s="72"/>
    </row>
    <row r="802" spans="1:1">
      <c r="A802" s="72"/>
    </row>
    <row r="803" spans="1:1">
      <c r="A803" s="72"/>
    </row>
    <row r="804" spans="1:1">
      <c r="A804" s="72"/>
    </row>
    <row r="805" spans="1:1">
      <c r="A805" s="72"/>
    </row>
    <row r="806" spans="1:1">
      <c r="A806" s="72"/>
    </row>
    <row r="807" spans="1:1">
      <c r="A807" s="72"/>
    </row>
    <row r="808" spans="1:1">
      <c r="A808" s="72"/>
    </row>
    <row r="809" spans="1:1">
      <c r="A809" s="72"/>
    </row>
    <row r="810" spans="1:1">
      <c r="A810" s="72"/>
    </row>
    <row r="811" spans="1:1">
      <c r="A811" s="72"/>
    </row>
    <row r="812" spans="1:1">
      <c r="A812" s="72"/>
    </row>
    <row r="813" spans="1:1">
      <c r="A813" s="72"/>
    </row>
    <row r="814" spans="1:1">
      <c r="A814" s="72"/>
    </row>
    <row r="815" spans="1:1">
      <c r="A815" s="72"/>
    </row>
    <row r="816" spans="1:1">
      <c r="A816" s="72"/>
    </row>
    <row r="817" spans="1:1">
      <c r="A817" s="72"/>
    </row>
    <row r="818" spans="1:1">
      <c r="A818" s="72"/>
    </row>
    <row r="819" spans="1:1">
      <c r="A819" s="72"/>
    </row>
    <row r="820" spans="1:1">
      <c r="A820" s="72"/>
    </row>
    <row r="821" spans="1:1">
      <c r="A821" s="72"/>
    </row>
    <row r="822" spans="1:1">
      <c r="A822" s="72"/>
    </row>
    <row r="823" spans="1:1">
      <c r="A823" s="72"/>
    </row>
    <row r="824" spans="1:1">
      <c r="A824" s="72"/>
    </row>
    <row r="825" spans="1:1">
      <c r="A825" s="72"/>
    </row>
    <row r="826" spans="1:1">
      <c r="A826" s="72"/>
    </row>
    <row r="827" spans="1:1">
      <c r="A827" s="72"/>
    </row>
    <row r="828" spans="1:1">
      <c r="A828" s="72"/>
    </row>
    <row r="829" spans="1:1">
      <c r="A829" s="72"/>
    </row>
    <row r="830" spans="1:1">
      <c r="A830" s="72"/>
    </row>
    <row r="831" spans="1:1">
      <c r="A831" s="72"/>
    </row>
    <row r="832" spans="1:1">
      <c r="A832" s="72"/>
    </row>
    <row r="833" spans="1:1">
      <c r="A833" s="72"/>
    </row>
    <row r="834" spans="1:1">
      <c r="A834" s="72"/>
    </row>
    <row r="835" spans="1:1">
      <c r="A835" s="72"/>
    </row>
    <row r="836" spans="1:1">
      <c r="A836" s="72"/>
    </row>
    <row r="837" spans="1:1">
      <c r="A837" s="72"/>
    </row>
    <row r="838" spans="1:1">
      <c r="A838" s="72"/>
    </row>
    <row r="839" spans="1:1">
      <c r="A839" s="72"/>
    </row>
    <row r="840" spans="1:1">
      <c r="A840" s="72"/>
    </row>
    <row r="841" spans="1:1">
      <c r="A841" s="72"/>
    </row>
    <row r="842" spans="1:1">
      <c r="A842" s="72"/>
    </row>
    <row r="843" spans="1:1">
      <c r="A843" s="72"/>
    </row>
    <row r="844" spans="1:1">
      <c r="A844" s="72"/>
    </row>
    <row r="845" spans="1:1">
      <c r="A845" s="72"/>
    </row>
    <row r="846" spans="1:1">
      <c r="A846" s="72"/>
    </row>
    <row r="847" spans="1:1">
      <c r="A847" s="72"/>
    </row>
    <row r="848" spans="1:1">
      <c r="A848" s="72"/>
    </row>
    <row r="849" spans="1:1">
      <c r="A849" s="72"/>
    </row>
    <row r="850" spans="1:1">
      <c r="A850" s="72"/>
    </row>
    <row r="851" spans="1:1">
      <c r="A851" s="72"/>
    </row>
    <row r="852" spans="1:1">
      <c r="A852" s="72"/>
    </row>
    <row r="853" spans="1:1">
      <c r="A853" s="72"/>
    </row>
    <row r="854" spans="1:1">
      <c r="A854" s="72"/>
    </row>
    <row r="855" spans="1:1">
      <c r="A855" s="72"/>
    </row>
    <row r="856" spans="1:1">
      <c r="A856" s="72"/>
    </row>
    <row r="857" spans="1:1">
      <c r="A857" s="72"/>
    </row>
    <row r="858" spans="1:1">
      <c r="A858" s="72"/>
    </row>
    <row r="859" spans="1:1">
      <c r="A859" s="72"/>
    </row>
    <row r="860" spans="1:1">
      <c r="A860" s="72"/>
    </row>
    <row r="861" spans="1:1">
      <c r="A861" s="72"/>
    </row>
    <row r="862" spans="1:1">
      <c r="A862" s="72"/>
    </row>
    <row r="863" spans="1:1">
      <c r="A863" s="72"/>
    </row>
    <row r="864" spans="1:1">
      <c r="A864" s="72"/>
    </row>
    <row r="865" spans="1:1">
      <c r="A865" s="72"/>
    </row>
    <row r="866" spans="1:1">
      <c r="A866" s="72"/>
    </row>
    <row r="867" spans="1:1">
      <c r="A867" s="72"/>
    </row>
    <row r="868" spans="1:1">
      <c r="A868" s="72"/>
    </row>
    <row r="869" spans="1:1">
      <c r="A869" s="72"/>
    </row>
    <row r="870" spans="1:1">
      <c r="A870" s="72"/>
    </row>
    <row r="871" spans="1:1">
      <c r="A871" s="72"/>
    </row>
    <row r="872" spans="1:1">
      <c r="A872" s="72"/>
    </row>
    <row r="873" spans="1:1">
      <c r="A873" s="72"/>
    </row>
    <row r="874" spans="1:1">
      <c r="A874" s="72"/>
    </row>
    <row r="875" spans="1:1">
      <c r="A875" s="72"/>
    </row>
    <row r="876" spans="1:1">
      <c r="A876" s="72"/>
    </row>
    <row r="877" spans="1:1">
      <c r="A877" s="72"/>
    </row>
    <row r="878" spans="1:1">
      <c r="A878" s="72"/>
    </row>
    <row r="879" spans="1:1">
      <c r="A879" s="72"/>
    </row>
    <row r="880" spans="1:1">
      <c r="A880" s="72"/>
    </row>
    <row r="881" spans="1:1">
      <c r="A881" s="72"/>
    </row>
    <row r="882" spans="1:1">
      <c r="A882" s="72"/>
    </row>
    <row r="883" spans="1:1">
      <c r="A883" s="72"/>
    </row>
    <row r="884" spans="1:1">
      <c r="A884" s="72"/>
    </row>
    <row r="885" spans="1:1">
      <c r="A885" s="72"/>
    </row>
    <row r="886" spans="1:1">
      <c r="A886" s="72"/>
    </row>
    <row r="887" spans="1:1">
      <c r="A887" s="72"/>
    </row>
    <row r="888" spans="1:1">
      <c r="A888" s="72"/>
    </row>
    <row r="889" spans="1:1">
      <c r="A889" s="72"/>
    </row>
    <row r="890" spans="1:1">
      <c r="A890" s="72"/>
    </row>
    <row r="891" spans="1:1">
      <c r="A891" s="72"/>
    </row>
    <row r="892" spans="1:1">
      <c r="A892" s="72"/>
    </row>
    <row r="893" spans="1:1">
      <c r="A893" s="72"/>
    </row>
    <row r="894" spans="1:1">
      <c r="A894" s="72"/>
    </row>
    <row r="895" spans="1:1">
      <c r="A895" s="72"/>
    </row>
    <row r="896" spans="1:1">
      <c r="A896" s="72"/>
    </row>
    <row r="897" spans="1:1">
      <c r="A897" s="72"/>
    </row>
    <row r="898" spans="1:1">
      <c r="A898" s="72"/>
    </row>
    <row r="899" spans="1:1">
      <c r="A899" s="72"/>
    </row>
    <row r="900" spans="1:1">
      <c r="A900" s="72"/>
    </row>
    <row r="901" spans="1:1">
      <c r="A901" s="72"/>
    </row>
    <row r="902" spans="1:1">
      <c r="A902" s="72"/>
    </row>
    <row r="903" spans="1:1">
      <c r="A903" s="72"/>
    </row>
    <row r="904" spans="1:1">
      <c r="A904" s="72"/>
    </row>
    <row r="905" spans="1:1">
      <c r="A905" s="72"/>
    </row>
    <row r="906" spans="1:1">
      <c r="A906" s="72"/>
    </row>
    <row r="907" spans="1:1">
      <c r="A907" s="72"/>
    </row>
    <row r="908" spans="1:1">
      <c r="A908" s="72"/>
    </row>
    <row r="909" spans="1:1">
      <c r="A909" s="72"/>
    </row>
    <row r="910" spans="1:1">
      <c r="A910" s="72"/>
    </row>
    <row r="911" spans="1:1">
      <c r="A911" s="72"/>
    </row>
    <row r="912" spans="1:1">
      <c r="A912" s="72"/>
    </row>
    <row r="913" spans="1:1">
      <c r="A913" s="72"/>
    </row>
    <row r="914" spans="1:1">
      <c r="A914" s="72"/>
    </row>
    <row r="915" spans="1:1">
      <c r="A915" s="72"/>
    </row>
    <row r="916" spans="1:1">
      <c r="A916" s="72"/>
    </row>
    <row r="917" spans="1:1">
      <c r="A917" s="72"/>
    </row>
    <row r="918" spans="1:1">
      <c r="A918" s="72"/>
    </row>
    <row r="919" spans="1:1">
      <c r="A919" s="72"/>
    </row>
    <row r="920" spans="1:1">
      <c r="A920" s="72"/>
    </row>
    <row r="921" spans="1:1">
      <c r="A921" s="72"/>
    </row>
    <row r="922" spans="1:1">
      <c r="A922" s="72"/>
    </row>
    <row r="923" spans="1:1">
      <c r="A923" s="72"/>
    </row>
    <row r="924" spans="1:1">
      <c r="A924" s="72"/>
    </row>
    <row r="925" spans="1:1">
      <c r="A925" s="72"/>
    </row>
    <row r="926" spans="1:1">
      <c r="A926" s="72"/>
    </row>
    <row r="927" spans="1:1">
      <c r="A927" s="72"/>
    </row>
    <row r="928" spans="1:1">
      <c r="A928" s="72"/>
    </row>
    <row r="929" spans="1:1">
      <c r="A929" s="72"/>
    </row>
    <row r="930" spans="1:1">
      <c r="A930" s="72"/>
    </row>
    <row r="931" spans="1:1">
      <c r="A931" s="72"/>
    </row>
    <row r="932" spans="1:1">
      <c r="A932" s="72"/>
    </row>
    <row r="933" spans="1:1">
      <c r="A933" s="72"/>
    </row>
    <row r="934" spans="1:1">
      <c r="A934" s="72"/>
    </row>
    <row r="935" spans="1:1">
      <c r="A935" s="72"/>
    </row>
    <row r="936" spans="1:1">
      <c r="A936" s="72"/>
    </row>
    <row r="937" spans="1:1">
      <c r="A937" s="72"/>
    </row>
    <row r="938" spans="1:1">
      <c r="A938" s="72"/>
    </row>
    <row r="939" spans="1:1">
      <c r="A939" s="72"/>
    </row>
    <row r="940" spans="1:1">
      <c r="A940" s="72"/>
    </row>
    <row r="941" spans="1:1">
      <c r="A941" s="72"/>
    </row>
    <row r="942" spans="1:1">
      <c r="A942" s="72"/>
    </row>
    <row r="943" spans="1:1">
      <c r="A943" s="72"/>
    </row>
    <row r="944" spans="1:1">
      <c r="A944" s="72"/>
    </row>
    <row r="945" spans="1:1">
      <c r="A945" s="72"/>
    </row>
    <row r="946" spans="1:1">
      <c r="A946" s="72"/>
    </row>
    <row r="947" spans="1:1">
      <c r="A947" s="72"/>
    </row>
    <row r="948" spans="1:1">
      <c r="A948" s="72"/>
    </row>
    <row r="949" spans="1:1">
      <c r="A949" s="72"/>
    </row>
    <row r="950" spans="1:1">
      <c r="A950" s="72"/>
    </row>
    <row r="951" spans="1:1">
      <c r="A951" s="72"/>
    </row>
    <row r="952" spans="1:1">
      <c r="A952" s="72"/>
    </row>
    <row r="953" spans="1:1">
      <c r="A953" s="72"/>
    </row>
    <row r="954" spans="1:1">
      <c r="A954" s="72"/>
    </row>
    <row r="955" spans="1:1">
      <c r="A955" s="72"/>
    </row>
    <row r="956" spans="1:1">
      <c r="A956" s="72"/>
    </row>
    <row r="957" spans="1:1">
      <c r="A957" s="72"/>
    </row>
    <row r="958" spans="1:1">
      <c r="A958" s="72"/>
    </row>
    <row r="959" spans="1:1">
      <c r="A959" s="72"/>
    </row>
    <row r="960" spans="1:1">
      <c r="A960" s="72"/>
    </row>
    <row r="961" spans="1:1">
      <c r="A961" s="72"/>
    </row>
    <row r="962" spans="1:1">
      <c r="A962" s="72"/>
    </row>
    <row r="963" spans="1:1">
      <c r="A963" s="72"/>
    </row>
    <row r="964" spans="1:1">
      <c r="A964" s="72"/>
    </row>
    <row r="965" spans="1:1">
      <c r="A965" s="72"/>
    </row>
    <row r="966" spans="1:1">
      <c r="A966" s="72"/>
    </row>
    <row r="967" spans="1:1">
      <c r="A967" s="72"/>
    </row>
    <row r="968" spans="1:1">
      <c r="A968" s="72"/>
    </row>
    <row r="969" spans="1:1">
      <c r="A969" s="72"/>
    </row>
    <row r="970" spans="1:1">
      <c r="A970" s="72"/>
    </row>
    <row r="971" spans="1:1">
      <c r="A971" s="72"/>
    </row>
    <row r="972" spans="1:1">
      <c r="A972" s="72"/>
    </row>
    <row r="973" spans="1:1">
      <c r="A973" s="72"/>
    </row>
    <row r="974" spans="1:1">
      <c r="A974" s="72"/>
    </row>
    <row r="975" spans="1:1">
      <c r="A975" s="72"/>
    </row>
    <row r="976" spans="1:1">
      <c r="A976" s="72"/>
    </row>
    <row r="977" spans="1:1">
      <c r="A977" s="72"/>
    </row>
    <row r="978" spans="1:1">
      <c r="A978" s="72"/>
    </row>
    <row r="979" spans="1:1">
      <c r="A979" s="72"/>
    </row>
    <row r="980" spans="1:1">
      <c r="A980" s="72"/>
    </row>
    <row r="981" spans="1:1">
      <c r="A981" s="72"/>
    </row>
    <row r="982" spans="1:1">
      <c r="A982" s="72"/>
    </row>
    <row r="983" spans="1:1">
      <c r="A983" s="72"/>
    </row>
    <row r="984" spans="1:1">
      <c r="A984" s="72"/>
    </row>
    <row r="985" spans="1:1">
      <c r="A985" s="72"/>
    </row>
    <row r="986" spans="1:1">
      <c r="A986" s="72"/>
    </row>
    <row r="987" spans="1:1">
      <c r="A987" s="72"/>
    </row>
    <row r="988" spans="1:1">
      <c r="A988" s="72"/>
    </row>
    <row r="989" spans="1:1">
      <c r="A989" s="72"/>
    </row>
    <row r="990" spans="1:1">
      <c r="A990" s="72"/>
    </row>
    <row r="991" spans="1:1">
      <c r="A991" s="72"/>
    </row>
    <row r="992" spans="1:1">
      <c r="A992" s="72"/>
    </row>
    <row r="993" spans="1:1">
      <c r="A993" s="72"/>
    </row>
    <row r="994" spans="1:1">
      <c r="A994" s="72"/>
    </row>
    <row r="995" spans="1:1">
      <c r="A995" s="72"/>
    </row>
    <row r="996" spans="1:1">
      <c r="A996" s="72"/>
    </row>
    <row r="997" spans="1:1">
      <c r="A997" s="72"/>
    </row>
    <row r="998" spans="1:1">
      <c r="A998" s="72"/>
    </row>
    <row r="999" spans="1:1">
      <c r="A999" s="72"/>
    </row>
    <row r="1000" spans="1:1">
      <c r="A1000" s="72"/>
    </row>
    <row r="1001" spans="1:1">
      <c r="A1001" s="72"/>
    </row>
    <row r="1002" spans="1:1">
      <c r="A1002" s="72"/>
    </row>
    <row r="1003" spans="1:1">
      <c r="A1003" s="72"/>
    </row>
    <row r="1004" spans="1:1">
      <c r="A1004" s="72"/>
    </row>
    <row r="1005" spans="1:1">
      <c r="A1005" s="72"/>
    </row>
    <row r="1006" spans="1:1">
      <c r="A1006" s="72"/>
    </row>
    <row r="1007" spans="1:1">
      <c r="A1007" s="72"/>
    </row>
    <row r="1008" spans="1:1">
      <c r="A1008" s="72"/>
    </row>
    <row r="1009" spans="1:1">
      <c r="A1009" s="72"/>
    </row>
    <row r="1010" spans="1:1">
      <c r="A1010" s="72"/>
    </row>
    <row r="1011" spans="1:1">
      <c r="A1011" s="72"/>
    </row>
    <row r="1012" spans="1:1">
      <c r="A1012" s="72"/>
    </row>
    <row r="1013" spans="1:1">
      <c r="A1013" s="72"/>
    </row>
    <row r="1014" spans="1:1">
      <c r="A1014" s="72"/>
    </row>
    <row r="1015" spans="1:1">
      <c r="A1015" s="72"/>
    </row>
    <row r="1016" spans="1:1">
      <c r="A1016" s="72"/>
    </row>
    <row r="1017" spans="1:1">
      <c r="A1017" s="72"/>
    </row>
    <row r="1018" spans="1:1">
      <c r="A1018" s="72"/>
    </row>
    <row r="1019" spans="1:1">
      <c r="A1019" s="72"/>
    </row>
    <row r="1020" spans="1:1">
      <c r="A1020" s="72"/>
    </row>
    <row r="1021" spans="1:1">
      <c r="A1021" s="72"/>
    </row>
    <row r="1022" spans="1:1">
      <c r="A1022" s="72"/>
    </row>
    <row r="1023" spans="1:1">
      <c r="A1023" s="72"/>
    </row>
    <row r="1024" spans="1:1">
      <c r="A1024" s="72"/>
    </row>
    <row r="1025" spans="1:1">
      <c r="A1025" s="72"/>
    </row>
    <row r="1026" spans="1:1">
      <c r="A1026" s="72"/>
    </row>
    <row r="1027" spans="1:1">
      <c r="A1027" s="72"/>
    </row>
    <row r="1028" spans="1:1">
      <c r="A1028" s="72"/>
    </row>
    <row r="1029" spans="1:1">
      <c r="A1029" s="72"/>
    </row>
    <row r="1030" spans="1:1">
      <c r="A1030" s="72"/>
    </row>
    <row r="1031" spans="1:1">
      <c r="A1031" s="72"/>
    </row>
    <row r="1032" spans="1:1">
      <c r="A1032" s="72"/>
    </row>
    <row r="1033" spans="1:1">
      <c r="A1033" s="72"/>
    </row>
    <row r="1034" spans="1:1">
      <c r="A1034" s="72"/>
    </row>
    <row r="1035" spans="1:1">
      <c r="A1035" s="72"/>
    </row>
    <row r="1036" spans="1:1">
      <c r="A1036" s="72"/>
    </row>
    <row r="1037" spans="1:1">
      <c r="A1037" s="72"/>
    </row>
    <row r="1038" spans="1:1">
      <c r="A1038" s="72"/>
    </row>
    <row r="1039" spans="1:1">
      <c r="A1039" s="72"/>
    </row>
    <row r="1040" spans="1:1">
      <c r="A1040" s="72"/>
    </row>
    <row r="1041" spans="1:1">
      <c r="A1041" s="72"/>
    </row>
    <row r="1042" spans="1:1">
      <c r="A1042" s="72"/>
    </row>
    <row r="1043" spans="1:1">
      <c r="A1043" s="72"/>
    </row>
    <row r="1044" spans="1:1">
      <c r="A1044" s="72"/>
    </row>
    <row r="1045" spans="1:1">
      <c r="A1045" s="72"/>
    </row>
    <row r="1046" spans="1:1">
      <c r="A1046" s="72"/>
    </row>
    <row r="1047" spans="1:1">
      <c r="A1047" s="72"/>
    </row>
    <row r="1048" spans="1:1">
      <c r="A1048" s="72"/>
    </row>
    <row r="1049" spans="1:1">
      <c r="A1049" s="72"/>
    </row>
    <row r="1050" spans="1:1">
      <c r="A1050" s="72"/>
    </row>
    <row r="1051" spans="1:1">
      <c r="A1051" s="72"/>
    </row>
    <row r="1052" spans="1:1">
      <c r="A1052" s="72"/>
    </row>
    <row r="1053" spans="1:1">
      <c r="A1053" s="72"/>
    </row>
    <row r="1054" spans="1:1">
      <c r="A1054" s="72"/>
    </row>
    <row r="1055" spans="1:1">
      <c r="A1055" s="72"/>
    </row>
    <row r="1056" spans="1:1">
      <c r="A1056" s="72"/>
    </row>
    <row r="1057" spans="1:1">
      <c r="A1057" s="72"/>
    </row>
    <row r="1058" spans="1:1">
      <c r="A1058" s="72"/>
    </row>
    <row r="1059" spans="1:1">
      <c r="A1059" s="72"/>
    </row>
    <row r="1060" spans="1:1">
      <c r="A1060" s="72"/>
    </row>
    <row r="1061" spans="1:1">
      <c r="A1061" s="72"/>
    </row>
    <row r="1062" spans="1:1">
      <c r="A1062" s="72"/>
    </row>
    <row r="1063" spans="1:1">
      <c r="A1063" s="72"/>
    </row>
    <row r="1064" spans="1:1">
      <c r="A1064" s="72"/>
    </row>
    <row r="1065" spans="1:1">
      <c r="A1065" s="72"/>
    </row>
    <row r="1066" spans="1:1">
      <c r="A1066" s="72"/>
    </row>
    <row r="1067" spans="1:1">
      <c r="A1067" s="72"/>
    </row>
    <row r="1068" spans="1:1">
      <c r="A1068" s="72"/>
    </row>
    <row r="1069" spans="1:1">
      <c r="A1069" s="72"/>
    </row>
    <row r="1070" spans="1:1">
      <c r="A1070" s="72"/>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2615"/>
  <sheetViews>
    <sheetView zoomScale="70" zoomScaleNormal="70" zoomScalePageLayoutView="70" workbookViewId="0">
      <pane ySplit="1" topLeftCell="A2" activePane="bottomLeft" state="frozen"/>
      <selection pane="bottomLeft" activeCell="B19" sqref="B19"/>
    </sheetView>
  </sheetViews>
  <sheetFormatPr baseColWidth="10" defaultColWidth="8.625" defaultRowHeight="16"/>
  <cols>
    <col min="1" max="1" width="10.375" style="92" customWidth="1"/>
    <col min="2" max="2" width="46.75" style="93" customWidth="1"/>
    <col min="3" max="3" width="17.5" style="93" customWidth="1"/>
    <col min="4" max="4" width="10.375" style="93" bestFit="1" customWidth="1"/>
    <col min="5" max="5" width="15.5" style="93" customWidth="1"/>
    <col min="6" max="6" width="10.375" style="93" bestFit="1" customWidth="1"/>
    <col min="7" max="7" width="6.75" style="93" bestFit="1" customWidth="1"/>
    <col min="8" max="8" width="2.5" style="93" customWidth="1"/>
    <col min="9" max="9" width="3.25" style="93" customWidth="1"/>
    <col min="10" max="10" width="3.75" style="93" customWidth="1"/>
    <col min="11" max="11" width="3.875" style="93" customWidth="1"/>
    <col min="12" max="12" width="3.5" style="93" customWidth="1"/>
    <col min="13" max="13" width="4.5" style="93" customWidth="1"/>
    <col min="14" max="14" width="3.5" style="93" customWidth="1"/>
    <col min="15" max="15" width="4.5" style="93" customWidth="1"/>
    <col min="16" max="16" width="3.625" style="93" customWidth="1"/>
    <col min="17" max="17" width="3.5" style="93" customWidth="1"/>
    <col min="18" max="18" width="4.25" style="93" customWidth="1"/>
    <col min="19" max="19" width="6" style="93" customWidth="1"/>
    <col min="20" max="20" width="6" style="92" customWidth="1"/>
    <col min="21" max="21" width="4.625" style="93" customWidth="1"/>
    <col min="22" max="22" width="3.75" style="93" customWidth="1"/>
    <col min="23" max="23" width="8.125" style="93" customWidth="1"/>
    <col min="24" max="24" width="8.625" style="94" customWidth="1"/>
    <col min="25" max="25" width="15.125" style="93" customWidth="1"/>
    <col min="26" max="26" width="11.5" style="94" customWidth="1"/>
    <col min="27" max="16384" width="8.625" style="93"/>
  </cols>
  <sheetData>
    <row r="1" spans="1:26" s="91" customFormat="1" ht="39.75" customHeight="1">
      <c r="A1" s="90" t="s">
        <v>6864</v>
      </c>
      <c r="B1" s="91" t="s">
        <v>1222</v>
      </c>
      <c r="C1" s="91" t="s">
        <v>461</v>
      </c>
      <c r="D1" s="91" t="s">
        <v>462</v>
      </c>
      <c r="E1" s="91" t="s">
        <v>463</v>
      </c>
      <c r="F1" s="91" t="s">
        <v>464</v>
      </c>
      <c r="G1" s="91" t="s">
        <v>465</v>
      </c>
      <c r="H1" s="91" t="s">
        <v>466</v>
      </c>
      <c r="I1" s="91" t="s">
        <v>468</v>
      </c>
      <c r="J1" s="91" t="s">
        <v>678</v>
      </c>
      <c r="K1" s="91" t="s">
        <v>677</v>
      </c>
      <c r="L1" s="91" t="s">
        <v>676</v>
      </c>
      <c r="M1" s="91" t="s">
        <v>675</v>
      </c>
      <c r="N1" s="91" t="s">
        <v>674</v>
      </c>
      <c r="O1" s="91" t="s">
        <v>673</v>
      </c>
      <c r="P1" s="91" t="s">
        <v>2034</v>
      </c>
      <c r="Q1" s="91" t="s">
        <v>672</v>
      </c>
      <c r="R1" s="91" t="s">
        <v>567</v>
      </c>
      <c r="S1" s="91" t="s">
        <v>568</v>
      </c>
      <c r="T1" s="90" t="s">
        <v>2051</v>
      </c>
      <c r="U1" s="91" t="s">
        <v>1214</v>
      </c>
      <c r="V1" s="91" t="s">
        <v>1215</v>
      </c>
      <c r="W1" s="91" t="s">
        <v>2035</v>
      </c>
      <c r="X1" s="91" t="s">
        <v>874</v>
      </c>
      <c r="Y1" s="91" t="s">
        <v>878</v>
      </c>
      <c r="Z1" s="91" t="s">
        <v>875</v>
      </c>
    </row>
    <row r="2" spans="1:26">
      <c r="A2" s="92">
        <v>1</v>
      </c>
      <c r="B2" s="93" t="s">
        <v>1072</v>
      </c>
      <c r="C2" s="93" t="s">
        <v>557</v>
      </c>
      <c r="D2" s="93">
        <v>248</v>
      </c>
      <c r="E2" s="93" t="s">
        <v>556</v>
      </c>
      <c r="F2" s="93">
        <v>220</v>
      </c>
      <c r="G2" s="93">
        <v>1912</v>
      </c>
      <c r="J2" s="93">
        <v>220</v>
      </c>
      <c r="K2" s="93">
        <v>240</v>
      </c>
      <c r="L2" s="93">
        <v>250</v>
      </c>
      <c r="M2" s="93">
        <v>248</v>
      </c>
      <c r="P2" s="93" t="s">
        <v>667</v>
      </c>
      <c r="Q2" s="93">
        <v>13</v>
      </c>
      <c r="W2" s="93">
        <v>1</v>
      </c>
      <c r="Y2" s="93" t="s">
        <v>1073</v>
      </c>
    </row>
    <row r="3" spans="1:26">
      <c r="A3" s="92">
        <v>1</v>
      </c>
      <c r="B3" s="93" t="s">
        <v>1072</v>
      </c>
      <c r="C3" s="93" t="s">
        <v>557</v>
      </c>
      <c r="D3" s="93">
        <v>248</v>
      </c>
      <c r="E3" s="93" t="s">
        <v>34</v>
      </c>
      <c r="F3" s="93">
        <v>240</v>
      </c>
      <c r="G3" s="93">
        <v>1912</v>
      </c>
      <c r="J3" s="93">
        <v>220</v>
      </c>
      <c r="K3" s="93">
        <v>240</v>
      </c>
      <c r="L3" s="93">
        <v>250</v>
      </c>
      <c r="M3" s="93">
        <v>248</v>
      </c>
      <c r="P3" s="93" t="s">
        <v>667</v>
      </c>
      <c r="Q3" s="93">
        <v>15</v>
      </c>
      <c r="W3" s="93">
        <v>1</v>
      </c>
      <c r="Y3" s="93" t="s">
        <v>1073</v>
      </c>
    </row>
    <row r="4" spans="1:26">
      <c r="A4" s="92">
        <v>1</v>
      </c>
      <c r="B4" s="93" t="s">
        <v>1072</v>
      </c>
      <c r="C4" s="93" t="s">
        <v>557</v>
      </c>
      <c r="D4" s="93">
        <v>248</v>
      </c>
      <c r="E4" s="93" t="s">
        <v>560</v>
      </c>
      <c r="F4" s="93">
        <v>250</v>
      </c>
      <c r="G4" s="93">
        <v>1912</v>
      </c>
      <c r="J4" s="93">
        <v>220</v>
      </c>
      <c r="K4" s="93">
        <v>240</v>
      </c>
      <c r="L4" s="93">
        <v>250</v>
      </c>
      <c r="M4" s="93">
        <v>248</v>
      </c>
      <c r="P4" s="93" t="s">
        <v>667</v>
      </c>
      <c r="Q4" s="93">
        <v>17</v>
      </c>
      <c r="W4" s="93">
        <v>1</v>
      </c>
      <c r="Y4" s="93" t="s">
        <v>1073</v>
      </c>
    </row>
    <row r="5" spans="1:26">
      <c r="A5" s="92">
        <v>1</v>
      </c>
      <c r="B5" s="93" t="s">
        <v>1072</v>
      </c>
      <c r="C5" s="93" t="s">
        <v>557</v>
      </c>
      <c r="D5" s="93">
        <v>248</v>
      </c>
      <c r="E5" s="93" t="s">
        <v>556</v>
      </c>
      <c r="F5" s="93">
        <v>220</v>
      </c>
      <c r="G5" s="93">
        <v>1913</v>
      </c>
      <c r="J5" s="93">
        <v>220</v>
      </c>
      <c r="K5" s="93">
        <v>240</v>
      </c>
      <c r="L5" s="93">
        <v>250</v>
      </c>
      <c r="M5" s="93">
        <v>248</v>
      </c>
      <c r="P5" s="93" t="s">
        <v>667</v>
      </c>
      <c r="Q5" s="93">
        <v>14</v>
      </c>
      <c r="W5" s="93">
        <v>1</v>
      </c>
      <c r="Y5" s="93" t="s">
        <v>1073</v>
      </c>
    </row>
    <row r="6" spans="1:26">
      <c r="A6" s="92">
        <v>1</v>
      </c>
      <c r="B6" s="93" t="s">
        <v>1072</v>
      </c>
      <c r="C6" s="93" t="s">
        <v>557</v>
      </c>
      <c r="D6" s="93">
        <v>248</v>
      </c>
      <c r="E6" s="93" t="s">
        <v>34</v>
      </c>
      <c r="F6" s="93">
        <v>240</v>
      </c>
      <c r="G6" s="93">
        <v>1913</v>
      </c>
      <c r="J6" s="93">
        <v>220</v>
      </c>
      <c r="K6" s="93">
        <v>240</v>
      </c>
      <c r="L6" s="93">
        <v>250</v>
      </c>
      <c r="M6" s="93">
        <v>248</v>
      </c>
      <c r="P6" s="93" t="s">
        <v>667</v>
      </c>
      <c r="Q6" s="93">
        <v>16</v>
      </c>
      <c r="W6" s="93">
        <v>1</v>
      </c>
      <c r="Y6" s="93" t="s">
        <v>1073</v>
      </c>
    </row>
    <row r="7" spans="1:26">
      <c r="A7" s="92">
        <v>1</v>
      </c>
      <c r="B7" s="93" t="s">
        <v>1072</v>
      </c>
      <c r="C7" s="93" t="s">
        <v>557</v>
      </c>
      <c r="D7" s="93">
        <v>248</v>
      </c>
      <c r="E7" s="93" t="s">
        <v>560</v>
      </c>
      <c r="F7" s="93">
        <v>250</v>
      </c>
      <c r="G7" s="93">
        <v>1913</v>
      </c>
      <c r="J7" s="93">
        <v>220</v>
      </c>
      <c r="K7" s="93">
        <v>240</v>
      </c>
      <c r="L7" s="93">
        <v>250</v>
      </c>
      <c r="M7" s="93">
        <v>248</v>
      </c>
      <c r="P7" s="93" t="s">
        <v>667</v>
      </c>
      <c r="Q7" s="93">
        <v>18</v>
      </c>
      <c r="W7" s="93">
        <v>1</v>
      </c>
      <c r="Y7" s="93" t="s">
        <v>1073</v>
      </c>
    </row>
    <row r="8" spans="1:26">
      <c r="A8" s="92">
        <v>2</v>
      </c>
      <c r="B8" s="93" t="s">
        <v>1384</v>
      </c>
      <c r="C8" s="93" t="s">
        <v>473</v>
      </c>
      <c r="D8" s="93">
        <v>177</v>
      </c>
      <c r="E8" s="93" t="s">
        <v>481</v>
      </c>
      <c r="F8" s="93">
        <v>304</v>
      </c>
      <c r="G8" s="93">
        <v>1562</v>
      </c>
      <c r="H8" s="93">
        <v>3</v>
      </c>
      <c r="J8" s="93">
        <v>177</v>
      </c>
      <c r="P8" s="93" t="s">
        <v>668</v>
      </c>
      <c r="Q8" s="93">
        <v>1</v>
      </c>
      <c r="W8" s="93">
        <v>1</v>
      </c>
      <c r="Y8" s="93" t="s">
        <v>1253</v>
      </c>
      <c r="Z8" s="94" t="s">
        <v>934</v>
      </c>
    </row>
    <row r="9" spans="1:26">
      <c r="A9" s="92">
        <v>2</v>
      </c>
      <c r="B9" s="93" t="s">
        <v>1384</v>
      </c>
      <c r="C9" s="93" t="s">
        <v>473</v>
      </c>
      <c r="D9" s="93">
        <v>177</v>
      </c>
      <c r="E9" s="93" t="s">
        <v>481</v>
      </c>
      <c r="F9" s="93">
        <v>304</v>
      </c>
      <c r="G9" s="93">
        <v>1563</v>
      </c>
      <c r="I9" s="93">
        <v>3</v>
      </c>
      <c r="J9" s="93">
        <v>177</v>
      </c>
      <c r="P9" s="93" t="s">
        <v>668</v>
      </c>
      <c r="Q9" s="93">
        <v>1</v>
      </c>
      <c r="W9" s="93">
        <v>1</v>
      </c>
      <c r="Y9" s="93" t="s">
        <v>1253</v>
      </c>
      <c r="Z9" s="94" t="s">
        <v>934</v>
      </c>
    </row>
    <row r="10" spans="1:26">
      <c r="A10" s="92">
        <v>3</v>
      </c>
      <c r="B10" s="93" t="s">
        <v>920</v>
      </c>
      <c r="C10" s="93" t="s">
        <v>747</v>
      </c>
      <c r="D10" s="93">
        <v>375</v>
      </c>
      <c r="E10" s="93" t="s">
        <v>39</v>
      </c>
      <c r="F10" s="93">
        <v>291</v>
      </c>
      <c r="G10" s="93">
        <v>1521</v>
      </c>
      <c r="W10" s="93" t="s">
        <v>83</v>
      </c>
      <c r="X10" s="94" t="s">
        <v>1255</v>
      </c>
      <c r="Y10" s="93" t="s">
        <v>2037</v>
      </c>
      <c r="Z10" s="94" t="s">
        <v>1254</v>
      </c>
    </row>
    <row r="11" spans="1:26">
      <c r="A11" s="92">
        <v>3</v>
      </c>
      <c r="B11" s="93" t="s">
        <v>920</v>
      </c>
      <c r="C11" s="93" t="s">
        <v>747</v>
      </c>
      <c r="D11" s="93">
        <v>375</v>
      </c>
      <c r="E11" s="93" t="s">
        <v>39</v>
      </c>
      <c r="F11" s="93">
        <v>291</v>
      </c>
      <c r="G11" s="93">
        <v>1522</v>
      </c>
      <c r="W11" s="93" t="s">
        <v>83</v>
      </c>
      <c r="X11" s="94" t="s">
        <v>1255</v>
      </c>
      <c r="Y11" s="93" t="s">
        <v>2037</v>
      </c>
      <c r="Z11" s="94" t="s">
        <v>1254</v>
      </c>
    </row>
    <row r="12" spans="1:26">
      <c r="A12" s="92">
        <v>3</v>
      </c>
      <c r="B12" s="93" t="s">
        <v>920</v>
      </c>
      <c r="C12" s="93" t="s">
        <v>747</v>
      </c>
      <c r="D12" s="93">
        <v>375</v>
      </c>
      <c r="E12" s="93" t="s">
        <v>39</v>
      </c>
      <c r="F12" s="93">
        <v>291</v>
      </c>
      <c r="G12" s="93">
        <v>1523</v>
      </c>
      <c r="W12" s="93" t="s">
        <v>83</v>
      </c>
      <c r="X12" s="94" t="s">
        <v>1255</v>
      </c>
      <c r="Y12" s="93" t="s">
        <v>2037</v>
      </c>
      <c r="Z12" s="94" t="s">
        <v>1254</v>
      </c>
    </row>
    <row r="13" spans="1:26">
      <c r="A13" s="92">
        <v>3</v>
      </c>
      <c r="B13" s="93" t="s">
        <v>920</v>
      </c>
      <c r="C13" s="93" t="s">
        <v>747</v>
      </c>
      <c r="D13" s="93">
        <v>375</v>
      </c>
      <c r="E13" s="93" t="s">
        <v>39</v>
      </c>
      <c r="F13" s="93">
        <v>291</v>
      </c>
      <c r="G13" s="93">
        <v>1524</v>
      </c>
      <c r="W13" s="93" t="s">
        <v>83</v>
      </c>
      <c r="X13" s="94" t="s">
        <v>1255</v>
      </c>
      <c r="Y13" s="93" t="s">
        <v>2037</v>
      </c>
      <c r="Z13" s="94" t="s">
        <v>1254</v>
      </c>
    </row>
    <row r="14" spans="1:26">
      <c r="A14" s="92">
        <v>3</v>
      </c>
      <c r="B14" s="93" t="s">
        <v>920</v>
      </c>
      <c r="C14" s="93" t="s">
        <v>747</v>
      </c>
      <c r="D14" s="93">
        <v>375</v>
      </c>
      <c r="E14" s="93" t="s">
        <v>39</v>
      </c>
      <c r="F14" s="93">
        <v>291</v>
      </c>
      <c r="G14" s="93">
        <v>1525</v>
      </c>
      <c r="W14" s="93" t="s">
        <v>83</v>
      </c>
      <c r="X14" s="94" t="s">
        <v>1255</v>
      </c>
      <c r="Y14" s="93" t="s">
        <v>2037</v>
      </c>
      <c r="Z14" s="94" t="s">
        <v>1254</v>
      </c>
    </row>
    <row r="15" spans="1:26">
      <c r="A15" s="92">
        <v>4</v>
      </c>
      <c r="B15" s="93" t="s">
        <v>888</v>
      </c>
      <c r="C15" s="93" t="s">
        <v>481</v>
      </c>
      <c r="D15" s="93">
        <v>304</v>
      </c>
      <c r="E15" s="93" t="s">
        <v>570</v>
      </c>
      <c r="F15" s="93">
        <v>379</v>
      </c>
      <c r="G15" s="93">
        <v>1521</v>
      </c>
      <c r="J15" s="93">
        <v>304</v>
      </c>
      <c r="P15" s="93" t="s">
        <v>667</v>
      </c>
      <c r="Q15" s="93">
        <v>2</v>
      </c>
      <c r="W15" s="93">
        <v>1</v>
      </c>
      <c r="Y15" s="93" t="s">
        <v>2040</v>
      </c>
      <c r="Z15" s="94" t="s">
        <v>1249</v>
      </c>
    </row>
    <row r="16" spans="1:26">
      <c r="A16" s="92">
        <v>4</v>
      </c>
      <c r="B16" s="93" t="s">
        <v>888</v>
      </c>
      <c r="C16" s="93" t="s">
        <v>481</v>
      </c>
      <c r="D16" s="93">
        <v>304</v>
      </c>
      <c r="E16" s="93" t="s">
        <v>747</v>
      </c>
      <c r="F16" s="93">
        <v>375</v>
      </c>
      <c r="G16" s="93">
        <v>1521</v>
      </c>
      <c r="J16" s="93">
        <v>304</v>
      </c>
      <c r="P16" s="93" t="s">
        <v>667</v>
      </c>
      <c r="Q16" s="93">
        <v>2</v>
      </c>
      <c r="W16" s="93">
        <v>1</v>
      </c>
      <c r="Y16" s="93" t="s">
        <v>2040</v>
      </c>
      <c r="Z16" s="94" t="s">
        <v>1249</v>
      </c>
    </row>
    <row r="17" spans="1:26">
      <c r="A17" s="92">
        <v>4</v>
      </c>
      <c r="B17" s="93" t="s">
        <v>888</v>
      </c>
      <c r="C17" s="93" t="s">
        <v>481</v>
      </c>
      <c r="D17" s="93">
        <v>304</v>
      </c>
      <c r="E17" s="93" t="s">
        <v>570</v>
      </c>
      <c r="F17" s="93">
        <v>379</v>
      </c>
      <c r="G17" s="93">
        <v>1522</v>
      </c>
      <c r="J17" s="93">
        <v>304</v>
      </c>
      <c r="P17" s="93" t="s">
        <v>667</v>
      </c>
      <c r="Q17" s="93">
        <v>2</v>
      </c>
      <c r="W17" s="93">
        <v>1</v>
      </c>
      <c r="Y17" s="93" t="s">
        <v>2040</v>
      </c>
      <c r="Z17" s="94" t="s">
        <v>1249</v>
      </c>
    </row>
    <row r="18" spans="1:26">
      <c r="A18" s="92">
        <v>4</v>
      </c>
      <c r="B18" s="93" t="s">
        <v>888</v>
      </c>
      <c r="C18" s="93" t="s">
        <v>481</v>
      </c>
      <c r="D18" s="93">
        <v>304</v>
      </c>
      <c r="E18" s="93" t="s">
        <v>747</v>
      </c>
      <c r="F18" s="93">
        <v>375</v>
      </c>
      <c r="G18" s="93">
        <v>1522</v>
      </c>
      <c r="J18" s="93">
        <v>304</v>
      </c>
      <c r="P18" s="93" t="s">
        <v>667</v>
      </c>
      <c r="Q18" s="93">
        <v>2</v>
      </c>
      <c r="W18" s="93">
        <v>1</v>
      </c>
      <c r="Y18" s="93" t="s">
        <v>2040</v>
      </c>
      <c r="Z18" s="94" t="s">
        <v>1249</v>
      </c>
    </row>
    <row r="19" spans="1:26">
      <c r="A19" s="92">
        <v>4</v>
      </c>
      <c r="B19" s="93" t="s">
        <v>888</v>
      </c>
      <c r="C19" s="93" t="s">
        <v>481</v>
      </c>
      <c r="D19" s="93">
        <v>304</v>
      </c>
      <c r="E19" s="93" t="s">
        <v>570</v>
      </c>
      <c r="F19" s="93">
        <v>379</v>
      </c>
      <c r="G19" s="93">
        <v>1523</v>
      </c>
      <c r="J19" s="93">
        <v>304</v>
      </c>
      <c r="P19" s="93" t="s">
        <v>667</v>
      </c>
      <c r="Q19" s="93">
        <v>2</v>
      </c>
      <c r="W19" s="93">
        <v>1</v>
      </c>
      <c r="Y19" s="93" t="s">
        <v>2040</v>
      </c>
      <c r="Z19" s="94" t="s">
        <v>1249</v>
      </c>
    </row>
    <row r="20" spans="1:26">
      <c r="A20" s="92">
        <v>4</v>
      </c>
      <c r="B20" s="93" t="s">
        <v>888</v>
      </c>
      <c r="C20" s="93" t="s">
        <v>481</v>
      </c>
      <c r="D20" s="93">
        <v>304</v>
      </c>
      <c r="E20" s="93" t="s">
        <v>747</v>
      </c>
      <c r="F20" s="93">
        <v>375</v>
      </c>
      <c r="G20" s="93">
        <v>1523</v>
      </c>
      <c r="J20" s="93">
        <v>304</v>
      </c>
      <c r="P20" s="93" t="s">
        <v>667</v>
      </c>
      <c r="Q20" s="93">
        <v>2</v>
      </c>
      <c r="W20" s="93">
        <v>1</v>
      </c>
      <c r="Y20" s="93" t="s">
        <v>2040</v>
      </c>
      <c r="Z20" s="94" t="s">
        <v>1249</v>
      </c>
    </row>
    <row r="21" spans="1:26">
      <c r="A21" s="92">
        <v>4</v>
      </c>
      <c r="B21" s="93" t="s">
        <v>888</v>
      </c>
      <c r="C21" s="93" t="s">
        <v>481</v>
      </c>
      <c r="D21" s="93">
        <v>304</v>
      </c>
      <c r="E21" s="93" t="s">
        <v>570</v>
      </c>
      <c r="F21" s="93">
        <v>379</v>
      </c>
      <c r="G21" s="93">
        <v>1524</v>
      </c>
      <c r="J21" s="93">
        <v>304</v>
      </c>
      <c r="P21" s="93" t="s">
        <v>667</v>
      </c>
      <c r="Q21" s="93">
        <v>2</v>
      </c>
      <c r="W21" s="93">
        <v>1</v>
      </c>
      <c r="Y21" s="93" t="s">
        <v>2040</v>
      </c>
      <c r="Z21" s="94" t="s">
        <v>1249</v>
      </c>
    </row>
    <row r="22" spans="1:26">
      <c r="A22" s="92">
        <v>4</v>
      </c>
      <c r="B22" s="93" t="s">
        <v>888</v>
      </c>
      <c r="C22" s="93" t="s">
        <v>481</v>
      </c>
      <c r="D22" s="93">
        <v>304</v>
      </c>
      <c r="E22" s="93" t="s">
        <v>747</v>
      </c>
      <c r="F22" s="93">
        <v>375</v>
      </c>
      <c r="G22" s="93">
        <v>1524</v>
      </c>
      <c r="J22" s="93">
        <v>304</v>
      </c>
      <c r="P22" s="93" t="s">
        <v>667</v>
      </c>
      <c r="Q22" s="93">
        <v>2</v>
      </c>
      <c r="W22" s="93">
        <v>1</v>
      </c>
      <c r="Y22" s="93" t="s">
        <v>2040</v>
      </c>
      <c r="Z22" s="94" t="s">
        <v>1249</v>
      </c>
    </row>
    <row r="23" spans="1:26">
      <c r="A23" s="92">
        <v>4</v>
      </c>
      <c r="B23" s="93" t="s">
        <v>888</v>
      </c>
      <c r="C23" s="93" t="s">
        <v>481</v>
      </c>
      <c r="D23" s="93">
        <v>304</v>
      </c>
      <c r="E23" s="93" t="s">
        <v>570</v>
      </c>
      <c r="F23" s="93">
        <v>379</v>
      </c>
      <c r="G23" s="93">
        <v>1525</v>
      </c>
      <c r="J23" s="93">
        <v>304</v>
      </c>
      <c r="P23" s="93" t="s">
        <v>667</v>
      </c>
      <c r="Q23" s="93">
        <v>2</v>
      </c>
      <c r="W23" s="93">
        <v>1</v>
      </c>
      <c r="Y23" s="93" t="s">
        <v>2040</v>
      </c>
      <c r="Z23" s="94" t="s">
        <v>1249</v>
      </c>
    </row>
    <row r="24" spans="1:26">
      <c r="A24" s="92">
        <v>4</v>
      </c>
      <c r="B24" s="93" t="s">
        <v>888</v>
      </c>
      <c r="C24" s="93" t="s">
        <v>481</v>
      </c>
      <c r="D24" s="93">
        <v>304</v>
      </c>
      <c r="E24" s="93" t="s">
        <v>747</v>
      </c>
      <c r="F24" s="93">
        <v>375</v>
      </c>
      <c r="G24" s="93">
        <v>1525</v>
      </c>
      <c r="J24" s="93">
        <v>304</v>
      </c>
      <c r="P24" s="93" t="s">
        <v>667</v>
      </c>
      <c r="Q24" s="93">
        <v>2</v>
      </c>
      <c r="W24" s="93">
        <v>1</v>
      </c>
      <c r="Y24" s="93" t="s">
        <v>2040</v>
      </c>
      <c r="Z24" s="94" t="s">
        <v>1249</v>
      </c>
    </row>
    <row r="25" spans="1:26">
      <c r="A25" s="92">
        <v>4</v>
      </c>
      <c r="B25" s="93" t="s">
        <v>888</v>
      </c>
      <c r="C25" s="93" t="s">
        <v>481</v>
      </c>
      <c r="D25" s="93">
        <v>304</v>
      </c>
      <c r="E25" s="93" t="s">
        <v>570</v>
      </c>
      <c r="F25" s="93">
        <v>379</v>
      </c>
      <c r="G25" s="93">
        <v>1526</v>
      </c>
      <c r="J25" s="93">
        <v>304</v>
      </c>
      <c r="P25" s="93" t="s">
        <v>667</v>
      </c>
      <c r="Q25" s="93">
        <v>2</v>
      </c>
      <c r="W25" s="93">
        <v>1</v>
      </c>
      <c r="Y25" s="93" t="s">
        <v>2040</v>
      </c>
      <c r="Z25" s="94" t="s">
        <v>1249</v>
      </c>
    </row>
    <row r="26" spans="1:26">
      <c r="A26" s="92">
        <v>4</v>
      </c>
      <c r="B26" s="93" t="s">
        <v>888</v>
      </c>
      <c r="C26" s="93" t="s">
        <v>481</v>
      </c>
      <c r="D26" s="93">
        <v>304</v>
      </c>
      <c r="E26" s="93" t="s">
        <v>747</v>
      </c>
      <c r="F26" s="93">
        <v>375</v>
      </c>
      <c r="G26" s="93">
        <v>1526</v>
      </c>
      <c r="J26" s="93">
        <v>304</v>
      </c>
      <c r="P26" s="93" t="s">
        <v>667</v>
      </c>
      <c r="Q26" s="93">
        <v>2</v>
      </c>
      <c r="W26" s="93">
        <v>1</v>
      </c>
      <c r="Y26" s="93" t="s">
        <v>2040</v>
      </c>
      <c r="Z26" s="94" t="s">
        <v>1249</v>
      </c>
    </row>
    <row r="27" spans="1:26">
      <c r="A27" s="92">
        <v>5</v>
      </c>
      <c r="B27" s="93" t="s">
        <v>1070</v>
      </c>
      <c r="C27" s="93" t="s">
        <v>557</v>
      </c>
      <c r="D27" s="93">
        <v>248</v>
      </c>
      <c r="E27" s="93" t="s">
        <v>556</v>
      </c>
      <c r="F27" s="93">
        <v>220</v>
      </c>
      <c r="G27" s="93">
        <v>1913</v>
      </c>
      <c r="I27" s="93">
        <v>8</v>
      </c>
      <c r="J27" s="93">
        <v>220</v>
      </c>
      <c r="K27" s="93">
        <v>240</v>
      </c>
      <c r="M27" s="93">
        <v>82</v>
      </c>
      <c r="P27" s="93" t="s">
        <v>667</v>
      </c>
      <c r="Q27" s="93">
        <v>6</v>
      </c>
      <c r="W27" s="93">
        <v>1</v>
      </c>
      <c r="Y27" s="93" t="s">
        <v>1071</v>
      </c>
    </row>
    <row r="28" spans="1:26">
      <c r="A28" s="92">
        <v>5</v>
      </c>
      <c r="B28" s="93" t="s">
        <v>1070</v>
      </c>
      <c r="C28" s="93" t="s">
        <v>557</v>
      </c>
      <c r="D28" s="93">
        <v>248</v>
      </c>
      <c r="E28" s="93" t="s">
        <v>34</v>
      </c>
      <c r="F28" s="93">
        <v>240</v>
      </c>
      <c r="G28" s="93">
        <v>1913</v>
      </c>
      <c r="I28" s="93">
        <v>8</v>
      </c>
      <c r="J28" s="93">
        <v>220</v>
      </c>
      <c r="K28" s="93">
        <v>240</v>
      </c>
      <c r="M28" s="93">
        <v>82</v>
      </c>
      <c r="P28" s="93" t="s">
        <v>667</v>
      </c>
      <c r="Q28" s="93">
        <v>6</v>
      </c>
      <c r="W28" s="93">
        <v>1</v>
      </c>
      <c r="Y28" s="93" t="s">
        <v>1071</v>
      </c>
    </row>
    <row r="29" spans="1:26">
      <c r="A29" s="92">
        <v>5</v>
      </c>
      <c r="B29" s="93" t="s">
        <v>1070</v>
      </c>
      <c r="C29" s="93" t="s">
        <v>557</v>
      </c>
      <c r="D29" s="93">
        <v>248</v>
      </c>
      <c r="E29" s="93" t="s">
        <v>649</v>
      </c>
      <c r="F29" s="93">
        <f>82</f>
        <v>82</v>
      </c>
      <c r="G29" s="93">
        <v>1913</v>
      </c>
      <c r="I29" s="93">
        <v>8</v>
      </c>
      <c r="J29" s="93">
        <v>220</v>
      </c>
      <c r="K29" s="93">
        <v>240</v>
      </c>
      <c r="M29" s="93">
        <v>82</v>
      </c>
      <c r="P29" s="93" t="s">
        <v>667</v>
      </c>
      <c r="Q29" s="93">
        <v>6</v>
      </c>
      <c r="W29" s="93">
        <v>1</v>
      </c>
      <c r="Y29" s="93" t="s">
        <v>1071</v>
      </c>
    </row>
    <row r="30" spans="1:26">
      <c r="A30" s="92">
        <v>6</v>
      </c>
      <c r="B30" s="93" t="s">
        <v>1063</v>
      </c>
      <c r="C30" s="93" t="s">
        <v>481</v>
      </c>
      <c r="D30" s="93">
        <v>304</v>
      </c>
      <c r="E30" s="93" t="s">
        <v>719</v>
      </c>
      <c r="F30" s="93">
        <v>888</v>
      </c>
      <c r="G30" s="93">
        <v>1856</v>
      </c>
      <c r="J30" s="93">
        <v>304</v>
      </c>
      <c r="K30" s="93">
        <v>177</v>
      </c>
      <c r="P30" s="93" t="s">
        <v>667</v>
      </c>
      <c r="W30" s="93">
        <v>1</v>
      </c>
      <c r="Y30" s="94" t="s">
        <v>1064</v>
      </c>
    </row>
    <row r="31" spans="1:26">
      <c r="A31" s="92">
        <v>6</v>
      </c>
      <c r="B31" s="93" t="s">
        <v>1063</v>
      </c>
      <c r="C31" s="93" t="s">
        <v>1029</v>
      </c>
      <c r="D31" s="93">
        <v>177</v>
      </c>
      <c r="E31" s="93" t="s">
        <v>719</v>
      </c>
      <c r="F31" s="93">
        <v>888</v>
      </c>
      <c r="G31" s="93">
        <v>1856</v>
      </c>
      <c r="J31" s="93">
        <v>304</v>
      </c>
      <c r="K31" s="93">
        <v>177</v>
      </c>
      <c r="P31" s="93" t="s">
        <v>667</v>
      </c>
      <c r="W31" s="93">
        <v>1</v>
      </c>
      <c r="Y31" s="94" t="s">
        <v>1064</v>
      </c>
    </row>
    <row r="32" spans="1:26">
      <c r="A32" s="92">
        <v>6</v>
      </c>
      <c r="B32" s="93" t="s">
        <v>1063</v>
      </c>
      <c r="C32" s="93" t="s">
        <v>481</v>
      </c>
      <c r="D32" s="93">
        <v>304</v>
      </c>
      <c r="E32" s="93" t="s">
        <v>719</v>
      </c>
      <c r="F32" s="93">
        <v>888</v>
      </c>
      <c r="G32" s="93">
        <v>1857</v>
      </c>
      <c r="J32" s="93">
        <v>304</v>
      </c>
      <c r="K32" s="93">
        <v>177</v>
      </c>
      <c r="P32" s="93" t="s">
        <v>667</v>
      </c>
      <c r="W32" s="93">
        <v>1</v>
      </c>
      <c r="Y32" s="94" t="s">
        <v>1064</v>
      </c>
    </row>
    <row r="33" spans="1:25">
      <c r="A33" s="92">
        <v>6</v>
      </c>
      <c r="B33" s="93" t="s">
        <v>1063</v>
      </c>
      <c r="C33" s="93" t="s">
        <v>1029</v>
      </c>
      <c r="D33" s="93">
        <v>177</v>
      </c>
      <c r="E33" s="93" t="s">
        <v>719</v>
      </c>
      <c r="F33" s="93">
        <v>888</v>
      </c>
      <c r="G33" s="93">
        <v>1857</v>
      </c>
      <c r="J33" s="93">
        <v>304</v>
      </c>
      <c r="K33" s="93">
        <v>177</v>
      </c>
      <c r="P33" s="93" t="s">
        <v>667</v>
      </c>
      <c r="W33" s="93">
        <v>1</v>
      </c>
      <c r="Y33" s="94" t="s">
        <v>1064</v>
      </c>
    </row>
    <row r="34" spans="1:25">
      <c r="A34" s="92">
        <v>6</v>
      </c>
      <c r="B34" s="93" t="s">
        <v>1063</v>
      </c>
      <c r="C34" s="93" t="s">
        <v>481</v>
      </c>
      <c r="D34" s="93">
        <v>304</v>
      </c>
      <c r="E34" s="93" t="s">
        <v>719</v>
      </c>
      <c r="F34" s="93">
        <v>888</v>
      </c>
      <c r="G34" s="93">
        <v>1858</v>
      </c>
      <c r="J34" s="93">
        <v>304</v>
      </c>
      <c r="K34" s="93">
        <v>177</v>
      </c>
      <c r="P34" s="93" t="s">
        <v>667</v>
      </c>
      <c r="W34" s="93">
        <v>1</v>
      </c>
      <c r="Y34" s="94" t="s">
        <v>1064</v>
      </c>
    </row>
    <row r="35" spans="1:25">
      <c r="A35" s="92">
        <v>6</v>
      </c>
      <c r="B35" s="93" t="s">
        <v>1063</v>
      </c>
      <c r="C35" s="93" t="s">
        <v>1029</v>
      </c>
      <c r="D35" s="93">
        <v>177</v>
      </c>
      <c r="E35" s="93" t="s">
        <v>719</v>
      </c>
      <c r="F35" s="93">
        <v>888</v>
      </c>
      <c r="G35" s="93">
        <v>1858</v>
      </c>
      <c r="J35" s="93">
        <v>304</v>
      </c>
      <c r="K35" s="93">
        <v>177</v>
      </c>
      <c r="P35" s="93" t="s">
        <v>667</v>
      </c>
      <c r="W35" s="93">
        <v>1</v>
      </c>
      <c r="Y35" s="94" t="s">
        <v>1064</v>
      </c>
    </row>
    <row r="36" spans="1:25">
      <c r="A36" s="92">
        <v>6</v>
      </c>
      <c r="B36" s="93" t="s">
        <v>1063</v>
      </c>
      <c r="C36" s="93" t="s">
        <v>481</v>
      </c>
      <c r="D36" s="93">
        <v>304</v>
      </c>
      <c r="E36" s="93" t="s">
        <v>719</v>
      </c>
      <c r="F36" s="93">
        <v>888</v>
      </c>
      <c r="G36" s="93">
        <v>1859</v>
      </c>
      <c r="J36" s="93">
        <v>304</v>
      </c>
      <c r="K36" s="93">
        <v>177</v>
      </c>
      <c r="P36" s="93" t="s">
        <v>667</v>
      </c>
      <c r="W36" s="93">
        <v>1</v>
      </c>
      <c r="Y36" s="94" t="s">
        <v>1064</v>
      </c>
    </row>
    <row r="37" spans="1:25">
      <c r="A37" s="92">
        <v>6</v>
      </c>
      <c r="B37" s="93" t="s">
        <v>1063</v>
      </c>
      <c r="C37" s="93" t="s">
        <v>1029</v>
      </c>
      <c r="D37" s="93">
        <v>177</v>
      </c>
      <c r="E37" s="93" t="s">
        <v>719</v>
      </c>
      <c r="F37" s="93">
        <v>888</v>
      </c>
      <c r="G37" s="93">
        <v>1859</v>
      </c>
      <c r="J37" s="93">
        <v>304</v>
      </c>
      <c r="K37" s="93">
        <v>177</v>
      </c>
      <c r="P37" s="93" t="s">
        <v>667</v>
      </c>
      <c r="W37" s="93">
        <v>1</v>
      </c>
      <c r="Y37" s="94" t="s">
        <v>1064</v>
      </c>
    </row>
    <row r="38" spans="1:25">
      <c r="A38" s="92">
        <v>6</v>
      </c>
      <c r="B38" s="93" t="s">
        <v>1063</v>
      </c>
      <c r="C38" s="93" t="s">
        <v>481</v>
      </c>
      <c r="D38" s="93">
        <v>304</v>
      </c>
      <c r="E38" s="93" t="s">
        <v>719</v>
      </c>
      <c r="F38" s="93">
        <v>888</v>
      </c>
      <c r="G38" s="93">
        <v>1860</v>
      </c>
      <c r="I38" s="93">
        <v>6</v>
      </c>
      <c r="J38" s="93">
        <v>304</v>
      </c>
      <c r="K38" s="93">
        <v>177</v>
      </c>
      <c r="P38" s="93" t="s">
        <v>667</v>
      </c>
      <c r="W38" s="93">
        <v>1</v>
      </c>
      <c r="Y38" s="94" t="s">
        <v>1064</v>
      </c>
    </row>
    <row r="39" spans="1:25">
      <c r="A39" s="92">
        <v>6</v>
      </c>
      <c r="B39" s="93" t="s">
        <v>1063</v>
      </c>
      <c r="C39" s="93" t="s">
        <v>1029</v>
      </c>
      <c r="D39" s="93">
        <v>177</v>
      </c>
      <c r="E39" s="93" t="s">
        <v>719</v>
      </c>
      <c r="F39" s="93">
        <v>888</v>
      </c>
      <c r="G39" s="93">
        <v>1860</v>
      </c>
      <c r="I39" s="93">
        <v>6</v>
      </c>
      <c r="J39" s="93">
        <v>304</v>
      </c>
      <c r="K39" s="93">
        <v>177</v>
      </c>
      <c r="P39" s="93" t="s">
        <v>667</v>
      </c>
      <c r="W39" s="93">
        <v>1</v>
      </c>
      <c r="Y39" s="94" t="s">
        <v>1064</v>
      </c>
    </row>
    <row r="40" spans="1:25">
      <c r="A40" s="92">
        <v>7</v>
      </c>
      <c r="B40" s="93" t="s">
        <v>901</v>
      </c>
      <c r="C40" s="93" t="s">
        <v>474</v>
      </c>
      <c r="D40" s="93">
        <v>379</v>
      </c>
      <c r="E40" s="93" t="s">
        <v>481</v>
      </c>
      <c r="F40" s="93">
        <v>304</v>
      </c>
      <c r="G40" s="93">
        <v>1536</v>
      </c>
      <c r="J40" s="93">
        <v>304</v>
      </c>
      <c r="P40" s="93" t="s">
        <v>667</v>
      </c>
      <c r="Q40" s="93">
        <v>1</v>
      </c>
      <c r="W40" s="93">
        <v>1</v>
      </c>
      <c r="Y40" s="93" t="s">
        <v>1256</v>
      </c>
    </row>
    <row r="41" spans="1:25">
      <c r="A41" s="92">
        <v>7</v>
      </c>
      <c r="B41" s="93" t="s">
        <v>901</v>
      </c>
      <c r="C41" s="93" t="s">
        <v>747</v>
      </c>
      <c r="D41" s="93">
        <v>375</v>
      </c>
      <c r="E41" s="93" t="s">
        <v>481</v>
      </c>
      <c r="F41" s="93">
        <v>304</v>
      </c>
      <c r="G41" s="93">
        <v>1536</v>
      </c>
      <c r="J41" s="93">
        <v>304</v>
      </c>
      <c r="P41" s="93" t="s">
        <v>667</v>
      </c>
      <c r="Q41" s="93">
        <v>1</v>
      </c>
      <c r="W41" s="93">
        <v>1</v>
      </c>
      <c r="Y41" s="93" t="s">
        <v>1256</v>
      </c>
    </row>
    <row r="42" spans="1:25">
      <c r="A42" s="92">
        <v>7</v>
      </c>
      <c r="B42" s="93" t="s">
        <v>901</v>
      </c>
      <c r="C42" s="93" t="s">
        <v>474</v>
      </c>
      <c r="D42" s="93">
        <v>379</v>
      </c>
      <c r="E42" s="93" t="s">
        <v>481</v>
      </c>
      <c r="F42" s="93">
        <v>304</v>
      </c>
      <c r="G42" s="93">
        <v>1537</v>
      </c>
      <c r="J42" s="93">
        <v>304</v>
      </c>
      <c r="P42" s="93" t="s">
        <v>667</v>
      </c>
      <c r="Q42" s="93">
        <v>1</v>
      </c>
      <c r="W42" s="93">
        <v>1</v>
      </c>
      <c r="Y42" s="93" t="s">
        <v>1256</v>
      </c>
    </row>
    <row r="43" spans="1:25">
      <c r="A43" s="92">
        <v>7</v>
      </c>
      <c r="B43" s="93" t="s">
        <v>901</v>
      </c>
      <c r="C43" s="93" t="s">
        <v>747</v>
      </c>
      <c r="D43" s="93">
        <v>375</v>
      </c>
      <c r="E43" s="93" t="s">
        <v>481</v>
      </c>
      <c r="F43" s="93">
        <v>304</v>
      </c>
      <c r="G43" s="93">
        <v>1537</v>
      </c>
      <c r="J43" s="93">
        <v>304</v>
      </c>
      <c r="P43" s="93" t="s">
        <v>667</v>
      </c>
      <c r="Q43" s="93">
        <v>1</v>
      </c>
      <c r="W43" s="93">
        <v>1</v>
      </c>
      <c r="Y43" s="93" t="s">
        <v>1256</v>
      </c>
    </row>
    <row r="44" spans="1:25">
      <c r="A44" s="92">
        <v>7</v>
      </c>
      <c r="B44" s="93" t="s">
        <v>901</v>
      </c>
      <c r="C44" s="93" t="s">
        <v>474</v>
      </c>
      <c r="D44" s="93">
        <v>379</v>
      </c>
      <c r="E44" s="93" t="s">
        <v>481</v>
      </c>
      <c r="F44" s="93">
        <v>304</v>
      </c>
      <c r="G44" s="93">
        <v>1538</v>
      </c>
      <c r="I44" s="93">
        <v>6</v>
      </c>
      <c r="J44" s="93">
        <v>304</v>
      </c>
      <c r="P44" s="93" t="s">
        <v>667</v>
      </c>
      <c r="Q44" s="93">
        <v>1</v>
      </c>
      <c r="W44" s="93">
        <v>1</v>
      </c>
      <c r="Y44" s="93" t="s">
        <v>1256</v>
      </c>
    </row>
    <row r="45" spans="1:25">
      <c r="A45" s="92">
        <v>7</v>
      </c>
      <c r="B45" s="93" t="s">
        <v>901</v>
      </c>
      <c r="C45" s="93" t="s">
        <v>747</v>
      </c>
      <c r="D45" s="93">
        <v>375</v>
      </c>
      <c r="E45" s="93" t="s">
        <v>481</v>
      </c>
      <c r="F45" s="93">
        <v>304</v>
      </c>
      <c r="G45" s="93">
        <v>1538</v>
      </c>
      <c r="I45" s="93">
        <v>6</v>
      </c>
      <c r="J45" s="93">
        <v>304</v>
      </c>
      <c r="P45" s="93" t="s">
        <v>667</v>
      </c>
      <c r="Q45" s="93">
        <v>1</v>
      </c>
      <c r="W45" s="93">
        <v>1</v>
      </c>
      <c r="Y45" s="93" t="s">
        <v>1256</v>
      </c>
    </row>
    <row r="46" spans="1:25">
      <c r="A46" s="92">
        <v>8</v>
      </c>
      <c r="B46" s="93" t="s">
        <v>1237</v>
      </c>
      <c r="C46" s="93" t="s">
        <v>570</v>
      </c>
      <c r="D46" s="93">
        <v>379</v>
      </c>
      <c r="E46" s="93" t="s">
        <v>42</v>
      </c>
      <c r="F46" s="93">
        <v>304</v>
      </c>
      <c r="G46" s="93">
        <v>1542</v>
      </c>
      <c r="J46" s="93">
        <v>304</v>
      </c>
      <c r="P46" s="93" t="s">
        <v>667</v>
      </c>
      <c r="Q46" s="93">
        <v>2</v>
      </c>
      <c r="W46" s="93">
        <v>1</v>
      </c>
      <c r="Y46" s="93" t="s">
        <v>1257</v>
      </c>
    </row>
    <row r="47" spans="1:25">
      <c r="A47" s="92">
        <v>8</v>
      </c>
      <c r="B47" s="93" t="s">
        <v>1237</v>
      </c>
      <c r="C47" s="93" t="s">
        <v>744</v>
      </c>
      <c r="D47" s="93">
        <v>375</v>
      </c>
      <c r="E47" s="93" t="s">
        <v>42</v>
      </c>
      <c r="F47" s="93">
        <v>304</v>
      </c>
      <c r="G47" s="93">
        <v>1542</v>
      </c>
      <c r="J47" s="93">
        <v>304</v>
      </c>
      <c r="P47" s="93" t="s">
        <v>667</v>
      </c>
      <c r="Q47" s="93">
        <v>2</v>
      </c>
      <c r="W47" s="93">
        <v>1</v>
      </c>
      <c r="Y47" s="93" t="s">
        <v>1257</v>
      </c>
    </row>
    <row r="48" spans="1:25">
      <c r="A48" s="92">
        <v>8</v>
      </c>
      <c r="B48" s="93" t="s">
        <v>1237</v>
      </c>
      <c r="C48" s="93" t="s">
        <v>570</v>
      </c>
      <c r="D48" s="93">
        <v>379</v>
      </c>
      <c r="E48" s="93" t="s">
        <v>42</v>
      </c>
      <c r="F48" s="93">
        <v>304</v>
      </c>
      <c r="G48" s="93">
        <v>1543</v>
      </c>
      <c r="J48" s="93">
        <v>304</v>
      </c>
      <c r="P48" s="93" t="s">
        <v>667</v>
      </c>
      <c r="Q48" s="93">
        <v>2</v>
      </c>
      <c r="W48" s="93">
        <v>1</v>
      </c>
      <c r="Y48" s="93" t="s">
        <v>1257</v>
      </c>
    </row>
    <row r="49" spans="1:26">
      <c r="A49" s="92">
        <v>8</v>
      </c>
      <c r="B49" s="93" t="s">
        <v>1237</v>
      </c>
      <c r="C49" s="93" t="s">
        <v>744</v>
      </c>
      <c r="D49" s="93">
        <v>375</v>
      </c>
      <c r="E49" s="93" t="s">
        <v>42</v>
      </c>
      <c r="F49" s="93">
        <v>304</v>
      </c>
      <c r="G49" s="93">
        <v>1543</v>
      </c>
      <c r="J49" s="93">
        <v>304</v>
      </c>
      <c r="P49" s="93" t="s">
        <v>667</v>
      </c>
      <c r="Q49" s="93">
        <v>2</v>
      </c>
      <c r="W49" s="93">
        <v>1</v>
      </c>
      <c r="Y49" s="93" t="s">
        <v>1257</v>
      </c>
    </row>
    <row r="50" spans="1:26">
      <c r="A50" s="92">
        <v>8</v>
      </c>
      <c r="B50" s="93" t="s">
        <v>1237</v>
      </c>
      <c r="C50" s="93" t="s">
        <v>570</v>
      </c>
      <c r="D50" s="93">
        <v>379</v>
      </c>
      <c r="E50" s="93" t="s">
        <v>42</v>
      </c>
      <c r="F50" s="93">
        <v>304</v>
      </c>
      <c r="G50" s="93">
        <v>1544</v>
      </c>
      <c r="I50" s="93">
        <v>9</v>
      </c>
      <c r="J50" s="93">
        <v>304</v>
      </c>
      <c r="P50" s="93" t="s">
        <v>667</v>
      </c>
      <c r="Q50" s="93">
        <v>2</v>
      </c>
      <c r="W50" s="93">
        <v>1</v>
      </c>
      <c r="Y50" s="93" t="s">
        <v>1257</v>
      </c>
    </row>
    <row r="51" spans="1:26">
      <c r="A51" s="92">
        <v>8</v>
      </c>
      <c r="B51" s="93" t="s">
        <v>1237</v>
      </c>
      <c r="C51" s="93" t="s">
        <v>744</v>
      </c>
      <c r="D51" s="93">
        <v>375</v>
      </c>
      <c r="E51" s="93" t="s">
        <v>42</v>
      </c>
      <c r="F51" s="93">
        <v>304</v>
      </c>
      <c r="G51" s="93">
        <v>1544</v>
      </c>
      <c r="I51" s="93">
        <v>9</v>
      </c>
      <c r="J51" s="93">
        <v>304</v>
      </c>
      <c r="P51" s="93" t="s">
        <v>667</v>
      </c>
      <c r="Q51" s="93">
        <v>2</v>
      </c>
      <c r="W51" s="93">
        <v>1</v>
      </c>
      <c r="Y51" s="93" t="s">
        <v>1257</v>
      </c>
    </row>
    <row r="52" spans="1:26">
      <c r="A52" s="92">
        <v>9</v>
      </c>
      <c r="B52" s="93" t="s">
        <v>2043</v>
      </c>
      <c r="C52" s="93" t="s">
        <v>52</v>
      </c>
      <c r="D52" s="93">
        <v>379</v>
      </c>
      <c r="E52" s="93" t="s">
        <v>481</v>
      </c>
      <c r="F52" s="93">
        <v>304</v>
      </c>
      <c r="G52" s="93">
        <v>1552</v>
      </c>
      <c r="J52" s="93">
        <v>304</v>
      </c>
      <c r="K52" s="93">
        <v>56</v>
      </c>
      <c r="P52" s="93" t="s">
        <v>667</v>
      </c>
      <c r="Q52" s="93">
        <v>3</v>
      </c>
      <c r="R52" s="93">
        <v>1</v>
      </c>
      <c r="W52" s="93" t="s">
        <v>1250</v>
      </c>
      <c r="X52" s="94" t="s">
        <v>1251</v>
      </c>
      <c r="Y52" s="93" t="s">
        <v>2041</v>
      </c>
      <c r="Z52" s="93"/>
    </row>
    <row r="53" spans="1:26">
      <c r="A53" s="92">
        <v>9</v>
      </c>
      <c r="B53" s="93" t="s">
        <v>2043</v>
      </c>
      <c r="C53" s="93" t="s">
        <v>744</v>
      </c>
      <c r="D53" s="93">
        <v>375</v>
      </c>
      <c r="E53" s="93" t="s">
        <v>23</v>
      </c>
      <c r="F53" s="93">
        <f>56</f>
        <v>56</v>
      </c>
      <c r="G53" s="93">
        <v>1552</v>
      </c>
      <c r="J53" s="93">
        <v>304</v>
      </c>
      <c r="K53" s="93">
        <v>56</v>
      </c>
      <c r="P53" s="93" t="s">
        <v>667</v>
      </c>
      <c r="Q53" s="93">
        <v>3</v>
      </c>
      <c r="R53" s="93">
        <v>1</v>
      </c>
      <c r="W53" s="93" t="s">
        <v>1250</v>
      </c>
      <c r="X53" s="94" t="s">
        <v>1251</v>
      </c>
      <c r="Y53" s="93" t="s">
        <v>2041</v>
      </c>
      <c r="Z53" s="93"/>
    </row>
    <row r="54" spans="1:26">
      <c r="A54" s="92">
        <v>9</v>
      </c>
      <c r="B54" s="93" t="s">
        <v>2043</v>
      </c>
      <c r="C54" s="93" t="s">
        <v>744</v>
      </c>
      <c r="D54" s="93">
        <v>375</v>
      </c>
      <c r="E54" s="93" t="s">
        <v>481</v>
      </c>
      <c r="F54" s="93">
        <v>304</v>
      </c>
      <c r="G54" s="93">
        <v>1552</v>
      </c>
      <c r="J54" s="93">
        <v>304</v>
      </c>
      <c r="K54" s="93">
        <v>56</v>
      </c>
      <c r="P54" s="93" t="s">
        <v>667</v>
      </c>
      <c r="Q54" s="93">
        <v>3</v>
      </c>
      <c r="R54" s="93">
        <v>1</v>
      </c>
      <c r="W54" s="93" t="s">
        <v>1250</v>
      </c>
      <c r="X54" s="94" t="s">
        <v>1251</v>
      </c>
      <c r="Y54" s="93" t="s">
        <v>2042</v>
      </c>
      <c r="Z54" s="93"/>
    </row>
    <row r="55" spans="1:26">
      <c r="A55" s="92">
        <v>9</v>
      </c>
      <c r="B55" s="93" t="s">
        <v>2043</v>
      </c>
      <c r="C55" s="93" t="s">
        <v>52</v>
      </c>
      <c r="D55" s="93">
        <v>379</v>
      </c>
      <c r="E55" s="93" t="s">
        <v>23</v>
      </c>
      <c r="F55" s="93">
        <f>56</f>
        <v>56</v>
      </c>
      <c r="G55" s="93">
        <v>1552</v>
      </c>
      <c r="J55" s="93">
        <v>304</v>
      </c>
      <c r="K55" s="93">
        <v>56</v>
      </c>
      <c r="P55" s="93" t="s">
        <v>667</v>
      </c>
      <c r="Q55" s="93">
        <v>3</v>
      </c>
      <c r="R55" s="93">
        <v>1</v>
      </c>
      <c r="W55" s="93" t="s">
        <v>1250</v>
      </c>
      <c r="X55" s="94" t="s">
        <v>1251</v>
      </c>
      <c r="Y55" s="93" t="s">
        <v>2042</v>
      </c>
      <c r="Z55" s="93"/>
    </row>
    <row r="56" spans="1:26">
      <c r="A56" s="92">
        <v>9</v>
      </c>
      <c r="B56" s="93" t="s">
        <v>2043</v>
      </c>
      <c r="C56" s="93" t="s">
        <v>912</v>
      </c>
      <c r="D56" s="93">
        <v>216</v>
      </c>
      <c r="E56" s="93" t="s">
        <v>481</v>
      </c>
      <c r="F56" s="93">
        <v>304</v>
      </c>
      <c r="G56" s="93">
        <v>1552</v>
      </c>
      <c r="J56" s="93">
        <v>304</v>
      </c>
      <c r="K56" s="93">
        <v>56</v>
      </c>
      <c r="P56" s="93" t="s">
        <v>667</v>
      </c>
      <c r="Q56" s="93">
        <v>3</v>
      </c>
      <c r="R56" s="93">
        <v>1</v>
      </c>
      <c r="W56" s="93" t="s">
        <v>1250</v>
      </c>
      <c r="X56" s="94" t="s">
        <v>1251</v>
      </c>
      <c r="Y56" s="93" t="s">
        <v>2042</v>
      </c>
      <c r="Z56" s="93"/>
    </row>
    <row r="57" spans="1:26">
      <c r="A57" s="92">
        <v>9</v>
      </c>
      <c r="B57" s="93" t="s">
        <v>2043</v>
      </c>
      <c r="C57" s="93" t="s">
        <v>912</v>
      </c>
      <c r="D57" s="93">
        <v>216</v>
      </c>
      <c r="E57" s="93" t="s">
        <v>23</v>
      </c>
      <c r="F57" s="93">
        <f>56</f>
        <v>56</v>
      </c>
      <c r="G57" s="93">
        <v>1552</v>
      </c>
      <c r="J57" s="93">
        <v>304</v>
      </c>
      <c r="K57" s="93">
        <v>56</v>
      </c>
      <c r="P57" s="93" t="s">
        <v>667</v>
      </c>
      <c r="Q57" s="93">
        <v>3</v>
      </c>
      <c r="R57" s="93">
        <v>1</v>
      </c>
      <c r="W57" s="93" t="s">
        <v>1250</v>
      </c>
      <c r="X57" s="94" t="s">
        <v>1251</v>
      </c>
      <c r="Y57" s="93" t="s">
        <v>2042</v>
      </c>
      <c r="Z57" s="93"/>
    </row>
    <row r="58" spans="1:26">
      <c r="A58" s="92">
        <v>9</v>
      </c>
      <c r="B58" s="93" t="s">
        <v>2043</v>
      </c>
      <c r="C58" s="93" t="s">
        <v>52</v>
      </c>
      <c r="D58" s="93">
        <v>379</v>
      </c>
      <c r="E58" s="93" t="s">
        <v>481</v>
      </c>
      <c r="F58" s="93">
        <v>304</v>
      </c>
      <c r="G58" s="93">
        <v>1553</v>
      </c>
      <c r="J58" s="93">
        <v>304</v>
      </c>
      <c r="K58" s="93">
        <v>56</v>
      </c>
      <c r="P58" s="93" t="s">
        <v>667</v>
      </c>
      <c r="Q58" s="93">
        <v>3</v>
      </c>
      <c r="R58" s="93">
        <v>1</v>
      </c>
      <c r="W58" s="93" t="s">
        <v>1250</v>
      </c>
      <c r="X58" s="94" t="s">
        <v>1251</v>
      </c>
      <c r="Y58" s="93" t="s">
        <v>2042</v>
      </c>
      <c r="Z58" s="93"/>
    </row>
    <row r="59" spans="1:26">
      <c r="A59" s="92">
        <v>9</v>
      </c>
      <c r="B59" s="93" t="s">
        <v>2043</v>
      </c>
      <c r="C59" s="93" t="s">
        <v>744</v>
      </c>
      <c r="D59" s="93">
        <v>375</v>
      </c>
      <c r="E59" s="93" t="s">
        <v>23</v>
      </c>
      <c r="F59" s="93">
        <f>56</f>
        <v>56</v>
      </c>
      <c r="G59" s="93">
        <v>1553</v>
      </c>
      <c r="J59" s="93">
        <v>304</v>
      </c>
      <c r="K59" s="93">
        <v>56</v>
      </c>
      <c r="P59" s="93" t="s">
        <v>667</v>
      </c>
      <c r="Q59" s="93">
        <v>3</v>
      </c>
      <c r="R59" s="93">
        <v>1</v>
      </c>
      <c r="W59" s="93" t="s">
        <v>1250</v>
      </c>
      <c r="X59" s="94" t="s">
        <v>1251</v>
      </c>
      <c r="Y59" s="93" t="s">
        <v>2042</v>
      </c>
      <c r="Z59" s="93"/>
    </row>
    <row r="60" spans="1:26">
      <c r="A60" s="92">
        <v>9</v>
      </c>
      <c r="B60" s="93" t="s">
        <v>2043</v>
      </c>
      <c r="C60" s="93" t="s">
        <v>744</v>
      </c>
      <c r="D60" s="93">
        <v>375</v>
      </c>
      <c r="E60" s="93" t="s">
        <v>481</v>
      </c>
      <c r="F60" s="93">
        <v>304</v>
      </c>
      <c r="G60" s="93">
        <v>1553</v>
      </c>
      <c r="J60" s="93">
        <v>304</v>
      </c>
      <c r="K60" s="93">
        <v>56</v>
      </c>
      <c r="P60" s="93" t="s">
        <v>667</v>
      </c>
      <c r="Q60" s="93">
        <v>3</v>
      </c>
      <c r="R60" s="93">
        <v>1</v>
      </c>
      <c r="W60" s="93" t="s">
        <v>1250</v>
      </c>
      <c r="X60" s="94" t="s">
        <v>1251</v>
      </c>
      <c r="Y60" s="93" t="s">
        <v>2042</v>
      </c>
      <c r="Z60" s="93"/>
    </row>
    <row r="61" spans="1:26">
      <c r="A61" s="92">
        <v>9</v>
      </c>
      <c r="B61" s="93" t="s">
        <v>2043</v>
      </c>
      <c r="C61" s="93" t="s">
        <v>52</v>
      </c>
      <c r="D61" s="93">
        <v>379</v>
      </c>
      <c r="E61" s="93" t="s">
        <v>23</v>
      </c>
      <c r="F61" s="93">
        <f>56</f>
        <v>56</v>
      </c>
      <c r="G61" s="93">
        <v>1553</v>
      </c>
      <c r="J61" s="93">
        <v>304</v>
      </c>
      <c r="K61" s="93">
        <v>56</v>
      </c>
      <c r="P61" s="93" t="s">
        <v>667</v>
      </c>
      <c r="Q61" s="93">
        <v>3</v>
      </c>
      <c r="R61" s="93">
        <v>1</v>
      </c>
      <c r="W61" s="93" t="s">
        <v>1250</v>
      </c>
      <c r="X61" s="94" t="s">
        <v>1251</v>
      </c>
      <c r="Y61" s="93" t="s">
        <v>2042</v>
      </c>
      <c r="Z61" s="93"/>
    </row>
    <row r="62" spans="1:26">
      <c r="A62" s="92">
        <v>9</v>
      </c>
      <c r="B62" s="93" t="s">
        <v>2043</v>
      </c>
      <c r="C62" s="93" t="s">
        <v>912</v>
      </c>
      <c r="D62" s="93">
        <v>216</v>
      </c>
      <c r="E62" s="93" t="s">
        <v>481</v>
      </c>
      <c r="F62" s="93">
        <v>304</v>
      </c>
      <c r="G62" s="93">
        <v>1553</v>
      </c>
      <c r="J62" s="93">
        <v>304</v>
      </c>
      <c r="K62" s="93">
        <v>56</v>
      </c>
      <c r="P62" s="93" t="s">
        <v>667</v>
      </c>
      <c r="Q62" s="93">
        <v>3</v>
      </c>
      <c r="R62" s="93">
        <v>1</v>
      </c>
      <c r="W62" s="93" t="s">
        <v>1250</v>
      </c>
      <c r="X62" s="94" t="s">
        <v>1251</v>
      </c>
      <c r="Y62" s="93" t="s">
        <v>2042</v>
      </c>
      <c r="Z62" s="93"/>
    </row>
    <row r="63" spans="1:26">
      <c r="A63" s="92">
        <v>9</v>
      </c>
      <c r="B63" s="93" t="s">
        <v>2043</v>
      </c>
      <c r="C63" s="93" t="s">
        <v>912</v>
      </c>
      <c r="D63" s="93">
        <v>216</v>
      </c>
      <c r="E63" s="93" t="s">
        <v>23</v>
      </c>
      <c r="F63" s="93">
        <f>56</f>
        <v>56</v>
      </c>
      <c r="G63" s="93">
        <v>1553</v>
      </c>
      <c r="J63" s="93">
        <v>304</v>
      </c>
      <c r="K63" s="93">
        <v>56</v>
      </c>
      <c r="P63" s="93" t="s">
        <v>667</v>
      </c>
      <c r="Q63" s="93">
        <v>3</v>
      </c>
      <c r="R63" s="93">
        <v>1</v>
      </c>
      <c r="W63" s="93" t="s">
        <v>1250</v>
      </c>
      <c r="X63" s="94" t="s">
        <v>1251</v>
      </c>
      <c r="Y63" s="93" t="s">
        <v>2042</v>
      </c>
      <c r="Z63" s="93"/>
    </row>
    <row r="64" spans="1:26">
      <c r="A64" s="92">
        <v>9</v>
      </c>
      <c r="B64" s="93" t="s">
        <v>2043</v>
      </c>
      <c r="C64" s="93" t="s">
        <v>52</v>
      </c>
      <c r="D64" s="93">
        <v>379</v>
      </c>
      <c r="E64" s="93" t="s">
        <v>481</v>
      </c>
      <c r="F64" s="93">
        <v>304</v>
      </c>
      <c r="G64" s="93">
        <v>1554</v>
      </c>
      <c r="J64" s="93">
        <v>304</v>
      </c>
      <c r="K64" s="93">
        <v>56</v>
      </c>
      <c r="P64" s="93" t="s">
        <v>667</v>
      </c>
      <c r="Q64" s="93">
        <v>3</v>
      </c>
      <c r="R64" s="93">
        <v>1</v>
      </c>
      <c r="W64" s="93" t="s">
        <v>1250</v>
      </c>
      <c r="X64" s="94" t="s">
        <v>1251</v>
      </c>
      <c r="Y64" s="93" t="s">
        <v>2042</v>
      </c>
      <c r="Z64" s="93"/>
    </row>
    <row r="65" spans="1:25" s="93" customFormat="1">
      <c r="A65" s="92">
        <v>9</v>
      </c>
      <c r="B65" s="93" t="s">
        <v>2043</v>
      </c>
      <c r="C65" s="93" t="s">
        <v>744</v>
      </c>
      <c r="D65" s="93">
        <v>375</v>
      </c>
      <c r="E65" s="93" t="s">
        <v>23</v>
      </c>
      <c r="F65" s="93">
        <f>56</f>
        <v>56</v>
      </c>
      <c r="G65" s="93">
        <v>1554</v>
      </c>
      <c r="J65" s="93">
        <v>304</v>
      </c>
      <c r="K65" s="93">
        <v>56</v>
      </c>
      <c r="P65" s="93" t="s">
        <v>667</v>
      </c>
      <c r="Q65" s="93">
        <v>3</v>
      </c>
      <c r="R65" s="93">
        <v>1</v>
      </c>
      <c r="T65" s="92"/>
      <c r="W65" s="93" t="s">
        <v>1250</v>
      </c>
      <c r="X65" s="94" t="s">
        <v>1251</v>
      </c>
      <c r="Y65" s="93" t="s">
        <v>2042</v>
      </c>
    </row>
    <row r="66" spans="1:25" s="93" customFormat="1">
      <c r="A66" s="92">
        <v>9</v>
      </c>
      <c r="B66" s="93" t="s">
        <v>2043</v>
      </c>
      <c r="C66" s="93" t="s">
        <v>744</v>
      </c>
      <c r="D66" s="93">
        <v>375</v>
      </c>
      <c r="E66" s="93" t="s">
        <v>481</v>
      </c>
      <c r="F66" s="93">
        <v>304</v>
      </c>
      <c r="G66" s="93">
        <v>1554</v>
      </c>
      <c r="J66" s="93">
        <v>304</v>
      </c>
      <c r="K66" s="93">
        <v>56</v>
      </c>
      <c r="P66" s="93" t="s">
        <v>667</v>
      </c>
      <c r="Q66" s="93">
        <v>3</v>
      </c>
      <c r="R66" s="93">
        <v>1</v>
      </c>
      <c r="T66" s="92"/>
      <c r="W66" s="93" t="s">
        <v>1250</v>
      </c>
      <c r="X66" s="94" t="s">
        <v>1251</v>
      </c>
      <c r="Y66" s="93" t="s">
        <v>2042</v>
      </c>
    </row>
    <row r="67" spans="1:25" s="93" customFormat="1">
      <c r="A67" s="92">
        <v>9</v>
      </c>
      <c r="B67" s="93" t="s">
        <v>2043</v>
      </c>
      <c r="C67" s="93" t="s">
        <v>52</v>
      </c>
      <c r="D67" s="93">
        <v>379</v>
      </c>
      <c r="E67" s="93" t="s">
        <v>23</v>
      </c>
      <c r="F67" s="93">
        <f>56</f>
        <v>56</v>
      </c>
      <c r="G67" s="93">
        <v>1554</v>
      </c>
      <c r="J67" s="93">
        <v>304</v>
      </c>
      <c r="K67" s="93">
        <v>56</v>
      </c>
      <c r="P67" s="93" t="s">
        <v>667</v>
      </c>
      <c r="Q67" s="93">
        <v>3</v>
      </c>
      <c r="R67" s="93">
        <v>1</v>
      </c>
      <c r="T67" s="92"/>
      <c r="W67" s="93" t="s">
        <v>1250</v>
      </c>
      <c r="X67" s="94" t="s">
        <v>1251</v>
      </c>
      <c r="Y67" s="93" t="s">
        <v>2042</v>
      </c>
    </row>
    <row r="68" spans="1:25" s="93" customFormat="1">
      <c r="A68" s="92">
        <v>9</v>
      </c>
      <c r="B68" s="93" t="s">
        <v>2043</v>
      </c>
      <c r="C68" s="93" t="s">
        <v>912</v>
      </c>
      <c r="D68" s="93">
        <v>216</v>
      </c>
      <c r="E68" s="93" t="s">
        <v>481</v>
      </c>
      <c r="F68" s="93">
        <v>304</v>
      </c>
      <c r="G68" s="93">
        <v>1554</v>
      </c>
      <c r="J68" s="93">
        <v>304</v>
      </c>
      <c r="K68" s="93">
        <v>56</v>
      </c>
      <c r="P68" s="93" t="s">
        <v>667</v>
      </c>
      <c r="Q68" s="93">
        <v>3</v>
      </c>
      <c r="R68" s="93">
        <v>1</v>
      </c>
      <c r="T68" s="92"/>
      <c r="W68" s="93" t="s">
        <v>1250</v>
      </c>
      <c r="X68" s="94" t="s">
        <v>1251</v>
      </c>
      <c r="Y68" s="93" t="s">
        <v>2042</v>
      </c>
    </row>
    <row r="69" spans="1:25" s="93" customFormat="1">
      <c r="A69" s="92">
        <v>9</v>
      </c>
      <c r="B69" s="93" t="s">
        <v>2043</v>
      </c>
      <c r="C69" s="93" t="s">
        <v>912</v>
      </c>
      <c r="D69" s="93">
        <v>216</v>
      </c>
      <c r="E69" s="93" t="s">
        <v>23</v>
      </c>
      <c r="F69" s="93">
        <f>56</f>
        <v>56</v>
      </c>
      <c r="G69" s="93">
        <v>1554</v>
      </c>
      <c r="J69" s="93">
        <v>304</v>
      </c>
      <c r="K69" s="93">
        <v>56</v>
      </c>
      <c r="P69" s="93" t="s">
        <v>667</v>
      </c>
      <c r="Q69" s="93">
        <v>3</v>
      </c>
      <c r="R69" s="93">
        <v>1</v>
      </c>
      <c r="T69" s="92"/>
      <c r="W69" s="93" t="s">
        <v>1250</v>
      </c>
      <c r="X69" s="94" t="s">
        <v>1251</v>
      </c>
      <c r="Y69" s="93" t="s">
        <v>2042</v>
      </c>
    </row>
    <row r="70" spans="1:25" s="93" customFormat="1">
      <c r="A70" s="92">
        <v>9</v>
      </c>
      <c r="B70" s="93" t="s">
        <v>2043</v>
      </c>
      <c r="C70" s="93" t="s">
        <v>52</v>
      </c>
      <c r="D70" s="93">
        <v>379</v>
      </c>
      <c r="E70" s="93" t="s">
        <v>481</v>
      </c>
      <c r="F70" s="93">
        <v>304</v>
      </c>
      <c r="G70" s="93">
        <v>1555</v>
      </c>
      <c r="J70" s="93">
        <v>304</v>
      </c>
      <c r="K70" s="93">
        <v>56</v>
      </c>
      <c r="P70" s="93" t="s">
        <v>667</v>
      </c>
      <c r="Q70" s="93">
        <v>3</v>
      </c>
      <c r="R70" s="93">
        <v>1</v>
      </c>
      <c r="T70" s="92"/>
      <c r="W70" s="93" t="s">
        <v>1250</v>
      </c>
      <c r="X70" s="94" t="s">
        <v>1251</v>
      </c>
      <c r="Y70" s="93" t="s">
        <v>2042</v>
      </c>
    </row>
    <row r="71" spans="1:25" s="93" customFormat="1">
      <c r="A71" s="92">
        <v>9</v>
      </c>
      <c r="B71" s="93" t="s">
        <v>2043</v>
      </c>
      <c r="C71" s="93" t="s">
        <v>744</v>
      </c>
      <c r="D71" s="93">
        <v>375</v>
      </c>
      <c r="E71" s="93" t="s">
        <v>23</v>
      </c>
      <c r="F71" s="93">
        <f>56</f>
        <v>56</v>
      </c>
      <c r="G71" s="93">
        <v>1555</v>
      </c>
      <c r="I71" s="93">
        <v>9</v>
      </c>
      <c r="J71" s="93">
        <v>304</v>
      </c>
      <c r="K71" s="93">
        <v>56</v>
      </c>
      <c r="P71" s="93" t="s">
        <v>667</v>
      </c>
      <c r="Q71" s="93">
        <v>3</v>
      </c>
      <c r="R71" s="93">
        <v>1</v>
      </c>
      <c r="T71" s="92"/>
      <c r="W71" s="93" t="s">
        <v>1250</v>
      </c>
      <c r="X71" s="94" t="s">
        <v>1251</v>
      </c>
      <c r="Y71" s="93" t="s">
        <v>2042</v>
      </c>
    </row>
    <row r="72" spans="1:25" s="93" customFormat="1">
      <c r="A72" s="92">
        <v>9</v>
      </c>
      <c r="B72" s="93" t="s">
        <v>2043</v>
      </c>
      <c r="C72" s="93" t="s">
        <v>744</v>
      </c>
      <c r="D72" s="93">
        <v>375</v>
      </c>
      <c r="E72" s="93" t="s">
        <v>481</v>
      </c>
      <c r="F72" s="93">
        <v>304</v>
      </c>
      <c r="G72" s="93">
        <v>1555</v>
      </c>
      <c r="J72" s="93">
        <v>304</v>
      </c>
      <c r="K72" s="93">
        <v>56</v>
      </c>
      <c r="P72" s="93" t="s">
        <v>667</v>
      </c>
      <c r="Q72" s="93">
        <v>3</v>
      </c>
      <c r="R72" s="93">
        <v>1</v>
      </c>
      <c r="T72" s="92"/>
      <c r="W72" s="93" t="s">
        <v>1250</v>
      </c>
      <c r="X72" s="94" t="s">
        <v>1251</v>
      </c>
      <c r="Y72" s="93" t="s">
        <v>2042</v>
      </c>
    </row>
    <row r="73" spans="1:25" s="93" customFormat="1">
      <c r="A73" s="92">
        <v>9</v>
      </c>
      <c r="B73" s="93" t="s">
        <v>2043</v>
      </c>
      <c r="C73" s="93" t="s">
        <v>52</v>
      </c>
      <c r="D73" s="93">
        <v>379</v>
      </c>
      <c r="E73" s="93" t="s">
        <v>23</v>
      </c>
      <c r="F73" s="93">
        <f>56</f>
        <v>56</v>
      </c>
      <c r="G73" s="93">
        <v>1555</v>
      </c>
      <c r="I73" s="93">
        <v>9</v>
      </c>
      <c r="J73" s="93">
        <v>304</v>
      </c>
      <c r="K73" s="93">
        <v>56</v>
      </c>
      <c r="P73" s="93" t="s">
        <v>667</v>
      </c>
      <c r="Q73" s="93">
        <v>3</v>
      </c>
      <c r="R73" s="93">
        <v>1</v>
      </c>
      <c r="T73" s="92"/>
      <c r="W73" s="93" t="s">
        <v>1250</v>
      </c>
      <c r="X73" s="94" t="s">
        <v>1251</v>
      </c>
      <c r="Y73" s="93" t="s">
        <v>2042</v>
      </c>
    </row>
    <row r="74" spans="1:25" s="93" customFormat="1">
      <c r="A74" s="92">
        <v>9</v>
      </c>
      <c r="B74" s="93" t="s">
        <v>2043</v>
      </c>
      <c r="C74" s="93" t="s">
        <v>912</v>
      </c>
      <c r="D74" s="93">
        <v>216</v>
      </c>
      <c r="E74" s="93" t="s">
        <v>481</v>
      </c>
      <c r="F74" s="93">
        <v>304</v>
      </c>
      <c r="G74" s="93">
        <v>1555</v>
      </c>
      <c r="J74" s="93">
        <v>304</v>
      </c>
      <c r="K74" s="93">
        <v>56</v>
      </c>
      <c r="P74" s="93" t="s">
        <v>667</v>
      </c>
      <c r="Q74" s="93">
        <v>3</v>
      </c>
      <c r="R74" s="93">
        <v>1</v>
      </c>
      <c r="T74" s="92"/>
      <c r="W74" s="93" t="s">
        <v>1250</v>
      </c>
      <c r="X74" s="94" t="s">
        <v>1251</v>
      </c>
      <c r="Y74" s="93" t="s">
        <v>2042</v>
      </c>
    </row>
    <row r="75" spans="1:25" s="93" customFormat="1">
      <c r="A75" s="92">
        <v>9</v>
      </c>
      <c r="B75" s="93" t="s">
        <v>2043</v>
      </c>
      <c r="C75" s="93" t="s">
        <v>912</v>
      </c>
      <c r="D75" s="93">
        <v>216</v>
      </c>
      <c r="E75" s="93" t="s">
        <v>23</v>
      </c>
      <c r="F75" s="93">
        <f>56</f>
        <v>56</v>
      </c>
      <c r="G75" s="93">
        <v>1555</v>
      </c>
      <c r="I75" s="93">
        <v>9</v>
      </c>
      <c r="J75" s="93">
        <v>304</v>
      </c>
      <c r="K75" s="93">
        <v>56</v>
      </c>
      <c r="P75" s="93" t="s">
        <v>667</v>
      </c>
      <c r="Q75" s="93">
        <v>3</v>
      </c>
      <c r="R75" s="93">
        <v>1</v>
      </c>
      <c r="T75" s="92"/>
      <c r="W75" s="93" t="s">
        <v>1250</v>
      </c>
      <c r="X75" s="94" t="s">
        <v>1251</v>
      </c>
      <c r="Y75" s="93" t="s">
        <v>2042</v>
      </c>
    </row>
    <row r="76" spans="1:25" s="93" customFormat="1">
      <c r="A76" s="92">
        <v>9</v>
      </c>
      <c r="B76" s="93" t="s">
        <v>2043</v>
      </c>
      <c r="C76" s="93" t="s">
        <v>52</v>
      </c>
      <c r="D76" s="93">
        <v>379</v>
      </c>
      <c r="E76" s="93" t="s">
        <v>481</v>
      </c>
      <c r="F76" s="93">
        <v>304</v>
      </c>
      <c r="G76" s="93">
        <v>1556</v>
      </c>
      <c r="J76" s="93">
        <v>304</v>
      </c>
      <c r="K76" s="93">
        <v>56</v>
      </c>
      <c r="P76" s="93" t="s">
        <v>667</v>
      </c>
      <c r="Q76" s="93">
        <v>3</v>
      </c>
      <c r="R76" s="93">
        <v>1</v>
      </c>
      <c r="T76" s="92"/>
      <c r="W76" s="93" t="s">
        <v>1250</v>
      </c>
      <c r="X76" s="94" t="s">
        <v>1251</v>
      </c>
      <c r="Y76" s="93" t="s">
        <v>2042</v>
      </c>
    </row>
    <row r="77" spans="1:25" s="93" customFormat="1">
      <c r="A77" s="92">
        <v>9</v>
      </c>
      <c r="B77" s="93" t="s">
        <v>2043</v>
      </c>
      <c r="C77" s="93" t="s">
        <v>744</v>
      </c>
      <c r="D77" s="93">
        <v>375</v>
      </c>
      <c r="E77" s="93" t="s">
        <v>481</v>
      </c>
      <c r="F77" s="93">
        <v>304</v>
      </c>
      <c r="G77" s="93">
        <v>1556</v>
      </c>
      <c r="J77" s="93">
        <v>304</v>
      </c>
      <c r="K77" s="93">
        <v>56</v>
      </c>
      <c r="P77" s="93" t="s">
        <v>667</v>
      </c>
      <c r="Q77" s="93">
        <v>3</v>
      </c>
      <c r="R77" s="93">
        <v>1</v>
      </c>
      <c r="T77" s="92"/>
      <c r="W77" s="93" t="s">
        <v>1250</v>
      </c>
      <c r="X77" s="94" t="s">
        <v>1251</v>
      </c>
      <c r="Y77" s="93" t="s">
        <v>2042</v>
      </c>
    </row>
    <row r="78" spans="1:25" s="93" customFormat="1">
      <c r="A78" s="92">
        <v>9</v>
      </c>
      <c r="B78" s="93" t="s">
        <v>2043</v>
      </c>
      <c r="C78" s="93" t="s">
        <v>912</v>
      </c>
      <c r="D78" s="93">
        <v>216</v>
      </c>
      <c r="E78" s="93" t="s">
        <v>481</v>
      </c>
      <c r="F78" s="93">
        <v>304</v>
      </c>
      <c r="G78" s="93">
        <v>1556</v>
      </c>
      <c r="J78" s="93">
        <v>304</v>
      </c>
      <c r="K78" s="93">
        <v>56</v>
      </c>
      <c r="P78" s="93" t="s">
        <v>667</v>
      </c>
      <c r="Q78" s="93">
        <v>3</v>
      </c>
      <c r="R78" s="93">
        <v>1</v>
      </c>
      <c r="T78" s="92"/>
      <c r="W78" s="93" t="s">
        <v>1250</v>
      </c>
      <c r="X78" s="94" t="s">
        <v>1251</v>
      </c>
      <c r="Y78" s="93" t="s">
        <v>2042</v>
      </c>
    </row>
    <row r="79" spans="1:25" s="93" customFormat="1">
      <c r="A79" s="92">
        <v>9</v>
      </c>
      <c r="B79" s="93" t="s">
        <v>2043</v>
      </c>
      <c r="C79" s="93" t="s">
        <v>52</v>
      </c>
      <c r="D79" s="93">
        <v>379</v>
      </c>
      <c r="E79" s="93" t="s">
        <v>481</v>
      </c>
      <c r="F79" s="93">
        <v>304</v>
      </c>
      <c r="G79" s="93">
        <v>1557</v>
      </c>
      <c r="J79" s="93">
        <v>304</v>
      </c>
      <c r="K79" s="93">
        <v>56</v>
      </c>
      <c r="P79" s="93" t="s">
        <v>667</v>
      </c>
      <c r="Q79" s="93">
        <v>3</v>
      </c>
      <c r="R79" s="93">
        <v>1</v>
      </c>
      <c r="T79" s="92"/>
      <c r="W79" s="93" t="s">
        <v>1250</v>
      </c>
      <c r="X79" s="94" t="s">
        <v>1251</v>
      </c>
      <c r="Y79" s="93" t="s">
        <v>2042</v>
      </c>
    </row>
    <row r="80" spans="1:25" s="93" customFormat="1">
      <c r="A80" s="92">
        <v>9</v>
      </c>
      <c r="B80" s="93" t="s">
        <v>2043</v>
      </c>
      <c r="C80" s="93" t="s">
        <v>744</v>
      </c>
      <c r="D80" s="93">
        <v>375</v>
      </c>
      <c r="E80" s="93" t="s">
        <v>481</v>
      </c>
      <c r="F80" s="93">
        <v>304</v>
      </c>
      <c r="G80" s="93">
        <v>1557</v>
      </c>
      <c r="J80" s="93">
        <v>304</v>
      </c>
      <c r="K80" s="93">
        <v>56</v>
      </c>
      <c r="P80" s="93" t="s">
        <v>667</v>
      </c>
      <c r="Q80" s="93">
        <v>3</v>
      </c>
      <c r="R80" s="93">
        <v>1</v>
      </c>
      <c r="T80" s="92"/>
      <c r="W80" s="93" t="s">
        <v>1250</v>
      </c>
      <c r="X80" s="94" t="s">
        <v>1251</v>
      </c>
      <c r="Y80" s="93" t="s">
        <v>2042</v>
      </c>
    </row>
    <row r="81" spans="1:26">
      <c r="A81" s="92">
        <v>9</v>
      </c>
      <c r="B81" s="93" t="s">
        <v>2043</v>
      </c>
      <c r="C81" s="93" t="s">
        <v>473</v>
      </c>
      <c r="D81" s="93">
        <v>177</v>
      </c>
      <c r="E81" s="93" t="s">
        <v>481</v>
      </c>
      <c r="F81" s="93">
        <v>304</v>
      </c>
      <c r="G81" s="93">
        <v>1557</v>
      </c>
      <c r="J81" s="93">
        <v>304</v>
      </c>
      <c r="K81" s="93">
        <v>56</v>
      </c>
      <c r="P81" s="93" t="s">
        <v>667</v>
      </c>
      <c r="Q81" s="93">
        <v>3</v>
      </c>
      <c r="R81" s="93">
        <v>1</v>
      </c>
      <c r="W81" s="93" t="s">
        <v>1250</v>
      </c>
      <c r="X81" s="94" t="s">
        <v>1251</v>
      </c>
      <c r="Y81" s="93" t="s">
        <v>2042</v>
      </c>
      <c r="Z81" s="93"/>
    </row>
    <row r="82" spans="1:26">
      <c r="A82" s="92">
        <v>9</v>
      </c>
      <c r="B82" s="93" t="s">
        <v>2043</v>
      </c>
      <c r="C82" s="93" t="s">
        <v>912</v>
      </c>
      <c r="D82" s="93">
        <v>216</v>
      </c>
      <c r="E82" s="93" t="s">
        <v>481</v>
      </c>
      <c r="F82" s="93">
        <v>304</v>
      </c>
      <c r="G82" s="93">
        <v>1557</v>
      </c>
      <c r="J82" s="93">
        <v>304</v>
      </c>
      <c r="K82" s="93">
        <v>56</v>
      </c>
      <c r="P82" s="93" t="s">
        <v>667</v>
      </c>
      <c r="Q82" s="93">
        <v>3</v>
      </c>
      <c r="R82" s="93">
        <v>1</v>
      </c>
      <c r="W82" s="93" t="s">
        <v>1250</v>
      </c>
      <c r="X82" s="94" t="s">
        <v>1251</v>
      </c>
      <c r="Y82" s="93" t="s">
        <v>2042</v>
      </c>
      <c r="Z82" s="93"/>
    </row>
    <row r="83" spans="1:26">
      <c r="A83" s="92">
        <v>9</v>
      </c>
      <c r="B83" s="93" t="s">
        <v>2043</v>
      </c>
      <c r="C83" s="93" t="s">
        <v>52</v>
      </c>
      <c r="D83" s="93">
        <v>379</v>
      </c>
      <c r="E83" s="93" t="s">
        <v>481</v>
      </c>
      <c r="F83" s="93">
        <v>304</v>
      </c>
      <c r="G83" s="93">
        <v>1558</v>
      </c>
      <c r="J83" s="93">
        <v>304</v>
      </c>
      <c r="K83" s="93">
        <v>56</v>
      </c>
      <c r="P83" s="93" t="s">
        <v>667</v>
      </c>
      <c r="Q83" s="93">
        <v>3</v>
      </c>
      <c r="R83" s="93">
        <v>1</v>
      </c>
      <c r="W83" s="93" t="s">
        <v>1250</v>
      </c>
      <c r="X83" s="94" t="s">
        <v>1251</v>
      </c>
      <c r="Y83" s="93" t="s">
        <v>2042</v>
      </c>
      <c r="Z83" s="93"/>
    </row>
    <row r="84" spans="1:26">
      <c r="A84" s="92">
        <v>9</v>
      </c>
      <c r="B84" s="93" t="s">
        <v>2043</v>
      </c>
      <c r="C84" s="93" t="s">
        <v>744</v>
      </c>
      <c r="D84" s="93">
        <v>375</v>
      </c>
      <c r="E84" s="93" t="s">
        <v>481</v>
      </c>
      <c r="F84" s="93">
        <v>304</v>
      </c>
      <c r="G84" s="93">
        <v>1558</v>
      </c>
      <c r="J84" s="93">
        <v>304</v>
      </c>
      <c r="K84" s="93">
        <v>56</v>
      </c>
      <c r="P84" s="93" t="s">
        <v>667</v>
      </c>
      <c r="Q84" s="93">
        <v>3</v>
      </c>
      <c r="R84" s="93">
        <v>1</v>
      </c>
      <c r="W84" s="93" t="s">
        <v>1250</v>
      </c>
      <c r="X84" s="94" t="s">
        <v>1251</v>
      </c>
      <c r="Y84" s="93" t="s">
        <v>2042</v>
      </c>
      <c r="Z84" s="93"/>
    </row>
    <row r="85" spans="1:26">
      <c r="A85" s="92">
        <v>9</v>
      </c>
      <c r="B85" s="93" t="s">
        <v>2043</v>
      </c>
      <c r="C85" s="93" t="s">
        <v>473</v>
      </c>
      <c r="D85" s="93">
        <v>177</v>
      </c>
      <c r="E85" s="93" t="s">
        <v>481</v>
      </c>
      <c r="F85" s="93">
        <v>304</v>
      </c>
      <c r="G85" s="93">
        <v>1558</v>
      </c>
      <c r="J85" s="93">
        <v>304</v>
      </c>
      <c r="K85" s="93">
        <v>56</v>
      </c>
      <c r="P85" s="93" t="s">
        <v>667</v>
      </c>
      <c r="Q85" s="93">
        <v>3</v>
      </c>
      <c r="R85" s="93">
        <v>1</v>
      </c>
      <c r="W85" s="93" t="s">
        <v>1250</v>
      </c>
      <c r="X85" s="94" t="s">
        <v>1251</v>
      </c>
      <c r="Y85" s="93" t="s">
        <v>2042</v>
      </c>
      <c r="Z85" s="93"/>
    </row>
    <row r="86" spans="1:26">
      <c r="A86" s="92">
        <v>9</v>
      </c>
      <c r="B86" s="93" t="s">
        <v>2043</v>
      </c>
      <c r="C86" s="93" t="s">
        <v>912</v>
      </c>
      <c r="D86" s="93">
        <v>216</v>
      </c>
      <c r="E86" s="93" t="s">
        <v>481</v>
      </c>
      <c r="F86" s="93">
        <v>304</v>
      </c>
      <c r="G86" s="93">
        <v>1558</v>
      </c>
      <c r="J86" s="93">
        <v>304</v>
      </c>
      <c r="K86" s="93">
        <v>56</v>
      </c>
      <c r="P86" s="93" t="s">
        <v>667</v>
      </c>
      <c r="Q86" s="93">
        <v>3</v>
      </c>
      <c r="R86" s="93">
        <v>1</v>
      </c>
      <c r="W86" s="93" t="s">
        <v>1250</v>
      </c>
      <c r="X86" s="94" t="s">
        <v>1251</v>
      </c>
      <c r="Y86" s="93" t="s">
        <v>2042</v>
      </c>
      <c r="Z86" s="93"/>
    </row>
    <row r="87" spans="1:26">
      <c r="A87" s="92">
        <v>9</v>
      </c>
      <c r="B87" s="93" t="s">
        <v>2043</v>
      </c>
      <c r="C87" s="93" t="s">
        <v>52</v>
      </c>
      <c r="D87" s="93">
        <v>379</v>
      </c>
      <c r="E87" s="93" t="s">
        <v>481</v>
      </c>
      <c r="F87" s="93">
        <v>304</v>
      </c>
      <c r="G87" s="93">
        <v>1559</v>
      </c>
      <c r="I87" s="93">
        <v>4</v>
      </c>
      <c r="J87" s="93">
        <v>304</v>
      </c>
      <c r="K87" s="93">
        <v>56</v>
      </c>
      <c r="P87" s="93" t="s">
        <v>667</v>
      </c>
      <c r="Q87" s="93">
        <v>3</v>
      </c>
      <c r="R87" s="93">
        <v>1</v>
      </c>
      <c r="W87" s="93" t="s">
        <v>1250</v>
      </c>
      <c r="X87" s="94" t="s">
        <v>1251</v>
      </c>
      <c r="Y87" s="93" t="s">
        <v>2042</v>
      </c>
      <c r="Z87" s="93"/>
    </row>
    <row r="88" spans="1:26">
      <c r="A88" s="92">
        <v>9</v>
      </c>
      <c r="B88" s="93" t="s">
        <v>2043</v>
      </c>
      <c r="C88" s="93" t="s">
        <v>744</v>
      </c>
      <c r="D88" s="93">
        <v>375</v>
      </c>
      <c r="E88" s="93" t="s">
        <v>481</v>
      </c>
      <c r="F88" s="93">
        <v>304</v>
      </c>
      <c r="G88" s="93">
        <v>1559</v>
      </c>
      <c r="I88" s="93">
        <v>4</v>
      </c>
      <c r="J88" s="93">
        <v>304</v>
      </c>
      <c r="K88" s="93">
        <v>56</v>
      </c>
      <c r="P88" s="93" t="s">
        <v>667</v>
      </c>
      <c r="Q88" s="93">
        <v>3</v>
      </c>
      <c r="R88" s="93">
        <v>1</v>
      </c>
      <c r="W88" s="93" t="s">
        <v>1250</v>
      </c>
      <c r="X88" s="94" t="s">
        <v>1251</v>
      </c>
      <c r="Y88" s="93" t="s">
        <v>2042</v>
      </c>
      <c r="Z88" s="93"/>
    </row>
    <row r="89" spans="1:26">
      <c r="A89" s="92">
        <v>9</v>
      </c>
      <c r="B89" s="93" t="s">
        <v>2043</v>
      </c>
      <c r="C89" s="93" t="s">
        <v>473</v>
      </c>
      <c r="D89" s="93">
        <v>177</v>
      </c>
      <c r="E89" s="93" t="s">
        <v>481</v>
      </c>
      <c r="F89" s="93">
        <v>304</v>
      </c>
      <c r="G89" s="93">
        <v>1559</v>
      </c>
      <c r="I89" s="93">
        <v>4</v>
      </c>
      <c r="J89" s="93">
        <v>304</v>
      </c>
      <c r="K89" s="93">
        <v>56</v>
      </c>
      <c r="P89" s="93" t="s">
        <v>667</v>
      </c>
      <c r="Q89" s="93">
        <v>3</v>
      </c>
      <c r="R89" s="93">
        <v>1</v>
      </c>
      <c r="W89" s="93" t="s">
        <v>1250</v>
      </c>
      <c r="X89" s="94" t="s">
        <v>1251</v>
      </c>
      <c r="Y89" s="93" t="s">
        <v>2042</v>
      </c>
      <c r="Z89" s="93"/>
    </row>
    <row r="90" spans="1:26">
      <c r="A90" s="92">
        <v>9</v>
      </c>
      <c r="B90" s="93" t="s">
        <v>2043</v>
      </c>
      <c r="C90" s="93" t="s">
        <v>912</v>
      </c>
      <c r="D90" s="93">
        <v>216</v>
      </c>
      <c r="E90" s="93" t="s">
        <v>481</v>
      </c>
      <c r="F90" s="93">
        <v>304</v>
      </c>
      <c r="G90" s="93">
        <v>1559</v>
      </c>
      <c r="I90" s="93">
        <v>4</v>
      </c>
      <c r="J90" s="93">
        <v>304</v>
      </c>
      <c r="K90" s="93">
        <v>56</v>
      </c>
      <c r="P90" s="93" t="s">
        <v>667</v>
      </c>
      <c r="Q90" s="93">
        <v>3</v>
      </c>
      <c r="R90" s="93">
        <v>1</v>
      </c>
      <c r="W90" s="93" t="s">
        <v>1250</v>
      </c>
      <c r="X90" s="94" t="s">
        <v>1251</v>
      </c>
      <c r="Y90" s="93" t="s">
        <v>2042</v>
      </c>
      <c r="Z90" s="93"/>
    </row>
    <row r="91" spans="1:26">
      <c r="A91" s="92">
        <v>10</v>
      </c>
      <c r="B91" s="93" t="s">
        <v>903</v>
      </c>
      <c r="C91" s="93" t="s">
        <v>744</v>
      </c>
      <c r="D91" s="93">
        <v>375</v>
      </c>
      <c r="E91" s="93" t="s">
        <v>904</v>
      </c>
      <c r="F91" s="93">
        <v>888</v>
      </c>
      <c r="G91" s="93">
        <v>1541</v>
      </c>
      <c r="J91" s="93">
        <v>375</v>
      </c>
      <c r="P91" s="93" t="s">
        <v>702</v>
      </c>
      <c r="W91" s="93">
        <v>1</v>
      </c>
      <c r="Y91" s="93" t="s">
        <v>1258</v>
      </c>
    </row>
    <row r="92" spans="1:26">
      <c r="A92" s="92">
        <v>11</v>
      </c>
      <c r="B92" s="93" t="s">
        <v>1033</v>
      </c>
      <c r="C92" s="93" t="s">
        <v>1029</v>
      </c>
      <c r="D92" s="93">
        <v>177</v>
      </c>
      <c r="E92" s="93" t="s">
        <v>481</v>
      </c>
      <c r="F92" s="93">
        <v>304</v>
      </c>
      <c r="G92" s="93">
        <v>1778</v>
      </c>
      <c r="J92" s="93">
        <v>66</v>
      </c>
      <c r="K92" s="93">
        <v>304</v>
      </c>
      <c r="L92" s="93">
        <v>375</v>
      </c>
      <c r="P92" s="93" t="s">
        <v>668</v>
      </c>
      <c r="Q92" s="93">
        <v>13</v>
      </c>
      <c r="W92" s="93">
        <v>1</v>
      </c>
      <c r="Y92" s="93" t="s">
        <v>1252</v>
      </c>
    </row>
    <row r="93" spans="1:26">
      <c r="A93" s="92">
        <v>11</v>
      </c>
      <c r="B93" s="93" t="s">
        <v>1033</v>
      </c>
      <c r="C93" s="93" t="s">
        <v>1029</v>
      </c>
      <c r="D93" s="93">
        <v>177</v>
      </c>
      <c r="E93" s="93" t="s">
        <v>53</v>
      </c>
      <c r="F93" s="93">
        <v>375</v>
      </c>
      <c r="G93" s="93">
        <v>1779</v>
      </c>
      <c r="J93" s="93">
        <v>66</v>
      </c>
      <c r="K93" s="93">
        <v>304</v>
      </c>
      <c r="L93" s="93">
        <v>375</v>
      </c>
      <c r="P93" s="93" t="s">
        <v>668</v>
      </c>
      <c r="Q93" s="93">
        <v>13</v>
      </c>
      <c r="W93" s="93">
        <v>1</v>
      </c>
      <c r="Y93" s="93" t="s">
        <v>1252</v>
      </c>
    </row>
    <row r="94" spans="1:26">
      <c r="A94" s="92">
        <v>11</v>
      </c>
      <c r="B94" s="93" t="s">
        <v>1033</v>
      </c>
      <c r="C94" s="93" t="s">
        <v>1029</v>
      </c>
      <c r="D94" s="93">
        <v>177</v>
      </c>
      <c r="E94" s="93" t="s">
        <v>481</v>
      </c>
      <c r="F94" s="93">
        <v>304</v>
      </c>
      <c r="G94" s="93">
        <v>1779</v>
      </c>
      <c r="J94" s="93">
        <v>66</v>
      </c>
      <c r="K94" s="93">
        <v>304</v>
      </c>
      <c r="L94" s="93">
        <v>375</v>
      </c>
      <c r="P94" s="93" t="s">
        <v>668</v>
      </c>
      <c r="Q94" s="93">
        <v>13</v>
      </c>
      <c r="W94" s="93">
        <v>1</v>
      </c>
      <c r="Y94" s="93" t="s">
        <v>1252</v>
      </c>
    </row>
    <row r="95" spans="1:26">
      <c r="A95" s="92">
        <v>11</v>
      </c>
      <c r="B95" s="93" t="s">
        <v>1033</v>
      </c>
      <c r="C95" s="93" t="s">
        <v>1029</v>
      </c>
      <c r="D95" s="93">
        <v>177</v>
      </c>
      <c r="E95" s="93" t="s">
        <v>481</v>
      </c>
      <c r="F95" s="93">
        <v>304</v>
      </c>
      <c r="G95" s="93">
        <v>1779</v>
      </c>
      <c r="J95" s="93">
        <v>66</v>
      </c>
      <c r="K95" s="93">
        <v>304</v>
      </c>
      <c r="L95" s="93">
        <v>375</v>
      </c>
      <c r="P95" s="93" t="s">
        <v>668</v>
      </c>
      <c r="Q95" s="93">
        <v>13</v>
      </c>
      <c r="W95" s="93">
        <v>1</v>
      </c>
      <c r="Y95" s="93" t="s">
        <v>1252</v>
      </c>
    </row>
    <row r="96" spans="1:26">
      <c r="A96" s="92">
        <v>11</v>
      </c>
      <c r="B96" s="93" t="s">
        <v>1033</v>
      </c>
      <c r="C96" s="93" t="s">
        <v>1029</v>
      </c>
      <c r="D96" s="93">
        <v>177</v>
      </c>
      <c r="E96" s="93" t="s">
        <v>671</v>
      </c>
      <c r="F96" s="93">
        <v>66</v>
      </c>
      <c r="G96" s="93">
        <v>1780</v>
      </c>
      <c r="J96" s="93">
        <v>66</v>
      </c>
      <c r="K96" s="93">
        <v>304</v>
      </c>
      <c r="L96" s="93">
        <v>375</v>
      </c>
      <c r="P96" s="93" t="s">
        <v>668</v>
      </c>
      <c r="Q96" s="93">
        <v>13</v>
      </c>
      <c r="W96" s="93">
        <v>1</v>
      </c>
      <c r="Y96" s="93" t="s">
        <v>1252</v>
      </c>
    </row>
    <row r="97" spans="1:25">
      <c r="A97" s="92">
        <v>11</v>
      </c>
      <c r="B97" s="93" t="s">
        <v>1033</v>
      </c>
      <c r="C97" s="93" t="s">
        <v>1029</v>
      </c>
      <c r="D97" s="93">
        <v>177</v>
      </c>
      <c r="E97" s="93" t="s">
        <v>53</v>
      </c>
      <c r="F97" s="93">
        <v>375</v>
      </c>
      <c r="G97" s="93">
        <v>1780</v>
      </c>
      <c r="J97" s="93">
        <v>66</v>
      </c>
      <c r="K97" s="93">
        <v>304</v>
      </c>
      <c r="L97" s="93">
        <v>375</v>
      </c>
      <c r="P97" s="93" t="s">
        <v>668</v>
      </c>
      <c r="Q97" s="93">
        <v>13</v>
      </c>
      <c r="W97" s="93">
        <v>1</v>
      </c>
      <c r="Y97" s="93" t="s">
        <v>1252</v>
      </c>
    </row>
    <row r="98" spans="1:25">
      <c r="A98" s="92">
        <v>11</v>
      </c>
      <c r="B98" s="93" t="s">
        <v>1033</v>
      </c>
      <c r="C98" s="93" t="s">
        <v>1029</v>
      </c>
      <c r="D98" s="93">
        <v>177</v>
      </c>
      <c r="E98" s="93" t="s">
        <v>481</v>
      </c>
      <c r="F98" s="93">
        <v>304</v>
      </c>
      <c r="G98" s="93">
        <v>1780</v>
      </c>
      <c r="J98" s="93">
        <v>66</v>
      </c>
      <c r="K98" s="93">
        <v>304</v>
      </c>
      <c r="L98" s="93">
        <v>375</v>
      </c>
      <c r="P98" s="93" t="s">
        <v>668</v>
      </c>
      <c r="Q98" s="93">
        <v>13</v>
      </c>
      <c r="W98" s="93">
        <v>1</v>
      </c>
      <c r="Y98" s="93" t="s">
        <v>1252</v>
      </c>
    </row>
    <row r="99" spans="1:25">
      <c r="A99" s="92">
        <v>11</v>
      </c>
      <c r="B99" s="93" t="s">
        <v>1033</v>
      </c>
      <c r="C99" s="93" t="s">
        <v>1029</v>
      </c>
      <c r="D99" s="93">
        <v>177</v>
      </c>
      <c r="E99" s="93" t="s">
        <v>481</v>
      </c>
      <c r="F99" s="93">
        <v>375</v>
      </c>
      <c r="G99" s="93">
        <v>1780</v>
      </c>
      <c r="J99" s="93">
        <v>66</v>
      </c>
      <c r="K99" s="93">
        <v>304</v>
      </c>
      <c r="L99" s="93">
        <v>375</v>
      </c>
      <c r="P99" s="93" t="s">
        <v>668</v>
      </c>
      <c r="Q99" s="93">
        <v>13</v>
      </c>
      <c r="W99" s="93">
        <v>1</v>
      </c>
      <c r="Y99" s="93" t="s">
        <v>1252</v>
      </c>
    </row>
    <row r="100" spans="1:25">
      <c r="A100" s="92">
        <v>11</v>
      </c>
      <c r="B100" s="93" t="s">
        <v>1033</v>
      </c>
      <c r="C100" s="93" t="s">
        <v>1029</v>
      </c>
      <c r="D100" s="93">
        <v>177</v>
      </c>
      <c r="E100" s="93" t="s">
        <v>671</v>
      </c>
      <c r="F100" s="93">
        <v>66</v>
      </c>
      <c r="G100" s="93">
        <v>1781</v>
      </c>
      <c r="J100" s="93">
        <v>66</v>
      </c>
      <c r="K100" s="93">
        <v>304</v>
      </c>
      <c r="L100" s="93">
        <v>375</v>
      </c>
      <c r="P100" s="93" t="s">
        <v>668</v>
      </c>
      <c r="Q100" s="93">
        <v>13</v>
      </c>
      <c r="W100" s="93">
        <v>1</v>
      </c>
      <c r="Y100" s="93" t="s">
        <v>1252</v>
      </c>
    </row>
    <row r="101" spans="1:25">
      <c r="A101" s="92">
        <v>11</v>
      </c>
      <c r="B101" s="93" t="s">
        <v>1033</v>
      </c>
      <c r="C101" s="93" t="s">
        <v>1029</v>
      </c>
      <c r="D101" s="93">
        <v>177</v>
      </c>
      <c r="E101" s="93" t="s">
        <v>53</v>
      </c>
      <c r="F101" s="93">
        <v>375</v>
      </c>
      <c r="G101" s="93">
        <v>1781</v>
      </c>
      <c r="J101" s="93">
        <v>66</v>
      </c>
      <c r="K101" s="93">
        <v>304</v>
      </c>
      <c r="L101" s="93">
        <v>375</v>
      </c>
      <c r="P101" s="93" t="s">
        <v>668</v>
      </c>
      <c r="Q101" s="93">
        <v>13</v>
      </c>
      <c r="W101" s="93">
        <v>1</v>
      </c>
      <c r="Y101" s="93" t="s">
        <v>1252</v>
      </c>
    </row>
    <row r="102" spans="1:25">
      <c r="A102" s="92">
        <v>11</v>
      </c>
      <c r="B102" s="93" t="s">
        <v>1033</v>
      </c>
      <c r="C102" s="93" t="s">
        <v>1029</v>
      </c>
      <c r="D102" s="93">
        <v>177</v>
      </c>
      <c r="E102" s="93" t="s">
        <v>481</v>
      </c>
      <c r="F102" s="93">
        <v>304</v>
      </c>
      <c r="G102" s="93">
        <v>1781</v>
      </c>
      <c r="J102" s="93">
        <v>66</v>
      </c>
      <c r="K102" s="93">
        <v>304</v>
      </c>
      <c r="L102" s="93">
        <v>375</v>
      </c>
      <c r="P102" s="93" t="s">
        <v>668</v>
      </c>
      <c r="Q102" s="93">
        <v>13</v>
      </c>
      <c r="W102" s="93">
        <v>1</v>
      </c>
      <c r="Y102" s="93" t="s">
        <v>1252</v>
      </c>
    </row>
    <row r="103" spans="1:25">
      <c r="A103" s="92">
        <v>11</v>
      </c>
      <c r="B103" s="93" t="s">
        <v>1033</v>
      </c>
      <c r="C103" s="93" t="s">
        <v>1029</v>
      </c>
      <c r="D103" s="93">
        <v>177</v>
      </c>
      <c r="E103" s="93" t="s">
        <v>481</v>
      </c>
      <c r="F103" s="93">
        <v>375</v>
      </c>
      <c r="G103" s="93">
        <v>1781</v>
      </c>
      <c r="J103" s="93">
        <v>66</v>
      </c>
      <c r="K103" s="93">
        <v>304</v>
      </c>
      <c r="L103" s="93">
        <v>375</v>
      </c>
      <c r="P103" s="93" t="s">
        <v>668</v>
      </c>
      <c r="Q103" s="93">
        <v>13</v>
      </c>
      <c r="W103" s="93">
        <v>1</v>
      </c>
      <c r="Y103" s="93" t="s">
        <v>1252</v>
      </c>
    </row>
    <row r="104" spans="1:25">
      <c r="A104" s="92">
        <v>11</v>
      </c>
      <c r="B104" s="93" t="s">
        <v>1033</v>
      </c>
      <c r="C104" s="93" t="s">
        <v>1029</v>
      </c>
      <c r="D104" s="93">
        <v>177</v>
      </c>
      <c r="E104" s="93" t="s">
        <v>671</v>
      </c>
      <c r="F104" s="93">
        <v>66</v>
      </c>
      <c r="G104" s="93">
        <v>1782</v>
      </c>
      <c r="J104" s="93">
        <v>66</v>
      </c>
      <c r="K104" s="93">
        <v>304</v>
      </c>
      <c r="L104" s="93">
        <v>375</v>
      </c>
      <c r="P104" s="93" t="s">
        <v>668</v>
      </c>
      <c r="Q104" s="93">
        <v>13</v>
      </c>
      <c r="W104" s="93">
        <v>1</v>
      </c>
      <c r="Y104" s="93" t="s">
        <v>1252</v>
      </c>
    </row>
    <row r="105" spans="1:25">
      <c r="A105" s="92">
        <v>11</v>
      </c>
      <c r="B105" s="93" t="s">
        <v>1033</v>
      </c>
      <c r="C105" s="93" t="s">
        <v>1029</v>
      </c>
      <c r="D105" s="93">
        <v>177</v>
      </c>
      <c r="E105" s="93" t="s">
        <v>53</v>
      </c>
      <c r="F105" s="93">
        <v>375</v>
      </c>
      <c r="G105" s="93">
        <v>1782</v>
      </c>
      <c r="J105" s="93">
        <v>66</v>
      </c>
      <c r="K105" s="93">
        <v>304</v>
      </c>
      <c r="L105" s="93">
        <v>375</v>
      </c>
      <c r="P105" s="93" t="s">
        <v>668</v>
      </c>
      <c r="Q105" s="93">
        <v>13</v>
      </c>
      <c r="W105" s="93">
        <v>1</v>
      </c>
      <c r="Y105" s="93" t="s">
        <v>1252</v>
      </c>
    </row>
    <row r="106" spans="1:25">
      <c r="A106" s="92">
        <v>11</v>
      </c>
      <c r="B106" s="93" t="s">
        <v>1033</v>
      </c>
      <c r="C106" s="93" t="s">
        <v>1029</v>
      </c>
      <c r="D106" s="93">
        <v>177</v>
      </c>
      <c r="E106" s="93" t="s">
        <v>481</v>
      </c>
      <c r="F106" s="93">
        <v>304</v>
      </c>
      <c r="G106" s="93">
        <v>1782</v>
      </c>
      <c r="J106" s="93">
        <v>66</v>
      </c>
      <c r="K106" s="93">
        <v>304</v>
      </c>
      <c r="L106" s="93">
        <v>375</v>
      </c>
      <c r="P106" s="93" t="s">
        <v>668</v>
      </c>
      <c r="Q106" s="93">
        <v>13</v>
      </c>
      <c r="W106" s="93">
        <v>1</v>
      </c>
      <c r="Y106" s="93" t="s">
        <v>1252</v>
      </c>
    </row>
    <row r="107" spans="1:25">
      <c r="A107" s="92">
        <v>11</v>
      </c>
      <c r="B107" s="93" t="s">
        <v>1033</v>
      </c>
      <c r="C107" s="93" t="s">
        <v>1029</v>
      </c>
      <c r="D107" s="93">
        <v>177</v>
      </c>
      <c r="E107" s="93" t="s">
        <v>481</v>
      </c>
      <c r="F107" s="93">
        <v>375</v>
      </c>
      <c r="G107" s="93">
        <v>1782</v>
      </c>
      <c r="J107" s="93">
        <v>66</v>
      </c>
      <c r="K107" s="93">
        <v>304</v>
      </c>
      <c r="L107" s="93">
        <v>375</v>
      </c>
      <c r="P107" s="93" t="s">
        <v>668</v>
      </c>
      <c r="Q107" s="93">
        <v>13</v>
      </c>
      <c r="W107" s="93">
        <v>1</v>
      </c>
      <c r="Y107" s="93" t="s">
        <v>1252</v>
      </c>
    </row>
    <row r="108" spans="1:25">
      <c r="A108" s="92">
        <v>11</v>
      </c>
      <c r="B108" s="93" t="s">
        <v>1033</v>
      </c>
      <c r="C108" s="93" t="s">
        <v>1029</v>
      </c>
      <c r="D108" s="93">
        <v>177</v>
      </c>
      <c r="E108" s="93" t="s">
        <v>671</v>
      </c>
      <c r="F108" s="93">
        <v>66</v>
      </c>
      <c r="G108" s="93">
        <v>1783</v>
      </c>
      <c r="J108" s="93">
        <v>66</v>
      </c>
      <c r="K108" s="93">
        <v>304</v>
      </c>
      <c r="L108" s="93">
        <v>375</v>
      </c>
      <c r="P108" s="93" t="s">
        <v>668</v>
      </c>
      <c r="Q108" s="93">
        <v>13</v>
      </c>
      <c r="W108" s="93">
        <v>1</v>
      </c>
      <c r="Y108" s="93" t="s">
        <v>1252</v>
      </c>
    </row>
    <row r="109" spans="1:25">
      <c r="A109" s="92">
        <v>11</v>
      </c>
      <c r="B109" s="93" t="s">
        <v>1033</v>
      </c>
      <c r="C109" s="93" t="s">
        <v>1029</v>
      </c>
      <c r="D109" s="93">
        <v>177</v>
      </c>
      <c r="E109" s="93" t="s">
        <v>53</v>
      </c>
      <c r="F109" s="93">
        <v>375</v>
      </c>
      <c r="G109" s="93">
        <v>1783</v>
      </c>
      <c r="J109" s="93">
        <v>66</v>
      </c>
      <c r="K109" s="93">
        <v>304</v>
      </c>
      <c r="L109" s="93">
        <v>375</v>
      </c>
      <c r="P109" s="93" t="s">
        <v>668</v>
      </c>
      <c r="Q109" s="93">
        <v>13</v>
      </c>
      <c r="W109" s="93">
        <v>1</v>
      </c>
      <c r="Y109" s="93" t="s">
        <v>1252</v>
      </c>
    </row>
    <row r="110" spans="1:25">
      <c r="A110" s="92">
        <v>11</v>
      </c>
      <c r="B110" s="93" t="s">
        <v>1033</v>
      </c>
      <c r="C110" s="93" t="s">
        <v>1029</v>
      </c>
      <c r="D110" s="93">
        <v>177</v>
      </c>
      <c r="E110" s="93" t="s">
        <v>481</v>
      </c>
      <c r="F110" s="93">
        <v>304</v>
      </c>
      <c r="G110" s="93">
        <v>1783</v>
      </c>
      <c r="J110" s="93">
        <v>66</v>
      </c>
      <c r="K110" s="93">
        <v>304</v>
      </c>
      <c r="L110" s="93">
        <v>375</v>
      </c>
      <c r="P110" s="93" t="s">
        <v>668</v>
      </c>
      <c r="Q110" s="93">
        <v>13</v>
      </c>
      <c r="W110" s="93">
        <v>1</v>
      </c>
      <c r="Y110" s="93" t="s">
        <v>1252</v>
      </c>
    </row>
    <row r="111" spans="1:25">
      <c r="A111" s="92">
        <v>11</v>
      </c>
      <c r="B111" s="93" t="s">
        <v>1033</v>
      </c>
      <c r="C111" s="93" t="s">
        <v>1029</v>
      </c>
      <c r="D111" s="93">
        <v>177</v>
      </c>
      <c r="E111" s="93" t="s">
        <v>481</v>
      </c>
      <c r="F111" s="93">
        <v>375</v>
      </c>
      <c r="G111" s="93">
        <v>1783</v>
      </c>
      <c r="J111" s="93">
        <v>66</v>
      </c>
      <c r="K111" s="93">
        <v>304</v>
      </c>
      <c r="L111" s="93">
        <v>375</v>
      </c>
      <c r="P111" s="93" t="s">
        <v>668</v>
      </c>
      <c r="Q111" s="93">
        <v>13</v>
      </c>
      <c r="W111" s="93">
        <v>1</v>
      </c>
      <c r="Y111" s="93" t="s">
        <v>1252</v>
      </c>
    </row>
    <row r="112" spans="1:25">
      <c r="A112" s="92">
        <v>12</v>
      </c>
      <c r="B112" s="93" t="s">
        <v>1011</v>
      </c>
      <c r="C112" s="93" t="s">
        <v>736</v>
      </c>
      <c r="D112" s="93">
        <v>177</v>
      </c>
      <c r="E112" s="93" t="s">
        <v>553</v>
      </c>
      <c r="F112" s="93">
        <v>66</v>
      </c>
      <c r="G112" s="93">
        <v>1652</v>
      </c>
      <c r="H112" s="93">
        <v>7</v>
      </c>
      <c r="I112" s="93" t="s">
        <v>469</v>
      </c>
      <c r="J112" s="93">
        <v>177</v>
      </c>
      <c r="P112" s="93" t="s">
        <v>667</v>
      </c>
      <c r="Q112" s="93">
        <v>1</v>
      </c>
      <c r="W112" s="93" t="s">
        <v>1250</v>
      </c>
      <c r="X112" s="94" t="s">
        <v>1259</v>
      </c>
      <c r="Y112" s="93" t="s">
        <v>1012</v>
      </c>
    </row>
    <row r="113" spans="1:25">
      <c r="A113" s="92">
        <v>12</v>
      </c>
      <c r="B113" s="93" t="s">
        <v>1011</v>
      </c>
      <c r="C113" s="93" t="s">
        <v>736</v>
      </c>
      <c r="D113" s="93">
        <v>177</v>
      </c>
      <c r="E113" s="93" t="s">
        <v>553</v>
      </c>
      <c r="F113" s="93">
        <v>66</v>
      </c>
      <c r="G113" s="93">
        <v>1653</v>
      </c>
      <c r="H113" s="93" t="s">
        <v>469</v>
      </c>
      <c r="I113" s="93" t="s">
        <v>469</v>
      </c>
      <c r="J113" s="93">
        <v>177</v>
      </c>
      <c r="P113" s="93" t="s">
        <v>667</v>
      </c>
      <c r="Q113" s="93">
        <v>1</v>
      </c>
      <c r="W113" s="93" t="s">
        <v>1250</v>
      </c>
      <c r="X113" s="94" t="s">
        <v>1259</v>
      </c>
      <c r="Y113" s="93" t="s">
        <v>1012</v>
      </c>
    </row>
    <row r="114" spans="1:25">
      <c r="A114" s="92">
        <v>12</v>
      </c>
      <c r="B114" s="93" t="s">
        <v>1011</v>
      </c>
      <c r="C114" s="93" t="s">
        <v>736</v>
      </c>
      <c r="D114" s="93">
        <v>177</v>
      </c>
      <c r="E114" s="93" t="s">
        <v>553</v>
      </c>
      <c r="F114" s="93">
        <v>66</v>
      </c>
      <c r="G114" s="93">
        <v>1654</v>
      </c>
      <c r="H114" s="93" t="s">
        <v>469</v>
      </c>
      <c r="I114" s="93">
        <v>6</v>
      </c>
      <c r="J114" s="93">
        <v>177</v>
      </c>
      <c r="P114" s="93" t="s">
        <v>667</v>
      </c>
      <c r="Q114" s="93">
        <v>1</v>
      </c>
      <c r="W114" s="93" t="s">
        <v>1250</v>
      </c>
      <c r="X114" s="94" t="s">
        <v>1259</v>
      </c>
      <c r="Y114" s="93" t="s">
        <v>1012</v>
      </c>
    </row>
    <row r="115" spans="1:25">
      <c r="A115" s="92">
        <v>13</v>
      </c>
      <c r="B115" s="93" t="s">
        <v>914</v>
      </c>
      <c r="C115" s="93" t="s">
        <v>471</v>
      </c>
      <c r="D115" s="93">
        <v>177</v>
      </c>
      <c r="E115" s="93" t="s">
        <v>42</v>
      </c>
      <c r="F115" s="93">
        <v>304</v>
      </c>
      <c r="G115" s="93">
        <v>1550</v>
      </c>
      <c r="I115" s="93">
        <v>3</v>
      </c>
      <c r="J115" s="93">
        <v>304</v>
      </c>
      <c r="K115" s="93">
        <v>178</v>
      </c>
      <c r="P115" s="93" t="s">
        <v>668</v>
      </c>
      <c r="Q115" s="93">
        <v>3</v>
      </c>
      <c r="W115" s="93">
        <v>1</v>
      </c>
      <c r="Y115" s="93" t="s">
        <v>1260</v>
      </c>
    </row>
    <row r="116" spans="1:25">
      <c r="A116" s="92">
        <v>13</v>
      </c>
      <c r="B116" s="93" t="s">
        <v>914</v>
      </c>
      <c r="C116" s="93" t="s">
        <v>471</v>
      </c>
      <c r="D116" s="93">
        <v>177</v>
      </c>
      <c r="E116" s="93" t="s">
        <v>472</v>
      </c>
      <c r="F116" s="93">
        <v>178</v>
      </c>
      <c r="G116" s="93">
        <v>1550</v>
      </c>
      <c r="I116" s="93">
        <v>3</v>
      </c>
      <c r="J116" s="93">
        <v>304</v>
      </c>
      <c r="K116" s="93">
        <v>178</v>
      </c>
      <c r="P116" s="93" t="s">
        <v>668</v>
      </c>
      <c r="Q116" s="93">
        <v>3</v>
      </c>
      <c r="W116" s="93">
        <v>1</v>
      </c>
      <c r="Y116" s="93" t="s">
        <v>1260</v>
      </c>
    </row>
    <row r="117" spans="1:25">
      <c r="A117" s="92">
        <v>14</v>
      </c>
      <c r="B117" s="93" t="s">
        <v>1391</v>
      </c>
      <c r="C117" s="93" t="s">
        <v>487</v>
      </c>
      <c r="D117" s="93">
        <v>216</v>
      </c>
      <c r="E117" s="93" t="s">
        <v>479</v>
      </c>
      <c r="F117" s="93">
        <v>343</v>
      </c>
      <c r="G117" s="93">
        <v>1848</v>
      </c>
      <c r="J117" s="93">
        <v>343</v>
      </c>
      <c r="P117" s="93" t="s">
        <v>667</v>
      </c>
      <c r="Q117" s="93">
        <v>12</v>
      </c>
      <c r="W117" s="93">
        <v>1</v>
      </c>
      <c r="Y117" s="93" t="s">
        <v>1261</v>
      </c>
    </row>
    <row r="118" spans="1:25">
      <c r="A118" s="92">
        <v>14</v>
      </c>
      <c r="B118" s="93" t="s">
        <v>1391</v>
      </c>
      <c r="C118" s="93" t="s">
        <v>481</v>
      </c>
      <c r="D118" s="93">
        <v>304</v>
      </c>
      <c r="E118" s="93" t="s">
        <v>479</v>
      </c>
      <c r="F118" s="93">
        <v>343</v>
      </c>
      <c r="G118" s="93">
        <v>1848</v>
      </c>
      <c r="J118" s="93">
        <v>343</v>
      </c>
      <c r="P118" s="93" t="s">
        <v>667</v>
      </c>
      <c r="Q118" s="93">
        <v>12</v>
      </c>
      <c r="W118" s="93">
        <v>1</v>
      </c>
      <c r="Y118" s="93" t="s">
        <v>1261</v>
      </c>
    </row>
    <row r="119" spans="1:25">
      <c r="A119" s="92">
        <v>14</v>
      </c>
      <c r="B119" s="93" t="s">
        <v>1391</v>
      </c>
      <c r="C119" s="93" t="s">
        <v>487</v>
      </c>
      <c r="D119" s="93">
        <v>216</v>
      </c>
      <c r="E119" s="93" t="s">
        <v>479</v>
      </c>
      <c r="F119" s="93">
        <v>343</v>
      </c>
      <c r="G119" s="93">
        <v>1849</v>
      </c>
      <c r="I119" s="93">
        <v>8</v>
      </c>
      <c r="J119" s="93">
        <v>343</v>
      </c>
      <c r="P119" s="93" t="s">
        <v>667</v>
      </c>
      <c r="Q119" s="93">
        <v>12</v>
      </c>
      <c r="W119" s="93">
        <v>1</v>
      </c>
      <c r="Y119" s="93" t="s">
        <v>1261</v>
      </c>
    </row>
    <row r="120" spans="1:25">
      <c r="A120" s="92">
        <v>14</v>
      </c>
      <c r="B120" s="93" t="s">
        <v>1391</v>
      </c>
      <c r="C120" s="93" t="s">
        <v>481</v>
      </c>
      <c r="D120" s="93">
        <v>304</v>
      </c>
      <c r="E120" s="93" t="s">
        <v>479</v>
      </c>
      <c r="F120" s="93">
        <v>343</v>
      </c>
      <c r="G120" s="93">
        <v>1849</v>
      </c>
      <c r="I120" s="93">
        <v>8</v>
      </c>
      <c r="J120" s="93">
        <v>343</v>
      </c>
      <c r="P120" s="93" t="s">
        <v>667</v>
      </c>
      <c r="Q120" s="93">
        <v>12</v>
      </c>
      <c r="W120" s="93">
        <v>1</v>
      </c>
      <c r="Y120" s="93" t="s">
        <v>1261</v>
      </c>
    </row>
    <row r="121" spans="1:25">
      <c r="A121" s="92">
        <v>15</v>
      </c>
      <c r="B121" s="93" t="s">
        <v>1395</v>
      </c>
      <c r="C121" s="93" t="s">
        <v>482</v>
      </c>
      <c r="D121" s="93">
        <v>172</v>
      </c>
      <c r="E121" s="93" t="s">
        <v>487</v>
      </c>
      <c r="F121" s="93">
        <v>216</v>
      </c>
      <c r="G121" s="93">
        <v>1866</v>
      </c>
      <c r="H121" s="93">
        <v>6</v>
      </c>
      <c r="I121" s="93">
        <v>7</v>
      </c>
      <c r="J121" s="93">
        <v>172</v>
      </c>
      <c r="K121" s="93">
        <v>343</v>
      </c>
      <c r="P121" s="93" t="s">
        <v>667</v>
      </c>
      <c r="Q121" s="93">
        <v>19</v>
      </c>
      <c r="W121" s="93">
        <v>1</v>
      </c>
      <c r="Y121" s="93" t="s">
        <v>1262</v>
      </c>
    </row>
    <row r="122" spans="1:25">
      <c r="A122" s="92">
        <v>15</v>
      </c>
      <c r="B122" s="93" t="s">
        <v>1395</v>
      </c>
      <c r="C122" s="93" t="s">
        <v>479</v>
      </c>
      <c r="D122" s="93">
        <v>343</v>
      </c>
      <c r="E122" s="93" t="s">
        <v>487</v>
      </c>
      <c r="F122" s="93">
        <v>216</v>
      </c>
      <c r="G122" s="93">
        <v>1866</v>
      </c>
      <c r="H122" s="93">
        <v>6</v>
      </c>
      <c r="I122" s="93">
        <v>7</v>
      </c>
      <c r="J122" s="93">
        <v>172</v>
      </c>
      <c r="K122" s="93">
        <v>343</v>
      </c>
      <c r="P122" s="93" t="s">
        <v>667</v>
      </c>
      <c r="Q122" s="93">
        <v>19</v>
      </c>
      <c r="W122" s="93">
        <v>1</v>
      </c>
      <c r="Y122" s="93" t="s">
        <v>1262</v>
      </c>
    </row>
    <row r="123" spans="1:25">
      <c r="A123" s="92">
        <v>15</v>
      </c>
      <c r="B123" s="93" t="s">
        <v>1395</v>
      </c>
      <c r="C123" s="93" t="s">
        <v>482</v>
      </c>
      <c r="D123" s="93">
        <v>172</v>
      </c>
      <c r="E123" s="93" t="s">
        <v>225</v>
      </c>
      <c r="F123" s="93">
        <v>19</v>
      </c>
      <c r="G123" s="93">
        <v>1866</v>
      </c>
      <c r="H123" s="93">
        <v>6</v>
      </c>
      <c r="I123" s="93">
        <v>7</v>
      </c>
      <c r="J123" s="93">
        <v>172</v>
      </c>
      <c r="K123" s="93">
        <v>343</v>
      </c>
      <c r="P123" s="93" t="s">
        <v>667</v>
      </c>
      <c r="Q123" s="93">
        <v>19</v>
      </c>
      <c r="W123" s="93">
        <v>1</v>
      </c>
      <c r="Y123" s="93" t="s">
        <v>1262</v>
      </c>
    </row>
    <row r="124" spans="1:25">
      <c r="A124" s="92">
        <v>15</v>
      </c>
      <c r="B124" s="93" t="s">
        <v>1395</v>
      </c>
      <c r="C124" s="93" t="s">
        <v>479</v>
      </c>
      <c r="D124" s="93">
        <v>343</v>
      </c>
      <c r="E124" s="93" t="s">
        <v>225</v>
      </c>
      <c r="F124" s="93">
        <v>19</v>
      </c>
      <c r="G124" s="93">
        <v>1866</v>
      </c>
      <c r="H124" s="93">
        <v>6</v>
      </c>
      <c r="I124" s="93">
        <v>7</v>
      </c>
      <c r="J124" s="93">
        <v>172</v>
      </c>
      <c r="K124" s="93">
        <v>343</v>
      </c>
      <c r="P124" s="93" t="s">
        <v>667</v>
      </c>
      <c r="Q124" s="93">
        <v>19</v>
      </c>
      <c r="W124" s="93">
        <v>1</v>
      </c>
      <c r="Y124" s="93" t="s">
        <v>1262</v>
      </c>
    </row>
    <row r="125" spans="1:25">
      <c r="A125" s="92">
        <v>15</v>
      </c>
      <c r="B125" s="93" t="s">
        <v>1395</v>
      </c>
      <c r="C125" s="93" t="s">
        <v>482</v>
      </c>
      <c r="D125" s="93">
        <v>172</v>
      </c>
      <c r="E125" s="93" t="s">
        <v>485</v>
      </c>
      <c r="F125" s="93">
        <v>20</v>
      </c>
      <c r="G125" s="93">
        <v>1866</v>
      </c>
      <c r="H125" s="93">
        <v>6</v>
      </c>
      <c r="I125" s="93">
        <v>7</v>
      </c>
      <c r="J125" s="93">
        <v>172</v>
      </c>
      <c r="K125" s="93">
        <v>343</v>
      </c>
      <c r="P125" s="93" t="s">
        <v>667</v>
      </c>
      <c r="Q125" s="93">
        <v>19</v>
      </c>
      <c r="W125" s="93">
        <v>1</v>
      </c>
      <c r="Y125" s="93" t="s">
        <v>1262</v>
      </c>
    </row>
    <row r="126" spans="1:25">
      <c r="A126" s="92">
        <v>15</v>
      </c>
      <c r="B126" s="93" t="s">
        <v>1395</v>
      </c>
      <c r="C126" s="93" t="s">
        <v>479</v>
      </c>
      <c r="D126" s="93">
        <v>343</v>
      </c>
      <c r="E126" s="93" t="s">
        <v>485</v>
      </c>
      <c r="F126" s="93">
        <v>20</v>
      </c>
      <c r="G126" s="93">
        <v>1866</v>
      </c>
      <c r="H126" s="93">
        <v>6</v>
      </c>
      <c r="I126" s="93">
        <v>7</v>
      </c>
      <c r="J126" s="93">
        <v>172</v>
      </c>
      <c r="K126" s="93">
        <v>343</v>
      </c>
      <c r="P126" s="93" t="s">
        <v>667</v>
      </c>
      <c r="Q126" s="93">
        <v>19</v>
      </c>
      <c r="W126" s="93">
        <v>1</v>
      </c>
      <c r="Y126" s="93" t="s">
        <v>1262</v>
      </c>
    </row>
    <row r="127" spans="1:25">
      <c r="A127" s="92">
        <v>15</v>
      </c>
      <c r="B127" s="93" t="s">
        <v>1395</v>
      </c>
      <c r="C127" s="93" t="s">
        <v>482</v>
      </c>
      <c r="D127" s="93">
        <v>172</v>
      </c>
      <c r="E127" s="93" t="s">
        <v>238</v>
      </c>
      <c r="F127" s="93">
        <v>27</v>
      </c>
      <c r="G127" s="93">
        <v>1866</v>
      </c>
      <c r="H127" s="93">
        <v>6</v>
      </c>
      <c r="I127" s="93">
        <v>7</v>
      </c>
      <c r="J127" s="93">
        <v>172</v>
      </c>
      <c r="K127" s="93">
        <v>343</v>
      </c>
      <c r="P127" s="93" t="s">
        <v>667</v>
      </c>
      <c r="Q127" s="93">
        <v>19</v>
      </c>
      <c r="W127" s="93">
        <v>1</v>
      </c>
      <c r="Y127" s="93" t="s">
        <v>1262</v>
      </c>
    </row>
    <row r="128" spans="1:25">
      <c r="A128" s="92">
        <v>15</v>
      </c>
      <c r="B128" s="93" t="s">
        <v>1395</v>
      </c>
      <c r="C128" s="93" t="s">
        <v>479</v>
      </c>
      <c r="D128" s="93">
        <v>343</v>
      </c>
      <c r="E128" s="93" t="s">
        <v>238</v>
      </c>
      <c r="F128" s="93">
        <v>27</v>
      </c>
      <c r="G128" s="93">
        <v>1866</v>
      </c>
      <c r="H128" s="93">
        <v>6</v>
      </c>
      <c r="I128" s="93">
        <v>7</v>
      </c>
      <c r="J128" s="93">
        <v>172</v>
      </c>
      <c r="K128" s="93">
        <v>343</v>
      </c>
      <c r="P128" s="93" t="s">
        <v>667</v>
      </c>
      <c r="Q128" s="93">
        <v>19</v>
      </c>
      <c r="W128" s="93">
        <v>1</v>
      </c>
      <c r="Y128" s="93" t="s">
        <v>1262</v>
      </c>
    </row>
    <row r="129" spans="1:25">
      <c r="A129" s="92">
        <v>15</v>
      </c>
      <c r="B129" s="93" t="s">
        <v>1395</v>
      </c>
      <c r="C129" s="93" t="s">
        <v>482</v>
      </c>
      <c r="D129" s="93">
        <v>172</v>
      </c>
      <c r="E129" s="93" t="s">
        <v>23</v>
      </c>
      <c r="F129" s="93">
        <v>56</v>
      </c>
      <c r="G129" s="93">
        <v>1866</v>
      </c>
      <c r="H129" s="93">
        <v>6</v>
      </c>
      <c r="I129" s="93">
        <v>7</v>
      </c>
      <c r="J129" s="93">
        <v>172</v>
      </c>
      <c r="K129" s="93">
        <v>343</v>
      </c>
      <c r="P129" s="93" t="s">
        <v>667</v>
      </c>
      <c r="Q129" s="93">
        <v>19</v>
      </c>
      <c r="W129" s="93">
        <v>1</v>
      </c>
      <c r="Y129" s="93" t="s">
        <v>1262</v>
      </c>
    </row>
    <row r="130" spans="1:25">
      <c r="A130" s="92">
        <v>15</v>
      </c>
      <c r="B130" s="93" t="s">
        <v>1395</v>
      </c>
      <c r="C130" s="93" t="s">
        <v>479</v>
      </c>
      <c r="D130" s="93">
        <v>343</v>
      </c>
      <c r="E130" s="93" t="s">
        <v>23</v>
      </c>
      <c r="F130" s="93">
        <v>56</v>
      </c>
      <c r="G130" s="93">
        <v>1866</v>
      </c>
      <c r="H130" s="93">
        <v>6</v>
      </c>
      <c r="I130" s="93">
        <v>7</v>
      </c>
      <c r="J130" s="93">
        <v>172</v>
      </c>
      <c r="K130" s="93">
        <v>343</v>
      </c>
      <c r="P130" s="93" t="s">
        <v>667</v>
      </c>
      <c r="Q130" s="93">
        <v>19</v>
      </c>
      <c r="W130" s="93">
        <v>1</v>
      </c>
      <c r="Y130" s="93" t="s">
        <v>1262</v>
      </c>
    </row>
    <row r="131" spans="1:25">
      <c r="A131" s="92">
        <v>15</v>
      </c>
      <c r="B131" s="93" t="s">
        <v>1395</v>
      </c>
      <c r="C131" s="93" t="s">
        <v>482</v>
      </c>
      <c r="D131" s="93">
        <v>172</v>
      </c>
      <c r="E131" s="93" t="s">
        <v>1120</v>
      </c>
      <c r="F131" s="93">
        <v>28</v>
      </c>
      <c r="G131" s="93">
        <v>1866</v>
      </c>
      <c r="H131" s="93">
        <v>6</v>
      </c>
      <c r="I131" s="93">
        <v>7</v>
      </c>
      <c r="J131" s="93">
        <v>172</v>
      </c>
      <c r="K131" s="93">
        <v>343</v>
      </c>
      <c r="P131" s="93" t="s">
        <v>667</v>
      </c>
      <c r="Q131" s="93">
        <v>19</v>
      </c>
      <c r="W131" s="93">
        <v>1</v>
      </c>
      <c r="Y131" s="93" t="s">
        <v>1262</v>
      </c>
    </row>
    <row r="132" spans="1:25">
      <c r="A132" s="92">
        <v>15</v>
      </c>
      <c r="B132" s="93" t="s">
        <v>1395</v>
      </c>
      <c r="C132" s="93" t="s">
        <v>479</v>
      </c>
      <c r="D132" s="93">
        <v>343</v>
      </c>
      <c r="E132" s="93" t="s">
        <v>1120</v>
      </c>
      <c r="F132" s="93">
        <v>28</v>
      </c>
      <c r="G132" s="93">
        <v>1866</v>
      </c>
      <c r="H132" s="93">
        <v>6</v>
      </c>
      <c r="I132" s="93">
        <v>7</v>
      </c>
      <c r="J132" s="93">
        <v>172</v>
      </c>
      <c r="K132" s="93">
        <v>343</v>
      </c>
      <c r="P132" s="93" t="s">
        <v>667</v>
      </c>
      <c r="Q132" s="93">
        <v>19</v>
      </c>
      <c r="W132" s="93">
        <v>1</v>
      </c>
      <c r="Y132" s="93" t="s">
        <v>1262</v>
      </c>
    </row>
    <row r="133" spans="1:25">
      <c r="A133" s="92">
        <v>15</v>
      </c>
      <c r="B133" s="93" t="s">
        <v>1395</v>
      </c>
      <c r="C133" s="93" t="s">
        <v>482</v>
      </c>
      <c r="D133" s="93">
        <v>172</v>
      </c>
      <c r="E133" s="93" t="s">
        <v>1121</v>
      </c>
      <c r="F133" s="93">
        <v>29</v>
      </c>
      <c r="G133" s="93">
        <v>1866</v>
      </c>
      <c r="H133" s="93">
        <v>6</v>
      </c>
      <c r="I133" s="93">
        <v>7</v>
      </c>
      <c r="J133" s="93">
        <v>172</v>
      </c>
      <c r="K133" s="93">
        <v>343</v>
      </c>
      <c r="P133" s="93" t="s">
        <v>667</v>
      </c>
      <c r="Q133" s="93">
        <v>19</v>
      </c>
      <c r="W133" s="93">
        <v>1</v>
      </c>
      <c r="Y133" s="93" t="s">
        <v>1262</v>
      </c>
    </row>
    <row r="134" spans="1:25">
      <c r="A134" s="92">
        <v>15</v>
      </c>
      <c r="B134" s="93" t="s">
        <v>1395</v>
      </c>
      <c r="C134" s="93" t="s">
        <v>479</v>
      </c>
      <c r="D134" s="93">
        <v>343</v>
      </c>
      <c r="E134" s="93" t="s">
        <v>1121</v>
      </c>
      <c r="F134" s="93">
        <v>29</v>
      </c>
      <c r="G134" s="93">
        <v>1866</v>
      </c>
      <c r="H134" s="93">
        <v>6</v>
      </c>
      <c r="I134" s="93">
        <v>7</v>
      </c>
      <c r="J134" s="93">
        <v>172</v>
      </c>
      <c r="K134" s="93">
        <v>343</v>
      </c>
      <c r="P134" s="93" t="s">
        <v>667</v>
      </c>
      <c r="Q134" s="93">
        <v>19</v>
      </c>
      <c r="W134" s="93">
        <v>1</v>
      </c>
      <c r="Y134" s="93" t="s">
        <v>1262</v>
      </c>
    </row>
    <row r="135" spans="1:25">
      <c r="A135" s="92">
        <v>15</v>
      </c>
      <c r="B135" s="93" t="s">
        <v>1395</v>
      </c>
      <c r="C135" s="93" t="s">
        <v>482</v>
      </c>
      <c r="D135" s="93">
        <v>172</v>
      </c>
      <c r="E135" s="93" t="s">
        <v>735</v>
      </c>
      <c r="F135" s="93">
        <v>63</v>
      </c>
      <c r="G135" s="93">
        <v>1866</v>
      </c>
      <c r="H135" s="93">
        <v>6</v>
      </c>
      <c r="I135" s="93">
        <v>7</v>
      </c>
      <c r="J135" s="93">
        <v>172</v>
      </c>
      <c r="K135" s="93">
        <v>343</v>
      </c>
      <c r="P135" s="93" t="s">
        <v>667</v>
      </c>
      <c r="Q135" s="93">
        <v>19</v>
      </c>
      <c r="W135" s="93">
        <v>1</v>
      </c>
      <c r="Y135" s="93" t="s">
        <v>1262</v>
      </c>
    </row>
    <row r="136" spans="1:25">
      <c r="A136" s="92">
        <v>15</v>
      </c>
      <c r="B136" s="93" t="s">
        <v>1395</v>
      </c>
      <c r="C136" s="93" t="s">
        <v>479</v>
      </c>
      <c r="D136" s="93">
        <v>343</v>
      </c>
      <c r="E136" s="93" t="s">
        <v>735</v>
      </c>
      <c r="F136" s="93">
        <v>63</v>
      </c>
      <c r="G136" s="93">
        <v>1866</v>
      </c>
      <c r="H136" s="93">
        <v>6</v>
      </c>
      <c r="I136" s="93">
        <v>7</v>
      </c>
      <c r="J136" s="93">
        <v>172</v>
      </c>
      <c r="K136" s="93">
        <v>343</v>
      </c>
      <c r="P136" s="93" t="s">
        <v>667</v>
      </c>
      <c r="Q136" s="93">
        <v>19</v>
      </c>
      <c r="W136" s="93">
        <v>1</v>
      </c>
      <c r="Y136" s="93" t="s">
        <v>1262</v>
      </c>
    </row>
    <row r="137" spans="1:25">
      <c r="A137" s="92">
        <v>15</v>
      </c>
      <c r="B137" s="93" t="s">
        <v>1395</v>
      </c>
      <c r="C137" s="93" t="s">
        <v>482</v>
      </c>
      <c r="D137" s="93">
        <v>172</v>
      </c>
      <c r="E137" s="93" t="s">
        <v>481</v>
      </c>
      <c r="F137" s="93">
        <v>304</v>
      </c>
      <c r="G137" s="93">
        <v>1866</v>
      </c>
      <c r="H137" s="93">
        <v>6</v>
      </c>
      <c r="I137" s="93">
        <v>7</v>
      </c>
      <c r="J137" s="93">
        <v>172</v>
      </c>
      <c r="K137" s="93">
        <v>343</v>
      </c>
      <c r="P137" s="93" t="s">
        <v>667</v>
      </c>
      <c r="Q137" s="93">
        <v>19</v>
      </c>
      <c r="W137" s="93">
        <v>1</v>
      </c>
      <c r="Y137" s="93" t="s">
        <v>1262</v>
      </c>
    </row>
    <row r="138" spans="1:25">
      <c r="A138" s="92">
        <v>15</v>
      </c>
      <c r="B138" s="93" t="s">
        <v>1395</v>
      </c>
      <c r="C138" s="93" t="s">
        <v>479</v>
      </c>
      <c r="D138" s="93">
        <v>343</v>
      </c>
      <c r="E138" s="93" t="s">
        <v>481</v>
      </c>
      <c r="F138" s="93">
        <v>304</v>
      </c>
      <c r="G138" s="93">
        <v>1866</v>
      </c>
      <c r="H138" s="93">
        <v>6</v>
      </c>
      <c r="I138" s="93">
        <v>7</v>
      </c>
      <c r="J138" s="93">
        <v>172</v>
      </c>
      <c r="K138" s="93">
        <v>343</v>
      </c>
      <c r="P138" s="93" t="s">
        <v>667</v>
      </c>
      <c r="Q138" s="93">
        <v>19</v>
      </c>
      <c r="W138" s="93">
        <v>1</v>
      </c>
      <c r="Y138" s="93" t="s">
        <v>1262</v>
      </c>
    </row>
    <row r="139" spans="1:25">
      <c r="A139" s="92">
        <v>15</v>
      </c>
      <c r="B139" s="93" t="s">
        <v>1395</v>
      </c>
      <c r="C139" s="93" t="s">
        <v>482</v>
      </c>
      <c r="D139" s="93">
        <v>172</v>
      </c>
      <c r="E139" s="93" t="s">
        <v>11</v>
      </c>
      <c r="F139" s="93">
        <v>379</v>
      </c>
      <c r="G139" s="93">
        <v>1866</v>
      </c>
      <c r="H139" s="93">
        <v>6</v>
      </c>
      <c r="I139" s="93">
        <v>7</v>
      </c>
      <c r="J139" s="93">
        <v>172</v>
      </c>
      <c r="K139" s="93">
        <v>343</v>
      </c>
      <c r="P139" s="93" t="s">
        <v>667</v>
      </c>
      <c r="Q139" s="93">
        <v>19</v>
      </c>
      <c r="S139" s="93">
        <v>1</v>
      </c>
      <c r="W139" s="93">
        <v>1</v>
      </c>
      <c r="Y139" s="93" t="s">
        <v>1262</v>
      </c>
    </row>
    <row r="140" spans="1:25">
      <c r="A140" s="92">
        <v>15</v>
      </c>
      <c r="B140" s="93" t="s">
        <v>1395</v>
      </c>
      <c r="C140" s="93" t="s">
        <v>479</v>
      </c>
      <c r="D140" s="93">
        <v>343</v>
      </c>
      <c r="E140" s="93" t="s">
        <v>11</v>
      </c>
      <c r="F140" s="93">
        <v>379</v>
      </c>
      <c r="G140" s="93">
        <v>1866</v>
      </c>
      <c r="H140" s="93">
        <v>6</v>
      </c>
      <c r="I140" s="93">
        <v>7</v>
      </c>
      <c r="J140" s="93">
        <v>172</v>
      </c>
      <c r="K140" s="93">
        <v>343</v>
      </c>
      <c r="P140" s="93" t="s">
        <v>667</v>
      </c>
      <c r="Q140" s="93">
        <v>19</v>
      </c>
      <c r="S140" s="93">
        <v>1</v>
      </c>
      <c r="W140" s="93">
        <v>1</v>
      </c>
      <c r="Y140" s="93" t="s">
        <v>1262</v>
      </c>
    </row>
    <row r="141" spans="1:25">
      <c r="A141" s="92">
        <v>16</v>
      </c>
      <c r="B141" s="93" t="s">
        <v>1036</v>
      </c>
      <c r="C141" s="93" t="s">
        <v>496</v>
      </c>
      <c r="D141" s="93">
        <v>83</v>
      </c>
      <c r="E141" s="93" t="s">
        <v>1031</v>
      </c>
      <c r="F141" s="93">
        <v>245</v>
      </c>
      <c r="G141" s="93">
        <v>1787</v>
      </c>
      <c r="J141" s="93">
        <v>216</v>
      </c>
      <c r="K141" s="93">
        <v>83</v>
      </c>
      <c r="P141" s="93" t="s">
        <v>667</v>
      </c>
      <c r="Q141" s="93">
        <v>13</v>
      </c>
      <c r="W141" s="93">
        <v>1</v>
      </c>
      <c r="Y141" s="93" t="s">
        <v>1037</v>
      </c>
    </row>
    <row r="142" spans="1:25">
      <c r="A142" s="92">
        <v>16</v>
      </c>
      <c r="B142" s="93" t="s">
        <v>1036</v>
      </c>
      <c r="C142" s="93" t="s">
        <v>487</v>
      </c>
      <c r="D142" s="93">
        <v>216</v>
      </c>
      <c r="E142" s="93" t="s">
        <v>1031</v>
      </c>
      <c r="F142" s="93">
        <v>245</v>
      </c>
      <c r="G142" s="93">
        <v>1787</v>
      </c>
      <c r="J142" s="93">
        <v>216</v>
      </c>
      <c r="K142" s="93">
        <v>83</v>
      </c>
      <c r="P142" s="93" t="s">
        <v>667</v>
      </c>
      <c r="Q142" s="93">
        <v>13</v>
      </c>
      <c r="W142" s="93">
        <v>1</v>
      </c>
      <c r="Y142" s="93" t="s">
        <v>1037</v>
      </c>
    </row>
    <row r="143" spans="1:25">
      <c r="A143" s="92">
        <v>16</v>
      </c>
      <c r="B143" s="93" t="s">
        <v>1036</v>
      </c>
      <c r="C143" s="93" t="s">
        <v>496</v>
      </c>
      <c r="D143" s="93">
        <v>83</v>
      </c>
      <c r="E143" s="93" t="s">
        <v>1031</v>
      </c>
      <c r="F143" s="93">
        <v>245</v>
      </c>
      <c r="G143" s="93">
        <v>1788</v>
      </c>
      <c r="J143" s="93">
        <v>216</v>
      </c>
      <c r="K143" s="93">
        <v>83</v>
      </c>
      <c r="P143" s="93" t="s">
        <v>667</v>
      </c>
      <c r="Q143" s="93">
        <v>13</v>
      </c>
      <c r="W143" s="93">
        <v>1</v>
      </c>
      <c r="Y143" s="93" t="s">
        <v>1037</v>
      </c>
    </row>
    <row r="144" spans="1:25">
      <c r="A144" s="92">
        <v>16</v>
      </c>
      <c r="B144" s="93" t="s">
        <v>1036</v>
      </c>
      <c r="C144" s="93" t="s">
        <v>487</v>
      </c>
      <c r="D144" s="93">
        <v>216</v>
      </c>
      <c r="E144" s="93" t="s">
        <v>1031</v>
      </c>
      <c r="F144" s="93">
        <v>245</v>
      </c>
      <c r="G144" s="93">
        <v>1788</v>
      </c>
      <c r="J144" s="93">
        <v>216</v>
      </c>
      <c r="K144" s="93">
        <v>83</v>
      </c>
      <c r="P144" s="93" t="s">
        <v>667</v>
      </c>
      <c r="Q144" s="93">
        <v>13</v>
      </c>
      <c r="W144" s="93">
        <v>1</v>
      </c>
      <c r="Y144" s="93" t="s">
        <v>1037</v>
      </c>
    </row>
    <row r="145" spans="1:26">
      <c r="A145" s="92">
        <v>16</v>
      </c>
      <c r="B145" s="93" t="s">
        <v>1036</v>
      </c>
      <c r="C145" s="93" t="s">
        <v>496</v>
      </c>
      <c r="D145" s="93">
        <v>83</v>
      </c>
      <c r="E145" s="93" t="s">
        <v>1031</v>
      </c>
      <c r="F145" s="93">
        <v>245</v>
      </c>
      <c r="G145" s="93">
        <v>1789</v>
      </c>
      <c r="J145" s="93">
        <v>216</v>
      </c>
      <c r="K145" s="93">
        <v>83</v>
      </c>
      <c r="P145" s="93" t="s">
        <v>667</v>
      </c>
      <c r="Q145" s="93">
        <v>13</v>
      </c>
      <c r="W145" s="93">
        <v>1</v>
      </c>
      <c r="Y145" s="93" t="s">
        <v>1037</v>
      </c>
    </row>
    <row r="146" spans="1:26">
      <c r="A146" s="92">
        <v>16</v>
      </c>
      <c r="B146" s="93" t="s">
        <v>1036</v>
      </c>
      <c r="C146" s="93" t="s">
        <v>487</v>
      </c>
      <c r="D146" s="93">
        <v>216</v>
      </c>
      <c r="E146" s="93" t="s">
        <v>1031</v>
      </c>
      <c r="F146" s="93">
        <v>245</v>
      </c>
      <c r="G146" s="93">
        <v>1789</v>
      </c>
      <c r="J146" s="93">
        <v>216</v>
      </c>
      <c r="K146" s="93">
        <v>83</v>
      </c>
      <c r="P146" s="93" t="s">
        <v>667</v>
      </c>
      <c r="Q146" s="93">
        <v>13</v>
      </c>
      <c r="W146" s="93">
        <v>1</v>
      </c>
      <c r="Y146" s="93" t="s">
        <v>1037</v>
      </c>
    </row>
    <row r="147" spans="1:26">
      <c r="A147" s="92">
        <v>16</v>
      </c>
      <c r="B147" s="93" t="s">
        <v>1036</v>
      </c>
      <c r="C147" s="93" t="s">
        <v>496</v>
      </c>
      <c r="D147" s="93">
        <v>83</v>
      </c>
      <c r="E147" s="93" t="s">
        <v>1031</v>
      </c>
      <c r="F147" s="93">
        <v>245</v>
      </c>
      <c r="G147" s="93">
        <v>1790</v>
      </c>
      <c r="J147" s="93">
        <v>216</v>
      </c>
      <c r="K147" s="93">
        <v>83</v>
      </c>
      <c r="P147" s="93" t="s">
        <v>667</v>
      </c>
      <c r="Q147" s="93">
        <v>13</v>
      </c>
      <c r="W147" s="93">
        <v>1</v>
      </c>
      <c r="Y147" s="93" t="s">
        <v>1037</v>
      </c>
    </row>
    <row r="148" spans="1:26">
      <c r="A148" s="92">
        <v>16</v>
      </c>
      <c r="B148" s="93" t="s">
        <v>1036</v>
      </c>
      <c r="C148" s="93" t="s">
        <v>487</v>
      </c>
      <c r="D148" s="93">
        <v>216</v>
      </c>
      <c r="E148" s="93" t="s">
        <v>1031</v>
      </c>
      <c r="F148" s="93">
        <v>245</v>
      </c>
      <c r="G148" s="93">
        <v>1790</v>
      </c>
      <c r="J148" s="93">
        <v>216</v>
      </c>
      <c r="K148" s="93">
        <v>83</v>
      </c>
      <c r="P148" s="93" t="s">
        <v>667</v>
      </c>
      <c r="Q148" s="93">
        <v>13</v>
      </c>
      <c r="W148" s="93">
        <v>1</v>
      </c>
      <c r="Y148" s="93" t="s">
        <v>1037</v>
      </c>
    </row>
    <row r="149" spans="1:26">
      <c r="A149" s="92">
        <v>16</v>
      </c>
      <c r="B149" s="93" t="s">
        <v>1036</v>
      </c>
      <c r="C149" s="93" t="s">
        <v>496</v>
      </c>
      <c r="D149" s="93">
        <v>83</v>
      </c>
      <c r="E149" s="93" t="s">
        <v>1031</v>
      </c>
      <c r="F149" s="93">
        <v>245</v>
      </c>
      <c r="G149" s="93">
        <v>1791</v>
      </c>
      <c r="J149" s="93">
        <v>216</v>
      </c>
      <c r="K149" s="93">
        <v>83</v>
      </c>
      <c r="P149" s="93" t="s">
        <v>667</v>
      </c>
      <c r="Q149" s="93">
        <v>13</v>
      </c>
      <c r="W149" s="93">
        <v>1</v>
      </c>
      <c r="Y149" s="93" t="s">
        <v>1037</v>
      </c>
    </row>
    <row r="150" spans="1:26">
      <c r="A150" s="92">
        <v>16</v>
      </c>
      <c r="B150" s="93" t="s">
        <v>1036</v>
      </c>
      <c r="C150" s="93" t="s">
        <v>487</v>
      </c>
      <c r="D150" s="93">
        <v>216</v>
      </c>
      <c r="E150" s="93" t="s">
        <v>1031</v>
      </c>
      <c r="F150" s="93">
        <v>245</v>
      </c>
      <c r="G150" s="93">
        <v>1791</v>
      </c>
      <c r="J150" s="93">
        <v>216</v>
      </c>
      <c r="K150" s="93">
        <v>83</v>
      </c>
      <c r="P150" s="93" t="s">
        <v>667</v>
      </c>
      <c r="Q150" s="93">
        <v>13</v>
      </c>
      <c r="W150" s="93">
        <v>1</v>
      </c>
      <c r="Y150" s="93" t="s">
        <v>1037</v>
      </c>
    </row>
    <row r="151" spans="1:26">
      <c r="A151" s="92">
        <v>16</v>
      </c>
      <c r="B151" s="93" t="s">
        <v>1036</v>
      </c>
      <c r="C151" s="93" t="s">
        <v>496</v>
      </c>
      <c r="D151" s="93">
        <v>83</v>
      </c>
      <c r="E151" s="93" t="s">
        <v>1031</v>
      </c>
      <c r="F151" s="93">
        <v>245</v>
      </c>
      <c r="G151" s="93">
        <v>1792</v>
      </c>
      <c r="I151" s="93">
        <v>1</v>
      </c>
      <c r="J151" s="93">
        <v>216</v>
      </c>
      <c r="K151" s="93">
        <v>83</v>
      </c>
      <c r="P151" s="93" t="s">
        <v>667</v>
      </c>
      <c r="Q151" s="93">
        <v>13</v>
      </c>
      <c r="W151" s="93">
        <v>1</v>
      </c>
      <c r="Y151" s="93" t="s">
        <v>1037</v>
      </c>
    </row>
    <row r="152" spans="1:26">
      <c r="A152" s="92">
        <v>16</v>
      </c>
      <c r="B152" s="93" t="s">
        <v>1036</v>
      </c>
      <c r="C152" s="93" t="s">
        <v>487</v>
      </c>
      <c r="D152" s="93">
        <v>216</v>
      </c>
      <c r="E152" s="93" t="s">
        <v>1031</v>
      </c>
      <c r="F152" s="93">
        <v>245</v>
      </c>
      <c r="G152" s="93">
        <v>1792</v>
      </c>
      <c r="I152" s="93">
        <v>1</v>
      </c>
      <c r="J152" s="93">
        <v>216</v>
      </c>
      <c r="K152" s="93">
        <v>83</v>
      </c>
      <c r="P152" s="93" t="s">
        <v>667</v>
      </c>
      <c r="Q152" s="93">
        <v>13</v>
      </c>
      <c r="W152" s="93">
        <v>1</v>
      </c>
      <c r="Y152" s="93" t="s">
        <v>1037</v>
      </c>
    </row>
    <row r="153" spans="1:26">
      <c r="A153" s="92">
        <v>17</v>
      </c>
      <c r="B153" s="93" t="s">
        <v>1264</v>
      </c>
      <c r="C153" s="93" t="s">
        <v>52</v>
      </c>
      <c r="D153" s="93">
        <v>379</v>
      </c>
      <c r="E153" s="93" t="s">
        <v>569</v>
      </c>
      <c r="F153" s="93">
        <v>349</v>
      </c>
      <c r="G153" s="93">
        <v>1615</v>
      </c>
      <c r="J153" s="93">
        <v>216</v>
      </c>
      <c r="K153" s="93">
        <v>379</v>
      </c>
      <c r="P153" s="93" t="s">
        <v>667</v>
      </c>
      <c r="R153" s="93">
        <v>1</v>
      </c>
      <c r="W153" s="93">
        <v>1</v>
      </c>
      <c r="Y153" s="93" t="s">
        <v>1265</v>
      </c>
      <c r="Z153" s="94" t="s">
        <v>1263</v>
      </c>
    </row>
    <row r="154" spans="1:26">
      <c r="A154" s="92">
        <v>17</v>
      </c>
      <c r="B154" s="93" t="s">
        <v>1264</v>
      </c>
      <c r="C154" s="93" t="s">
        <v>912</v>
      </c>
      <c r="D154" s="93">
        <v>216</v>
      </c>
      <c r="E154" s="93" t="s">
        <v>569</v>
      </c>
      <c r="F154" s="93">
        <v>349</v>
      </c>
      <c r="G154" s="93">
        <v>1615</v>
      </c>
      <c r="J154" s="93">
        <v>216</v>
      </c>
      <c r="K154" s="93">
        <v>379</v>
      </c>
      <c r="P154" s="93" t="s">
        <v>667</v>
      </c>
      <c r="R154" s="93">
        <v>1</v>
      </c>
      <c r="W154" s="93">
        <v>1</v>
      </c>
      <c r="Y154" s="93" t="s">
        <v>1265</v>
      </c>
      <c r="Z154" s="94" t="s">
        <v>1263</v>
      </c>
    </row>
    <row r="155" spans="1:26">
      <c r="A155" s="92">
        <v>17</v>
      </c>
      <c r="B155" s="93" t="s">
        <v>1264</v>
      </c>
      <c r="C155" s="93" t="s">
        <v>52</v>
      </c>
      <c r="D155" s="93">
        <v>379</v>
      </c>
      <c r="E155" s="93" t="s">
        <v>569</v>
      </c>
      <c r="F155" s="93">
        <v>349</v>
      </c>
      <c r="G155" s="93">
        <v>1616</v>
      </c>
      <c r="J155" s="93">
        <v>216</v>
      </c>
      <c r="K155" s="93">
        <v>379</v>
      </c>
      <c r="P155" s="93" t="s">
        <v>667</v>
      </c>
      <c r="R155" s="93">
        <v>1</v>
      </c>
      <c r="W155" s="93">
        <v>1</v>
      </c>
      <c r="Y155" s="93" t="s">
        <v>1265</v>
      </c>
      <c r="Z155" s="94" t="s">
        <v>1263</v>
      </c>
    </row>
    <row r="156" spans="1:26">
      <c r="A156" s="92">
        <v>17</v>
      </c>
      <c r="B156" s="93" t="s">
        <v>1264</v>
      </c>
      <c r="C156" s="93" t="s">
        <v>912</v>
      </c>
      <c r="D156" s="93">
        <v>216</v>
      </c>
      <c r="E156" s="93" t="s">
        <v>569</v>
      </c>
      <c r="F156" s="93">
        <v>349</v>
      </c>
      <c r="G156" s="93">
        <v>1616</v>
      </c>
      <c r="J156" s="93">
        <v>216</v>
      </c>
      <c r="K156" s="93">
        <v>379</v>
      </c>
      <c r="P156" s="93" t="s">
        <v>667</v>
      </c>
      <c r="R156" s="93">
        <v>1</v>
      </c>
      <c r="W156" s="93">
        <v>1</v>
      </c>
      <c r="Y156" s="93" t="s">
        <v>1265</v>
      </c>
      <c r="Z156" s="94" t="s">
        <v>1263</v>
      </c>
    </row>
    <row r="157" spans="1:26">
      <c r="A157" s="92">
        <v>17</v>
      </c>
      <c r="B157" s="93" t="s">
        <v>1264</v>
      </c>
      <c r="C157" s="93" t="s">
        <v>52</v>
      </c>
      <c r="D157" s="93">
        <v>379</v>
      </c>
      <c r="E157" s="93" t="s">
        <v>569</v>
      </c>
      <c r="F157" s="93">
        <v>349</v>
      </c>
      <c r="G157" s="93">
        <v>1617</v>
      </c>
      <c r="J157" s="93">
        <v>216</v>
      </c>
      <c r="K157" s="93">
        <v>379</v>
      </c>
      <c r="P157" s="93" t="s">
        <v>667</v>
      </c>
      <c r="R157" s="93">
        <v>1</v>
      </c>
      <c r="W157" s="93">
        <v>1</v>
      </c>
      <c r="Y157" s="93" t="s">
        <v>1265</v>
      </c>
      <c r="Z157" s="94" t="s">
        <v>1263</v>
      </c>
    </row>
    <row r="158" spans="1:26">
      <c r="A158" s="92">
        <v>17</v>
      </c>
      <c r="B158" s="93" t="s">
        <v>1264</v>
      </c>
      <c r="C158" s="93" t="s">
        <v>912</v>
      </c>
      <c r="D158" s="93">
        <v>216</v>
      </c>
      <c r="E158" s="93" t="s">
        <v>569</v>
      </c>
      <c r="F158" s="93">
        <v>349</v>
      </c>
      <c r="G158" s="93">
        <v>1617</v>
      </c>
      <c r="J158" s="93">
        <v>216</v>
      </c>
      <c r="K158" s="93">
        <v>379</v>
      </c>
      <c r="P158" s="93" t="s">
        <v>667</v>
      </c>
      <c r="R158" s="93">
        <v>1</v>
      </c>
      <c r="W158" s="93">
        <v>1</v>
      </c>
      <c r="Y158" s="93" t="s">
        <v>1265</v>
      </c>
      <c r="Z158" s="94" t="s">
        <v>1263</v>
      </c>
    </row>
    <row r="159" spans="1:26">
      <c r="A159" s="92">
        <v>17</v>
      </c>
      <c r="B159" s="93" t="s">
        <v>1264</v>
      </c>
      <c r="C159" s="93" t="s">
        <v>52</v>
      </c>
      <c r="D159" s="93">
        <v>379</v>
      </c>
      <c r="E159" s="93" t="s">
        <v>569</v>
      </c>
      <c r="F159" s="93">
        <v>349</v>
      </c>
      <c r="G159" s="93">
        <v>1618</v>
      </c>
      <c r="J159" s="93">
        <v>216</v>
      </c>
      <c r="K159" s="93">
        <v>379</v>
      </c>
      <c r="P159" s="93" t="s">
        <v>667</v>
      </c>
      <c r="R159" s="93">
        <v>1</v>
      </c>
      <c r="W159" s="93">
        <v>1</v>
      </c>
      <c r="Y159" s="93" t="s">
        <v>1265</v>
      </c>
      <c r="Z159" s="94" t="s">
        <v>1263</v>
      </c>
    </row>
    <row r="160" spans="1:26">
      <c r="A160" s="92">
        <v>17</v>
      </c>
      <c r="B160" s="93" t="s">
        <v>1264</v>
      </c>
      <c r="C160" s="93" t="s">
        <v>912</v>
      </c>
      <c r="D160" s="93">
        <v>216</v>
      </c>
      <c r="E160" s="93" t="s">
        <v>569</v>
      </c>
      <c r="F160" s="93">
        <v>349</v>
      </c>
      <c r="G160" s="93">
        <v>1618</v>
      </c>
      <c r="J160" s="93">
        <v>216</v>
      </c>
      <c r="K160" s="93">
        <v>379</v>
      </c>
      <c r="P160" s="93" t="s">
        <v>667</v>
      </c>
      <c r="R160" s="93">
        <v>1</v>
      </c>
      <c r="W160" s="93">
        <v>1</v>
      </c>
      <c r="Y160" s="93" t="s">
        <v>1265</v>
      </c>
      <c r="Z160" s="94" t="s">
        <v>1263</v>
      </c>
    </row>
    <row r="161" spans="1:26">
      <c r="A161" s="92">
        <v>18</v>
      </c>
      <c r="B161" s="93" t="s">
        <v>1266</v>
      </c>
      <c r="C161" s="93" t="s">
        <v>570</v>
      </c>
      <c r="D161" s="93">
        <v>379</v>
      </c>
      <c r="E161" s="93" t="s">
        <v>651</v>
      </c>
      <c r="F161" s="93">
        <v>157</v>
      </c>
      <c r="G161" s="93">
        <v>1503</v>
      </c>
      <c r="H161" s="93">
        <v>12</v>
      </c>
      <c r="J161" s="93">
        <v>157</v>
      </c>
      <c r="R161" s="93">
        <v>1</v>
      </c>
      <c r="W161" s="93" t="s">
        <v>83</v>
      </c>
      <c r="X161" s="94" t="s">
        <v>921</v>
      </c>
      <c r="Y161" s="93" t="s">
        <v>922</v>
      </c>
      <c r="Z161" s="94" t="s">
        <v>1267</v>
      </c>
    </row>
    <row r="162" spans="1:26">
      <c r="A162" s="92">
        <v>18</v>
      </c>
      <c r="B162" s="93" t="s">
        <v>1266</v>
      </c>
      <c r="C162" s="93" t="s">
        <v>912</v>
      </c>
      <c r="D162" s="93">
        <v>216</v>
      </c>
      <c r="E162" s="93" t="s">
        <v>651</v>
      </c>
      <c r="F162" s="93">
        <v>157</v>
      </c>
      <c r="G162" s="93">
        <v>1503</v>
      </c>
      <c r="H162" s="93">
        <v>12</v>
      </c>
      <c r="J162" s="93">
        <v>157</v>
      </c>
      <c r="W162" s="93" t="s">
        <v>83</v>
      </c>
      <c r="X162" s="94" t="s">
        <v>921</v>
      </c>
      <c r="Y162" s="93" t="s">
        <v>922</v>
      </c>
      <c r="Z162" s="94" t="s">
        <v>1267</v>
      </c>
    </row>
    <row r="163" spans="1:26">
      <c r="A163" s="92">
        <v>18</v>
      </c>
      <c r="B163" s="93" t="s">
        <v>1266</v>
      </c>
      <c r="C163" s="93" t="s">
        <v>913</v>
      </c>
      <c r="D163" s="93">
        <v>172</v>
      </c>
      <c r="E163" s="93" t="s">
        <v>651</v>
      </c>
      <c r="F163" s="93">
        <v>157</v>
      </c>
      <c r="G163" s="93">
        <v>1503</v>
      </c>
      <c r="H163" s="93">
        <v>12</v>
      </c>
      <c r="J163" s="93">
        <v>157</v>
      </c>
      <c r="W163" s="93" t="s">
        <v>83</v>
      </c>
      <c r="X163" s="94" t="s">
        <v>921</v>
      </c>
      <c r="Y163" s="93" t="s">
        <v>922</v>
      </c>
      <c r="Z163" s="94" t="s">
        <v>1267</v>
      </c>
    </row>
    <row r="164" spans="1:26">
      <c r="A164" s="92">
        <v>18</v>
      </c>
      <c r="B164" s="93" t="s">
        <v>1266</v>
      </c>
      <c r="C164" s="93" t="s">
        <v>570</v>
      </c>
      <c r="D164" s="93">
        <v>379</v>
      </c>
      <c r="E164" s="93" t="s">
        <v>651</v>
      </c>
      <c r="F164" s="93">
        <v>157</v>
      </c>
      <c r="G164" s="93">
        <v>1504</v>
      </c>
      <c r="I164" s="93">
        <v>10</v>
      </c>
      <c r="J164" s="93">
        <v>157</v>
      </c>
      <c r="R164" s="93">
        <v>1</v>
      </c>
      <c r="W164" s="93" t="s">
        <v>83</v>
      </c>
      <c r="X164" s="94" t="s">
        <v>921</v>
      </c>
      <c r="Y164" s="93" t="s">
        <v>922</v>
      </c>
      <c r="Z164" s="94" t="s">
        <v>1267</v>
      </c>
    </row>
    <row r="165" spans="1:26">
      <c r="A165" s="92">
        <v>18</v>
      </c>
      <c r="B165" s="93" t="s">
        <v>1266</v>
      </c>
      <c r="C165" s="93" t="s">
        <v>912</v>
      </c>
      <c r="D165" s="93">
        <v>216</v>
      </c>
      <c r="E165" s="93" t="s">
        <v>651</v>
      </c>
      <c r="F165" s="93">
        <v>157</v>
      </c>
      <c r="G165" s="93">
        <v>1504</v>
      </c>
      <c r="I165" s="93">
        <v>10</v>
      </c>
      <c r="J165" s="93">
        <v>157</v>
      </c>
      <c r="W165" s="93" t="s">
        <v>83</v>
      </c>
      <c r="X165" s="94" t="s">
        <v>921</v>
      </c>
      <c r="Y165" s="93" t="s">
        <v>922</v>
      </c>
      <c r="Z165" s="94" t="s">
        <v>1267</v>
      </c>
    </row>
    <row r="166" spans="1:26">
      <c r="A166" s="92">
        <v>18</v>
      </c>
      <c r="B166" s="93" t="s">
        <v>1266</v>
      </c>
      <c r="C166" s="93" t="s">
        <v>913</v>
      </c>
      <c r="D166" s="93">
        <v>172</v>
      </c>
      <c r="E166" s="93" t="s">
        <v>651</v>
      </c>
      <c r="F166" s="93">
        <v>157</v>
      </c>
      <c r="G166" s="93">
        <v>1504</v>
      </c>
      <c r="I166" s="93">
        <v>10</v>
      </c>
      <c r="J166" s="93">
        <v>157</v>
      </c>
      <c r="W166" s="93" t="s">
        <v>83</v>
      </c>
      <c r="X166" s="94" t="s">
        <v>921</v>
      </c>
      <c r="Y166" s="93" t="s">
        <v>922</v>
      </c>
      <c r="Z166" s="94" t="s">
        <v>1267</v>
      </c>
    </row>
    <row r="167" spans="1:26">
      <c r="A167" s="92">
        <v>19</v>
      </c>
      <c r="B167" s="93" t="s">
        <v>1050</v>
      </c>
      <c r="C167" s="93" t="s">
        <v>671</v>
      </c>
      <c r="D167" s="93">
        <v>66</v>
      </c>
      <c r="E167" s="93" t="s">
        <v>728</v>
      </c>
      <c r="F167" s="93">
        <v>99999</v>
      </c>
      <c r="G167" s="93">
        <v>1831</v>
      </c>
      <c r="J167" s="93">
        <v>99999</v>
      </c>
      <c r="K167" s="93">
        <v>304</v>
      </c>
      <c r="L167" s="93">
        <v>177</v>
      </c>
      <c r="P167" s="93" t="s">
        <v>668</v>
      </c>
      <c r="W167" s="93">
        <v>1</v>
      </c>
      <c r="Y167" s="93" t="s">
        <v>1268</v>
      </c>
      <c r="Z167" s="94" t="s">
        <v>1270</v>
      </c>
    </row>
    <row r="168" spans="1:26">
      <c r="A168" s="92">
        <v>19</v>
      </c>
      <c r="B168" s="93" t="s">
        <v>1050</v>
      </c>
      <c r="C168" s="93" t="s">
        <v>671</v>
      </c>
      <c r="D168" s="93">
        <v>66</v>
      </c>
      <c r="E168" s="93" t="s">
        <v>1029</v>
      </c>
      <c r="F168" s="93">
        <v>177</v>
      </c>
      <c r="G168" s="93">
        <v>1831</v>
      </c>
      <c r="J168" s="93">
        <v>99999</v>
      </c>
      <c r="K168" s="93">
        <v>304</v>
      </c>
      <c r="L168" s="93">
        <v>177</v>
      </c>
      <c r="P168" s="93" t="s">
        <v>668</v>
      </c>
      <c r="W168" s="93">
        <v>1</v>
      </c>
      <c r="Y168" s="93" t="s">
        <v>1268</v>
      </c>
      <c r="Z168" s="94" t="s">
        <v>1270</v>
      </c>
    </row>
    <row r="169" spans="1:26">
      <c r="A169" s="92">
        <v>19</v>
      </c>
      <c r="B169" s="93" t="s">
        <v>1050</v>
      </c>
      <c r="C169" s="93" t="s">
        <v>671</v>
      </c>
      <c r="D169" s="93">
        <v>66</v>
      </c>
      <c r="E169" s="93" t="s">
        <v>238</v>
      </c>
      <c r="F169" s="93">
        <v>27</v>
      </c>
      <c r="G169" s="93">
        <v>1831</v>
      </c>
      <c r="J169" s="93">
        <v>99999</v>
      </c>
      <c r="K169" s="93">
        <v>304</v>
      </c>
      <c r="L169" s="93">
        <v>177</v>
      </c>
      <c r="P169" s="93" t="s">
        <v>668</v>
      </c>
      <c r="W169" s="93" t="s">
        <v>1292</v>
      </c>
      <c r="X169" s="94" t="s">
        <v>1269</v>
      </c>
      <c r="Y169" s="93" t="s">
        <v>1268</v>
      </c>
      <c r="Z169" s="94" t="s">
        <v>1270</v>
      </c>
    </row>
    <row r="170" spans="1:26">
      <c r="A170" s="92">
        <v>19</v>
      </c>
      <c r="B170" s="93" t="s">
        <v>1050</v>
      </c>
      <c r="C170" s="93" t="s">
        <v>671</v>
      </c>
      <c r="D170" s="93">
        <v>66</v>
      </c>
      <c r="E170" s="93" t="s">
        <v>481</v>
      </c>
      <c r="F170" s="93">
        <v>304</v>
      </c>
      <c r="G170" s="93">
        <v>1831</v>
      </c>
      <c r="J170" s="93">
        <v>99999</v>
      </c>
      <c r="K170" s="93">
        <v>304</v>
      </c>
      <c r="L170" s="93">
        <v>177</v>
      </c>
      <c r="P170" s="93" t="s">
        <v>668</v>
      </c>
      <c r="W170" s="93">
        <v>1</v>
      </c>
      <c r="Y170" s="93" t="s">
        <v>1268</v>
      </c>
      <c r="Z170" s="94" t="s">
        <v>1270</v>
      </c>
    </row>
    <row r="171" spans="1:26">
      <c r="A171" s="92">
        <v>19</v>
      </c>
      <c r="B171" s="93" t="s">
        <v>1050</v>
      </c>
      <c r="C171" s="93" t="s">
        <v>671</v>
      </c>
      <c r="D171" s="93">
        <v>66</v>
      </c>
      <c r="E171" s="93" t="s">
        <v>728</v>
      </c>
      <c r="F171" s="93">
        <v>99999</v>
      </c>
      <c r="G171" s="93">
        <v>1832</v>
      </c>
      <c r="J171" s="93">
        <v>99999</v>
      </c>
      <c r="K171" s="93">
        <v>304</v>
      </c>
      <c r="L171" s="93">
        <v>177</v>
      </c>
      <c r="P171" s="93" t="s">
        <v>668</v>
      </c>
      <c r="W171" s="93">
        <v>1</v>
      </c>
      <c r="Y171" s="93" t="s">
        <v>1268</v>
      </c>
      <c r="Z171" s="94" t="s">
        <v>1270</v>
      </c>
    </row>
    <row r="172" spans="1:26">
      <c r="A172" s="92">
        <v>19</v>
      </c>
      <c r="B172" s="93" t="s">
        <v>1050</v>
      </c>
      <c r="C172" s="93" t="s">
        <v>671</v>
      </c>
      <c r="D172" s="93">
        <v>66</v>
      </c>
      <c r="E172" s="93" t="s">
        <v>1029</v>
      </c>
      <c r="F172" s="93">
        <v>177</v>
      </c>
      <c r="G172" s="93">
        <v>1832</v>
      </c>
      <c r="J172" s="93">
        <v>99999</v>
      </c>
      <c r="K172" s="93">
        <v>304</v>
      </c>
      <c r="L172" s="93">
        <v>177</v>
      </c>
      <c r="P172" s="93" t="s">
        <v>668</v>
      </c>
      <c r="W172" s="93">
        <v>1</v>
      </c>
      <c r="Y172" s="93" t="s">
        <v>1268</v>
      </c>
      <c r="Z172" s="94" t="s">
        <v>1270</v>
      </c>
    </row>
    <row r="173" spans="1:26">
      <c r="A173" s="92">
        <v>19</v>
      </c>
      <c r="B173" s="93" t="s">
        <v>1050</v>
      </c>
      <c r="C173" s="93" t="s">
        <v>671</v>
      </c>
      <c r="D173" s="93">
        <v>66</v>
      </c>
      <c r="E173" s="93" t="s">
        <v>238</v>
      </c>
      <c r="F173" s="93">
        <v>27</v>
      </c>
      <c r="G173" s="93">
        <v>1832</v>
      </c>
      <c r="J173" s="93">
        <v>99999</v>
      </c>
      <c r="K173" s="93">
        <v>304</v>
      </c>
      <c r="L173" s="93">
        <v>177</v>
      </c>
      <c r="P173" s="93" t="s">
        <v>668</v>
      </c>
      <c r="W173" s="93" t="s">
        <v>1292</v>
      </c>
      <c r="X173" s="94" t="s">
        <v>1269</v>
      </c>
      <c r="Y173" s="93" t="s">
        <v>1268</v>
      </c>
      <c r="Z173" s="94" t="s">
        <v>1270</v>
      </c>
    </row>
    <row r="174" spans="1:26">
      <c r="A174" s="92">
        <v>19</v>
      </c>
      <c r="B174" s="93" t="s">
        <v>1050</v>
      </c>
      <c r="C174" s="93" t="s">
        <v>671</v>
      </c>
      <c r="D174" s="93">
        <v>66</v>
      </c>
      <c r="E174" s="93" t="s">
        <v>481</v>
      </c>
      <c r="F174" s="93">
        <v>304</v>
      </c>
      <c r="G174" s="93">
        <v>1832</v>
      </c>
      <c r="J174" s="93">
        <v>99999</v>
      </c>
      <c r="K174" s="93">
        <v>304</v>
      </c>
      <c r="L174" s="93">
        <v>177</v>
      </c>
      <c r="P174" s="93" t="s">
        <v>668</v>
      </c>
      <c r="W174" s="93">
        <v>1</v>
      </c>
      <c r="Y174" s="93" t="s">
        <v>1268</v>
      </c>
      <c r="Z174" s="94" t="s">
        <v>1270</v>
      </c>
    </row>
    <row r="175" spans="1:26">
      <c r="A175" s="92">
        <v>19</v>
      </c>
      <c r="B175" s="93" t="s">
        <v>1050</v>
      </c>
      <c r="C175" s="93" t="s">
        <v>671</v>
      </c>
      <c r="D175" s="93">
        <v>66</v>
      </c>
      <c r="E175" s="93" t="s">
        <v>728</v>
      </c>
      <c r="F175" s="93">
        <v>99999</v>
      </c>
      <c r="G175" s="93">
        <v>1833</v>
      </c>
      <c r="J175" s="93">
        <v>99999</v>
      </c>
      <c r="K175" s="93">
        <v>304</v>
      </c>
      <c r="L175" s="93">
        <v>177</v>
      </c>
      <c r="P175" s="93" t="s">
        <v>668</v>
      </c>
      <c r="W175" s="93">
        <v>1</v>
      </c>
      <c r="Y175" s="93" t="s">
        <v>1268</v>
      </c>
      <c r="Z175" s="94" t="s">
        <v>1270</v>
      </c>
    </row>
    <row r="176" spans="1:26">
      <c r="A176" s="92">
        <v>19</v>
      </c>
      <c r="B176" s="93" t="s">
        <v>1050</v>
      </c>
      <c r="C176" s="93" t="s">
        <v>671</v>
      </c>
      <c r="D176" s="93">
        <v>66</v>
      </c>
      <c r="E176" s="93" t="s">
        <v>1029</v>
      </c>
      <c r="F176" s="93">
        <v>177</v>
      </c>
      <c r="G176" s="93">
        <v>1833</v>
      </c>
      <c r="J176" s="93">
        <v>99999</v>
      </c>
      <c r="K176" s="93">
        <v>304</v>
      </c>
      <c r="L176" s="93">
        <v>177</v>
      </c>
      <c r="P176" s="93" t="s">
        <v>668</v>
      </c>
      <c r="W176" s="93">
        <v>1</v>
      </c>
      <c r="Y176" s="93" t="s">
        <v>1268</v>
      </c>
      <c r="Z176" s="94" t="s">
        <v>1270</v>
      </c>
    </row>
    <row r="177" spans="1:26">
      <c r="A177" s="92">
        <v>19</v>
      </c>
      <c r="B177" s="93" t="s">
        <v>1050</v>
      </c>
      <c r="C177" s="93" t="s">
        <v>671</v>
      </c>
      <c r="D177" s="93">
        <v>66</v>
      </c>
      <c r="E177" s="93" t="s">
        <v>238</v>
      </c>
      <c r="F177" s="93">
        <v>27</v>
      </c>
      <c r="G177" s="93">
        <v>1833</v>
      </c>
      <c r="J177" s="93">
        <v>99999</v>
      </c>
      <c r="K177" s="93">
        <v>304</v>
      </c>
      <c r="L177" s="93">
        <v>177</v>
      </c>
      <c r="P177" s="93" t="s">
        <v>668</v>
      </c>
      <c r="W177" s="93" t="s">
        <v>1292</v>
      </c>
      <c r="X177" s="94" t="s">
        <v>1269</v>
      </c>
      <c r="Y177" s="93" t="s">
        <v>1268</v>
      </c>
      <c r="Z177" s="94" t="s">
        <v>1270</v>
      </c>
    </row>
    <row r="178" spans="1:26">
      <c r="A178" s="92">
        <v>19</v>
      </c>
      <c r="B178" s="93" t="s">
        <v>1050</v>
      </c>
      <c r="C178" s="93" t="s">
        <v>671</v>
      </c>
      <c r="D178" s="93">
        <v>66</v>
      </c>
      <c r="E178" s="93" t="s">
        <v>481</v>
      </c>
      <c r="F178" s="93">
        <v>304</v>
      </c>
      <c r="G178" s="93">
        <v>1833</v>
      </c>
      <c r="J178" s="93">
        <v>99999</v>
      </c>
      <c r="K178" s="93">
        <v>304</v>
      </c>
      <c r="L178" s="93">
        <v>177</v>
      </c>
      <c r="P178" s="93" t="s">
        <v>668</v>
      </c>
      <c r="W178" s="93">
        <v>1</v>
      </c>
      <c r="Y178" s="93" t="s">
        <v>1268</v>
      </c>
      <c r="Z178" s="94" t="s">
        <v>1270</v>
      </c>
    </row>
    <row r="179" spans="1:26">
      <c r="A179" s="92">
        <v>20</v>
      </c>
      <c r="B179" s="93" t="s">
        <v>1387</v>
      </c>
      <c r="C179" s="93" t="s">
        <v>746</v>
      </c>
      <c r="D179" s="93">
        <v>375</v>
      </c>
      <c r="E179" s="93" t="s">
        <v>736</v>
      </c>
      <c r="F179" s="93">
        <v>177</v>
      </c>
      <c r="G179" s="93">
        <v>1726</v>
      </c>
      <c r="J179" s="93">
        <v>177</v>
      </c>
      <c r="P179" s="93" t="s">
        <v>667</v>
      </c>
      <c r="W179" s="93">
        <v>1</v>
      </c>
      <c r="Y179" s="93" t="s">
        <v>1271</v>
      </c>
      <c r="Z179" s="94" t="s">
        <v>1272</v>
      </c>
    </row>
    <row r="180" spans="1:26">
      <c r="A180" s="92">
        <v>20</v>
      </c>
      <c r="B180" s="93" t="s">
        <v>1387</v>
      </c>
      <c r="C180" s="93" t="s">
        <v>746</v>
      </c>
      <c r="D180" s="93">
        <v>375</v>
      </c>
      <c r="E180" s="93" t="s">
        <v>736</v>
      </c>
      <c r="F180" s="93">
        <v>177</v>
      </c>
      <c r="G180" s="93">
        <v>1727</v>
      </c>
      <c r="J180" s="93">
        <v>177</v>
      </c>
      <c r="P180" s="93" t="s">
        <v>667</v>
      </c>
      <c r="W180" s="93">
        <v>1</v>
      </c>
      <c r="Y180" s="93" t="s">
        <v>1271</v>
      </c>
      <c r="Z180" s="94" t="s">
        <v>1083</v>
      </c>
    </row>
    <row r="181" spans="1:26">
      <c r="A181" s="92">
        <v>20</v>
      </c>
      <c r="B181" s="93" t="s">
        <v>1387</v>
      </c>
      <c r="C181" s="93" t="s">
        <v>746</v>
      </c>
      <c r="D181" s="93">
        <v>375</v>
      </c>
      <c r="E181" s="93" t="s">
        <v>736</v>
      </c>
      <c r="F181" s="93">
        <v>177</v>
      </c>
      <c r="G181" s="93">
        <v>1728</v>
      </c>
      <c r="J181" s="93">
        <v>177</v>
      </c>
      <c r="P181" s="93" t="s">
        <v>667</v>
      </c>
      <c r="W181" s="93">
        <v>1</v>
      </c>
      <c r="Y181" s="93" t="s">
        <v>1271</v>
      </c>
      <c r="Z181" s="94" t="s">
        <v>1083</v>
      </c>
    </row>
    <row r="182" spans="1:26">
      <c r="A182" s="92">
        <v>20</v>
      </c>
      <c r="B182" s="93" t="s">
        <v>1387</v>
      </c>
      <c r="C182" s="93" t="s">
        <v>746</v>
      </c>
      <c r="D182" s="93">
        <v>375</v>
      </c>
      <c r="E182" s="93" t="s">
        <v>736</v>
      </c>
      <c r="F182" s="93">
        <v>177</v>
      </c>
      <c r="G182" s="93">
        <v>1729</v>
      </c>
      <c r="J182" s="93">
        <v>177</v>
      </c>
      <c r="P182" s="93" t="s">
        <v>667</v>
      </c>
      <c r="W182" s="93">
        <v>1</v>
      </c>
      <c r="Y182" s="93" t="s">
        <v>1271</v>
      </c>
      <c r="Z182" s="94" t="s">
        <v>1083</v>
      </c>
    </row>
    <row r="183" spans="1:26">
      <c r="A183" s="92">
        <v>21</v>
      </c>
      <c r="B183" s="93" t="s">
        <v>886</v>
      </c>
      <c r="C183" s="93" t="s">
        <v>747</v>
      </c>
      <c r="D183" s="93">
        <v>375</v>
      </c>
      <c r="E183" s="93" t="s">
        <v>887</v>
      </c>
      <c r="F183" s="93">
        <v>777</v>
      </c>
      <c r="G183" s="93">
        <v>1520</v>
      </c>
      <c r="J183" s="93">
        <v>375</v>
      </c>
      <c r="P183" s="93" t="s">
        <v>702</v>
      </c>
      <c r="Q183" s="93">
        <v>2</v>
      </c>
      <c r="W183" s="93">
        <v>1</v>
      </c>
      <c r="Y183" s="94" t="s">
        <v>973</v>
      </c>
      <c r="Z183" s="93"/>
    </row>
    <row r="184" spans="1:26">
      <c r="A184" s="92">
        <v>21</v>
      </c>
      <c r="B184" s="93" t="s">
        <v>886</v>
      </c>
      <c r="C184" s="93" t="s">
        <v>747</v>
      </c>
      <c r="D184" s="93">
        <v>375</v>
      </c>
      <c r="E184" s="93" t="s">
        <v>887</v>
      </c>
      <c r="F184" s="93">
        <v>777</v>
      </c>
      <c r="G184" s="93">
        <v>1521</v>
      </c>
      <c r="J184" s="93">
        <v>375</v>
      </c>
      <c r="P184" s="93" t="s">
        <v>702</v>
      </c>
      <c r="Q184" s="93">
        <v>2</v>
      </c>
      <c r="W184" s="93">
        <v>1</v>
      </c>
      <c r="Y184" s="94" t="s">
        <v>973</v>
      </c>
      <c r="Z184" s="93"/>
    </row>
    <row r="185" spans="1:26">
      <c r="A185" s="92">
        <v>22</v>
      </c>
      <c r="B185" s="93" t="s">
        <v>893</v>
      </c>
      <c r="C185" s="93" t="s">
        <v>747</v>
      </c>
      <c r="D185" s="93">
        <v>375</v>
      </c>
      <c r="E185" s="93" t="s">
        <v>892</v>
      </c>
      <c r="F185" s="93">
        <v>777</v>
      </c>
      <c r="G185" s="93">
        <v>1531</v>
      </c>
      <c r="J185" s="93">
        <v>375</v>
      </c>
      <c r="P185" s="93" t="s">
        <v>702</v>
      </c>
      <c r="Q185" s="93">
        <v>4</v>
      </c>
      <c r="W185" s="93">
        <v>1</v>
      </c>
    </row>
    <row r="186" spans="1:26">
      <c r="A186" s="92">
        <v>23</v>
      </c>
      <c r="B186" s="93" t="s">
        <v>1055</v>
      </c>
      <c r="C186" s="93" t="s">
        <v>721</v>
      </c>
      <c r="D186" s="93">
        <v>240</v>
      </c>
      <c r="E186" s="93" t="s">
        <v>1054</v>
      </c>
      <c r="F186" s="93">
        <v>245</v>
      </c>
      <c r="G186" s="93">
        <v>1866</v>
      </c>
      <c r="J186" s="93">
        <v>304</v>
      </c>
      <c r="K186" s="93">
        <v>177</v>
      </c>
      <c r="L186" s="93">
        <v>240</v>
      </c>
      <c r="P186" s="93" t="s">
        <v>668</v>
      </c>
      <c r="W186" s="93" t="s">
        <v>1250</v>
      </c>
      <c r="X186" s="94" t="s">
        <v>1274</v>
      </c>
      <c r="Y186" s="93" t="s">
        <v>1068</v>
      </c>
      <c r="Z186" s="94" t="s">
        <v>1273</v>
      </c>
    </row>
    <row r="187" spans="1:26">
      <c r="A187" s="92">
        <v>23</v>
      </c>
      <c r="B187" s="93" t="s">
        <v>1055</v>
      </c>
      <c r="C187" s="93" t="s">
        <v>481</v>
      </c>
      <c r="D187" s="93">
        <v>304</v>
      </c>
      <c r="E187" s="93" t="s">
        <v>1054</v>
      </c>
      <c r="F187" s="93">
        <v>245</v>
      </c>
      <c r="G187" s="93">
        <v>1866</v>
      </c>
      <c r="J187" s="93">
        <v>304</v>
      </c>
      <c r="K187" s="93">
        <v>177</v>
      </c>
      <c r="L187" s="93">
        <v>240</v>
      </c>
      <c r="P187" s="93" t="s">
        <v>668</v>
      </c>
      <c r="W187" s="93" t="s">
        <v>1250</v>
      </c>
      <c r="X187" s="94" t="s">
        <v>1274</v>
      </c>
      <c r="Y187" s="93" t="s">
        <v>1068</v>
      </c>
      <c r="Z187" s="94" t="s">
        <v>1273</v>
      </c>
    </row>
    <row r="188" spans="1:26">
      <c r="A188" s="92">
        <v>23</v>
      </c>
      <c r="B188" s="93" t="s">
        <v>1055</v>
      </c>
      <c r="C188" s="93" t="s">
        <v>1029</v>
      </c>
      <c r="D188" s="93">
        <v>177</v>
      </c>
      <c r="E188" s="93" t="s">
        <v>1054</v>
      </c>
      <c r="F188" s="93">
        <v>245</v>
      </c>
      <c r="G188" s="93">
        <v>1866</v>
      </c>
      <c r="J188" s="93">
        <v>304</v>
      </c>
      <c r="K188" s="93">
        <v>177</v>
      </c>
      <c r="L188" s="93">
        <v>240</v>
      </c>
      <c r="P188" s="93" t="s">
        <v>668</v>
      </c>
      <c r="W188" s="93" t="s">
        <v>1250</v>
      </c>
      <c r="X188" s="94" t="s">
        <v>1274</v>
      </c>
      <c r="Y188" s="93" t="s">
        <v>1068</v>
      </c>
      <c r="Z188" s="94" t="s">
        <v>1273</v>
      </c>
    </row>
    <row r="189" spans="1:26">
      <c r="A189" s="92">
        <v>23</v>
      </c>
      <c r="B189" s="93" t="s">
        <v>1055</v>
      </c>
      <c r="C189" s="93" t="s">
        <v>721</v>
      </c>
      <c r="D189" s="93">
        <v>240</v>
      </c>
      <c r="E189" s="93" t="s">
        <v>1054</v>
      </c>
      <c r="F189" s="93">
        <v>245</v>
      </c>
      <c r="G189" s="93">
        <v>1867</v>
      </c>
      <c r="J189" s="93">
        <v>304</v>
      </c>
      <c r="K189" s="93">
        <v>177</v>
      </c>
      <c r="L189" s="93">
        <v>240</v>
      </c>
      <c r="P189" s="93" t="s">
        <v>668</v>
      </c>
      <c r="W189" s="93" t="s">
        <v>1250</v>
      </c>
      <c r="X189" s="94" t="s">
        <v>1274</v>
      </c>
      <c r="Y189" s="93" t="s">
        <v>1068</v>
      </c>
      <c r="Z189" s="94" t="s">
        <v>1273</v>
      </c>
    </row>
    <row r="190" spans="1:26">
      <c r="A190" s="92">
        <v>23</v>
      </c>
      <c r="B190" s="93" t="s">
        <v>1055</v>
      </c>
      <c r="C190" s="93" t="s">
        <v>481</v>
      </c>
      <c r="D190" s="93">
        <v>304</v>
      </c>
      <c r="E190" s="93" t="s">
        <v>1054</v>
      </c>
      <c r="F190" s="93">
        <v>245</v>
      </c>
      <c r="G190" s="93">
        <v>1867</v>
      </c>
      <c r="J190" s="93">
        <v>304</v>
      </c>
      <c r="K190" s="93">
        <v>177</v>
      </c>
      <c r="L190" s="93">
        <v>240</v>
      </c>
      <c r="P190" s="93" t="s">
        <v>668</v>
      </c>
      <c r="W190" s="93" t="s">
        <v>1250</v>
      </c>
      <c r="X190" s="94" t="s">
        <v>1274</v>
      </c>
      <c r="Y190" s="93" t="s">
        <v>1068</v>
      </c>
      <c r="Z190" s="94" t="s">
        <v>1273</v>
      </c>
    </row>
    <row r="191" spans="1:26">
      <c r="A191" s="92">
        <v>23</v>
      </c>
      <c r="B191" s="93" t="s">
        <v>1055</v>
      </c>
      <c r="C191" s="93" t="s">
        <v>1029</v>
      </c>
      <c r="D191" s="93">
        <v>177</v>
      </c>
      <c r="E191" s="93" t="s">
        <v>1054</v>
      </c>
      <c r="F191" s="93">
        <v>245</v>
      </c>
      <c r="G191" s="93">
        <v>1867</v>
      </c>
      <c r="J191" s="93">
        <v>304</v>
      </c>
      <c r="K191" s="93">
        <v>177</v>
      </c>
      <c r="L191" s="93">
        <v>240</v>
      </c>
      <c r="P191" s="93" t="s">
        <v>668</v>
      </c>
      <c r="W191" s="93" t="s">
        <v>1250</v>
      </c>
      <c r="X191" s="94" t="s">
        <v>1274</v>
      </c>
      <c r="Y191" s="93" t="s">
        <v>1068</v>
      </c>
      <c r="Z191" s="94" t="s">
        <v>1273</v>
      </c>
    </row>
    <row r="192" spans="1:26">
      <c r="A192" s="92">
        <v>23</v>
      </c>
      <c r="B192" s="93" t="s">
        <v>1055</v>
      </c>
      <c r="C192" s="93" t="s">
        <v>721</v>
      </c>
      <c r="D192" s="93">
        <v>240</v>
      </c>
      <c r="E192" s="93" t="s">
        <v>1054</v>
      </c>
      <c r="F192" s="93">
        <v>245</v>
      </c>
      <c r="G192" s="93">
        <v>1868</v>
      </c>
      <c r="I192" s="93">
        <v>12</v>
      </c>
      <c r="J192" s="93">
        <v>304</v>
      </c>
      <c r="K192" s="93">
        <v>177</v>
      </c>
      <c r="L192" s="93">
        <v>240</v>
      </c>
      <c r="P192" s="93" t="s">
        <v>668</v>
      </c>
      <c r="W192" s="93" t="s">
        <v>1250</v>
      </c>
      <c r="X192" s="94" t="s">
        <v>1274</v>
      </c>
      <c r="Y192" s="93" t="s">
        <v>1068</v>
      </c>
      <c r="Z192" s="94" t="s">
        <v>1273</v>
      </c>
    </row>
    <row r="193" spans="1:26">
      <c r="A193" s="92">
        <v>23</v>
      </c>
      <c r="B193" s="93" t="s">
        <v>1055</v>
      </c>
      <c r="C193" s="93" t="s">
        <v>481</v>
      </c>
      <c r="D193" s="93">
        <v>304</v>
      </c>
      <c r="E193" s="93" t="s">
        <v>1054</v>
      </c>
      <c r="F193" s="93">
        <v>245</v>
      </c>
      <c r="G193" s="93">
        <v>1868</v>
      </c>
      <c r="J193" s="93">
        <v>304</v>
      </c>
      <c r="K193" s="93">
        <v>177</v>
      </c>
      <c r="L193" s="93">
        <v>240</v>
      </c>
      <c r="P193" s="93" t="s">
        <v>668</v>
      </c>
      <c r="W193" s="93" t="s">
        <v>1250</v>
      </c>
      <c r="X193" s="94" t="s">
        <v>1274</v>
      </c>
      <c r="Y193" s="93" t="s">
        <v>1068</v>
      </c>
      <c r="Z193" s="94" t="s">
        <v>1273</v>
      </c>
    </row>
    <row r="194" spans="1:26">
      <c r="A194" s="92">
        <v>23</v>
      </c>
      <c r="B194" s="93" t="s">
        <v>1055</v>
      </c>
      <c r="C194" s="93" t="s">
        <v>1029</v>
      </c>
      <c r="D194" s="93">
        <v>177</v>
      </c>
      <c r="E194" s="93" t="s">
        <v>1054</v>
      </c>
      <c r="F194" s="93">
        <v>245</v>
      </c>
      <c r="G194" s="93">
        <v>1868</v>
      </c>
      <c r="J194" s="93">
        <v>304</v>
      </c>
      <c r="K194" s="93">
        <v>177</v>
      </c>
      <c r="L194" s="93">
        <v>240</v>
      </c>
      <c r="P194" s="93" t="s">
        <v>668</v>
      </c>
      <c r="W194" s="93" t="s">
        <v>1250</v>
      </c>
      <c r="X194" s="94" t="s">
        <v>1274</v>
      </c>
      <c r="Y194" s="93" t="s">
        <v>1068</v>
      </c>
      <c r="Z194" s="94" t="s">
        <v>1273</v>
      </c>
    </row>
    <row r="195" spans="1:26">
      <c r="A195" s="92">
        <v>23</v>
      </c>
      <c r="B195" s="93" t="s">
        <v>1055</v>
      </c>
      <c r="C195" s="93" t="s">
        <v>481</v>
      </c>
      <c r="D195" s="93">
        <v>304</v>
      </c>
      <c r="E195" s="93" t="s">
        <v>1054</v>
      </c>
      <c r="F195" s="93">
        <v>245</v>
      </c>
      <c r="G195" s="93">
        <v>1869</v>
      </c>
      <c r="J195" s="93">
        <v>304</v>
      </c>
      <c r="K195" s="93">
        <v>177</v>
      </c>
      <c r="L195" s="93">
        <v>240</v>
      </c>
      <c r="P195" s="93" t="s">
        <v>668</v>
      </c>
      <c r="W195" s="93" t="s">
        <v>1250</v>
      </c>
      <c r="X195" s="94" t="s">
        <v>1274</v>
      </c>
      <c r="Y195" s="93" t="s">
        <v>1068</v>
      </c>
      <c r="Z195" s="94" t="s">
        <v>1273</v>
      </c>
    </row>
    <row r="196" spans="1:26">
      <c r="A196" s="92">
        <v>23</v>
      </c>
      <c r="B196" s="93" t="s">
        <v>1055</v>
      </c>
      <c r="C196" s="93" t="s">
        <v>1029</v>
      </c>
      <c r="D196" s="93">
        <v>177</v>
      </c>
      <c r="E196" s="93" t="s">
        <v>1054</v>
      </c>
      <c r="F196" s="93">
        <v>245</v>
      </c>
      <c r="G196" s="93">
        <v>1869</v>
      </c>
      <c r="J196" s="93">
        <v>304</v>
      </c>
      <c r="K196" s="93">
        <v>177</v>
      </c>
      <c r="L196" s="93">
        <v>240</v>
      </c>
      <c r="P196" s="93" t="s">
        <v>668</v>
      </c>
      <c r="W196" s="93" t="s">
        <v>1250</v>
      </c>
      <c r="X196" s="94" t="s">
        <v>1274</v>
      </c>
      <c r="Y196" s="93" t="s">
        <v>1068</v>
      </c>
      <c r="Z196" s="94" t="s">
        <v>1273</v>
      </c>
    </row>
    <row r="197" spans="1:26">
      <c r="A197" s="92">
        <v>23</v>
      </c>
      <c r="B197" s="93" t="s">
        <v>1055</v>
      </c>
      <c r="C197" s="93" t="s">
        <v>1069</v>
      </c>
      <c r="D197" s="93">
        <v>276</v>
      </c>
      <c r="E197" s="93" t="s">
        <v>34</v>
      </c>
      <c r="F197" s="93">
        <v>240</v>
      </c>
      <c r="G197" s="93">
        <v>1896</v>
      </c>
      <c r="H197" s="93">
        <v>5</v>
      </c>
      <c r="J197" s="93">
        <v>276</v>
      </c>
      <c r="P197" s="93" t="s">
        <v>668</v>
      </c>
      <c r="W197" s="93" t="s">
        <v>1275</v>
      </c>
      <c r="X197" s="94" t="s">
        <v>1274</v>
      </c>
      <c r="Y197" s="93" t="s">
        <v>1068</v>
      </c>
      <c r="Z197" s="94" t="s">
        <v>1273</v>
      </c>
    </row>
    <row r="198" spans="1:26">
      <c r="A198" s="92">
        <v>23</v>
      </c>
      <c r="B198" s="93" t="s">
        <v>1055</v>
      </c>
      <c r="C198" s="93" t="s">
        <v>1069</v>
      </c>
      <c r="D198" s="93">
        <v>276</v>
      </c>
      <c r="E198" s="93" t="s">
        <v>34</v>
      </c>
      <c r="F198" s="93">
        <v>240</v>
      </c>
      <c r="G198" s="93">
        <v>1897</v>
      </c>
      <c r="J198" s="93">
        <v>276</v>
      </c>
      <c r="P198" s="93" t="s">
        <v>668</v>
      </c>
      <c r="W198" s="93" t="s">
        <v>1275</v>
      </c>
      <c r="X198" s="94" t="s">
        <v>1274</v>
      </c>
      <c r="Y198" s="93" t="s">
        <v>1068</v>
      </c>
      <c r="Z198" s="94" t="s">
        <v>1273</v>
      </c>
    </row>
    <row r="199" spans="1:26">
      <c r="A199" s="92">
        <v>23</v>
      </c>
      <c r="B199" s="93" t="s">
        <v>1055</v>
      </c>
      <c r="C199" s="93" t="s">
        <v>1069</v>
      </c>
      <c r="D199" s="93">
        <v>276</v>
      </c>
      <c r="E199" s="93" t="s">
        <v>34</v>
      </c>
      <c r="F199" s="93">
        <v>240</v>
      </c>
      <c r="G199" s="93">
        <v>1898</v>
      </c>
      <c r="I199" s="93">
        <v>11</v>
      </c>
      <c r="J199" s="93">
        <v>276</v>
      </c>
      <c r="P199" s="93" t="s">
        <v>668</v>
      </c>
      <c r="W199" s="93" t="s">
        <v>1275</v>
      </c>
      <c r="X199" s="94" t="s">
        <v>1274</v>
      </c>
      <c r="Y199" s="93" t="s">
        <v>1068</v>
      </c>
      <c r="Z199" s="94" t="s">
        <v>1273</v>
      </c>
    </row>
    <row r="200" spans="1:26">
      <c r="A200" s="92">
        <v>24</v>
      </c>
      <c r="B200" s="93" t="s">
        <v>694</v>
      </c>
      <c r="C200" s="93" t="s">
        <v>496</v>
      </c>
      <c r="D200" s="93">
        <v>83</v>
      </c>
      <c r="E200" s="93" t="s">
        <v>1031</v>
      </c>
      <c r="F200" s="93">
        <v>245</v>
      </c>
      <c r="G200" s="93">
        <v>1853</v>
      </c>
      <c r="H200" s="93">
        <v>10</v>
      </c>
      <c r="J200" s="93">
        <v>83</v>
      </c>
      <c r="P200" s="93" t="s">
        <v>667</v>
      </c>
      <c r="Q200" s="93">
        <v>12</v>
      </c>
      <c r="W200" s="93">
        <v>1</v>
      </c>
      <c r="Y200" s="93" t="s">
        <v>1276</v>
      </c>
      <c r="Z200" s="94" t="s">
        <v>1065</v>
      </c>
    </row>
    <row r="201" spans="1:26">
      <c r="A201" s="92">
        <v>24</v>
      </c>
      <c r="B201" s="93" t="s">
        <v>694</v>
      </c>
      <c r="C201" s="93" t="s">
        <v>496</v>
      </c>
      <c r="D201" s="93">
        <v>83</v>
      </c>
      <c r="E201" s="93" t="s">
        <v>1031</v>
      </c>
      <c r="F201" s="93">
        <v>245</v>
      </c>
      <c r="G201" s="93">
        <v>1854</v>
      </c>
      <c r="J201" s="93">
        <v>83</v>
      </c>
      <c r="P201" s="93" t="s">
        <v>667</v>
      </c>
      <c r="Q201" s="93">
        <v>12</v>
      </c>
      <c r="W201" s="93">
        <v>1</v>
      </c>
      <c r="Y201" s="93" t="s">
        <v>1276</v>
      </c>
      <c r="Z201" s="94" t="s">
        <v>1065</v>
      </c>
    </row>
    <row r="202" spans="1:26">
      <c r="A202" s="92">
        <v>24</v>
      </c>
      <c r="B202" s="93" t="s">
        <v>694</v>
      </c>
      <c r="C202" s="93" t="s">
        <v>481</v>
      </c>
      <c r="D202" s="93">
        <v>304</v>
      </c>
      <c r="E202" s="93" t="s">
        <v>496</v>
      </c>
      <c r="F202" s="93">
        <v>83</v>
      </c>
      <c r="G202" s="93">
        <v>1854</v>
      </c>
      <c r="J202" s="93">
        <v>83</v>
      </c>
      <c r="P202" s="93" t="s">
        <v>667</v>
      </c>
      <c r="Q202" s="93">
        <v>12</v>
      </c>
      <c r="W202" s="93">
        <v>1</v>
      </c>
      <c r="Y202" s="93" t="s">
        <v>1276</v>
      </c>
      <c r="Z202" s="94" t="s">
        <v>1065</v>
      </c>
    </row>
    <row r="203" spans="1:26">
      <c r="A203" s="92">
        <v>24</v>
      </c>
      <c r="B203" s="93" t="s">
        <v>694</v>
      </c>
      <c r="C203" s="93" t="s">
        <v>1029</v>
      </c>
      <c r="D203" s="93">
        <v>177</v>
      </c>
      <c r="E203" s="93" t="s">
        <v>496</v>
      </c>
      <c r="F203" s="93">
        <v>83</v>
      </c>
      <c r="G203" s="93">
        <v>1854</v>
      </c>
      <c r="J203" s="93">
        <v>83</v>
      </c>
      <c r="P203" s="93" t="s">
        <v>667</v>
      </c>
      <c r="Q203" s="93">
        <v>12</v>
      </c>
      <c r="W203" s="93">
        <v>1</v>
      </c>
      <c r="Y203" s="93" t="s">
        <v>1276</v>
      </c>
      <c r="Z203" s="94" t="s">
        <v>1065</v>
      </c>
    </row>
    <row r="204" spans="1:26">
      <c r="A204" s="92">
        <v>24</v>
      </c>
      <c r="B204" s="93" t="s">
        <v>694</v>
      </c>
      <c r="C204" s="93" t="s">
        <v>479</v>
      </c>
      <c r="D204" s="93">
        <v>343</v>
      </c>
      <c r="E204" s="93" t="s">
        <v>496</v>
      </c>
      <c r="F204" s="93">
        <v>83</v>
      </c>
      <c r="G204" s="93">
        <v>1854</v>
      </c>
      <c r="J204" s="93">
        <v>83</v>
      </c>
      <c r="P204" s="93" t="s">
        <v>667</v>
      </c>
      <c r="Q204" s="93">
        <v>12</v>
      </c>
      <c r="W204" s="93">
        <v>1</v>
      </c>
      <c r="Y204" s="93" t="s">
        <v>1276</v>
      </c>
      <c r="Z204" s="94" t="s">
        <v>1065</v>
      </c>
    </row>
    <row r="205" spans="1:26">
      <c r="A205" s="92">
        <v>24</v>
      </c>
      <c r="B205" s="93" t="s">
        <v>694</v>
      </c>
      <c r="C205" s="93" t="s">
        <v>496</v>
      </c>
      <c r="D205" s="93">
        <v>83</v>
      </c>
      <c r="E205" s="93" t="s">
        <v>1031</v>
      </c>
      <c r="F205" s="93">
        <v>245</v>
      </c>
      <c r="G205" s="93">
        <v>1855</v>
      </c>
      <c r="J205" s="93">
        <v>83</v>
      </c>
      <c r="P205" s="93" t="s">
        <v>667</v>
      </c>
      <c r="Q205" s="93">
        <v>12</v>
      </c>
      <c r="W205" s="93">
        <v>1</v>
      </c>
      <c r="Y205" s="93" t="s">
        <v>1276</v>
      </c>
      <c r="Z205" s="94" t="s">
        <v>1065</v>
      </c>
    </row>
    <row r="206" spans="1:26">
      <c r="A206" s="92">
        <v>24</v>
      </c>
      <c r="B206" s="93" t="s">
        <v>694</v>
      </c>
      <c r="C206" s="93" t="s">
        <v>481</v>
      </c>
      <c r="D206" s="93">
        <v>304</v>
      </c>
      <c r="E206" s="93" t="s">
        <v>496</v>
      </c>
      <c r="F206" s="93">
        <v>83</v>
      </c>
      <c r="G206" s="93">
        <v>1855</v>
      </c>
      <c r="J206" s="93">
        <v>83</v>
      </c>
      <c r="P206" s="93" t="s">
        <v>667</v>
      </c>
      <c r="Q206" s="93">
        <v>12</v>
      </c>
      <c r="W206" s="93">
        <v>1</v>
      </c>
      <c r="Y206" s="93" t="s">
        <v>1276</v>
      </c>
      <c r="Z206" s="94" t="s">
        <v>1065</v>
      </c>
    </row>
    <row r="207" spans="1:26">
      <c r="A207" s="92">
        <v>24</v>
      </c>
      <c r="B207" s="93" t="s">
        <v>694</v>
      </c>
      <c r="C207" s="93" t="s">
        <v>1029</v>
      </c>
      <c r="D207" s="93">
        <v>177</v>
      </c>
      <c r="E207" s="93" t="s">
        <v>496</v>
      </c>
      <c r="F207" s="93">
        <v>83</v>
      </c>
      <c r="G207" s="93">
        <v>1855</v>
      </c>
      <c r="J207" s="93">
        <v>83</v>
      </c>
      <c r="P207" s="93" t="s">
        <v>667</v>
      </c>
      <c r="Q207" s="93">
        <v>12</v>
      </c>
      <c r="W207" s="93">
        <v>1</v>
      </c>
      <c r="Y207" s="93" t="s">
        <v>1276</v>
      </c>
      <c r="Z207" s="94" t="s">
        <v>1065</v>
      </c>
    </row>
    <row r="208" spans="1:26">
      <c r="A208" s="92">
        <v>24</v>
      </c>
      <c r="B208" s="93" t="s">
        <v>694</v>
      </c>
      <c r="C208" s="93" t="s">
        <v>479</v>
      </c>
      <c r="D208" s="93">
        <v>343</v>
      </c>
      <c r="E208" s="93" t="s">
        <v>496</v>
      </c>
      <c r="F208" s="93">
        <v>83</v>
      </c>
      <c r="G208" s="93">
        <v>1855</v>
      </c>
      <c r="J208" s="93">
        <v>83</v>
      </c>
      <c r="P208" s="93" t="s">
        <v>667</v>
      </c>
      <c r="Q208" s="93">
        <v>12</v>
      </c>
      <c r="W208" s="93">
        <v>1</v>
      </c>
      <c r="Y208" s="93" t="s">
        <v>1276</v>
      </c>
      <c r="Z208" s="94" t="s">
        <v>1065</v>
      </c>
    </row>
    <row r="209" spans="1:26">
      <c r="A209" s="92">
        <v>24</v>
      </c>
      <c r="B209" s="93" t="s">
        <v>694</v>
      </c>
      <c r="C209" s="93" t="s">
        <v>496</v>
      </c>
      <c r="D209" s="93">
        <v>83</v>
      </c>
      <c r="E209" s="93" t="s">
        <v>1031</v>
      </c>
      <c r="F209" s="93">
        <v>245</v>
      </c>
      <c r="G209" s="93">
        <v>1856</v>
      </c>
      <c r="I209" s="93">
        <v>3</v>
      </c>
      <c r="J209" s="93">
        <v>83</v>
      </c>
      <c r="P209" s="93" t="s">
        <v>667</v>
      </c>
      <c r="Q209" s="93">
        <v>12</v>
      </c>
      <c r="W209" s="93">
        <v>1</v>
      </c>
      <c r="Y209" s="93" t="s">
        <v>1276</v>
      </c>
      <c r="Z209" s="94" t="s">
        <v>1065</v>
      </c>
    </row>
    <row r="210" spans="1:26">
      <c r="A210" s="92">
        <v>24</v>
      </c>
      <c r="B210" s="93" t="s">
        <v>694</v>
      </c>
      <c r="C210" s="93" t="s">
        <v>481</v>
      </c>
      <c r="D210" s="93">
        <v>304</v>
      </c>
      <c r="E210" s="93" t="s">
        <v>496</v>
      </c>
      <c r="F210" s="93">
        <v>83</v>
      </c>
      <c r="G210" s="93">
        <v>1856</v>
      </c>
      <c r="I210" s="93">
        <v>3</v>
      </c>
      <c r="J210" s="93">
        <v>83</v>
      </c>
      <c r="P210" s="93" t="s">
        <v>667</v>
      </c>
      <c r="Q210" s="93">
        <v>12</v>
      </c>
      <c r="W210" s="93">
        <v>1</v>
      </c>
      <c r="Y210" s="93" t="s">
        <v>1276</v>
      </c>
      <c r="Z210" s="94" t="s">
        <v>1065</v>
      </c>
    </row>
    <row r="211" spans="1:26">
      <c r="A211" s="92">
        <v>24</v>
      </c>
      <c r="B211" s="93" t="s">
        <v>694</v>
      </c>
      <c r="C211" s="93" t="s">
        <v>1029</v>
      </c>
      <c r="D211" s="93">
        <v>177</v>
      </c>
      <c r="E211" s="93" t="s">
        <v>496</v>
      </c>
      <c r="F211" s="93">
        <v>83</v>
      </c>
      <c r="G211" s="93">
        <v>1856</v>
      </c>
      <c r="I211" s="93">
        <v>3</v>
      </c>
      <c r="J211" s="93">
        <v>83</v>
      </c>
      <c r="P211" s="93" t="s">
        <v>667</v>
      </c>
      <c r="Q211" s="93">
        <v>12</v>
      </c>
      <c r="W211" s="93">
        <v>1</v>
      </c>
      <c r="Y211" s="93" t="s">
        <v>1276</v>
      </c>
      <c r="Z211" s="94" t="s">
        <v>1065</v>
      </c>
    </row>
    <row r="212" spans="1:26">
      <c r="A212" s="92">
        <v>24</v>
      </c>
      <c r="B212" s="93" t="s">
        <v>694</v>
      </c>
      <c r="C212" s="93" t="s">
        <v>479</v>
      </c>
      <c r="D212" s="93">
        <v>343</v>
      </c>
      <c r="E212" s="93" t="s">
        <v>496</v>
      </c>
      <c r="F212" s="93">
        <v>83</v>
      </c>
      <c r="G212" s="93">
        <v>1856</v>
      </c>
      <c r="I212" s="93">
        <v>3</v>
      </c>
      <c r="J212" s="93">
        <v>83</v>
      </c>
      <c r="P212" s="93" t="s">
        <v>667</v>
      </c>
      <c r="Q212" s="93">
        <v>12</v>
      </c>
      <c r="W212" s="93">
        <v>1</v>
      </c>
      <c r="Y212" s="93" t="s">
        <v>1276</v>
      </c>
      <c r="Z212" s="94" t="s">
        <v>1065</v>
      </c>
    </row>
    <row r="213" spans="1:26">
      <c r="A213" s="92">
        <v>25</v>
      </c>
      <c r="B213" s="93" t="s">
        <v>1234</v>
      </c>
      <c r="C213" s="93" t="s">
        <v>26</v>
      </c>
      <c r="D213" s="93">
        <f>70</f>
        <v>70</v>
      </c>
      <c r="E213" s="93" t="s">
        <v>367</v>
      </c>
      <c r="F213" s="93">
        <v>390</v>
      </c>
      <c r="G213" s="93">
        <v>1638</v>
      </c>
      <c r="J213" s="93">
        <v>390</v>
      </c>
      <c r="P213" s="93" t="s">
        <v>667</v>
      </c>
      <c r="Q213" s="93">
        <v>2</v>
      </c>
      <c r="W213" s="93">
        <v>1</v>
      </c>
      <c r="Y213" s="93" t="s">
        <v>1277</v>
      </c>
      <c r="Z213" s="94" t="s">
        <v>989</v>
      </c>
    </row>
    <row r="214" spans="1:26">
      <c r="A214" s="92">
        <v>25</v>
      </c>
      <c r="B214" s="93" t="s">
        <v>1234</v>
      </c>
      <c r="C214" s="93" t="s">
        <v>26</v>
      </c>
      <c r="D214" s="93">
        <f>70</f>
        <v>70</v>
      </c>
      <c r="E214" s="93" t="s">
        <v>505</v>
      </c>
      <c r="F214" s="93">
        <v>389</v>
      </c>
      <c r="G214" s="93">
        <v>1638</v>
      </c>
      <c r="J214" s="93">
        <v>390</v>
      </c>
      <c r="P214" s="93" t="s">
        <v>667</v>
      </c>
      <c r="Q214" s="93">
        <v>2</v>
      </c>
      <c r="W214" s="93" t="s">
        <v>1292</v>
      </c>
      <c r="X214" s="94" t="s">
        <v>994</v>
      </c>
      <c r="Y214" s="93" t="s">
        <v>1277</v>
      </c>
      <c r="Z214" s="94" t="s">
        <v>989</v>
      </c>
    </row>
    <row r="215" spans="1:26">
      <c r="A215" s="92">
        <v>26</v>
      </c>
      <c r="B215" s="93" t="s">
        <v>1382</v>
      </c>
      <c r="C215" s="93" t="s">
        <v>367</v>
      </c>
      <c r="D215" s="93">
        <v>390</v>
      </c>
      <c r="E215" s="93" t="s">
        <v>54</v>
      </c>
      <c r="F215" s="93">
        <v>385</v>
      </c>
      <c r="G215" s="93">
        <v>1524</v>
      </c>
      <c r="J215" s="93">
        <v>385</v>
      </c>
      <c r="P215" s="93" t="s">
        <v>667</v>
      </c>
      <c r="Q215" s="93">
        <v>2</v>
      </c>
      <c r="W215" s="93" t="s">
        <v>1250</v>
      </c>
      <c r="X215" s="94" t="s">
        <v>923</v>
      </c>
      <c r="Y215" s="94" t="s">
        <v>924</v>
      </c>
    </row>
    <row r="216" spans="1:26">
      <c r="A216" s="92">
        <v>26</v>
      </c>
      <c r="B216" s="93" t="s">
        <v>1382</v>
      </c>
      <c r="C216" s="93" t="s">
        <v>55</v>
      </c>
      <c r="D216" s="93">
        <v>389</v>
      </c>
      <c r="E216" s="93" t="s">
        <v>54</v>
      </c>
      <c r="F216" s="93">
        <v>385</v>
      </c>
      <c r="G216" s="93">
        <v>1524</v>
      </c>
      <c r="J216" s="93">
        <v>385</v>
      </c>
      <c r="P216" s="93" t="s">
        <v>667</v>
      </c>
      <c r="Q216" s="93">
        <v>2</v>
      </c>
      <c r="W216" s="93" t="s">
        <v>1250</v>
      </c>
      <c r="X216" s="94" t="s">
        <v>923</v>
      </c>
      <c r="Y216" s="94" t="s">
        <v>924</v>
      </c>
    </row>
    <row r="217" spans="1:26">
      <c r="A217" s="92">
        <v>26</v>
      </c>
      <c r="B217" s="93" t="s">
        <v>1382</v>
      </c>
      <c r="C217" s="93" t="s">
        <v>367</v>
      </c>
      <c r="D217" s="93">
        <v>390</v>
      </c>
      <c r="E217" s="93" t="s">
        <v>54</v>
      </c>
      <c r="F217" s="93">
        <v>385</v>
      </c>
      <c r="G217" s="93">
        <v>1525</v>
      </c>
      <c r="J217" s="93">
        <v>385</v>
      </c>
      <c r="P217" s="93" t="s">
        <v>667</v>
      </c>
      <c r="Q217" s="93">
        <v>2</v>
      </c>
      <c r="W217" s="93" t="s">
        <v>1250</v>
      </c>
      <c r="X217" s="94" t="s">
        <v>923</v>
      </c>
      <c r="Y217" s="94" t="s">
        <v>924</v>
      </c>
    </row>
    <row r="218" spans="1:26">
      <c r="A218" s="92">
        <v>26</v>
      </c>
      <c r="B218" s="93" t="s">
        <v>1382</v>
      </c>
      <c r="C218" s="93" t="s">
        <v>55</v>
      </c>
      <c r="D218" s="93">
        <v>389</v>
      </c>
      <c r="E218" s="93" t="s">
        <v>54</v>
      </c>
      <c r="F218" s="93">
        <v>385</v>
      </c>
      <c r="G218" s="93">
        <v>1525</v>
      </c>
      <c r="J218" s="93">
        <v>385</v>
      </c>
      <c r="P218" s="93" t="s">
        <v>667</v>
      </c>
      <c r="Q218" s="93">
        <v>2</v>
      </c>
      <c r="W218" s="93" t="s">
        <v>1250</v>
      </c>
      <c r="X218" s="94" t="s">
        <v>923</v>
      </c>
      <c r="Y218" s="94" t="s">
        <v>924</v>
      </c>
    </row>
    <row r="219" spans="1:26">
      <c r="A219" s="92">
        <v>27</v>
      </c>
      <c r="B219" s="93" t="s">
        <v>1390</v>
      </c>
      <c r="C219" s="93" t="s">
        <v>487</v>
      </c>
      <c r="D219" s="93">
        <v>216</v>
      </c>
      <c r="E219" s="93" t="s">
        <v>482</v>
      </c>
      <c r="F219" s="93">
        <v>172</v>
      </c>
      <c r="G219" s="93">
        <v>1848</v>
      </c>
      <c r="J219" s="93">
        <v>216</v>
      </c>
      <c r="K219" s="93">
        <v>172</v>
      </c>
      <c r="P219" s="93" t="s">
        <v>667</v>
      </c>
      <c r="Q219" s="93">
        <v>7</v>
      </c>
      <c r="W219" s="93" t="s">
        <v>1294</v>
      </c>
      <c r="X219" s="94" t="s">
        <v>1279</v>
      </c>
      <c r="Y219" s="93" t="s">
        <v>1052</v>
      </c>
      <c r="Z219" s="94" t="s">
        <v>1278</v>
      </c>
    </row>
    <row r="220" spans="1:26">
      <c r="A220" s="92">
        <v>27</v>
      </c>
      <c r="B220" s="93" t="s">
        <v>1390</v>
      </c>
      <c r="C220" s="93" t="s">
        <v>494</v>
      </c>
      <c r="D220" s="93">
        <v>390</v>
      </c>
      <c r="E220" s="93" t="s">
        <v>482</v>
      </c>
      <c r="F220" s="93">
        <v>172</v>
      </c>
      <c r="G220" s="93">
        <v>1848</v>
      </c>
      <c r="J220" s="93">
        <v>216</v>
      </c>
      <c r="K220" s="93">
        <v>172</v>
      </c>
      <c r="P220" s="93" t="s">
        <v>667</v>
      </c>
      <c r="Q220" s="93">
        <v>7</v>
      </c>
      <c r="W220" s="93">
        <v>1</v>
      </c>
      <c r="Y220" s="93" t="s">
        <v>1052</v>
      </c>
      <c r="Z220" s="94" t="s">
        <v>1278</v>
      </c>
    </row>
    <row r="221" spans="1:26">
      <c r="A221" s="92">
        <v>27</v>
      </c>
      <c r="B221" s="93" t="s">
        <v>1390</v>
      </c>
      <c r="C221" s="93" t="s">
        <v>487</v>
      </c>
      <c r="D221" s="93">
        <v>216</v>
      </c>
      <c r="E221" s="93" t="s">
        <v>482</v>
      </c>
      <c r="F221" s="93">
        <v>172</v>
      </c>
      <c r="G221" s="93">
        <v>1849</v>
      </c>
      <c r="J221" s="93">
        <v>216</v>
      </c>
      <c r="K221" s="93">
        <v>172</v>
      </c>
      <c r="P221" s="93" t="s">
        <v>667</v>
      </c>
      <c r="Q221" s="93">
        <v>7</v>
      </c>
      <c r="W221" s="93" t="s">
        <v>1294</v>
      </c>
      <c r="X221" s="94" t="s">
        <v>1279</v>
      </c>
      <c r="Y221" s="93" t="s">
        <v>1052</v>
      </c>
      <c r="Z221" s="94" t="s">
        <v>1278</v>
      </c>
    </row>
    <row r="222" spans="1:26">
      <c r="A222" s="92">
        <v>27</v>
      </c>
      <c r="B222" s="93" t="s">
        <v>1390</v>
      </c>
      <c r="C222" s="93" t="s">
        <v>494</v>
      </c>
      <c r="D222" s="93">
        <v>390</v>
      </c>
      <c r="E222" s="93" t="s">
        <v>482</v>
      </c>
      <c r="F222" s="93">
        <v>172</v>
      </c>
      <c r="G222" s="93">
        <v>1849</v>
      </c>
      <c r="J222" s="93">
        <v>216</v>
      </c>
      <c r="K222" s="93">
        <v>172</v>
      </c>
      <c r="P222" s="93" t="s">
        <v>667</v>
      </c>
      <c r="Q222" s="93">
        <v>7</v>
      </c>
      <c r="W222" s="93">
        <v>1</v>
      </c>
      <c r="Y222" s="93" t="s">
        <v>1052</v>
      </c>
      <c r="Z222" s="94" t="s">
        <v>1278</v>
      </c>
    </row>
    <row r="223" spans="1:26">
      <c r="A223" s="92">
        <v>27</v>
      </c>
      <c r="B223" s="93" t="s">
        <v>1390</v>
      </c>
      <c r="C223" s="93" t="s">
        <v>487</v>
      </c>
      <c r="D223" s="93">
        <v>216</v>
      </c>
      <c r="E223" s="93" t="s">
        <v>482</v>
      </c>
      <c r="F223" s="93">
        <v>172</v>
      </c>
      <c r="G223" s="93">
        <v>1850</v>
      </c>
      <c r="J223" s="93">
        <v>216</v>
      </c>
      <c r="K223" s="93">
        <v>172</v>
      </c>
      <c r="P223" s="93" t="s">
        <v>667</v>
      </c>
      <c r="Q223" s="93">
        <v>7</v>
      </c>
      <c r="W223" s="93" t="s">
        <v>1294</v>
      </c>
      <c r="X223" s="94" t="s">
        <v>1279</v>
      </c>
      <c r="Y223" s="93" t="s">
        <v>1052</v>
      </c>
      <c r="Z223" s="94" t="s">
        <v>1278</v>
      </c>
    </row>
    <row r="224" spans="1:26">
      <c r="A224" s="92">
        <v>27</v>
      </c>
      <c r="B224" s="93" t="s">
        <v>1390</v>
      </c>
      <c r="C224" s="93" t="s">
        <v>494</v>
      </c>
      <c r="D224" s="93">
        <v>390</v>
      </c>
      <c r="E224" s="93" t="s">
        <v>482</v>
      </c>
      <c r="F224" s="93">
        <v>172</v>
      </c>
      <c r="G224" s="93">
        <v>1850</v>
      </c>
      <c r="J224" s="93">
        <v>216</v>
      </c>
      <c r="K224" s="93">
        <v>172</v>
      </c>
      <c r="P224" s="93" t="s">
        <v>667</v>
      </c>
      <c r="Q224" s="93">
        <v>7</v>
      </c>
      <c r="W224" s="93">
        <v>1</v>
      </c>
      <c r="Y224" s="93" t="s">
        <v>1052</v>
      </c>
      <c r="Z224" s="94" t="s">
        <v>1278</v>
      </c>
    </row>
    <row r="225" spans="1:26">
      <c r="A225" s="92">
        <v>27</v>
      </c>
      <c r="B225" s="93" t="s">
        <v>1390</v>
      </c>
      <c r="C225" s="93" t="s">
        <v>487</v>
      </c>
      <c r="D225" s="93">
        <v>216</v>
      </c>
      <c r="E225" s="93" t="s">
        <v>482</v>
      </c>
      <c r="F225" s="93">
        <v>172</v>
      </c>
      <c r="G225" s="93">
        <v>1851</v>
      </c>
      <c r="J225" s="93">
        <v>216</v>
      </c>
      <c r="K225" s="93">
        <v>172</v>
      </c>
      <c r="P225" s="93" t="s">
        <v>667</v>
      </c>
      <c r="Q225" s="93">
        <v>7</v>
      </c>
      <c r="W225" s="93" t="s">
        <v>1294</v>
      </c>
      <c r="X225" s="94" t="s">
        <v>1279</v>
      </c>
      <c r="Y225" s="93" t="s">
        <v>1052</v>
      </c>
      <c r="Z225" s="94" t="s">
        <v>1278</v>
      </c>
    </row>
    <row r="226" spans="1:26">
      <c r="A226" s="92">
        <v>27</v>
      </c>
      <c r="B226" s="93" t="s">
        <v>1390</v>
      </c>
      <c r="C226" s="93" t="s">
        <v>494</v>
      </c>
      <c r="D226" s="93">
        <v>390</v>
      </c>
      <c r="E226" s="93" t="s">
        <v>482</v>
      </c>
      <c r="F226" s="93">
        <v>172</v>
      </c>
      <c r="G226" s="93">
        <v>1851</v>
      </c>
      <c r="J226" s="93">
        <v>216</v>
      </c>
      <c r="K226" s="93">
        <v>172</v>
      </c>
      <c r="P226" s="93" t="s">
        <v>667</v>
      </c>
      <c r="Q226" s="93">
        <v>7</v>
      </c>
      <c r="W226" s="93">
        <v>1</v>
      </c>
      <c r="Y226" s="93" t="s">
        <v>1052</v>
      </c>
      <c r="Z226" s="94" t="s">
        <v>1278</v>
      </c>
    </row>
    <row r="227" spans="1:26">
      <c r="A227" s="92">
        <v>28</v>
      </c>
      <c r="B227" s="93" t="s">
        <v>1017</v>
      </c>
      <c r="C227" s="93" t="s">
        <v>553</v>
      </c>
      <c r="D227" s="93">
        <v>66</v>
      </c>
      <c r="E227" s="93" t="s">
        <v>41</v>
      </c>
      <c r="F227" s="93">
        <v>296</v>
      </c>
      <c r="G227" s="93">
        <v>1657</v>
      </c>
      <c r="J227" s="93">
        <v>66</v>
      </c>
      <c r="P227" s="93" t="s">
        <v>667</v>
      </c>
      <c r="W227" s="93">
        <v>1</v>
      </c>
      <c r="Z227" s="94" t="s">
        <v>1280</v>
      </c>
    </row>
    <row r="228" spans="1:26">
      <c r="A228" s="92">
        <v>28</v>
      </c>
      <c r="B228" s="93" t="s">
        <v>1017</v>
      </c>
      <c r="C228" s="93" t="s">
        <v>553</v>
      </c>
      <c r="D228" s="93">
        <v>66</v>
      </c>
      <c r="E228" s="93" t="s">
        <v>41</v>
      </c>
      <c r="F228" s="93">
        <v>296</v>
      </c>
      <c r="G228" s="93">
        <v>1658</v>
      </c>
      <c r="J228" s="93">
        <v>66</v>
      </c>
      <c r="P228" s="93" t="s">
        <v>667</v>
      </c>
      <c r="W228" s="93">
        <v>1</v>
      </c>
      <c r="Z228" s="94" t="s">
        <v>1280</v>
      </c>
    </row>
    <row r="229" spans="1:26">
      <c r="A229" s="92">
        <v>28</v>
      </c>
      <c r="B229" s="93" t="s">
        <v>1017</v>
      </c>
      <c r="C229" s="93" t="s">
        <v>553</v>
      </c>
      <c r="D229" s="93">
        <v>66</v>
      </c>
      <c r="E229" s="93" t="s">
        <v>41</v>
      </c>
      <c r="F229" s="93">
        <v>296</v>
      </c>
      <c r="G229" s="93">
        <v>1659</v>
      </c>
      <c r="J229" s="93">
        <v>66</v>
      </c>
      <c r="P229" s="93" t="s">
        <v>667</v>
      </c>
      <c r="W229" s="93">
        <v>1</v>
      </c>
      <c r="Z229" s="94" t="s">
        <v>1280</v>
      </c>
    </row>
    <row r="230" spans="1:26">
      <c r="A230" s="92">
        <v>28</v>
      </c>
      <c r="B230" s="93" t="s">
        <v>1017</v>
      </c>
      <c r="C230" s="93" t="s">
        <v>553</v>
      </c>
      <c r="D230" s="93">
        <v>66</v>
      </c>
      <c r="E230" s="93" t="s">
        <v>41</v>
      </c>
      <c r="F230" s="93">
        <v>296</v>
      </c>
      <c r="G230" s="93">
        <v>1660</v>
      </c>
      <c r="J230" s="93">
        <v>66</v>
      </c>
      <c r="P230" s="93" t="s">
        <v>667</v>
      </c>
      <c r="W230" s="93">
        <v>1</v>
      </c>
      <c r="Z230" s="94" t="s">
        <v>1280</v>
      </c>
    </row>
    <row r="231" spans="1:26">
      <c r="A231" s="92">
        <v>28</v>
      </c>
      <c r="B231" s="93" t="s">
        <v>1017</v>
      </c>
      <c r="C231" s="93" t="s">
        <v>553</v>
      </c>
      <c r="D231" s="93">
        <v>66</v>
      </c>
      <c r="E231" s="93" t="s">
        <v>41</v>
      </c>
      <c r="F231" s="93">
        <v>296</v>
      </c>
      <c r="G231" s="93">
        <v>1661</v>
      </c>
      <c r="J231" s="93">
        <v>66</v>
      </c>
      <c r="P231" s="93" t="s">
        <v>667</v>
      </c>
      <c r="W231" s="93">
        <v>1</v>
      </c>
      <c r="Z231" s="94" t="s">
        <v>1280</v>
      </c>
    </row>
    <row r="232" spans="1:26">
      <c r="A232" s="92">
        <v>29</v>
      </c>
      <c r="B232" s="93" t="s">
        <v>1032</v>
      </c>
      <c r="C232" s="93" t="s">
        <v>1029</v>
      </c>
      <c r="D232" s="93">
        <v>177</v>
      </c>
      <c r="E232" s="93" t="s">
        <v>53</v>
      </c>
      <c r="F232" s="93">
        <v>375</v>
      </c>
      <c r="G232" s="93">
        <v>1770</v>
      </c>
      <c r="J232" s="93">
        <v>177</v>
      </c>
      <c r="P232" s="93" t="s">
        <v>667</v>
      </c>
      <c r="W232" s="93">
        <v>1</v>
      </c>
      <c r="Z232" s="93" t="s">
        <v>1281</v>
      </c>
    </row>
    <row r="233" spans="1:26">
      <c r="A233" s="92">
        <v>30</v>
      </c>
      <c r="B233" s="93" t="s">
        <v>871</v>
      </c>
      <c r="C233" s="93" t="s">
        <v>1053</v>
      </c>
      <c r="D233" s="93">
        <v>304</v>
      </c>
      <c r="E233" s="93" t="s">
        <v>717</v>
      </c>
      <c r="F233" s="93">
        <v>379</v>
      </c>
      <c r="G233" s="93">
        <v>1870</v>
      </c>
      <c r="H233" s="93">
        <v>7</v>
      </c>
      <c r="J233" s="93">
        <v>379</v>
      </c>
      <c r="P233" s="93" t="s">
        <v>667</v>
      </c>
      <c r="Q233" s="93">
        <v>54</v>
      </c>
      <c r="W233" s="93">
        <v>1</v>
      </c>
      <c r="Y233" s="93" t="s">
        <v>1282</v>
      </c>
    </row>
    <row r="234" spans="1:26">
      <c r="A234" s="92">
        <v>30</v>
      </c>
      <c r="B234" s="93" t="s">
        <v>871</v>
      </c>
      <c r="C234" s="93" t="s">
        <v>1053</v>
      </c>
      <c r="D234" s="93">
        <v>304</v>
      </c>
      <c r="E234" s="93" t="s">
        <v>717</v>
      </c>
      <c r="F234" s="93">
        <v>379</v>
      </c>
      <c r="G234" s="93">
        <v>1871</v>
      </c>
      <c r="I234" s="93">
        <v>2</v>
      </c>
      <c r="J234" s="93">
        <v>379</v>
      </c>
      <c r="P234" s="93" t="s">
        <v>667</v>
      </c>
      <c r="Q234" s="93">
        <v>54</v>
      </c>
      <c r="W234" s="93">
        <v>1</v>
      </c>
      <c r="Y234" s="93" t="s">
        <v>1282</v>
      </c>
    </row>
    <row r="235" spans="1:26">
      <c r="A235" s="92">
        <v>31</v>
      </c>
      <c r="B235" s="93" t="s">
        <v>490</v>
      </c>
      <c r="C235" s="93" t="s">
        <v>488</v>
      </c>
      <c r="D235" s="93">
        <v>375</v>
      </c>
      <c r="E235" s="93" t="s">
        <v>481</v>
      </c>
      <c r="F235" s="93">
        <v>304</v>
      </c>
      <c r="G235" s="93">
        <v>1648</v>
      </c>
      <c r="J235" s="93">
        <v>304</v>
      </c>
      <c r="P235" s="93" t="s">
        <v>667</v>
      </c>
      <c r="Q235" s="93">
        <v>6</v>
      </c>
      <c r="W235" s="93">
        <v>1</v>
      </c>
      <c r="Y235" s="93" t="s">
        <v>1283</v>
      </c>
      <c r="Z235" s="94" t="s">
        <v>993</v>
      </c>
    </row>
    <row r="236" spans="1:26">
      <c r="A236" s="92">
        <v>31</v>
      </c>
      <c r="B236" s="93" t="s">
        <v>490</v>
      </c>
      <c r="C236" s="93" t="s">
        <v>488</v>
      </c>
      <c r="D236" s="93">
        <v>375</v>
      </c>
      <c r="E236" s="93" t="s">
        <v>481</v>
      </c>
      <c r="F236" s="93">
        <v>304</v>
      </c>
      <c r="G236" s="93">
        <v>1649</v>
      </c>
      <c r="J236" s="93">
        <v>304</v>
      </c>
      <c r="P236" s="93" t="s">
        <v>667</v>
      </c>
      <c r="Q236" s="93">
        <v>6</v>
      </c>
      <c r="W236" s="93">
        <v>1</v>
      </c>
      <c r="Y236" s="93" t="s">
        <v>1283</v>
      </c>
      <c r="Z236" s="94" t="s">
        <v>993</v>
      </c>
    </row>
    <row r="237" spans="1:26">
      <c r="A237" s="92">
        <v>31</v>
      </c>
      <c r="B237" s="93" t="s">
        <v>490</v>
      </c>
      <c r="C237" s="93" t="s">
        <v>488</v>
      </c>
      <c r="D237" s="93">
        <v>375</v>
      </c>
      <c r="E237" s="93" t="s">
        <v>481</v>
      </c>
      <c r="F237" s="93">
        <v>304</v>
      </c>
      <c r="G237" s="93">
        <v>1650</v>
      </c>
      <c r="J237" s="93">
        <v>304</v>
      </c>
      <c r="P237" s="93" t="s">
        <v>667</v>
      </c>
      <c r="Q237" s="93">
        <v>6</v>
      </c>
      <c r="W237" s="93">
        <v>1</v>
      </c>
      <c r="Y237" s="93" t="s">
        <v>1283</v>
      </c>
      <c r="Z237" s="94" t="s">
        <v>993</v>
      </c>
    </row>
    <row r="238" spans="1:26">
      <c r="A238" s="92">
        <v>31</v>
      </c>
      <c r="B238" s="93" t="s">
        <v>490</v>
      </c>
      <c r="C238" s="93" t="s">
        <v>488</v>
      </c>
      <c r="D238" s="93">
        <v>375</v>
      </c>
      <c r="E238" s="93" t="s">
        <v>481</v>
      </c>
      <c r="F238" s="93">
        <v>304</v>
      </c>
      <c r="G238" s="93">
        <v>1651</v>
      </c>
      <c r="J238" s="93">
        <v>304</v>
      </c>
      <c r="P238" s="93" t="s">
        <v>667</v>
      </c>
      <c r="Q238" s="93">
        <v>6</v>
      </c>
      <c r="W238" s="93">
        <v>1</v>
      </c>
      <c r="Y238" s="93" t="s">
        <v>1283</v>
      </c>
      <c r="Z238" s="94" t="s">
        <v>993</v>
      </c>
    </row>
    <row r="239" spans="1:26">
      <c r="A239" s="92">
        <v>31</v>
      </c>
      <c r="B239" s="93" t="s">
        <v>490</v>
      </c>
      <c r="C239" s="93" t="s">
        <v>488</v>
      </c>
      <c r="D239" s="93">
        <v>375</v>
      </c>
      <c r="E239" s="93" t="s">
        <v>481</v>
      </c>
      <c r="F239" s="93">
        <v>304</v>
      </c>
      <c r="G239" s="93">
        <v>1652</v>
      </c>
      <c r="J239" s="93">
        <v>304</v>
      </c>
      <c r="P239" s="93" t="s">
        <v>667</v>
      </c>
      <c r="Q239" s="93">
        <v>6</v>
      </c>
      <c r="W239" s="93">
        <v>1</v>
      </c>
      <c r="Y239" s="93" t="s">
        <v>1283</v>
      </c>
      <c r="Z239" s="94" t="s">
        <v>993</v>
      </c>
    </row>
    <row r="240" spans="1:26">
      <c r="A240" s="92">
        <v>31</v>
      </c>
      <c r="B240" s="93" t="s">
        <v>490</v>
      </c>
      <c r="C240" s="93" t="s">
        <v>488</v>
      </c>
      <c r="D240" s="93">
        <v>375</v>
      </c>
      <c r="E240" s="93" t="s">
        <v>481</v>
      </c>
      <c r="F240" s="93">
        <v>304</v>
      </c>
      <c r="G240" s="93">
        <v>1653</v>
      </c>
      <c r="J240" s="93">
        <v>304</v>
      </c>
      <c r="P240" s="93" t="s">
        <v>667</v>
      </c>
      <c r="Q240" s="93">
        <v>6</v>
      </c>
      <c r="W240" s="93">
        <v>1</v>
      </c>
      <c r="Y240" s="93" t="s">
        <v>1283</v>
      </c>
      <c r="Z240" s="94" t="s">
        <v>993</v>
      </c>
    </row>
    <row r="241" spans="1:26">
      <c r="A241" s="92">
        <v>31</v>
      </c>
      <c r="B241" s="93" t="s">
        <v>490</v>
      </c>
      <c r="C241" s="93" t="s">
        <v>488</v>
      </c>
      <c r="D241" s="93">
        <v>375</v>
      </c>
      <c r="E241" s="93" t="s">
        <v>481</v>
      </c>
      <c r="F241" s="93">
        <v>304</v>
      </c>
      <c r="G241" s="93">
        <v>1654</v>
      </c>
      <c r="J241" s="93">
        <v>304</v>
      </c>
      <c r="P241" s="93" t="s">
        <v>667</v>
      </c>
      <c r="Q241" s="93">
        <v>6</v>
      </c>
      <c r="W241" s="93">
        <v>1</v>
      </c>
      <c r="Y241" s="93" t="s">
        <v>1283</v>
      </c>
      <c r="Z241" s="94" t="s">
        <v>993</v>
      </c>
    </row>
    <row r="242" spans="1:26">
      <c r="A242" s="92">
        <v>31</v>
      </c>
      <c r="B242" s="93" t="s">
        <v>490</v>
      </c>
      <c r="C242" s="93" t="s">
        <v>488</v>
      </c>
      <c r="D242" s="93">
        <v>375</v>
      </c>
      <c r="E242" s="93" t="s">
        <v>481</v>
      </c>
      <c r="F242" s="93">
        <v>304</v>
      </c>
      <c r="G242" s="93">
        <v>1655</v>
      </c>
      <c r="J242" s="93">
        <v>304</v>
      </c>
      <c r="P242" s="93" t="s">
        <v>667</v>
      </c>
      <c r="Q242" s="93">
        <v>6</v>
      </c>
      <c r="W242" s="93">
        <v>1</v>
      </c>
      <c r="Y242" s="93" t="s">
        <v>1283</v>
      </c>
      <c r="Z242" s="94" t="s">
        <v>993</v>
      </c>
    </row>
    <row r="243" spans="1:26">
      <c r="A243" s="92">
        <v>31</v>
      </c>
      <c r="B243" s="93" t="s">
        <v>490</v>
      </c>
      <c r="C243" s="93" t="s">
        <v>488</v>
      </c>
      <c r="D243" s="93">
        <v>375</v>
      </c>
      <c r="E243" s="93" t="s">
        <v>481</v>
      </c>
      <c r="F243" s="93">
        <v>304</v>
      </c>
      <c r="G243" s="93">
        <v>1656</v>
      </c>
      <c r="J243" s="93">
        <v>304</v>
      </c>
      <c r="P243" s="93" t="s">
        <v>667</v>
      </c>
      <c r="Q243" s="93">
        <v>6</v>
      </c>
      <c r="W243" s="93">
        <v>1</v>
      </c>
      <c r="Y243" s="93" t="s">
        <v>1283</v>
      </c>
      <c r="Z243" s="94" t="s">
        <v>993</v>
      </c>
    </row>
    <row r="244" spans="1:26">
      <c r="A244" s="92">
        <v>31</v>
      </c>
      <c r="B244" s="93" t="s">
        <v>490</v>
      </c>
      <c r="C244" s="93" t="s">
        <v>488</v>
      </c>
      <c r="D244" s="93">
        <v>375</v>
      </c>
      <c r="E244" s="93" t="s">
        <v>471</v>
      </c>
      <c r="F244" s="93">
        <v>177</v>
      </c>
      <c r="G244" s="93">
        <v>1656</v>
      </c>
      <c r="J244" s="93">
        <v>304</v>
      </c>
      <c r="P244" s="93" t="s">
        <v>667</v>
      </c>
      <c r="Q244" s="93">
        <v>6</v>
      </c>
      <c r="W244" s="93">
        <v>1</v>
      </c>
      <c r="Y244" s="93" t="s">
        <v>1283</v>
      </c>
      <c r="Z244" s="94" t="s">
        <v>993</v>
      </c>
    </row>
    <row r="245" spans="1:26">
      <c r="A245" s="92">
        <v>31</v>
      </c>
      <c r="B245" s="93" t="s">
        <v>490</v>
      </c>
      <c r="C245" s="93" t="s">
        <v>488</v>
      </c>
      <c r="D245" s="93">
        <v>375</v>
      </c>
      <c r="E245" s="93" t="s">
        <v>481</v>
      </c>
      <c r="F245" s="93">
        <v>304</v>
      </c>
      <c r="G245" s="93">
        <v>1657</v>
      </c>
      <c r="J245" s="93">
        <v>304</v>
      </c>
      <c r="P245" s="93" t="s">
        <v>667</v>
      </c>
      <c r="Q245" s="93">
        <v>6</v>
      </c>
      <c r="W245" s="93">
        <v>1</v>
      </c>
      <c r="Y245" s="93" t="s">
        <v>1283</v>
      </c>
      <c r="Z245" s="94" t="s">
        <v>993</v>
      </c>
    </row>
    <row r="246" spans="1:26">
      <c r="A246" s="92">
        <v>31</v>
      </c>
      <c r="B246" s="93" t="s">
        <v>490</v>
      </c>
      <c r="C246" s="93" t="s">
        <v>488</v>
      </c>
      <c r="D246" s="93">
        <v>375</v>
      </c>
      <c r="E246" s="93" t="s">
        <v>471</v>
      </c>
      <c r="F246" s="93">
        <v>177</v>
      </c>
      <c r="G246" s="93">
        <v>1657</v>
      </c>
      <c r="J246" s="93">
        <v>304</v>
      </c>
      <c r="P246" s="93" t="s">
        <v>667</v>
      </c>
      <c r="Q246" s="93">
        <v>6</v>
      </c>
      <c r="W246" s="93">
        <v>1</v>
      </c>
      <c r="Y246" s="93" t="s">
        <v>1283</v>
      </c>
      <c r="Z246" s="94" t="s">
        <v>993</v>
      </c>
    </row>
    <row r="247" spans="1:26">
      <c r="A247" s="92">
        <v>31</v>
      </c>
      <c r="B247" s="93" t="s">
        <v>490</v>
      </c>
      <c r="C247" s="93" t="s">
        <v>488</v>
      </c>
      <c r="D247" s="93">
        <v>375</v>
      </c>
      <c r="E247" s="93" t="s">
        <v>481</v>
      </c>
      <c r="F247" s="93">
        <v>304</v>
      </c>
      <c r="G247" s="93">
        <v>1658</v>
      </c>
      <c r="J247" s="93">
        <v>304</v>
      </c>
      <c r="P247" s="93" t="s">
        <v>667</v>
      </c>
      <c r="Q247" s="93">
        <v>6</v>
      </c>
      <c r="W247" s="93">
        <v>1</v>
      </c>
      <c r="Y247" s="93" t="s">
        <v>1283</v>
      </c>
      <c r="Z247" s="94" t="s">
        <v>993</v>
      </c>
    </row>
    <row r="248" spans="1:26">
      <c r="A248" s="92">
        <v>31</v>
      </c>
      <c r="B248" s="93" t="s">
        <v>490</v>
      </c>
      <c r="C248" s="93" t="s">
        <v>488</v>
      </c>
      <c r="D248" s="93">
        <v>375</v>
      </c>
      <c r="E248" s="93" t="s">
        <v>471</v>
      </c>
      <c r="F248" s="93">
        <v>177</v>
      </c>
      <c r="G248" s="93">
        <v>1658</v>
      </c>
      <c r="J248" s="93">
        <v>304</v>
      </c>
      <c r="P248" s="93" t="s">
        <v>667</v>
      </c>
      <c r="Q248" s="93">
        <v>6</v>
      </c>
      <c r="W248" s="93">
        <v>1</v>
      </c>
      <c r="Y248" s="93" t="s">
        <v>1283</v>
      </c>
      <c r="Z248" s="94" t="s">
        <v>993</v>
      </c>
    </row>
    <row r="249" spans="1:26">
      <c r="A249" s="92">
        <v>31</v>
      </c>
      <c r="B249" s="93" t="s">
        <v>490</v>
      </c>
      <c r="C249" s="93" t="s">
        <v>488</v>
      </c>
      <c r="D249" s="93">
        <v>375</v>
      </c>
      <c r="E249" s="93" t="s">
        <v>481</v>
      </c>
      <c r="F249" s="93">
        <v>304</v>
      </c>
      <c r="G249" s="93">
        <v>1659</v>
      </c>
      <c r="J249" s="93">
        <v>304</v>
      </c>
      <c r="P249" s="93" t="s">
        <v>667</v>
      </c>
      <c r="Q249" s="93">
        <v>6</v>
      </c>
      <c r="W249" s="93">
        <v>1</v>
      </c>
      <c r="Y249" s="93" t="s">
        <v>1283</v>
      </c>
      <c r="Z249" s="94" t="s">
        <v>993</v>
      </c>
    </row>
    <row r="250" spans="1:26">
      <c r="A250" s="92">
        <v>31</v>
      </c>
      <c r="B250" s="93" t="s">
        <v>490</v>
      </c>
      <c r="C250" s="93" t="s">
        <v>488</v>
      </c>
      <c r="D250" s="93">
        <v>375</v>
      </c>
      <c r="E250" s="93" t="s">
        <v>471</v>
      </c>
      <c r="F250" s="93">
        <v>177</v>
      </c>
      <c r="G250" s="93">
        <v>1659</v>
      </c>
      <c r="J250" s="93">
        <v>304</v>
      </c>
      <c r="P250" s="93" t="s">
        <v>667</v>
      </c>
      <c r="Q250" s="93">
        <v>6</v>
      </c>
      <c r="W250" s="93">
        <v>1</v>
      </c>
      <c r="Y250" s="93" t="s">
        <v>1283</v>
      </c>
      <c r="Z250" s="94" t="s">
        <v>993</v>
      </c>
    </row>
    <row r="251" spans="1:26">
      <c r="A251" s="92">
        <v>32</v>
      </c>
      <c r="B251" s="93" t="s">
        <v>1022</v>
      </c>
      <c r="C251" s="93" t="s">
        <v>740</v>
      </c>
      <c r="D251" s="93">
        <v>304</v>
      </c>
      <c r="E251" s="93" t="s">
        <v>744</v>
      </c>
      <c r="F251" s="93">
        <v>375</v>
      </c>
      <c r="G251" s="93">
        <v>1667</v>
      </c>
      <c r="H251" s="93">
        <v>5</v>
      </c>
      <c r="J251" s="93">
        <v>375</v>
      </c>
      <c r="K251" s="93">
        <v>304</v>
      </c>
      <c r="P251" s="93" t="s">
        <v>667</v>
      </c>
      <c r="Q251" s="93">
        <v>2</v>
      </c>
      <c r="W251" s="93">
        <v>1</v>
      </c>
      <c r="Y251" s="93" t="s">
        <v>1023</v>
      </c>
      <c r="Z251" s="94" t="s">
        <v>1284</v>
      </c>
    </row>
    <row r="252" spans="1:26">
      <c r="A252" s="92">
        <v>32</v>
      </c>
      <c r="B252" s="93" t="s">
        <v>1022</v>
      </c>
      <c r="C252" s="93" t="s">
        <v>740</v>
      </c>
      <c r="D252" s="93">
        <v>304</v>
      </c>
      <c r="E252" s="93" t="s">
        <v>553</v>
      </c>
      <c r="F252" s="93">
        <v>66</v>
      </c>
      <c r="G252" s="93">
        <v>1667</v>
      </c>
      <c r="H252" s="93">
        <v>5</v>
      </c>
      <c r="J252" s="93">
        <v>375</v>
      </c>
      <c r="K252" s="93">
        <v>304</v>
      </c>
      <c r="P252" s="93" t="s">
        <v>667</v>
      </c>
      <c r="Q252" s="93">
        <v>2</v>
      </c>
      <c r="W252" s="93">
        <v>1</v>
      </c>
      <c r="Y252" s="93" t="s">
        <v>1023</v>
      </c>
      <c r="Z252" s="94" t="s">
        <v>1284</v>
      </c>
    </row>
    <row r="253" spans="1:26">
      <c r="A253" s="92">
        <v>32</v>
      </c>
      <c r="B253" s="93" t="s">
        <v>1022</v>
      </c>
      <c r="C253" s="93" t="s">
        <v>740</v>
      </c>
      <c r="D253" s="93">
        <v>304</v>
      </c>
      <c r="E253" s="93" t="s">
        <v>54</v>
      </c>
      <c r="F253" s="93">
        <v>385</v>
      </c>
      <c r="G253" s="93">
        <v>1667</v>
      </c>
      <c r="H253" s="93">
        <v>5</v>
      </c>
      <c r="J253" s="93">
        <v>375</v>
      </c>
      <c r="K253" s="93">
        <v>304</v>
      </c>
      <c r="P253" s="93" t="s">
        <v>667</v>
      </c>
      <c r="Q253" s="93">
        <v>2</v>
      </c>
      <c r="W253" s="93">
        <v>1</v>
      </c>
      <c r="Y253" s="93" t="s">
        <v>1023</v>
      </c>
      <c r="Z253" s="94" t="s">
        <v>1284</v>
      </c>
    </row>
    <row r="254" spans="1:26">
      <c r="A254" s="92">
        <v>32</v>
      </c>
      <c r="B254" s="93" t="s">
        <v>1022</v>
      </c>
      <c r="C254" s="93" t="s">
        <v>740</v>
      </c>
      <c r="D254" s="93">
        <v>304</v>
      </c>
      <c r="E254" s="93" t="s">
        <v>736</v>
      </c>
      <c r="F254" s="93">
        <v>177</v>
      </c>
      <c r="G254" s="93">
        <v>1667</v>
      </c>
      <c r="H254" s="93">
        <v>5</v>
      </c>
      <c r="J254" s="93">
        <v>375</v>
      </c>
      <c r="K254" s="93">
        <v>304</v>
      </c>
      <c r="P254" s="93" t="s">
        <v>667</v>
      </c>
      <c r="Q254" s="93">
        <v>2</v>
      </c>
      <c r="W254" s="93">
        <v>1</v>
      </c>
      <c r="Y254" s="93" t="s">
        <v>1023</v>
      </c>
      <c r="Z254" s="94" t="s">
        <v>1284</v>
      </c>
    </row>
    <row r="255" spans="1:26">
      <c r="A255" s="92">
        <v>32</v>
      </c>
      <c r="B255" s="93" t="s">
        <v>1022</v>
      </c>
      <c r="C255" s="93" t="s">
        <v>740</v>
      </c>
      <c r="D255" s="93">
        <v>304</v>
      </c>
      <c r="E255" s="93" t="s">
        <v>744</v>
      </c>
      <c r="F255" s="93">
        <v>375</v>
      </c>
      <c r="G255" s="93">
        <v>1668</v>
      </c>
      <c r="J255" s="93">
        <v>375</v>
      </c>
      <c r="K255" s="93">
        <v>304</v>
      </c>
      <c r="P255" s="93" t="s">
        <v>667</v>
      </c>
      <c r="Q255" s="93">
        <v>2</v>
      </c>
      <c r="W255" s="93">
        <v>1</v>
      </c>
      <c r="Y255" s="93" t="s">
        <v>1023</v>
      </c>
      <c r="Z255" s="94" t="s">
        <v>1284</v>
      </c>
    </row>
    <row r="256" spans="1:26">
      <c r="A256" s="92">
        <v>32</v>
      </c>
      <c r="B256" s="93" t="s">
        <v>1022</v>
      </c>
      <c r="C256" s="93" t="s">
        <v>740</v>
      </c>
      <c r="D256" s="93">
        <v>304</v>
      </c>
      <c r="E256" s="93" t="s">
        <v>553</v>
      </c>
      <c r="F256" s="93">
        <v>66</v>
      </c>
      <c r="G256" s="93">
        <v>1668</v>
      </c>
      <c r="J256" s="93">
        <v>375</v>
      </c>
      <c r="K256" s="93">
        <v>304</v>
      </c>
      <c r="P256" s="93" t="s">
        <v>667</v>
      </c>
      <c r="Q256" s="93">
        <v>2</v>
      </c>
      <c r="W256" s="93">
        <v>1</v>
      </c>
      <c r="Y256" s="93" t="s">
        <v>1023</v>
      </c>
      <c r="Z256" s="94" t="s">
        <v>1284</v>
      </c>
    </row>
    <row r="257" spans="1:26">
      <c r="A257" s="92">
        <v>32</v>
      </c>
      <c r="B257" s="93" t="s">
        <v>1022</v>
      </c>
      <c r="C257" s="93" t="s">
        <v>740</v>
      </c>
      <c r="D257" s="93">
        <v>304</v>
      </c>
      <c r="E257" s="93" t="s">
        <v>54</v>
      </c>
      <c r="F257" s="93">
        <v>385</v>
      </c>
      <c r="G257" s="93">
        <v>1668</v>
      </c>
      <c r="J257" s="93">
        <v>375</v>
      </c>
      <c r="K257" s="93">
        <v>304</v>
      </c>
      <c r="P257" s="93" t="s">
        <v>667</v>
      </c>
      <c r="Q257" s="93">
        <v>2</v>
      </c>
      <c r="W257" s="93">
        <v>1</v>
      </c>
      <c r="Y257" s="93" t="s">
        <v>1023</v>
      </c>
      <c r="Z257" s="94" t="s">
        <v>1284</v>
      </c>
    </row>
    <row r="258" spans="1:26">
      <c r="A258" s="92">
        <v>32</v>
      </c>
      <c r="B258" s="93" t="s">
        <v>1022</v>
      </c>
      <c r="C258" s="93" t="s">
        <v>740</v>
      </c>
      <c r="D258" s="93">
        <v>304</v>
      </c>
      <c r="E258" s="93" t="s">
        <v>736</v>
      </c>
      <c r="F258" s="93">
        <v>177</v>
      </c>
      <c r="G258" s="93">
        <v>1668</v>
      </c>
      <c r="J258" s="93">
        <v>375</v>
      </c>
      <c r="K258" s="93">
        <v>304</v>
      </c>
      <c r="P258" s="93" t="s">
        <v>667</v>
      </c>
      <c r="Q258" s="93">
        <v>2</v>
      </c>
      <c r="W258" s="93">
        <v>1</v>
      </c>
      <c r="Y258" s="93" t="s">
        <v>1023</v>
      </c>
      <c r="Z258" s="94" t="s">
        <v>1284</v>
      </c>
    </row>
    <row r="259" spans="1:26">
      <c r="A259" s="92">
        <v>33</v>
      </c>
      <c r="B259" s="93" t="s">
        <v>1025</v>
      </c>
      <c r="C259" s="93" t="s">
        <v>740</v>
      </c>
      <c r="D259" s="93">
        <v>304</v>
      </c>
      <c r="E259" s="93" t="s">
        <v>1024</v>
      </c>
      <c r="F259" s="93">
        <v>375</v>
      </c>
      <c r="G259" s="93">
        <v>1683</v>
      </c>
      <c r="J259" s="93">
        <v>304</v>
      </c>
      <c r="P259" s="93" t="s">
        <v>667</v>
      </c>
      <c r="W259" s="93">
        <v>1</v>
      </c>
      <c r="Z259" s="94" t="s">
        <v>1026</v>
      </c>
    </row>
    <row r="260" spans="1:26">
      <c r="A260" s="92">
        <v>33</v>
      </c>
      <c r="B260" s="93" t="s">
        <v>1025</v>
      </c>
      <c r="C260" s="93" t="s">
        <v>740</v>
      </c>
      <c r="D260" s="93">
        <v>304</v>
      </c>
      <c r="E260" s="93" t="s">
        <v>570</v>
      </c>
      <c r="F260" s="93">
        <v>379</v>
      </c>
      <c r="G260" s="93">
        <v>1683</v>
      </c>
      <c r="J260" s="93">
        <v>304</v>
      </c>
      <c r="P260" s="93" t="s">
        <v>667</v>
      </c>
      <c r="W260" s="93">
        <v>1</v>
      </c>
      <c r="Z260" s="94" t="s">
        <v>1026</v>
      </c>
    </row>
    <row r="261" spans="1:26">
      <c r="A261" s="92">
        <v>33</v>
      </c>
      <c r="B261" s="93" t="s">
        <v>1025</v>
      </c>
      <c r="C261" s="93" t="s">
        <v>740</v>
      </c>
      <c r="D261" s="93">
        <v>304</v>
      </c>
      <c r="E261" s="93" t="s">
        <v>1024</v>
      </c>
      <c r="F261" s="93">
        <v>375</v>
      </c>
      <c r="G261" s="93">
        <v>1684</v>
      </c>
      <c r="J261" s="93">
        <v>304</v>
      </c>
      <c r="P261" s="93" t="s">
        <v>667</v>
      </c>
      <c r="W261" s="93">
        <v>1</v>
      </c>
      <c r="Z261" s="94" t="s">
        <v>1026</v>
      </c>
    </row>
    <row r="262" spans="1:26">
      <c r="A262" s="92">
        <v>33</v>
      </c>
      <c r="B262" s="93" t="s">
        <v>1025</v>
      </c>
      <c r="C262" s="93" t="s">
        <v>740</v>
      </c>
      <c r="D262" s="93">
        <v>304</v>
      </c>
      <c r="E262" s="93" t="s">
        <v>570</v>
      </c>
      <c r="F262" s="93">
        <v>379</v>
      </c>
      <c r="G262" s="93">
        <v>1684</v>
      </c>
      <c r="J262" s="93">
        <v>304</v>
      </c>
      <c r="P262" s="93" t="s">
        <v>667</v>
      </c>
      <c r="W262" s="93">
        <v>1</v>
      </c>
      <c r="Z262" s="94" t="s">
        <v>1026</v>
      </c>
    </row>
    <row r="263" spans="1:26">
      <c r="A263" s="92">
        <v>34</v>
      </c>
      <c r="B263" s="93" t="s">
        <v>1372</v>
      </c>
      <c r="C263" s="93" t="s">
        <v>480</v>
      </c>
      <c r="D263" s="93">
        <v>177</v>
      </c>
      <c r="E263" s="93" t="s">
        <v>499</v>
      </c>
      <c r="F263" s="93">
        <v>304</v>
      </c>
      <c r="G263" s="93">
        <v>1793</v>
      </c>
      <c r="J263" s="93">
        <v>304</v>
      </c>
      <c r="U263" s="93">
        <v>1</v>
      </c>
      <c r="W263" s="93" t="s">
        <v>1334</v>
      </c>
      <c r="Y263" s="93" t="s">
        <v>1397</v>
      </c>
    </row>
    <row r="264" spans="1:26">
      <c r="A264" s="92">
        <v>34</v>
      </c>
      <c r="B264" s="93" t="s">
        <v>1372</v>
      </c>
      <c r="C264" s="93" t="s">
        <v>480</v>
      </c>
      <c r="D264" s="93">
        <v>177</v>
      </c>
      <c r="E264" s="93" t="s">
        <v>499</v>
      </c>
      <c r="F264" s="93">
        <v>304</v>
      </c>
      <c r="G264" s="93">
        <v>1794</v>
      </c>
      <c r="J264" s="93">
        <v>304</v>
      </c>
      <c r="U264" s="93">
        <v>1</v>
      </c>
      <c r="W264" s="93" t="s">
        <v>1334</v>
      </c>
      <c r="Y264" s="93" t="s">
        <v>1397</v>
      </c>
    </row>
    <row r="265" spans="1:26">
      <c r="A265" s="92">
        <v>34</v>
      </c>
      <c r="B265" s="93" t="s">
        <v>1372</v>
      </c>
      <c r="C265" s="93" t="s">
        <v>480</v>
      </c>
      <c r="D265" s="93">
        <v>177</v>
      </c>
      <c r="E265" s="93" t="s">
        <v>499</v>
      </c>
      <c r="F265" s="93">
        <v>304</v>
      </c>
      <c r="G265" s="93">
        <v>1795</v>
      </c>
      <c r="J265" s="93">
        <v>304</v>
      </c>
      <c r="U265" s="93">
        <v>1</v>
      </c>
      <c r="W265" s="93" t="s">
        <v>1334</v>
      </c>
      <c r="Y265" s="93" t="s">
        <v>1397</v>
      </c>
    </row>
    <row r="266" spans="1:26">
      <c r="A266" s="92">
        <v>34</v>
      </c>
      <c r="B266" s="93" t="s">
        <v>1372</v>
      </c>
      <c r="C266" s="93" t="s">
        <v>480</v>
      </c>
      <c r="D266" s="93">
        <v>177</v>
      </c>
      <c r="E266" s="93" t="s">
        <v>499</v>
      </c>
      <c r="F266" s="93">
        <v>304</v>
      </c>
      <c r="G266" s="93">
        <v>1796</v>
      </c>
      <c r="J266" s="93">
        <v>304</v>
      </c>
      <c r="U266" s="93">
        <v>1</v>
      </c>
      <c r="W266" s="93" t="s">
        <v>1334</v>
      </c>
      <c r="Y266" s="93" t="s">
        <v>1397</v>
      </c>
    </row>
    <row r="267" spans="1:26">
      <c r="A267" s="92">
        <v>34</v>
      </c>
      <c r="B267" s="93" t="s">
        <v>1372</v>
      </c>
      <c r="C267" s="93" t="s">
        <v>480</v>
      </c>
      <c r="D267" s="93">
        <v>177</v>
      </c>
      <c r="E267" s="93" t="s">
        <v>507</v>
      </c>
      <c r="F267" s="93">
        <v>375</v>
      </c>
      <c r="G267" s="93">
        <v>1796</v>
      </c>
      <c r="J267" s="93">
        <v>304</v>
      </c>
      <c r="U267" s="93">
        <v>1</v>
      </c>
      <c r="W267" s="93" t="s">
        <v>1334</v>
      </c>
      <c r="Y267" s="93" t="s">
        <v>1397</v>
      </c>
    </row>
    <row r="268" spans="1:26">
      <c r="A268" s="92">
        <v>34</v>
      </c>
      <c r="B268" s="93" t="s">
        <v>1372</v>
      </c>
      <c r="C268" s="93" t="s">
        <v>480</v>
      </c>
      <c r="D268" s="93">
        <v>177</v>
      </c>
      <c r="E268" s="93" t="s">
        <v>499</v>
      </c>
      <c r="F268" s="93">
        <v>304</v>
      </c>
      <c r="G268" s="93">
        <v>1797</v>
      </c>
      <c r="J268" s="93">
        <v>304</v>
      </c>
      <c r="U268" s="93">
        <v>1</v>
      </c>
      <c r="W268" s="93" t="s">
        <v>1334</v>
      </c>
      <c r="Y268" s="93" t="s">
        <v>1397</v>
      </c>
    </row>
    <row r="269" spans="1:26">
      <c r="A269" s="92">
        <v>34</v>
      </c>
      <c r="B269" s="93" t="s">
        <v>1372</v>
      </c>
      <c r="C269" s="93" t="s">
        <v>480</v>
      </c>
      <c r="D269" s="93">
        <v>177</v>
      </c>
      <c r="E269" s="93" t="s">
        <v>507</v>
      </c>
      <c r="F269" s="93">
        <v>375</v>
      </c>
      <c r="G269" s="93">
        <v>1797</v>
      </c>
      <c r="J269" s="93">
        <v>304</v>
      </c>
      <c r="U269" s="93">
        <v>1</v>
      </c>
      <c r="W269" s="93" t="s">
        <v>1334</v>
      </c>
      <c r="Y269" s="93" t="s">
        <v>1397</v>
      </c>
    </row>
    <row r="270" spans="1:26">
      <c r="A270" s="92">
        <v>34</v>
      </c>
      <c r="B270" s="93" t="s">
        <v>1372</v>
      </c>
      <c r="C270" s="93" t="s">
        <v>480</v>
      </c>
      <c r="D270" s="93">
        <v>177</v>
      </c>
      <c r="E270" s="93" t="s">
        <v>499</v>
      </c>
      <c r="F270" s="93">
        <v>304</v>
      </c>
      <c r="G270" s="93">
        <v>1798</v>
      </c>
      <c r="J270" s="93">
        <v>304</v>
      </c>
      <c r="U270" s="93">
        <v>1</v>
      </c>
      <c r="W270" s="93" t="s">
        <v>1334</v>
      </c>
      <c r="Y270" s="93" t="s">
        <v>1397</v>
      </c>
    </row>
    <row r="271" spans="1:26">
      <c r="A271" s="92">
        <v>34</v>
      </c>
      <c r="B271" s="93" t="s">
        <v>1372</v>
      </c>
      <c r="C271" s="93" t="s">
        <v>480</v>
      </c>
      <c r="D271" s="93">
        <v>177</v>
      </c>
      <c r="E271" s="93" t="s">
        <v>507</v>
      </c>
      <c r="F271" s="93">
        <v>375</v>
      </c>
      <c r="G271" s="93">
        <v>1798</v>
      </c>
      <c r="J271" s="93">
        <v>304</v>
      </c>
      <c r="U271" s="93">
        <v>1</v>
      </c>
      <c r="W271" s="93" t="s">
        <v>1334</v>
      </c>
      <c r="Y271" s="93" t="s">
        <v>1397</v>
      </c>
    </row>
    <row r="272" spans="1:26">
      <c r="A272" s="92">
        <v>34</v>
      </c>
      <c r="B272" s="93" t="s">
        <v>1372</v>
      </c>
      <c r="C272" s="93" t="s">
        <v>480</v>
      </c>
      <c r="D272" s="93">
        <v>177</v>
      </c>
      <c r="E272" s="93" t="s">
        <v>499</v>
      </c>
      <c r="F272" s="93">
        <v>304</v>
      </c>
      <c r="G272" s="93">
        <v>1799</v>
      </c>
      <c r="J272" s="93">
        <v>304</v>
      </c>
      <c r="U272" s="93">
        <v>1</v>
      </c>
      <c r="W272" s="93" t="s">
        <v>1334</v>
      </c>
      <c r="Y272" s="93" t="s">
        <v>1397</v>
      </c>
    </row>
    <row r="273" spans="1:25">
      <c r="A273" s="92">
        <v>34</v>
      </c>
      <c r="B273" s="93" t="s">
        <v>1372</v>
      </c>
      <c r="C273" s="93" t="s">
        <v>480</v>
      </c>
      <c r="D273" s="93">
        <v>177</v>
      </c>
      <c r="E273" s="93" t="s">
        <v>507</v>
      </c>
      <c r="F273" s="93">
        <v>375</v>
      </c>
      <c r="G273" s="93">
        <v>1799</v>
      </c>
      <c r="J273" s="93">
        <v>304</v>
      </c>
      <c r="U273" s="93">
        <v>1</v>
      </c>
      <c r="W273" s="93" t="s">
        <v>1334</v>
      </c>
      <c r="Y273" s="93" t="s">
        <v>1397</v>
      </c>
    </row>
    <row r="274" spans="1:25">
      <c r="A274" s="92">
        <v>34</v>
      </c>
      <c r="B274" s="93" t="s">
        <v>1372</v>
      </c>
      <c r="C274" s="93" t="s">
        <v>480</v>
      </c>
      <c r="D274" s="93">
        <v>177</v>
      </c>
      <c r="E274" s="93" t="s">
        <v>499</v>
      </c>
      <c r="F274" s="93">
        <v>304</v>
      </c>
      <c r="G274" s="93">
        <v>1800</v>
      </c>
      <c r="J274" s="93">
        <v>304</v>
      </c>
      <c r="U274" s="93">
        <v>1</v>
      </c>
      <c r="W274" s="93" t="s">
        <v>1334</v>
      </c>
      <c r="Y274" s="93" t="s">
        <v>1397</v>
      </c>
    </row>
    <row r="275" spans="1:25">
      <c r="A275" s="92">
        <v>34</v>
      </c>
      <c r="B275" s="93" t="s">
        <v>1372</v>
      </c>
      <c r="C275" s="93" t="s">
        <v>480</v>
      </c>
      <c r="D275" s="93">
        <v>177</v>
      </c>
      <c r="E275" s="93" t="s">
        <v>507</v>
      </c>
      <c r="F275" s="93">
        <v>375</v>
      </c>
      <c r="G275" s="93">
        <v>1800</v>
      </c>
      <c r="J275" s="93">
        <v>304</v>
      </c>
      <c r="U275" s="93">
        <v>1</v>
      </c>
      <c r="W275" s="93" t="s">
        <v>1334</v>
      </c>
      <c r="Y275" s="93" t="s">
        <v>1397</v>
      </c>
    </row>
    <row r="276" spans="1:25">
      <c r="A276" s="92">
        <v>34</v>
      </c>
      <c r="B276" s="93" t="s">
        <v>1372</v>
      </c>
      <c r="C276" s="93" t="s">
        <v>453</v>
      </c>
      <c r="D276" s="93">
        <v>177</v>
      </c>
      <c r="E276" s="93" t="s">
        <v>499</v>
      </c>
      <c r="F276" s="93">
        <v>304</v>
      </c>
      <c r="G276" s="93">
        <v>1801</v>
      </c>
      <c r="J276" s="93">
        <v>304</v>
      </c>
      <c r="U276" s="93">
        <v>1</v>
      </c>
      <c r="W276" s="93" t="s">
        <v>1334</v>
      </c>
      <c r="Y276" s="93" t="s">
        <v>1397</v>
      </c>
    </row>
    <row r="277" spans="1:25">
      <c r="A277" s="92">
        <v>34</v>
      </c>
      <c r="B277" s="93" t="s">
        <v>1372</v>
      </c>
      <c r="C277" s="93" t="s">
        <v>453</v>
      </c>
      <c r="D277" s="93">
        <v>177</v>
      </c>
      <c r="E277" s="93" t="s">
        <v>507</v>
      </c>
      <c r="F277" s="93">
        <v>375</v>
      </c>
      <c r="G277" s="93">
        <v>1801</v>
      </c>
      <c r="J277" s="93">
        <v>304</v>
      </c>
      <c r="U277" s="93">
        <v>1</v>
      </c>
      <c r="W277" s="93" t="s">
        <v>1334</v>
      </c>
      <c r="Y277" s="93" t="s">
        <v>1397</v>
      </c>
    </row>
    <row r="278" spans="1:25">
      <c r="A278" s="92">
        <v>34</v>
      </c>
      <c r="B278" s="93" t="s">
        <v>1372</v>
      </c>
      <c r="C278" s="93" t="s">
        <v>453</v>
      </c>
      <c r="D278" s="93">
        <v>177</v>
      </c>
      <c r="E278" s="93" t="s">
        <v>507</v>
      </c>
      <c r="F278" s="93">
        <v>375</v>
      </c>
      <c r="G278" s="93">
        <v>1802</v>
      </c>
      <c r="J278" s="93">
        <v>304</v>
      </c>
      <c r="U278" s="93">
        <v>1</v>
      </c>
      <c r="W278" s="93" t="s">
        <v>1334</v>
      </c>
      <c r="Y278" s="93" t="s">
        <v>1397</v>
      </c>
    </row>
    <row r="279" spans="1:25">
      <c r="A279" s="92">
        <v>35</v>
      </c>
      <c r="B279" s="93" t="s">
        <v>1377</v>
      </c>
      <c r="C279" s="93" t="s">
        <v>49</v>
      </c>
      <c r="D279" s="93">
        <v>346</v>
      </c>
      <c r="E279" s="93" t="s">
        <v>499</v>
      </c>
      <c r="F279" s="93">
        <v>304</v>
      </c>
      <c r="G279" s="93">
        <v>1798</v>
      </c>
      <c r="J279" s="93">
        <v>304</v>
      </c>
      <c r="U279" s="93">
        <v>1</v>
      </c>
      <c r="W279" s="93" t="s">
        <v>1334</v>
      </c>
      <c r="Y279" s="93" t="s">
        <v>1397</v>
      </c>
    </row>
    <row r="280" spans="1:25">
      <c r="A280" s="92">
        <v>35</v>
      </c>
      <c r="B280" s="93" t="s">
        <v>1377</v>
      </c>
      <c r="C280" s="93" t="s">
        <v>479</v>
      </c>
      <c r="D280" s="93">
        <v>343</v>
      </c>
      <c r="E280" s="93" t="s">
        <v>499</v>
      </c>
      <c r="F280" s="93">
        <v>304</v>
      </c>
      <c r="G280" s="93">
        <v>1798</v>
      </c>
      <c r="J280" s="93">
        <v>304</v>
      </c>
      <c r="U280" s="93">
        <v>1</v>
      </c>
      <c r="W280" s="93" t="s">
        <v>1334</v>
      </c>
      <c r="Y280" s="93" t="s">
        <v>1397</v>
      </c>
    </row>
    <row r="281" spans="1:25">
      <c r="A281" s="92">
        <v>35</v>
      </c>
      <c r="B281" s="93" t="s">
        <v>1377</v>
      </c>
      <c r="C281" s="93" t="s">
        <v>581</v>
      </c>
      <c r="D281" s="93">
        <v>339</v>
      </c>
      <c r="E281" s="93" t="s">
        <v>499</v>
      </c>
      <c r="F281" s="93">
        <v>304</v>
      </c>
      <c r="G281" s="93">
        <v>1798</v>
      </c>
      <c r="J281" s="93">
        <v>304</v>
      </c>
      <c r="U281" s="93">
        <v>1</v>
      </c>
      <c r="W281" s="93" t="s">
        <v>1334</v>
      </c>
      <c r="Y281" s="93" t="s">
        <v>1397</v>
      </c>
    </row>
    <row r="282" spans="1:25">
      <c r="A282" s="92">
        <v>35</v>
      </c>
      <c r="B282" s="93" t="s">
        <v>1377</v>
      </c>
      <c r="C282" s="93" t="s">
        <v>49</v>
      </c>
      <c r="D282" s="93">
        <v>346</v>
      </c>
      <c r="E282" s="93" t="s">
        <v>507</v>
      </c>
      <c r="F282" s="93">
        <v>375</v>
      </c>
      <c r="G282" s="93">
        <v>1798</v>
      </c>
      <c r="J282" s="93">
        <v>304</v>
      </c>
      <c r="U282" s="93">
        <v>1</v>
      </c>
      <c r="W282" s="93" t="s">
        <v>1334</v>
      </c>
      <c r="Y282" s="93" t="s">
        <v>1397</v>
      </c>
    </row>
    <row r="283" spans="1:25">
      <c r="A283" s="92">
        <v>35</v>
      </c>
      <c r="B283" s="93" t="s">
        <v>1377</v>
      </c>
      <c r="C283" s="93" t="s">
        <v>479</v>
      </c>
      <c r="D283" s="93">
        <v>343</v>
      </c>
      <c r="E283" s="93" t="s">
        <v>507</v>
      </c>
      <c r="F283" s="93">
        <v>375</v>
      </c>
      <c r="G283" s="93">
        <v>1798</v>
      </c>
      <c r="J283" s="93">
        <v>304</v>
      </c>
      <c r="U283" s="93">
        <v>1</v>
      </c>
      <c r="W283" s="93" t="s">
        <v>1334</v>
      </c>
      <c r="Y283" s="93" t="s">
        <v>1397</v>
      </c>
    </row>
    <row r="284" spans="1:25">
      <c r="A284" s="92">
        <v>35</v>
      </c>
      <c r="B284" s="93" t="s">
        <v>1377</v>
      </c>
      <c r="C284" s="93" t="s">
        <v>581</v>
      </c>
      <c r="D284" s="93">
        <v>339</v>
      </c>
      <c r="E284" s="93" t="s">
        <v>507</v>
      </c>
      <c r="F284" s="93">
        <v>375</v>
      </c>
      <c r="G284" s="93">
        <v>1798</v>
      </c>
      <c r="J284" s="93">
        <v>304</v>
      </c>
      <c r="U284" s="93">
        <v>1</v>
      </c>
      <c r="W284" s="93" t="s">
        <v>1334</v>
      </c>
      <c r="Y284" s="93" t="s">
        <v>1397</v>
      </c>
    </row>
    <row r="285" spans="1:25">
      <c r="A285" s="92">
        <v>35</v>
      </c>
      <c r="B285" s="93" t="s">
        <v>1377</v>
      </c>
      <c r="C285" s="93" t="s">
        <v>49</v>
      </c>
      <c r="D285" s="93">
        <v>346</v>
      </c>
      <c r="E285" s="93" t="s">
        <v>499</v>
      </c>
      <c r="F285" s="93">
        <v>304</v>
      </c>
      <c r="G285" s="93">
        <v>1799</v>
      </c>
      <c r="J285" s="93">
        <v>304</v>
      </c>
      <c r="U285" s="93">
        <v>1</v>
      </c>
      <c r="W285" s="93" t="s">
        <v>1334</v>
      </c>
      <c r="Y285" s="93" t="s">
        <v>1397</v>
      </c>
    </row>
    <row r="286" spans="1:25">
      <c r="A286" s="92">
        <v>35</v>
      </c>
      <c r="B286" s="93" t="s">
        <v>1377</v>
      </c>
      <c r="C286" s="93" t="s">
        <v>479</v>
      </c>
      <c r="D286" s="93">
        <v>343</v>
      </c>
      <c r="E286" s="93" t="s">
        <v>499</v>
      </c>
      <c r="F286" s="93">
        <v>304</v>
      </c>
      <c r="G286" s="93">
        <v>1799</v>
      </c>
      <c r="J286" s="93">
        <v>304</v>
      </c>
      <c r="U286" s="93">
        <v>1</v>
      </c>
      <c r="W286" s="93" t="s">
        <v>1334</v>
      </c>
      <c r="Y286" s="93" t="s">
        <v>1397</v>
      </c>
    </row>
    <row r="287" spans="1:25">
      <c r="A287" s="92">
        <v>35</v>
      </c>
      <c r="B287" s="93" t="s">
        <v>1377</v>
      </c>
      <c r="C287" s="93" t="s">
        <v>581</v>
      </c>
      <c r="D287" s="93">
        <v>339</v>
      </c>
      <c r="E287" s="93" t="s">
        <v>499</v>
      </c>
      <c r="F287" s="93">
        <v>304</v>
      </c>
      <c r="G287" s="93">
        <v>1799</v>
      </c>
      <c r="J287" s="93">
        <v>304</v>
      </c>
      <c r="U287" s="93">
        <v>1</v>
      </c>
      <c r="W287" s="93" t="s">
        <v>1334</v>
      </c>
      <c r="Y287" s="93" t="s">
        <v>1397</v>
      </c>
    </row>
    <row r="288" spans="1:25">
      <c r="A288" s="92">
        <v>35</v>
      </c>
      <c r="B288" s="93" t="s">
        <v>1377</v>
      </c>
      <c r="C288" s="93" t="s">
        <v>49</v>
      </c>
      <c r="D288" s="93">
        <v>346</v>
      </c>
      <c r="E288" s="93" t="s">
        <v>507</v>
      </c>
      <c r="F288" s="93">
        <v>375</v>
      </c>
      <c r="G288" s="93">
        <v>1799</v>
      </c>
      <c r="J288" s="93">
        <v>304</v>
      </c>
      <c r="U288" s="93">
        <v>1</v>
      </c>
      <c r="W288" s="93" t="s">
        <v>1334</v>
      </c>
      <c r="Y288" s="93" t="s">
        <v>1397</v>
      </c>
    </row>
    <row r="289" spans="1:25">
      <c r="A289" s="92">
        <v>35</v>
      </c>
      <c r="B289" s="93" t="s">
        <v>1377</v>
      </c>
      <c r="C289" s="93" t="s">
        <v>479</v>
      </c>
      <c r="D289" s="93">
        <v>343</v>
      </c>
      <c r="E289" s="93" t="s">
        <v>507</v>
      </c>
      <c r="F289" s="93">
        <v>375</v>
      </c>
      <c r="G289" s="93">
        <v>1799</v>
      </c>
      <c r="J289" s="93">
        <v>304</v>
      </c>
      <c r="U289" s="93">
        <v>1</v>
      </c>
      <c r="W289" s="93" t="s">
        <v>1334</v>
      </c>
      <c r="Y289" s="93" t="s">
        <v>1397</v>
      </c>
    </row>
    <row r="290" spans="1:25">
      <c r="A290" s="92">
        <v>35</v>
      </c>
      <c r="B290" s="93" t="s">
        <v>1377</v>
      </c>
      <c r="C290" s="93" t="s">
        <v>581</v>
      </c>
      <c r="D290" s="93">
        <v>339</v>
      </c>
      <c r="E290" s="93" t="s">
        <v>507</v>
      </c>
      <c r="F290" s="93">
        <v>375</v>
      </c>
      <c r="G290" s="93">
        <v>1799</v>
      </c>
      <c r="J290" s="93">
        <v>304</v>
      </c>
      <c r="U290" s="93">
        <v>1</v>
      </c>
      <c r="W290" s="93" t="s">
        <v>1334</v>
      </c>
      <c r="Y290" s="93" t="s">
        <v>1397</v>
      </c>
    </row>
    <row r="291" spans="1:25">
      <c r="A291" s="92">
        <v>35</v>
      </c>
      <c r="B291" s="93" t="s">
        <v>1377</v>
      </c>
      <c r="C291" s="93" t="s">
        <v>49</v>
      </c>
      <c r="D291" s="93">
        <v>346</v>
      </c>
      <c r="E291" s="93" t="s">
        <v>499</v>
      </c>
      <c r="F291" s="93">
        <v>304</v>
      </c>
      <c r="G291" s="93">
        <v>1800</v>
      </c>
      <c r="J291" s="93">
        <v>304</v>
      </c>
      <c r="U291" s="93">
        <v>1</v>
      </c>
      <c r="W291" s="93" t="s">
        <v>1334</v>
      </c>
      <c r="Y291" s="93" t="s">
        <v>1397</v>
      </c>
    </row>
    <row r="292" spans="1:25">
      <c r="A292" s="92">
        <v>35</v>
      </c>
      <c r="B292" s="93" t="s">
        <v>1377</v>
      </c>
      <c r="C292" s="93" t="s">
        <v>479</v>
      </c>
      <c r="D292" s="93">
        <v>343</v>
      </c>
      <c r="E292" s="93" t="s">
        <v>499</v>
      </c>
      <c r="F292" s="93">
        <v>304</v>
      </c>
      <c r="G292" s="93">
        <v>1800</v>
      </c>
      <c r="J292" s="93">
        <v>304</v>
      </c>
      <c r="U292" s="93">
        <v>1</v>
      </c>
      <c r="W292" s="93" t="s">
        <v>1334</v>
      </c>
      <c r="Y292" s="93" t="s">
        <v>1397</v>
      </c>
    </row>
    <row r="293" spans="1:25">
      <c r="A293" s="92">
        <v>35</v>
      </c>
      <c r="B293" s="93" t="s">
        <v>1377</v>
      </c>
      <c r="C293" s="93" t="s">
        <v>581</v>
      </c>
      <c r="D293" s="93">
        <v>339</v>
      </c>
      <c r="E293" s="93" t="s">
        <v>499</v>
      </c>
      <c r="F293" s="93">
        <v>304</v>
      </c>
      <c r="G293" s="93">
        <v>1800</v>
      </c>
      <c r="J293" s="93">
        <v>304</v>
      </c>
      <c r="U293" s="93">
        <v>1</v>
      </c>
      <c r="W293" s="93" t="s">
        <v>1334</v>
      </c>
      <c r="Y293" s="93" t="s">
        <v>1397</v>
      </c>
    </row>
    <row r="294" spans="1:25">
      <c r="A294" s="92">
        <v>35</v>
      </c>
      <c r="B294" s="93" t="s">
        <v>1377</v>
      </c>
      <c r="C294" s="93" t="s">
        <v>49</v>
      </c>
      <c r="D294" s="93">
        <v>346</v>
      </c>
      <c r="E294" s="93" t="s">
        <v>507</v>
      </c>
      <c r="F294" s="93">
        <v>375</v>
      </c>
      <c r="G294" s="93">
        <v>1800</v>
      </c>
      <c r="J294" s="93">
        <v>304</v>
      </c>
      <c r="U294" s="93">
        <v>1</v>
      </c>
      <c r="W294" s="93" t="s">
        <v>1334</v>
      </c>
      <c r="Y294" s="93" t="s">
        <v>1397</v>
      </c>
    </row>
    <row r="295" spans="1:25">
      <c r="A295" s="92">
        <v>35</v>
      </c>
      <c r="B295" s="93" t="s">
        <v>1377</v>
      </c>
      <c r="C295" s="93" t="s">
        <v>479</v>
      </c>
      <c r="D295" s="93">
        <v>343</v>
      </c>
      <c r="E295" s="93" t="s">
        <v>507</v>
      </c>
      <c r="F295" s="93">
        <v>375</v>
      </c>
      <c r="G295" s="93">
        <v>1800</v>
      </c>
      <c r="J295" s="93">
        <v>304</v>
      </c>
      <c r="U295" s="93">
        <v>1</v>
      </c>
      <c r="W295" s="93" t="s">
        <v>1334</v>
      </c>
      <c r="Y295" s="93" t="s">
        <v>1397</v>
      </c>
    </row>
    <row r="296" spans="1:25">
      <c r="A296" s="92">
        <v>35</v>
      </c>
      <c r="B296" s="93" t="s">
        <v>1377</v>
      </c>
      <c r="C296" s="93" t="s">
        <v>581</v>
      </c>
      <c r="D296" s="93">
        <v>339</v>
      </c>
      <c r="E296" s="93" t="s">
        <v>507</v>
      </c>
      <c r="F296" s="93">
        <v>375</v>
      </c>
      <c r="G296" s="93">
        <v>1800</v>
      </c>
      <c r="J296" s="93">
        <v>304</v>
      </c>
      <c r="U296" s="93">
        <v>1</v>
      </c>
      <c r="W296" s="93" t="s">
        <v>1334</v>
      </c>
      <c r="Y296" s="93" t="s">
        <v>1397</v>
      </c>
    </row>
    <row r="297" spans="1:25">
      <c r="A297" s="92">
        <v>35</v>
      </c>
      <c r="B297" s="93" t="s">
        <v>1377</v>
      </c>
      <c r="C297" s="93" t="s">
        <v>49</v>
      </c>
      <c r="D297" s="93">
        <v>346</v>
      </c>
      <c r="E297" s="93" t="s">
        <v>499</v>
      </c>
      <c r="F297" s="93">
        <v>304</v>
      </c>
      <c r="G297" s="93">
        <v>1801</v>
      </c>
      <c r="J297" s="93">
        <v>304</v>
      </c>
      <c r="U297" s="93">
        <v>1</v>
      </c>
      <c r="W297" s="93" t="s">
        <v>1334</v>
      </c>
      <c r="Y297" s="93" t="s">
        <v>1397</v>
      </c>
    </row>
    <row r="298" spans="1:25">
      <c r="A298" s="92">
        <v>35</v>
      </c>
      <c r="B298" s="93" t="s">
        <v>1377</v>
      </c>
      <c r="C298" s="93" t="s">
        <v>479</v>
      </c>
      <c r="D298" s="93">
        <v>343</v>
      </c>
      <c r="E298" s="93" t="s">
        <v>499</v>
      </c>
      <c r="F298" s="93">
        <v>304</v>
      </c>
      <c r="G298" s="93">
        <v>1801</v>
      </c>
      <c r="J298" s="93">
        <v>304</v>
      </c>
      <c r="U298" s="93">
        <v>1</v>
      </c>
      <c r="W298" s="93" t="s">
        <v>1334</v>
      </c>
      <c r="Y298" s="93" t="s">
        <v>1397</v>
      </c>
    </row>
    <row r="299" spans="1:25">
      <c r="A299" s="92">
        <v>35</v>
      </c>
      <c r="B299" s="93" t="s">
        <v>1377</v>
      </c>
      <c r="C299" s="93" t="s">
        <v>581</v>
      </c>
      <c r="D299" s="93">
        <v>339</v>
      </c>
      <c r="E299" s="93" t="s">
        <v>499</v>
      </c>
      <c r="F299" s="93">
        <v>304</v>
      </c>
      <c r="G299" s="93">
        <v>1801</v>
      </c>
      <c r="J299" s="93">
        <v>304</v>
      </c>
      <c r="U299" s="93">
        <v>1</v>
      </c>
      <c r="W299" s="93" t="s">
        <v>1334</v>
      </c>
      <c r="Y299" s="93" t="s">
        <v>1397</v>
      </c>
    </row>
    <row r="300" spans="1:25">
      <c r="A300" s="92">
        <v>35</v>
      </c>
      <c r="B300" s="93" t="s">
        <v>1377</v>
      </c>
      <c r="C300" s="93" t="s">
        <v>49</v>
      </c>
      <c r="D300" s="93">
        <v>346</v>
      </c>
      <c r="E300" s="93" t="s">
        <v>507</v>
      </c>
      <c r="F300" s="93">
        <v>375</v>
      </c>
      <c r="G300" s="93">
        <v>1801</v>
      </c>
      <c r="J300" s="93">
        <v>304</v>
      </c>
      <c r="U300" s="93">
        <v>1</v>
      </c>
      <c r="W300" s="93" t="s">
        <v>1334</v>
      </c>
      <c r="Y300" s="93" t="s">
        <v>1397</v>
      </c>
    </row>
    <row r="301" spans="1:25">
      <c r="A301" s="92">
        <v>35</v>
      </c>
      <c r="B301" s="93" t="s">
        <v>1377</v>
      </c>
      <c r="C301" s="93" t="s">
        <v>479</v>
      </c>
      <c r="D301" s="93">
        <v>343</v>
      </c>
      <c r="E301" s="93" t="s">
        <v>507</v>
      </c>
      <c r="F301" s="93">
        <v>375</v>
      </c>
      <c r="G301" s="93">
        <v>1801</v>
      </c>
      <c r="J301" s="93">
        <v>304</v>
      </c>
      <c r="U301" s="93">
        <v>1</v>
      </c>
      <c r="W301" s="93" t="s">
        <v>1334</v>
      </c>
      <c r="Y301" s="93" t="s">
        <v>1397</v>
      </c>
    </row>
    <row r="302" spans="1:25">
      <c r="A302" s="92">
        <v>35</v>
      </c>
      <c r="B302" s="93" t="s">
        <v>1377</v>
      </c>
      <c r="C302" s="93" t="s">
        <v>581</v>
      </c>
      <c r="D302" s="93">
        <v>339</v>
      </c>
      <c r="E302" s="93" t="s">
        <v>507</v>
      </c>
      <c r="F302" s="93">
        <v>375</v>
      </c>
      <c r="G302" s="93">
        <v>1801</v>
      </c>
      <c r="J302" s="93">
        <v>304</v>
      </c>
      <c r="U302" s="93">
        <v>1</v>
      </c>
      <c r="W302" s="93" t="s">
        <v>1334</v>
      </c>
      <c r="Y302" s="93" t="s">
        <v>1397</v>
      </c>
    </row>
    <row r="303" spans="1:25">
      <c r="A303" s="92">
        <v>35</v>
      </c>
      <c r="B303" s="93" t="s">
        <v>1377</v>
      </c>
      <c r="C303" s="93" t="s">
        <v>479</v>
      </c>
      <c r="D303" s="93">
        <v>343</v>
      </c>
      <c r="E303" s="93" t="s">
        <v>499</v>
      </c>
      <c r="F303" s="93">
        <v>304</v>
      </c>
      <c r="G303" s="93">
        <v>1802</v>
      </c>
      <c r="J303" s="93">
        <v>304</v>
      </c>
      <c r="U303" s="93">
        <v>1</v>
      </c>
      <c r="W303" s="93" t="s">
        <v>1334</v>
      </c>
      <c r="Y303" s="93" t="s">
        <v>1397</v>
      </c>
    </row>
    <row r="304" spans="1:25">
      <c r="A304" s="92">
        <v>35</v>
      </c>
      <c r="B304" s="93" t="s">
        <v>1377</v>
      </c>
      <c r="C304" s="93" t="s">
        <v>581</v>
      </c>
      <c r="D304" s="93">
        <v>339</v>
      </c>
      <c r="E304" s="93" t="s">
        <v>499</v>
      </c>
      <c r="F304" s="93">
        <v>304</v>
      </c>
      <c r="G304" s="93">
        <v>1802</v>
      </c>
      <c r="J304" s="93">
        <v>304</v>
      </c>
      <c r="U304" s="93">
        <v>1</v>
      </c>
      <c r="W304" s="93" t="s">
        <v>1334</v>
      </c>
      <c r="Y304" s="93" t="s">
        <v>1397</v>
      </c>
    </row>
    <row r="305" spans="1:25">
      <c r="A305" s="92">
        <v>35</v>
      </c>
      <c r="B305" s="93" t="s">
        <v>1377</v>
      </c>
      <c r="C305" s="93" t="s">
        <v>479</v>
      </c>
      <c r="D305" s="93">
        <v>343</v>
      </c>
      <c r="E305" s="93" t="s">
        <v>507</v>
      </c>
      <c r="F305" s="93">
        <v>375</v>
      </c>
      <c r="G305" s="93">
        <v>1802</v>
      </c>
      <c r="J305" s="93">
        <v>304</v>
      </c>
      <c r="U305" s="93">
        <v>1</v>
      </c>
      <c r="W305" s="93" t="s">
        <v>1334</v>
      </c>
      <c r="Y305" s="93" t="s">
        <v>1397</v>
      </c>
    </row>
    <row r="306" spans="1:25">
      <c r="A306" s="92">
        <v>35</v>
      </c>
      <c r="B306" s="93" t="s">
        <v>1377</v>
      </c>
      <c r="C306" s="93" t="s">
        <v>581</v>
      </c>
      <c r="D306" s="93">
        <v>339</v>
      </c>
      <c r="E306" s="93" t="s">
        <v>507</v>
      </c>
      <c r="F306" s="93">
        <v>375</v>
      </c>
      <c r="G306" s="93">
        <v>1802</v>
      </c>
      <c r="J306" s="93">
        <v>304</v>
      </c>
      <c r="U306" s="93">
        <v>1</v>
      </c>
      <c r="W306" s="93" t="s">
        <v>1334</v>
      </c>
      <c r="Y306" s="93" t="s">
        <v>1397</v>
      </c>
    </row>
    <row r="307" spans="1:25">
      <c r="A307" s="92">
        <v>36</v>
      </c>
      <c r="B307" s="93" t="s">
        <v>1370</v>
      </c>
      <c r="C307" s="93" t="s">
        <v>28</v>
      </c>
      <c r="D307" s="93">
        <f>56</f>
        <v>56</v>
      </c>
      <c r="E307" s="93" t="s">
        <v>499</v>
      </c>
      <c r="F307" s="93">
        <v>304</v>
      </c>
      <c r="G307" s="93">
        <v>1792</v>
      </c>
      <c r="H307" s="93">
        <v>4</v>
      </c>
      <c r="J307" s="93">
        <v>304</v>
      </c>
      <c r="U307" s="93">
        <v>1</v>
      </c>
      <c r="W307" s="93" t="s">
        <v>1334</v>
      </c>
      <c r="Y307" s="93" t="s">
        <v>1397</v>
      </c>
    </row>
    <row r="308" spans="1:25">
      <c r="A308" s="92">
        <v>36</v>
      </c>
      <c r="B308" s="93" t="s">
        <v>1370</v>
      </c>
      <c r="C308" s="93" t="s">
        <v>492</v>
      </c>
      <c r="D308" s="93">
        <v>27</v>
      </c>
      <c r="E308" s="93" t="s">
        <v>499</v>
      </c>
      <c r="F308" s="93">
        <v>304</v>
      </c>
      <c r="G308" s="93">
        <v>1792</v>
      </c>
      <c r="J308" s="93">
        <v>304</v>
      </c>
      <c r="U308" s="93">
        <v>1</v>
      </c>
      <c r="W308" s="93" t="s">
        <v>1334</v>
      </c>
      <c r="Y308" s="93" t="s">
        <v>1397</v>
      </c>
    </row>
    <row r="309" spans="1:25">
      <c r="A309" s="92">
        <v>36</v>
      </c>
      <c r="B309" s="93" t="s">
        <v>1370</v>
      </c>
      <c r="C309" s="93" t="s">
        <v>495</v>
      </c>
      <c r="D309" s="93">
        <v>216</v>
      </c>
      <c r="E309" s="93" t="s">
        <v>499</v>
      </c>
      <c r="F309" s="93">
        <v>304</v>
      </c>
      <c r="G309" s="93">
        <v>1792</v>
      </c>
      <c r="H309" s="93">
        <v>7</v>
      </c>
      <c r="J309" s="93">
        <v>304</v>
      </c>
      <c r="U309" s="93">
        <v>1</v>
      </c>
      <c r="W309" s="93" t="s">
        <v>1334</v>
      </c>
      <c r="Y309" s="93" t="s">
        <v>1397</v>
      </c>
    </row>
    <row r="310" spans="1:25">
      <c r="A310" s="92">
        <v>36</v>
      </c>
      <c r="B310" s="93" t="s">
        <v>1370</v>
      </c>
      <c r="C310" s="93" t="s">
        <v>52</v>
      </c>
      <c r="D310" s="93">
        <v>379</v>
      </c>
      <c r="E310" s="93" t="s">
        <v>499</v>
      </c>
      <c r="F310" s="93">
        <v>304</v>
      </c>
      <c r="G310" s="93">
        <v>1792</v>
      </c>
      <c r="H310" s="93">
        <v>7</v>
      </c>
      <c r="J310" s="93">
        <v>304</v>
      </c>
      <c r="R310" s="93">
        <v>1</v>
      </c>
      <c r="U310" s="93">
        <v>1</v>
      </c>
      <c r="W310" s="93" t="s">
        <v>1334</v>
      </c>
      <c r="Y310" s="93" t="s">
        <v>1397</v>
      </c>
    </row>
    <row r="311" spans="1:25">
      <c r="A311" s="92">
        <v>36</v>
      </c>
      <c r="B311" s="93" t="s">
        <v>1370</v>
      </c>
      <c r="C311" s="93" t="s">
        <v>28</v>
      </c>
      <c r="D311" s="93">
        <f>56</f>
        <v>56</v>
      </c>
      <c r="E311" s="93" t="s">
        <v>499</v>
      </c>
      <c r="F311" s="93">
        <v>304</v>
      </c>
      <c r="G311" s="93">
        <v>1793</v>
      </c>
      <c r="J311" s="93">
        <v>304</v>
      </c>
      <c r="U311" s="93">
        <v>1</v>
      </c>
      <c r="W311" s="93" t="s">
        <v>1334</v>
      </c>
      <c r="Y311" s="93" t="s">
        <v>1397</v>
      </c>
    </row>
    <row r="312" spans="1:25">
      <c r="A312" s="92">
        <v>36</v>
      </c>
      <c r="B312" s="93" t="s">
        <v>1370</v>
      </c>
      <c r="C312" s="93" t="s">
        <v>31</v>
      </c>
      <c r="D312" s="93">
        <v>20</v>
      </c>
      <c r="E312" s="93" t="s">
        <v>499</v>
      </c>
      <c r="F312" s="93">
        <v>304</v>
      </c>
      <c r="G312" s="93">
        <v>1793</v>
      </c>
      <c r="J312" s="93">
        <v>304</v>
      </c>
      <c r="U312" s="93">
        <v>1</v>
      </c>
      <c r="W312" s="93" t="s">
        <v>1334</v>
      </c>
      <c r="Y312" s="93" t="s">
        <v>1397</v>
      </c>
    </row>
    <row r="313" spans="1:25">
      <c r="A313" s="92">
        <v>36</v>
      </c>
      <c r="B313" s="93" t="s">
        <v>1370</v>
      </c>
      <c r="C313" s="93" t="s">
        <v>30</v>
      </c>
      <c r="D313" s="93">
        <v>157</v>
      </c>
      <c r="E313" s="93" t="s">
        <v>499</v>
      </c>
      <c r="F313" s="93">
        <v>304</v>
      </c>
      <c r="G313" s="93">
        <v>1793</v>
      </c>
      <c r="J313" s="93">
        <v>304</v>
      </c>
      <c r="U313" s="93">
        <v>1</v>
      </c>
      <c r="W313" s="93" t="s">
        <v>1334</v>
      </c>
      <c r="Y313" s="93" t="s">
        <v>1397</v>
      </c>
    </row>
    <row r="314" spans="1:25">
      <c r="A314" s="92">
        <v>36</v>
      </c>
      <c r="B314" s="93" t="s">
        <v>1370</v>
      </c>
      <c r="C314" s="93" t="s">
        <v>492</v>
      </c>
      <c r="D314" s="93">
        <v>27</v>
      </c>
      <c r="E314" s="93" t="s">
        <v>499</v>
      </c>
      <c r="F314" s="93">
        <v>304</v>
      </c>
      <c r="G314" s="93">
        <v>1793</v>
      </c>
      <c r="J314" s="93">
        <v>304</v>
      </c>
      <c r="U314" s="93">
        <v>1</v>
      </c>
      <c r="W314" s="93" t="s">
        <v>1334</v>
      </c>
      <c r="Y314" s="93" t="s">
        <v>1397</v>
      </c>
    </row>
    <row r="315" spans="1:25">
      <c r="A315" s="92">
        <v>36</v>
      </c>
      <c r="B315" s="93" t="s">
        <v>1370</v>
      </c>
      <c r="C315" s="93" t="s">
        <v>482</v>
      </c>
      <c r="D315" s="93">
        <v>172</v>
      </c>
      <c r="E315" s="93" t="s">
        <v>499</v>
      </c>
      <c r="F315" s="93">
        <v>304</v>
      </c>
      <c r="G315" s="93">
        <v>1793</v>
      </c>
      <c r="J315" s="93">
        <v>304</v>
      </c>
      <c r="U315" s="93">
        <v>1</v>
      </c>
      <c r="W315" s="93" t="s">
        <v>1334</v>
      </c>
      <c r="Y315" s="93" t="s">
        <v>1397</v>
      </c>
    </row>
    <row r="316" spans="1:25">
      <c r="A316" s="92">
        <v>36</v>
      </c>
      <c r="B316" s="93" t="s">
        <v>1370</v>
      </c>
      <c r="C316" s="93" t="s">
        <v>495</v>
      </c>
      <c r="D316" s="93">
        <v>216</v>
      </c>
      <c r="E316" s="93" t="s">
        <v>499</v>
      </c>
      <c r="F316" s="93">
        <v>304</v>
      </c>
      <c r="G316" s="93">
        <v>1793</v>
      </c>
      <c r="J316" s="93">
        <v>304</v>
      </c>
      <c r="U316" s="93">
        <v>1</v>
      </c>
      <c r="W316" s="93" t="s">
        <v>1334</v>
      </c>
      <c r="Y316" s="93" t="s">
        <v>1397</v>
      </c>
    </row>
    <row r="317" spans="1:25">
      <c r="A317" s="92">
        <v>36</v>
      </c>
      <c r="B317" s="93" t="s">
        <v>1370</v>
      </c>
      <c r="C317" s="93" t="s">
        <v>52</v>
      </c>
      <c r="D317" s="93">
        <v>379</v>
      </c>
      <c r="E317" s="93" t="s">
        <v>499</v>
      </c>
      <c r="F317" s="93">
        <v>304</v>
      </c>
      <c r="G317" s="93">
        <v>1793</v>
      </c>
      <c r="J317" s="93">
        <v>304</v>
      </c>
      <c r="R317" s="93">
        <v>1</v>
      </c>
      <c r="U317" s="93">
        <v>1</v>
      </c>
      <c r="W317" s="93" t="s">
        <v>1334</v>
      </c>
      <c r="Y317" s="93" t="s">
        <v>1397</v>
      </c>
    </row>
    <row r="318" spans="1:25">
      <c r="A318" s="92">
        <v>36</v>
      </c>
      <c r="B318" s="93" t="s">
        <v>1370</v>
      </c>
      <c r="C318" s="93" t="s">
        <v>507</v>
      </c>
      <c r="D318" s="93">
        <v>375</v>
      </c>
      <c r="E318" s="93" t="s">
        <v>499</v>
      </c>
      <c r="F318" s="93">
        <v>304</v>
      </c>
      <c r="G318" s="93">
        <v>1793</v>
      </c>
      <c r="J318" s="93">
        <v>304</v>
      </c>
      <c r="U318" s="93">
        <v>1</v>
      </c>
      <c r="W318" s="93" t="s">
        <v>1334</v>
      </c>
      <c r="Y318" s="93" t="s">
        <v>1397</v>
      </c>
    </row>
    <row r="319" spans="1:25">
      <c r="A319" s="92">
        <v>36</v>
      </c>
      <c r="B319" s="93" t="s">
        <v>1370</v>
      </c>
      <c r="C319" s="93" t="s">
        <v>25</v>
      </c>
      <c r="D319" s="93">
        <f>66</f>
        <v>66</v>
      </c>
      <c r="E319" s="93" t="s">
        <v>499</v>
      </c>
      <c r="F319" s="93">
        <v>304</v>
      </c>
      <c r="G319" s="93">
        <v>1793</v>
      </c>
      <c r="J319" s="93">
        <v>304</v>
      </c>
      <c r="U319" s="93">
        <v>1</v>
      </c>
      <c r="W319" s="93" t="s">
        <v>1334</v>
      </c>
      <c r="Y319" s="93" t="s">
        <v>1397</v>
      </c>
    </row>
    <row r="320" spans="1:25">
      <c r="A320" s="92">
        <v>36</v>
      </c>
      <c r="B320" s="93" t="s">
        <v>1370</v>
      </c>
      <c r="C320" s="93" t="s">
        <v>41</v>
      </c>
      <c r="D320" s="93">
        <v>296</v>
      </c>
      <c r="E320" s="93" t="s">
        <v>499</v>
      </c>
      <c r="F320" s="93">
        <v>304</v>
      </c>
      <c r="G320" s="93">
        <v>1793</v>
      </c>
      <c r="J320" s="93">
        <v>304</v>
      </c>
      <c r="U320" s="93">
        <v>1</v>
      </c>
      <c r="W320" s="93" t="s">
        <v>1334</v>
      </c>
      <c r="Y320" s="93" t="s">
        <v>1397</v>
      </c>
    </row>
    <row r="321" spans="1:25">
      <c r="A321" s="92">
        <v>36</v>
      </c>
      <c r="B321" s="93" t="s">
        <v>1370</v>
      </c>
      <c r="C321" s="93" t="s">
        <v>28</v>
      </c>
      <c r="D321" s="93">
        <f>56</f>
        <v>56</v>
      </c>
      <c r="E321" s="93" t="s">
        <v>499</v>
      </c>
      <c r="F321" s="93">
        <v>304</v>
      </c>
      <c r="G321" s="93">
        <v>1794</v>
      </c>
      <c r="J321" s="93">
        <v>304</v>
      </c>
      <c r="U321" s="93">
        <v>1</v>
      </c>
      <c r="W321" s="93" t="s">
        <v>1334</v>
      </c>
      <c r="Y321" s="93" t="s">
        <v>1397</v>
      </c>
    </row>
    <row r="322" spans="1:25">
      <c r="A322" s="92">
        <v>36</v>
      </c>
      <c r="B322" s="93" t="s">
        <v>1370</v>
      </c>
      <c r="C322" s="93" t="s">
        <v>31</v>
      </c>
      <c r="D322" s="93">
        <v>20</v>
      </c>
      <c r="E322" s="93" t="s">
        <v>499</v>
      </c>
      <c r="F322" s="93">
        <v>304</v>
      </c>
      <c r="G322" s="93">
        <v>1794</v>
      </c>
      <c r="J322" s="93">
        <v>304</v>
      </c>
      <c r="U322" s="93">
        <v>1</v>
      </c>
      <c r="W322" s="93" t="s">
        <v>1334</v>
      </c>
      <c r="Y322" s="93" t="s">
        <v>1397</v>
      </c>
    </row>
    <row r="323" spans="1:25">
      <c r="A323" s="92">
        <v>36</v>
      </c>
      <c r="B323" s="93" t="s">
        <v>1370</v>
      </c>
      <c r="C323" s="93" t="s">
        <v>30</v>
      </c>
      <c r="D323" s="93">
        <v>157</v>
      </c>
      <c r="E323" s="93" t="s">
        <v>499</v>
      </c>
      <c r="F323" s="93">
        <v>304</v>
      </c>
      <c r="G323" s="93">
        <v>1794</v>
      </c>
      <c r="J323" s="93">
        <v>304</v>
      </c>
      <c r="U323" s="93">
        <v>1</v>
      </c>
      <c r="W323" s="93" t="s">
        <v>1334</v>
      </c>
      <c r="Y323" s="93" t="s">
        <v>1397</v>
      </c>
    </row>
    <row r="324" spans="1:25">
      <c r="A324" s="92">
        <v>36</v>
      </c>
      <c r="B324" s="93" t="s">
        <v>1370</v>
      </c>
      <c r="C324" s="93" t="s">
        <v>492</v>
      </c>
      <c r="D324" s="93">
        <v>27</v>
      </c>
      <c r="E324" s="93" t="s">
        <v>499</v>
      </c>
      <c r="F324" s="93">
        <v>304</v>
      </c>
      <c r="G324" s="93">
        <v>1794</v>
      </c>
      <c r="J324" s="93">
        <v>304</v>
      </c>
      <c r="U324" s="93">
        <v>1</v>
      </c>
      <c r="W324" s="93" t="s">
        <v>1334</v>
      </c>
      <c r="Y324" s="93" t="s">
        <v>1397</v>
      </c>
    </row>
    <row r="325" spans="1:25">
      <c r="A325" s="92">
        <v>36</v>
      </c>
      <c r="B325" s="93" t="s">
        <v>1370</v>
      </c>
      <c r="C325" s="93" t="s">
        <v>482</v>
      </c>
      <c r="D325" s="93">
        <v>172</v>
      </c>
      <c r="E325" s="93" t="s">
        <v>499</v>
      </c>
      <c r="F325" s="93">
        <v>304</v>
      </c>
      <c r="G325" s="93">
        <v>1794</v>
      </c>
      <c r="J325" s="93">
        <v>304</v>
      </c>
      <c r="U325" s="93">
        <v>1</v>
      </c>
      <c r="W325" s="93" t="s">
        <v>1334</v>
      </c>
      <c r="Y325" s="93" t="s">
        <v>1397</v>
      </c>
    </row>
    <row r="326" spans="1:25">
      <c r="A326" s="92">
        <v>36</v>
      </c>
      <c r="B326" s="93" t="s">
        <v>1370</v>
      </c>
      <c r="C326" s="93" t="s">
        <v>495</v>
      </c>
      <c r="D326" s="93">
        <v>216</v>
      </c>
      <c r="E326" s="93" t="s">
        <v>499</v>
      </c>
      <c r="F326" s="93">
        <v>304</v>
      </c>
      <c r="G326" s="93">
        <v>1794</v>
      </c>
      <c r="J326" s="93">
        <v>304</v>
      </c>
      <c r="U326" s="93">
        <v>1</v>
      </c>
      <c r="W326" s="93" t="s">
        <v>1334</v>
      </c>
      <c r="Y326" s="93" t="s">
        <v>1397</v>
      </c>
    </row>
    <row r="327" spans="1:25">
      <c r="A327" s="92">
        <v>36</v>
      </c>
      <c r="B327" s="93" t="s">
        <v>1370</v>
      </c>
      <c r="C327" s="93" t="s">
        <v>52</v>
      </c>
      <c r="D327" s="93">
        <v>379</v>
      </c>
      <c r="E327" s="93" t="s">
        <v>499</v>
      </c>
      <c r="F327" s="93">
        <v>304</v>
      </c>
      <c r="G327" s="93">
        <v>1794</v>
      </c>
      <c r="J327" s="93">
        <v>304</v>
      </c>
      <c r="R327" s="93">
        <v>1</v>
      </c>
      <c r="U327" s="93">
        <v>1</v>
      </c>
      <c r="W327" s="93" t="s">
        <v>1334</v>
      </c>
      <c r="Y327" s="93" t="s">
        <v>1397</v>
      </c>
    </row>
    <row r="328" spans="1:25">
      <c r="A328" s="92">
        <v>36</v>
      </c>
      <c r="B328" s="93" t="s">
        <v>1370</v>
      </c>
      <c r="C328" s="93" t="s">
        <v>507</v>
      </c>
      <c r="D328" s="93">
        <v>375</v>
      </c>
      <c r="E328" s="93" t="s">
        <v>499</v>
      </c>
      <c r="F328" s="93">
        <v>304</v>
      </c>
      <c r="G328" s="93">
        <v>1794</v>
      </c>
      <c r="J328" s="93">
        <v>304</v>
      </c>
      <c r="U328" s="93">
        <v>1</v>
      </c>
      <c r="W328" s="93" t="s">
        <v>1334</v>
      </c>
      <c r="Y328" s="93" t="s">
        <v>1397</v>
      </c>
    </row>
    <row r="329" spans="1:25">
      <c r="A329" s="92">
        <v>36</v>
      </c>
      <c r="B329" s="93" t="s">
        <v>1370</v>
      </c>
      <c r="C329" s="93" t="s">
        <v>25</v>
      </c>
      <c r="D329" s="93">
        <f>66</f>
        <v>66</v>
      </c>
      <c r="E329" s="93" t="s">
        <v>499</v>
      </c>
      <c r="F329" s="93">
        <v>304</v>
      </c>
      <c r="G329" s="93">
        <v>1794</v>
      </c>
      <c r="J329" s="93">
        <v>304</v>
      </c>
      <c r="U329" s="93">
        <v>1</v>
      </c>
      <c r="W329" s="93" t="s">
        <v>1334</v>
      </c>
      <c r="Y329" s="93" t="s">
        <v>1397</v>
      </c>
    </row>
    <row r="330" spans="1:25">
      <c r="A330" s="92">
        <v>36</v>
      </c>
      <c r="B330" s="93" t="s">
        <v>1370</v>
      </c>
      <c r="C330" s="93" t="s">
        <v>41</v>
      </c>
      <c r="D330" s="93">
        <v>296</v>
      </c>
      <c r="E330" s="93" t="s">
        <v>499</v>
      </c>
      <c r="F330" s="93">
        <v>304</v>
      </c>
      <c r="G330" s="93">
        <v>1794</v>
      </c>
      <c r="J330" s="93">
        <v>304</v>
      </c>
      <c r="U330" s="93">
        <v>1</v>
      </c>
      <c r="W330" s="93" t="s">
        <v>1334</v>
      </c>
      <c r="Y330" s="93" t="s">
        <v>1397</v>
      </c>
    </row>
    <row r="331" spans="1:25">
      <c r="A331" s="92">
        <v>36</v>
      </c>
      <c r="B331" s="93" t="s">
        <v>1370</v>
      </c>
      <c r="C331" s="93" t="s">
        <v>28</v>
      </c>
      <c r="D331" s="93">
        <f>56</f>
        <v>56</v>
      </c>
      <c r="E331" s="93" t="s">
        <v>499</v>
      </c>
      <c r="F331" s="93">
        <v>304</v>
      </c>
      <c r="G331" s="93">
        <v>1795</v>
      </c>
      <c r="J331" s="93">
        <v>304</v>
      </c>
      <c r="U331" s="93">
        <v>1</v>
      </c>
      <c r="W331" s="93" t="s">
        <v>1334</v>
      </c>
      <c r="Y331" s="93" t="s">
        <v>1397</v>
      </c>
    </row>
    <row r="332" spans="1:25">
      <c r="A332" s="92">
        <v>36</v>
      </c>
      <c r="B332" s="93" t="s">
        <v>1370</v>
      </c>
      <c r="C332" s="93" t="s">
        <v>31</v>
      </c>
      <c r="D332" s="93">
        <v>20</v>
      </c>
      <c r="E332" s="93" t="s">
        <v>499</v>
      </c>
      <c r="F332" s="93">
        <v>304</v>
      </c>
      <c r="G332" s="93">
        <v>1795</v>
      </c>
      <c r="J332" s="93">
        <v>304</v>
      </c>
      <c r="U332" s="93">
        <v>1</v>
      </c>
      <c r="W332" s="93" t="s">
        <v>1334</v>
      </c>
      <c r="Y332" s="93" t="s">
        <v>1397</v>
      </c>
    </row>
    <row r="333" spans="1:25">
      <c r="A333" s="92">
        <v>36</v>
      </c>
      <c r="B333" s="93" t="s">
        <v>1370</v>
      </c>
      <c r="C333" s="93" t="s">
        <v>30</v>
      </c>
      <c r="D333" s="93">
        <v>157</v>
      </c>
      <c r="E333" s="93" t="s">
        <v>499</v>
      </c>
      <c r="F333" s="93">
        <v>304</v>
      </c>
      <c r="G333" s="93">
        <v>1795</v>
      </c>
      <c r="J333" s="93">
        <v>304</v>
      </c>
      <c r="U333" s="93">
        <v>1</v>
      </c>
      <c r="W333" s="93" t="s">
        <v>1334</v>
      </c>
      <c r="Y333" s="93" t="s">
        <v>1397</v>
      </c>
    </row>
    <row r="334" spans="1:25">
      <c r="A334" s="92">
        <v>36</v>
      </c>
      <c r="B334" s="93" t="s">
        <v>1370</v>
      </c>
      <c r="C334" s="93" t="s">
        <v>492</v>
      </c>
      <c r="D334" s="93">
        <v>27</v>
      </c>
      <c r="E334" s="93" t="s">
        <v>499</v>
      </c>
      <c r="F334" s="93">
        <v>304</v>
      </c>
      <c r="G334" s="93">
        <v>1795</v>
      </c>
      <c r="J334" s="93">
        <v>304</v>
      </c>
      <c r="U334" s="93">
        <v>1</v>
      </c>
      <c r="W334" s="93" t="s">
        <v>1334</v>
      </c>
      <c r="Y334" s="93" t="s">
        <v>1397</v>
      </c>
    </row>
    <row r="335" spans="1:25">
      <c r="A335" s="92">
        <v>36</v>
      </c>
      <c r="B335" s="93" t="s">
        <v>1370</v>
      </c>
      <c r="C335" s="93" t="s">
        <v>482</v>
      </c>
      <c r="D335" s="93">
        <v>172</v>
      </c>
      <c r="E335" s="93" t="s">
        <v>499</v>
      </c>
      <c r="F335" s="93">
        <v>304</v>
      </c>
      <c r="G335" s="93">
        <v>1795</v>
      </c>
      <c r="I335" s="93">
        <v>4</v>
      </c>
      <c r="J335" s="93">
        <v>304</v>
      </c>
      <c r="U335" s="93">
        <v>1</v>
      </c>
      <c r="W335" s="93" t="s">
        <v>1334</v>
      </c>
      <c r="Y335" s="93" t="s">
        <v>1397</v>
      </c>
    </row>
    <row r="336" spans="1:25">
      <c r="A336" s="92">
        <v>36</v>
      </c>
      <c r="B336" s="93" t="s">
        <v>1370</v>
      </c>
      <c r="C336" s="93" t="s">
        <v>495</v>
      </c>
      <c r="D336" s="93">
        <v>216</v>
      </c>
      <c r="E336" s="93" t="s">
        <v>499</v>
      </c>
      <c r="F336" s="93">
        <v>304</v>
      </c>
      <c r="G336" s="93">
        <v>1795</v>
      </c>
      <c r="J336" s="93">
        <v>304</v>
      </c>
      <c r="U336" s="93">
        <v>1</v>
      </c>
      <c r="W336" s="93" t="s">
        <v>1334</v>
      </c>
      <c r="Y336" s="93" t="s">
        <v>1397</v>
      </c>
    </row>
    <row r="337" spans="1:25">
      <c r="A337" s="92">
        <v>36</v>
      </c>
      <c r="B337" s="93" t="s">
        <v>1370</v>
      </c>
      <c r="C337" s="93" t="s">
        <v>52</v>
      </c>
      <c r="D337" s="93">
        <v>379</v>
      </c>
      <c r="E337" s="93" t="s">
        <v>499</v>
      </c>
      <c r="F337" s="93">
        <v>304</v>
      </c>
      <c r="G337" s="93">
        <v>1795</v>
      </c>
      <c r="J337" s="93">
        <v>304</v>
      </c>
      <c r="R337" s="93">
        <v>1</v>
      </c>
      <c r="U337" s="93">
        <v>1</v>
      </c>
      <c r="W337" s="93" t="s">
        <v>1334</v>
      </c>
      <c r="Y337" s="93" t="s">
        <v>1397</v>
      </c>
    </row>
    <row r="338" spans="1:25">
      <c r="A338" s="92">
        <v>36</v>
      </c>
      <c r="B338" s="93" t="s">
        <v>1370</v>
      </c>
      <c r="C338" s="93" t="s">
        <v>507</v>
      </c>
      <c r="D338" s="93">
        <v>375</v>
      </c>
      <c r="E338" s="93" t="s">
        <v>499</v>
      </c>
      <c r="F338" s="93">
        <v>304</v>
      </c>
      <c r="G338" s="93">
        <v>1795</v>
      </c>
      <c r="I338" s="93">
        <v>4</v>
      </c>
      <c r="J338" s="93">
        <v>304</v>
      </c>
      <c r="U338" s="93">
        <v>1</v>
      </c>
      <c r="W338" s="93" t="s">
        <v>1334</v>
      </c>
      <c r="Y338" s="93" t="s">
        <v>1397</v>
      </c>
    </row>
    <row r="339" spans="1:25">
      <c r="A339" s="92">
        <v>36</v>
      </c>
      <c r="B339" s="93" t="s">
        <v>1370</v>
      </c>
      <c r="C339" s="93" t="s">
        <v>25</v>
      </c>
      <c r="D339" s="93">
        <f>66</f>
        <v>66</v>
      </c>
      <c r="E339" s="93" t="s">
        <v>499</v>
      </c>
      <c r="F339" s="93">
        <v>304</v>
      </c>
      <c r="G339" s="93">
        <v>1795</v>
      </c>
      <c r="J339" s="93">
        <v>304</v>
      </c>
      <c r="U339" s="93">
        <v>1</v>
      </c>
      <c r="W339" s="93" t="s">
        <v>1334</v>
      </c>
      <c r="Y339" s="93" t="s">
        <v>1397</v>
      </c>
    </row>
    <row r="340" spans="1:25">
      <c r="A340" s="92">
        <v>36</v>
      </c>
      <c r="B340" s="93" t="s">
        <v>1370</v>
      </c>
      <c r="C340" s="93" t="s">
        <v>41</v>
      </c>
      <c r="D340" s="93">
        <v>296</v>
      </c>
      <c r="E340" s="93" t="s">
        <v>499</v>
      </c>
      <c r="F340" s="93">
        <v>304</v>
      </c>
      <c r="G340" s="93">
        <v>1795</v>
      </c>
      <c r="J340" s="93">
        <v>304</v>
      </c>
      <c r="U340" s="93">
        <v>1</v>
      </c>
      <c r="W340" s="93" t="s">
        <v>1334</v>
      </c>
      <c r="Y340" s="93" t="s">
        <v>1397</v>
      </c>
    </row>
    <row r="341" spans="1:25">
      <c r="A341" s="92">
        <v>36</v>
      </c>
      <c r="B341" s="93" t="s">
        <v>1370</v>
      </c>
      <c r="C341" s="93" t="s">
        <v>28</v>
      </c>
      <c r="D341" s="93">
        <f>56</f>
        <v>56</v>
      </c>
      <c r="E341" s="93" t="s">
        <v>499</v>
      </c>
      <c r="F341" s="93">
        <v>304</v>
      </c>
      <c r="G341" s="93">
        <v>1796</v>
      </c>
      <c r="J341" s="93">
        <v>304</v>
      </c>
      <c r="U341" s="93">
        <v>1</v>
      </c>
      <c r="W341" s="93" t="s">
        <v>1334</v>
      </c>
      <c r="Y341" s="93" t="s">
        <v>1397</v>
      </c>
    </row>
    <row r="342" spans="1:25">
      <c r="A342" s="92">
        <v>36</v>
      </c>
      <c r="B342" s="93" t="s">
        <v>1370</v>
      </c>
      <c r="C342" s="93" t="s">
        <v>31</v>
      </c>
      <c r="D342" s="93">
        <v>20</v>
      </c>
      <c r="E342" s="93" t="s">
        <v>499</v>
      </c>
      <c r="F342" s="93">
        <v>304</v>
      </c>
      <c r="G342" s="93">
        <v>1796</v>
      </c>
      <c r="J342" s="93">
        <v>304</v>
      </c>
      <c r="U342" s="93">
        <v>1</v>
      </c>
      <c r="W342" s="93" t="s">
        <v>1334</v>
      </c>
      <c r="Y342" s="93" t="s">
        <v>1397</v>
      </c>
    </row>
    <row r="343" spans="1:25">
      <c r="A343" s="92">
        <v>36</v>
      </c>
      <c r="B343" s="93" t="s">
        <v>1370</v>
      </c>
      <c r="C343" s="93" t="s">
        <v>30</v>
      </c>
      <c r="D343" s="93">
        <v>157</v>
      </c>
      <c r="E343" s="93" t="s">
        <v>499</v>
      </c>
      <c r="F343" s="93">
        <v>304</v>
      </c>
      <c r="G343" s="93">
        <v>1796</v>
      </c>
      <c r="J343" s="93">
        <v>304</v>
      </c>
      <c r="U343" s="93">
        <v>1</v>
      </c>
      <c r="W343" s="93" t="s">
        <v>1334</v>
      </c>
      <c r="Y343" s="93" t="s">
        <v>1397</v>
      </c>
    </row>
    <row r="344" spans="1:25">
      <c r="A344" s="92">
        <v>36</v>
      </c>
      <c r="B344" s="93" t="s">
        <v>1370</v>
      </c>
      <c r="C344" s="93" t="s">
        <v>492</v>
      </c>
      <c r="D344" s="93">
        <v>27</v>
      </c>
      <c r="E344" s="93" t="s">
        <v>499</v>
      </c>
      <c r="F344" s="93">
        <v>304</v>
      </c>
      <c r="G344" s="93">
        <v>1796</v>
      </c>
      <c r="J344" s="93">
        <v>304</v>
      </c>
      <c r="U344" s="93">
        <v>1</v>
      </c>
      <c r="W344" s="93" t="s">
        <v>1334</v>
      </c>
      <c r="Y344" s="93" t="s">
        <v>1397</v>
      </c>
    </row>
    <row r="345" spans="1:25">
      <c r="A345" s="92">
        <v>36</v>
      </c>
      <c r="B345" s="93" t="s">
        <v>1370</v>
      </c>
      <c r="C345" s="93" t="s">
        <v>495</v>
      </c>
      <c r="D345" s="93">
        <v>216</v>
      </c>
      <c r="E345" s="93" t="s">
        <v>499</v>
      </c>
      <c r="F345" s="93">
        <v>304</v>
      </c>
      <c r="G345" s="93">
        <v>1796</v>
      </c>
      <c r="J345" s="93">
        <v>304</v>
      </c>
      <c r="U345" s="93">
        <v>1</v>
      </c>
      <c r="W345" s="93" t="s">
        <v>1334</v>
      </c>
      <c r="Y345" s="93" t="s">
        <v>1397</v>
      </c>
    </row>
    <row r="346" spans="1:25">
      <c r="A346" s="92">
        <v>36</v>
      </c>
      <c r="B346" s="93" t="s">
        <v>1370</v>
      </c>
      <c r="C346" s="93" t="s">
        <v>52</v>
      </c>
      <c r="D346" s="93">
        <v>379</v>
      </c>
      <c r="E346" s="93" t="s">
        <v>499</v>
      </c>
      <c r="F346" s="93">
        <v>304</v>
      </c>
      <c r="G346" s="93">
        <v>1796</v>
      </c>
      <c r="J346" s="93">
        <v>304</v>
      </c>
      <c r="R346" s="93">
        <v>1</v>
      </c>
      <c r="U346" s="93">
        <v>1</v>
      </c>
      <c r="W346" s="93" t="s">
        <v>1334</v>
      </c>
      <c r="Y346" s="93" t="s">
        <v>1397</v>
      </c>
    </row>
    <row r="347" spans="1:25">
      <c r="A347" s="92">
        <v>36</v>
      </c>
      <c r="B347" s="93" t="s">
        <v>1370</v>
      </c>
      <c r="C347" s="93" t="s">
        <v>41</v>
      </c>
      <c r="D347" s="93">
        <v>296</v>
      </c>
      <c r="E347" s="93" t="s">
        <v>499</v>
      </c>
      <c r="F347" s="93">
        <v>304</v>
      </c>
      <c r="G347" s="93">
        <v>1796</v>
      </c>
      <c r="J347" s="93">
        <v>304</v>
      </c>
      <c r="U347" s="93">
        <v>1</v>
      </c>
      <c r="W347" s="93" t="s">
        <v>1334</v>
      </c>
      <c r="Y347" s="93" t="s">
        <v>1397</v>
      </c>
    </row>
    <row r="348" spans="1:25">
      <c r="A348" s="92">
        <v>36</v>
      </c>
      <c r="B348" s="93" t="s">
        <v>1370</v>
      </c>
      <c r="C348" s="93" t="s">
        <v>28</v>
      </c>
      <c r="D348" s="93">
        <f>56</f>
        <v>56</v>
      </c>
      <c r="E348" s="93" t="s">
        <v>507</v>
      </c>
      <c r="F348" s="93">
        <v>375</v>
      </c>
      <c r="G348" s="93">
        <v>1796</v>
      </c>
      <c r="J348" s="93">
        <v>304</v>
      </c>
      <c r="U348" s="93">
        <v>1</v>
      </c>
      <c r="W348" s="93" t="s">
        <v>1334</v>
      </c>
      <c r="Y348" s="93" t="s">
        <v>1397</v>
      </c>
    </row>
    <row r="349" spans="1:25">
      <c r="A349" s="92">
        <v>36</v>
      </c>
      <c r="B349" s="93" t="s">
        <v>1370</v>
      </c>
      <c r="C349" s="93" t="s">
        <v>31</v>
      </c>
      <c r="D349" s="93">
        <v>20</v>
      </c>
      <c r="E349" s="93" t="s">
        <v>507</v>
      </c>
      <c r="F349" s="93">
        <v>375</v>
      </c>
      <c r="G349" s="93">
        <v>1796</v>
      </c>
      <c r="J349" s="93">
        <v>304</v>
      </c>
      <c r="U349" s="93">
        <v>1</v>
      </c>
      <c r="W349" s="93" t="s">
        <v>1334</v>
      </c>
      <c r="Y349" s="93" t="s">
        <v>1397</v>
      </c>
    </row>
    <row r="350" spans="1:25">
      <c r="A350" s="92">
        <v>36</v>
      </c>
      <c r="B350" s="93" t="s">
        <v>1370</v>
      </c>
      <c r="C350" s="93" t="s">
        <v>30</v>
      </c>
      <c r="D350" s="93">
        <v>157</v>
      </c>
      <c r="E350" s="93" t="s">
        <v>507</v>
      </c>
      <c r="F350" s="93">
        <v>375</v>
      </c>
      <c r="G350" s="93">
        <v>1796</v>
      </c>
      <c r="J350" s="93">
        <v>304</v>
      </c>
      <c r="U350" s="93">
        <v>1</v>
      </c>
      <c r="W350" s="93" t="s">
        <v>1334</v>
      </c>
      <c r="Y350" s="93" t="s">
        <v>1397</v>
      </c>
    </row>
    <row r="351" spans="1:25">
      <c r="A351" s="92">
        <v>36</v>
      </c>
      <c r="B351" s="93" t="s">
        <v>1370</v>
      </c>
      <c r="C351" s="93" t="s">
        <v>492</v>
      </c>
      <c r="D351" s="93">
        <v>27</v>
      </c>
      <c r="E351" s="93" t="s">
        <v>507</v>
      </c>
      <c r="F351" s="93">
        <v>375</v>
      </c>
      <c r="G351" s="93">
        <v>1796</v>
      </c>
      <c r="J351" s="93">
        <v>304</v>
      </c>
      <c r="U351" s="93">
        <v>1</v>
      </c>
      <c r="W351" s="93" t="s">
        <v>1334</v>
      </c>
      <c r="Y351" s="93" t="s">
        <v>1397</v>
      </c>
    </row>
    <row r="352" spans="1:25">
      <c r="A352" s="92">
        <v>36</v>
      </c>
      <c r="B352" s="93" t="s">
        <v>1370</v>
      </c>
      <c r="C352" s="93" t="s">
        <v>495</v>
      </c>
      <c r="D352" s="93">
        <v>216</v>
      </c>
      <c r="E352" s="93" t="s">
        <v>507</v>
      </c>
      <c r="F352" s="93">
        <v>375</v>
      </c>
      <c r="G352" s="93">
        <v>1796</v>
      </c>
      <c r="J352" s="93">
        <v>304</v>
      </c>
      <c r="U352" s="93">
        <v>1</v>
      </c>
      <c r="W352" s="93" t="s">
        <v>1334</v>
      </c>
      <c r="Y352" s="93" t="s">
        <v>1397</v>
      </c>
    </row>
    <row r="353" spans="1:25">
      <c r="A353" s="92">
        <v>36</v>
      </c>
      <c r="B353" s="93" t="s">
        <v>1370</v>
      </c>
      <c r="C353" s="93" t="s">
        <v>52</v>
      </c>
      <c r="D353" s="93">
        <v>379</v>
      </c>
      <c r="E353" s="93" t="s">
        <v>507</v>
      </c>
      <c r="F353" s="93">
        <v>375</v>
      </c>
      <c r="G353" s="93">
        <v>1796</v>
      </c>
      <c r="J353" s="93">
        <v>304</v>
      </c>
      <c r="R353" s="93">
        <v>1</v>
      </c>
      <c r="U353" s="93">
        <v>1</v>
      </c>
      <c r="W353" s="93" t="s">
        <v>1334</v>
      </c>
      <c r="Y353" s="93" t="s">
        <v>1397</v>
      </c>
    </row>
    <row r="354" spans="1:25">
      <c r="A354" s="92">
        <v>36</v>
      </c>
      <c r="B354" s="93" t="s">
        <v>1370</v>
      </c>
      <c r="C354" s="93" t="s">
        <v>41</v>
      </c>
      <c r="D354" s="93">
        <v>296</v>
      </c>
      <c r="E354" s="93" t="s">
        <v>507</v>
      </c>
      <c r="F354" s="93">
        <v>375</v>
      </c>
      <c r="G354" s="93">
        <v>1796</v>
      </c>
      <c r="J354" s="93">
        <v>304</v>
      </c>
      <c r="U354" s="93">
        <v>1</v>
      </c>
      <c r="W354" s="93" t="s">
        <v>1334</v>
      </c>
      <c r="Y354" s="93" t="s">
        <v>1397</v>
      </c>
    </row>
    <row r="355" spans="1:25">
      <c r="A355" s="92">
        <v>36</v>
      </c>
      <c r="B355" s="93" t="s">
        <v>1370</v>
      </c>
      <c r="C355" s="93" t="s">
        <v>31</v>
      </c>
      <c r="D355" s="93">
        <v>20</v>
      </c>
      <c r="E355" s="93" t="s">
        <v>499</v>
      </c>
      <c r="F355" s="93">
        <v>304</v>
      </c>
      <c r="G355" s="93">
        <v>1797</v>
      </c>
      <c r="J355" s="93">
        <v>304</v>
      </c>
      <c r="U355" s="93">
        <v>1</v>
      </c>
      <c r="W355" s="93" t="s">
        <v>1334</v>
      </c>
      <c r="Y355" s="93" t="s">
        <v>1397</v>
      </c>
    </row>
    <row r="356" spans="1:25">
      <c r="A356" s="92">
        <v>36</v>
      </c>
      <c r="B356" s="93" t="s">
        <v>1370</v>
      </c>
      <c r="C356" s="93" t="s">
        <v>30</v>
      </c>
      <c r="D356" s="93">
        <v>157</v>
      </c>
      <c r="E356" s="93" t="s">
        <v>499</v>
      </c>
      <c r="F356" s="93">
        <v>304</v>
      </c>
      <c r="G356" s="93">
        <v>1797</v>
      </c>
      <c r="J356" s="93">
        <v>304</v>
      </c>
      <c r="U356" s="93">
        <v>1</v>
      </c>
      <c r="W356" s="93" t="s">
        <v>1334</v>
      </c>
      <c r="Y356" s="93" t="s">
        <v>1397</v>
      </c>
    </row>
    <row r="357" spans="1:25">
      <c r="A357" s="92">
        <v>36</v>
      </c>
      <c r="B357" s="93" t="s">
        <v>1370</v>
      </c>
      <c r="C357" s="93" t="s">
        <v>492</v>
      </c>
      <c r="D357" s="93">
        <v>27</v>
      </c>
      <c r="E357" s="93" t="s">
        <v>499</v>
      </c>
      <c r="F357" s="93">
        <v>304</v>
      </c>
      <c r="G357" s="93">
        <v>1797</v>
      </c>
      <c r="J357" s="93">
        <v>304</v>
      </c>
      <c r="U357" s="93">
        <v>1</v>
      </c>
      <c r="W357" s="93" t="s">
        <v>1334</v>
      </c>
      <c r="Y357" s="93" t="s">
        <v>1397</v>
      </c>
    </row>
    <row r="358" spans="1:25">
      <c r="A358" s="92">
        <v>36</v>
      </c>
      <c r="B358" s="93" t="s">
        <v>1370</v>
      </c>
      <c r="C358" s="93" t="s">
        <v>495</v>
      </c>
      <c r="D358" s="93">
        <v>216</v>
      </c>
      <c r="E358" s="93" t="s">
        <v>499</v>
      </c>
      <c r="F358" s="93">
        <v>304</v>
      </c>
      <c r="G358" s="93">
        <v>1797</v>
      </c>
      <c r="I358" s="93">
        <v>10</v>
      </c>
      <c r="J358" s="93">
        <v>304</v>
      </c>
      <c r="U358" s="93">
        <v>1</v>
      </c>
      <c r="W358" s="93" t="s">
        <v>1334</v>
      </c>
      <c r="Y358" s="93" t="s">
        <v>1397</v>
      </c>
    </row>
    <row r="359" spans="1:25">
      <c r="A359" s="92">
        <v>36</v>
      </c>
      <c r="B359" s="93" t="s">
        <v>1370</v>
      </c>
      <c r="C359" s="93" t="s">
        <v>52</v>
      </c>
      <c r="D359" s="93">
        <v>379</v>
      </c>
      <c r="E359" s="93" t="s">
        <v>499</v>
      </c>
      <c r="F359" s="93">
        <v>304</v>
      </c>
      <c r="G359" s="93">
        <v>1797</v>
      </c>
      <c r="I359" s="93">
        <v>10</v>
      </c>
      <c r="J359" s="93">
        <v>304</v>
      </c>
      <c r="R359" s="93">
        <v>1</v>
      </c>
      <c r="U359" s="93">
        <v>1</v>
      </c>
      <c r="W359" s="93" t="s">
        <v>1334</v>
      </c>
      <c r="Y359" s="93" t="s">
        <v>1397</v>
      </c>
    </row>
    <row r="360" spans="1:25">
      <c r="A360" s="92">
        <v>36</v>
      </c>
      <c r="B360" s="93" t="s">
        <v>1370</v>
      </c>
      <c r="C360" s="93" t="s">
        <v>41</v>
      </c>
      <c r="D360" s="93">
        <v>296</v>
      </c>
      <c r="E360" s="93" t="s">
        <v>499</v>
      </c>
      <c r="F360" s="93">
        <v>304</v>
      </c>
      <c r="G360" s="93">
        <v>1797</v>
      </c>
      <c r="I360" s="93">
        <v>10</v>
      </c>
      <c r="J360" s="93">
        <v>304</v>
      </c>
      <c r="U360" s="93">
        <v>1</v>
      </c>
      <c r="W360" s="93" t="s">
        <v>1334</v>
      </c>
      <c r="Y360" s="93" t="s">
        <v>1397</v>
      </c>
    </row>
    <row r="361" spans="1:25">
      <c r="A361" s="92">
        <v>36</v>
      </c>
      <c r="B361" s="93" t="s">
        <v>1370</v>
      </c>
      <c r="C361" s="93" t="s">
        <v>31</v>
      </c>
      <c r="D361" s="93">
        <v>20</v>
      </c>
      <c r="E361" s="93" t="s">
        <v>507</v>
      </c>
      <c r="F361" s="93">
        <v>375</v>
      </c>
      <c r="G361" s="93">
        <v>1797</v>
      </c>
      <c r="J361" s="93">
        <v>304</v>
      </c>
      <c r="U361" s="93">
        <v>1</v>
      </c>
      <c r="W361" s="93" t="s">
        <v>1334</v>
      </c>
      <c r="Y361" s="93" t="s">
        <v>1397</v>
      </c>
    </row>
    <row r="362" spans="1:25">
      <c r="A362" s="92">
        <v>36</v>
      </c>
      <c r="B362" s="93" t="s">
        <v>1370</v>
      </c>
      <c r="C362" s="93" t="s">
        <v>30</v>
      </c>
      <c r="D362" s="93">
        <v>157</v>
      </c>
      <c r="E362" s="93" t="s">
        <v>507</v>
      </c>
      <c r="F362" s="93">
        <v>375</v>
      </c>
      <c r="G362" s="93">
        <v>1797</v>
      </c>
      <c r="J362" s="93">
        <v>304</v>
      </c>
      <c r="U362" s="93">
        <v>1</v>
      </c>
      <c r="W362" s="93" t="s">
        <v>1334</v>
      </c>
      <c r="Y362" s="93" t="s">
        <v>1397</v>
      </c>
    </row>
    <row r="363" spans="1:25">
      <c r="A363" s="92">
        <v>36</v>
      </c>
      <c r="B363" s="93" t="s">
        <v>1370</v>
      </c>
      <c r="C363" s="93" t="s">
        <v>492</v>
      </c>
      <c r="D363" s="93">
        <v>27</v>
      </c>
      <c r="E363" s="93" t="s">
        <v>507</v>
      </c>
      <c r="F363" s="93">
        <v>375</v>
      </c>
      <c r="G363" s="93">
        <v>1797</v>
      </c>
      <c r="J363" s="93">
        <v>304</v>
      </c>
      <c r="U363" s="93">
        <v>1</v>
      </c>
      <c r="W363" s="93" t="s">
        <v>1334</v>
      </c>
      <c r="Y363" s="93" t="s">
        <v>1397</v>
      </c>
    </row>
    <row r="364" spans="1:25">
      <c r="A364" s="92">
        <v>36</v>
      </c>
      <c r="B364" s="93" t="s">
        <v>1370</v>
      </c>
      <c r="C364" s="93" t="s">
        <v>495</v>
      </c>
      <c r="D364" s="93">
        <v>216</v>
      </c>
      <c r="E364" s="93" t="s">
        <v>507</v>
      </c>
      <c r="F364" s="93">
        <v>375</v>
      </c>
      <c r="G364" s="93">
        <v>1797</v>
      </c>
      <c r="I364" s="93">
        <v>10</v>
      </c>
      <c r="J364" s="93">
        <v>304</v>
      </c>
      <c r="U364" s="93">
        <v>1</v>
      </c>
      <c r="W364" s="93" t="s">
        <v>1334</v>
      </c>
      <c r="Y364" s="93" t="s">
        <v>1397</v>
      </c>
    </row>
    <row r="365" spans="1:25">
      <c r="A365" s="92">
        <v>36</v>
      </c>
      <c r="B365" s="93" t="s">
        <v>1370</v>
      </c>
      <c r="C365" s="93" t="s">
        <v>52</v>
      </c>
      <c r="D365" s="93">
        <v>379</v>
      </c>
      <c r="E365" s="93" t="s">
        <v>507</v>
      </c>
      <c r="F365" s="93">
        <v>375</v>
      </c>
      <c r="G365" s="93">
        <v>1797</v>
      </c>
      <c r="I365" s="93">
        <v>10</v>
      </c>
      <c r="J365" s="93">
        <v>304</v>
      </c>
      <c r="R365" s="93">
        <v>1</v>
      </c>
      <c r="U365" s="93">
        <v>1</v>
      </c>
      <c r="W365" s="93" t="s">
        <v>1334</v>
      </c>
      <c r="Y365" s="93" t="s">
        <v>1397</v>
      </c>
    </row>
    <row r="366" spans="1:25">
      <c r="A366" s="92">
        <v>36</v>
      </c>
      <c r="B366" s="93" t="s">
        <v>1370</v>
      </c>
      <c r="C366" s="93" t="s">
        <v>41</v>
      </c>
      <c r="D366" s="93">
        <v>296</v>
      </c>
      <c r="E366" s="93" t="s">
        <v>507</v>
      </c>
      <c r="F366" s="93">
        <v>375</v>
      </c>
      <c r="G366" s="93">
        <v>1797</v>
      </c>
      <c r="I366" s="93">
        <v>10</v>
      </c>
      <c r="J366" s="93">
        <v>304</v>
      </c>
      <c r="U366" s="93">
        <v>1</v>
      </c>
      <c r="W366" s="93" t="s">
        <v>1334</v>
      </c>
      <c r="Y366" s="93" t="s">
        <v>1397</v>
      </c>
    </row>
    <row r="367" spans="1:25">
      <c r="A367" s="92">
        <v>37</v>
      </c>
      <c r="B367" s="93" t="s">
        <v>1371</v>
      </c>
      <c r="C367" s="93" t="s">
        <v>479</v>
      </c>
      <c r="D367" s="93">
        <v>343</v>
      </c>
      <c r="E367" s="93" t="s">
        <v>499</v>
      </c>
      <c r="F367" s="93">
        <v>304</v>
      </c>
      <c r="G367" s="93">
        <v>1792</v>
      </c>
      <c r="H367" s="93">
        <v>4</v>
      </c>
      <c r="J367" s="93">
        <v>304</v>
      </c>
      <c r="U367" s="93">
        <v>1</v>
      </c>
      <c r="W367" s="93" t="s">
        <v>1334</v>
      </c>
      <c r="Y367" s="93" t="s">
        <v>1397</v>
      </c>
    </row>
    <row r="368" spans="1:25">
      <c r="A368" s="92">
        <v>37</v>
      </c>
      <c r="B368" s="93" t="s">
        <v>1371</v>
      </c>
      <c r="C368" s="93" t="s">
        <v>581</v>
      </c>
      <c r="D368" s="93">
        <v>339</v>
      </c>
      <c r="E368" s="93" t="s">
        <v>499</v>
      </c>
      <c r="F368" s="93">
        <v>304</v>
      </c>
      <c r="G368" s="93">
        <v>1792</v>
      </c>
      <c r="J368" s="93">
        <v>304</v>
      </c>
      <c r="U368" s="93">
        <v>1</v>
      </c>
      <c r="W368" s="93" t="s">
        <v>1334</v>
      </c>
      <c r="Y368" s="93" t="s">
        <v>1397</v>
      </c>
    </row>
    <row r="369" spans="1:25">
      <c r="A369" s="92">
        <v>37</v>
      </c>
      <c r="B369" s="93" t="s">
        <v>1371</v>
      </c>
      <c r="C369" s="93" t="s">
        <v>483</v>
      </c>
      <c r="D369" s="93">
        <v>344</v>
      </c>
      <c r="E369" s="93" t="s">
        <v>499</v>
      </c>
      <c r="F369" s="93">
        <v>304</v>
      </c>
      <c r="G369" s="93">
        <v>1792</v>
      </c>
      <c r="J369" s="93">
        <v>304</v>
      </c>
      <c r="U369" s="93">
        <v>1</v>
      </c>
      <c r="W369" s="93" t="s">
        <v>1334</v>
      </c>
      <c r="Y369" s="93" t="s">
        <v>1397</v>
      </c>
    </row>
    <row r="370" spans="1:25">
      <c r="A370" s="92">
        <v>37</v>
      </c>
      <c r="B370" s="93" t="s">
        <v>1371</v>
      </c>
      <c r="C370" s="93" t="s">
        <v>479</v>
      </c>
      <c r="D370" s="93">
        <v>343</v>
      </c>
      <c r="E370" s="93" t="s">
        <v>499</v>
      </c>
      <c r="F370" s="93">
        <v>304</v>
      </c>
      <c r="G370" s="93">
        <v>1793</v>
      </c>
      <c r="J370" s="93">
        <v>304</v>
      </c>
      <c r="U370" s="93">
        <v>1</v>
      </c>
      <c r="W370" s="93" t="s">
        <v>1334</v>
      </c>
      <c r="Y370" s="93" t="s">
        <v>1397</v>
      </c>
    </row>
    <row r="371" spans="1:25">
      <c r="A371" s="92">
        <v>37</v>
      </c>
      <c r="B371" s="93" t="s">
        <v>1371</v>
      </c>
      <c r="C371" s="93" t="s">
        <v>581</v>
      </c>
      <c r="D371" s="93">
        <v>339</v>
      </c>
      <c r="E371" s="93" t="s">
        <v>499</v>
      </c>
      <c r="F371" s="93">
        <v>304</v>
      </c>
      <c r="G371" s="93">
        <v>1793</v>
      </c>
      <c r="J371" s="93">
        <v>304</v>
      </c>
      <c r="U371" s="93">
        <v>1</v>
      </c>
      <c r="W371" s="93" t="s">
        <v>1334</v>
      </c>
      <c r="Y371" s="93" t="s">
        <v>1397</v>
      </c>
    </row>
    <row r="372" spans="1:25">
      <c r="A372" s="92">
        <v>37</v>
      </c>
      <c r="B372" s="93" t="s">
        <v>1371</v>
      </c>
      <c r="C372" s="93" t="s">
        <v>483</v>
      </c>
      <c r="D372" s="93">
        <v>344</v>
      </c>
      <c r="E372" s="93" t="s">
        <v>499</v>
      </c>
      <c r="F372" s="93">
        <v>304</v>
      </c>
      <c r="G372" s="93">
        <v>1793</v>
      </c>
      <c r="J372" s="93">
        <v>304</v>
      </c>
      <c r="U372" s="93">
        <v>1</v>
      </c>
      <c r="W372" s="93" t="s">
        <v>1334</v>
      </c>
      <c r="Y372" s="93" t="s">
        <v>1397</v>
      </c>
    </row>
    <row r="373" spans="1:25">
      <c r="A373" s="92">
        <v>37</v>
      </c>
      <c r="B373" s="93" t="s">
        <v>1371</v>
      </c>
      <c r="C373" s="93" t="s">
        <v>479</v>
      </c>
      <c r="D373" s="93">
        <v>343</v>
      </c>
      <c r="E373" s="93" t="s">
        <v>499</v>
      </c>
      <c r="F373" s="93">
        <v>304</v>
      </c>
      <c r="G373" s="93">
        <v>1794</v>
      </c>
      <c r="J373" s="93">
        <v>304</v>
      </c>
      <c r="U373" s="93">
        <v>1</v>
      </c>
      <c r="W373" s="93" t="s">
        <v>1334</v>
      </c>
      <c r="Y373" s="93" t="s">
        <v>1397</v>
      </c>
    </row>
    <row r="374" spans="1:25">
      <c r="A374" s="92">
        <v>37</v>
      </c>
      <c r="B374" s="93" t="s">
        <v>1371</v>
      </c>
      <c r="C374" s="93" t="s">
        <v>581</v>
      </c>
      <c r="D374" s="93">
        <v>339</v>
      </c>
      <c r="E374" s="93" t="s">
        <v>499</v>
      </c>
      <c r="F374" s="93">
        <v>304</v>
      </c>
      <c r="G374" s="93">
        <v>1794</v>
      </c>
      <c r="J374" s="93">
        <v>304</v>
      </c>
      <c r="U374" s="93">
        <v>1</v>
      </c>
      <c r="W374" s="93" t="s">
        <v>1334</v>
      </c>
      <c r="Y374" s="93" t="s">
        <v>1397</v>
      </c>
    </row>
    <row r="375" spans="1:25">
      <c r="A375" s="92">
        <v>37</v>
      </c>
      <c r="B375" s="93" t="s">
        <v>1371</v>
      </c>
      <c r="C375" s="93" t="s">
        <v>483</v>
      </c>
      <c r="D375" s="93">
        <v>344</v>
      </c>
      <c r="E375" s="93" t="s">
        <v>499</v>
      </c>
      <c r="F375" s="93">
        <v>304</v>
      </c>
      <c r="G375" s="93">
        <v>1794</v>
      </c>
      <c r="J375" s="93">
        <v>304</v>
      </c>
      <c r="U375" s="93">
        <v>1</v>
      </c>
      <c r="W375" s="93" t="s">
        <v>1334</v>
      </c>
      <c r="Y375" s="93" t="s">
        <v>1397</v>
      </c>
    </row>
    <row r="376" spans="1:25">
      <c r="A376" s="92">
        <v>37</v>
      </c>
      <c r="B376" s="93" t="s">
        <v>1371</v>
      </c>
      <c r="C376" s="93" t="s">
        <v>479</v>
      </c>
      <c r="D376" s="93">
        <v>343</v>
      </c>
      <c r="E376" s="93" t="s">
        <v>499</v>
      </c>
      <c r="F376" s="93">
        <v>304</v>
      </c>
      <c r="G376" s="93">
        <v>1795</v>
      </c>
      <c r="J376" s="93">
        <v>304</v>
      </c>
      <c r="U376" s="93">
        <v>1</v>
      </c>
      <c r="W376" s="93" t="s">
        <v>1334</v>
      </c>
      <c r="Y376" s="93" t="s">
        <v>1397</v>
      </c>
    </row>
    <row r="377" spans="1:25">
      <c r="A377" s="92">
        <v>37</v>
      </c>
      <c r="B377" s="93" t="s">
        <v>1371</v>
      </c>
      <c r="C377" s="93" t="s">
        <v>581</v>
      </c>
      <c r="D377" s="93">
        <v>339</v>
      </c>
      <c r="E377" s="93" t="s">
        <v>499</v>
      </c>
      <c r="F377" s="93">
        <v>304</v>
      </c>
      <c r="G377" s="93">
        <v>1795</v>
      </c>
      <c r="J377" s="93">
        <v>304</v>
      </c>
      <c r="U377" s="93">
        <v>1</v>
      </c>
      <c r="W377" s="93" t="s">
        <v>1334</v>
      </c>
      <c r="Y377" s="93" t="s">
        <v>1397</v>
      </c>
    </row>
    <row r="378" spans="1:25">
      <c r="A378" s="92">
        <v>37</v>
      </c>
      <c r="B378" s="93" t="s">
        <v>1371</v>
      </c>
      <c r="C378" s="93" t="s">
        <v>483</v>
      </c>
      <c r="D378" s="93">
        <v>344</v>
      </c>
      <c r="E378" s="93" t="s">
        <v>499</v>
      </c>
      <c r="F378" s="93">
        <v>304</v>
      </c>
      <c r="G378" s="93">
        <v>1795</v>
      </c>
      <c r="J378" s="93">
        <v>304</v>
      </c>
      <c r="U378" s="93">
        <v>1</v>
      </c>
      <c r="W378" s="93" t="s">
        <v>1334</v>
      </c>
      <c r="Y378" s="93" t="s">
        <v>1397</v>
      </c>
    </row>
    <row r="379" spans="1:25">
      <c r="A379" s="92">
        <v>37</v>
      </c>
      <c r="B379" s="93" t="s">
        <v>1371</v>
      </c>
      <c r="C379" s="93" t="s">
        <v>479</v>
      </c>
      <c r="D379" s="93">
        <v>343</v>
      </c>
      <c r="E379" s="93" t="s">
        <v>499</v>
      </c>
      <c r="F379" s="93">
        <v>304</v>
      </c>
      <c r="G379" s="93">
        <v>1796</v>
      </c>
      <c r="J379" s="93">
        <v>304</v>
      </c>
      <c r="U379" s="93">
        <v>1</v>
      </c>
      <c r="W379" s="93" t="s">
        <v>1334</v>
      </c>
      <c r="Y379" s="93" t="s">
        <v>1397</v>
      </c>
    </row>
    <row r="380" spans="1:25">
      <c r="A380" s="92">
        <v>37</v>
      </c>
      <c r="B380" s="93" t="s">
        <v>1371</v>
      </c>
      <c r="C380" s="93" t="s">
        <v>581</v>
      </c>
      <c r="D380" s="93">
        <v>339</v>
      </c>
      <c r="E380" s="93" t="s">
        <v>499</v>
      </c>
      <c r="F380" s="93">
        <v>304</v>
      </c>
      <c r="G380" s="93">
        <v>1796</v>
      </c>
      <c r="J380" s="93">
        <v>304</v>
      </c>
      <c r="U380" s="93">
        <v>1</v>
      </c>
      <c r="W380" s="93" t="s">
        <v>1334</v>
      </c>
      <c r="Y380" s="93" t="s">
        <v>1397</v>
      </c>
    </row>
    <row r="381" spans="1:25">
      <c r="A381" s="92">
        <v>37</v>
      </c>
      <c r="B381" s="93" t="s">
        <v>1371</v>
      </c>
      <c r="C381" s="93" t="s">
        <v>479</v>
      </c>
      <c r="D381" s="93">
        <v>343</v>
      </c>
      <c r="E381" s="93" t="s">
        <v>507</v>
      </c>
      <c r="F381" s="93">
        <v>375</v>
      </c>
      <c r="G381" s="93">
        <v>1796</v>
      </c>
      <c r="J381" s="93">
        <v>304</v>
      </c>
      <c r="U381" s="93">
        <v>1</v>
      </c>
      <c r="W381" s="93" t="s">
        <v>1334</v>
      </c>
      <c r="Y381" s="93" t="s">
        <v>1397</v>
      </c>
    </row>
    <row r="382" spans="1:25">
      <c r="A382" s="92">
        <v>37</v>
      </c>
      <c r="B382" s="93" t="s">
        <v>1371</v>
      </c>
      <c r="C382" s="93" t="s">
        <v>581</v>
      </c>
      <c r="D382" s="93">
        <v>339</v>
      </c>
      <c r="E382" s="93" t="s">
        <v>507</v>
      </c>
      <c r="F382" s="93">
        <v>375</v>
      </c>
      <c r="G382" s="93">
        <v>1796</v>
      </c>
      <c r="J382" s="93">
        <v>304</v>
      </c>
      <c r="U382" s="93">
        <v>1</v>
      </c>
      <c r="W382" s="93" t="s">
        <v>1334</v>
      </c>
      <c r="Y382" s="93" t="s">
        <v>1397</v>
      </c>
    </row>
    <row r="383" spans="1:25">
      <c r="A383" s="92">
        <v>37</v>
      </c>
      <c r="B383" s="93" t="s">
        <v>1371</v>
      </c>
      <c r="C383" s="93" t="s">
        <v>49</v>
      </c>
      <c r="D383" s="93">
        <v>346</v>
      </c>
      <c r="E383" s="93" t="s">
        <v>499</v>
      </c>
      <c r="F383" s="93">
        <v>304</v>
      </c>
      <c r="G383" s="93">
        <v>1797</v>
      </c>
      <c r="J383" s="93">
        <v>304</v>
      </c>
      <c r="U383" s="93">
        <v>1</v>
      </c>
      <c r="W383" s="93" t="s">
        <v>1334</v>
      </c>
      <c r="Y383" s="93" t="s">
        <v>1397</v>
      </c>
    </row>
    <row r="384" spans="1:25">
      <c r="A384" s="92">
        <v>37</v>
      </c>
      <c r="B384" s="93" t="s">
        <v>1371</v>
      </c>
      <c r="C384" s="93" t="s">
        <v>581</v>
      </c>
      <c r="D384" s="93">
        <v>339</v>
      </c>
      <c r="E384" s="93" t="s">
        <v>499</v>
      </c>
      <c r="F384" s="93">
        <v>304</v>
      </c>
      <c r="G384" s="93">
        <v>1797</v>
      </c>
      <c r="J384" s="93">
        <v>304</v>
      </c>
      <c r="U384" s="93">
        <v>1</v>
      </c>
      <c r="W384" s="93" t="s">
        <v>1334</v>
      </c>
      <c r="Y384" s="93" t="s">
        <v>1397</v>
      </c>
    </row>
    <row r="385" spans="1:26">
      <c r="A385" s="92">
        <v>37</v>
      </c>
      <c r="B385" s="93" t="s">
        <v>1371</v>
      </c>
      <c r="C385" s="93" t="s">
        <v>49</v>
      </c>
      <c r="D385" s="93">
        <v>346</v>
      </c>
      <c r="E385" s="93" t="s">
        <v>507</v>
      </c>
      <c r="F385" s="93">
        <v>375</v>
      </c>
      <c r="G385" s="93">
        <v>1797</v>
      </c>
      <c r="J385" s="93">
        <v>304</v>
      </c>
      <c r="U385" s="93">
        <v>1</v>
      </c>
      <c r="W385" s="93" t="s">
        <v>1334</v>
      </c>
      <c r="Y385" s="93" t="s">
        <v>1397</v>
      </c>
    </row>
    <row r="386" spans="1:26">
      <c r="A386" s="92">
        <v>37</v>
      </c>
      <c r="B386" s="93" t="s">
        <v>1371</v>
      </c>
      <c r="C386" s="93" t="s">
        <v>581</v>
      </c>
      <c r="D386" s="93">
        <v>339</v>
      </c>
      <c r="E386" s="93" t="s">
        <v>507</v>
      </c>
      <c r="F386" s="93">
        <v>375</v>
      </c>
      <c r="G386" s="93">
        <v>1797</v>
      </c>
      <c r="J386" s="93">
        <v>304</v>
      </c>
      <c r="U386" s="93">
        <v>1</v>
      </c>
      <c r="W386" s="93" t="s">
        <v>1334</v>
      </c>
      <c r="Y386" s="93" t="s">
        <v>1397</v>
      </c>
    </row>
    <row r="387" spans="1:26">
      <c r="A387" s="92">
        <v>38</v>
      </c>
      <c r="B387" s="93" t="s">
        <v>1374</v>
      </c>
      <c r="C387" s="93" t="s">
        <v>481</v>
      </c>
      <c r="D387" s="93">
        <v>304</v>
      </c>
      <c r="E387" s="93" t="s">
        <v>478</v>
      </c>
      <c r="F387" s="93">
        <v>296</v>
      </c>
      <c r="G387" s="93">
        <v>1801</v>
      </c>
      <c r="H387" s="93">
        <v>4</v>
      </c>
      <c r="W387" s="93" t="s">
        <v>1334</v>
      </c>
      <c r="Y387" s="93" t="s">
        <v>1041</v>
      </c>
      <c r="Z387" s="94" t="s">
        <v>1358</v>
      </c>
    </row>
    <row r="388" spans="1:26">
      <c r="A388" s="92">
        <v>38</v>
      </c>
      <c r="B388" s="93" t="s">
        <v>1374</v>
      </c>
      <c r="C388" s="93" t="s">
        <v>53</v>
      </c>
      <c r="D388" s="93">
        <v>375</v>
      </c>
      <c r="E388" s="93" t="s">
        <v>478</v>
      </c>
      <c r="F388" s="93">
        <v>296</v>
      </c>
      <c r="G388" s="93">
        <v>1801</v>
      </c>
      <c r="I388" s="93">
        <v>6</v>
      </c>
      <c r="W388" s="93" t="s">
        <v>1334</v>
      </c>
      <c r="Y388" s="93" t="s">
        <v>1041</v>
      </c>
      <c r="Z388" s="94" t="s">
        <v>1358</v>
      </c>
    </row>
    <row r="389" spans="1:26">
      <c r="A389" s="92">
        <v>39</v>
      </c>
      <c r="B389" s="93" t="s">
        <v>1373</v>
      </c>
      <c r="C389" s="93" t="s">
        <v>31</v>
      </c>
      <c r="D389" s="93">
        <v>20</v>
      </c>
      <c r="E389" s="93" t="s">
        <v>499</v>
      </c>
      <c r="F389" s="93">
        <v>304</v>
      </c>
      <c r="G389" s="93">
        <v>1798</v>
      </c>
      <c r="J389" s="93">
        <v>304</v>
      </c>
      <c r="U389" s="93">
        <v>1</v>
      </c>
      <c r="W389" s="93" t="s">
        <v>1334</v>
      </c>
      <c r="Y389" s="93" t="s">
        <v>1397</v>
      </c>
    </row>
    <row r="390" spans="1:26">
      <c r="A390" s="92">
        <v>39</v>
      </c>
      <c r="B390" s="93" t="s">
        <v>1373</v>
      </c>
      <c r="C390" s="93" t="s">
        <v>30</v>
      </c>
      <c r="D390" s="93">
        <v>157</v>
      </c>
      <c r="E390" s="93" t="s">
        <v>499</v>
      </c>
      <c r="F390" s="93">
        <v>304</v>
      </c>
      <c r="G390" s="93">
        <v>1798</v>
      </c>
      <c r="J390" s="93">
        <v>304</v>
      </c>
      <c r="U390" s="93">
        <v>1</v>
      </c>
      <c r="W390" s="93" t="s">
        <v>1334</v>
      </c>
      <c r="Y390" s="93" t="s">
        <v>1397</v>
      </c>
    </row>
    <row r="391" spans="1:26">
      <c r="A391" s="92">
        <v>39</v>
      </c>
      <c r="B391" s="93" t="s">
        <v>1373</v>
      </c>
      <c r="C391" s="93" t="s">
        <v>492</v>
      </c>
      <c r="D391" s="93">
        <v>27</v>
      </c>
      <c r="E391" s="93" t="s">
        <v>499</v>
      </c>
      <c r="F391" s="93">
        <v>304</v>
      </c>
      <c r="G391" s="93">
        <v>1798</v>
      </c>
      <c r="J391" s="93">
        <v>304</v>
      </c>
      <c r="U391" s="93">
        <v>1</v>
      </c>
      <c r="W391" s="93" t="s">
        <v>1334</v>
      </c>
      <c r="Y391" s="93" t="s">
        <v>1397</v>
      </c>
    </row>
    <row r="392" spans="1:26">
      <c r="A392" s="92">
        <v>39</v>
      </c>
      <c r="B392" s="93" t="s">
        <v>1373</v>
      </c>
      <c r="C392" s="93" t="s">
        <v>495</v>
      </c>
      <c r="D392" s="93">
        <v>216</v>
      </c>
      <c r="E392" s="93" t="s">
        <v>499</v>
      </c>
      <c r="F392" s="93">
        <v>304</v>
      </c>
      <c r="G392" s="93">
        <v>1798</v>
      </c>
      <c r="J392" s="93">
        <v>304</v>
      </c>
      <c r="U392" s="93">
        <v>1</v>
      </c>
      <c r="W392" s="93" t="s">
        <v>1334</v>
      </c>
      <c r="Y392" s="93" t="s">
        <v>1397</v>
      </c>
    </row>
    <row r="393" spans="1:26">
      <c r="A393" s="92">
        <v>39</v>
      </c>
      <c r="B393" s="93" t="s">
        <v>1373</v>
      </c>
      <c r="C393" s="93" t="s">
        <v>52</v>
      </c>
      <c r="D393" s="93">
        <v>379</v>
      </c>
      <c r="E393" s="93" t="s">
        <v>499</v>
      </c>
      <c r="F393" s="93">
        <v>304</v>
      </c>
      <c r="G393" s="93">
        <v>1798</v>
      </c>
      <c r="J393" s="93">
        <v>304</v>
      </c>
      <c r="R393" s="93">
        <v>1</v>
      </c>
      <c r="U393" s="93">
        <v>1</v>
      </c>
      <c r="W393" s="93" t="s">
        <v>1334</v>
      </c>
      <c r="Y393" s="93" t="s">
        <v>1397</v>
      </c>
    </row>
    <row r="394" spans="1:26">
      <c r="A394" s="92">
        <v>39</v>
      </c>
      <c r="B394" s="93" t="s">
        <v>1373</v>
      </c>
      <c r="C394" s="93" t="s">
        <v>41</v>
      </c>
      <c r="D394" s="93">
        <v>296</v>
      </c>
      <c r="E394" s="93" t="s">
        <v>499</v>
      </c>
      <c r="F394" s="93">
        <v>304</v>
      </c>
      <c r="G394" s="93">
        <v>1798</v>
      </c>
      <c r="J394" s="93">
        <v>304</v>
      </c>
      <c r="U394" s="93">
        <v>1</v>
      </c>
      <c r="W394" s="93" t="s">
        <v>1334</v>
      </c>
      <c r="Y394" s="93" t="s">
        <v>1397</v>
      </c>
    </row>
    <row r="395" spans="1:26">
      <c r="A395" s="92">
        <v>39</v>
      </c>
      <c r="B395" s="93" t="s">
        <v>1373</v>
      </c>
      <c r="C395" s="93" t="s">
        <v>31</v>
      </c>
      <c r="D395" s="93">
        <v>20</v>
      </c>
      <c r="E395" s="93" t="s">
        <v>507</v>
      </c>
      <c r="F395" s="93">
        <v>375</v>
      </c>
      <c r="G395" s="93">
        <v>1798</v>
      </c>
      <c r="J395" s="93">
        <v>304</v>
      </c>
      <c r="U395" s="93">
        <v>1</v>
      </c>
      <c r="W395" s="93" t="s">
        <v>1334</v>
      </c>
      <c r="Y395" s="93" t="s">
        <v>1397</v>
      </c>
    </row>
    <row r="396" spans="1:26">
      <c r="A396" s="92">
        <v>39</v>
      </c>
      <c r="B396" s="93" t="s">
        <v>1373</v>
      </c>
      <c r="C396" s="93" t="s">
        <v>30</v>
      </c>
      <c r="D396" s="93">
        <v>157</v>
      </c>
      <c r="E396" s="93" t="s">
        <v>507</v>
      </c>
      <c r="F396" s="93">
        <v>375</v>
      </c>
      <c r="G396" s="93">
        <v>1798</v>
      </c>
      <c r="J396" s="93">
        <v>304</v>
      </c>
      <c r="U396" s="93">
        <v>1</v>
      </c>
      <c r="W396" s="93" t="s">
        <v>1334</v>
      </c>
      <c r="Y396" s="93" t="s">
        <v>1397</v>
      </c>
    </row>
    <row r="397" spans="1:26">
      <c r="A397" s="92">
        <v>39</v>
      </c>
      <c r="B397" s="93" t="s">
        <v>1373</v>
      </c>
      <c r="C397" s="93" t="s">
        <v>492</v>
      </c>
      <c r="D397" s="93">
        <v>27</v>
      </c>
      <c r="E397" s="93" t="s">
        <v>507</v>
      </c>
      <c r="F397" s="93">
        <v>375</v>
      </c>
      <c r="G397" s="93">
        <v>1798</v>
      </c>
      <c r="J397" s="93">
        <v>304</v>
      </c>
      <c r="U397" s="93">
        <v>1</v>
      </c>
      <c r="W397" s="93" t="s">
        <v>1334</v>
      </c>
      <c r="Y397" s="93" t="s">
        <v>1397</v>
      </c>
    </row>
    <row r="398" spans="1:26">
      <c r="A398" s="92">
        <v>39</v>
      </c>
      <c r="B398" s="93" t="s">
        <v>1373</v>
      </c>
      <c r="C398" s="93" t="s">
        <v>495</v>
      </c>
      <c r="D398" s="93">
        <v>216</v>
      </c>
      <c r="E398" s="93" t="s">
        <v>507</v>
      </c>
      <c r="F398" s="93">
        <v>375</v>
      </c>
      <c r="G398" s="93">
        <v>1798</v>
      </c>
      <c r="J398" s="93">
        <v>304</v>
      </c>
      <c r="U398" s="93">
        <v>1</v>
      </c>
      <c r="W398" s="93" t="s">
        <v>1334</v>
      </c>
      <c r="Y398" s="93" t="s">
        <v>1397</v>
      </c>
    </row>
    <row r="399" spans="1:26">
      <c r="A399" s="92">
        <v>39</v>
      </c>
      <c r="B399" s="93" t="s">
        <v>1373</v>
      </c>
      <c r="C399" s="93" t="s">
        <v>52</v>
      </c>
      <c r="D399" s="93">
        <v>379</v>
      </c>
      <c r="E399" s="93" t="s">
        <v>507</v>
      </c>
      <c r="F399" s="93">
        <v>375</v>
      </c>
      <c r="G399" s="93">
        <v>1798</v>
      </c>
      <c r="J399" s="93">
        <v>304</v>
      </c>
      <c r="R399" s="93">
        <v>1</v>
      </c>
      <c r="U399" s="93">
        <v>1</v>
      </c>
      <c r="W399" s="93" t="s">
        <v>1334</v>
      </c>
      <c r="Y399" s="93" t="s">
        <v>1397</v>
      </c>
    </row>
    <row r="400" spans="1:26">
      <c r="A400" s="92">
        <v>39</v>
      </c>
      <c r="B400" s="93" t="s">
        <v>1373</v>
      </c>
      <c r="C400" s="93" t="s">
        <v>41</v>
      </c>
      <c r="D400" s="93">
        <v>296</v>
      </c>
      <c r="E400" s="93" t="s">
        <v>507</v>
      </c>
      <c r="F400" s="93">
        <v>375</v>
      </c>
      <c r="G400" s="93">
        <v>1798</v>
      </c>
      <c r="J400" s="93">
        <v>304</v>
      </c>
      <c r="U400" s="93">
        <v>1</v>
      </c>
      <c r="W400" s="93" t="s">
        <v>1334</v>
      </c>
      <c r="Y400" s="93" t="s">
        <v>1397</v>
      </c>
    </row>
    <row r="401" spans="1:25">
      <c r="A401" s="92">
        <v>39</v>
      </c>
      <c r="B401" s="93" t="s">
        <v>1373</v>
      </c>
      <c r="C401" s="93" t="s">
        <v>31</v>
      </c>
      <c r="D401" s="93">
        <v>20</v>
      </c>
      <c r="E401" s="93" t="s">
        <v>499</v>
      </c>
      <c r="F401" s="93">
        <v>304</v>
      </c>
      <c r="G401" s="93">
        <v>1799</v>
      </c>
      <c r="J401" s="93">
        <v>304</v>
      </c>
      <c r="U401" s="93">
        <v>1</v>
      </c>
      <c r="W401" s="93" t="s">
        <v>1334</v>
      </c>
      <c r="Y401" s="93" t="s">
        <v>1397</v>
      </c>
    </row>
    <row r="402" spans="1:25">
      <c r="A402" s="92">
        <v>39</v>
      </c>
      <c r="B402" s="93" t="s">
        <v>1373</v>
      </c>
      <c r="C402" s="93" t="s">
        <v>30</v>
      </c>
      <c r="D402" s="93">
        <v>157</v>
      </c>
      <c r="E402" s="93" t="s">
        <v>499</v>
      </c>
      <c r="F402" s="93">
        <v>304</v>
      </c>
      <c r="G402" s="93">
        <v>1799</v>
      </c>
      <c r="J402" s="93">
        <v>304</v>
      </c>
      <c r="U402" s="93">
        <v>1</v>
      </c>
      <c r="W402" s="93" t="s">
        <v>1334</v>
      </c>
      <c r="Y402" s="93" t="s">
        <v>1397</v>
      </c>
    </row>
    <row r="403" spans="1:25">
      <c r="A403" s="92">
        <v>39</v>
      </c>
      <c r="B403" s="93" t="s">
        <v>1373</v>
      </c>
      <c r="C403" s="93" t="s">
        <v>492</v>
      </c>
      <c r="D403" s="93">
        <v>27</v>
      </c>
      <c r="E403" s="93" t="s">
        <v>499</v>
      </c>
      <c r="F403" s="93">
        <v>304</v>
      </c>
      <c r="G403" s="93">
        <v>1799</v>
      </c>
      <c r="J403" s="93">
        <v>304</v>
      </c>
      <c r="U403" s="93">
        <v>1</v>
      </c>
      <c r="W403" s="93" t="s">
        <v>1334</v>
      </c>
      <c r="Y403" s="93" t="s">
        <v>1397</v>
      </c>
    </row>
    <row r="404" spans="1:25">
      <c r="A404" s="92">
        <v>39</v>
      </c>
      <c r="B404" s="93" t="s">
        <v>1373</v>
      </c>
      <c r="C404" s="93" t="s">
        <v>495</v>
      </c>
      <c r="D404" s="93">
        <v>216</v>
      </c>
      <c r="E404" s="93" t="s">
        <v>499</v>
      </c>
      <c r="F404" s="93">
        <v>304</v>
      </c>
      <c r="G404" s="93">
        <v>1799</v>
      </c>
      <c r="J404" s="93">
        <v>304</v>
      </c>
      <c r="U404" s="93">
        <v>1</v>
      </c>
      <c r="W404" s="93" t="s">
        <v>1334</v>
      </c>
      <c r="Y404" s="93" t="s">
        <v>1397</v>
      </c>
    </row>
    <row r="405" spans="1:25">
      <c r="A405" s="92">
        <v>39</v>
      </c>
      <c r="B405" s="93" t="s">
        <v>1373</v>
      </c>
      <c r="C405" s="93" t="s">
        <v>52</v>
      </c>
      <c r="D405" s="93">
        <v>379</v>
      </c>
      <c r="E405" s="93" t="s">
        <v>499</v>
      </c>
      <c r="F405" s="93">
        <v>304</v>
      </c>
      <c r="G405" s="93">
        <v>1799</v>
      </c>
      <c r="J405" s="93">
        <v>304</v>
      </c>
      <c r="R405" s="93">
        <v>1</v>
      </c>
      <c r="U405" s="93">
        <v>1</v>
      </c>
      <c r="W405" s="93" t="s">
        <v>1334</v>
      </c>
      <c r="Y405" s="93" t="s">
        <v>1397</v>
      </c>
    </row>
    <row r="406" spans="1:25">
      <c r="A406" s="92">
        <v>39</v>
      </c>
      <c r="B406" s="93" t="s">
        <v>1373</v>
      </c>
      <c r="C406" s="93" t="s">
        <v>496</v>
      </c>
      <c r="D406" s="93">
        <v>83</v>
      </c>
      <c r="E406" s="93" t="s">
        <v>499</v>
      </c>
      <c r="F406" s="93">
        <v>304</v>
      </c>
      <c r="G406" s="93">
        <v>1799</v>
      </c>
      <c r="J406" s="93">
        <v>304</v>
      </c>
      <c r="U406" s="93">
        <v>1</v>
      </c>
      <c r="W406" s="93" t="s">
        <v>1334</v>
      </c>
      <c r="Y406" s="93" t="s">
        <v>1397</v>
      </c>
    </row>
    <row r="407" spans="1:25">
      <c r="A407" s="92">
        <v>39</v>
      </c>
      <c r="B407" s="93" t="s">
        <v>1373</v>
      </c>
      <c r="C407" s="93" t="s">
        <v>41</v>
      </c>
      <c r="D407" s="93">
        <v>296</v>
      </c>
      <c r="E407" s="93" t="s">
        <v>499</v>
      </c>
      <c r="F407" s="93">
        <v>304</v>
      </c>
      <c r="G407" s="93">
        <v>1799</v>
      </c>
      <c r="J407" s="93">
        <v>304</v>
      </c>
      <c r="U407" s="93">
        <v>1</v>
      </c>
      <c r="W407" s="93" t="s">
        <v>1334</v>
      </c>
      <c r="Y407" s="93" t="s">
        <v>1397</v>
      </c>
    </row>
    <row r="408" spans="1:25">
      <c r="A408" s="92">
        <v>39</v>
      </c>
      <c r="B408" s="93" t="s">
        <v>1373</v>
      </c>
      <c r="C408" s="93" t="s">
        <v>31</v>
      </c>
      <c r="D408" s="93">
        <v>20</v>
      </c>
      <c r="E408" s="93" t="s">
        <v>507</v>
      </c>
      <c r="F408" s="93">
        <v>375</v>
      </c>
      <c r="G408" s="93">
        <v>1799</v>
      </c>
      <c r="J408" s="93">
        <v>304</v>
      </c>
      <c r="U408" s="93">
        <v>1</v>
      </c>
      <c r="W408" s="93" t="s">
        <v>1334</v>
      </c>
      <c r="Y408" s="93" t="s">
        <v>1397</v>
      </c>
    </row>
    <row r="409" spans="1:25">
      <c r="A409" s="92">
        <v>39</v>
      </c>
      <c r="B409" s="93" t="s">
        <v>1373</v>
      </c>
      <c r="C409" s="93" t="s">
        <v>30</v>
      </c>
      <c r="D409" s="93">
        <v>157</v>
      </c>
      <c r="E409" s="93" t="s">
        <v>507</v>
      </c>
      <c r="F409" s="93">
        <v>375</v>
      </c>
      <c r="G409" s="93">
        <v>1799</v>
      </c>
      <c r="J409" s="93">
        <v>304</v>
      </c>
      <c r="U409" s="93">
        <v>1</v>
      </c>
      <c r="W409" s="93" t="s">
        <v>1334</v>
      </c>
      <c r="Y409" s="93" t="s">
        <v>1397</v>
      </c>
    </row>
    <row r="410" spans="1:25">
      <c r="A410" s="92">
        <v>39</v>
      </c>
      <c r="B410" s="93" t="s">
        <v>1373</v>
      </c>
      <c r="C410" s="93" t="s">
        <v>492</v>
      </c>
      <c r="D410" s="93">
        <v>27</v>
      </c>
      <c r="E410" s="93" t="s">
        <v>507</v>
      </c>
      <c r="F410" s="93">
        <v>375</v>
      </c>
      <c r="G410" s="93">
        <v>1799</v>
      </c>
      <c r="J410" s="93">
        <v>304</v>
      </c>
      <c r="U410" s="93">
        <v>1</v>
      </c>
      <c r="W410" s="93" t="s">
        <v>1334</v>
      </c>
      <c r="Y410" s="93" t="s">
        <v>1397</v>
      </c>
    </row>
    <row r="411" spans="1:25">
      <c r="A411" s="92">
        <v>39</v>
      </c>
      <c r="B411" s="93" t="s">
        <v>1373</v>
      </c>
      <c r="C411" s="93" t="s">
        <v>495</v>
      </c>
      <c r="D411" s="93">
        <v>216</v>
      </c>
      <c r="E411" s="93" t="s">
        <v>507</v>
      </c>
      <c r="F411" s="93">
        <v>375</v>
      </c>
      <c r="G411" s="93">
        <v>1799</v>
      </c>
      <c r="J411" s="93">
        <v>304</v>
      </c>
      <c r="U411" s="93">
        <v>1</v>
      </c>
      <c r="W411" s="93" t="s">
        <v>1334</v>
      </c>
      <c r="Y411" s="93" t="s">
        <v>1397</v>
      </c>
    </row>
    <row r="412" spans="1:25">
      <c r="A412" s="92">
        <v>39</v>
      </c>
      <c r="B412" s="93" t="s">
        <v>1373</v>
      </c>
      <c r="C412" s="93" t="s">
        <v>52</v>
      </c>
      <c r="D412" s="93">
        <v>379</v>
      </c>
      <c r="E412" s="93" t="s">
        <v>507</v>
      </c>
      <c r="F412" s="93">
        <v>375</v>
      </c>
      <c r="G412" s="93">
        <v>1799</v>
      </c>
      <c r="J412" s="93">
        <v>304</v>
      </c>
      <c r="R412" s="93">
        <v>1</v>
      </c>
      <c r="U412" s="93">
        <v>1</v>
      </c>
      <c r="W412" s="93" t="s">
        <v>1334</v>
      </c>
      <c r="Y412" s="93" t="s">
        <v>1397</v>
      </c>
    </row>
    <row r="413" spans="1:25">
      <c r="A413" s="92">
        <v>39</v>
      </c>
      <c r="B413" s="93" t="s">
        <v>1373</v>
      </c>
      <c r="C413" s="93" t="s">
        <v>496</v>
      </c>
      <c r="D413" s="93">
        <v>83</v>
      </c>
      <c r="E413" s="93" t="s">
        <v>507</v>
      </c>
      <c r="F413" s="93">
        <v>375</v>
      </c>
      <c r="G413" s="93">
        <v>1799</v>
      </c>
      <c r="J413" s="93">
        <v>304</v>
      </c>
      <c r="U413" s="93">
        <v>1</v>
      </c>
      <c r="W413" s="93" t="s">
        <v>1334</v>
      </c>
      <c r="Y413" s="93" t="s">
        <v>1397</v>
      </c>
    </row>
    <row r="414" spans="1:25">
      <c r="A414" s="92">
        <v>39</v>
      </c>
      <c r="B414" s="93" t="s">
        <v>1373</v>
      </c>
      <c r="C414" s="93" t="s">
        <v>41</v>
      </c>
      <c r="D414" s="93">
        <v>296</v>
      </c>
      <c r="E414" s="93" t="s">
        <v>507</v>
      </c>
      <c r="F414" s="93">
        <v>375</v>
      </c>
      <c r="G414" s="93">
        <v>1799</v>
      </c>
      <c r="J414" s="93">
        <v>304</v>
      </c>
      <c r="U414" s="93">
        <v>1</v>
      </c>
      <c r="W414" s="93" t="s">
        <v>1334</v>
      </c>
      <c r="Y414" s="93" t="s">
        <v>1397</v>
      </c>
    </row>
    <row r="415" spans="1:25">
      <c r="A415" s="92">
        <v>39</v>
      </c>
      <c r="B415" s="93" t="s">
        <v>1373</v>
      </c>
      <c r="C415" s="93" t="s">
        <v>492</v>
      </c>
      <c r="D415" s="93">
        <v>27</v>
      </c>
      <c r="E415" s="93" t="s">
        <v>499</v>
      </c>
      <c r="F415" s="93">
        <v>304</v>
      </c>
      <c r="G415" s="93">
        <v>1800</v>
      </c>
      <c r="J415" s="93">
        <v>304</v>
      </c>
      <c r="U415" s="93">
        <v>1</v>
      </c>
      <c r="W415" s="93" t="s">
        <v>1334</v>
      </c>
      <c r="Y415" s="93" t="s">
        <v>1397</v>
      </c>
    </row>
    <row r="416" spans="1:25">
      <c r="A416" s="92">
        <v>39</v>
      </c>
      <c r="B416" s="93" t="s">
        <v>1373</v>
      </c>
      <c r="C416" s="93" t="s">
        <v>495</v>
      </c>
      <c r="D416" s="93">
        <v>216</v>
      </c>
      <c r="E416" s="93" t="s">
        <v>499</v>
      </c>
      <c r="F416" s="93">
        <v>304</v>
      </c>
      <c r="G416" s="93">
        <v>1800</v>
      </c>
      <c r="J416" s="93">
        <v>304</v>
      </c>
      <c r="U416" s="93">
        <v>1</v>
      </c>
      <c r="W416" s="93" t="s">
        <v>1334</v>
      </c>
      <c r="Y416" s="93" t="s">
        <v>1397</v>
      </c>
    </row>
    <row r="417" spans="1:25">
      <c r="A417" s="92">
        <v>39</v>
      </c>
      <c r="B417" s="93" t="s">
        <v>1373</v>
      </c>
      <c r="C417" s="93" t="s">
        <v>52</v>
      </c>
      <c r="D417" s="93">
        <v>379</v>
      </c>
      <c r="E417" s="93" t="s">
        <v>499</v>
      </c>
      <c r="F417" s="93">
        <v>304</v>
      </c>
      <c r="G417" s="93">
        <v>1800</v>
      </c>
      <c r="J417" s="93">
        <v>304</v>
      </c>
      <c r="R417" s="93">
        <v>1</v>
      </c>
      <c r="U417" s="93">
        <v>1</v>
      </c>
      <c r="W417" s="93" t="s">
        <v>1334</v>
      </c>
      <c r="Y417" s="93" t="s">
        <v>1397</v>
      </c>
    </row>
    <row r="418" spans="1:25">
      <c r="A418" s="92">
        <v>39</v>
      </c>
      <c r="B418" s="93" t="s">
        <v>1373</v>
      </c>
      <c r="C418" s="93" t="s">
        <v>41</v>
      </c>
      <c r="D418" s="93">
        <v>296</v>
      </c>
      <c r="E418" s="93" t="s">
        <v>499</v>
      </c>
      <c r="F418" s="93">
        <v>304</v>
      </c>
      <c r="G418" s="93">
        <v>1800</v>
      </c>
      <c r="J418" s="93">
        <v>304</v>
      </c>
      <c r="U418" s="93">
        <v>1</v>
      </c>
      <c r="W418" s="93" t="s">
        <v>1334</v>
      </c>
      <c r="Y418" s="93" t="s">
        <v>1397</v>
      </c>
    </row>
    <row r="419" spans="1:25">
      <c r="A419" s="92">
        <v>39</v>
      </c>
      <c r="B419" s="93" t="s">
        <v>1373</v>
      </c>
      <c r="C419" s="93" t="s">
        <v>492</v>
      </c>
      <c r="D419" s="93">
        <v>27</v>
      </c>
      <c r="E419" s="93" t="s">
        <v>507</v>
      </c>
      <c r="F419" s="93">
        <v>375</v>
      </c>
      <c r="G419" s="93">
        <v>1800</v>
      </c>
      <c r="J419" s="93">
        <v>304</v>
      </c>
      <c r="U419" s="93">
        <v>1</v>
      </c>
      <c r="W419" s="93" t="s">
        <v>1334</v>
      </c>
      <c r="Y419" s="93" t="s">
        <v>1397</v>
      </c>
    </row>
    <row r="420" spans="1:25">
      <c r="A420" s="92">
        <v>39</v>
      </c>
      <c r="B420" s="93" t="s">
        <v>1373</v>
      </c>
      <c r="C420" s="93" t="s">
        <v>495</v>
      </c>
      <c r="D420" s="93">
        <v>216</v>
      </c>
      <c r="E420" s="93" t="s">
        <v>507</v>
      </c>
      <c r="F420" s="93">
        <v>375</v>
      </c>
      <c r="G420" s="93">
        <v>1800</v>
      </c>
      <c r="J420" s="93">
        <v>304</v>
      </c>
      <c r="U420" s="93">
        <v>1</v>
      </c>
      <c r="W420" s="93" t="s">
        <v>1334</v>
      </c>
      <c r="Y420" s="93" t="s">
        <v>1397</v>
      </c>
    </row>
    <row r="421" spans="1:25">
      <c r="A421" s="92">
        <v>39</v>
      </c>
      <c r="B421" s="93" t="s">
        <v>1373</v>
      </c>
      <c r="C421" s="93" t="s">
        <v>52</v>
      </c>
      <c r="D421" s="93">
        <v>379</v>
      </c>
      <c r="E421" s="93" t="s">
        <v>507</v>
      </c>
      <c r="F421" s="93">
        <v>375</v>
      </c>
      <c r="G421" s="93">
        <v>1800</v>
      </c>
      <c r="J421" s="93">
        <v>304</v>
      </c>
      <c r="R421" s="93">
        <v>1</v>
      </c>
      <c r="U421" s="93">
        <v>1</v>
      </c>
      <c r="W421" s="93" t="s">
        <v>1334</v>
      </c>
      <c r="Y421" s="93" t="s">
        <v>1397</v>
      </c>
    </row>
    <row r="422" spans="1:25">
      <c r="A422" s="92">
        <v>39</v>
      </c>
      <c r="B422" s="93" t="s">
        <v>1373</v>
      </c>
      <c r="C422" s="93" t="s">
        <v>41</v>
      </c>
      <c r="D422" s="93">
        <v>296</v>
      </c>
      <c r="E422" s="93" t="s">
        <v>507</v>
      </c>
      <c r="F422" s="93">
        <v>375</v>
      </c>
      <c r="G422" s="93">
        <v>1800</v>
      </c>
      <c r="J422" s="93">
        <v>304</v>
      </c>
      <c r="U422" s="93">
        <v>1</v>
      </c>
      <c r="W422" s="93" t="s">
        <v>1334</v>
      </c>
      <c r="Y422" s="93" t="s">
        <v>1397</v>
      </c>
    </row>
    <row r="423" spans="1:25">
      <c r="A423" s="92">
        <v>39</v>
      </c>
      <c r="B423" s="93" t="s">
        <v>1373</v>
      </c>
      <c r="C423" s="93" t="s">
        <v>492</v>
      </c>
      <c r="D423" s="93">
        <v>27</v>
      </c>
      <c r="E423" s="93" t="s">
        <v>499</v>
      </c>
      <c r="F423" s="93">
        <v>304</v>
      </c>
      <c r="G423" s="93">
        <v>1801</v>
      </c>
      <c r="J423" s="93">
        <v>304</v>
      </c>
      <c r="U423" s="93">
        <v>1</v>
      </c>
      <c r="W423" s="93" t="s">
        <v>1334</v>
      </c>
      <c r="Y423" s="93" t="s">
        <v>1397</v>
      </c>
    </row>
    <row r="424" spans="1:25">
      <c r="A424" s="92">
        <v>39</v>
      </c>
      <c r="B424" s="93" t="s">
        <v>1373</v>
      </c>
      <c r="C424" s="93" t="s">
        <v>495</v>
      </c>
      <c r="D424" s="93">
        <v>216</v>
      </c>
      <c r="E424" s="93" t="s">
        <v>499</v>
      </c>
      <c r="F424" s="93">
        <v>304</v>
      </c>
      <c r="G424" s="93">
        <v>1801</v>
      </c>
      <c r="J424" s="93">
        <v>304</v>
      </c>
      <c r="U424" s="93">
        <v>1</v>
      </c>
      <c r="W424" s="93" t="s">
        <v>1334</v>
      </c>
      <c r="Y424" s="93" t="s">
        <v>1397</v>
      </c>
    </row>
    <row r="425" spans="1:25">
      <c r="A425" s="92">
        <v>39</v>
      </c>
      <c r="B425" s="93" t="s">
        <v>1373</v>
      </c>
      <c r="C425" s="93" t="s">
        <v>52</v>
      </c>
      <c r="D425" s="93">
        <v>379</v>
      </c>
      <c r="E425" s="93" t="s">
        <v>499</v>
      </c>
      <c r="F425" s="93">
        <v>304</v>
      </c>
      <c r="G425" s="93">
        <v>1801</v>
      </c>
      <c r="J425" s="93">
        <v>304</v>
      </c>
      <c r="R425" s="93">
        <v>1</v>
      </c>
      <c r="U425" s="93">
        <v>1</v>
      </c>
      <c r="W425" s="93" t="s">
        <v>1334</v>
      </c>
      <c r="Y425" s="93" t="s">
        <v>1397</v>
      </c>
    </row>
    <row r="426" spans="1:25">
      <c r="A426" s="92">
        <v>39</v>
      </c>
      <c r="B426" s="93" t="s">
        <v>1373</v>
      </c>
      <c r="C426" s="93" t="s">
        <v>476</v>
      </c>
      <c r="D426" s="93">
        <v>385</v>
      </c>
      <c r="E426" s="93" t="s">
        <v>499</v>
      </c>
      <c r="F426" s="93">
        <v>304</v>
      </c>
      <c r="G426" s="93">
        <v>1801</v>
      </c>
      <c r="J426" s="93">
        <v>304</v>
      </c>
      <c r="U426" s="93">
        <v>1</v>
      </c>
      <c r="W426" s="93" t="s">
        <v>1334</v>
      </c>
      <c r="Y426" s="93" t="s">
        <v>1397</v>
      </c>
    </row>
    <row r="427" spans="1:25">
      <c r="A427" s="92">
        <v>39</v>
      </c>
      <c r="B427" s="93" t="s">
        <v>1373</v>
      </c>
      <c r="C427" s="93" t="s">
        <v>492</v>
      </c>
      <c r="D427" s="93">
        <v>27</v>
      </c>
      <c r="E427" s="93" t="s">
        <v>507</v>
      </c>
      <c r="F427" s="93">
        <v>375</v>
      </c>
      <c r="G427" s="93">
        <v>1801</v>
      </c>
      <c r="J427" s="93">
        <v>304</v>
      </c>
      <c r="U427" s="93">
        <v>1</v>
      </c>
      <c r="W427" s="93" t="s">
        <v>1334</v>
      </c>
      <c r="Y427" s="93" t="s">
        <v>1397</v>
      </c>
    </row>
    <row r="428" spans="1:25">
      <c r="A428" s="92">
        <v>39</v>
      </c>
      <c r="B428" s="93" t="s">
        <v>1373</v>
      </c>
      <c r="C428" s="93" t="s">
        <v>495</v>
      </c>
      <c r="D428" s="93">
        <v>216</v>
      </c>
      <c r="E428" s="93" t="s">
        <v>507</v>
      </c>
      <c r="F428" s="93">
        <v>375</v>
      </c>
      <c r="G428" s="93">
        <v>1801</v>
      </c>
      <c r="J428" s="93">
        <v>304</v>
      </c>
      <c r="U428" s="93">
        <v>1</v>
      </c>
      <c r="W428" s="93" t="s">
        <v>1334</v>
      </c>
      <c r="Y428" s="93" t="s">
        <v>1397</v>
      </c>
    </row>
    <row r="429" spans="1:25">
      <c r="A429" s="92">
        <v>39</v>
      </c>
      <c r="B429" s="93" t="s">
        <v>1373</v>
      </c>
      <c r="C429" s="93" t="s">
        <v>52</v>
      </c>
      <c r="D429" s="93">
        <v>379</v>
      </c>
      <c r="E429" s="93" t="s">
        <v>507</v>
      </c>
      <c r="F429" s="93">
        <v>375</v>
      </c>
      <c r="G429" s="93">
        <v>1801</v>
      </c>
      <c r="J429" s="93">
        <v>304</v>
      </c>
      <c r="R429" s="93">
        <v>1</v>
      </c>
      <c r="U429" s="93">
        <v>1</v>
      </c>
      <c r="W429" s="93" t="s">
        <v>1334</v>
      </c>
      <c r="Y429" s="93" t="s">
        <v>1397</v>
      </c>
    </row>
    <row r="430" spans="1:25">
      <c r="A430" s="92">
        <v>39</v>
      </c>
      <c r="B430" s="93" t="s">
        <v>1373</v>
      </c>
      <c r="C430" s="93" t="s">
        <v>476</v>
      </c>
      <c r="D430" s="93">
        <v>385</v>
      </c>
      <c r="E430" s="93" t="s">
        <v>507</v>
      </c>
      <c r="F430" s="93">
        <v>375</v>
      </c>
      <c r="G430" s="93">
        <v>1801</v>
      </c>
      <c r="J430" s="93">
        <v>304</v>
      </c>
      <c r="U430" s="93">
        <v>1</v>
      </c>
      <c r="W430" s="93" t="s">
        <v>1334</v>
      </c>
      <c r="Y430" s="93" t="s">
        <v>1397</v>
      </c>
    </row>
    <row r="431" spans="1:25">
      <c r="A431" s="92">
        <v>39</v>
      </c>
      <c r="B431" s="93" t="s">
        <v>1373</v>
      </c>
      <c r="C431" s="93" t="s">
        <v>492</v>
      </c>
      <c r="D431" s="93">
        <v>27</v>
      </c>
      <c r="E431" s="93" t="s">
        <v>499</v>
      </c>
      <c r="F431" s="93">
        <v>304</v>
      </c>
      <c r="G431" s="93">
        <v>1802</v>
      </c>
      <c r="J431" s="93">
        <v>304</v>
      </c>
      <c r="U431" s="93">
        <v>1</v>
      </c>
      <c r="W431" s="93" t="s">
        <v>1334</v>
      </c>
      <c r="Y431" s="93" t="s">
        <v>1397</v>
      </c>
    </row>
    <row r="432" spans="1:25">
      <c r="A432" s="92">
        <v>39</v>
      </c>
      <c r="B432" s="93" t="s">
        <v>1373</v>
      </c>
      <c r="C432" s="93" t="s">
        <v>453</v>
      </c>
      <c r="D432" s="93">
        <v>177</v>
      </c>
      <c r="E432" s="93" t="s">
        <v>499</v>
      </c>
      <c r="F432" s="93">
        <v>304</v>
      </c>
      <c r="G432" s="93">
        <v>1802</v>
      </c>
      <c r="J432" s="93">
        <v>304</v>
      </c>
      <c r="U432" s="93">
        <v>1</v>
      </c>
      <c r="W432" s="93" t="s">
        <v>1334</v>
      </c>
      <c r="Y432" s="93" t="s">
        <v>1397</v>
      </c>
    </row>
    <row r="433" spans="1:26">
      <c r="A433" s="92">
        <v>39</v>
      </c>
      <c r="B433" s="93" t="s">
        <v>1373</v>
      </c>
      <c r="C433" s="93" t="s">
        <v>495</v>
      </c>
      <c r="D433" s="93">
        <v>216</v>
      </c>
      <c r="E433" s="93" t="s">
        <v>499</v>
      </c>
      <c r="F433" s="93">
        <v>304</v>
      </c>
      <c r="G433" s="93">
        <v>1802</v>
      </c>
      <c r="I433" s="93">
        <v>3</v>
      </c>
      <c r="J433" s="93">
        <v>304</v>
      </c>
      <c r="U433" s="93">
        <v>1</v>
      </c>
      <c r="W433" s="93" t="s">
        <v>1334</v>
      </c>
      <c r="Y433" s="93" t="s">
        <v>1397</v>
      </c>
    </row>
    <row r="434" spans="1:26">
      <c r="A434" s="92">
        <v>39</v>
      </c>
      <c r="B434" s="93" t="s">
        <v>1373</v>
      </c>
      <c r="C434" s="93" t="s">
        <v>52</v>
      </c>
      <c r="D434" s="93">
        <v>379</v>
      </c>
      <c r="E434" s="93" t="s">
        <v>499</v>
      </c>
      <c r="F434" s="93">
        <v>304</v>
      </c>
      <c r="G434" s="93">
        <v>1802</v>
      </c>
      <c r="I434" s="93">
        <v>3</v>
      </c>
      <c r="J434" s="93">
        <v>304</v>
      </c>
      <c r="R434" s="93">
        <v>1</v>
      </c>
      <c r="U434" s="93">
        <v>1</v>
      </c>
      <c r="W434" s="93" t="s">
        <v>1334</v>
      </c>
      <c r="Y434" s="93" t="s">
        <v>1397</v>
      </c>
    </row>
    <row r="435" spans="1:26">
      <c r="A435" s="92">
        <v>39</v>
      </c>
      <c r="B435" s="93" t="s">
        <v>1373</v>
      </c>
      <c r="C435" s="93" t="s">
        <v>476</v>
      </c>
      <c r="D435" s="93">
        <v>385</v>
      </c>
      <c r="E435" s="93" t="s">
        <v>499</v>
      </c>
      <c r="F435" s="93">
        <v>304</v>
      </c>
      <c r="G435" s="93">
        <v>1802</v>
      </c>
      <c r="J435" s="93">
        <v>304</v>
      </c>
      <c r="U435" s="93">
        <v>1</v>
      </c>
      <c r="W435" s="93" t="s">
        <v>1334</v>
      </c>
      <c r="Y435" s="93" t="s">
        <v>1397</v>
      </c>
    </row>
    <row r="436" spans="1:26">
      <c r="A436" s="92">
        <v>39</v>
      </c>
      <c r="B436" s="93" t="s">
        <v>1373</v>
      </c>
      <c r="C436" s="93" t="s">
        <v>492</v>
      </c>
      <c r="D436" s="93">
        <v>27</v>
      </c>
      <c r="E436" s="93" t="s">
        <v>507</v>
      </c>
      <c r="F436" s="93">
        <v>375</v>
      </c>
      <c r="G436" s="93">
        <v>1802</v>
      </c>
      <c r="J436" s="93">
        <v>304</v>
      </c>
      <c r="U436" s="93">
        <v>1</v>
      </c>
      <c r="W436" s="93" t="s">
        <v>1334</v>
      </c>
      <c r="Y436" s="93" t="s">
        <v>1397</v>
      </c>
    </row>
    <row r="437" spans="1:26">
      <c r="A437" s="92">
        <v>39</v>
      </c>
      <c r="B437" s="93" t="s">
        <v>1373</v>
      </c>
      <c r="C437" s="93" t="s">
        <v>495</v>
      </c>
      <c r="D437" s="93">
        <v>216</v>
      </c>
      <c r="E437" s="93" t="s">
        <v>507</v>
      </c>
      <c r="F437" s="93">
        <v>375</v>
      </c>
      <c r="G437" s="93">
        <v>1802</v>
      </c>
      <c r="I437" s="93">
        <v>3</v>
      </c>
      <c r="J437" s="93">
        <v>304</v>
      </c>
      <c r="U437" s="93">
        <v>1</v>
      </c>
      <c r="W437" s="93" t="s">
        <v>1334</v>
      </c>
      <c r="Y437" s="93" t="s">
        <v>1397</v>
      </c>
    </row>
    <row r="438" spans="1:26">
      <c r="A438" s="92">
        <v>39</v>
      </c>
      <c r="B438" s="93" t="s">
        <v>1373</v>
      </c>
      <c r="C438" s="93" t="s">
        <v>52</v>
      </c>
      <c r="D438" s="93">
        <v>379</v>
      </c>
      <c r="E438" s="93" t="s">
        <v>507</v>
      </c>
      <c r="F438" s="93">
        <v>375</v>
      </c>
      <c r="G438" s="93">
        <v>1802</v>
      </c>
      <c r="I438" s="93">
        <v>3</v>
      </c>
      <c r="J438" s="93">
        <v>304</v>
      </c>
      <c r="R438" s="93">
        <v>1</v>
      </c>
      <c r="U438" s="93">
        <v>1</v>
      </c>
      <c r="W438" s="93" t="s">
        <v>1334</v>
      </c>
      <c r="Y438" s="93" t="s">
        <v>1397</v>
      </c>
    </row>
    <row r="439" spans="1:26">
      <c r="A439" s="92">
        <v>39</v>
      </c>
      <c r="B439" s="93" t="s">
        <v>1373</v>
      </c>
      <c r="C439" s="93" t="s">
        <v>476</v>
      </c>
      <c r="D439" s="93">
        <v>385</v>
      </c>
      <c r="E439" s="93" t="s">
        <v>507</v>
      </c>
      <c r="F439" s="93">
        <v>375</v>
      </c>
      <c r="G439" s="93">
        <v>1802</v>
      </c>
      <c r="J439" s="93">
        <v>304</v>
      </c>
      <c r="U439" s="93">
        <v>1</v>
      </c>
      <c r="W439" s="93" t="s">
        <v>1334</v>
      </c>
      <c r="Y439" s="93" t="s">
        <v>1397</v>
      </c>
    </row>
    <row r="440" spans="1:26">
      <c r="A440" s="92">
        <v>40</v>
      </c>
      <c r="B440" s="93" t="s">
        <v>1376</v>
      </c>
      <c r="C440" s="93" t="s">
        <v>41</v>
      </c>
      <c r="D440" s="93">
        <v>296</v>
      </c>
      <c r="E440" s="93" t="s">
        <v>499</v>
      </c>
      <c r="F440" s="93">
        <v>304</v>
      </c>
      <c r="G440" s="93">
        <v>1801</v>
      </c>
      <c r="J440" s="93">
        <v>304</v>
      </c>
      <c r="U440" s="93">
        <v>1</v>
      </c>
      <c r="W440" s="93" t="s">
        <v>1334</v>
      </c>
      <c r="Y440" s="93" t="s">
        <v>1397</v>
      </c>
    </row>
    <row r="441" spans="1:26">
      <c r="A441" s="92">
        <v>40</v>
      </c>
      <c r="B441" s="93" t="s">
        <v>1376</v>
      </c>
      <c r="C441" s="93" t="s">
        <v>41</v>
      </c>
      <c r="D441" s="93">
        <v>296</v>
      </c>
      <c r="E441" s="93" t="s">
        <v>507</v>
      </c>
      <c r="F441" s="93">
        <v>375</v>
      </c>
      <c r="G441" s="93">
        <v>1801</v>
      </c>
      <c r="J441" s="93">
        <v>304</v>
      </c>
      <c r="U441" s="93">
        <v>1</v>
      </c>
      <c r="W441" s="93" t="s">
        <v>1334</v>
      </c>
      <c r="Y441" s="93" t="s">
        <v>1397</v>
      </c>
    </row>
    <row r="442" spans="1:26">
      <c r="A442" s="92">
        <v>40</v>
      </c>
      <c r="B442" s="93" t="s">
        <v>1376</v>
      </c>
      <c r="C442" s="93" t="s">
        <v>41</v>
      </c>
      <c r="D442" s="93">
        <v>296</v>
      </c>
      <c r="E442" s="93" t="s">
        <v>499</v>
      </c>
      <c r="F442" s="93">
        <v>304</v>
      </c>
      <c r="G442" s="93">
        <v>1802</v>
      </c>
      <c r="I442" s="93">
        <v>3</v>
      </c>
      <c r="J442" s="93">
        <v>304</v>
      </c>
      <c r="U442" s="93">
        <v>1</v>
      </c>
      <c r="W442" s="93" t="s">
        <v>1334</v>
      </c>
      <c r="Y442" s="93" t="s">
        <v>1397</v>
      </c>
    </row>
    <row r="443" spans="1:26">
      <c r="A443" s="92">
        <v>40</v>
      </c>
      <c r="B443" s="93" t="s">
        <v>1376</v>
      </c>
      <c r="C443" s="93" t="s">
        <v>41</v>
      </c>
      <c r="D443" s="93">
        <v>296</v>
      </c>
      <c r="E443" s="93" t="s">
        <v>507</v>
      </c>
      <c r="F443" s="93">
        <v>375</v>
      </c>
      <c r="G443" s="93">
        <v>1802</v>
      </c>
      <c r="I443" s="93">
        <v>3</v>
      </c>
      <c r="J443" s="93">
        <v>304</v>
      </c>
      <c r="U443" s="93">
        <v>1</v>
      </c>
      <c r="W443" s="93" t="s">
        <v>1334</v>
      </c>
      <c r="Y443" s="93" t="s">
        <v>1397</v>
      </c>
    </row>
    <row r="444" spans="1:26">
      <c r="A444" s="92">
        <v>41</v>
      </c>
      <c r="B444" s="93" t="s">
        <v>1233</v>
      </c>
      <c r="C444" s="93" t="s">
        <v>52</v>
      </c>
      <c r="D444" s="93">
        <v>379</v>
      </c>
      <c r="E444" s="93" t="s">
        <v>23</v>
      </c>
      <c r="F444" s="93">
        <f>56</f>
        <v>56</v>
      </c>
      <c r="G444" s="93">
        <v>1552</v>
      </c>
      <c r="J444" s="93">
        <v>56</v>
      </c>
      <c r="P444" s="93" t="s">
        <v>667</v>
      </c>
      <c r="R444" s="93">
        <v>1</v>
      </c>
      <c r="W444" s="93">
        <v>1</v>
      </c>
      <c r="Y444" s="93" t="s">
        <v>1286</v>
      </c>
      <c r="Z444" s="94" t="s">
        <v>1285</v>
      </c>
    </row>
    <row r="445" spans="1:26">
      <c r="A445" s="92">
        <v>41</v>
      </c>
      <c r="B445" s="93" t="s">
        <v>1233</v>
      </c>
      <c r="C445" s="93" t="s">
        <v>912</v>
      </c>
      <c r="D445" s="93">
        <v>216</v>
      </c>
      <c r="E445" s="93" t="s">
        <v>23</v>
      </c>
      <c r="F445" s="93">
        <f>56</f>
        <v>56</v>
      </c>
      <c r="G445" s="93">
        <v>1552</v>
      </c>
      <c r="J445" s="93">
        <v>56</v>
      </c>
      <c r="P445" s="93" t="s">
        <v>667</v>
      </c>
      <c r="R445" s="93">
        <v>1</v>
      </c>
      <c r="W445" s="93">
        <v>1</v>
      </c>
      <c r="Y445" s="93" t="s">
        <v>1286</v>
      </c>
      <c r="Z445" s="94" t="s">
        <v>1285</v>
      </c>
    </row>
    <row r="446" spans="1:26">
      <c r="A446" s="92">
        <v>41</v>
      </c>
      <c r="B446" s="93" t="s">
        <v>1233</v>
      </c>
      <c r="C446" s="93" t="s">
        <v>52</v>
      </c>
      <c r="D446" s="93">
        <v>379</v>
      </c>
      <c r="E446" s="93" t="s">
        <v>23</v>
      </c>
      <c r="F446" s="93">
        <f>56</f>
        <v>56</v>
      </c>
      <c r="G446" s="93">
        <v>1553</v>
      </c>
      <c r="J446" s="93">
        <v>56</v>
      </c>
      <c r="P446" s="93" t="s">
        <v>667</v>
      </c>
      <c r="R446" s="93">
        <v>1</v>
      </c>
      <c r="W446" s="93">
        <v>1</v>
      </c>
      <c r="Y446" s="93" t="s">
        <v>1286</v>
      </c>
      <c r="Z446" s="94" t="s">
        <v>1285</v>
      </c>
    </row>
    <row r="447" spans="1:26">
      <c r="A447" s="92">
        <v>41</v>
      </c>
      <c r="B447" s="93" t="s">
        <v>1233</v>
      </c>
      <c r="C447" s="93" t="s">
        <v>912</v>
      </c>
      <c r="D447" s="93">
        <v>216</v>
      </c>
      <c r="E447" s="93" t="s">
        <v>23</v>
      </c>
      <c r="F447" s="93">
        <f>56</f>
        <v>56</v>
      </c>
      <c r="G447" s="93">
        <v>1553</v>
      </c>
      <c r="J447" s="93">
        <v>56</v>
      </c>
      <c r="P447" s="93" t="s">
        <v>667</v>
      </c>
      <c r="R447" s="93">
        <v>1</v>
      </c>
      <c r="W447" s="93">
        <v>1</v>
      </c>
      <c r="Y447" s="93" t="s">
        <v>1286</v>
      </c>
      <c r="Z447" s="94" t="s">
        <v>1285</v>
      </c>
    </row>
    <row r="448" spans="1:26">
      <c r="A448" s="92">
        <v>41</v>
      </c>
      <c r="B448" s="93" t="s">
        <v>1233</v>
      </c>
      <c r="C448" s="93" t="s">
        <v>913</v>
      </c>
      <c r="D448" s="93">
        <v>172</v>
      </c>
      <c r="E448" s="93" t="s">
        <v>23</v>
      </c>
      <c r="F448" s="93">
        <f>56</f>
        <v>56</v>
      </c>
      <c r="G448" s="93">
        <v>1553</v>
      </c>
      <c r="J448" s="93">
        <v>56</v>
      </c>
      <c r="P448" s="93" t="s">
        <v>667</v>
      </c>
      <c r="R448" s="93">
        <v>1</v>
      </c>
      <c r="W448" s="93">
        <v>1</v>
      </c>
      <c r="Y448" s="93" t="s">
        <v>1286</v>
      </c>
      <c r="Z448" s="94" t="s">
        <v>1285</v>
      </c>
    </row>
    <row r="449" spans="1:26">
      <c r="A449" s="92">
        <v>41</v>
      </c>
      <c r="B449" s="93" t="s">
        <v>1233</v>
      </c>
      <c r="C449" s="93" t="s">
        <v>52</v>
      </c>
      <c r="D449" s="93">
        <v>379</v>
      </c>
      <c r="E449" s="93" t="s">
        <v>23</v>
      </c>
      <c r="F449" s="93">
        <f>56</f>
        <v>56</v>
      </c>
      <c r="G449" s="93">
        <v>1554</v>
      </c>
      <c r="J449" s="93">
        <v>56</v>
      </c>
      <c r="P449" s="93" t="s">
        <v>667</v>
      </c>
      <c r="R449" s="93">
        <v>1</v>
      </c>
      <c r="W449" s="93">
        <v>1</v>
      </c>
      <c r="Y449" s="93" t="s">
        <v>1286</v>
      </c>
      <c r="Z449" s="94" t="s">
        <v>1285</v>
      </c>
    </row>
    <row r="450" spans="1:26">
      <c r="A450" s="92">
        <v>41</v>
      </c>
      <c r="B450" s="93" t="s">
        <v>1233</v>
      </c>
      <c r="C450" s="93" t="s">
        <v>912</v>
      </c>
      <c r="D450" s="93">
        <v>216</v>
      </c>
      <c r="E450" s="93" t="s">
        <v>23</v>
      </c>
      <c r="F450" s="93">
        <f>56</f>
        <v>56</v>
      </c>
      <c r="G450" s="93">
        <v>1554</v>
      </c>
      <c r="J450" s="93">
        <v>56</v>
      </c>
      <c r="P450" s="93" t="s">
        <v>667</v>
      </c>
      <c r="R450" s="93">
        <v>1</v>
      </c>
      <c r="W450" s="93">
        <v>1</v>
      </c>
      <c r="Y450" s="93" t="s">
        <v>1286</v>
      </c>
      <c r="Z450" s="94" t="s">
        <v>1285</v>
      </c>
    </row>
    <row r="451" spans="1:26">
      <c r="A451" s="92">
        <v>41</v>
      </c>
      <c r="B451" s="93" t="s">
        <v>1233</v>
      </c>
      <c r="C451" s="93" t="s">
        <v>913</v>
      </c>
      <c r="D451" s="93">
        <v>172</v>
      </c>
      <c r="E451" s="93" t="s">
        <v>23</v>
      </c>
      <c r="F451" s="93">
        <f>56</f>
        <v>56</v>
      </c>
      <c r="G451" s="93">
        <v>1554</v>
      </c>
      <c r="J451" s="93">
        <v>56</v>
      </c>
      <c r="P451" s="93" t="s">
        <v>667</v>
      </c>
      <c r="R451" s="93">
        <v>1</v>
      </c>
      <c r="W451" s="93">
        <v>1</v>
      </c>
      <c r="Y451" s="93" t="s">
        <v>1286</v>
      </c>
      <c r="Z451" s="94" t="s">
        <v>1285</v>
      </c>
    </row>
    <row r="452" spans="1:26">
      <c r="A452" s="92">
        <v>41</v>
      </c>
      <c r="B452" s="93" t="s">
        <v>1233</v>
      </c>
      <c r="C452" s="93" t="s">
        <v>52</v>
      </c>
      <c r="D452" s="93">
        <v>379</v>
      </c>
      <c r="E452" s="93" t="s">
        <v>23</v>
      </c>
      <c r="F452" s="93">
        <f>56</f>
        <v>56</v>
      </c>
      <c r="G452" s="93">
        <v>1555</v>
      </c>
      <c r="I452" s="93">
        <v>9</v>
      </c>
      <c r="J452" s="93">
        <v>56</v>
      </c>
      <c r="P452" s="93" t="s">
        <v>667</v>
      </c>
      <c r="R452" s="93">
        <v>1</v>
      </c>
      <c r="W452" s="93">
        <v>1</v>
      </c>
      <c r="Y452" s="93" t="s">
        <v>1286</v>
      </c>
      <c r="Z452" s="94" t="s">
        <v>1285</v>
      </c>
    </row>
    <row r="453" spans="1:26">
      <c r="A453" s="92">
        <v>41</v>
      </c>
      <c r="B453" s="93" t="s">
        <v>1233</v>
      </c>
      <c r="C453" s="93" t="s">
        <v>912</v>
      </c>
      <c r="D453" s="93">
        <v>216</v>
      </c>
      <c r="E453" s="93" t="s">
        <v>23</v>
      </c>
      <c r="F453" s="93">
        <f>56</f>
        <v>56</v>
      </c>
      <c r="G453" s="93">
        <v>1555</v>
      </c>
      <c r="I453" s="93">
        <v>9</v>
      </c>
      <c r="J453" s="93">
        <v>56</v>
      </c>
      <c r="P453" s="93" t="s">
        <v>667</v>
      </c>
      <c r="R453" s="93">
        <v>1</v>
      </c>
      <c r="W453" s="93">
        <v>1</v>
      </c>
      <c r="Y453" s="93" t="s">
        <v>1286</v>
      </c>
      <c r="Z453" s="94" t="s">
        <v>1285</v>
      </c>
    </row>
    <row r="454" spans="1:26">
      <c r="A454" s="92">
        <v>41</v>
      </c>
      <c r="B454" s="93" t="s">
        <v>1233</v>
      </c>
      <c r="C454" s="93" t="s">
        <v>913</v>
      </c>
      <c r="D454" s="93">
        <v>172</v>
      </c>
      <c r="E454" s="93" t="s">
        <v>23</v>
      </c>
      <c r="F454" s="93">
        <f>56</f>
        <v>56</v>
      </c>
      <c r="G454" s="93">
        <v>1555</v>
      </c>
      <c r="I454" s="93">
        <v>9</v>
      </c>
      <c r="J454" s="93">
        <v>56</v>
      </c>
      <c r="P454" s="93" t="s">
        <v>667</v>
      </c>
      <c r="R454" s="93">
        <v>1</v>
      </c>
      <c r="W454" s="93">
        <v>1</v>
      </c>
      <c r="Y454" s="93" t="s">
        <v>1286</v>
      </c>
      <c r="Z454" s="94" t="s">
        <v>1285</v>
      </c>
    </row>
    <row r="455" spans="1:26">
      <c r="A455" s="92">
        <v>42</v>
      </c>
      <c r="B455" s="93" t="s">
        <v>1394</v>
      </c>
      <c r="C455" s="93" t="s">
        <v>494</v>
      </c>
      <c r="D455" s="93">
        <v>390</v>
      </c>
      <c r="E455" s="93" t="s">
        <v>1056</v>
      </c>
      <c r="F455" s="93">
        <v>379</v>
      </c>
      <c r="G455" s="93">
        <v>1864</v>
      </c>
      <c r="H455" s="93">
        <v>2</v>
      </c>
      <c r="I455" s="93">
        <v>10</v>
      </c>
      <c r="J455" s="93">
        <v>56</v>
      </c>
      <c r="K455" s="93">
        <v>216</v>
      </c>
      <c r="L455" s="93">
        <v>172</v>
      </c>
      <c r="M455" s="93">
        <v>379</v>
      </c>
      <c r="P455" s="93" t="s">
        <v>667</v>
      </c>
      <c r="Q455" s="93">
        <v>4</v>
      </c>
      <c r="W455" s="93">
        <v>1</v>
      </c>
      <c r="Y455" s="93" t="s">
        <v>1287</v>
      </c>
      <c r="Z455" s="94" t="s">
        <v>1288</v>
      </c>
    </row>
    <row r="456" spans="1:26">
      <c r="A456" s="92">
        <v>43</v>
      </c>
      <c r="B456" s="93" t="s">
        <v>1015</v>
      </c>
      <c r="C456" s="93" t="s">
        <v>54</v>
      </c>
      <c r="D456" s="93">
        <v>385</v>
      </c>
      <c r="E456" s="93" t="s">
        <v>554</v>
      </c>
      <c r="F456" s="93">
        <v>70</v>
      </c>
      <c r="G456" s="93">
        <v>1654</v>
      </c>
      <c r="J456" s="93">
        <v>385</v>
      </c>
      <c r="P456" s="93" t="s">
        <v>667</v>
      </c>
      <c r="Q456" s="93">
        <v>4</v>
      </c>
      <c r="W456" s="93">
        <v>1</v>
      </c>
      <c r="Y456" s="93" t="s">
        <v>1289</v>
      </c>
      <c r="Z456" s="94" t="s">
        <v>1290</v>
      </c>
    </row>
    <row r="457" spans="1:26">
      <c r="A457" s="92">
        <v>43</v>
      </c>
      <c r="B457" s="93" t="s">
        <v>1015</v>
      </c>
      <c r="C457" s="93" t="s">
        <v>54</v>
      </c>
      <c r="D457" s="93">
        <v>385</v>
      </c>
      <c r="E457" s="93" t="s">
        <v>554</v>
      </c>
      <c r="F457" s="93">
        <v>70</v>
      </c>
      <c r="G457" s="93">
        <v>1655</v>
      </c>
      <c r="J457" s="93">
        <v>385</v>
      </c>
      <c r="P457" s="93" t="s">
        <v>667</v>
      </c>
      <c r="Q457" s="93">
        <v>4</v>
      </c>
      <c r="W457" s="93">
        <v>1</v>
      </c>
      <c r="Y457" s="93" t="s">
        <v>1016</v>
      </c>
      <c r="Z457" s="94" t="s">
        <v>1290</v>
      </c>
    </row>
    <row r="458" spans="1:26">
      <c r="A458" s="92">
        <v>43</v>
      </c>
      <c r="B458" s="93" t="s">
        <v>1015</v>
      </c>
      <c r="C458" s="93" t="s">
        <v>54</v>
      </c>
      <c r="D458" s="93">
        <v>385</v>
      </c>
      <c r="E458" s="93" t="s">
        <v>554</v>
      </c>
      <c r="F458" s="93">
        <v>70</v>
      </c>
      <c r="G458" s="93">
        <v>1656</v>
      </c>
      <c r="J458" s="93">
        <v>385</v>
      </c>
      <c r="P458" s="93" t="s">
        <v>667</v>
      </c>
      <c r="Q458" s="93">
        <v>4</v>
      </c>
      <c r="W458" s="93">
        <v>1</v>
      </c>
      <c r="Y458" s="93" t="s">
        <v>1016</v>
      </c>
      <c r="Z458" s="94" t="s">
        <v>1290</v>
      </c>
    </row>
    <row r="459" spans="1:26">
      <c r="A459" s="92">
        <v>43</v>
      </c>
      <c r="B459" s="93" t="s">
        <v>1015</v>
      </c>
      <c r="C459" s="93" t="s">
        <v>54</v>
      </c>
      <c r="D459" s="93">
        <v>385</v>
      </c>
      <c r="E459" s="93" t="s">
        <v>52</v>
      </c>
      <c r="F459" s="93">
        <v>379</v>
      </c>
      <c r="G459" s="93">
        <v>1656</v>
      </c>
      <c r="J459" s="93">
        <v>385</v>
      </c>
      <c r="P459" s="93" t="s">
        <v>667</v>
      </c>
      <c r="Q459" s="93">
        <v>4</v>
      </c>
      <c r="W459" s="93">
        <v>1</v>
      </c>
      <c r="Y459" s="93" t="s">
        <v>1016</v>
      </c>
      <c r="Z459" s="94" t="s">
        <v>1290</v>
      </c>
    </row>
    <row r="460" spans="1:26">
      <c r="A460" s="92">
        <v>43</v>
      </c>
      <c r="B460" s="93" t="s">
        <v>1015</v>
      </c>
      <c r="C460" s="93" t="s">
        <v>54</v>
      </c>
      <c r="D460" s="93">
        <v>385</v>
      </c>
      <c r="E460" s="93" t="s">
        <v>367</v>
      </c>
      <c r="F460" s="93">
        <v>390</v>
      </c>
      <c r="G460" s="93">
        <v>1656</v>
      </c>
      <c r="J460" s="93">
        <v>385</v>
      </c>
      <c r="P460" s="93" t="s">
        <v>667</v>
      </c>
      <c r="Q460" s="93">
        <v>4</v>
      </c>
      <c r="W460" s="93">
        <v>1</v>
      </c>
      <c r="Y460" s="93" t="s">
        <v>1016</v>
      </c>
      <c r="Z460" s="94" t="s">
        <v>1290</v>
      </c>
    </row>
    <row r="461" spans="1:26">
      <c r="A461" s="92">
        <v>43</v>
      </c>
      <c r="B461" s="93" t="s">
        <v>1015</v>
      </c>
      <c r="C461" s="93" t="s">
        <v>54</v>
      </c>
      <c r="D461" s="93">
        <v>385</v>
      </c>
      <c r="E461" s="93" t="s">
        <v>748</v>
      </c>
      <c r="F461" s="93">
        <v>83</v>
      </c>
      <c r="G461" s="93">
        <v>1656</v>
      </c>
      <c r="J461" s="93">
        <v>385</v>
      </c>
      <c r="P461" s="93" t="s">
        <v>667</v>
      </c>
      <c r="Q461" s="93">
        <v>4</v>
      </c>
      <c r="W461" s="93">
        <v>1</v>
      </c>
      <c r="Y461" s="93" t="s">
        <v>1016</v>
      </c>
      <c r="Z461" s="94" t="s">
        <v>1290</v>
      </c>
    </row>
    <row r="462" spans="1:26">
      <c r="A462" s="92">
        <v>43</v>
      </c>
      <c r="B462" s="93" t="s">
        <v>1015</v>
      </c>
      <c r="C462" s="93" t="s">
        <v>54</v>
      </c>
      <c r="D462" s="93">
        <v>385</v>
      </c>
      <c r="E462" s="93" t="s">
        <v>55</v>
      </c>
      <c r="F462" s="93">
        <v>389</v>
      </c>
      <c r="G462" s="93">
        <v>1656</v>
      </c>
      <c r="J462" s="93">
        <v>385</v>
      </c>
      <c r="P462" s="93" t="s">
        <v>667</v>
      </c>
      <c r="Q462" s="93">
        <v>4</v>
      </c>
      <c r="W462" s="93">
        <v>1</v>
      </c>
      <c r="Y462" s="93" t="s">
        <v>1016</v>
      </c>
      <c r="Z462" s="94" t="s">
        <v>1290</v>
      </c>
    </row>
    <row r="463" spans="1:26">
      <c r="A463" s="92">
        <v>43</v>
      </c>
      <c r="B463" s="93" t="s">
        <v>1015</v>
      </c>
      <c r="C463" s="93" t="s">
        <v>54</v>
      </c>
      <c r="D463" s="93">
        <v>385</v>
      </c>
      <c r="E463" s="93" t="s">
        <v>554</v>
      </c>
      <c r="F463" s="93">
        <v>70</v>
      </c>
      <c r="G463" s="93">
        <v>1657</v>
      </c>
      <c r="J463" s="93">
        <v>385</v>
      </c>
      <c r="P463" s="93" t="s">
        <v>667</v>
      </c>
      <c r="Q463" s="93">
        <v>4</v>
      </c>
      <c r="W463" s="93">
        <v>1</v>
      </c>
      <c r="Y463" s="93" t="s">
        <v>1016</v>
      </c>
      <c r="Z463" s="94" t="s">
        <v>1290</v>
      </c>
    </row>
    <row r="464" spans="1:26">
      <c r="A464" s="92">
        <v>43</v>
      </c>
      <c r="B464" s="93" t="s">
        <v>1015</v>
      </c>
      <c r="C464" s="93" t="s">
        <v>54</v>
      </c>
      <c r="D464" s="93">
        <v>385</v>
      </c>
      <c r="E464" s="93" t="s">
        <v>52</v>
      </c>
      <c r="F464" s="93">
        <v>379</v>
      </c>
      <c r="G464" s="93">
        <v>1657</v>
      </c>
      <c r="J464" s="93">
        <v>385</v>
      </c>
      <c r="P464" s="93" t="s">
        <v>667</v>
      </c>
      <c r="Q464" s="93">
        <v>4</v>
      </c>
      <c r="W464" s="93">
        <v>1</v>
      </c>
      <c r="Y464" s="93" t="s">
        <v>1016</v>
      </c>
      <c r="Z464" s="94" t="s">
        <v>1290</v>
      </c>
    </row>
    <row r="465" spans="1:26">
      <c r="A465" s="92">
        <v>43</v>
      </c>
      <c r="B465" s="93" t="s">
        <v>1015</v>
      </c>
      <c r="C465" s="93" t="s">
        <v>54</v>
      </c>
      <c r="D465" s="93">
        <v>385</v>
      </c>
      <c r="E465" s="93" t="s">
        <v>367</v>
      </c>
      <c r="F465" s="93">
        <v>390</v>
      </c>
      <c r="G465" s="93">
        <v>1657</v>
      </c>
      <c r="J465" s="93">
        <v>385</v>
      </c>
      <c r="P465" s="93" t="s">
        <v>667</v>
      </c>
      <c r="Q465" s="93">
        <v>4</v>
      </c>
      <c r="W465" s="93">
        <v>1</v>
      </c>
      <c r="Y465" s="93" t="s">
        <v>1016</v>
      </c>
      <c r="Z465" s="94" t="s">
        <v>1290</v>
      </c>
    </row>
    <row r="466" spans="1:26">
      <c r="A466" s="92">
        <v>43</v>
      </c>
      <c r="B466" s="93" t="s">
        <v>1015</v>
      </c>
      <c r="C466" s="93" t="s">
        <v>54</v>
      </c>
      <c r="D466" s="93">
        <v>385</v>
      </c>
      <c r="E466" s="93" t="s">
        <v>748</v>
      </c>
      <c r="F466" s="93">
        <v>83</v>
      </c>
      <c r="G466" s="93">
        <v>1657</v>
      </c>
      <c r="J466" s="93">
        <v>385</v>
      </c>
      <c r="P466" s="93" t="s">
        <v>667</v>
      </c>
      <c r="Q466" s="93">
        <v>4</v>
      </c>
      <c r="W466" s="93">
        <v>1</v>
      </c>
      <c r="Y466" s="93" t="s">
        <v>1016</v>
      </c>
      <c r="Z466" s="94" t="s">
        <v>1290</v>
      </c>
    </row>
    <row r="467" spans="1:26">
      <c r="A467" s="92">
        <v>43</v>
      </c>
      <c r="B467" s="93" t="s">
        <v>1015</v>
      </c>
      <c r="C467" s="93" t="s">
        <v>54</v>
      </c>
      <c r="D467" s="93">
        <v>385</v>
      </c>
      <c r="E467" s="93" t="s">
        <v>55</v>
      </c>
      <c r="F467" s="93">
        <v>389</v>
      </c>
      <c r="G467" s="93">
        <v>1657</v>
      </c>
      <c r="J467" s="93">
        <v>385</v>
      </c>
      <c r="P467" s="93" t="s">
        <v>667</v>
      </c>
      <c r="Q467" s="93">
        <v>4</v>
      </c>
      <c r="W467" s="93">
        <v>1</v>
      </c>
      <c r="Y467" s="93" t="s">
        <v>1016</v>
      </c>
      <c r="Z467" s="94" t="s">
        <v>1290</v>
      </c>
    </row>
    <row r="468" spans="1:26">
      <c r="A468" s="92">
        <v>43</v>
      </c>
      <c r="B468" s="93" t="s">
        <v>1015</v>
      </c>
      <c r="C468" s="93" t="s">
        <v>54</v>
      </c>
      <c r="D468" s="93">
        <v>385</v>
      </c>
      <c r="E468" s="93" t="s">
        <v>554</v>
      </c>
      <c r="F468" s="93">
        <v>70</v>
      </c>
      <c r="G468" s="93">
        <v>1658</v>
      </c>
      <c r="J468" s="93">
        <v>385</v>
      </c>
      <c r="P468" s="93" t="s">
        <v>667</v>
      </c>
      <c r="Q468" s="93">
        <v>4</v>
      </c>
      <c r="W468" s="93">
        <v>1</v>
      </c>
      <c r="Y468" s="93" t="s">
        <v>1016</v>
      </c>
      <c r="Z468" s="94" t="s">
        <v>1290</v>
      </c>
    </row>
    <row r="469" spans="1:26">
      <c r="A469" s="92">
        <v>43</v>
      </c>
      <c r="B469" s="93" t="s">
        <v>1015</v>
      </c>
      <c r="C469" s="93" t="s">
        <v>54</v>
      </c>
      <c r="D469" s="93">
        <v>385</v>
      </c>
      <c r="E469" s="93" t="s">
        <v>553</v>
      </c>
      <c r="F469" s="93">
        <v>66</v>
      </c>
      <c r="G469" s="93">
        <v>1658</v>
      </c>
      <c r="J469" s="93">
        <v>385</v>
      </c>
      <c r="P469" s="93" t="s">
        <v>667</v>
      </c>
      <c r="Q469" s="93">
        <v>4</v>
      </c>
      <c r="W469" s="93">
        <v>1</v>
      </c>
      <c r="Y469" s="93" t="s">
        <v>1016</v>
      </c>
      <c r="Z469" s="94" t="s">
        <v>1290</v>
      </c>
    </row>
    <row r="470" spans="1:26">
      <c r="A470" s="92">
        <v>43</v>
      </c>
      <c r="B470" s="93" t="s">
        <v>1015</v>
      </c>
      <c r="C470" s="93" t="s">
        <v>54</v>
      </c>
      <c r="D470" s="93">
        <v>385</v>
      </c>
      <c r="E470" s="93" t="s">
        <v>52</v>
      </c>
      <c r="F470" s="93">
        <v>379</v>
      </c>
      <c r="G470" s="93">
        <v>1658</v>
      </c>
      <c r="J470" s="93">
        <v>385</v>
      </c>
      <c r="P470" s="93" t="s">
        <v>667</v>
      </c>
      <c r="Q470" s="93">
        <v>4</v>
      </c>
      <c r="W470" s="93">
        <v>1</v>
      </c>
      <c r="Y470" s="93" t="s">
        <v>1016</v>
      </c>
      <c r="Z470" s="94" t="s">
        <v>1290</v>
      </c>
    </row>
    <row r="471" spans="1:26">
      <c r="A471" s="92">
        <v>43</v>
      </c>
      <c r="B471" s="93" t="s">
        <v>1015</v>
      </c>
      <c r="C471" s="93" t="s">
        <v>54</v>
      </c>
      <c r="D471" s="93">
        <v>385</v>
      </c>
      <c r="E471" s="93" t="s">
        <v>367</v>
      </c>
      <c r="F471" s="93">
        <v>390</v>
      </c>
      <c r="G471" s="93">
        <v>1658</v>
      </c>
      <c r="J471" s="93">
        <v>385</v>
      </c>
      <c r="P471" s="93" t="s">
        <v>667</v>
      </c>
      <c r="Q471" s="93">
        <v>4</v>
      </c>
      <c r="W471" s="93">
        <v>1</v>
      </c>
      <c r="Y471" s="93" t="s">
        <v>1016</v>
      </c>
      <c r="Z471" s="94" t="s">
        <v>1290</v>
      </c>
    </row>
    <row r="472" spans="1:26">
      <c r="A472" s="92">
        <v>43</v>
      </c>
      <c r="B472" s="93" t="s">
        <v>1015</v>
      </c>
      <c r="C472" s="93" t="s">
        <v>54</v>
      </c>
      <c r="D472" s="93">
        <v>385</v>
      </c>
      <c r="E472" s="93" t="s">
        <v>748</v>
      </c>
      <c r="F472" s="93">
        <v>83</v>
      </c>
      <c r="G472" s="93">
        <v>1658</v>
      </c>
      <c r="J472" s="93">
        <v>385</v>
      </c>
      <c r="P472" s="93" t="s">
        <v>667</v>
      </c>
      <c r="Q472" s="93">
        <v>4</v>
      </c>
      <c r="W472" s="93">
        <v>1</v>
      </c>
      <c r="Y472" s="93" t="s">
        <v>1016</v>
      </c>
      <c r="Z472" s="94" t="s">
        <v>1290</v>
      </c>
    </row>
    <row r="473" spans="1:26">
      <c r="A473" s="92">
        <v>43</v>
      </c>
      <c r="B473" s="93" t="s">
        <v>1015</v>
      </c>
      <c r="C473" s="93" t="s">
        <v>54</v>
      </c>
      <c r="D473" s="93">
        <v>385</v>
      </c>
      <c r="E473" s="93" t="s">
        <v>55</v>
      </c>
      <c r="F473" s="93">
        <v>389</v>
      </c>
      <c r="G473" s="93">
        <v>1658</v>
      </c>
      <c r="J473" s="93">
        <v>385</v>
      </c>
      <c r="P473" s="93" t="s">
        <v>667</v>
      </c>
      <c r="Q473" s="93">
        <v>4</v>
      </c>
      <c r="W473" s="93">
        <v>1</v>
      </c>
      <c r="Y473" s="93" t="s">
        <v>1016</v>
      </c>
      <c r="Z473" s="94" t="s">
        <v>1290</v>
      </c>
    </row>
    <row r="474" spans="1:26">
      <c r="A474" s="92">
        <v>43</v>
      </c>
      <c r="B474" s="93" t="s">
        <v>1015</v>
      </c>
      <c r="C474" s="93" t="s">
        <v>54</v>
      </c>
      <c r="D474" s="93">
        <v>385</v>
      </c>
      <c r="E474" s="93" t="s">
        <v>554</v>
      </c>
      <c r="F474" s="93">
        <v>70</v>
      </c>
      <c r="G474" s="93">
        <v>1659</v>
      </c>
      <c r="J474" s="93">
        <v>385</v>
      </c>
      <c r="P474" s="93" t="s">
        <v>667</v>
      </c>
      <c r="Q474" s="93">
        <v>4</v>
      </c>
      <c r="W474" s="93">
        <v>1</v>
      </c>
      <c r="Y474" s="93" t="s">
        <v>1016</v>
      </c>
      <c r="Z474" s="94" t="s">
        <v>1290</v>
      </c>
    </row>
    <row r="475" spans="1:26">
      <c r="A475" s="92">
        <v>43</v>
      </c>
      <c r="B475" s="93" t="s">
        <v>1015</v>
      </c>
      <c r="C475" s="93" t="s">
        <v>54</v>
      </c>
      <c r="D475" s="93">
        <v>385</v>
      </c>
      <c r="E475" s="93" t="s">
        <v>553</v>
      </c>
      <c r="F475" s="93">
        <v>66</v>
      </c>
      <c r="G475" s="93">
        <v>1659</v>
      </c>
      <c r="J475" s="93">
        <v>385</v>
      </c>
      <c r="P475" s="93" t="s">
        <v>667</v>
      </c>
      <c r="Q475" s="93">
        <v>4</v>
      </c>
      <c r="W475" s="93">
        <v>1</v>
      </c>
      <c r="Y475" s="93" t="s">
        <v>1016</v>
      </c>
      <c r="Z475" s="94" t="s">
        <v>1290</v>
      </c>
    </row>
    <row r="476" spans="1:26">
      <c r="A476" s="92">
        <v>43</v>
      </c>
      <c r="B476" s="93" t="s">
        <v>1015</v>
      </c>
      <c r="C476" s="93" t="s">
        <v>54</v>
      </c>
      <c r="D476" s="93">
        <v>385</v>
      </c>
      <c r="E476" s="93" t="s">
        <v>52</v>
      </c>
      <c r="F476" s="93">
        <v>379</v>
      </c>
      <c r="G476" s="93">
        <v>1659</v>
      </c>
      <c r="J476" s="93">
        <v>385</v>
      </c>
      <c r="P476" s="93" t="s">
        <v>667</v>
      </c>
      <c r="Q476" s="93">
        <v>4</v>
      </c>
      <c r="W476" s="93">
        <v>1</v>
      </c>
      <c r="Y476" s="93" t="s">
        <v>1016</v>
      </c>
      <c r="Z476" s="94" t="s">
        <v>1290</v>
      </c>
    </row>
    <row r="477" spans="1:26">
      <c r="A477" s="92">
        <v>43</v>
      </c>
      <c r="B477" s="93" t="s">
        <v>1015</v>
      </c>
      <c r="C477" s="93" t="s">
        <v>54</v>
      </c>
      <c r="D477" s="93">
        <v>385</v>
      </c>
      <c r="E477" s="93" t="s">
        <v>367</v>
      </c>
      <c r="F477" s="93">
        <v>390</v>
      </c>
      <c r="G477" s="93">
        <v>1659</v>
      </c>
      <c r="J477" s="93">
        <v>385</v>
      </c>
      <c r="P477" s="93" t="s">
        <v>667</v>
      </c>
      <c r="Q477" s="93">
        <v>4</v>
      </c>
      <c r="W477" s="93">
        <v>1</v>
      </c>
      <c r="Y477" s="93" t="s">
        <v>1016</v>
      </c>
      <c r="Z477" s="94" t="s">
        <v>1290</v>
      </c>
    </row>
    <row r="478" spans="1:26">
      <c r="A478" s="92">
        <v>43</v>
      </c>
      <c r="B478" s="93" t="s">
        <v>1015</v>
      </c>
      <c r="C478" s="93" t="s">
        <v>54</v>
      </c>
      <c r="D478" s="93">
        <v>385</v>
      </c>
      <c r="E478" s="93" t="s">
        <v>748</v>
      </c>
      <c r="F478" s="93">
        <v>83</v>
      </c>
      <c r="G478" s="93">
        <v>1659</v>
      </c>
      <c r="J478" s="93">
        <v>385</v>
      </c>
      <c r="P478" s="93" t="s">
        <v>667</v>
      </c>
      <c r="Q478" s="93">
        <v>4</v>
      </c>
      <c r="W478" s="93">
        <v>1</v>
      </c>
      <c r="Y478" s="93" t="s">
        <v>1016</v>
      </c>
      <c r="Z478" s="94" t="s">
        <v>1290</v>
      </c>
    </row>
    <row r="479" spans="1:26">
      <c r="A479" s="92">
        <v>43</v>
      </c>
      <c r="B479" s="93" t="s">
        <v>1015</v>
      </c>
      <c r="C479" s="93" t="s">
        <v>54</v>
      </c>
      <c r="D479" s="93">
        <v>385</v>
      </c>
      <c r="E479" s="93" t="s">
        <v>55</v>
      </c>
      <c r="F479" s="93">
        <v>389</v>
      </c>
      <c r="G479" s="93">
        <v>1659</v>
      </c>
      <c r="J479" s="93">
        <v>385</v>
      </c>
      <c r="P479" s="93" t="s">
        <v>667</v>
      </c>
      <c r="Q479" s="93">
        <v>4</v>
      </c>
      <c r="W479" s="93">
        <v>1</v>
      </c>
      <c r="Y479" s="93" t="s">
        <v>1016</v>
      </c>
      <c r="Z479" s="94" t="s">
        <v>1290</v>
      </c>
    </row>
    <row r="480" spans="1:26">
      <c r="A480" s="92">
        <v>43</v>
      </c>
      <c r="B480" s="93" t="s">
        <v>1015</v>
      </c>
      <c r="C480" s="93" t="s">
        <v>54</v>
      </c>
      <c r="D480" s="93">
        <v>385</v>
      </c>
      <c r="E480" s="93" t="s">
        <v>554</v>
      </c>
      <c r="F480" s="93">
        <v>70</v>
      </c>
      <c r="G480" s="93">
        <v>1660</v>
      </c>
      <c r="J480" s="93">
        <v>385</v>
      </c>
      <c r="P480" s="93" t="s">
        <v>667</v>
      </c>
      <c r="Q480" s="93">
        <v>4</v>
      </c>
      <c r="W480" s="93">
        <v>1</v>
      </c>
      <c r="Y480" s="93" t="s">
        <v>1016</v>
      </c>
      <c r="Z480" s="94" t="s">
        <v>1290</v>
      </c>
    </row>
    <row r="481" spans="1:26">
      <c r="A481" s="92">
        <v>43</v>
      </c>
      <c r="B481" s="93" t="s">
        <v>1015</v>
      </c>
      <c r="C481" s="93" t="s">
        <v>54</v>
      </c>
      <c r="D481" s="93">
        <v>385</v>
      </c>
      <c r="E481" s="93" t="s">
        <v>553</v>
      </c>
      <c r="F481" s="93">
        <v>66</v>
      </c>
      <c r="G481" s="93">
        <v>1660</v>
      </c>
      <c r="J481" s="93">
        <v>385</v>
      </c>
      <c r="P481" s="93" t="s">
        <v>667</v>
      </c>
      <c r="Q481" s="93">
        <v>4</v>
      </c>
      <c r="W481" s="93">
        <v>1</v>
      </c>
      <c r="Y481" s="93" t="s">
        <v>1016</v>
      </c>
      <c r="Z481" s="94" t="s">
        <v>1290</v>
      </c>
    </row>
    <row r="482" spans="1:26">
      <c r="A482" s="92">
        <v>43</v>
      </c>
      <c r="B482" s="93" t="s">
        <v>1015</v>
      </c>
      <c r="C482" s="93" t="s">
        <v>54</v>
      </c>
      <c r="D482" s="93">
        <v>385</v>
      </c>
      <c r="E482" s="93" t="s">
        <v>52</v>
      </c>
      <c r="F482" s="93">
        <v>379</v>
      </c>
      <c r="G482" s="93">
        <v>1660</v>
      </c>
      <c r="J482" s="93">
        <v>385</v>
      </c>
      <c r="P482" s="93" t="s">
        <v>667</v>
      </c>
      <c r="Q482" s="93">
        <v>4</v>
      </c>
      <c r="W482" s="93">
        <v>1</v>
      </c>
      <c r="Y482" s="93" t="s">
        <v>1016</v>
      </c>
      <c r="Z482" s="94" t="s">
        <v>1290</v>
      </c>
    </row>
    <row r="483" spans="1:26">
      <c r="A483" s="92">
        <v>43</v>
      </c>
      <c r="B483" s="93" t="s">
        <v>1015</v>
      </c>
      <c r="C483" s="93" t="s">
        <v>54</v>
      </c>
      <c r="D483" s="93">
        <v>385</v>
      </c>
      <c r="E483" s="93" t="s">
        <v>367</v>
      </c>
      <c r="F483" s="93">
        <v>390</v>
      </c>
      <c r="G483" s="93">
        <v>1660</v>
      </c>
      <c r="J483" s="93">
        <v>385</v>
      </c>
      <c r="P483" s="93" t="s">
        <v>667</v>
      </c>
      <c r="Q483" s="93">
        <v>4</v>
      </c>
      <c r="W483" s="93">
        <v>1</v>
      </c>
      <c r="Y483" s="93" t="s">
        <v>1016</v>
      </c>
      <c r="Z483" s="94" t="s">
        <v>1290</v>
      </c>
    </row>
    <row r="484" spans="1:26">
      <c r="A484" s="92">
        <v>43</v>
      </c>
      <c r="B484" s="93" t="s">
        <v>1015</v>
      </c>
      <c r="C484" s="93" t="s">
        <v>54</v>
      </c>
      <c r="D484" s="93">
        <v>385</v>
      </c>
      <c r="E484" s="93" t="s">
        <v>748</v>
      </c>
      <c r="F484" s="93">
        <v>83</v>
      </c>
      <c r="G484" s="93">
        <v>1660</v>
      </c>
      <c r="J484" s="93">
        <v>385</v>
      </c>
      <c r="P484" s="93" t="s">
        <v>667</v>
      </c>
      <c r="Q484" s="93">
        <v>4</v>
      </c>
      <c r="W484" s="93">
        <v>1</v>
      </c>
      <c r="Y484" s="93" t="s">
        <v>1016</v>
      </c>
      <c r="Z484" s="94" t="s">
        <v>1290</v>
      </c>
    </row>
    <row r="485" spans="1:26">
      <c r="A485" s="92">
        <v>43</v>
      </c>
      <c r="B485" s="93" t="s">
        <v>1015</v>
      </c>
      <c r="C485" s="93" t="s">
        <v>54</v>
      </c>
      <c r="D485" s="93">
        <v>385</v>
      </c>
      <c r="E485" s="93" t="s">
        <v>55</v>
      </c>
      <c r="F485" s="93">
        <v>389</v>
      </c>
      <c r="G485" s="93">
        <v>1660</v>
      </c>
      <c r="J485" s="93">
        <v>385</v>
      </c>
      <c r="P485" s="93" t="s">
        <v>667</v>
      </c>
      <c r="Q485" s="93">
        <v>4</v>
      </c>
      <c r="W485" s="93">
        <v>1</v>
      </c>
      <c r="Y485" s="93" t="s">
        <v>1016</v>
      </c>
      <c r="Z485" s="94" t="s">
        <v>1290</v>
      </c>
    </row>
    <row r="486" spans="1:26">
      <c r="A486" s="92">
        <v>44</v>
      </c>
      <c r="B486" s="93" t="s">
        <v>1239</v>
      </c>
      <c r="C486" s="93" t="s">
        <v>929</v>
      </c>
      <c r="D486" s="93">
        <f>83</f>
        <v>83</v>
      </c>
      <c r="E486" s="93" t="s">
        <v>54</v>
      </c>
      <c r="F486" s="93">
        <v>385</v>
      </c>
      <c r="G486" s="93">
        <v>1561</v>
      </c>
      <c r="J486" s="93">
        <v>385</v>
      </c>
      <c r="P486" s="93" t="s">
        <v>667</v>
      </c>
      <c r="W486" s="93">
        <v>1</v>
      </c>
      <c r="Y486" s="93" t="s">
        <v>2050</v>
      </c>
      <c r="Z486" s="94" t="s">
        <v>1291</v>
      </c>
    </row>
    <row r="487" spans="1:26">
      <c r="A487" s="92">
        <v>44</v>
      </c>
      <c r="B487" s="93" t="s">
        <v>1239</v>
      </c>
      <c r="C487" s="93" t="s">
        <v>367</v>
      </c>
      <c r="D487" s="93">
        <v>390</v>
      </c>
      <c r="E487" s="93" t="s">
        <v>54</v>
      </c>
      <c r="F487" s="93">
        <v>385</v>
      </c>
      <c r="G487" s="93">
        <v>1561</v>
      </c>
      <c r="J487" s="93">
        <v>385</v>
      </c>
      <c r="P487" s="93" t="s">
        <v>667</v>
      </c>
      <c r="W487" s="93">
        <v>1</v>
      </c>
      <c r="Y487" s="93" t="s">
        <v>2050</v>
      </c>
      <c r="Z487" s="94" t="s">
        <v>1291</v>
      </c>
    </row>
    <row r="488" spans="1:26">
      <c r="A488" s="92">
        <v>44</v>
      </c>
      <c r="B488" s="93" t="s">
        <v>1239</v>
      </c>
      <c r="C488" s="93" t="s">
        <v>55</v>
      </c>
      <c r="D488" s="93">
        <v>389</v>
      </c>
      <c r="E488" s="93" t="s">
        <v>54</v>
      </c>
      <c r="F488" s="93">
        <v>385</v>
      </c>
      <c r="G488" s="93">
        <v>1561</v>
      </c>
      <c r="J488" s="93">
        <v>385</v>
      </c>
      <c r="P488" s="93" t="s">
        <v>667</v>
      </c>
      <c r="W488" s="93" t="s">
        <v>1292</v>
      </c>
      <c r="X488" s="94" t="s">
        <v>1293</v>
      </c>
      <c r="Y488" s="93" t="s">
        <v>2050</v>
      </c>
      <c r="Z488" s="94" t="s">
        <v>1291</v>
      </c>
    </row>
    <row r="489" spans="1:26">
      <c r="A489" s="92">
        <v>44</v>
      </c>
      <c r="B489" s="93" t="s">
        <v>1239</v>
      </c>
      <c r="C489" s="93" t="s">
        <v>931</v>
      </c>
      <c r="D489" s="93">
        <f>70</f>
        <v>70</v>
      </c>
      <c r="E489" s="93" t="s">
        <v>929</v>
      </c>
      <c r="F489" s="93">
        <f>83</f>
        <v>83</v>
      </c>
      <c r="G489" s="93">
        <v>1562</v>
      </c>
      <c r="J489" s="93">
        <v>83</v>
      </c>
      <c r="P489" s="93" t="s">
        <v>667</v>
      </c>
      <c r="W489" s="93" t="s">
        <v>1294</v>
      </c>
      <c r="X489" s="94" t="s">
        <v>1295</v>
      </c>
      <c r="Y489" s="93" t="s">
        <v>2050</v>
      </c>
      <c r="Z489" s="94" t="s">
        <v>1291</v>
      </c>
    </row>
    <row r="490" spans="1:26">
      <c r="A490" s="92">
        <v>44</v>
      </c>
      <c r="B490" s="93" t="s">
        <v>1239</v>
      </c>
      <c r="C490" s="93" t="s">
        <v>929</v>
      </c>
      <c r="D490" s="93">
        <f>83</f>
        <v>83</v>
      </c>
      <c r="E490" s="93" t="s">
        <v>54</v>
      </c>
      <c r="F490" s="93">
        <v>385</v>
      </c>
      <c r="G490" s="93">
        <v>1562</v>
      </c>
      <c r="J490" s="93">
        <v>385</v>
      </c>
      <c r="P490" s="93" t="s">
        <v>667</v>
      </c>
      <c r="W490" s="93">
        <v>1</v>
      </c>
      <c r="Y490" s="93" t="s">
        <v>2050</v>
      </c>
      <c r="Z490" s="94" t="s">
        <v>1291</v>
      </c>
    </row>
    <row r="491" spans="1:26">
      <c r="A491" s="92">
        <v>44</v>
      </c>
      <c r="B491" s="93" t="s">
        <v>1239</v>
      </c>
      <c r="C491" s="93" t="s">
        <v>367</v>
      </c>
      <c r="D491" s="93">
        <v>390</v>
      </c>
      <c r="E491" s="93" t="s">
        <v>54</v>
      </c>
      <c r="F491" s="93">
        <v>385</v>
      </c>
      <c r="G491" s="93">
        <v>1562</v>
      </c>
      <c r="J491" s="93">
        <v>385</v>
      </c>
      <c r="P491" s="93" t="s">
        <v>667</v>
      </c>
      <c r="W491" s="93">
        <v>1</v>
      </c>
      <c r="Y491" s="93" t="s">
        <v>2050</v>
      </c>
      <c r="Z491" s="94" t="s">
        <v>1291</v>
      </c>
    </row>
    <row r="492" spans="1:26">
      <c r="A492" s="92">
        <v>44</v>
      </c>
      <c r="B492" s="93" t="s">
        <v>1239</v>
      </c>
      <c r="C492" s="93" t="s">
        <v>55</v>
      </c>
      <c r="D492" s="93">
        <v>389</v>
      </c>
      <c r="E492" s="93" t="s">
        <v>54</v>
      </c>
      <c r="F492" s="93">
        <v>385</v>
      </c>
      <c r="G492" s="93">
        <v>1562</v>
      </c>
      <c r="J492" s="93">
        <v>385</v>
      </c>
      <c r="P492" s="93" t="s">
        <v>667</v>
      </c>
      <c r="W492" s="93" t="s">
        <v>1292</v>
      </c>
      <c r="X492" s="94" t="s">
        <v>1293</v>
      </c>
      <c r="Y492" s="93" t="s">
        <v>2050</v>
      </c>
      <c r="Z492" s="94" t="s">
        <v>1291</v>
      </c>
    </row>
    <row r="493" spans="1:26">
      <c r="A493" s="92">
        <v>44</v>
      </c>
      <c r="B493" s="93" t="s">
        <v>1239</v>
      </c>
      <c r="C493" s="93" t="s">
        <v>931</v>
      </c>
      <c r="D493" s="93">
        <f>70</f>
        <v>70</v>
      </c>
      <c r="E493" s="93" t="s">
        <v>929</v>
      </c>
      <c r="F493" s="93">
        <f>83</f>
        <v>83</v>
      </c>
      <c r="G493" s="93">
        <v>1563</v>
      </c>
      <c r="J493" s="93">
        <v>83</v>
      </c>
      <c r="P493" s="93" t="s">
        <v>667</v>
      </c>
      <c r="W493" s="93" t="s">
        <v>1294</v>
      </c>
      <c r="X493" s="94" t="s">
        <v>1295</v>
      </c>
      <c r="Y493" s="93" t="s">
        <v>2050</v>
      </c>
      <c r="Z493" s="94" t="s">
        <v>1291</v>
      </c>
    </row>
    <row r="494" spans="1:26">
      <c r="A494" s="92">
        <v>44</v>
      </c>
      <c r="B494" s="93" t="s">
        <v>1239</v>
      </c>
      <c r="C494" s="93" t="s">
        <v>929</v>
      </c>
      <c r="D494" s="93">
        <f>83</f>
        <v>83</v>
      </c>
      <c r="E494" s="93" t="s">
        <v>54</v>
      </c>
      <c r="F494" s="93">
        <v>385</v>
      </c>
      <c r="G494" s="93">
        <v>1563</v>
      </c>
      <c r="J494" s="93">
        <v>385</v>
      </c>
      <c r="P494" s="93" t="s">
        <v>667</v>
      </c>
      <c r="W494" s="93">
        <v>1</v>
      </c>
      <c r="Y494" s="93" t="s">
        <v>2050</v>
      </c>
      <c r="Z494" s="94" t="s">
        <v>1291</v>
      </c>
    </row>
    <row r="495" spans="1:26">
      <c r="A495" s="92">
        <v>44</v>
      </c>
      <c r="B495" s="93" t="s">
        <v>1239</v>
      </c>
      <c r="C495" s="93" t="s">
        <v>367</v>
      </c>
      <c r="D495" s="93">
        <v>390</v>
      </c>
      <c r="E495" s="93" t="s">
        <v>54</v>
      </c>
      <c r="F495" s="93">
        <v>385</v>
      </c>
      <c r="G495" s="93">
        <v>1563</v>
      </c>
      <c r="J495" s="93">
        <v>385</v>
      </c>
      <c r="P495" s="93" t="s">
        <v>667</v>
      </c>
      <c r="W495" s="93">
        <v>1</v>
      </c>
      <c r="Y495" s="93" t="s">
        <v>2050</v>
      </c>
      <c r="Z495" s="94" t="s">
        <v>1291</v>
      </c>
    </row>
    <row r="496" spans="1:26">
      <c r="A496" s="92">
        <v>44</v>
      </c>
      <c r="B496" s="93" t="s">
        <v>1239</v>
      </c>
      <c r="C496" s="93" t="s">
        <v>931</v>
      </c>
      <c r="D496" s="93">
        <f>70</f>
        <v>70</v>
      </c>
      <c r="E496" s="93" t="s">
        <v>54</v>
      </c>
      <c r="F496" s="93">
        <v>385</v>
      </c>
      <c r="G496" s="93">
        <v>1563</v>
      </c>
      <c r="J496" s="93">
        <v>385</v>
      </c>
      <c r="P496" s="93" t="s">
        <v>667</v>
      </c>
      <c r="W496" s="93">
        <v>1</v>
      </c>
      <c r="Y496" s="93" t="s">
        <v>2050</v>
      </c>
      <c r="Z496" s="94" t="s">
        <v>1291</v>
      </c>
    </row>
    <row r="497" spans="1:26">
      <c r="A497" s="92">
        <v>44</v>
      </c>
      <c r="B497" s="93" t="s">
        <v>1239</v>
      </c>
      <c r="C497" s="93" t="s">
        <v>55</v>
      </c>
      <c r="D497" s="93">
        <v>389</v>
      </c>
      <c r="E497" s="93" t="s">
        <v>54</v>
      </c>
      <c r="F497" s="93">
        <v>385</v>
      </c>
      <c r="G497" s="93">
        <v>1563</v>
      </c>
      <c r="J497" s="93">
        <v>385</v>
      </c>
      <c r="P497" s="93" t="s">
        <v>667</v>
      </c>
      <c r="W497" s="93" t="s">
        <v>1292</v>
      </c>
      <c r="X497" s="94" t="s">
        <v>1293</v>
      </c>
      <c r="Y497" s="93" t="s">
        <v>2050</v>
      </c>
      <c r="Z497" s="94" t="s">
        <v>1291</v>
      </c>
    </row>
    <row r="498" spans="1:26">
      <c r="A498" s="92">
        <v>44</v>
      </c>
      <c r="B498" s="93" t="s">
        <v>1239</v>
      </c>
      <c r="C498" s="93" t="s">
        <v>931</v>
      </c>
      <c r="D498" s="93">
        <f>70</f>
        <v>70</v>
      </c>
      <c r="E498" s="93" t="s">
        <v>929</v>
      </c>
      <c r="F498" s="93">
        <f>83</f>
        <v>83</v>
      </c>
      <c r="G498" s="93">
        <v>1564</v>
      </c>
      <c r="J498" s="93">
        <v>83</v>
      </c>
      <c r="P498" s="93" t="s">
        <v>667</v>
      </c>
      <c r="W498" s="93" t="s">
        <v>1294</v>
      </c>
      <c r="X498" s="94" t="s">
        <v>1295</v>
      </c>
      <c r="Y498" s="93" t="s">
        <v>2050</v>
      </c>
      <c r="Z498" s="94" t="s">
        <v>1291</v>
      </c>
    </row>
    <row r="499" spans="1:26">
      <c r="A499" s="92">
        <v>44</v>
      </c>
      <c r="B499" s="93" t="s">
        <v>1239</v>
      </c>
      <c r="C499" s="93" t="s">
        <v>929</v>
      </c>
      <c r="D499" s="93">
        <f>83</f>
        <v>83</v>
      </c>
      <c r="E499" s="93" t="s">
        <v>54</v>
      </c>
      <c r="F499" s="93">
        <v>385</v>
      </c>
      <c r="G499" s="93">
        <v>1564</v>
      </c>
      <c r="J499" s="93">
        <v>385</v>
      </c>
      <c r="P499" s="93" t="s">
        <v>667</v>
      </c>
      <c r="W499" s="93">
        <v>1</v>
      </c>
      <c r="Y499" s="93" t="s">
        <v>2050</v>
      </c>
      <c r="Z499" s="94" t="s">
        <v>1291</v>
      </c>
    </row>
    <row r="500" spans="1:26">
      <c r="A500" s="92">
        <v>44</v>
      </c>
      <c r="B500" s="93" t="s">
        <v>1239</v>
      </c>
      <c r="C500" s="93" t="s">
        <v>367</v>
      </c>
      <c r="D500" s="93">
        <v>390</v>
      </c>
      <c r="E500" s="93" t="s">
        <v>54</v>
      </c>
      <c r="F500" s="93">
        <v>385</v>
      </c>
      <c r="G500" s="93">
        <v>1564</v>
      </c>
      <c r="J500" s="93">
        <v>385</v>
      </c>
      <c r="P500" s="93" t="s">
        <v>667</v>
      </c>
      <c r="W500" s="93">
        <v>1</v>
      </c>
      <c r="Y500" s="93" t="s">
        <v>2050</v>
      </c>
      <c r="Z500" s="94" t="s">
        <v>1291</v>
      </c>
    </row>
    <row r="501" spans="1:26">
      <c r="A501" s="92">
        <v>44</v>
      </c>
      <c r="B501" s="93" t="s">
        <v>1239</v>
      </c>
      <c r="C501" s="93" t="s">
        <v>931</v>
      </c>
      <c r="D501" s="93">
        <f>70</f>
        <v>70</v>
      </c>
      <c r="E501" s="93" t="s">
        <v>54</v>
      </c>
      <c r="F501" s="93">
        <v>385</v>
      </c>
      <c r="G501" s="93">
        <v>1564</v>
      </c>
      <c r="J501" s="93">
        <v>385</v>
      </c>
      <c r="P501" s="93" t="s">
        <v>667</v>
      </c>
      <c r="W501" s="93">
        <v>1</v>
      </c>
      <c r="Y501" s="93" t="s">
        <v>2050</v>
      </c>
      <c r="Z501" s="94" t="s">
        <v>1291</v>
      </c>
    </row>
    <row r="502" spans="1:26">
      <c r="A502" s="92">
        <v>44</v>
      </c>
      <c r="B502" s="93" t="s">
        <v>1239</v>
      </c>
      <c r="C502" s="93" t="s">
        <v>55</v>
      </c>
      <c r="D502" s="93">
        <v>389</v>
      </c>
      <c r="E502" s="93" t="s">
        <v>54</v>
      </c>
      <c r="F502" s="93">
        <v>385</v>
      </c>
      <c r="G502" s="93">
        <v>1564</v>
      </c>
      <c r="J502" s="93">
        <v>385</v>
      </c>
      <c r="P502" s="93" t="s">
        <v>667</v>
      </c>
      <c r="W502" s="93" t="s">
        <v>1292</v>
      </c>
      <c r="X502" s="94" t="s">
        <v>1293</v>
      </c>
      <c r="Y502" s="93" t="s">
        <v>2050</v>
      </c>
      <c r="Z502" s="94" t="s">
        <v>1291</v>
      </c>
    </row>
    <row r="503" spans="1:26">
      <c r="A503" s="92">
        <v>44</v>
      </c>
      <c r="B503" s="93" t="s">
        <v>1239</v>
      </c>
      <c r="C503" s="93" t="s">
        <v>931</v>
      </c>
      <c r="D503" s="93">
        <f>70</f>
        <v>70</v>
      </c>
      <c r="E503" s="93" t="s">
        <v>929</v>
      </c>
      <c r="F503" s="93">
        <f>83</f>
        <v>83</v>
      </c>
      <c r="G503" s="93">
        <v>1565</v>
      </c>
      <c r="J503" s="93">
        <v>83</v>
      </c>
      <c r="P503" s="93" t="s">
        <v>667</v>
      </c>
      <c r="W503" s="93" t="s">
        <v>1294</v>
      </c>
      <c r="X503" s="94" t="s">
        <v>1295</v>
      </c>
      <c r="Y503" s="93" t="s">
        <v>2050</v>
      </c>
      <c r="Z503" s="94" t="s">
        <v>1291</v>
      </c>
    </row>
    <row r="504" spans="1:26">
      <c r="A504" s="92">
        <v>44</v>
      </c>
      <c r="B504" s="93" t="s">
        <v>1239</v>
      </c>
      <c r="C504" s="93" t="s">
        <v>929</v>
      </c>
      <c r="D504" s="93">
        <f>83</f>
        <v>83</v>
      </c>
      <c r="E504" s="93" t="s">
        <v>54</v>
      </c>
      <c r="F504" s="93">
        <v>385</v>
      </c>
      <c r="G504" s="93">
        <v>1565</v>
      </c>
      <c r="J504" s="93">
        <v>385</v>
      </c>
      <c r="P504" s="93" t="s">
        <v>667</v>
      </c>
      <c r="W504" s="93">
        <v>1</v>
      </c>
      <c r="Y504" s="93" t="s">
        <v>2050</v>
      </c>
      <c r="Z504" s="94" t="s">
        <v>1291</v>
      </c>
    </row>
    <row r="505" spans="1:26">
      <c r="A505" s="92">
        <v>44</v>
      </c>
      <c r="B505" s="93" t="s">
        <v>1239</v>
      </c>
      <c r="C505" s="93" t="s">
        <v>367</v>
      </c>
      <c r="D505" s="93">
        <v>390</v>
      </c>
      <c r="E505" s="93" t="s">
        <v>54</v>
      </c>
      <c r="F505" s="93">
        <v>385</v>
      </c>
      <c r="G505" s="93">
        <v>1565</v>
      </c>
      <c r="J505" s="93">
        <v>385</v>
      </c>
      <c r="P505" s="93" t="s">
        <v>667</v>
      </c>
      <c r="W505" s="93">
        <v>1</v>
      </c>
      <c r="Y505" s="93" t="s">
        <v>2050</v>
      </c>
      <c r="Z505" s="94" t="s">
        <v>1291</v>
      </c>
    </row>
    <row r="506" spans="1:26">
      <c r="A506" s="92">
        <v>44</v>
      </c>
      <c r="B506" s="93" t="s">
        <v>1239</v>
      </c>
      <c r="C506" s="93" t="s">
        <v>931</v>
      </c>
      <c r="D506" s="93">
        <f>70</f>
        <v>70</v>
      </c>
      <c r="E506" s="93" t="s">
        <v>54</v>
      </c>
      <c r="F506" s="93">
        <v>385</v>
      </c>
      <c r="G506" s="93">
        <v>1565</v>
      </c>
      <c r="J506" s="93">
        <v>385</v>
      </c>
      <c r="P506" s="93" t="s">
        <v>667</v>
      </c>
      <c r="W506" s="93">
        <v>1</v>
      </c>
      <c r="Y506" s="93" t="s">
        <v>2050</v>
      </c>
      <c r="Z506" s="94" t="s">
        <v>1291</v>
      </c>
    </row>
    <row r="507" spans="1:26">
      <c r="A507" s="92">
        <v>44</v>
      </c>
      <c r="B507" s="93" t="s">
        <v>1239</v>
      </c>
      <c r="C507" s="93" t="s">
        <v>55</v>
      </c>
      <c r="D507" s="93">
        <v>389</v>
      </c>
      <c r="E507" s="93" t="s">
        <v>54</v>
      </c>
      <c r="F507" s="93">
        <v>385</v>
      </c>
      <c r="G507" s="93">
        <v>1565</v>
      </c>
      <c r="J507" s="93">
        <v>385</v>
      </c>
      <c r="P507" s="93" t="s">
        <v>667</v>
      </c>
      <c r="W507" s="93" t="s">
        <v>1292</v>
      </c>
      <c r="X507" s="94" t="s">
        <v>1293</v>
      </c>
      <c r="Y507" s="93" t="s">
        <v>2050</v>
      </c>
      <c r="Z507" s="94" t="s">
        <v>1291</v>
      </c>
    </row>
    <row r="508" spans="1:26">
      <c r="A508" s="92">
        <v>44</v>
      </c>
      <c r="B508" s="93" t="s">
        <v>1239</v>
      </c>
      <c r="C508" s="93" t="s">
        <v>931</v>
      </c>
      <c r="D508" s="93">
        <f>70</f>
        <v>70</v>
      </c>
      <c r="E508" s="93" t="s">
        <v>929</v>
      </c>
      <c r="F508" s="93">
        <f>83</f>
        <v>83</v>
      </c>
      <c r="G508" s="93">
        <v>1566</v>
      </c>
      <c r="J508" s="93">
        <v>83</v>
      </c>
      <c r="P508" s="93" t="s">
        <v>667</v>
      </c>
      <c r="W508" s="93" t="s">
        <v>1294</v>
      </c>
      <c r="X508" s="94" t="s">
        <v>1295</v>
      </c>
      <c r="Y508" s="93" t="s">
        <v>2050</v>
      </c>
      <c r="Z508" s="94" t="s">
        <v>1291</v>
      </c>
    </row>
    <row r="509" spans="1:26">
      <c r="A509" s="92">
        <v>44</v>
      </c>
      <c r="B509" s="93" t="s">
        <v>1239</v>
      </c>
      <c r="C509" s="93" t="s">
        <v>929</v>
      </c>
      <c r="D509" s="93">
        <f>83</f>
        <v>83</v>
      </c>
      <c r="E509" s="93" t="s">
        <v>54</v>
      </c>
      <c r="F509" s="93">
        <v>385</v>
      </c>
      <c r="G509" s="93">
        <v>1566</v>
      </c>
      <c r="J509" s="93">
        <v>385</v>
      </c>
      <c r="P509" s="93" t="s">
        <v>667</v>
      </c>
      <c r="W509" s="93">
        <v>1</v>
      </c>
      <c r="Y509" s="93" t="s">
        <v>2050</v>
      </c>
      <c r="Z509" s="94" t="s">
        <v>1291</v>
      </c>
    </row>
    <row r="510" spans="1:26">
      <c r="A510" s="92">
        <v>44</v>
      </c>
      <c r="B510" s="93" t="s">
        <v>1239</v>
      </c>
      <c r="C510" s="93" t="s">
        <v>367</v>
      </c>
      <c r="D510" s="93">
        <v>390</v>
      </c>
      <c r="E510" s="93" t="s">
        <v>54</v>
      </c>
      <c r="F510" s="93">
        <v>385</v>
      </c>
      <c r="G510" s="93">
        <v>1566</v>
      </c>
      <c r="J510" s="93">
        <v>385</v>
      </c>
      <c r="P510" s="93" t="s">
        <v>667</v>
      </c>
      <c r="W510" s="93">
        <v>1</v>
      </c>
      <c r="Y510" s="93" t="s">
        <v>2050</v>
      </c>
      <c r="Z510" s="94" t="s">
        <v>1291</v>
      </c>
    </row>
    <row r="511" spans="1:26">
      <c r="A511" s="92">
        <v>44</v>
      </c>
      <c r="B511" s="93" t="s">
        <v>1239</v>
      </c>
      <c r="C511" s="93" t="s">
        <v>931</v>
      </c>
      <c r="D511" s="93">
        <f>70</f>
        <v>70</v>
      </c>
      <c r="E511" s="93" t="s">
        <v>54</v>
      </c>
      <c r="F511" s="93">
        <v>385</v>
      </c>
      <c r="G511" s="93">
        <v>1566</v>
      </c>
      <c r="J511" s="93">
        <v>385</v>
      </c>
      <c r="P511" s="93" t="s">
        <v>667</v>
      </c>
      <c r="W511" s="93">
        <v>1</v>
      </c>
      <c r="Y511" s="93" t="s">
        <v>2050</v>
      </c>
      <c r="Z511" s="94" t="s">
        <v>1291</v>
      </c>
    </row>
    <row r="512" spans="1:26">
      <c r="A512" s="92">
        <v>44</v>
      </c>
      <c r="B512" s="93" t="s">
        <v>1239</v>
      </c>
      <c r="C512" s="93" t="s">
        <v>55</v>
      </c>
      <c r="D512" s="93">
        <v>389</v>
      </c>
      <c r="E512" s="93" t="s">
        <v>54</v>
      </c>
      <c r="F512" s="93">
        <v>385</v>
      </c>
      <c r="G512" s="93">
        <v>1566</v>
      </c>
      <c r="J512" s="93">
        <v>385</v>
      </c>
      <c r="P512" s="93" t="s">
        <v>667</v>
      </c>
      <c r="W512" s="93" t="s">
        <v>1292</v>
      </c>
      <c r="X512" s="94" t="s">
        <v>1293</v>
      </c>
      <c r="Y512" s="93" t="s">
        <v>2050</v>
      </c>
      <c r="Z512" s="94" t="s">
        <v>1291</v>
      </c>
    </row>
    <row r="513" spans="1:26">
      <c r="A513" s="92">
        <v>44</v>
      </c>
      <c r="B513" s="93" t="s">
        <v>1239</v>
      </c>
      <c r="C513" s="93" t="s">
        <v>931</v>
      </c>
      <c r="D513" s="93">
        <f>70</f>
        <v>70</v>
      </c>
      <c r="E513" s="93" t="s">
        <v>929</v>
      </c>
      <c r="F513" s="93">
        <f>83</f>
        <v>83</v>
      </c>
      <c r="G513" s="93">
        <v>1567</v>
      </c>
      <c r="J513" s="93">
        <v>83</v>
      </c>
      <c r="P513" s="93" t="s">
        <v>667</v>
      </c>
      <c r="W513" s="93" t="s">
        <v>1294</v>
      </c>
      <c r="X513" s="94" t="s">
        <v>1295</v>
      </c>
      <c r="Y513" s="93" t="s">
        <v>2050</v>
      </c>
      <c r="Z513" s="94" t="s">
        <v>1291</v>
      </c>
    </row>
    <row r="514" spans="1:26">
      <c r="A514" s="92">
        <v>44</v>
      </c>
      <c r="B514" s="93" t="s">
        <v>1239</v>
      </c>
      <c r="C514" s="93" t="s">
        <v>929</v>
      </c>
      <c r="D514" s="93">
        <f>83</f>
        <v>83</v>
      </c>
      <c r="E514" s="93" t="s">
        <v>54</v>
      </c>
      <c r="F514" s="93">
        <v>385</v>
      </c>
      <c r="G514" s="93">
        <v>1567</v>
      </c>
      <c r="J514" s="93">
        <v>385</v>
      </c>
      <c r="P514" s="93" t="s">
        <v>667</v>
      </c>
      <c r="W514" s="93">
        <v>1</v>
      </c>
      <c r="Y514" s="93" t="s">
        <v>2050</v>
      </c>
      <c r="Z514" s="94" t="s">
        <v>1291</v>
      </c>
    </row>
    <row r="515" spans="1:26">
      <c r="A515" s="92">
        <v>44</v>
      </c>
      <c r="B515" s="93" t="s">
        <v>1239</v>
      </c>
      <c r="C515" s="93" t="s">
        <v>367</v>
      </c>
      <c r="D515" s="93">
        <v>390</v>
      </c>
      <c r="E515" s="93" t="s">
        <v>54</v>
      </c>
      <c r="F515" s="93">
        <v>385</v>
      </c>
      <c r="G515" s="93">
        <v>1567</v>
      </c>
      <c r="J515" s="93">
        <v>385</v>
      </c>
      <c r="P515" s="93" t="s">
        <v>667</v>
      </c>
      <c r="W515" s="93">
        <v>1</v>
      </c>
      <c r="Y515" s="93" t="s">
        <v>2050</v>
      </c>
      <c r="Z515" s="94" t="s">
        <v>1291</v>
      </c>
    </row>
    <row r="516" spans="1:26">
      <c r="A516" s="92">
        <v>44</v>
      </c>
      <c r="B516" s="93" t="s">
        <v>1239</v>
      </c>
      <c r="C516" s="93" t="s">
        <v>931</v>
      </c>
      <c r="D516" s="93">
        <f>70</f>
        <v>70</v>
      </c>
      <c r="E516" s="93" t="s">
        <v>54</v>
      </c>
      <c r="F516" s="93">
        <v>385</v>
      </c>
      <c r="G516" s="93">
        <v>1567</v>
      </c>
      <c r="J516" s="93">
        <v>385</v>
      </c>
      <c r="P516" s="93" t="s">
        <v>667</v>
      </c>
      <c r="W516" s="93">
        <v>1</v>
      </c>
      <c r="Y516" s="93" t="s">
        <v>2050</v>
      </c>
      <c r="Z516" s="94" t="s">
        <v>1291</v>
      </c>
    </row>
    <row r="517" spans="1:26">
      <c r="A517" s="92">
        <v>44</v>
      </c>
      <c r="B517" s="93" t="s">
        <v>1239</v>
      </c>
      <c r="C517" s="93" t="s">
        <v>55</v>
      </c>
      <c r="D517" s="93">
        <v>389</v>
      </c>
      <c r="E517" s="93" t="s">
        <v>54</v>
      </c>
      <c r="F517" s="93">
        <v>385</v>
      </c>
      <c r="G517" s="93">
        <v>1567</v>
      </c>
      <c r="J517" s="93">
        <v>385</v>
      </c>
      <c r="P517" s="93" t="s">
        <v>667</v>
      </c>
      <c r="W517" s="93" t="s">
        <v>1292</v>
      </c>
      <c r="X517" s="94" t="s">
        <v>1293</v>
      </c>
      <c r="Y517" s="93" t="s">
        <v>2050</v>
      </c>
      <c r="Z517" s="94" t="s">
        <v>1291</v>
      </c>
    </row>
    <row r="518" spans="1:26">
      <c r="A518" s="92">
        <v>44</v>
      </c>
      <c r="B518" s="93" t="s">
        <v>1239</v>
      </c>
      <c r="C518" s="93" t="s">
        <v>931</v>
      </c>
      <c r="D518" s="93">
        <f>70</f>
        <v>70</v>
      </c>
      <c r="E518" s="93" t="s">
        <v>929</v>
      </c>
      <c r="F518" s="93">
        <f>83</f>
        <v>83</v>
      </c>
      <c r="G518" s="93">
        <v>1568</v>
      </c>
      <c r="J518" s="93">
        <v>83</v>
      </c>
      <c r="P518" s="93" t="s">
        <v>667</v>
      </c>
      <c r="W518" s="93" t="s">
        <v>1294</v>
      </c>
      <c r="X518" s="94" t="s">
        <v>1295</v>
      </c>
      <c r="Y518" s="93" t="s">
        <v>2050</v>
      </c>
      <c r="Z518" s="94" t="s">
        <v>1291</v>
      </c>
    </row>
    <row r="519" spans="1:26">
      <c r="A519" s="92">
        <v>44</v>
      </c>
      <c r="B519" s="93" t="s">
        <v>1239</v>
      </c>
      <c r="C519" s="93" t="s">
        <v>929</v>
      </c>
      <c r="D519" s="93">
        <f>83</f>
        <v>83</v>
      </c>
      <c r="E519" s="93" t="s">
        <v>54</v>
      </c>
      <c r="F519" s="93">
        <v>385</v>
      </c>
      <c r="G519" s="93">
        <v>1568</v>
      </c>
      <c r="J519" s="93">
        <v>385</v>
      </c>
      <c r="P519" s="93" t="s">
        <v>667</v>
      </c>
      <c r="W519" s="93">
        <v>1</v>
      </c>
      <c r="Y519" s="93" t="s">
        <v>2050</v>
      </c>
      <c r="Z519" s="94" t="s">
        <v>1291</v>
      </c>
    </row>
    <row r="520" spans="1:26">
      <c r="A520" s="92">
        <v>44</v>
      </c>
      <c r="B520" s="93" t="s">
        <v>1239</v>
      </c>
      <c r="C520" s="93" t="s">
        <v>367</v>
      </c>
      <c r="D520" s="93">
        <v>390</v>
      </c>
      <c r="E520" s="93" t="s">
        <v>54</v>
      </c>
      <c r="F520" s="93">
        <v>385</v>
      </c>
      <c r="G520" s="93">
        <v>1568</v>
      </c>
      <c r="J520" s="93">
        <v>385</v>
      </c>
      <c r="P520" s="93" t="s">
        <v>667</v>
      </c>
      <c r="W520" s="93">
        <v>1</v>
      </c>
      <c r="Y520" s="93" t="s">
        <v>2050</v>
      </c>
      <c r="Z520" s="94" t="s">
        <v>1291</v>
      </c>
    </row>
    <row r="521" spans="1:26">
      <c r="A521" s="92">
        <v>44</v>
      </c>
      <c r="B521" s="93" t="s">
        <v>1239</v>
      </c>
      <c r="C521" s="93" t="s">
        <v>931</v>
      </c>
      <c r="D521" s="93">
        <f>70</f>
        <v>70</v>
      </c>
      <c r="E521" s="93" t="s">
        <v>54</v>
      </c>
      <c r="F521" s="93">
        <v>385</v>
      </c>
      <c r="G521" s="93">
        <v>1568</v>
      </c>
      <c r="J521" s="93">
        <v>385</v>
      </c>
      <c r="P521" s="93" t="s">
        <v>667</v>
      </c>
      <c r="W521" s="93">
        <v>1</v>
      </c>
      <c r="Y521" s="93" t="s">
        <v>2050</v>
      </c>
      <c r="Z521" s="94" t="s">
        <v>1291</v>
      </c>
    </row>
    <row r="522" spans="1:26">
      <c r="A522" s="92">
        <v>44</v>
      </c>
      <c r="B522" s="93" t="s">
        <v>1239</v>
      </c>
      <c r="C522" s="93" t="s">
        <v>55</v>
      </c>
      <c r="D522" s="93">
        <v>389</v>
      </c>
      <c r="E522" s="93" t="s">
        <v>54</v>
      </c>
      <c r="F522" s="93">
        <v>385</v>
      </c>
      <c r="G522" s="93">
        <v>1568</v>
      </c>
      <c r="J522" s="93">
        <v>385</v>
      </c>
      <c r="P522" s="93" t="s">
        <v>667</v>
      </c>
      <c r="W522" s="93" t="s">
        <v>1292</v>
      </c>
      <c r="X522" s="94" t="s">
        <v>1293</v>
      </c>
      <c r="Y522" s="93" t="s">
        <v>2050</v>
      </c>
      <c r="Z522" s="94" t="s">
        <v>1291</v>
      </c>
    </row>
    <row r="523" spans="1:26">
      <c r="A523" s="92">
        <v>44</v>
      </c>
      <c r="B523" s="93" t="s">
        <v>1239</v>
      </c>
      <c r="C523" s="93" t="s">
        <v>931</v>
      </c>
      <c r="D523" s="93">
        <f>70</f>
        <v>70</v>
      </c>
      <c r="E523" s="93" t="s">
        <v>929</v>
      </c>
      <c r="F523" s="93">
        <f>83</f>
        <v>83</v>
      </c>
      <c r="G523" s="93">
        <v>1569</v>
      </c>
      <c r="J523" s="93">
        <v>83</v>
      </c>
      <c r="P523" s="93" t="s">
        <v>667</v>
      </c>
      <c r="W523" s="93" t="s">
        <v>1294</v>
      </c>
      <c r="X523" s="94" t="s">
        <v>1295</v>
      </c>
      <c r="Y523" s="93" t="s">
        <v>2050</v>
      </c>
      <c r="Z523" s="94" t="s">
        <v>1291</v>
      </c>
    </row>
    <row r="524" spans="1:26">
      <c r="A524" s="92">
        <v>44</v>
      </c>
      <c r="B524" s="93" t="s">
        <v>1239</v>
      </c>
      <c r="C524" s="93" t="s">
        <v>929</v>
      </c>
      <c r="D524" s="93">
        <f>83</f>
        <v>83</v>
      </c>
      <c r="E524" s="93" t="s">
        <v>54</v>
      </c>
      <c r="F524" s="93">
        <v>385</v>
      </c>
      <c r="G524" s="93">
        <v>1569</v>
      </c>
      <c r="J524" s="93">
        <v>385</v>
      </c>
      <c r="P524" s="93" t="s">
        <v>667</v>
      </c>
      <c r="W524" s="93">
        <v>1</v>
      </c>
      <c r="Y524" s="93" t="s">
        <v>2050</v>
      </c>
      <c r="Z524" s="94" t="s">
        <v>1291</v>
      </c>
    </row>
    <row r="525" spans="1:26">
      <c r="A525" s="92">
        <v>44</v>
      </c>
      <c r="B525" s="93" t="s">
        <v>1239</v>
      </c>
      <c r="C525" s="93" t="s">
        <v>367</v>
      </c>
      <c r="D525" s="93">
        <v>390</v>
      </c>
      <c r="E525" s="93" t="s">
        <v>54</v>
      </c>
      <c r="F525" s="93">
        <v>385</v>
      </c>
      <c r="G525" s="93">
        <v>1569</v>
      </c>
      <c r="J525" s="93">
        <v>385</v>
      </c>
      <c r="P525" s="93" t="s">
        <v>667</v>
      </c>
      <c r="W525" s="93">
        <v>1</v>
      </c>
      <c r="Y525" s="93" t="s">
        <v>2050</v>
      </c>
      <c r="Z525" s="94" t="s">
        <v>1291</v>
      </c>
    </row>
    <row r="526" spans="1:26">
      <c r="A526" s="92">
        <v>44</v>
      </c>
      <c r="B526" s="93" t="s">
        <v>1239</v>
      </c>
      <c r="C526" s="93" t="s">
        <v>931</v>
      </c>
      <c r="D526" s="93">
        <f>70</f>
        <v>70</v>
      </c>
      <c r="E526" s="93" t="s">
        <v>54</v>
      </c>
      <c r="F526" s="93">
        <v>385</v>
      </c>
      <c r="G526" s="93">
        <v>1569</v>
      </c>
      <c r="J526" s="93">
        <v>385</v>
      </c>
      <c r="P526" s="93" t="s">
        <v>667</v>
      </c>
      <c r="W526" s="93">
        <v>1</v>
      </c>
      <c r="Y526" s="93" t="s">
        <v>2050</v>
      </c>
      <c r="Z526" s="94" t="s">
        <v>1291</v>
      </c>
    </row>
    <row r="527" spans="1:26">
      <c r="A527" s="92">
        <v>44</v>
      </c>
      <c r="B527" s="93" t="s">
        <v>1239</v>
      </c>
      <c r="C527" s="93" t="s">
        <v>55</v>
      </c>
      <c r="D527" s="93">
        <v>389</v>
      </c>
      <c r="E527" s="93" t="s">
        <v>54</v>
      </c>
      <c r="F527" s="93">
        <v>385</v>
      </c>
      <c r="G527" s="93">
        <v>1569</v>
      </c>
      <c r="J527" s="93">
        <v>385</v>
      </c>
      <c r="P527" s="93" t="s">
        <v>667</v>
      </c>
      <c r="W527" s="93" t="s">
        <v>1292</v>
      </c>
      <c r="X527" s="94" t="s">
        <v>1293</v>
      </c>
      <c r="Y527" s="93" t="s">
        <v>2050</v>
      </c>
      <c r="Z527" s="94" t="s">
        <v>1291</v>
      </c>
    </row>
    <row r="528" spans="1:26">
      <c r="A528" s="92">
        <v>44</v>
      </c>
      <c r="B528" s="93" t="s">
        <v>1239</v>
      </c>
      <c r="C528" s="93" t="s">
        <v>931</v>
      </c>
      <c r="D528" s="93">
        <f>70</f>
        <v>70</v>
      </c>
      <c r="E528" s="93" t="s">
        <v>929</v>
      </c>
      <c r="F528" s="93">
        <f>83</f>
        <v>83</v>
      </c>
      <c r="G528" s="93">
        <v>1570</v>
      </c>
      <c r="I528" s="93">
        <v>6</v>
      </c>
      <c r="J528" s="93">
        <v>83</v>
      </c>
      <c r="P528" s="93" t="s">
        <v>667</v>
      </c>
      <c r="W528" s="93" t="s">
        <v>1294</v>
      </c>
      <c r="X528" s="94" t="s">
        <v>1295</v>
      </c>
      <c r="Y528" s="93" t="s">
        <v>2050</v>
      </c>
      <c r="Z528" s="94" t="s">
        <v>1291</v>
      </c>
    </row>
    <row r="529" spans="1:26">
      <c r="A529" s="92">
        <v>44</v>
      </c>
      <c r="B529" s="93" t="s">
        <v>1239</v>
      </c>
      <c r="C529" s="93" t="s">
        <v>929</v>
      </c>
      <c r="D529" s="93">
        <f>83</f>
        <v>83</v>
      </c>
      <c r="E529" s="93" t="s">
        <v>54</v>
      </c>
      <c r="F529" s="93">
        <v>385</v>
      </c>
      <c r="G529" s="93">
        <v>1570</v>
      </c>
      <c r="I529" s="93">
        <v>12</v>
      </c>
      <c r="J529" s="93">
        <v>385</v>
      </c>
      <c r="P529" s="93" t="s">
        <v>667</v>
      </c>
      <c r="W529" s="93">
        <v>1</v>
      </c>
      <c r="Y529" s="93" t="s">
        <v>2050</v>
      </c>
      <c r="Z529" s="94" t="s">
        <v>1291</v>
      </c>
    </row>
    <row r="530" spans="1:26">
      <c r="A530" s="92">
        <v>44</v>
      </c>
      <c r="B530" s="93" t="s">
        <v>1239</v>
      </c>
      <c r="C530" s="93" t="s">
        <v>367</v>
      </c>
      <c r="D530" s="93">
        <v>390</v>
      </c>
      <c r="E530" s="93" t="s">
        <v>54</v>
      </c>
      <c r="F530" s="93">
        <v>385</v>
      </c>
      <c r="G530" s="93">
        <v>1570</v>
      </c>
      <c r="I530" s="93">
        <v>12</v>
      </c>
      <c r="J530" s="93">
        <v>385</v>
      </c>
      <c r="P530" s="93" t="s">
        <v>667</v>
      </c>
      <c r="W530" s="93">
        <v>1</v>
      </c>
      <c r="Y530" s="93" t="s">
        <v>2050</v>
      </c>
      <c r="Z530" s="94" t="s">
        <v>1291</v>
      </c>
    </row>
    <row r="531" spans="1:26">
      <c r="A531" s="92">
        <v>44</v>
      </c>
      <c r="B531" s="93" t="s">
        <v>1239</v>
      </c>
      <c r="C531" s="93" t="s">
        <v>931</v>
      </c>
      <c r="D531" s="93">
        <f>70</f>
        <v>70</v>
      </c>
      <c r="E531" s="93" t="s">
        <v>54</v>
      </c>
      <c r="F531" s="93">
        <v>385</v>
      </c>
      <c r="G531" s="93">
        <v>1570</v>
      </c>
      <c r="I531" s="93">
        <v>12</v>
      </c>
      <c r="J531" s="93">
        <v>385</v>
      </c>
      <c r="P531" s="93" t="s">
        <v>667</v>
      </c>
      <c r="W531" s="93">
        <v>1</v>
      </c>
      <c r="Y531" s="93" t="s">
        <v>2050</v>
      </c>
      <c r="Z531" s="94" t="s">
        <v>1291</v>
      </c>
    </row>
    <row r="532" spans="1:26">
      <c r="A532" s="92">
        <v>44</v>
      </c>
      <c r="B532" s="93" t="s">
        <v>1239</v>
      </c>
      <c r="C532" s="93" t="s">
        <v>55</v>
      </c>
      <c r="D532" s="93">
        <v>389</v>
      </c>
      <c r="E532" s="93" t="s">
        <v>54</v>
      </c>
      <c r="F532" s="93">
        <v>385</v>
      </c>
      <c r="G532" s="93">
        <v>1570</v>
      </c>
      <c r="I532" s="93">
        <v>12</v>
      </c>
      <c r="J532" s="93">
        <v>385</v>
      </c>
      <c r="P532" s="93" t="s">
        <v>667</v>
      </c>
      <c r="W532" s="93" t="s">
        <v>1292</v>
      </c>
      <c r="X532" s="94" t="s">
        <v>1293</v>
      </c>
      <c r="Y532" s="93" t="s">
        <v>2050</v>
      </c>
      <c r="Z532" s="94" t="s">
        <v>1291</v>
      </c>
    </row>
    <row r="533" spans="1:26">
      <c r="A533" s="92">
        <v>45</v>
      </c>
      <c r="B533" s="93" t="s">
        <v>1369</v>
      </c>
      <c r="C533" s="93" t="s">
        <v>1031</v>
      </c>
      <c r="D533" s="93">
        <v>245</v>
      </c>
      <c r="E533" s="93" t="s">
        <v>1029</v>
      </c>
      <c r="F533" s="93">
        <v>177</v>
      </c>
      <c r="G533" s="93">
        <v>1827</v>
      </c>
      <c r="H533" s="93">
        <v>10</v>
      </c>
      <c r="J533" s="93">
        <v>304</v>
      </c>
      <c r="K533" s="93">
        <v>177</v>
      </c>
      <c r="L533" s="93">
        <v>83</v>
      </c>
      <c r="P533" s="93" t="s">
        <v>668</v>
      </c>
      <c r="W533" s="93">
        <v>1</v>
      </c>
      <c r="Y533" s="94" t="s">
        <v>1048</v>
      </c>
    </row>
    <row r="534" spans="1:26">
      <c r="A534" s="92">
        <v>45</v>
      </c>
      <c r="B534" s="93" t="s">
        <v>1369</v>
      </c>
      <c r="C534" s="93" t="s">
        <v>1031</v>
      </c>
      <c r="D534" s="93">
        <v>245</v>
      </c>
      <c r="E534" s="93" t="s">
        <v>238</v>
      </c>
      <c r="F534" s="93">
        <v>27</v>
      </c>
      <c r="G534" s="93">
        <v>1827</v>
      </c>
      <c r="H534" s="93">
        <v>10</v>
      </c>
      <c r="J534" s="93">
        <v>304</v>
      </c>
      <c r="K534" s="93">
        <v>177</v>
      </c>
      <c r="L534" s="93">
        <v>83</v>
      </c>
      <c r="P534" s="93" t="s">
        <v>668</v>
      </c>
      <c r="W534" s="93" t="s">
        <v>1292</v>
      </c>
      <c r="X534" s="94" t="s">
        <v>1296</v>
      </c>
      <c r="Y534" s="94" t="s">
        <v>1048</v>
      </c>
    </row>
    <row r="535" spans="1:26">
      <c r="A535" s="92">
        <v>45</v>
      </c>
      <c r="B535" s="93" t="s">
        <v>1369</v>
      </c>
      <c r="C535" s="93" t="s">
        <v>1031</v>
      </c>
      <c r="D535" s="93">
        <v>245</v>
      </c>
      <c r="E535" s="93" t="s">
        <v>481</v>
      </c>
      <c r="F535" s="93">
        <v>304</v>
      </c>
      <c r="G535" s="93">
        <v>1827</v>
      </c>
      <c r="H535" s="93">
        <v>10</v>
      </c>
      <c r="J535" s="93">
        <v>304</v>
      </c>
      <c r="K535" s="93">
        <v>177</v>
      </c>
      <c r="L535" s="93">
        <v>83</v>
      </c>
      <c r="P535" s="93" t="s">
        <v>668</v>
      </c>
      <c r="W535" s="93">
        <v>1</v>
      </c>
      <c r="Y535" s="94" t="s">
        <v>1048</v>
      </c>
    </row>
    <row r="536" spans="1:26">
      <c r="A536" s="92">
        <v>45</v>
      </c>
      <c r="B536" s="93" t="s">
        <v>1369</v>
      </c>
      <c r="C536" s="93" t="s">
        <v>1031</v>
      </c>
      <c r="D536" s="93">
        <v>245</v>
      </c>
      <c r="E536" s="93" t="s">
        <v>496</v>
      </c>
      <c r="F536" s="93">
        <v>83</v>
      </c>
      <c r="G536" s="93">
        <v>1827</v>
      </c>
      <c r="J536" s="93">
        <v>304</v>
      </c>
      <c r="K536" s="93">
        <v>177</v>
      </c>
      <c r="L536" s="93">
        <v>83</v>
      </c>
      <c r="P536" s="93" t="s">
        <v>668</v>
      </c>
      <c r="W536" s="93">
        <v>1</v>
      </c>
      <c r="Y536" s="94" t="s">
        <v>1048</v>
      </c>
    </row>
    <row r="537" spans="1:26">
      <c r="A537" s="92">
        <v>45</v>
      </c>
      <c r="B537" s="93" t="s">
        <v>1369</v>
      </c>
      <c r="C537" s="93" t="s">
        <v>1031</v>
      </c>
      <c r="D537" s="93">
        <v>245</v>
      </c>
      <c r="E537" s="93" t="s">
        <v>1029</v>
      </c>
      <c r="F537" s="93">
        <v>177</v>
      </c>
      <c r="G537" s="93">
        <v>1828</v>
      </c>
      <c r="J537" s="93">
        <v>304</v>
      </c>
      <c r="K537" s="93">
        <v>177</v>
      </c>
      <c r="L537" s="93">
        <v>83</v>
      </c>
      <c r="P537" s="93" t="s">
        <v>668</v>
      </c>
      <c r="W537" s="93">
        <v>1</v>
      </c>
      <c r="Y537" s="94" t="s">
        <v>1048</v>
      </c>
    </row>
    <row r="538" spans="1:26">
      <c r="A538" s="92">
        <v>45</v>
      </c>
      <c r="B538" s="93" t="s">
        <v>1369</v>
      </c>
      <c r="C538" s="93" t="s">
        <v>1031</v>
      </c>
      <c r="D538" s="93">
        <v>245</v>
      </c>
      <c r="E538" s="93" t="s">
        <v>238</v>
      </c>
      <c r="F538" s="93">
        <v>27</v>
      </c>
      <c r="G538" s="93">
        <v>1828</v>
      </c>
      <c r="J538" s="93">
        <v>304</v>
      </c>
      <c r="K538" s="93">
        <v>177</v>
      </c>
      <c r="L538" s="93">
        <v>83</v>
      </c>
      <c r="P538" s="93" t="s">
        <v>668</v>
      </c>
      <c r="W538" s="93" t="s">
        <v>1292</v>
      </c>
      <c r="X538" s="94" t="s">
        <v>1296</v>
      </c>
      <c r="Y538" s="94" t="s">
        <v>1048</v>
      </c>
    </row>
    <row r="539" spans="1:26">
      <c r="A539" s="92">
        <v>45</v>
      </c>
      <c r="B539" s="93" t="s">
        <v>1369</v>
      </c>
      <c r="C539" s="93" t="s">
        <v>1031</v>
      </c>
      <c r="D539" s="93">
        <v>245</v>
      </c>
      <c r="E539" s="93" t="s">
        <v>481</v>
      </c>
      <c r="F539" s="93">
        <v>304</v>
      </c>
      <c r="G539" s="93">
        <v>1828</v>
      </c>
      <c r="J539" s="93">
        <v>304</v>
      </c>
      <c r="K539" s="93">
        <v>177</v>
      </c>
      <c r="L539" s="93">
        <v>83</v>
      </c>
      <c r="P539" s="93" t="s">
        <v>668</v>
      </c>
      <c r="W539" s="93">
        <v>1</v>
      </c>
      <c r="Y539" s="94" t="s">
        <v>1048</v>
      </c>
    </row>
    <row r="540" spans="1:26">
      <c r="A540" s="92">
        <v>45</v>
      </c>
      <c r="B540" s="93" t="s">
        <v>1369</v>
      </c>
      <c r="C540" s="93" t="s">
        <v>1031</v>
      </c>
      <c r="D540" s="93">
        <v>245</v>
      </c>
      <c r="E540" s="93" t="s">
        <v>496</v>
      </c>
      <c r="F540" s="93">
        <v>83</v>
      </c>
      <c r="G540" s="93">
        <v>1828</v>
      </c>
      <c r="J540" s="93">
        <v>304</v>
      </c>
      <c r="K540" s="93">
        <v>177</v>
      </c>
      <c r="L540" s="93">
        <v>83</v>
      </c>
      <c r="P540" s="93" t="s">
        <v>668</v>
      </c>
      <c r="W540" s="93">
        <v>1</v>
      </c>
      <c r="Y540" s="94" t="s">
        <v>1048</v>
      </c>
    </row>
    <row r="541" spans="1:26">
      <c r="A541" s="92">
        <v>45</v>
      </c>
      <c r="B541" s="93" t="s">
        <v>1369</v>
      </c>
      <c r="C541" s="93" t="s">
        <v>1031</v>
      </c>
      <c r="D541" s="93">
        <v>245</v>
      </c>
      <c r="E541" s="93" t="s">
        <v>1029</v>
      </c>
      <c r="F541" s="93">
        <v>177</v>
      </c>
      <c r="G541" s="93">
        <v>1829</v>
      </c>
      <c r="J541" s="93">
        <v>304</v>
      </c>
      <c r="K541" s="93">
        <v>177</v>
      </c>
      <c r="L541" s="93">
        <v>83</v>
      </c>
      <c r="P541" s="93" t="s">
        <v>668</v>
      </c>
      <c r="W541" s="93">
        <v>1</v>
      </c>
      <c r="Y541" s="94" t="s">
        <v>1048</v>
      </c>
    </row>
    <row r="542" spans="1:26">
      <c r="A542" s="92">
        <v>45</v>
      </c>
      <c r="B542" s="93" t="s">
        <v>1369</v>
      </c>
      <c r="C542" s="93" t="s">
        <v>1031</v>
      </c>
      <c r="D542" s="93">
        <v>245</v>
      </c>
      <c r="E542" s="93" t="s">
        <v>238</v>
      </c>
      <c r="F542" s="93">
        <v>27</v>
      </c>
      <c r="G542" s="93">
        <v>1829</v>
      </c>
      <c r="J542" s="93">
        <v>304</v>
      </c>
      <c r="K542" s="93">
        <v>177</v>
      </c>
      <c r="L542" s="93">
        <v>83</v>
      </c>
      <c r="P542" s="93" t="s">
        <v>668</v>
      </c>
      <c r="W542" s="93" t="s">
        <v>1292</v>
      </c>
      <c r="X542" s="94" t="s">
        <v>1296</v>
      </c>
      <c r="Y542" s="94" t="s">
        <v>1048</v>
      </c>
    </row>
    <row r="543" spans="1:26">
      <c r="A543" s="92">
        <v>45</v>
      </c>
      <c r="B543" s="93" t="s">
        <v>1369</v>
      </c>
      <c r="C543" s="93" t="s">
        <v>1031</v>
      </c>
      <c r="D543" s="93">
        <v>245</v>
      </c>
      <c r="E543" s="93" t="s">
        <v>481</v>
      </c>
      <c r="F543" s="93">
        <v>304</v>
      </c>
      <c r="G543" s="93">
        <v>1829</v>
      </c>
      <c r="J543" s="93">
        <v>304</v>
      </c>
      <c r="K543" s="93">
        <v>177</v>
      </c>
      <c r="L543" s="93">
        <v>83</v>
      </c>
      <c r="P543" s="93" t="s">
        <v>668</v>
      </c>
      <c r="W543" s="93">
        <v>1</v>
      </c>
      <c r="Y543" s="94" t="s">
        <v>1048</v>
      </c>
    </row>
    <row r="544" spans="1:26">
      <c r="A544" s="92">
        <v>45</v>
      </c>
      <c r="B544" s="93" t="s">
        <v>1369</v>
      </c>
      <c r="C544" s="93" t="s">
        <v>1031</v>
      </c>
      <c r="D544" s="93">
        <v>245</v>
      </c>
      <c r="E544" s="93" t="s">
        <v>496</v>
      </c>
      <c r="F544" s="93">
        <v>83</v>
      </c>
      <c r="G544" s="93">
        <v>1829</v>
      </c>
      <c r="J544" s="93">
        <v>304</v>
      </c>
      <c r="K544" s="93">
        <v>177</v>
      </c>
      <c r="L544" s="93">
        <v>83</v>
      </c>
      <c r="P544" s="93" t="s">
        <v>668</v>
      </c>
      <c r="W544" s="93">
        <v>1</v>
      </c>
      <c r="Y544" s="94" t="s">
        <v>1048</v>
      </c>
    </row>
    <row r="545" spans="1:26">
      <c r="A545" s="92">
        <v>45</v>
      </c>
      <c r="B545" s="93" t="s">
        <v>1369</v>
      </c>
      <c r="C545" s="93" t="s">
        <v>1031</v>
      </c>
      <c r="D545" s="93">
        <v>245</v>
      </c>
      <c r="E545" s="93" t="s">
        <v>1029</v>
      </c>
      <c r="F545" s="93">
        <v>177</v>
      </c>
      <c r="G545" s="93">
        <v>1830</v>
      </c>
      <c r="J545" s="93">
        <v>304</v>
      </c>
      <c r="K545" s="93">
        <v>177</v>
      </c>
      <c r="L545" s="93">
        <v>83</v>
      </c>
      <c r="P545" s="93" t="s">
        <v>668</v>
      </c>
      <c r="W545" s="93">
        <v>1</v>
      </c>
      <c r="Y545" s="94" t="s">
        <v>1048</v>
      </c>
    </row>
    <row r="546" spans="1:26">
      <c r="A546" s="92">
        <v>45</v>
      </c>
      <c r="B546" s="93" t="s">
        <v>1369</v>
      </c>
      <c r="C546" s="93" t="s">
        <v>1031</v>
      </c>
      <c r="D546" s="93">
        <v>245</v>
      </c>
      <c r="E546" s="93" t="s">
        <v>238</v>
      </c>
      <c r="F546" s="93">
        <v>27</v>
      </c>
      <c r="G546" s="93">
        <v>1830</v>
      </c>
      <c r="J546" s="93">
        <v>304</v>
      </c>
      <c r="K546" s="93">
        <v>177</v>
      </c>
      <c r="L546" s="93">
        <v>83</v>
      </c>
      <c r="P546" s="93" t="s">
        <v>668</v>
      </c>
      <c r="W546" s="93" t="s">
        <v>1292</v>
      </c>
      <c r="X546" s="94" t="s">
        <v>1296</v>
      </c>
      <c r="Y546" s="94" t="s">
        <v>1048</v>
      </c>
    </row>
    <row r="547" spans="1:26">
      <c r="A547" s="92">
        <v>45</v>
      </c>
      <c r="B547" s="93" t="s">
        <v>1369</v>
      </c>
      <c r="C547" s="93" t="s">
        <v>1031</v>
      </c>
      <c r="D547" s="93">
        <v>245</v>
      </c>
      <c r="E547" s="93" t="s">
        <v>481</v>
      </c>
      <c r="F547" s="93">
        <v>304</v>
      </c>
      <c r="G547" s="93">
        <v>1830</v>
      </c>
      <c r="J547" s="93">
        <v>304</v>
      </c>
      <c r="K547" s="93">
        <v>177</v>
      </c>
      <c r="L547" s="93">
        <v>83</v>
      </c>
      <c r="P547" s="93" t="s">
        <v>668</v>
      </c>
      <c r="W547" s="93">
        <v>1</v>
      </c>
      <c r="Y547" s="94" t="s">
        <v>1048</v>
      </c>
    </row>
    <row r="548" spans="1:26">
      <c r="A548" s="92">
        <v>45</v>
      </c>
      <c r="B548" s="93" t="s">
        <v>1369</v>
      </c>
      <c r="C548" s="93" t="s">
        <v>1031</v>
      </c>
      <c r="D548" s="93">
        <v>245</v>
      </c>
      <c r="E548" s="93" t="s">
        <v>496</v>
      </c>
      <c r="F548" s="93">
        <v>83</v>
      </c>
      <c r="G548" s="93">
        <v>1830</v>
      </c>
      <c r="J548" s="93">
        <v>304</v>
      </c>
      <c r="K548" s="93">
        <v>177</v>
      </c>
      <c r="L548" s="93">
        <v>83</v>
      </c>
      <c r="P548" s="93" t="s">
        <v>668</v>
      </c>
      <c r="W548" s="93">
        <v>1</v>
      </c>
      <c r="Y548" s="94" t="s">
        <v>1048</v>
      </c>
    </row>
    <row r="549" spans="1:26">
      <c r="A549" s="92">
        <v>46</v>
      </c>
      <c r="B549" s="93" t="s">
        <v>1235</v>
      </c>
      <c r="C549" s="93" t="s">
        <v>52</v>
      </c>
      <c r="D549" s="93">
        <v>379</v>
      </c>
      <c r="E549" s="93" t="s">
        <v>902</v>
      </c>
      <c r="F549" s="93">
        <f>87</f>
        <v>87</v>
      </c>
      <c r="G549" s="93">
        <v>1608</v>
      </c>
      <c r="H549" s="93">
        <v>11</v>
      </c>
      <c r="J549" s="93">
        <v>87</v>
      </c>
      <c r="R549" s="93">
        <v>1</v>
      </c>
      <c r="V549" s="93">
        <v>1</v>
      </c>
      <c r="W549" s="93" t="s">
        <v>83</v>
      </c>
      <c r="X549" s="94" t="s">
        <v>918</v>
      </c>
      <c r="Y549" s="93" t="s">
        <v>996</v>
      </c>
      <c r="Z549" s="94" t="s">
        <v>1368</v>
      </c>
    </row>
    <row r="550" spans="1:26">
      <c r="A550" s="92">
        <v>46</v>
      </c>
      <c r="B550" s="93" t="s">
        <v>1235</v>
      </c>
      <c r="C550" s="93" t="s">
        <v>543</v>
      </c>
      <c r="D550" s="93">
        <v>216</v>
      </c>
      <c r="E550" s="93" t="s">
        <v>902</v>
      </c>
      <c r="F550" s="93">
        <f>87</f>
        <v>87</v>
      </c>
      <c r="G550" s="93">
        <v>1608</v>
      </c>
      <c r="H550" s="93">
        <v>11</v>
      </c>
      <c r="J550" s="93">
        <v>87</v>
      </c>
      <c r="R550" s="93">
        <v>1</v>
      </c>
      <c r="V550" s="93">
        <v>1</v>
      </c>
      <c r="W550" s="93" t="s">
        <v>83</v>
      </c>
      <c r="X550" s="94" t="s">
        <v>918</v>
      </c>
      <c r="Y550" s="93" t="s">
        <v>996</v>
      </c>
      <c r="Z550" s="94" t="s">
        <v>1368</v>
      </c>
    </row>
    <row r="551" spans="1:26">
      <c r="A551" s="92">
        <v>46</v>
      </c>
      <c r="B551" s="93" t="s">
        <v>1235</v>
      </c>
      <c r="C551" s="93" t="s">
        <v>52</v>
      </c>
      <c r="D551" s="93">
        <v>379</v>
      </c>
      <c r="E551" s="93" t="s">
        <v>902</v>
      </c>
      <c r="F551" s="93">
        <f>87</f>
        <v>87</v>
      </c>
      <c r="G551" s="93">
        <v>1609</v>
      </c>
      <c r="J551" s="93">
        <v>87</v>
      </c>
      <c r="R551" s="93">
        <v>1</v>
      </c>
      <c r="V551" s="93">
        <v>1</v>
      </c>
      <c r="W551" s="93" t="s">
        <v>83</v>
      </c>
      <c r="X551" s="94" t="s">
        <v>918</v>
      </c>
      <c r="Y551" s="93" t="s">
        <v>996</v>
      </c>
      <c r="Z551" s="94" t="s">
        <v>1368</v>
      </c>
    </row>
    <row r="552" spans="1:26">
      <c r="A552" s="92">
        <v>46</v>
      </c>
      <c r="B552" s="93" t="s">
        <v>1235</v>
      </c>
      <c r="C552" s="93" t="s">
        <v>543</v>
      </c>
      <c r="D552" s="93">
        <v>216</v>
      </c>
      <c r="E552" s="93" t="s">
        <v>902</v>
      </c>
      <c r="F552" s="93">
        <f>87</f>
        <v>87</v>
      </c>
      <c r="G552" s="93">
        <v>1609</v>
      </c>
      <c r="J552" s="93">
        <v>87</v>
      </c>
      <c r="R552" s="93">
        <v>1</v>
      </c>
      <c r="V552" s="93">
        <v>1</v>
      </c>
      <c r="W552" s="93" t="s">
        <v>83</v>
      </c>
      <c r="X552" s="94" t="s">
        <v>918</v>
      </c>
      <c r="Y552" s="93" t="s">
        <v>996</v>
      </c>
      <c r="Z552" s="94" t="s">
        <v>1368</v>
      </c>
    </row>
    <row r="553" spans="1:26">
      <c r="A553" s="92">
        <v>46</v>
      </c>
      <c r="B553" s="93" t="s">
        <v>1235</v>
      </c>
      <c r="C553" s="93" t="s">
        <v>52</v>
      </c>
      <c r="D553" s="93">
        <v>379</v>
      </c>
      <c r="E553" s="93" t="s">
        <v>902</v>
      </c>
      <c r="F553" s="93">
        <f>87</f>
        <v>87</v>
      </c>
      <c r="G553" s="93">
        <v>1610</v>
      </c>
      <c r="J553" s="93">
        <v>87</v>
      </c>
      <c r="R553" s="93">
        <v>1</v>
      </c>
      <c r="V553" s="93">
        <v>1</v>
      </c>
      <c r="W553" s="93" t="s">
        <v>83</v>
      </c>
      <c r="X553" s="94" t="s">
        <v>918</v>
      </c>
      <c r="Y553" s="93" t="s">
        <v>996</v>
      </c>
      <c r="Z553" s="94" t="s">
        <v>1368</v>
      </c>
    </row>
    <row r="554" spans="1:26">
      <c r="A554" s="92">
        <v>46</v>
      </c>
      <c r="B554" s="93" t="s">
        <v>1235</v>
      </c>
      <c r="C554" s="93" t="s">
        <v>543</v>
      </c>
      <c r="D554" s="93">
        <v>216</v>
      </c>
      <c r="E554" s="93" t="s">
        <v>902</v>
      </c>
      <c r="F554" s="93">
        <f>87</f>
        <v>87</v>
      </c>
      <c r="G554" s="93">
        <v>1610</v>
      </c>
      <c r="J554" s="93">
        <v>87</v>
      </c>
      <c r="R554" s="93">
        <v>1</v>
      </c>
      <c r="V554" s="93">
        <v>1</v>
      </c>
      <c r="W554" s="93" t="s">
        <v>83</v>
      </c>
      <c r="X554" s="94" t="s">
        <v>918</v>
      </c>
      <c r="Y554" s="93" t="s">
        <v>996</v>
      </c>
      <c r="Z554" s="94" t="s">
        <v>1368</v>
      </c>
    </row>
    <row r="555" spans="1:26">
      <c r="A555" s="92">
        <v>46</v>
      </c>
      <c r="B555" s="93" t="s">
        <v>1235</v>
      </c>
      <c r="C555" s="93" t="s">
        <v>52</v>
      </c>
      <c r="D555" s="93">
        <v>379</v>
      </c>
      <c r="E555" s="93" t="s">
        <v>902</v>
      </c>
      <c r="F555" s="93">
        <f>87</f>
        <v>87</v>
      </c>
      <c r="G555" s="93">
        <v>1611</v>
      </c>
      <c r="J555" s="93">
        <v>87</v>
      </c>
      <c r="R555" s="93">
        <v>1</v>
      </c>
      <c r="V555" s="93">
        <v>1</v>
      </c>
      <c r="W555" s="93" t="s">
        <v>83</v>
      </c>
      <c r="X555" s="94" t="s">
        <v>918</v>
      </c>
      <c r="Y555" s="93" t="s">
        <v>996</v>
      </c>
      <c r="Z555" s="94" t="s">
        <v>1368</v>
      </c>
    </row>
    <row r="556" spans="1:26">
      <c r="A556" s="92">
        <v>46</v>
      </c>
      <c r="B556" s="93" t="s">
        <v>1235</v>
      </c>
      <c r="C556" s="93" t="s">
        <v>52</v>
      </c>
      <c r="D556" s="93">
        <v>379</v>
      </c>
      <c r="E556" s="93" t="s">
        <v>29</v>
      </c>
      <c r="F556" s="93">
        <v>170</v>
      </c>
      <c r="G556" s="93">
        <v>1611</v>
      </c>
      <c r="H556" s="93">
        <v>5</v>
      </c>
      <c r="J556" s="93">
        <v>87</v>
      </c>
      <c r="R556" s="93">
        <v>1</v>
      </c>
      <c r="V556" s="93">
        <v>1</v>
      </c>
      <c r="W556" s="93" t="s">
        <v>83</v>
      </c>
      <c r="X556" s="94" t="s">
        <v>918</v>
      </c>
      <c r="Y556" s="93" t="s">
        <v>996</v>
      </c>
      <c r="Z556" s="94" t="s">
        <v>1368</v>
      </c>
    </row>
    <row r="557" spans="1:26">
      <c r="A557" s="92">
        <v>46</v>
      </c>
      <c r="B557" s="93" t="s">
        <v>1235</v>
      </c>
      <c r="C557" s="93" t="s">
        <v>52</v>
      </c>
      <c r="D557" s="93">
        <v>379</v>
      </c>
      <c r="E557" s="93" t="s">
        <v>543</v>
      </c>
      <c r="F557" s="93">
        <v>216</v>
      </c>
      <c r="G557" s="93">
        <v>1611</v>
      </c>
      <c r="H557" s="93">
        <v>5</v>
      </c>
      <c r="J557" s="93">
        <v>87</v>
      </c>
      <c r="R557" s="93">
        <v>1</v>
      </c>
      <c r="V557" s="93">
        <v>1</v>
      </c>
      <c r="W557" s="93" t="s">
        <v>83</v>
      </c>
      <c r="X557" s="94" t="s">
        <v>918</v>
      </c>
      <c r="Y557" s="93" t="s">
        <v>996</v>
      </c>
      <c r="Z557" s="94" t="s">
        <v>1368</v>
      </c>
    </row>
    <row r="558" spans="1:26">
      <c r="A558" s="92">
        <v>47</v>
      </c>
      <c r="B558" s="93" t="s">
        <v>1231</v>
      </c>
      <c r="C558" s="93" t="s">
        <v>471</v>
      </c>
      <c r="D558" s="93">
        <v>177</v>
      </c>
      <c r="E558" s="93" t="s">
        <v>481</v>
      </c>
      <c r="F558" s="93">
        <v>304</v>
      </c>
      <c r="G558" s="93">
        <v>1621</v>
      </c>
      <c r="J558" s="93">
        <v>177</v>
      </c>
      <c r="P558" s="93" t="s">
        <v>668</v>
      </c>
      <c r="Q558" s="93">
        <v>2</v>
      </c>
      <c r="W558" s="93">
        <v>1</v>
      </c>
      <c r="Y558" s="93" t="s">
        <v>1297</v>
      </c>
      <c r="Z558" s="94" t="s">
        <v>986</v>
      </c>
    </row>
    <row r="559" spans="1:26">
      <c r="A559" s="92">
        <v>47</v>
      </c>
      <c r="B559" s="93" t="s">
        <v>1231</v>
      </c>
      <c r="C559" s="93" t="s">
        <v>506</v>
      </c>
      <c r="D559" s="93">
        <v>178</v>
      </c>
      <c r="E559" s="93" t="s">
        <v>481</v>
      </c>
      <c r="F559" s="93">
        <v>304</v>
      </c>
      <c r="G559" s="93">
        <v>1621</v>
      </c>
      <c r="J559" s="93">
        <v>177</v>
      </c>
      <c r="P559" s="93" t="s">
        <v>668</v>
      </c>
      <c r="Q559" s="93">
        <v>2</v>
      </c>
      <c r="W559" s="93" t="s">
        <v>1292</v>
      </c>
      <c r="X559" s="94" t="s">
        <v>987</v>
      </c>
      <c r="Y559" s="93" t="s">
        <v>1297</v>
      </c>
      <c r="Z559" s="94" t="s">
        <v>986</v>
      </c>
    </row>
    <row r="560" spans="1:26">
      <c r="A560" s="92">
        <v>47</v>
      </c>
      <c r="B560" s="93" t="s">
        <v>1231</v>
      </c>
      <c r="C560" s="93" t="s">
        <v>471</v>
      </c>
      <c r="D560" s="93">
        <v>177</v>
      </c>
      <c r="E560" s="93" t="s">
        <v>481</v>
      </c>
      <c r="F560" s="93">
        <v>304</v>
      </c>
      <c r="G560" s="93">
        <v>1622</v>
      </c>
      <c r="J560" s="93">
        <v>177</v>
      </c>
      <c r="P560" s="93" t="s">
        <v>668</v>
      </c>
      <c r="Q560" s="93">
        <v>2</v>
      </c>
      <c r="W560" s="93">
        <v>1</v>
      </c>
      <c r="Y560" s="93" t="s">
        <v>1297</v>
      </c>
      <c r="Z560" s="94" t="s">
        <v>986</v>
      </c>
    </row>
    <row r="561" spans="1:26">
      <c r="A561" s="92">
        <v>47</v>
      </c>
      <c r="B561" s="93" t="s">
        <v>1231</v>
      </c>
      <c r="C561" s="93" t="s">
        <v>506</v>
      </c>
      <c r="D561" s="93">
        <v>178</v>
      </c>
      <c r="E561" s="93" t="s">
        <v>481</v>
      </c>
      <c r="F561" s="93">
        <v>304</v>
      </c>
      <c r="G561" s="93">
        <v>1622</v>
      </c>
      <c r="J561" s="93">
        <v>177</v>
      </c>
      <c r="P561" s="93" t="s">
        <v>668</v>
      </c>
      <c r="Q561" s="93">
        <v>2</v>
      </c>
      <c r="W561" s="93" t="s">
        <v>1292</v>
      </c>
      <c r="X561" s="94" t="s">
        <v>987</v>
      </c>
      <c r="Y561" s="93" t="s">
        <v>1297</v>
      </c>
      <c r="Z561" s="94" t="s">
        <v>986</v>
      </c>
    </row>
    <row r="562" spans="1:26">
      <c r="A562" s="92">
        <v>47</v>
      </c>
      <c r="B562" s="93" t="s">
        <v>1231</v>
      </c>
      <c r="C562" s="93" t="s">
        <v>471</v>
      </c>
      <c r="D562" s="93">
        <v>177</v>
      </c>
      <c r="E562" s="93" t="s">
        <v>481</v>
      </c>
      <c r="F562" s="93">
        <v>304</v>
      </c>
      <c r="G562" s="93">
        <v>1623</v>
      </c>
      <c r="J562" s="93">
        <v>177</v>
      </c>
      <c r="P562" s="93" t="s">
        <v>668</v>
      </c>
      <c r="Q562" s="93">
        <v>2</v>
      </c>
      <c r="W562" s="93">
        <v>1</v>
      </c>
      <c r="Y562" s="93" t="s">
        <v>1297</v>
      </c>
      <c r="Z562" s="94" t="s">
        <v>986</v>
      </c>
    </row>
    <row r="563" spans="1:26">
      <c r="A563" s="92">
        <v>47</v>
      </c>
      <c r="B563" s="93" t="s">
        <v>1231</v>
      </c>
      <c r="C563" s="93" t="s">
        <v>506</v>
      </c>
      <c r="D563" s="93">
        <v>178</v>
      </c>
      <c r="E563" s="93" t="s">
        <v>481</v>
      </c>
      <c r="F563" s="93">
        <v>304</v>
      </c>
      <c r="G563" s="93">
        <v>1623</v>
      </c>
      <c r="J563" s="93">
        <v>177</v>
      </c>
      <c r="P563" s="93" t="s">
        <v>668</v>
      </c>
      <c r="Q563" s="93">
        <v>2</v>
      </c>
      <c r="W563" s="93" t="s">
        <v>1292</v>
      </c>
      <c r="X563" s="94" t="s">
        <v>987</v>
      </c>
      <c r="Y563" s="93" t="s">
        <v>1297</v>
      </c>
      <c r="Z563" s="94" t="s">
        <v>986</v>
      </c>
    </row>
    <row r="564" spans="1:26">
      <c r="A564" s="92">
        <v>47</v>
      </c>
      <c r="B564" s="93" t="s">
        <v>1231</v>
      </c>
      <c r="C564" s="93" t="s">
        <v>471</v>
      </c>
      <c r="D564" s="93">
        <v>177</v>
      </c>
      <c r="E564" s="93" t="s">
        <v>481</v>
      </c>
      <c r="F564" s="93">
        <v>304</v>
      </c>
      <c r="G564" s="93">
        <v>1624</v>
      </c>
      <c r="J564" s="93">
        <v>177</v>
      </c>
      <c r="P564" s="93" t="s">
        <v>668</v>
      </c>
      <c r="Q564" s="93">
        <v>2</v>
      </c>
      <c r="W564" s="93">
        <v>1</v>
      </c>
      <c r="Y564" s="93" t="s">
        <v>1297</v>
      </c>
      <c r="Z564" s="94" t="s">
        <v>986</v>
      </c>
    </row>
    <row r="565" spans="1:26">
      <c r="A565" s="92">
        <v>47</v>
      </c>
      <c r="B565" s="93" t="s">
        <v>1231</v>
      </c>
      <c r="C565" s="93" t="s">
        <v>506</v>
      </c>
      <c r="D565" s="93">
        <v>178</v>
      </c>
      <c r="E565" s="93" t="s">
        <v>481</v>
      </c>
      <c r="F565" s="93">
        <v>304</v>
      </c>
      <c r="G565" s="93">
        <v>1624</v>
      </c>
      <c r="J565" s="93">
        <v>177</v>
      </c>
      <c r="P565" s="93" t="s">
        <v>668</v>
      </c>
      <c r="Q565" s="93">
        <v>2</v>
      </c>
      <c r="W565" s="93" t="s">
        <v>1292</v>
      </c>
      <c r="X565" s="94" t="s">
        <v>987</v>
      </c>
      <c r="Y565" s="93" t="s">
        <v>1297</v>
      </c>
      <c r="Z565" s="94" t="s">
        <v>986</v>
      </c>
    </row>
    <row r="566" spans="1:26">
      <c r="A566" s="92">
        <v>47</v>
      </c>
      <c r="B566" s="93" t="s">
        <v>1231</v>
      </c>
      <c r="C566" s="93" t="s">
        <v>471</v>
      </c>
      <c r="D566" s="93">
        <v>177</v>
      </c>
      <c r="E566" s="93" t="s">
        <v>481</v>
      </c>
      <c r="F566" s="93">
        <v>304</v>
      </c>
      <c r="G566" s="93">
        <v>1625</v>
      </c>
      <c r="J566" s="93">
        <v>177</v>
      </c>
      <c r="P566" s="93" t="s">
        <v>668</v>
      </c>
      <c r="Q566" s="93">
        <v>2</v>
      </c>
      <c r="W566" s="93">
        <v>1</v>
      </c>
      <c r="Y566" s="93" t="s">
        <v>1297</v>
      </c>
      <c r="Z566" s="94" t="s">
        <v>986</v>
      </c>
    </row>
    <row r="567" spans="1:26">
      <c r="A567" s="92">
        <v>47</v>
      </c>
      <c r="B567" s="93" t="s">
        <v>1231</v>
      </c>
      <c r="C567" s="93" t="s">
        <v>506</v>
      </c>
      <c r="D567" s="93">
        <v>178</v>
      </c>
      <c r="E567" s="93" t="s">
        <v>481</v>
      </c>
      <c r="F567" s="93">
        <v>304</v>
      </c>
      <c r="G567" s="93">
        <v>1625</v>
      </c>
      <c r="J567" s="93">
        <v>177</v>
      </c>
      <c r="P567" s="93" t="s">
        <v>668</v>
      </c>
      <c r="Q567" s="93">
        <v>2</v>
      </c>
      <c r="W567" s="93" t="s">
        <v>1292</v>
      </c>
      <c r="X567" s="94" t="s">
        <v>987</v>
      </c>
      <c r="Y567" s="93" t="s">
        <v>1297</v>
      </c>
      <c r="Z567" s="94" t="s">
        <v>986</v>
      </c>
    </row>
    <row r="568" spans="1:26">
      <c r="A568" s="92">
        <v>47</v>
      </c>
      <c r="B568" s="93" t="s">
        <v>1231</v>
      </c>
      <c r="C568" s="93" t="s">
        <v>471</v>
      </c>
      <c r="D568" s="93">
        <v>177</v>
      </c>
      <c r="E568" s="93" t="s">
        <v>481</v>
      </c>
      <c r="F568" s="93">
        <v>304</v>
      </c>
      <c r="G568" s="93">
        <v>1626</v>
      </c>
      <c r="J568" s="93">
        <v>177</v>
      </c>
      <c r="P568" s="93" t="s">
        <v>668</v>
      </c>
      <c r="Q568" s="93">
        <v>2</v>
      </c>
      <c r="W568" s="93">
        <v>1</v>
      </c>
      <c r="Y568" s="93" t="s">
        <v>1297</v>
      </c>
      <c r="Z568" s="94" t="s">
        <v>986</v>
      </c>
    </row>
    <row r="569" spans="1:26">
      <c r="A569" s="92">
        <v>47</v>
      </c>
      <c r="B569" s="93" t="s">
        <v>1231</v>
      </c>
      <c r="C569" s="93" t="s">
        <v>471</v>
      </c>
      <c r="D569" s="93">
        <v>177</v>
      </c>
      <c r="E569" s="93" t="s">
        <v>481</v>
      </c>
      <c r="F569" s="93">
        <v>304</v>
      </c>
      <c r="G569" s="93">
        <v>1627</v>
      </c>
      <c r="J569" s="93">
        <v>177</v>
      </c>
      <c r="P569" s="93" t="s">
        <v>668</v>
      </c>
      <c r="Q569" s="93">
        <v>2</v>
      </c>
      <c r="W569" s="93">
        <v>1</v>
      </c>
      <c r="Y569" s="93" t="s">
        <v>1297</v>
      </c>
      <c r="Z569" s="94" t="s">
        <v>986</v>
      </c>
    </row>
    <row r="570" spans="1:26">
      <c r="A570" s="92">
        <v>47</v>
      </c>
      <c r="B570" s="93" t="s">
        <v>1231</v>
      </c>
      <c r="C570" s="93" t="s">
        <v>471</v>
      </c>
      <c r="D570" s="93">
        <v>177</v>
      </c>
      <c r="E570" s="93" t="s">
        <v>481</v>
      </c>
      <c r="F570" s="93">
        <v>304</v>
      </c>
      <c r="G570" s="93">
        <v>1628</v>
      </c>
      <c r="J570" s="93">
        <v>177</v>
      </c>
      <c r="P570" s="93" t="s">
        <v>668</v>
      </c>
      <c r="Q570" s="93">
        <v>2</v>
      </c>
      <c r="W570" s="93">
        <v>1</v>
      </c>
      <c r="Y570" s="93" t="s">
        <v>1297</v>
      </c>
      <c r="Z570" s="94" t="s">
        <v>986</v>
      </c>
    </row>
    <row r="571" spans="1:26">
      <c r="A571" s="92">
        <v>47</v>
      </c>
      <c r="B571" s="93" t="s">
        <v>1231</v>
      </c>
      <c r="C571" s="93" t="s">
        <v>471</v>
      </c>
      <c r="D571" s="93">
        <v>177</v>
      </c>
      <c r="E571" s="93" t="s">
        <v>481</v>
      </c>
      <c r="F571" s="93">
        <v>304</v>
      </c>
      <c r="G571" s="93">
        <v>1629</v>
      </c>
      <c r="J571" s="93">
        <v>177</v>
      </c>
      <c r="P571" s="93" t="s">
        <v>668</v>
      </c>
      <c r="Q571" s="93">
        <v>2</v>
      </c>
      <c r="W571" s="93">
        <v>1</v>
      </c>
      <c r="Y571" s="93" t="s">
        <v>1297</v>
      </c>
      <c r="Z571" s="94" t="s">
        <v>986</v>
      </c>
    </row>
    <row r="572" spans="1:26">
      <c r="A572" s="92">
        <v>48</v>
      </c>
      <c r="B572" s="93" t="s">
        <v>1393</v>
      </c>
      <c r="C572" s="93" t="s">
        <v>481</v>
      </c>
      <c r="D572" s="93">
        <v>304</v>
      </c>
      <c r="E572" s="93" t="s">
        <v>479</v>
      </c>
      <c r="F572" s="93">
        <v>343</v>
      </c>
      <c r="G572" s="93">
        <v>1860</v>
      </c>
      <c r="J572" s="93">
        <v>343</v>
      </c>
      <c r="P572" s="93" t="s">
        <v>668</v>
      </c>
      <c r="Q572" s="93">
        <v>5</v>
      </c>
      <c r="W572" s="93">
        <v>1</v>
      </c>
      <c r="Y572" s="93" t="s">
        <v>1061</v>
      </c>
      <c r="Z572" s="94" t="s">
        <v>1062</v>
      </c>
    </row>
    <row r="573" spans="1:26">
      <c r="A573" s="92">
        <v>48</v>
      </c>
      <c r="B573" s="93" t="s">
        <v>1393</v>
      </c>
      <c r="C573" s="93" t="s">
        <v>688</v>
      </c>
      <c r="D573" s="93">
        <v>347</v>
      </c>
      <c r="E573" s="93" t="s">
        <v>479</v>
      </c>
      <c r="F573" s="93">
        <v>343</v>
      </c>
      <c r="G573" s="93">
        <v>1860</v>
      </c>
      <c r="J573" s="93">
        <v>343</v>
      </c>
      <c r="P573" s="93" t="s">
        <v>668</v>
      </c>
      <c r="Q573" s="93">
        <v>5</v>
      </c>
      <c r="W573" s="93">
        <v>1</v>
      </c>
      <c r="X573" s="94" t="s">
        <v>1298</v>
      </c>
      <c r="Y573" s="93" t="s">
        <v>1061</v>
      </c>
      <c r="Z573" s="94" t="s">
        <v>1062</v>
      </c>
    </row>
    <row r="574" spans="1:26">
      <c r="A574" s="92">
        <v>49</v>
      </c>
      <c r="B574" s="93" t="s">
        <v>1392</v>
      </c>
      <c r="C574" s="93" t="s">
        <v>481</v>
      </c>
      <c r="D574" s="93">
        <v>304</v>
      </c>
      <c r="E574" s="93" t="s">
        <v>1056</v>
      </c>
      <c r="F574" s="93">
        <v>379</v>
      </c>
      <c r="G574" s="93">
        <v>1859</v>
      </c>
      <c r="H574" s="93">
        <v>4</v>
      </c>
      <c r="J574" s="93">
        <v>304</v>
      </c>
      <c r="K574" s="93">
        <v>343</v>
      </c>
      <c r="P574" s="93" t="s">
        <v>668</v>
      </c>
      <c r="Q574" s="93">
        <v>5</v>
      </c>
      <c r="S574" s="93">
        <v>1</v>
      </c>
      <c r="W574" s="93">
        <v>1</v>
      </c>
      <c r="Y574" s="94" t="s">
        <v>1064</v>
      </c>
      <c r="Z574" s="94" t="s">
        <v>1299</v>
      </c>
    </row>
    <row r="575" spans="1:26">
      <c r="A575" s="92">
        <v>49</v>
      </c>
      <c r="B575" s="93" t="s">
        <v>1392</v>
      </c>
      <c r="C575" s="93" t="s">
        <v>481</v>
      </c>
      <c r="D575" s="93">
        <v>304</v>
      </c>
      <c r="E575" s="93" t="s">
        <v>487</v>
      </c>
      <c r="F575" s="93">
        <v>216</v>
      </c>
      <c r="G575" s="93">
        <v>1859</v>
      </c>
      <c r="H575" s="93">
        <v>4</v>
      </c>
      <c r="J575" s="93">
        <v>304</v>
      </c>
      <c r="K575" s="93">
        <v>343</v>
      </c>
      <c r="P575" s="93" t="s">
        <v>668</v>
      </c>
      <c r="Q575" s="93">
        <v>5</v>
      </c>
      <c r="W575" s="93">
        <v>1</v>
      </c>
      <c r="Y575" s="94" t="s">
        <v>1064</v>
      </c>
      <c r="Z575" s="94" t="s">
        <v>1299</v>
      </c>
    </row>
    <row r="576" spans="1:26">
      <c r="A576" s="92">
        <v>49</v>
      </c>
      <c r="B576" s="93" t="s">
        <v>1392</v>
      </c>
      <c r="C576" s="93" t="s">
        <v>479</v>
      </c>
      <c r="D576" s="93">
        <v>343</v>
      </c>
      <c r="E576" s="93" t="s">
        <v>487</v>
      </c>
      <c r="F576" s="93">
        <v>216</v>
      </c>
      <c r="G576" s="93">
        <v>1859</v>
      </c>
      <c r="I576" s="93">
        <v>11</v>
      </c>
      <c r="J576" s="93">
        <v>304</v>
      </c>
      <c r="K576" s="93">
        <v>343</v>
      </c>
      <c r="P576" s="93" t="s">
        <v>668</v>
      </c>
      <c r="Q576" s="93">
        <v>5</v>
      </c>
      <c r="W576" s="93">
        <v>1</v>
      </c>
      <c r="Y576" s="94" t="s">
        <v>1064</v>
      </c>
      <c r="Z576" s="94" t="s">
        <v>1299</v>
      </c>
    </row>
    <row r="577" spans="1:25">
      <c r="A577" s="92">
        <v>50</v>
      </c>
      <c r="B577" s="93" t="s">
        <v>876</v>
      </c>
      <c r="C577" s="93" t="s">
        <v>481</v>
      </c>
      <c r="D577" s="93">
        <v>304</v>
      </c>
      <c r="E577" s="93" t="s">
        <v>45</v>
      </c>
      <c r="F577" s="93">
        <v>339</v>
      </c>
      <c r="G577" s="93">
        <v>1495</v>
      </c>
      <c r="H577" s="93" t="s">
        <v>469</v>
      </c>
      <c r="I577" s="93" t="s">
        <v>469</v>
      </c>
      <c r="J577" s="93">
        <v>304</v>
      </c>
      <c r="P577" s="93" t="s">
        <v>667</v>
      </c>
      <c r="Q577" s="93">
        <v>4</v>
      </c>
      <c r="W577" s="93">
        <v>1</v>
      </c>
      <c r="Y577" s="93" t="s">
        <v>2044</v>
      </c>
    </row>
    <row r="578" spans="1:25">
      <c r="A578" s="92">
        <v>50</v>
      </c>
      <c r="B578" s="93" t="s">
        <v>876</v>
      </c>
      <c r="C578" s="93" t="s">
        <v>481</v>
      </c>
      <c r="D578" s="93">
        <v>304</v>
      </c>
      <c r="E578" s="93" t="s">
        <v>45</v>
      </c>
      <c r="F578" s="93">
        <v>339</v>
      </c>
      <c r="G578" s="93">
        <v>1496</v>
      </c>
      <c r="H578" s="93" t="s">
        <v>469</v>
      </c>
      <c r="I578" s="93" t="s">
        <v>469</v>
      </c>
      <c r="J578" s="93">
        <v>304</v>
      </c>
      <c r="P578" s="93" t="s">
        <v>667</v>
      </c>
      <c r="Q578" s="93">
        <v>4</v>
      </c>
      <c r="W578" s="93">
        <v>1</v>
      </c>
      <c r="Y578" s="93" t="s">
        <v>2044</v>
      </c>
    </row>
    <row r="579" spans="1:25">
      <c r="A579" s="92">
        <v>50</v>
      </c>
      <c r="B579" s="93" t="s">
        <v>876</v>
      </c>
      <c r="C579" s="93" t="s">
        <v>481</v>
      </c>
      <c r="D579" s="93">
        <v>304</v>
      </c>
      <c r="E579" s="93" t="s">
        <v>45</v>
      </c>
      <c r="F579" s="93">
        <v>339</v>
      </c>
      <c r="G579" s="93">
        <v>1497</v>
      </c>
      <c r="H579" s="93" t="s">
        <v>469</v>
      </c>
      <c r="I579" s="93" t="s">
        <v>469</v>
      </c>
      <c r="J579" s="93">
        <v>304</v>
      </c>
      <c r="P579" s="93" t="s">
        <v>667</v>
      </c>
      <c r="Q579" s="93">
        <v>4</v>
      </c>
      <c r="W579" s="93">
        <v>1</v>
      </c>
      <c r="Y579" s="93" t="s">
        <v>2044</v>
      </c>
    </row>
    <row r="580" spans="1:25">
      <c r="A580" s="92">
        <v>50</v>
      </c>
      <c r="B580" s="93" t="s">
        <v>876</v>
      </c>
      <c r="C580" s="93" t="s">
        <v>481</v>
      </c>
      <c r="D580" s="93">
        <v>304</v>
      </c>
      <c r="E580" s="93" t="s">
        <v>45</v>
      </c>
      <c r="F580" s="93">
        <v>339</v>
      </c>
      <c r="G580" s="93">
        <v>1498</v>
      </c>
      <c r="H580" s="93" t="s">
        <v>469</v>
      </c>
      <c r="I580" s="93" t="s">
        <v>469</v>
      </c>
      <c r="J580" s="93">
        <v>304</v>
      </c>
      <c r="P580" s="93" t="s">
        <v>667</v>
      </c>
      <c r="Q580" s="93">
        <v>4</v>
      </c>
      <c r="W580" s="93">
        <v>1</v>
      </c>
      <c r="Y580" s="93" t="s">
        <v>2044</v>
      </c>
    </row>
    <row r="581" spans="1:25">
      <c r="A581" s="92">
        <v>50</v>
      </c>
      <c r="B581" s="93" t="s">
        <v>876</v>
      </c>
      <c r="C581" s="93" t="s">
        <v>481</v>
      </c>
      <c r="D581" s="93">
        <v>304</v>
      </c>
      <c r="E581" s="93" t="s">
        <v>45</v>
      </c>
      <c r="F581" s="93">
        <v>339</v>
      </c>
      <c r="G581" s="93">
        <v>1499</v>
      </c>
      <c r="H581" s="93" t="s">
        <v>469</v>
      </c>
      <c r="I581" s="93" t="s">
        <v>469</v>
      </c>
      <c r="J581" s="93">
        <v>304</v>
      </c>
      <c r="P581" s="93" t="s">
        <v>667</v>
      </c>
      <c r="Q581" s="93">
        <v>4</v>
      </c>
      <c r="W581" s="93">
        <v>1</v>
      </c>
      <c r="Y581" s="93" t="s">
        <v>2044</v>
      </c>
    </row>
    <row r="582" spans="1:25">
      <c r="A582" s="92">
        <v>50</v>
      </c>
      <c r="B582" s="93" t="s">
        <v>876</v>
      </c>
      <c r="C582" s="93" t="s">
        <v>481</v>
      </c>
      <c r="D582" s="93">
        <v>304</v>
      </c>
      <c r="E582" s="93" t="s">
        <v>45</v>
      </c>
      <c r="F582" s="93">
        <v>339</v>
      </c>
      <c r="G582" s="93">
        <v>1500</v>
      </c>
      <c r="H582" s="93" t="s">
        <v>469</v>
      </c>
      <c r="I582" s="93" t="s">
        <v>469</v>
      </c>
      <c r="J582" s="93">
        <v>304</v>
      </c>
      <c r="P582" s="93" t="s">
        <v>667</v>
      </c>
      <c r="Q582" s="93">
        <v>4</v>
      </c>
      <c r="W582" s="93">
        <v>1</v>
      </c>
      <c r="Y582" s="93" t="s">
        <v>2044</v>
      </c>
    </row>
    <row r="583" spans="1:25">
      <c r="A583" s="92">
        <v>50</v>
      </c>
      <c r="B583" s="93" t="s">
        <v>876</v>
      </c>
      <c r="C583" s="93" t="s">
        <v>747</v>
      </c>
      <c r="D583" s="93">
        <v>375</v>
      </c>
      <c r="E583" s="93" t="s">
        <v>45</v>
      </c>
      <c r="F583" s="93">
        <v>339</v>
      </c>
      <c r="G583" s="93">
        <v>1500</v>
      </c>
      <c r="H583" s="93" t="s">
        <v>469</v>
      </c>
      <c r="I583" s="93" t="s">
        <v>469</v>
      </c>
      <c r="J583" s="93">
        <v>304</v>
      </c>
      <c r="K583" s="93">
        <v>375</v>
      </c>
      <c r="P583" s="93" t="s">
        <v>667</v>
      </c>
      <c r="Q583" s="93">
        <v>4</v>
      </c>
      <c r="W583" s="93" t="s">
        <v>1294</v>
      </c>
      <c r="X583" s="94" t="s">
        <v>880</v>
      </c>
      <c r="Y583" s="93" t="s">
        <v>2044</v>
      </c>
    </row>
    <row r="584" spans="1:25">
      <c r="A584" s="92">
        <v>50</v>
      </c>
      <c r="B584" s="93" t="s">
        <v>876</v>
      </c>
      <c r="C584" s="93" t="s">
        <v>481</v>
      </c>
      <c r="D584" s="93">
        <v>304</v>
      </c>
      <c r="E584" s="93" t="s">
        <v>45</v>
      </c>
      <c r="F584" s="93">
        <v>339</v>
      </c>
      <c r="G584" s="93">
        <v>1501</v>
      </c>
      <c r="H584" s="93" t="s">
        <v>469</v>
      </c>
      <c r="I584" s="93" t="s">
        <v>469</v>
      </c>
      <c r="J584" s="93">
        <v>304</v>
      </c>
      <c r="P584" s="93" t="s">
        <v>667</v>
      </c>
      <c r="Q584" s="93">
        <v>4</v>
      </c>
      <c r="W584" s="93">
        <v>1</v>
      </c>
      <c r="Y584" s="93" t="s">
        <v>2044</v>
      </c>
    </row>
    <row r="585" spans="1:25">
      <c r="A585" s="92">
        <v>50</v>
      </c>
      <c r="B585" s="93" t="s">
        <v>876</v>
      </c>
      <c r="C585" s="93" t="s">
        <v>481</v>
      </c>
      <c r="D585" s="93">
        <v>304</v>
      </c>
      <c r="E585" s="93" t="s">
        <v>747</v>
      </c>
      <c r="F585" s="93">
        <v>375</v>
      </c>
      <c r="G585" s="93">
        <v>1501</v>
      </c>
      <c r="H585" s="93" t="s">
        <v>469</v>
      </c>
      <c r="I585" s="93" t="s">
        <v>469</v>
      </c>
      <c r="J585" s="93">
        <v>304</v>
      </c>
      <c r="P585" s="93" t="s">
        <v>667</v>
      </c>
      <c r="Q585" s="93">
        <v>4</v>
      </c>
      <c r="W585" s="93">
        <v>1</v>
      </c>
      <c r="Y585" s="93" t="s">
        <v>2044</v>
      </c>
    </row>
    <row r="586" spans="1:25">
      <c r="A586" s="92">
        <v>50</v>
      </c>
      <c r="B586" s="93" t="s">
        <v>876</v>
      </c>
      <c r="C586" s="93" t="s">
        <v>747</v>
      </c>
      <c r="D586" s="93">
        <v>375</v>
      </c>
      <c r="E586" s="93" t="s">
        <v>45</v>
      </c>
      <c r="F586" s="93">
        <v>339</v>
      </c>
      <c r="G586" s="93">
        <v>1501</v>
      </c>
      <c r="H586" s="93" t="s">
        <v>469</v>
      </c>
      <c r="I586" s="93" t="s">
        <v>469</v>
      </c>
      <c r="J586" s="93">
        <v>304</v>
      </c>
      <c r="K586" s="93">
        <v>375</v>
      </c>
      <c r="P586" s="93" t="s">
        <v>667</v>
      </c>
      <c r="Q586" s="93">
        <v>4</v>
      </c>
      <c r="W586" s="93">
        <v>1</v>
      </c>
      <c r="Y586" s="93" t="s">
        <v>2044</v>
      </c>
    </row>
    <row r="587" spans="1:25">
      <c r="A587" s="92">
        <v>50</v>
      </c>
      <c r="B587" s="93" t="s">
        <v>876</v>
      </c>
      <c r="C587" s="93" t="s">
        <v>481</v>
      </c>
      <c r="D587" s="93">
        <v>304</v>
      </c>
      <c r="E587" s="93" t="s">
        <v>45</v>
      </c>
      <c r="F587" s="93">
        <v>339</v>
      </c>
      <c r="G587" s="93">
        <v>1502</v>
      </c>
      <c r="H587" s="93" t="s">
        <v>469</v>
      </c>
      <c r="I587" s="93" t="s">
        <v>469</v>
      </c>
      <c r="J587" s="93">
        <v>304</v>
      </c>
      <c r="P587" s="93" t="s">
        <v>667</v>
      </c>
      <c r="Q587" s="93">
        <v>4</v>
      </c>
      <c r="W587" s="93">
        <v>1</v>
      </c>
      <c r="Y587" s="93" t="s">
        <v>2044</v>
      </c>
    </row>
    <row r="588" spans="1:25">
      <c r="A588" s="92">
        <v>50</v>
      </c>
      <c r="B588" s="93" t="s">
        <v>876</v>
      </c>
      <c r="C588" s="93" t="s">
        <v>481</v>
      </c>
      <c r="D588" s="93">
        <v>304</v>
      </c>
      <c r="E588" s="93" t="s">
        <v>747</v>
      </c>
      <c r="F588" s="93">
        <v>375</v>
      </c>
      <c r="G588" s="93">
        <v>1502</v>
      </c>
      <c r="H588" s="93" t="s">
        <v>469</v>
      </c>
      <c r="I588" s="93" t="s">
        <v>469</v>
      </c>
      <c r="J588" s="93">
        <v>304</v>
      </c>
      <c r="P588" s="93" t="s">
        <v>667</v>
      </c>
      <c r="Q588" s="93">
        <v>4</v>
      </c>
      <c r="W588" s="93">
        <v>1</v>
      </c>
      <c r="Y588" s="93" t="s">
        <v>2044</v>
      </c>
    </row>
    <row r="589" spans="1:25">
      <c r="A589" s="92">
        <v>50</v>
      </c>
      <c r="B589" s="93" t="s">
        <v>876</v>
      </c>
      <c r="C589" s="93" t="s">
        <v>747</v>
      </c>
      <c r="D589" s="93">
        <v>375</v>
      </c>
      <c r="E589" s="93" t="s">
        <v>45</v>
      </c>
      <c r="F589" s="93">
        <v>339</v>
      </c>
      <c r="G589" s="93">
        <v>1502</v>
      </c>
      <c r="H589" s="93" t="s">
        <v>469</v>
      </c>
      <c r="I589" s="93" t="s">
        <v>469</v>
      </c>
      <c r="J589" s="93">
        <v>304</v>
      </c>
      <c r="K589" s="93">
        <v>375</v>
      </c>
      <c r="P589" s="93" t="s">
        <v>667</v>
      </c>
      <c r="Q589" s="93">
        <v>4</v>
      </c>
      <c r="W589" s="93">
        <v>1</v>
      </c>
      <c r="Y589" s="93" t="s">
        <v>2044</v>
      </c>
    </row>
    <row r="590" spans="1:25">
      <c r="A590" s="92">
        <v>50</v>
      </c>
      <c r="B590" s="93" t="s">
        <v>876</v>
      </c>
      <c r="C590" s="93" t="s">
        <v>481</v>
      </c>
      <c r="D590" s="93">
        <v>304</v>
      </c>
      <c r="E590" s="93" t="s">
        <v>45</v>
      </c>
      <c r="F590" s="93">
        <v>339</v>
      </c>
      <c r="G590" s="93">
        <v>1503</v>
      </c>
      <c r="H590" s="93" t="s">
        <v>469</v>
      </c>
      <c r="I590" s="93" t="s">
        <v>469</v>
      </c>
      <c r="J590" s="93">
        <v>304</v>
      </c>
      <c r="P590" s="93" t="s">
        <v>667</v>
      </c>
      <c r="Q590" s="93">
        <v>4</v>
      </c>
      <c r="W590" s="93">
        <v>1</v>
      </c>
      <c r="Y590" s="93" t="s">
        <v>2044</v>
      </c>
    </row>
    <row r="591" spans="1:25">
      <c r="A591" s="92">
        <v>50</v>
      </c>
      <c r="B591" s="93" t="s">
        <v>876</v>
      </c>
      <c r="C591" s="93" t="s">
        <v>481</v>
      </c>
      <c r="D591" s="93">
        <v>304</v>
      </c>
      <c r="E591" s="93" t="s">
        <v>747</v>
      </c>
      <c r="F591" s="93">
        <v>375</v>
      </c>
      <c r="G591" s="93">
        <v>1503</v>
      </c>
      <c r="H591" s="93" t="s">
        <v>469</v>
      </c>
      <c r="I591" s="93" t="s">
        <v>469</v>
      </c>
      <c r="J591" s="93">
        <v>304</v>
      </c>
      <c r="P591" s="93" t="s">
        <v>667</v>
      </c>
      <c r="Q591" s="93">
        <v>4</v>
      </c>
      <c r="W591" s="93">
        <v>1</v>
      </c>
      <c r="Y591" s="93" t="s">
        <v>2044</v>
      </c>
    </row>
    <row r="592" spans="1:25">
      <c r="A592" s="92">
        <v>50</v>
      </c>
      <c r="B592" s="93" t="s">
        <v>876</v>
      </c>
      <c r="C592" s="93" t="s">
        <v>747</v>
      </c>
      <c r="D592" s="93">
        <v>375</v>
      </c>
      <c r="E592" s="93" t="s">
        <v>45</v>
      </c>
      <c r="F592" s="93">
        <v>339</v>
      </c>
      <c r="G592" s="93">
        <v>1503</v>
      </c>
      <c r="H592" s="93" t="s">
        <v>469</v>
      </c>
      <c r="I592" s="93" t="s">
        <v>469</v>
      </c>
      <c r="J592" s="93">
        <v>304</v>
      </c>
      <c r="K592" s="93">
        <v>375</v>
      </c>
      <c r="P592" s="93" t="s">
        <v>667</v>
      </c>
      <c r="Q592" s="93">
        <v>4</v>
      </c>
      <c r="W592" s="93">
        <v>1</v>
      </c>
      <c r="Y592" s="93" t="s">
        <v>2044</v>
      </c>
    </row>
    <row r="593" spans="1:26">
      <c r="A593" s="92">
        <v>50</v>
      </c>
      <c r="B593" s="93" t="s">
        <v>876</v>
      </c>
      <c r="C593" s="93" t="s">
        <v>481</v>
      </c>
      <c r="D593" s="93">
        <v>304</v>
      </c>
      <c r="E593" s="93" t="s">
        <v>45</v>
      </c>
      <c r="F593" s="93">
        <v>339</v>
      </c>
      <c r="G593" s="93">
        <v>1504</v>
      </c>
      <c r="H593" s="93" t="s">
        <v>469</v>
      </c>
      <c r="I593" s="93" t="s">
        <v>469</v>
      </c>
      <c r="J593" s="93">
        <v>304</v>
      </c>
      <c r="P593" s="93" t="s">
        <v>667</v>
      </c>
      <c r="Q593" s="93">
        <v>4</v>
      </c>
      <c r="W593" s="93">
        <v>1</v>
      </c>
      <c r="Y593" s="93" t="s">
        <v>879</v>
      </c>
    </row>
    <row r="594" spans="1:26">
      <c r="A594" s="92">
        <v>50</v>
      </c>
      <c r="B594" s="93" t="s">
        <v>876</v>
      </c>
      <c r="C594" s="93" t="s">
        <v>481</v>
      </c>
      <c r="D594" s="93">
        <v>304</v>
      </c>
      <c r="E594" s="93" t="s">
        <v>747</v>
      </c>
      <c r="F594" s="93">
        <v>375</v>
      </c>
      <c r="G594" s="93">
        <v>1504</v>
      </c>
      <c r="H594" s="93" t="s">
        <v>469</v>
      </c>
      <c r="I594" s="93" t="s">
        <v>469</v>
      </c>
      <c r="J594" s="93">
        <v>304</v>
      </c>
      <c r="P594" s="93" t="s">
        <v>667</v>
      </c>
      <c r="Q594" s="93">
        <v>4</v>
      </c>
      <c r="W594" s="93">
        <v>1</v>
      </c>
      <c r="Y594" s="93" t="s">
        <v>879</v>
      </c>
    </row>
    <row r="595" spans="1:26">
      <c r="A595" s="92">
        <v>50</v>
      </c>
      <c r="B595" s="93" t="s">
        <v>876</v>
      </c>
      <c r="C595" s="93" t="s">
        <v>747</v>
      </c>
      <c r="D595" s="93">
        <v>375</v>
      </c>
      <c r="E595" s="93" t="s">
        <v>45</v>
      </c>
      <c r="F595" s="93">
        <v>339</v>
      </c>
      <c r="G595" s="93">
        <v>1504</v>
      </c>
      <c r="H595" s="93" t="s">
        <v>469</v>
      </c>
      <c r="I595" s="93" t="s">
        <v>469</v>
      </c>
      <c r="J595" s="93">
        <v>304</v>
      </c>
      <c r="K595" s="93">
        <v>375</v>
      </c>
      <c r="P595" s="93" t="s">
        <v>667</v>
      </c>
      <c r="Q595" s="93">
        <v>4</v>
      </c>
      <c r="W595" s="93">
        <v>1</v>
      </c>
      <c r="Y595" s="93" t="s">
        <v>879</v>
      </c>
    </row>
    <row r="596" spans="1:26">
      <c r="A596" s="92">
        <v>51</v>
      </c>
      <c r="B596" s="93" t="s">
        <v>1059</v>
      </c>
      <c r="C596" s="93" t="s">
        <v>1029</v>
      </c>
      <c r="D596" s="93">
        <v>177</v>
      </c>
      <c r="E596" s="93" t="s">
        <v>720</v>
      </c>
      <c r="F596" s="93">
        <v>888</v>
      </c>
      <c r="G596" s="93">
        <v>1863</v>
      </c>
      <c r="J596" s="93">
        <v>304</v>
      </c>
      <c r="K596" s="93">
        <v>177</v>
      </c>
      <c r="P596" s="93" t="s">
        <v>668</v>
      </c>
      <c r="W596" s="93" t="s">
        <v>1250</v>
      </c>
      <c r="X596" s="94" t="s">
        <v>1300</v>
      </c>
      <c r="Y596" s="93" t="s">
        <v>1058</v>
      </c>
      <c r="Z596" s="94" t="s">
        <v>1060</v>
      </c>
    </row>
    <row r="597" spans="1:26">
      <c r="A597" s="92">
        <v>51</v>
      </c>
      <c r="B597" s="93" t="s">
        <v>1059</v>
      </c>
      <c r="C597" s="93" t="s">
        <v>1029</v>
      </c>
      <c r="D597" s="93">
        <v>177</v>
      </c>
      <c r="E597" s="93" t="s">
        <v>720</v>
      </c>
      <c r="F597" s="93">
        <v>888</v>
      </c>
      <c r="G597" s="93">
        <v>1864</v>
      </c>
      <c r="I597" s="93">
        <v>9</v>
      </c>
      <c r="J597" s="93">
        <v>304</v>
      </c>
      <c r="K597" s="93">
        <v>177</v>
      </c>
      <c r="P597" s="93" t="s">
        <v>668</v>
      </c>
      <c r="W597" s="93" t="s">
        <v>1250</v>
      </c>
      <c r="X597" s="94" t="s">
        <v>1300</v>
      </c>
      <c r="Y597" s="93" t="s">
        <v>1058</v>
      </c>
      <c r="Z597" s="94" t="s">
        <v>1060</v>
      </c>
    </row>
    <row r="598" spans="1:26">
      <c r="A598" s="92">
        <v>51</v>
      </c>
      <c r="B598" s="93" t="s">
        <v>1059</v>
      </c>
      <c r="C598" s="93" t="s">
        <v>481</v>
      </c>
      <c r="D598" s="93">
        <v>304</v>
      </c>
      <c r="E598" s="93" t="s">
        <v>720</v>
      </c>
      <c r="F598" s="93">
        <v>888</v>
      </c>
      <c r="G598" s="93">
        <v>1864</v>
      </c>
      <c r="I598" s="93">
        <v>9</v>
      </c>
      <c r="J598" s="93">
        <v>304</v>
      </c>
      <c r="K598" s="93">
        <v>177</v>
      </c>
      <c r="P598" s="93" t="s">
        <v>668</v>
      </c>
      <c r="W598" s="93" t="s">
        <v>1250</v>
      </c>
      <c r="X598" s="94" t="s">
        <v>1300</v>
      </c>
      <c r="Y598" s="93" t="s">
        <v>1058</v>
      </c>
      <c r="Z598" s="94" t="s">
        <v>1060</v>
      </c>
    </row>
    <row r="599" spans="1:26">
      <c r="A599" s="92">
        <v>51</v>
      </c>
      <c r="B599" s="93" t="s">
        <v>1059</v>
      </c>
      <c r="C599" s="93" t="s">
        <v>671</v>
      </c>
      <c r="D599" s="93">
        <v>66</v>
      </c>
      <c r="E599" s="93" t="s">
        <v>720</v>
      </c>
      <c r="F599" s="93">
        <v>888</v>
      </c>
      <c r="G599" s="93">
        <v>1864</v>
      </c>
      <c r="I599" s="93">
        <v>9</v>
      </c>
      <c r="J599" s="93">
        <v>304</v>
      </c>
      <c r="K599" s="93">
        <v>177</v>
      </c>
      <c r="P599" s="93" t="s">
        <v>668</v>
      </c>
      <c r="W599" s="93" t="s">
        <v>1275</v>
      </c>
      <c r="X599" s="94" t="s">
        <v>1301</v>
      </c>
      <c r="Y599" s="93" t="s">
        <v>1058</v>
      </c>
      <c r="Z599" s="94" t="s">
        <v>1060</v>
      </c>
    </row>
    <row r="600" spans="1:26">
      <c r="A600" s="92">
        <v>52</v>
      </c>
      <c r="B600" s="93" t="s">
        <v>1046</v>
      </c>
      <c r="C600" s="93" t="s">
        <v>53</v>
      </c>
      <c r="D600" s="93">
        <v>375</v>
      </c>
      <c r="E600" s="93" t="s">
        <v>478</v>
      </c>
      <c r="F600" s="93">
        <v>296</v>
      </c>
      <c r="G600" s="93">
        <v>1820</v>
      </c>
      <c r="J600" s="93">
        <v>296</v>
      </c>
      <c r="P600" s="93" t="s">
        <v>668</v>
      </c>
      <c r="W600" s="93">
        <v>1</v>
      </c>
      <c r="Z600" s="93" t="s">
        <v>1047</v>
      </c>
    </row>
    <row r="601" spans="1:26">
      <c r="A601" s="92">
        <v>52</v>
      </c>
      <c r="B601" s="93" t="s">
        <v>1046</v>
      </c>
      <c r="C601" s="93" t="s">
        <v>53</v>
      </c>
      <c r="D601" s="93">
        <v>375</v>
      </c>
      <c r="E601" s="93" t="s">
        <v>478</v>
      </c>
      <c r="F601" s="93">
        <v>296</v>
      </c>
      <c r="G601" s="93">
        <v>1821</v>
      </c>
      <c r="J601" s="93">
        <v>296</v>
      </c>
      <c r="P601" s="93" t="s">
        <v>668</v>
      </c>
      <c r="W601" s="93">
        <v>1</v>
      </c>
      <c r="Z601" s="93" t="s">
        <v>1047</v>
      </c>
    </row>
    <row r="602" spans="1:26">
      <c r="A602" s="92">
        <v>52</v>
      </c>
      <c r="B602" s="93" t="s">
        <v>1046</v>
      </c>
      <c r="C602" s="93" t="s">
        <v>53</v>
      </c>
      <c r="D602" s="93">
        <v>375</v>
      </c>
      <c r="E602" s="93" t="s">
        <v>478</v>
      </c>
      <c r="F602" s="93">
        <v>296</v>
      </c>
      <c r="G602" s="93">
        <v>1822</v>
      </c>
      <c r="J602" s="93">
        <v>296</v>
      </c>
      <c r="P602" s="93" t="s">
        <v>668</v>
      </c>
      <c r="W602" s="93">
        <v>1</v>
      </c>
      <c r="Z602" s="93" t="s">
        <v>1047</v>
      </c>
    </row>
    <row r="603" spans="1:26">
      <c r="A603" s="92">
        <v>52</v>
      </c>
      <c r="B603" s="93" t="s">
        <v>1046</v>
      </c>
      <c r="C603" s="93" t="s">
        <v>53</v>
      </c>
      <c r="D603" s="93">
        <v>375</v>
      </c>
      <c r="E603" s="93" t="s">
        <v>478</v>
      </c>
      <c r="F603" s="93">
        <v>296</v>
      </c>
      <c r="G603" s="93">
        <v>1823</v>
      </c>
      <c r="J603" s="93">
        <v>296</v>
      </c>
      <c r="P603" s="93" t="s">
        <v>668</v>
      </c>
      <c r="W603" s="93">
        <v>1</v>
      </c>
      <c r="Z603" s="93" t="s">
        <v>1047</v>
      </c>
    </row>
    <row r="604" spans="1:26">
      <c r="A604" s="92">
        <v>52</v>
      </c>
      <c r="B604" s="93" t="s">
        <v>1046</v>
      </c>
      <c r="C604" s="93" t="s">
        <v>53</v>
      </c>
      <c r="D604" s="93">
        <v>375</v>
      </c>
      <c r="E604" s="93" t="s">
        <v>478</v>
      </c>
      <c r="F604" s="93">
        <v>296</v>
      </c>
      <c r="G604" s="93">
        <v>1824</v>
      </c>
      <c r="J604" s="93">
        <v>296</v>
      </c>
      <c r="P604" s="93" t="s">
        <v>668</v>
      </c>
      <c r="W604" s="93">
        <v>1</v>
      </c>
      <c r="Z604" s="93" t="s">
        <v>1047</v>
      </c>
    </row>
    <row r="605" spans="1:26">
      <c r="A605" s="92">
        <v>53</v>
      </c>
      <c r="B605" s="93" t="s">
        <v>898</v>
      </c>
      <c r="C605" s="93" t="s">
        <v>55</v>
      </c>
      <c r="D605" s="93">
        <v>389</v>
      </c>
      <c r="E605" s="93" t="s">
        <v>896</v>
      </c>
      <c r="F605" s="93">
        <v>3333</v>
      </c>
      <c r="G605" s="93">
        <v>1533</v>
      </c>
      <c r="J605" s="93">
        <v>3333</v>
      </c>
      <c r="P605" s="93" t="s">
        <v>667</v>
      </c>
      <c r="W605" s="93" t="s">
        <v>1292</v>
      </c>
      <c r="X605" s="94" t="s">
        <v>1302</v>
      </c>
      <c r="Y605" s="93" t="s">
        <v>2045</v>
      </c>
      <c r="Z605" s="94" t="s">
        <v>2046</v>
      </c>
    </row>
    <row r="606" spans="1:26">
      <c r="A606" s="92">
        <v>53</v>
      </c>
      <c r="B606" s="93" t="s">
        <v>898</v>
      </c>
      <c r="C606" s="93" t="s">
        <v>54</v>
      </c>
      <c r="D606" s="93">
        <v>385</v>
      </c>
      <c r="E606" s="93" t="s">
        <v>896</v>
      </c>
      <c r="F606" s="93">
        <v>3333</v>
      </c>
      <c r="G606" s="93">
        <v>1533</v>
      </c>
      <c r="J606" s="93">
        <v>3333</v>
      </c>
      <c r="P606" s="93" t="s">
        <v>667</v>
      </c>
      <c r="W606" s="93">
        <v>1</v>
      </c>
      <c r="Y606" s="93" t="s">
        <v>2045</v>
      </c>
      <c r="Z606" s="94" t="s">
        <v>2046</v>
      </c>
    </row>
    <row r="607" spans="1:26">
      <c r="A607" s="92">
        <v>53</v>
      </c>
      <c r="B607" s="93" t="s">
        <v>898</v>
      </c>
      <c r="C607" s="93" t="s">
        <v>367</v>
      </c>
      <c r="D607" s="93">
        <v>390</v>
      </c>
      <c r="E607" s="93" t="s">
        <v>896</v>
      </c>
      <c r="F607" s="93">
        <v>3333</v>
      </c>
      <c r="G607" s="93">
        <v>1533</v>
      </c>
      <c r="J607" s="93">
        <v>3333</v>
      </c>
      <c r="P607" s="93" t="s">
        <v>667</v>
      </c>
      <c r="W607" s="93">
        <v>1</v>
      </c>
      <c r="Y607" s="93" t="s">
        <v>2045</v>
      </c>
      <c r="Z607" s="94" t="s">
        <v>2046</v>
      </c>
    </row>
    <row r="608" spans="1:26">
      <c r="A608" s="92">
        <v>53</v>
      </c>
      <c r="B608" s="93" t="s">
        <v>898</v>
      </c>
      <c r="C608" s="93" t="s">
        <v>55</v>
      </c>
      <c r="D608" s="93">
        <v>389</v>
      </c>
      <c r="E608" s="93" t="s">
        <v>896</v>
      </c>
      <c r="F608" s="93">
        <v>3333</v>
      </c>
      <c r="G608" s="93">
        <v>1534</v>
      </c>
      <c r="J608" s="93">
        <v>3333</v>
      </c>
      <c r="P608" s="93" t="s">
        <v>667</v>
      </c>
      <c r="W608" s="93" t="s">
        <v>1292</v>
      </c>
      <c r="X608" s="94" t="s">
        <v>1302</v>
      </c>
      <c r="Y608" s="93" t="s">
        <v>2045</v>
      </c>
      <c r="Z608" s="94" t="s">
        <v>2046</v>
      </c>
    </row>
    <row r="609" spans="1:26">
      <c r="A609" s="92">
        <v>53</v>
      </c>
      <c r="B609" s="93" t="s">
        <v>898</v>
      </c>
      <c r="C609" s="93" t="s">
        <v>54</v>
      </c>
      <c r="D609" s="93">
        <v>385</v>
      </c>
      <c r="E609" s="93" t="s">
        <v>896</v>
      </c>
      <c r="F609" s="93">
        <v>3333</v>
      </c>
      <c r="G609" s="93">
        <v>1534</v>
      </c>
      <c r="J609" s="93">
        <v>3333</v>
      </c>
      <c r="P609" s="93" t="s">
        <v>667</v>
      </c>
      <c r="W609" s="93">
        <v>1</v>
      </c>
      <c r="Y609" s="93" t="s">
        <v>2045</v>
      </c>
      <c r="Z609" s="94" t="s">
        <v>2046</v>
      </c>
    </row>
    <row r="610" spans="1:26">
      <c r="A610" s="92">
        <v>53</v>
      </c>
      <c r="B610" s="93" t="s">
        <v>898</v>
      </c>
      <c r="C610" s="93" t="s">
        <v>367</v>
      </c>
      <c r="D610" s="93">
        <v>390</v>
      </c>
      <c r="E610" s="93" t="s">
        <v>896</v>
      </c>
      <c r="F610" s="93">
        <v>3333</v>
      </c>
      <c r="G610" s="93">
        <v>1534</v>
      </c>
      <c r="J610" s="93">
        <v>3333</v>
      </c>
      <c r="P610" s="93" t="s">
        <v>667</v>
      </c>
      <c r="W610" s="93">
        <v>1</v>
      </c>
      <c r="Y610" s="93" t="s">
        <v>2045</v>
      </c>
      <c r="Z610" s="94" t="s">
        <v>2046</v>
      </c>
    </row>
    <row r="611" spans="1:26">
      <c r="A611" s="92">
        <v>53</v>
      </c>
      <c r="B611" s="93" t="s">
        <v>898</v>
      </c>
      <c r="C611" s="93" t="s">
        <v>55</v>
      </c>
      <c r="D611" s="93">
        <v>389</v>
      </c>
      <c r="E611" s="93" t="s">
        <v>896</v>
      </c>
      <c r="F611" s="93">
        <v>3333</v>
      </c>
      <c r="G611" s="93">
        <v>1535</v>
      </c>
      <c r="J611" s="93">
        <v>3333</v>
      </c>
      <c r="P611" s="93" t="s">
        <v>667</v>
      </c>
      <c r="W611" s="93" t="s">
        <v>1292</v>
      </c>
      <c r="X611" s="94" t="s">
        <v>1302</v>
      </c>
      <c r="Y611" s="93" t="s">
        <v>2045</v>
      </c>
      <c r="Z611" s="94" t="s">
        <v>2046</v>
      </c>
    </row>
    <row r="612" spans="1:26">
      <c r="A612" s="92">
        <v>53</v>
      </c>
      <c r="B612" s="93" t="s">
        <v>898</v>
      </c>
      <c r="C612" s="93" t="s">
        <v>54</v>
      </c>
      <c r="D612" s="93">
        <v>385</v>
      </c>
      <c r="E612" s="93" t="s">
        <v>896</v>
      </c>
      <c r="F612" s="93">
        <v>3333</v>
      </c>
      <c r="G612" s="93">
        <v>1535</v>
      </c>
      <c r="J612" s="93">
        <v>3333</v>
      </c>
      <c r="P612" s="93" t="s">
        <v>667</v>
      </c>
      <c r="W612" s="93">
        <v>1</v>
      </c>
      <c r="Y612" s="93" t="s">
        <v>2045</v>
      </c>
      <c r="Z612" s="94" t="s">
        <v>2046</v>
      </c>
    </row>
    <row r="613" spans="1:26">
      <c r="A613" s="92">
        <v>53</v>
      </c>
      <c r="B613" s="93" t="s">
        <v>898</v>
      </c>
      <c r="C613" s="93" t="s">
        <v>367</v>
      </c>
      <c r="D613" s="93">
        <v>390</v>
      </c>
      <c r="E613" s="93" t="s">
        <v>896</v>
      </c>
      <c r="F613" s="93">
        <v>3333</v>
      </c>
      <c r="G613" s="93">
        <v>1535</v>
      </c>
      <c r="J613" s="93">
        <v>3333</v>
      </c>
      <c r="P613" s="93" t="s">
        <v>667</v>
      </c>
      <c r="W613" s="93">
        <v>1</v>
      </c>
      <c r="Y613" s="93" t="s">
        <v>2045</v>
      </c>
      <c r="Z613" s="94" t="s">
        <v>2046</v>
      </c>
    </row>
    <row r="614" spans="1:26">
      <c r="A614" s="92">
        <v>53</v>
      </c>
      <c r="B614" s="93" t="s">
        <v>898</v>
      </c>
      <c r="C614" s="93" t="s">
        <v>55</v>
      </c>
      <c r="D614" s="93">
        <v>389</v>
      </c>
      <c r="E614" s="93" t="s">
        <v>896</v>
      </c>
      <c r="F614" s="93">
        <v>3333</v>
      </c>
      <c r="G614" s="93">
        <v>1536</v>
      </c>
      <c r="J614" s="93">
        <v>3333</v>
      </c>
      <c r="P614" s="93" t="s">
        <v>667</v>
      </c>
      <c r="W614" s="93" t="s">
        <v>1292</v>
      </c>
      <c r="X614" s="94" t="s">
        <v>1302</v>
      </c>
      <c r="Y614" s="93" t="s">
        <v>2045</v>
      </c>
      <c r="Z614" s="94" t="s">
        <v>2046</v>
      </c>
    </row>
    <row r="615" spans="1:26">
      <c r="A615" s="92">
        <v>53</v>
      </c>
      <c r="B615" s="93" t="s">
        <v>898</v>
      </c>
      <c r="C615" s="93" t="s">
        <v>54</v>
      </c>
      <c r="D615" s="93">
        <v>385</v>
      </c>
      <c r="E615" s="93" t="s">
        <v>896</v>
      </c>
      <c r="F615" s="93">
        <v>3333</v>
      </c>
      <c r="G615" s="93">
        <v>1536</v>
      </c>
      <c r="J615" s="93">
        <v>3333</v>
      </c>
      <c r="P615" s="93" t="s">
        <v>667</v>
      </c>
      <c r="W615" s="93">
        <v>1</v>
      </c>
      <c r="Y615" s="93" t="s">
        <v>2045</v>
      </c>
      <c r="Z615" s="94" t="s">
        <v>2046</v>
      </c>
    </row>
    <row r="616" spans="1:26">
      <c r="A616" s="92">
        <v>53</v>
      </c>
      <c r="B616" s="93" t="s">
        <v>898</v>
      </c>
      <c r="C616" s="93" t="s">
        <v>367</v>
      </c>
      <c r="D616" s="93">
        <v>390</v>
      </c>
      <c r="E616" s="93" t="s">
        <v>896</v>
      </c>
      <c r="F616" s="93">
        <v>3333</v>
      </c>
      <c r="G616" s="93">
        <v>1536</v>
      </c>
      <c r="J616" s="93">
        <v>3333</v>
      </c>
      <c r="P616" s="93" t="s">
        <v>667</v>
      </c>
      <c r="W616" s="93">
        <v>1</v>
      </c>
      <c r="Y616" s="93" t="s">
        <v>2045</v>
      </c>
      <c r="Z616" s="94" t="s">
        <v>2046</v>
      </c>
    </row>
    <row r="617" spans="1:26">
      <c r="A617" s="92">
        <v>54</v>
      </c>
      <c r="B617" s="93" t="s">
        <v>1396</v>
      </c>
      <c r="C617" s="93" t="s">
        <v>1029</v>
      </c>
      <c r="D617" s="93">
        <v>177</v>
      </c>
      <c r="E617" s="93" t="s">
        <v>681</v>
      </c>
      <c r="F617" s="93">
        <v>888</v>
      </c>
      <c r="G617" s="93">
        <v>1862</v>
      </c>
      <c r="J617" s="93">
        <v>304</v>
      </c>
      <c r="K617" s="93">
        <v>375</v>
      </c>
      <c r="L617" s="93">
        <v>177</v>
      </c>
      <c r="P617" s="93" t="s">
        <v>667</v>
      </c>
      <c r="Q617" s="93">
        <v>1</v>
      </c>
      <c r="W617" s="93" t="s">
        <v>1250</v>
      </c>
      <c r="X617" s="94" t="s">
        <v>1303</v>
      </c>
      <c r="Y617" s="93" t="s">
        <v>1057</v>
      </c>
    </row>
    <row r="618" spans="1:26">
      <c r="A618" s="92">
        <v>54</v>
      </c>
      <c r="B618" s="93" t="s">
        <v>1396</v>
      </c>
      <c r="C618" s="93" t="s">
        <v>53</v>
      </c>
      <c r="D618" s="93">
        <v>375</v>
      </c>
      <c r="E618" s="93" t="s">
        <v>681</v>
      </c>
      <c r="F618" s="93">
        <v>888</v>
      </c>
      <c r="G618" s="93">
        <v>1862</v>
      </c>
      <c r="J618" s="93">
        <v>304</v>
      </c>
      <c r="K618" s="93">
        <v>375</v>
      </c>
      <c r="L618" s="93">
        <v>177</v>
      </c>
      <c r="W618" s="93" t="s">
        <v>1250</v>
      </c>
      <c r="X618" s="94" t="s">
        <v>1303</v>
      </c>
      <c r="Y618" s="93" t="s">
        <v>1057</v>
      </c>
    </row>
    <row r="619" spans="1:26">
      <c r="A619" s="92">
        <v>54</v>
      </c>
      <c r="B619" s="93" t="s">
        <v>1396</v>
      </c>
      <c r="C619" s="93" t="s">
        <v>481</v>
      </c>
      <c r="D619" s="93">
        <v>304</v>
      </c>
      <c r="E619" s="93" t="s">
        <v>681</v>
      </c>
      <c r="F619" s="93">
        <v>888</v>
      </c>
      <c r="G619" s="93">
        <v>1862</v>
      </c>
      <c r="H619" s="93">
        <v>4</v>
      </c>
      <c r="J619" s="93">
        <v>304</v>
      </c>
      <c r="K619" s="93">
        <v>375</v>
      </c>
      <c r="L619" s="93">
        <v>177</v>
      </c>
      <c r="W619" s="93" t="s">
        <v>1250</v>
      </c>
      <c r="X619" s="94" t="s">
        <v>1303</v>
      </c>
      <c r="Y619" s="93" t="s">
        <v>1057</v>
      </c>
    </row>
    <row r="620" spans="1:26">
      <c r="A620" s="92">
        <v>55</v>
      </c>
      <c r="B620" s="93" t="s">
        <v>1010</v>
      </c>
      <c r="C620" s="93" t="s">
        <v>453</v>
      </c>
      <c r="D620" s="93">
        <v>177</v>
      </c>
      <c r="E620" s="93" t="s">
        <v>494</v>
      </c>
      <c r="F620" s="93">
        <v>390</v>
      </c>
      <c r="G620" s="93">
        <v>1807</v>
      </c>
      <c r="H620" s="93">
        <v>7</v>
      </c>
      <c r="J620" s="93">
        <v>304</v>
      </c>
      <c r="U620" s="93">
        <v>1</v>
      </c>
      <c r="W620" s="93" t="s">
        <v>1334</v>
      </c>
      <c r="Y620" s="93" t="s">
        <v>1398</v>
      </c>
    </row>
    <row r="621" spans="1:26">
      <c r="A621" s="92">
        <v>55</v>
      </c>
      <c r="B621" s="93" t="s">
        <v>1010</v>
      </c>
      <c r="C621" s="93" t="s">
        <v>453</v>
      </c>
      <c r="D621" s="93">
        <v>177</v>
      </c>
      <c r="E621" s="93" t="s">
        <v>505</v>
      </c>
      <c r="F621" s="93">
        <v>389</v>
      </c>
      <c r="G621" s="93">
        <v>1807</v>
      </c>
      <c r="J621" s="93">
        <v>304</v>
      </c>
      <c r="U621" s="93">
        <v>1</v>
      </c>
      <c r="W621" s="93" t="s">
        <v>1334</v>
      </c>
      <c r="Y621" s="93" t="s">
        <v>1398</v>
      </c>
    </row>
    <row r="622" spans="1:26">
      <c r="A622" s="92">
        <v>55</v>
      </c>
      <c r="B622" s="93" t="s">
        <v>1010</v>
      </c>
      <c r="C622" s="93" t="s">
        <v>453</v>
      </c>
      <c r="D622" s="93">
        <v>177</v>
      </c>
      <c r="E622" s="93" t="s">
        <v>494</v>
      </c>
      <c r="F622" s="93">
        <v>390</v>
      </c>
      <c r="G622" s="93">
        <v>1808</v>
      </c>
      <c r="J622" s="93">
        <v>304</v>
      </c>
      <c r="U622" s="93">
        <v>1</v>
      </c>
      <c r="W622" s="93" t="s">
        <v>1334</v>
      </c>
      <c r="Y622" s="93" t="s">
        <v>1398</v>
      </c>
    </row>
    <row r="623" spans="1:26">
      <c r="A623" s="92">
        <v>55</v>
      </c>
      <c r="B623" s="93" t="s">
        <v>1010</v>
      </c>
      <c r="C623" s="93" t="s">
        <v>453</v>
      </c>
      <c r="D623" s="93">
        <v>177</v>
      </c>
      <c r="E623" s="93" t="s">
        <v>505</v>
      </c>
      <c r="F623" s="93">
        <v>389</v>
      </c>
      <c r="G623" s="93">
        <v>1808</v>
      </c>
      <c r="J623" s="93">
        <v>304</v>
      </c>
      <c r="U623" s="93">
        <v>1</v>
      </c>
      <c r="W623" s="93" t="s">
        <v>1334</v>
      </c>
      <c r="Y623" s="93" t="s">
        <v>1398</v>
      </c>
    </row>
    <row r="624" spans="1:26">
      <c r="A624" s="92">
        <v>55</v>
      </c>
      <c r="B624" s="93" t="s">
        <v>1010</v>
      </c>
      <c r="C624" s="93" t="s">
        <v>453</v>
      </c>
      <c r="D624" s="93">
        <v>177</v>
      </c>
      <c r="E624" s="93" t="s">
        <v>494</v>
      </c>
      <c r="F624" s="93">
        <v>390</v>
      </c>
      <c r="G624" s="93">
        <v>1809</v>
      </c>
      <c r="J624" s="93">
        <v>304</v>
      </c>
      <c r="U624" s="93">
        <v>1</v>
      </c>
      <c r="W624" s="93" t="s">
        <v>1334</v>
      </c>
      <c r="Y624" s="93" t="s">
        <v>1398</v>
      </c>
    </row>
    <row r="625" spans="1:25">
      <c r="A625" s="92">
        <v>55</v>
      </c>
      <c r="B625" s="93" t="s">
        <v>1010</v>
      </c>
      <c r="C625" s="93" t="s">
        <v>453</v>
      </c>
      <c r="D625" s="93">
        <v>177</v>
      </c>
      <c r="E625" s="93" t="s">
        <v>505</v>
      </c>
      <c r="F625" s="93">
        <v>389</v>
      </c>
      <c r="G625" s="93">
        <v>1809</v>
      </c>
      <c r="J625" s="93">
        <v>304</v>
      </c>
      <c r="U625" s="93">
        <v>1</v>
      </c>
      <c r="W625" s="93" t="s">
        <v>1334</v>
      </c>
      <c r="Y625" s="93" t="s">
        <v>1398</v>
      </c>
    </row>
    <row r="626" spans="1:25">
      <c r="A626" s="92">
        <v>55</v>
      </c>
      <c r="B626" s="93" t="s">
        <v>1010</v>
      </c>
      <c r="C626" s="93" t="s">
        <v>453</v>
      </c>
      <c r="D626" s="93">
        <v>177</v>
      </c>
      <c r="E626" s="93" t="s">
        <v>494</v>
      </c>
      <c r="F626" s="93">
        <v>390</v>
      </c>
      <c r="G626" s="93">
        <v>1810</v>
      </c>
      <c r="J626" s="93">
        <v>304</v>
      </c>
      <c r="U626" s="93">
        <v>1</v>
      </c>
      <c r="W626" s="93" t="s">
        <v>1334</v>
      </c>
      <c r="Y626" s="93" t="s">
        <v>1398</v>
      </c>
    </row>
    <row r="627" spans="1:25">
      <c r="A627" s="92">
        <v>55</v>
      </c>
      <c r="B627" s="93" t="s">
        <v>1010</v>
      </c>
      <c r="C627" s="93" t="s">
        <v>453</v>
      </c>
      <c r="D627" s="93">
        <v>177</v>
      </c>
      <c r="E627" s="93" t="s">
        <v>505</v>
      </c>
      <c r="F627" s="93">
        <v>389</v>
      </c>
      <c r="G627" s="93">
        <v>1810</v>
      </c>
      <c r="J627" s="93">
        <v>304</v>
      </c>
      <c r="U627" s="93">
        <v>1</v>
      </c>
      <c r="W627" s="93" t="s">
        <v>1334</v>
      </c>
      <c r="Y627" s="93" t="s">
        <v>1398</v>
      </c>
    </row>
    <row r="628" spans="1:25">
      <c r="A628" s="92">
        <v>55</v>
      </c>
      <c r="B628" s="93" t="s">
        <v>1010</v>
      </c>
      <c r="C628" s="93" t="s">
        <v>453</v>
      </c>
      <c r="D628" s="93">
        <v>177</v>
      </c>
      <c r="E628" s="93" t="s">
        <v>494</v>
      </c>
      <c r="F628" s="93">
        <v>390</v>
      </c>
      <c r="G628" s="93">
        <v>1811</v>
      </c>
      <c r="J628" s="93">
        <v>304</v>
      </c>
      <c r="U628" s="93">
        <v>1</v>
      </c>
      <c r="W628" s="93" t="s">
        <v>1334</v>
      </c>
      <c r="Y628" s="93" t="s">
        <v>1398</v>
      </c>
    </row>
    <row r="629" spans="1:25">
      <c r="A629" s="92">
        <v>55</v>
      </c>
      <c r="B629" s="93" t="s">
        <v>1010</v>
      </c>
      <c r="C629" s="93" t="s">
        <v>453</v>
      </c>
      <c r="D629" s="93">
        <v>177</v>
      </c>
      <c r="E629" s="93" t="s">
        <v>505</v>
      </c>
      <c r="F629" s="93">
        <v>389</v>
      </c>
      <c r="G629" s="93">
        <v>1811</v>
      </c>
      <c r="J629" s="93">
        <v>304</v>
      </c>
      <c r="U629" s="93">
        <v>1</v>
      </c>
      <c r="W629" s="93" t="s">
        <v>1334</v>
      </c>
      <c r="Y629" s="93" t="s">
        <v>1398</v>
      </c>
    </row>
    <row r="630" spans="1:25">
      <c r="A630" s="92">
        <v>55</v>
      </c>
      <c r="B630" s="93" t="s">
        <v>1010</v>
      </c>
      <c r="C630" s="93" t="s">
        <v>453</v>
      </c>
      <c r="D630" s="93">
        <v>177</v>
      </c>
      <c r="E630" s="93" t="s">
        <v>494</v>
      </c>
      <c r="F630" s="93">
        <v>390</v>
      </c>
      <c r="G630" s="93">
        <v>1812</v>
      </c>
      <c r="J630" s="93">
        <v>304</v>
      </c>
      <c r="U630" s="93">
        <v>1</v>
      </c>
      <c r="W630" s="93" t="s">
        <v>1334</v>
      </c>
      <c r="Y630" s="93" t="s">
        <v>1398</v>
      </c>
    </row>
    <row r="631" spans="1:25">
      <c r="A631" s="92">
        <v>55</v>
      </c>
      <c r="B631" s="93" t="s">
        <v>1010</v>
      </c>
      <c r="C631" s="93" t="s">
        <v>453</v>
      </c>
      <c r="D631" s="93">
        <v>177</v>
      </c>
      <c r="E631" s="93" t="s">
        <v>505</v>
      </c>
      <c r="F631" s="93">
        <v>389</v>
      </c>
      <c r="G631" s="93">
        <v>1812</v>
      </c>
      <c r="J631" s="93">
        <v>304</v>
      </c>
      <c r="U631" s="93">
        <v>1</v>
      </c>
      <c r="W631" s="93" t="s">
        <v>1334</v>
      </c>
      <c r="Y631" s="93" t="s">
        <v>1398</v>
      </c>
    </row>
    <row r="632" spans="1:25">
      <c r="A632" s="92">
        <v>55</v>
      </c>
      <c r="B632" s="93" t="s">
        <v>1010</v>
      </c>
      <c r="C632" s="93" t="s">
        <v>453</v>
      </c>
      <c r="D632" s="93">
        <v>177</v>
      </c>
      <c r="E632" s="93" t="s">
        <v>494</v>
      </c>
      <c r="F632" s="93">
        <v>390</v>
      </c>
      <c r="G632" s="93">
        <v>1813</v>
      </c>
      <c r="J632" s="93">
        <v>304</v>
      </c>
      <c r="U632" s="93">
        <v>1</v>
      </c>
      <c r="W632" s="93" t="s">
        <v>1334</v>
      </c>
      <c r="Y632" s="93" t="s">
        <v>1398</v>
      </c>
    </row>
    <row r="633" spans="1:25">
      <c r="A633" s="92">
        <v>55</v>
      </c>
      <c r="B633" s="93" t="s">
        <v>1010</v>
      </c>
      <c r="C633" s="93" t="s">
        <v>453</v>
      </c>
      <c r="D633" s="93">
        <v>177</v>
      </c>
      <c r="E633" s="93" t="s">
        <v>505</v>
      </c>
      <c r="F633" s="93">
        <v>389</v>
      </c>
      <c r="G633" s="93">
        <v>1813</v>
      </c>
      <c r="J633" s="93">
        <v>304</v>
      </c>
      <c r="U633" s="93">
        <v>1</v>
      </c>
      <c r="W633" s="93" t="s">
        <v>1334</v>
      </c>
      <c r="Y633" s="93" t="s">
        <v>1398</v>
      </c>
    </row>
    <row r="634" spans="1:25">
      <c r="A634" s="92">
        <v>55</v>
      </c>
      <c r="B634" s="93" t="s">
        <v>1010</v>
      </c>
      <c r="C634" s="93" t="s">
        <v>453</v>
      </c>
      <c r="D634" s="93">
        <v>177</v>
      </c>
      <c r="E634" s="93" t="s">
        <v>494</v>
      </c>
      <c r="F634" s="93">
        <v>390</v>
      </c>
      <c r="G634" s="93">
        <v>1814</v>
      </c>
      <c r="I634" s="93">
        <v>1</v>
      </c>
      <c r="J634" s="93">
        <v>304</v>
      </c>
      <c r="U634" s="93">
        <v>1</v>
      </c>
      <c r="W634" s="93" t="s">
        <v>1334</v>
      </c>
      <c r="Y634" s="93" t="s">
        <v>1398</v>
      </c>
    </row>
    <row r="635" spans="1:25">
      <c r="A635" s="92">
        <v>55</v>
      </c>
      <c r="B635" s="93" t="s">
        <v>1010</v>
      </c>
      <c r="C635" s="93" t="s">
        <v>453</v>
      </c>
      <c r="D635" s="93">
        <v>177</v>
      </c>
      <c r="E635" s="93" t="s">
        <v>505</v>
      </c>
      <c r="F635" s="93">
        <v>389</v>
      </c>
      <c r="G635" s="93">
        <v>1814</v>
      </c>
      <c r="I635" s="93">
        <v>1</v>
      </c>
      <c r="J635" s="93">
        <v>304</v>
      </c>
      <c r="U635" s="93">
        <v>1</v>
      </c>
      <c r="W635" s="93" t="s">
        <v>1334</v>
      </c>
      <c r="Y635" s="93" t="s">
        <v>1398</v>
      </c>
    </row>
    <row r="636" spans="1:25">
      <c r="A636" s="92">
        <v>56</v>
      </c>
      <c r="B636" s="93" t="s">
        <v>1379</v>
      </c>
      <c r="C636" s="93" t="s">
        <v>453</v>
      </c>
      <c r="D636" s="93">
        <v>177</v>
      </c>
      <c r="E636" s="93" t="s">
        <v>499</v>
      </c>
      <c r="F636" s="93">
        <v>304</v>
      </c>
      <c r="G636" s="93">
        <v>1803</v>
      </c>
      <c r="J636" s="93">
        <v>304</v>
      </c>
      <c r="U636" s="93">
        <v>1</v>
      </c>
      <c r="W636" s="93" t="s">
        <v>1334</v>
      </c>
      <c r="Y636" s="93" t="s">
        <v>1398</v>
      </c>
    </row>
    <row r="637" spans="1:25">
      <c r="A637" s="92">
        <v>56</v>
      </c>
      <c r="B637" s="93" t="s">
        <v>1379</v>
      </c>
      <c r="C637" s="93" t="s">
        <v>453</v>
      </c>
      <c r="D637" s="93">
        <v>177</v>
      </c>
      <c r="E637" s="93" t="s">
        <v>31</v>
      </c>
      <c r="F637" s="93">
        <f>20</f>
        <v>20</v>
      </c>
      <c r="G637" s="93">
        <v>1803</v>
      </c>
      <c r="J637" s="93">
        <v>304</v>
      </c>
      <c r="U637" s="93">
        <v>1</v>
      </c>
      <c r="W637" s="93" t="s">
        <v>1334</v>
      </c>
      <c r="Y637" s="93" t="s">
        <v>1398</v>
      </c>
    </row>
    <row r="638" spans="1:25">
      <c r="A638" s="92">
        <v>56</v>
      </c>
      <c r="B638" s="93" t="s">
        <v>1379</v>
      </c>
      <c r="C638" s="93" t="s">
        <v>453</v>
      </c>
      <c r="D638" s="93">
        <v>177</v>
      </c>
      <c r="E638" s="93" t="s">
        <v>1005</v>
      </c>
      <c r="F638" s="93">
        <f>20</f>
        <v>20</v>
      </c>
      <c r="G638" s="93">
        <v>1803</v>
      </c>
      <c r="J638" s="93">
        <v>304</v>
      </c>
      <c r="U638" s="93">
        <v>1</v>
      </c>
      <c r="W638" s="93" t="s">
        <v>1334</v>
      </c>
      <c r="Y638" s="93" t="s">
        <v>1398</v>
      </c>
    </row>
    <row r="639" spans="1:25">
      <c r="A639" s="92">
        <v>56</v>
      </c>
      <c r="B639" s="93" t="s">
        <v>1379</v>
      </c>
      <c r="C639" s="93" t="s">
        <v>453</v>
      </c>
      <c r="D639" s="93">
        <v>177</v>
      </c>
      <c r="E639" s="93" t="s">
        <v>507</v>
      </c>
      <c r="F639" s="93">
        <v>375</v>
      </c>
      <c r="G639" s="93">
        <v>1803</v>
      </c>
      <c r="J639" s="93">
        <v>304</v>
      </c>
      <c r="U639" s="93">
        <v>1</v>
      </c>
      <c r="W639" s="93" t="s">
        <v>1334</v>
      </c>
      <c r="Y639" s="93" t="s">
        <v>1398</v>
      </c>
    </row>
    <row r="640" spans="1:25">
      <c r="A640" s="92">
        <v>56</v>
      </c>
      <c r="B640" s="93" t="s">
        <v>1379</v>
      </c>
      <c r="C640" s="93" t="s">
        <v>453</v>
      </c>
      <c r="D640" s="93">
        <v>177</v>
      </c>
      <c r="E640" s="93" t="s">
        <v>43</v>
      </c>
      <c r="F640" s="93">
        <v>304</v>
      </c>
      <c r="G640" s="93">
        <v>1804</v>
      </c>
      <c r="J640" s="93">
        <v>304</v>
      </c>
      <c r="U640" s="93">
        <v>1</v>
      </c>
      <c r="W640" s="93" t="s">
        <v>1334</v>
      </c>
      <c r="Y640" s="93" t="s">
        <v>1398</v>
      </c>
    </row>
    <row r="641" spans="1:25">
      <c r="A641" s="92">
        <v>56</v>
      </c>
      <c r="B641" s="93" t="s">
        <v>1379</v>
      </c>
      <c r="C641" s="93" t="s">
        <v>453</v>
      </c>
      <c r="D641" s="93">
        <v>177</v>
      </c>
      <c r="E641" s="93" t="s">
        <v>31</v>
      </c>
      <c r="F641" s="93">
        <f>20</f>
        <v>20</v>
      </c>
      <c r="G641" s="93">
        <v>1804</v>
      </c>
      <c r="J641" s="93">
        <v>304</v>
      </c>
      <c r="U641" s="93">
        <v>1</v>
      </c>
      <c r="W641" s="93" t="s">
        <v>1334</v>
      </c>
      <c r="Y641" s="93" t="s">
        <v>1398</v>
      </c>
    </row>
    <row r="642" spans="1:25">
      <c r="A642" s="92">
        <v>56</v>
      </c>
      <c r="B642" s="93" t="s">
        <v>1379</v>
      </c>
      <c r="C642" s="93" t="s">
        <v>453</v>
      </c>
      <c r="D642" s="93">
        <v>177</v>
      </c>
      <c r="E642" s="93" t="s">
        <v>1005</v>
      </c>
      <c r="F642" s="93">
        <f>20</f>
        <v>20</v>
      </c>
      <c r="G642" s="93">
        <v>1804</v>
      </c>
      <c r="J642" s="93">
        <v>304</v>
      </c>
      <c r="U642" s="93">
        <v>1</v>
      </c>
      <c r="W642" s="93" t="s">
        <v>1334</v>
      </c>
      <c r="Y642" s="93" t="s">
        <v>1398</v>
      </c>
    </row>
    <row r="643" spans="1:25">
      <c r="A643" s="92">
        <v>56</v>
      </c>
      <c r="B643" s="93" t="s">
        <v>1379</v>
      </c>
      <c r="C643" s="93" t="s">
        <v>453</v>
      </c>
      <c r="D643" s="93">
        <v>177</v>
      </c>
      <c r="E643" s="93" t="s">
        <v>507</v>
      </c>
      <c r="F643" s="93">
        <v>375</v>
      </c>
      <c r="G643" s="93">
        <v>1804</v>
      </c>
      <c r="J643" s="93">
        <v>304</v>
      </c>
      <c r="U643" s="93">
        <v>1</v>
      </c>
      <c r="W643" s="93" t="s">
        <v>1334</v>
      </c>
      <c r="Y643" s="93" t="s">
        <v>1398</v>
      </c>
    </row>
    <row r="644" spans="1:25">
      <c r="A644" s="92">
        <v>56</v>
      </c>
      <c r="B644" s="93" t="s">
        <v>1379</v>
      </c>
      <c r="C644" s="93" t="s">
        <v>453</v>
      </c>
      <c r="D644" s="93">
        <v>177</v>
      </c>
      <c r="E644" s="93" t="s">
        <v>43</v>
      </c>
      <c r="F644" s="93">
        <v>304</v>
      </c>
      <c r="G644" s="93">
        <v>1805</v>
      </c>
      <c r="J644" s="93">
        <v>304</v>
      </c>
      <c r="U644" s="93">
        <v>1</v>
      </c>
      <c r="W644" s="93" t="s">
        <v>1334</v>
      </c>
      <c r="Y644" s="93" t="s">
        <v>1398</v>
      </c>
    </row>
    <row r="645" spans="1:25">
      <c r="A645" s="92">
        <v>56</v>
      </c>
      <c r="B645" s="93" t="s">
        <v>1379</v>
      </c>
      <c r="C645" s="93" t="s">
        <v>453</v>
      </c>
      <c r="D645" s="93">
        <v>177</v>
      </c>
      <c r="E645" s="93" t="s">
        <v>31</v>
      </c>
      <c r="F645" s="93">
        <f>20</f>
        <v>20</v>
      </c>
      <c r="G645" s="93">
        <v>1805</v>
      </c>
      <c r="J645" s="93">
        <v>304</v>
      </c>
      <c r="U645" s="93">
        <v>1</v>
      </c>
      <c r="W645" s="93" t="s">
        <v>1334</v>
      </c>
      <c r="Y645" s="93" t="s">
        <v>1398</v>
      </c>
    </row>
    <row r="646" spans="1:25">
      <c r="A646" s="92">
        <v>56</v>
      </c>
      <c r="B646" s="93" t="s">
        <v>1379</v>
      </c>
      <c r="C646" s="93" t="s">
        <v>453</v>
      </c>
      <c r="D646" s="93">
        <v>177</v>
      </c>
      <c r="E646" s="93" t="s">
        <v>1005</v>
      </c>
      <c r="F646" s="93">
        <f>20</f>
        <v>20</v>
      </c>
      <c r="G646" s="93">
        <v>1805</v>
      </c>
      <c r="J646" s="93">
        <v>304</v>
      </c>
      <c r="U646" s="93">
        <v>1</v>
      </c>
      <c r="W646" s="93" t="s">
        <v>1334</v>
      </c>
      <c r="Y646" s="93" t="s">
        <v>1398</v>
      </c>
    </row>
    <row r="647" spans="1:25">
      <c r="A647" s="92">
        <v>56</v>
      </c>
      <c r="B647" s="93" t="s">
        <v>1379</v>
      </c>
      <c r="C647" s="93" t="s">
        <v>453</v>
      </c>
      <c r="D647" s="93">
        <v>177</v>
      </c>
      <c r="E647" s="93" t="s">
        <v>507</v>
      </c>
      <c r="F647" s="93">
        <v>375</v>
      </c>
      <c r="G647" s="93">
        <v>1805</v>
      </c>
      <c r="J647" s="93">
        <v>304</v>
      </c>
      <c r="U647" s="93">
        <v>1</v>
      </c>
      <c r="W647" s="93" t="s">
        <v>1334</v>
      </c>
      <c r="Y647" s="93" t="s">
        <v>1398</v>
      </c>
    </row>
    <row r="648" spans="1:25">
      <c r="A648" s="92">
        <v>56</v>
      </c>
      <c r="B648" s="93" t="s">
        <v>1379</v>
      </c>
      <c r="C648" s="93" t="s">
        <v>453</v>
      </c>
      <c r="D648" s="93">
        <v>177</v>
      </c>
      <c r="E648" s="93" t="s">
        <v>43</v>
      </c>
      <c r="F648" s="93">
        <v>304</v>
      </c>
      <c r="G648" s="93">
        <v>1806</v>
      </c>
      <c r="J648" s="93">
        <v>304</v>
      </c>
      <c r="U648" s="93">
        <v>1</v>
      </c>
      <c r="W648" s="93" t="s">
        <v>1334</v>
      </c>
      <c r="Y648" s="93" t="s">
        <v>1398</v>
      </c>
    </row>
    <row r="649" spans="1:25">
      <c r="A649" s="92">
        <v>56</v>
      </c>
      <c r="B649" s="93" t="s">
        <v>1379</v>
      </c>
      <c r="C649" s="93" t="s">
        <v>453</v>
      </c>
      <c r="D649" s="93">
        <v>177</v>
      </c>
      <c r="E649" s="93" t="s">
        <v>31</v>
      </c>
      <c r="F649" s="93">
        <f>20</f>
        <v>20</v>
      </c>
      <c r="G649" s="93">
        <v>1806</v>
      </c>
      <c r="J649" s="93">
        <v>304</v>
      </c>
      <c r="U649" s="93">
        <v>1</v>
      </c>
      <c r="W649" s="93" t="s">
        <v>1334</v>
      </c>
      <c r="Y649" s="93" t="s">
        <v>1398</v>
      </c>
    </row>
    <row r="650" spans="1:25">
      <c r="A650" s="92">
        <v>56</v>
      </c>
      <c r="B650" s="93" t="s">
        <v>1379</v>
      </c>
      <c r="C650" s="93" t="s">
        <v>453</v>
      </c>
      <c r="D650" s="93">
        <v>177</v>
      </c>
      <c r="E650" s="93" t="s">
        <v>1005</v>
      </c>
      <c r="F650" s="93">
        <f>20</f>
        <v>20</v>
      </c>
      <c r="G650" s="93">
        <v>1806</v>
      </c>
      <c r="J650" s="93">
        <v>304</v>
      </c>
      <c r="U650" s="93">
        <v>1</v>
      </c>
      <c r="W650" s="93" t="s">
        <v>1334</v>
      </c>
      <c r="Y650" s="93" t="s">
        <v>1398</v>
      </c>
    </row>
    <row r="651" spans="1:25">
      <c r="A651" s="92">
        <v>56</v>
      </c>
      <c r="B651" s="93" t="s">
        <v>1379</v>
      </c>
      <c r="C651" s="93" t="s">
        <v>453</v>
      </c>
      <c r="D651" s="93">
        <v>177</v>
      </c>
      <c r="E651" s="93" t="s">
        <v>507</v>
      </c>
      <c r="F651" s="93">
        <v>375</v>
      </c>
      <c r="G651" s="93">
        <v>1806</v>
      </c>
      <c r="J651" s="93">
        <v>304</v>
      </c>
      <c r="U651" s="93">
        <v>1</v>
      </c>
      <c r="W651" s="93" t="s">
        <v>1334</v>
      </c>
      <c r="Y651" s="93" t="s">
        <v>1398</v>
      </c>
    </row>
    <row r="652" spans="1:25">
      <c r="A652" s="92">
        <v>56</v>
      </c>
      <c r="B652" s="93" t="s">
        <v>1379</v>
      </c>
      <c r="C652" s="93" t="s">
        <v>453</v>
      </c>
      <c r="D652" s="93">
        <v>177</v>
      </c>
      <c r="E652" s="93" t="s">
        <v>43</v>
      </c>
      <c r="F652" s="93">
        <v>304</v>
      </c>
      <c r="G652" s="93">
        <v>1807</v>
      </c>
      <c r="J652" s="93">
        <v>304</v>
      </c>
      <c r="U652" s="93">
        <v>1</v>
      </c>
      <c r="W652" s="93" t="s">
        <v>1334</v>
      </c>
      <c r="Y652" s="93" t="s">
        <v>1398</v>
      </c>
    </row>
    <row r="653" spans="1:25">
      <c r="A653" s="92">
        <v>56</v>
      </c>
      <c r="B653" s="93" t="s">
        <v>1379</v>
      </c>
      <c r="C653" s="93" t="s">
        <v>453</v>
      </c>
      <c r="D653" s="93">
        <v>177</v>
      </c>
      <c r="E653" s="93" t="s">
        <v>507</v>
      </c>
      <c r="F653" s="93">
        <v>375</v>
      </c>
      <c r="G653" s="93">
        <v>1807</v>
      </c>
      <c r="J653" s="93">
        <v>304</v>
      </c>
      <c r="U653" s="93">
        <v>1</v>
      </c>
      <c r="W653" s="93" t="s">
        <v>1334</v>
      </c>
      <c r="Y653" s="93" t="s">
        <v>1398</v>
      </c>
    </row>
    <row r="654" spans="1:25">
      <c r="A654" s="92">
        <v>56</v>
      </c>
      <c r="B654" s="93" t="s">
        <v>1379</v>
      </c>
      <c r="C654" s="93" t="s">
        <v>453</v>
      </c>
      <c r="D654" s="93">
        <v>177</v>
      </c>
      <c r="E654" s="93" t="s">
        <v>43</v>
      </c>
      <c r="F654" s="93">
        <v>304</v>
      </c>
      <c r="G654" s="93">
        <v>1808</v>
      </c>
      <c r="J654" s="93">
        <v>304</v>
      </c>
      <c r="U654" s="93">
        <v>1</v>
      </c>
      <c r="W654" s="93" t="s">
        <v>1334</v>
      </c>
      <c r="Y654" s="93" t="s">
        <v>1398</v>
      </c>
    </row>
    <row r="655" spans="1:25">
      <c r="A655" s="92">
        <v>56</v>
      </c>
      <c r="B655" s="93" t="s">
        <v>1379</v>
      </c>
      <c r="C655" s="93" t="s">
        <v>453</v>
      </c>
      <c r="D655" s="93">
        <v>177</v>
      </c>
      <c r="E655" s="93" t="s">
        <v>43</v>
      </c>
      <c r="F655" s="93">
        <v>304</v>
      </c>
      <c r="G655" s="93">
        <v>1809</v>
      </c>
      <c r="J655" s="93">
        <v>304</v>
      </c>
      <c r="U655" s="93">
        <v>1</v>
      </c>
      <c r="W655" s="93" t="s">
        <v>1334</v>
      </c>
      <c r="Y655" s="93" t="s">
        <v>1398</v>
      </c>
    </row>
    <row r="656" spans="1:25">
      <c r="A656" s="92">
        <v>56</v>
      </c>
      <c r="B656" s="93" t="s">
        <v>1379</v>
      </c>
      <c r="C656" s="93" t="s">
        <v>453</v>
      </c>
      <c r="D656" s="93">
        <v>177</v>
      </c>
      <c r="E656" s="93" t="s">
        <v>43</v>
      </c>
      <c r="F656" s="93">
        <v>304</v>
      </c>
      <c r="G656" s="93">
        <v>1810</v>
      </c>
      <c r="J656" s="93">
        <v>304</v>
      </c>
      <c r="U656" s="93">
        <v>1</v>
      </c>
      <c r="W656" s="93" t="s">
        <v>1334</v>
      </c>
      <c r="Y656" s="93" t="s">
        <v>1398</v>
      </c>
    </row>
    <row r="657" spans="1:25">
      <c r="A657" s="92">
        <v>56</v>
      </c>
      <c r="B657" s="93" t="s">
        <v>1379</v>
      </c>
      <c r="C657" s="93" t="s">
        <v>453</v>
      </c>
      <c r="D657" s="93">
        <v>177</v>
      </c>
      <c r="E657" s="93" t="s">
        <v>43</v>
      </c>
      <c r="F657" s="93">
        <v>304</v>
      </c>
      <c r="G657" s="93">
        <v>1811</v>
      </c>
      <c r="J657" s="93">
        <v>304</v>
      </c>
      <c r="U657" s="93">
        <v>1</v>
      </c>
      <c r="W657" s="93" t="s">
        <v>1334</v>
      </c>
      <c r="Y657" s="93" t="s">
        <v>1398</v>
      </c>
    </row>
    <row r="658" spans="1:25">
      <c r="A658" s="92">
        <v>56</v>
      </c>
      <c r="B658" s="93" t="s">
        <v>1379</v>
      </c>
      <c r="C658" s="93" t="s">
        <v>453</v>
      </c>
      <c r="D658" s="93">
        <v>177</v>
      </c>
      <c r="E658" s="93" t="s">
        <v>43</v>
      </c>
      <c r="F658" s="93">
        <v>304</v>
      </c>
      <c r="G658" s="93">
        <v>1812</v>
      </c>
      <c r="J658" s="93">
        <v>304</v>
      </c>
      <c r="U658" s="93">
        <v>1</v>
      </c>
      <c r="W658" s="93" t="s">
        <v>1334</v>
      </c>
      <c r="Y658" s="93" t="s">
        <v>1398</v>
      </c>
    </row>
    <row r="659" spans="1:25">
      <c r="A659" s="92">
        <v>56</v>
      </c>
      <c r="B659" s="93" t="s">
        <v>1379</v>
      </c>
      <c r="C659" s="93" t="s">
        <v>453</v>
      </c>
      <c r="D659" s="93">
        <v>177</v>
      </c>
      <c r="E659" s="93" t="s">
        <v>43</v>
      </c>
      <c r="F659" s="93">
        <v>304</v>
      </c>
      <c r="G659" s="93">
        <v>1813</v>
      </c>
      <c r="J659" s="93">
        <v>304</v>
      </c>
      <c r="U659" s="93">
        <v>1</v>
      </c>
      <c r="W659" s="93" t="s">
        <v>1334</v>
      </c>
      <c r="Y659" s="93" t="s">
        <v>1398</v>
      </c>
    </row>
    <row r="660" spans="1:25">
      <c r="A660" s="92">
        <v>56</v>
      </c>
      <c r="B660" s="93" t="s">
        <v>1379</v>
      </c>
      <c r="C660" s="93" t="s">
        <v>453</v>
      </c>
      <c r="D660" s="93">
        <v>177</v>
      </c>
      <c r="E660" s="93" t="s">
        <v>43</v>
      </c>
      <c r="F660" s="93">
        <v>304</v>
      </c>
      <c r="G660" s="93">
        <v>1814</v>
      </c>
      <c r="I660" s="93">
        <v>5</v>
      </c>
      <c r="J660" s="93">
        <v>304</v>
      </c>
      <c r="U660" s="93">
        <v>1</v>
      </c>
      <c r="W660" s="93" t="s">
        <v>1334</v>
      </c>
      <c r="Y660" s="93" t="s">
        <v>1398</v>
      </c>
    </row>
    <row r="661" spans="1:25">
      <c r="A661" s="92">
        <v>56</v>
      </c>
      <c r="B661" s="93" t="s">
        <v>1379</v>
      </c>
      <c r="C661" s="93" t="s">
        <v>453</v>
      </c>
      <c r="D661" s="93">
        <v>177</v>
      </c>
      <c r="E661" s="93" t="s">
        <v>43</v>
      </c>
      <c r="F661" s="93">
        <v>304</v>
      </c>
      <c r="G661" s="93">
        <v>1815</v>
      </c>
      <c r="H661" s="93">
        <v>3</v>
      </c>
      <c r="I661" s="93">
        <v>11</v>
      </c>
      <c r="J661" s="93">
        <v>304</v>
      </c>
      <c r="U661" s="93">
        <v>1</v>
      </c>
      <c r="W661" s="93" t="s">
        <v>1334</v>
      </c>
      <c r="Y661" s="93" t="s">
        <v>1398</v>
      </c>
    </row>
    <row r="662" spans="1:25">
      <c r="A662" s="92">
        <v>57</v>
      </c>
      <c r="B662" s="93" t="s">
        <v>1380</v>
      </c>
      <c r="C662" s="93" t="s">
        <v>496</v>
      </c>
      <c r="D662" s="93">
        <v>83</v>
      </c>
      <c r="E662" s="93" t="s">
        <v>43</v>
      </c>
      <c r="F662" s="93">
        <v>304</v>
      </c>
      <c r="G662" s="93">
        <v>1810</v>
      </c>
      <c r="J662" s="93">
        <v>304</v>
      </c>
      <c r="U662" s="93">
        <v>1</v>
      </c>
      <c r="W662" s="93" t="s">
        <v>1334</v>
      </c>
      <c r="Y662" s="93" t="s">
        <v>1398</v>
      </c>
    </row>
    <row r="663" spans="1:25">
      <c r="A663" s="92">
        <v>57</v>
      </c>
      <c r="B663" s="93" t="s">
        <v>1380</v>
      </c>
      <c r="C663" s="93" t="s">
        <v>496</v>
      </c>
      <c r="D663" s="93">
        <v>83</v>
      </c>
      <c r="E663" s="93" t="s">
        <v>43</v>
      </c>
      <c r="F663" s="93">
        <v>304</v>
      </c>
      <c r="G663" s="93">
        <v>1811</v>
      </c>
      <c r="J663" s="93">
        <v>304</v>
      </c>
      <c r="U663" s="93">
        <v>1</v>
      </c>
      <c r="W663" s="93" t="s">
        <v>1334</v>
      </c>
      <c r="Y663" s="93" t="s">
        <v>1398</v>
      </c>
    </row>
    <row r="664" spans="1:25">
      <c r="A664" s="92">
        <v>57</v>
      </c>
      <c r="B664" s="93" t="s">
        <v>1380</v>
      </c>
      <c r="C664" s="93" t="s">
        <v>496</v>
      </c>
      <c r="D664" s="93">
        <v>83</v>
      </c>
      <c r="E664" s="93" t="s">
        <v>494</v>
      </c>
      <c r="F664" s="93">
        <v>390</v>
      </c>
      <c r="G664" s="93">
        <v>1812</v>
      </c>
      <c r="J664" s="93">
        <v>304</v>
      </c>
      <c r="U664" s="93">
        <v>1</v>
      </c>
      <c r="W664" s="93" t="s">
        <v>1334</v>
      </c>
      <c r="Y664" s="93" t="s">
        <v>1398</v>
      </c>
    </row>
    <row r="665" spans="1:25">
      <c r="A665" s="92">
        <v>57</v>
      </c>
      <c r="B665" s="93" t="s">
        <v>1380</v>
      </c>
      <c r="C665" s="93" t="s">
        <v>496</v>
      </c>
      <c r="D665" s="93">
        <v>83</v>
      </c>
      <c r="E665" s="93" t="s">
        <v>505</v>
      </c>
      <c r="F665" s="93">
        <v>389</v>
      </c>
      <c r="G665" s="93">
        <v>1812</v>
      </c>
      <c r="J665" s="93">
        <v>304</v>
      </c>
      <c r="U665" s="93">
        <v>1</v>
      </c>
      <c r="W665" s="93" t="s">
        <v>1334</v>
      </c>
      <c r="Y665" s="93" t="s">
        <v>1398</v>
      </c>
    </row>
    <row r="666" spans="1:25">
      <c r="A666" s="92">
        <v>57</v>
      </c>
      <c r="B666" s="93" t="s">
        <v>1380</v>
      </c>
      <c r="C666" s="93" t="s">
        <v>496</v>
      </c>
      <c r="D666" s="93">
        <v>83</v>
      </c>
      <c r="E666" s="93" t="s">
        <v>43</v>
      </c>
      <c r="F666" s="93">
        <v>304</v>
      </c>
      <c r="G666" s="93">
        <v>1813</v>
      </c>
      <c r="J666" s="93">
        <v>304</v>
      </c>
      <c r="U666" s="93">
        <v>1</v>
      </c>
      <c r="W666" s="93" t="s">
        <v>1334</v>
      </c>
      <c r="Y666" s="93" t="s">
        <v>1398</v>
      </c>
    </row>
    <row r="667" spans="1:25">
      <c r="A667" s="92">
        <v>57</v>
      </c>
      <c r="B667" s="93" t="s">
        <v>1380</v>
      </c>
      <c r="C667" s="93" t="s">
        <v>496</v>
      </c>
      <c r="D667" s="93">
        <v>83</v>
      </c>
      <c r="E667" s="93" t="s">
        <v>494</v>
      </c>
      <c r="F667" s="93">
        <v>390</v>
      </c>
      <c r="G667" s="93">
        <v>1813</v>
      </c>
      <c r="J667" s="93">
        <v>304</v>
      </c>
      <c r="U667" s="93">
        <v>1</v>
      </c>
      <c r="W667" s="93" t="s">
        <v>1334</v>
      </c>
      <c r="Y667" s="93" t="s">
        <v>1398</v>
      </c>
    </row>
    <row r="668" spans="1:25">
      <c r="A668" s="92">
        <v>57</v>
      </c>
      <c r="B668" s="93" t="s">
        <v>1380</v>
      </c>
      <c r="C668" s="93" t="s">
        <v>496</v>
      </c>
      <c r="D668" s="93">
        <v>83</v>
      </c>
      <c r="E668" s="93" t="s">
        <v>505</v>
      </c>
      <c r="F668" s="93">
        <v>389</v>
      </c>
      <c r="G668" s="93">
        <v>1813</v>
      </c>
      <c r="J668" s="93">
        <v>304</v>
      </c>
      <c r="U668" s="93">
        <v>1</v>
      </c>
      <c r="W668" s="93" t="s">
        <v>1334</v>
      </c>
      <c r="Y668" s="93" t="s">
        <v>1398</v>
      </c>
    </row>
    <row r="669" spans="1:25">
      <c r="A669" s="92">
        <v>57</v>
      </c>
      <c r="B669" s="93" t="s">
        <v>1380</v>
      </c>
      <c r="C669" s="93" t="s">
        <v>496</v>
      </c>
      <c r="D669" s="93">
        <v>83</v>
      </c>
      <c r="E669" s="93" t="s">
        <v>43</v>
      </c>
      <c r="F669" s="93">
        <v>304</v>
      </c>
      <c r="G669" s="93">
        <v>1814</v>
      </c>
      <c r="I669" s="93">
        <v>5</v>
      </c>
      <c r="J669" s="93">
        <v>304</v>
      </c>
      <c r="U669" s="93">
        <v>1</v>
      </c>
      <c r="W669" s="93" t="s">
        <v>1334</v>
      </c>
      <c r="Y669" s="93" t="s">
        <v>1398</v>
      </c>
    </row>
    <row r="670" spans="1:25">
      <c r="A670" s="92">
        <v>57</v>
      </c>
      <c r="B670" s="93" t="s">
        <v>1380</v>
      </c>
      <c r="C670" s="93" t="s">
        <v>496</v>
      </c>
      <c r="D670" s="93">
        <v>83</v>
      </c>
      <c r="E670" s="93" t="s">
        <v>494</v>
      </c>
      <c r="F670" s="93">
        <v>390</v>
      </c>
      <c r="G670" s="93">
        <v>1814</v>
      </c>
      <c r="I670" s="93">
        <v>5</v>
      </c>
      <c r="J670" s="93">
        <v>304</v>
      </c>
      <c r="U670" s="93">
        <v>1</v>
      </c>
      <c r="W670" s="93" t="s">
        <v>1334</v>
      </c>
      <c r="Y670" s="93" t="s">
        <v>1398</v>
      </c>
    </row>
    <row r="671" spans="1:25">
      <c r="A671" s="92">
        <v>57</v>
      </c>
      <c r="B671" s="93" t="s">
        <v>1380</v>
      </c>
      <c r="C671" s="93" t="s">
        <v>496</v>
      </c>
      <c r="D671" s="93">
        <v>83</v>
      </c>
      <c r="E671" s="93" t="s">
        <v>505</v>
      </c>
      <c r="F671" s="93">
        <v>389</v>
      </c>
      <c r="G671" s="93">
        <v>1814</v>
      </c>
      <c r="I671" s="93">
        <v>5</v>
      </c>
      <c r="J671" s="93">
        <v>304</v>
      </c>
      <c r="U671" s="93">
        <v>1</v>
      </c>
      <c r="W671" s="93" t="s">
        <v>1334</v>
      </c>
      <c r="Y671" s="93" t="s">
        <v>1398</v>
      </c>
    </row>
    <row r="672" spans="1:25">
      <c r="A672" s="92">
        <v>58</v>
      </c>
      <c r="B672" s="93" t="s">
        <v>502</v>
      </c>
      <c r="C672" s="93" t="s">
        <v>23</v>
      </c>
      <c r="D672" s="93">
        <f>56</f>
        <v>56</v>
      </c>
      <c r="E672" s="93" t="s">
        <v>43</v>
      </c>
      <c r="F672" s="93">
        <v>304</v>
      </c>
      <c r="G672" s="93">
        <v>1815</v>
      </c>
      <c r="H672" s="93">
        <v>3</v>
      </c>
      <c r="I672" s="93">
        <v>11</v>
      </c>
      <c r="J672" s="93">
        <v>304</v>
      </c>
      <c r="U672" s="93">
        <v>1</v>
      </c>
      <c r="W672" s="93" t="s">
        <v>1334</v>
      </c>
      <c r="Y672" s="93" t="s">
        <v>1398</v>
      </c>
    </row>
    <row r="673" spans="1:25">
      <c r="A673" s="92">
        <v>58</v>
      </c>
      <c r="B673" s="93" t="s">
        <v>502</v>
      </c>
      <c r="C673" s="93" t="s">
        <v>1006</v>
      </c>
      <c r="D673" s="93">
        <v>27</v>
      </c>
      <c r="E673" s="93" t="s">
        <v>43</v>
      </c>
      <c r="F673" s="93">
        <v>304</v>
      </c>
      <c r="G673" s="93">
        <v>1815</v>
      </c>
      <c r="J673" s="93">
        <v>304</v>
      </c>
      <c r="U673" s="93">
        <v>1</v>
      </c>
      <c r="W673" s="93" t="s">
        <v>1334</v>
      </c>
      <c r="Y673" s="93" t="s">
        <v>1398</v>
      </c>
    </row>
    <row r="674" spans="1:25">
      <c r="A674" s="92">
        <v>58</v>
      </c>
      <c r="B674" s="93" t="s">
        <v>502</v>
      </c>
      <c r="C674" s="93" t="s">
        <v>482</v>
      </c>
      <c r="D674" s="93">
        <v>172</v>
      </c>
      <c r="E674" s="93" t="s">
        <v>43</v>
      </c>
      <c r="F674" s="93">
        <v>304</v>
      </c>
      <c r="G674" s="93">
        <v>1815</v>
      </c>
      <c r="J674" s="93">
        <v>304</v>
      </c>
      <c r="U674" s="93">
        <v>1</v>
      </c>
      <c r="W674" s="93" t="s">
        <v>1334</v>
      </c>
      <c r="Y674" s="93" t="s">
        <v>1398</v>
      </c>
    </row>
    <row r="675" spans="1:25">
      <c r="A675" s="92">
        <v>58</v>
      </c>
      <c r="B675" s="93" t="s">
        <v>502</v>
      </c>
      <c r="C675" s="93" t="s">
        <v>495</v>
      </c>
      <c r="D675" s="93">
        <v>216</v>
      </c>
      <c r="E675" s="93" t="s">
        <v>43</v>
      </c>
      <c r="F675" s="93">
        <v>304</v>
      </c>
      <c r="G675" s="93">
        <v>1815</v>
      </c>
      <c r="H675" s="93">
        <v>3</v>
      </c>
      <c r="I675" s="93">
        <v>11</v>
      </c>
      <c r="J675" s="93">
        <v>304</v>
      </c>
      <c r="U675" s="93">
        <v>1</v>
      </c>
      <c r="W675" s="93" t="s">
        <v>1334</v>
      </c>
      <c r="Y675" s="93" t="s">
        <v>1398</v>
      </c>
    </row>
    <row r="676" spans="1:25">
      <c r="A676" s="92">
        <v>58</v>
      </c>
      <c r="B676" s="93" t="s">
        <v>502</v>
      </c>
      <c r="C676" s="93" t="s">
        <v>507</v>
      </c>
      <c r="D676" s="93">
        <v>375</v>
      </c>
      <c r="E676" s="93" t="s">
        <v>43</v>
      </c>
      <c r="F676" s="93">
        <v>304</v>
      </c>
      <c r="G676" s="93">
        <v>1815</v>
      </c>
      <c r="H676" s="93">
        <v>3</v>
      </c>
      <c r="I676" s="93">
        <v>11</v>
      </c>
      <c r="J676" s="93">
        <v>304</v>
      </c>
      <c r="U676" s="93">
        <v>1</v>
      </c>
      <c r="W676" s="93" t="s">
        <v>1334</v>
      </c>
      <c r="Y676" s="93" t="s">
        <v>1398</v>
      </c>
    </row>
    <row r="677" spans="1:25">
      <c r="A677" s="92">
        <v>58</v>
      </c>
      <c r="B677" s="93" t="s">
        <v>502</v>
      </c>
      <c r="C677" s="93" t="s">
        <v>496</v>
      </c>
      <c r="D677" s="93">
        <v>83</v>
      </c>
      <c r="E677" s="93" t="s">
        <v>43</v>
      </c>
      <c r="F677" s="93">
        <v>304</v>
      </c>
      <c r="G677" s="93">
        <v>1815</v>
      </c>
      <c r="H677" s="93">
        <v>3</v>
      </c>
      <c r="I677" s="93">
        <v>11</v>
      </c>
      <c r="U677" s="93">
        <v>1</v>
      </c>
      <c r="W677" s="93" t="s">
        <v>1334</v>
      </c>
      <c r="Y677" s="93" t="s">
        <v>1398</v>
      </c>
    </row>
    <row r="678" spans="1:25">
      <c r="A678" s="92">
        <v>58</v>
      </c>
      <c r="B678" s="93" t="s">
        <v>502</v>
      </c>
      <c r="C678" s="93" t="s">
        <v>1008</v>
      </c>
      <c r="D678" s="93">
        <f>66</f>
        <v>66</v>
      </c>
      <c r="E678" s="93" t="s">
        <v>43</v>
      </c>
      <c r="F678" s="93">
        <v>304</v>
      </c>
      <c r="G678" s="93">
        <v>1815</v>
      </c>
      <c r="H678" s="93">
        <v>3</v>
      </c>
      <c r="I678" s="93">
        <v>11</v>
      </c>
      <c r="J678" s="93">
        <v>304</v>
      </c>
      <c r="U678" s="93">
        <v>1</v>
      </c>
      <c r="W678" s="93" t="s">
        <v>1334</v>
      </c>
      <c r="Y678" s="93" t="s">
        <v>1398</v>
      </c>
    </row>
    <row r="679" spans="1:25">
      <c r="A679" s="92">
        <v>58</v>
      </c>
      <c r="B679" s="93" t="s">
        <v>502</v>
      </c>
      <c r="C679" s="93" t="s">
        <v>41</v>
      </c>
      <c r="D679" s="93">
        <v>296</v>
      </c>
      <c r="E679" s="93" t="s">
        <v>43</v>
      </c>
      <c r="F679" s="93">
        <v>304</v>
      </c>
      <c r="G679" s="93">
        <v>1815</v>
      </c>
      <c r="H679" s="93">
        <v>3</v>
      </c>
      <c r="I679" s="93">
        <v>11</v>
      </c>
      <c r="J679" s="93">
        <v>304</v>
      </c>
      <c r="U679" s="93">
        <v>1</v>
      </c>
      <c r="W679" s="93" t="s">
        <v>1334</v>
      </c>
      <c r="Y679" s="93" t="s">
        <v>1398</v>
      </c>
    </row>
    <row r="680" spans="1:25">
      <c r="A680" s="92">
        <v>58</v>
      </c>
      <c r="B680" s="93" t="s">
        <v>502</v>
      </c>
      <c r="C680" s="93" t="s">
        <v>49</v>
      </c>
      <c r="D680" s="93">
        <v>346</v>
      </c>
      <c r="E680" s="93" t="s">
        <v>43</v>
      </c>
      <c r="F680" s="93">
        <v>304</v>
      </c>
      <c r="G680" s="93">
        <v>1815</v>
      </c>
      <c r="H680" s="93">
        <v>3</v>
      </c>
      <c r="I680" s="93">
        <v>11</v>
      </c>
      <c r="J680" s="93">
        <v>304</v>
      </c>
      <c r="U680" s="93">
        <v>1</v>
      </c>
      <c r="W680" s="93" t="s">
        <v>1334</v>
      </c>
      <c r="Y680" s="93" t="s">
        <v>1398</v>
      </c>
    </row>
    <row r="681" spans="1:25">
      <c r="A681" s="92">
        <v>58</v>
      </c>
      <c r="B681" s="93" t="s">
        <v>502</v>
      </c>
      <c r="C681" s="93" t="s">
        <v>479</v>
      </c>
      <c r="D681" s="93">
        <v>343</v>
      </c>
      <c r="E681" s="93" t="s">
        <v>43</v>
      </c>
      <c r="F681" s="93">
        <v>304</v>
      </c>
      <c r="G681" s="93">
        <v>1815</v>
      </c>
      <c r="H681" s="93">
        <v>3</v>
      </c>
      <c r="I681" s="93">
        <v>11</v>
      </c>
      <c r="J681" s="93">
        <v>304</v>
      </c>
      <c r="U681" s="93">
        <v>1</v>
      </c>
      <c r="W681" s="93" t="s">
        <v>1334</v>
      </c>
      <c r="Y681" s="93" t="s">
        <v>1398</v>
      </c>
    </row>
    <row r="682" spans="1:25">
      <c r="A682" s="92">
        <v>58</v>
      </c>
      <c r="B682" s="93" t="s">
        <v>502</v>
      </c>
      <c r="C682" s="93" t="s">
        <v>581</v>
      </c>
      <c r="D682" s="93">
        <v>339</v>
      </c>
      <c r="E682" s="93" t="s">
        <v>43</v>
      </c>
      <c r="F682" s="93">
        <v>304</v>
      </c>
      <c r="G682" s="93">
        <v>1815</v>
      </c>
      <c r="H682" s="93">
        <v>3</v>
      </c>
      <c r="I682" s="93">
        <v>11</v>
      </c>
      <c r="J682" s="93">
        <v>304</v>
      </c>
      <c r="U682" s="93">
        <v>1</v>
      </c>
      <c r="W682" s="93" t="s">
        <v>1334</v>
      </c>
      <c r="Y682" s="93" t="s">
        <v>1398</v>
      </c>
    </row>
    <row r="683" spans="1:25">
      <c r="A683" s="92">
        <v>58</v>
      </c>
      <c r="B683" s="93" t="s">
        <v>502</v>
      </c>
      <c r="C683" s="93" t="s">
        <v>483</v>
      </c>
      <c r="D683" s="93">
        <v>344</v>
      </c>
      <c r="E683" s="93" t="s">
        <v>43</v>
      </c>
      <c r="F683" s="93">
        <v>304</v>
      </c>
      <c r="G683" s="93">
        <v>1815</v>
      </c>
      <c r="H683" s="93">
        <v>3</v>
      </c>
      <c r="I683" s="93">
        <v>11</v>
      </c>
      <c r="J683" s="93">
        <v>304</v>
      </c>
      <c r="U683" s="93">
        <v>1</v>
      </c>
      <c r="W683" s="93" t="s">
        <v>1334</v>
      </c>
      <c r="Y683" s="93" t="s">
        <v>1398</v>
      </c>
    </row>
    <row r="684" spans="1:25">
      <c r="A684" s="92">
        <v>58</v>
      </c>
      <c r="B684" s="93" t="s">
        <v>502</v>
      </c>
      <c r="C684" s="93" t="s">
        <v>476</v>
      </c>
      <c r="D684" s="93">
        <v>385</v>
      </c>
      <c r="E684" s="93" t="s">
        <v>43</v>
      </c>
      <c r="F684" s="93">
        <v>304</v>
      </c>
      <c r="G684" s="93">
        <v>1815</v>
      </c>
      <c r="H684" s="93">
        <v>3</v>
      </c>
      <c r="I684" s="93">
        <v>11</v>
      </c>
      <c r="J684" s="93">
        <v>304</v>
      </c>
      <c r="U684" s="93">
        <v>1</v>
      </c>
      <c r="W684" s="93" t="s">
        <v>1334</v>
      </c>
      <c r="Y684" s="93" t="s">
        <v>1398</v>
      </c>
    </row>
    <row r="685" spans="1:25">
      <c r="A685" s="92">
        <v>59</v>
      </c>
      <c r="B685" s="93" t="s">
        <v>1009</v>
      </c>
      <c r="C685" s="93" t="s">
        <v>41</v>
      </c>
      <c r="D685" s="93">
        <v>296</v>
      </c>
      <c r="E685" s="93" t="s">
        <v>43</v>
      </c>
      <c r="F685" s="93">
        <v>304</v>
      </c>
      <c r="G685" s="93">
        <v>1807</v>
      </c>
      <c r="H685" s="93">
        <v>11</v>
      </c>
      <c r="J685" s="93">
        <v>304</v>
      </c>
      <c r="U685" s="93">
        <v>1</v>
      </c>
      <c r="W685" s="93" t="s">
        <v>1334</v>
      </c>
      <c r="Y685" s="93" t="s">
        <v>1398</v>
      </c>
    </row>
    <row r="686" spans="1:25">
      <c r="A686" s="92">
        <v>59</v>
      </c>
      <c r="B686" s="93" t="s">
        <v>1009</v>
      </c>
      <c r="C686" s="93" t="s">
        <v>41</v>
      </c>
      <c r="D686" s="93">
        <v>296</v>
      </c>
      <c r="E686" s="93" t="s">
        <v>507</v>
      </c>
      <c r="F686" s="93">
        <v>375</v>
      </c>
      <c r="G686" s="93">
        <v>1807</v>
      </c>
      <c r="H686" s="93">
        <v>11</v>
      </c>
      <c r="J686" s="93">
        <v>304</v>
      </c>
      <c r="U686" s="93">
        <v>1</v>
      </c>
      <c r="W686" s="93" t="s">
        <v>1334</v>
      </c>
      <c r="Y686" s="93" t="s">
        <v>1398</v>
      </c>
    </row>
    <row r="687" spans="1:25">
      <c r="A687" s="92">
        <v>59</v>
      </c>
      <c r="B687" s="93" t="s">
        <v>1009</v>
      </c>
      <c r="C687" s="93" t="s">
        <v>41</v>
      </c>
      <c r="D687" s="93">
        <v>296</v>
      </c>
      <c r="E687" s="93" t="s">
        <v>43</v>
      </c>
      <c r="F687" s="93">
        <v>304</v>
      </c>
      <c r="G687" s="93">
        <v>1808</v>
      </c>
      <c r="J687" s="93">
        <v>304</v>
      </c>
      <c r="U687" s="93">
        <v>1</v>
      </c>
      <c r="W687" s="93" t="s">
        <v>1334</v>
      </c>
      <c r="Y687" s="93" t="s">
        <v>1398</v>
      </c>
    </row>
    <row r="688" spans="1:25">
      <c r="A688" s="92">
        <v>59</v>
      </c>
      <c r="B688" s="93" t="s">
        <v>1009</v>
      </c>
      <c r="C688" s="93" t="s">
        <v>41</v>
      </c>
      <c r="D688" s="93">
        <v>296</v>
      </c>
      <c r="E688" s="93" t="s">
        <v>43</v>
      </c>
      <c r="F688" s="93">
        <v>304</v>
      </c>
      <c r="G688" s="93">
        <v>1809</v>
      </c>
      <c r="J688" s="93">
        <v>304</v>
      </c>
      <c r="U688" s="93">
        <v>1</v>
      </c>
      <c r="W688" s="93" t="s">
        <v>1334</v>
      </c>
      <c r="Y688" s="93" t="s">
        <v>1398</v>
      </c>
    </row>
    <row r="689" spans="1:25">
      <c r="A689" s="92">
        <v>59</v>
      </c>
      <c r="B689" s="93" t="s">
        <v>1009</v>
      </c>
      <c r="C689" s="93" t="s">
        <v>41</v>
      </c>
      <c r="D689" s="93">
        <v>296</v>
      </c>
      <c r="E689" s="93" t="s">
        <v>43</v>
      </c>
      <c r="F689" s="93">
        <v>304</v>
      </c>
      <c r="G689" s="93">
        <v>1810</v>
      </c>
      <c r="J689" s="93">
        <v>304</v>
      </c>
      <c r="U689" s="93">
        <v>1</v>
      </c>
      <c r="W689" s="93" t="s">
        <v>1334</v>
      </c>
      <c r="Y689" s="93" t="s">
        <v>1398</v>
      </c>
    </row>
    <row r="690" spans="1:25">
      <c r="A690" s="92">
        <v>59</v>
      </c>
      <c r="B690" s="93" t="s">
        <v>1009</v>
      </c>
      <c r="C690" s="93" t="s">
        <v>41</v>
      </c>
      <c r="D690" s="93">
        <v>296</v>
      </c>
      <c r="E690" s="93" t="s">
        <v>43</v>
      </c>
      <c r="F690" s="93">
        <v>304</v>
      </c>
      <c r="G690" s="93">
        <v>1811</v>
      </c>
      <c r="J690" s="93">
        <v>304</v>
      </c>
      <c r="U690" s="93">
        <v>1</v>
      </c>
      <c r="W690" s="93" t="s">
        <v>1334</v>
      </c>
      <c r="Y690" s="93" t="s">
        <v>1398</v>
      </c>
    </row>
    <row r="691" spans="1:25">
      <c r="A691" s="92">
        <v>59</v>
      </c>
      <c r="B691" s="93" t="s">
        <v>1009</v>
      </c>
      <c r="C691" s="93" t="s">
        <v>41</v>
      </c>
      <c r="D691" s="93">
        <v>296</v>
      </c>
      <c r="E691" s="93" t="s">
        <v>43</v>
      </c>
      <c r="F691" s="93">
        <v>304</v>
      </c>
      <c r="G691" s="93">
        <v>1812</v>
      </c>
      <c r="J691" s="93">
        <v>304</v>
      </c>
      <c r="U691" s="93">
        <v>1</v>
      </c>
      <c r="W691" s="93" t="s">
        <v>1334</v>
      </c>
      <c r="Y691" s="93" t="s">
        <v>1398</v>
      </c>
    </row>
    <row r="692" spans="1:25">
      <c r="A692" s="92">
        <v>59</v>
      </c>
      <c r="B692" s="93" t="s">
        <v>1009</v>
      </c>
      <c r="C692" s="93" t="s">
        <v>41</v>
      </c>
      <c r="D692" s="93">
        <v>296</v>
      </c>
      <c r="E692" s="93" t="s">
        <v>494</v>
      </c>
      <c r="F692" s="93">
        <v>390</v>
      </c>
      <c r="G692" s="93">
        <v>1812</v>
      </c>
      <c r="J692" s="93">
        <v>304</v>
      </c>
      <c r="U692" s="93">
        <v>1</v>
      </c>
      <c r="W692" s="93" t="s">
        <v>1334</v>
      </c>
      <c r="Y692" s="93" t="s">
        <v>1398</v>
      </c>
    </row>
    <row r="693" spans="1:25">
      <c r="A693" s="92">
        <v>59</v>
      </c>
      <c r="B693" s="93" t="s">
        <v>1009</v>
      </c>
      <c r="C693" s="93" t="s">
        <v>41</v>
      </c>
      <c r="D693" s="93">
        <v>296</v>
      </c>
      <c r="E693" s="93" t="s">
        <v>505</v>
      </c>
      <c r="F693" s="93">
        <v>389</v>
      </c>
      <c r="G693" s="93">
        <v>1812</v>
      </c>
      <c r="J693" s="93">
        <v>304</v>
      </c>
      <c r="U693" s="93">
        <v>1</v>
      </c>
      <c r="W693" s="93" t="s">
        <v>1334</v>
      </c>
      <c r="Y693" s="93" t="s">
        <v>1398</v>
      </c>
    </row>
    <row r="694" spans="1:25">
      <c r="A694" s="92">
        <v>59</v>
      </c>
      <c r="B694" s="93" t="s">
        <v>1009</v>
      </c>
      <c r="C694" s="93" t="s">
        <v>41</v>
      </c>
      <c r="D694" s="93">
        <v>296</v>
      </c>
      <c r="E694" s="93" t="s">
        <v>43</v>
      </c>
      <c r="F694" s="93">
        <v>304</v>
      </c>
      <c r="G694" s="93">
        <v>1813</v>
      </c>
      <c r="J694" s="93">
        <v>304</v>
      </c>
      <c r="U694" s="93">
        <v>1</v>
      </c>
      <c r="W694" s="93" t="s">
        <v>1334</v>
      </c>
      <c r="Y694" s="93" t="s">
        <v>1398</v>
      </c>
    </row>
    <row r="695" spans="1:25">
      <c r="A695" s="92">
        <v>59</v>
      </c>
      <c r="B695" s="93" t="s">
        <v>1009</v>
      </c>
      <c r="C695" s="93" t="s">
        <v>41</v>
      </c>
      <c r="D695" s="93">
        <v>296</v>
      </c>
      <c r="E695" s="93" t="s">
        <v>494</v>
      </c>
      <c r="F695" s="93">
        <v>390</v>
      </c>
      <c r="G695" s="93">
        <v>1813</v>
      </c>
      <c r="J695" s="93">
        <v>304</v>
      </c>
      <c r="U695" s="93">
        <v>1</v>
      </c>
      <c r="W695" s="93" t="s">
        <v>1334</v>
      </c>
      <c r="Y695" s="93" t="s">
        <v>1398</v>
      </c>
    </row>
    <row r="696" spans="1:25">
      <c r="A696" s="92">
        <v>59</v>
      </c>
      <c r="B696" s="93" t="s">
        <v>1009</v>
      </c>
      <c r="C696" s="93" t="s">
        <v>41</v>
      </c>
      <c r="D696" s="93">
        <v>296</v>
      </c>
      <c r="E696" s="93" t="s">
        <v>505</v>
      </c>
      <c r="F696" s="93">
        <v>389</v>
      </c>
      <c r="G696" s="93">
        <v>1813</v>
      </c>
      <c r="J696" s="93">
        <v>304</v>
      </c>
      <c r="U696" s="93">
        <v>1</v>
      </c>
      <c r="W696" s="93" t="s">
        <v>1334</v>
      </c>
      <c r="Y696" s="93" t="s">
        <v>1398</v>
      </c>
    </row>
    <row r="697" spans="1:25">
      <c r="A697" s="92">
        <v>59</v>
      </c>
      <c r="B697" s="93" t="s">
        <v>1009</v>
      </c>
      <c r="C697" s="93" t="s">
        <v>41</v>
      </c>
      <c r="D697" s="93">
        <v>296</v>
      </c>
      <c r="E697" s="93" t="s">
        <v>43</v>
      </c>
      <c r="F697" s="93">
        <v>304</v>
      </c>
      <c r="G697" s="93">
        <v>1814</v>
      </c>
      <c r="I697" s="93">
        <v>5</v>
      </c>
      <c r="J697" s="93">
        <v>304</v>
      </c>
      <c r="U697" s="93">
        <v>1</v>
      </c>
      <c r="W697" s="93" t="s">
        <v>1334</v>
      </c>
      <c r="Y697" s="93" t="s">
        <v>1398</v>
      </c>
    </row>
    <row r="698" spans="1:25">
      <c r="A698" s="92">
        <v>59</v>
      </c>
      <c r="B698" s="93" t="s">
        <v>1009</v>
      </c>
      <c r="C698" s="93" t="s">
        <v>41</v>
      </c>
      <c r="D698" s="93">
        <v>296</v>
      </c>
      <c r="E698" s="93" t="s">
        <v>494</v>
      </c>
      <c r="F698" s="93">
        <v>390</v>
      </c>
      <c r="G698" s="93">
        <v>1814</v>
      </c>
      <c r="I698" s="93">
        <v>5</v>
      </c>
      <c r="J698" s="93">
        <v>304</v>
      </c>
      <c r="U698" s="93">
        <v>1</v>
      </c>
      <c r="W698" s="93" t="s">
        <v>1334</v>
      </c>
      <c r="Y698" s="93" t="s">
        <v>1398</v>
      </c>
    </row>
    <row r="699" spans="1:25">
      <c r="A699" s="92">
        <v>59</v>
      </c>
      <c r="B699" s="93" t="s">
        <v>1009</v>
      </c>
      <c r="C699" s="93" t="s">
        <v>41</v>
      </c>
      <c r="D699" s="93">
        <v>296</v>
      </c>
      <c r="E699" s="93" t="s">
        <v>505</v>
      </c>
      <c r="F699" s="93">
        <v>389</v>
      </c>
      <c r="G699" s="93">
        <v>1814</v>
      </c>
      <c r="I699" s="93">
        <v>5</v>
      </c>
      <c r="J699" s="93">
        <v>304</v>
      </c>
      <c r="U699" s="93">
        <v>1</v>
      </c>
      <c r="W699" s="93" t="s">
        <v>1334</v>
      </c>
      <c r="Y699" s="93" t="s">
        <v>1398</v>
      </c>
    </row>
    <row r="700" spans="1:25">
      <c r="A700" s="92">
        <v>60</v>
      </c>
      <c r="B700" s="93" t="s">
        <v>503</v>
      </c>
      <c r="C700" s="93" t="s">
        <v>482</v>
      </c>
      <c r="D700" s="93">
        <v>172</v>
      </c>
      <c r="E700" s="93" t="s">
        <v>496</v>
      </c>
      <c r="F700" s="93">
        <v>83</v>
      </c>
      <c r="G700" s="93">
        <v>1812</v>
      </c>
      <c r="H700" s="93">
        <v>6</v>
      </c>
      <c r="I700" s="93">
        <v>12</v>
      </c>
      <c r="J700" s="93">
        <v>304</v>
      </c>
      <c r="U700" s="93">
        <v>1</v>
      </c>
      <c r="W700" s="93" t="s">
        <v>1334</v>
      </c>
      <c r="Y700" s="93" t="s">
        <v>1398</v>
      </c>
    </row>
    <row r="701" spans="1:25">
      <c r="A701" s="92">
        <v>60</v>
      </c>
      <c r="B701" s="93" t="s">
        <v>503</v>
      </c>
      <c r="C701" s="93" t="s">
        <v>495</v>
      </c>
      <c r="D701" s="93">
        <v>216</v>
      </c>
      <c r="E701" s="93" t="s">
        <v>496</v>
      </c>
      <c r="F701" s="93">
        <v>83</v>
      </c>
      <c r="G701" s="93">
        <v>1812</v>
      </c>
      <c r="H701" s="93">
        <v>6</v>
      </c>
      <c r="I701" s="93">
        <v>12</v>
      </c>
      <c r="J701" s="93">
        <v>304</v>
      </c>
      <c r="U701" s="93">
        <v>1</v>
      </c>
      <c r="W701" s="93" t="s">
        <v>1334</v>
      </c>
      <c r="Y701" s="93" t="s">
        <v>1398</v>
      </c>
    </row>
    <row r="702" spans="1:25">
      <c r="A702" s="92">
        <v>61</v>
      </c>
      <c r="B702" s="93" t="s">
        <v>1381</v>
      </c>
      <c r="C702" s="93" t="s">
        <v>496</v>
      </c>
      <c r="D702" s="93">
        <v>83</v>
      </c>
      <c r="E702" s="93" t="s">
        <v>43</v>
      </c>
      <c r="F702" s="93">
        <v>304</v>
      </c>
      <c r="G702" s="93">
        <v>1812</v>
      </c>
      <c r="J702" s="93">
        <v>304</v>
      </c>
      <c r="U702" s="93">
        <v>1</v>
      </c>
      <c r="W702" s="93" t="s">
        <v>1334</v>
      </c>
      <c r="Y702" s="93" t="s">
        <v>1398</v>
      </c>
    </row>
    <row r="703" spans="1:25">
      <c r="A703" s="92">
        <v>62</v>
      </c>
      <c r="B703" s="93" t="s">
        <v>1378</v>
      </c>
      <c r="C703" s="93" t="s">
        <v>479</v>
      </c>
      <c r="D703" s="93">
        <v>343</v>
      </c>
      <c r="E703" s="93" t="s">
        <v>499</v>
      </c>
      <c r="F703" s="93">
        <v>304</v>
      </c>
      <c r="G703" s="93">
        <v>1803</v>
      </c>
      <c r="J703" s="93">
        <v>304</v>
      </c>
      <c r="U703" s="93">
        <v>1</v>
      </c>
      <c r="W703" s="93" t="s">
        <v>1334</v>
      </c>
      <c r="Y703" s="93" t="s">
        <v>1398</v>
      </c>
    </row>
    <row r="704" spans="1:25">
      <c r="A704" s="92">
        <v>62</v>
      </c>
      <c r="B704" s="93" t="s">
        <v>1378</v>
      </c>
      <c r="C704" s="93" t="s">
        <v>581</v>
      </c>
      <c r="D704" s="93">
        <v>339</v>
      </c>
      <c r="E704" s="93" t="s">
        <v>499</v>
      </c>
      <c r="F704" s="93">
        <v>304</v>
      </c>
      <c r="G704" s="93">
        <v>1803</v>
      </c>
      <c r="J704" s="93">
        <v>304</v>
      </c>
      <c r="U704" s="93">
        <v>1</v>
      </c>
      <c r="W704" s="93" t="s">
        <v>1334</v>
      </c>
      <c r="Y704" s="93" t="s">
        <v>1398</v>
      </c>
    </row>
    <row r="705" spans="1:25">
      <c r="A705" s="92">
        <v>62</v>
      </c>
      <c r="B705" s="93" t="s">
        <v>1378</v>
      </c>
      <c r="C705" s="93" t="s">
        <v>479</v>
      </c>
      <c r="D705" s="93">
        <v>343</v>
      </c>
      <c r="E705" s="93" t="s">
        <v>31</v>
      </c>
      <c r="F705" s="93">
        <f>20</f>
        <v>20</v>
      </c>
      <c r="G705" s="93">
        <v>1803</v>
      </c>
      <c r="J705" s="93">
        <v>304</v>
      </c>
      <c r="U705" s="93">
        <v>1</v>
      </c>
      <c r="W705" s="93" t="s">
        <v>1334</v>
      </c>
      <c r="Y705" s="93" t="s">
        <v>1398</v>
      </c>
    </row>
    <row r="706" spans="1:25">
      <c r="A706" s="92">
        <v>62</v>
      </c>
      <c r="B706" s="93" t="s">
        <v>1378</v>
      </c>
      <c r="C706" s="93" t="s">
        <v>581</v>
      </c>
      <c r="D706" s="93">
        <v>339</v>
      </c>
      <c r="E706" s="93" t="s">
        <v>31</v>
      </c>
      <c r="F706" s="93">
        <f>20</f>
        <v>20</v>
      </c>
      <c r="G706" s="93">
        <v>1803</v>
      </c>
      <c r="J706" s="93">
        <v>304</v>
      </c>
      <c r="U706" s="93">
        <v>1</v>
      </c>
      <c r="W706" s="93" t="s">
        <v>1334</v>
      </c>
      <c r="Y706" s="93" t="s">
        <v>1398</v>
      </c>
    </row>
    <row r="707" spans="1:25">
      <c r="A707" s="92">
        <v>62</v>
      </c>
      <c r="B707" s="93" t="s">
        <v>1378</v>
      </c>
      <c r="C707" s="93" t="s">
        <v>479</v>
      </c>
      <c r="D707" s="93">
        <v>343</v>
      </c>
      <c r="E707" s="93" t="s">
        <v>1005</v>
      </c>
      <c r="F707" s="93">
        <f>20</f>
        <v>20</v>
      </c>
      <c r="G707" s="93">
        <v>1803</v>
      </c>
      <c r="J707" s="93">
        <v>304</v>
      </c>
      <c r="U707" s="93">
        <v>1</v>
      </c>
      <c r="W707" s="93" t="s">
        <v>1334</v>
      </c>
      <c r="Y707" s="93" t="s">
        <v>1398</v>
      </c>
    </row>
    <row r="708" spans="1:25">
      <c r="A708" s="92">
        <v>62</v>
      </c>
      <c r="B708" s="93" t="s">
        <v>1378</v>
      </c>
      <c r="C708" s="93" t="s">
        <v>581</v>
      </c>
      <c r="D708" s="93">
        <v>339</v>
      </c>
      <c r="E708" s="93" t="s">
        <v>1005</v>
      </c>
      <c r="F708" s="93">
        <f>20</f>
        <v>20</v>
      </c>
      <c r="G708" s="93">
        <v>1803</v>
      </c>
      <c r="J708" s="93">
        <v>304</v>
      </c>
      <c r="U708" s="93">
        <v>1</v>
      </c>
      <c r="W708" s="93" t="s">
        <v>1334</v>
      </c>
      <c r="Y708" s="93" t="s">
        <v>1398</v>
      </c>
    </row>
    <row r="709" spans="1:25">
      <c r="A709" s="92">
        <v>62</v>
      </c>
      <c r="B709" s="93" t="s">
        <v>1378</v>
      </c>
      <c r="C709" s="93" t="s">
        <v>479</v>
      </c>
      <c r="D709" s="93">
        <v>343</v>
      </c>
      <c r="E709" s="93" t="s">
        <v>507</v>
      </c>
      <c r="F709" s="93">
        <v>375</v>
      </c>
      <c r="G709" s="93">
        <v>1803</v>
      </c>
      <c r="J709" s="93">
        <v>304</v>
      </c>
      <c r="U709" s="93">
        <v>1</v>
      </c>
      <c r="W709" s="93" t="s">
        <v>1334</v>
      </c>
      <c r="Y709" s="93" t="s">
        <v>1398</v>
      </c>
    </row>
    <row r="710" spans="1:25">
      <c r="A710" s="92">
        <v>62</v>
      </c>
      <c r="B710" s="93" t="s">
        <v>1378</v>
      </c>
      <c r="C710" s="93" t="s">
        <v>581</v>
      </c>
      <c r="D710" s="93">
        <v>339</v>
      </c>
      <c r="E710" s="93" t="s">
        <v>507</v>
      </c>
      <c r="F710" s="93">
        <v>375</v>
      </c>
      <c r="G710" s="93">
        <v>1803</v>
      </c>
      <c r="J710" s="93">
        <v>304</v>
      </c>
      <c r="U710" s="93">
        <v>1</v>
      </c>
      <c r="W710" s="93" t="s">
        <v>1334</v>
      </c>
      <c r="Y710" s="93" t="s">
        <v>1398</v>
      </c>
    </row>
    <row r="711" spans="1:25">
      <c r="A711" s="92">
        <v>62</v>
      </c>
      <c r="B711" s="93" t="s">
        <v>1378</v>
      </c>
      <c r="C711" s="93" t="s">
        <v>479</v>
      </c>
      <c r="D711" s="93">
        <v>343</v>
      </c>
      <c r="E711" s="93" t="s">
        <v>43</v>
      </c>
      <c r="F711" s="93">
        <v>304</v>
      </c>
      <c r="G711" s="93">
        <v>1804</v>
      </c>
      <c r="J711" s="93">
        <v>304</v>
      </c>
      <c r="U711" s="93">
        <v>1</v>
      </c>
      <c r="W711" s="93" t="s">
        <v>1334</v>
      </c>
      <c r="Y711" s="93" t="s">
        <v>1398</v>
      </c>
    </row>
    <row r="712" spans="1:25">
      <c r="A712" s="92">
        <v>62</v>
      </c>
      <c r="B712" s="93" t="s">
        <v>1378</v>
      </c>
      <c r="C712" s="93" t="s">
        <v>581</v>
      </c>
      <c r="D712" s="93">
        <v>339</v>
      </c>
      <c r="E712" s="93" t="s">
        <v>43</v>
      </c>
      <c r="F712" s="93">
        <v>304</v>
      </c>
      <c r="G712" s="93">
        <v>1804</v>
      </c>
      <c r="J712" s="93">
        <v>304</v>
      </c>
      <c r="U712" s="93">
        <v>1</v>
      </c>
      <c r="W712" s="93" t="s">
        <v>1334</v>
      </c>
      <c r="Y712" s="93" t="s">
        <v>1398</v>
      </c>
    </row>
    <row r="713" spans="1:25">
      <c r="A713" s="92">
        <v>62</v>
      </c>
      <c r="B713" s="93" t="s">
        <v>1378</v>
      </c>
      <c r="C713" s="93" t="s">
        <v>479</v>
      </c>
      <c r="D713" s="93">
        <v>343</v>
      </c>
      <c r="E713" s="93" t="s">
        <v>31</v>
      </c>
      <c r="F713" s="93">
        <f>20</f>
        <v>20</v>
      </c>
      <c r="G713" s="93">
        <v>1804</v>
      </c>
      <c r="J713" s="93">
        <v>304</v>
      </c>
      <c r="U713" s="93">
        <v>1</v>
      </c>
      <c r="W713" s="93" t="s">
        <v>1334</v>
      </c>
      <c r="Y713" s="93" t="s">
        <v>1398</v>
      </c>
    </row>
    <row r="714" spans="1:25">
      <c r="A714" s="92">
        <v>62</v>
      </c>
      <c r="B714" s="93" t="s">
        <v>1378</v>
      </c>
      <c r="C714" s="93" t="s">
        <v>581</v>
      </c>
      <c r="D714" s="93">
        <v>339</v>
      </c>
      <c r="E714" s="93" t="s">
        <v>31</v>
      </c>
      <c r="F714" s="93">
        <f>20</f>
        <v>20</v>
      </c>
      <c r="G714" s="93">
        <v>1804</v>
      </c>
      <c r="J714" s="93">
        <v>304</v>
      </c>
      <c r="U714" s="93">
        <v>1</v>
      </c>
      <c r="W714" s="93" t="s">
        <v>1334</v>
      </c>
      <c r="Y714" s="93" t="s">
        <v>1398</v>
      </c>
    </row>
    <row r="715" spans="1:25">
      <c r="A715" s="92">
        <v>62</v>
      </c>
      <c r="B715" s="93" t="s">
        <v>1378</v>
      </c>
      <c r="C715" s="93" t="s">
        <v>479</v>
      </c>
      <c r="D715" s="93">
        <v>343</v>
      </c>
      <c r="E715" s="93" t="s">
        <v>1005</v>
      </c>
      <c r="F715" s="93">
        <f>20</f>
        <v>20</v>
      </c>
      <c r="G715" s="93">
        <v>1804</v>
      </c>
      <c r="J715" s="93">
        <v>304</v>
      </c>
      <c r="U715" s="93">
        <v>1</v>
      </c>
      <c r="W715" s="93" t="s">
        <v>1334</v>
      </c>
      <c r="Y715" s="93" t="s">
        <v>1398</v>
      </c>
    </row>
    <row r="716" spans="1:25">
      <c r="A716" s="92">
        <v>62</v>
      </c>
      <c r="B716" s="93" t="s">
        <v>1378</v>
      </c>
      <c r="C716" s="93" t="s">
        <v>581</v>
      </c>
      <c r="D716" s="93">
        <v>339</v>
      </c>
      <c r="E716" s="93" t="s">
        <v>1005</v>
      </c>
      <c r="F716" s="93">
        <f>20</f>
        <v>20</v>
      </c>
      <c r="G716" s="93">
        <v>1804</v>
      </c>
      <c r="J716" s="93">
        <v>304</v>
      </c>
      <c r="U716" s="93">
        <v>1</v>
      </c>
      <c r="W716" s="93" t="s">
        <v>1334</v>
      </c>
      <c r="Y716" s="93" t="s">
        <v>1398</v>
      </c>
    </row>
    <row r="717" spans="1:25">
      <c r="A717" s="92">
        <v>62</v>
      </c>
      <c r="B717" s="93" t="s">
        <v>1378</v>
      </c>
      <c r="C717" s="93" t="s">
        <v>479</v>
      </c>
      <c r="D717" s="93">
        <v>343</v>
      </c>
      <c r="E717" s="93" t="s">
        <v>507</v>
      </c>
      <c r="F717" s="93">
        <v>375</v>
      </c>
      <c r="G717" s="93">
        <v>1804</v>
      </c>
      <c r="J717" s="93">
        <v>304</v>
      </c>
      <c r="U717" s="93">
        <v>1</v>
      </c>
      <c r="W717" s="93" t="s">
        <v>1334</v>
      </c>
      <c r="Y717" s="93" t="s">
        <v>1398</v>
      </c>
    </row>
    <row r="718" spans="1:25">
      <c r="A718" s="92">
        <v>62</v>
      </c>
      <c r="B718" s="93" t="s">
        <v>1378</v>
      </c>
      <c r="C718" s="93" t="s">
        <v>581</v>
      </c>
      <c r="D718" s="93">
        <v>339</v>
      </c>
      <c r="E718" s="93" t="s">
        <v>507</v>
      </c>
      <c r="F718" s="93">
        <v>375</v>
      </c>
      <c r="G718" s="93">
        <v>1804</v>
      </c>
      <c r="J718" s="93">
        <v>304</v>
      </c>
      <c r="U718" s="93">
        <v>1</v>
      </c>
      <c r="W718" s="93" t="s">
        <v>1334</v>
      </c>
      <c r="Y718" s="93" t="s">
        <v>1398</v>
      </c>
    </row>
    <row r="719" spans="1:25">
      <c r="A719" s="92">
        <v>62</v>
      </c>
      <c r="B719" s="93" t="s">
        <v>1378</v>
      </c>
      <c r="C719" s="93" t="s">
        <v>479</v>
      </c>
      <c r="D719" s="93">
        <v>343</v>
      </c>
      <c r="E719" s="93" t="s">
        <v>43</v>
      </c>
      <c r="F719" s="93">
        <v>304</v>
      </c>
      <c r="G719" s="93">
        <v>1805</v>
      </c>
      <c r="J719" s="93">
        <v>304</v>
      </c>
      <c r="U719" s="93">
        <v>1</v>
      </c>
      <c r="W719" s="93" t="s">
        <v>1334</v>
      </c>
      <c r="Y719" s="93" t="s">
        <v>1398</v>
      </c>
    </row>
    <row r="720" spans="1:25">
      <c r="A720" s="92">
        <v>62</v>
      </c>
      <c r="B720" s="93" t="s">
        <v>1378</v>
      </c>
      <c r="C720" s="93" t="s">
        <v>581</v>
      </c>
      <c r="D720" s="93">
        <v>339</v>
      </c>
      <c r="E720" s="93" t="s">
        <v>43</v>
      </c>
      <c r="F720" s="93">
        <v>304</v>
      </c>
      <c r="G720" s="93">
        <v>1805</v>
      </c>
      <c r="J720" s="93">
        <v>304</v>
      </c>
      <c r="U720" s="93">
        <v>1</v>
      </c>
      <c r="W720" s="93" t="s">
        <v>1334</v>
      </c>
      <c r="Y720" s="93" t="s">
        <v>1398</v>
      </c>
    </row>
    <row r="721" spans="1:25">
      <c r="A721" s="92">
        <v>62</v>
      </c>
      <c r="B721" s="93" t="s">
        <v>1378</v>
      </c>
      <c r="C721" s="93" t="s">
        <v>479</v>
      </c>
      <c r="D721" s="93">
        <v>343</v>
      </c>
      <c r="E721" s="93" t="s">
        <v>31</v>
      </c>
      <c r="F721" s="93">
        <f>20</f>
        <v>20</v>
      </c>
      <c r="G721" s="93">
        <v>1805</v>
      </c>
      <c r="J721" s="93">
        <v>304</v>
      </c>
      <c r="U721" s="93">
        <v>1</v>
      </c>
      <c r="W721" s="93" t="s">
        <v>1334</v>
      </c>
      <c r="Y721" s="93" t="s">
        <v>1398</v>
      </c>
    </row>
    <row r="722" spans="1:25">
      <c r="A722" s="92">
        <v>62</v>
      </c>
      <c r="B722" s="93" t="s">
        <v>1378</v>
      </c>
      <c r="C722" s="93" t="s">
        <v>581</v>
      </c>
      <c r="D722" s="93">
        <v>339</v>
      </c>
      <c r="E722" s="93" t="s">
        <v>31</v>
      </c>
      <c r="F722" s="93">
        <f>20</f>
        <v>20</v>
      </c>
      <c r="G722" s="93">
        <v>1805</v>
      </c>
      <c r="J722" s="93">
        <v>304</v>
      </c>
      <c r="U722" s="93">
        <v>1</v>
      </c>
      <c r="W722" s="93" t="s">
        <v>1334</v>
      </c>
      <c r="Y722" s="93" t="s">
        <v>1398</v>
      </c>
    </row>
    <row r="723" spans="1:25">
      <c r="A723" s="92">
        <v>62</v>
      </c>
      <c r="B723" s="93" t="s">
        <v>1378</v>
      </c>
      <c r="C723" s="93" t="s">
        <v>479</v>
      </c>
      <c r="D723" s="93">
        <v>343</v>
      </c>
      <c r="E723" s="93" t="s">
        <v>1005</v>
      </c>
      <c r="F723" s="93">
        <f>20</f>
        <v>20</v>
      </c>
      <c r="G723" s="93">
        <v>1805</v>
      </c>
      <c r="J723" s="93">
        <v>304</v>
      </c>
      <c r="U723" s="93">
        <v>1</v>
      </c>
      <c r="W723" s="93" t="s">
        <v>1334</v>
      </c>
      <c r="Y723" s="93" t="s">
        <v>1398</v>
      </c>
    </row>
    <row r="724" spans="1:25">
      <c r="A724" s="92">
        <v>62</v>
      </c>
      <c r="B724" s="93" t="s">
        <v>1378</v>
      </c>
      <c r="C724" s="93" t="s">
        <v>581</v>
      </c>
      <c r="D724" s="93">
        <v>339</v>
      </c>
      <c r="E724" s="93" t="s">
        <v>1005</v>
      </c>
      <c r="F724" s="93">
        <f>20</f>
        <v>20</v>
      </c>
      <c r="G724" s="93">
        <v>1805</v>
      </c>
      <c r="J724" s="93">
        <v>304</v>
      </c>
      <c r="U724" s="93">
        <v>1</v>
      </c>
      <c r="W724" s="93" t="s">
        <v>1334</v>
      </c>
      <c r="Y724" s="93" t="s">
        <v>1398</v>
      </c>
    </row>
    <row r="725" spans="1:25">
      <c r="A725" s="92">
        <v>62</v>
      </c>
      <c r="B725" s="93" t="s">
        <v>1378</v>
      </c>
      <c r="C725" s="93" t="s">
        <v>479</v>
      </c>
      <c r="D725" s="93">
        <v>343</v>
      </c>
      <c r="E725" s="93" t="s">
        <v>507</v>
      </c>
      <c r="F725" s="93">
        <v>375</v>
      </c>
      <c r="G725" s="93">
        <v>1805</v>
      </c>
      <c r="J725" s="93">
        <v>304</v>
      </c>
      <c r="U725" s="93">
        <v>1</v>
      </c>
      <c r="W725" s="93" t="s">
        <v>1334</v>
      </c>
      <c r="Y725" s="93" t="s">
        <v>1398</v>
      </c>
    </row>
    <row r="726" spans="1:25">
      <c r="A726" s="92">
        <v>62</v>
      </c>
      <c r="B726" s="93" t="s">
        <v>1378</v>
      </c>
      <c r="C726" s="93" t="s">
        <v>581</v>
      </c>
      <c r="D726" s="93">
        <v>339</v>
      </c>
      <c r="E726" s="93" t="s">
        <v>507</v>
      </c>
      <c r="F726" s="93">
        <v>375</v>
      </c>
      <c r="G726" s="93">
        <v>1805</v>
      </c>
      <c r="J726" s="93">
        <v>304</v>
      </c>
      <c r="U726" s="93">
        <v>1</v>
      </c>
      <c r="W726" s="93" t="s">
        <v>1334</v>
      </c>
      <c r="Y726" s="93" t="s">
        <v>1398</v>
      </c>
    </row>
    <row r="727" spans="1:25">
      <c r="A727" s="92">
        <v>62</v>
      </c>
      <c r="B727" s="93" t="s">
        <v>1378</v>
      </c>
      <c r="C727" s="93" t="s">
        <v>479</v>
      </c>
      <c r="D727" s="93">
        <v>343</v>
      </c>
      <c r="E727" s="93" t="s">
        <v>43</v>
      </c>
      <c r="F727" s="93">
        <v>304</v>
      </c>
      <c r="G727" s="93">
        <v>1806</v>
      </c>
      <c r="J727" s="93">
        <v>304</v>
      </c>
      <c r="U727" s="93">
        <v>1</v>
      </c>
      <c r="W727" s="93" t="s">
        <v>1334</v>
      </c>
      <c r="Y727" s="93" t="s">
        <v>1398</v>
      </c>
    </row>
    <row r="728" spans="1:25">
      <c r="A728" s="92">
        <v>62</v>
      </c>
      <c r="B728" s="93" t="s">
        <v>1378</v>
      </c>
      <c r="C728" s="93" t="s">
        <v>581</v>
      </c>
      <c r="D728" s="93">
        <v>339</v>
      </c>
      <c r="E728" s="93" t="s">
        <v>43</v>
      </c>
      <c r="F728" s="93">
        <v>304</v>
      </c>
      <c r="G728" s="93">
        <v>1806</v>
      </c>
      <c r="J728" s="93">
        <v>304</v>
      </c>
      <c r="U728" s="93">
        <v>1</v>
      </c>
      <c r="W728" s="93" t="s">
        <v>1334</v>
      </c>
      <c r="Y728" s="93" t="s">
        <v>1398</v>
      </c>
    </row>
    <row r="729" spans="1:25">
      <c r="A729" s="92">
        <v>62</v>
      </c>
      <c r="B729" s="93" t="s">
        <v>1378</v>
      </c>
      <c r="C729" s="93" t="s">
        <v>479</v>
      </c>
      <c r="D729" s="93">
        <v>343</v>
      </c>
      <c r="E729" s="93" t="s">
        <v>31</v>
      </c>
      <c r="F729" s="93">
        <f>20</f>
        <v>20</v>
      </c>
      <c r="G729" s="93">
        <v>1806</v>
      </c>
      <c r="J729" s="93">
        <v>304</v>
      </c>
      <c r="U729" s="93">
        <v>1</v>
      </c>
      <c r="W729" s="93" t="s">
        <v>1334</v>
      </c>
      <c r="Y729" s="93" t="s">
        <v>1398</v>
      </c>
    </row>
    <row r="730" spans="1:25">
      <c r="A730" s="92">
        <v>62</v>
      </c>
      <c r="B730" s="93" t="s">
        <v>1378</v>
      </c>
      <c r="C730" s="93" t="s">
        <v>581</v>
      </c>
      <c r="D730" s="93">
        <v>339</v>
      </c>
      <c r="E730" s="93" t="s">
        <v>31</v>
      </c>
      <c r="F730" s="93">
        <f>20</f>
        <v>20</v>
      </c>
      <c r="G730" s="93">
        <v>1806</v>
      </c>
      <c r="J730" s="93">
        <v>304</v>
      </c>
      <c r="U730" s="93">
        <v>1</v>
      </c>
      <c r="W730" s="93" t="s">
        <v>1334</v>
      </c>
      <c r="Y730" s="93" t="s">
        <v>1398</v>
      </c>
    </row>
    <row r="731" spans="1:25">
      <c r="A731" s="92">
        <v>62</v>
      </c>
      <c r="B731" s="93" t="s">
        <v>1378</v>
      </c>
      <c r="C731" s="93" t="s">
        <v>479</v>
      </c>
      <c r="D731" s="93">
        <v>343</v>
      </c>
      <c r="E731" s="93" t="s">
        <v>1005</v>
      </c>
      <c r="F731" s="93">
        <f>20</f>
        <v>20</v>
      </c>
      <c r="G731" s="93">
        <v>1806</v>
      </c>
      <c r="J731" s="93">
        <v>304</v>
      </c>
      <c r="U731" s="93">
        <v>1</v>
      </c>
      <c r="W731" s="93" t="s">
        <v>1334</v>
      </c>
      <c r="Y731" s="93" t="s">
        <v>1398</v>
      </c>
    </row>
    <row r="732" spans="1:25">
      <c r="A732" s="92">
        <v>62</v>
      </c>
      <c r="B732" s="93" t="s">
        <v>1378</v>
      </c>
      <c r="C732" s="93" t="s">
        <v>581</v>
      </c>
      <c r="D732" s="93">
        <v>339</v>
      </c>
      <c r="E732" s="93" t="s">
        <v>1005</v>
      </c>
      <c r="F732" s="93">
        <f>20</f>
        <v>20</v>
      </c>
      <c r="G732" s="93">
        <v>1806</v>
      </c>
      <c r="J732" s="93">
        <v>304</v>
      </c>
      <c r="U732" s="93">
        <v>1</v>
      </c>
      <c r="W732" s="93" t="s">
        <v>1334</v>
      </c>
      <c r="Y732" s="93" t="s">
        <v>1398</v>
      </c>
    </row>
    <row r="733" spans="1:25">
      <c r="A733" s="92">
        <v>62</v>
      </c>
      <c r="B733" s="93" t="s">
        <v>1378</v>
      </c>
      <c r="C733" s="93" t="s">
        <v>479</v>
      </c>
      <c r="D733" s="93">
        <v>343</v>
      </c>
      <c r="E733" s="93" t="s">
        <v>507</v>
      </c>
      <c r="F733" s="93">
        <v>375</v>
      </c>
      <c r="G733" s="93">
        <v>1806</v>
      </c>
      <c r="J733" s="93">
        <v>304</v>
      </c>
      <c r="U733" s="93">
        <v>1</v>
      </c>
      <c r="W733" s="93" t="s">
        <v>1334</v>
      </c>
      <c r="Y733" s="93" t="s">
        <v>1398</v>
      </c>
    </row>
    <row r="734" spans="1:25">
      <c r="A734" s="92">
        <v>62</v>
      </c>
      <c r="B734" s="93" t="s">
        <v>1378</v>
      </c>
      <c r="C734" s="93" t="s">
        <v>581</v>
      </c>
      <c r="D734" s="93">
        <v>339</v>
      </c>
      <c r="E734" s="93" t="s">
        <v>507</v>
      </c>
      <c r="F734" s="93">
        <v>375</v>
      </c>
      <c r="G734" s="93">
        <v>1806</v>
      </c>
      <c r="J734" s="93">
        <v>304</v>
      </c>
      <c r="U734" s="93">
        <v>1</v>
      </c>
      <c r="W734" s="93" t="s">
        <v>1334</v>
      </c>
      <c r="Y734" s="93" t="s">
        <v>1398</v>
      </c>
    </row>
    <row r="735" spans="1:25">
      <c r="A735" s="92">
        <v>62</v>
      </c>
      <c r="B735" s="93" t="s">
        <v>1378</v>
      </c>
      <c r="C735" s="93" t="s">
        <v>479</v>
      </c>
      <c r="D735" s="93">
        <v>343</v>
      </c>
      <c r="E735" s="93" t="s">
        <v>43</v>
      </c>
      <c r="F735" s="93">
        <v>304</v>
      </c>
      <c r="G735" s="93">
        <v>1807</v>
      </c>
      <c r="J735" s="93">
        <v>304</v>
      </c>
      <c r="U735" s="93">
        <v>1</v>
      </c>
      <c r="W735" s="93" t="s">
        <v>1334</v>
      </c>
      <c r="Y735" s="93" t="s">
        <v>1398</v>
      </c>
    </row>
    <row r="736" spans="1:25">
      <c r="A736" s="92">
        <v>62</v>
      </c>
      <c r="B736" s="93" t="s">
        <v>1378</v>
      </c>
      <c r="C736" s="93" t="s">
        <v>479</v>
      </c>
      <c r="D736" s="93">
        <v>343</v>
      </c>
      <c r="E736" s="93" t="s">
        <v>507</v>
      </c>
      <c r="F736" s="93">
        <v>375</v>
      </c>
      <c r="G736" s="93">
        <v>1807</v>
      </c>
      <c r="J736" s="93">
        <v>304</v>
      </c>
      <c r="U736" s="93">
        <v>1</v>
      </c>
      <c r="W736" s="93" t="s">
        <v>1334</v>
      </c>
      <c r="Y736" s="93" t="s">
        <v>1398</v>
      </c>
    </row>
    <row r="737" spans="1:25">
      <c r="A737" s="92">
        <v>62</v>
      </c>
      <c r="B737" s="93" t="s">
        <v>1378</v>
      </c>
      <c r="C737" s="93" t="s">
        <v>479</v>
      </c>
      <c r="D737" s="93">
        <v>343</v>
      </c>
      <c r="E737" s="93" t="s">
        <v>43</v>
      </c>
      <c r="F737" s="93">
        <v>304</v>
      </c>
      <c r="G737" s="93">
        <v>1808</v>
      </c>
      <c r="J737" s="93">
        <v>304</v>
      </c>
      <c r="U737" s="93">
        <v>1</v>
      </c>
      <c r="W737" s="93" t="s">
        <v>1334</v>
      </c>
      <c r="Y737" s="93" t="s">
        <v>1398</v>
      </c>
    </row>
    <row r="738" spans="1:25">
      <c r="A738" s="92">
        <v>62</v>
      </c>
      <c r="B738" s="93" t="s">
        <v>1378</v>
      </c>
      <c r="C738" s="93" t="s">
        <v>479</v>
      </c>
      <c r="D738" s="93">
        <v>343</v>
      </c>
      <c r="E738" s="93" t="s">
        <v>43</v>
      </c>
      <c r="F738" s="93">
        <v>304</v>
      </c>
      <c r="G738" s="93">
        <v>1809</v>
      </c>
      <c r="J738" s="93">
        <v>304</v>
      </c>
      <c r="U738" s="93">
        <v>1</v>
      </c>
      <c r="W738" s="93" t="s">
        <v>1334</v>
      </c>
      <c r="Y738" s="93" t="s">
        <v>1398</v>
      </c>
    </row>
    <row r="739" spans="1:25">
      <c r="A739" s="92">
        <v>62</v>
      </c>
      <c r="B739" s="93" t="s">
        <v>1378</v>
      </c>
      <c r="C739" s="93" t="s">
        <v>479</v>
      </c>
      <c r="D739" s="93">
        <v>343</v>
      </c>
      <c r="E739" s="93" t="s">
        <v>43</v>
      </c>
      <c r="F739" s="93">
        <v>304</v>
      </c>
      <c r="G739" s="93">
        <v>1810</v>
      </c>
      <c r="J739" s="93">
        <v>304</v>
      </c>
      <c r="U739" s="93">
        <v>1</v>
      </c>
      <c r="W739" s="93" t="s">
        <v>1334</v>
      </c>
      <c r="Y739" s="93" t="s">
        <v>1398</v>
      </c>
    </row>
    <row r="740" spans="1:25">
      <c r="A740" s="92">
        <v>62</v>
      </c>
      <c r="B740" s="93" t="s">
        <v>1378</v>
      </c>
      <c r="C740" s="93" t="s">
        <v>479</v>
      </c>
      <c r="D740" s="93">
        <v>343</v>
      </c>
      <c r="E740" s="93" t="s">
        <v>43</v>
      </c>
      <c r="F740" s="93">
        <v>304</v>
      </c>
      <c r="G740" s="93">
        <v>1811</v>
      </c>
      <c r="J740" s="93">
        <v>304</v>
      </c>
      <c r="U740" s="93">
        <v>1</v>
      </c>
      <c r="W740" s="93" t="s">
        <v>1334</v>
      </c>
      <c r="Y740" s="93" t="s">
        <v>1398</v>
      </c>
    </row>
    <row r="741" spans="1:25">
      <c r="A741" s="92">
        <v>62</v>
      </c>
      <c r="B741" s="93" t="s">
        <v>1378</v>
      </c>
      <c r="C741" s="93" t="s">
        <v>479</v>
      </c>
      <c r="D741" s="93">
        <v>343</v>
      </c>
      <c r="E741" s="93" t="s">
        <v>43</v>
      </c>
      <c r="F741" s="93">
        <v>304</v>
      </c>
      <c r="G741" s="93">
        <v>1812</v>
      </c>
      <c r="J741" s="93">
        <v>304</v>
      </c>
      <c r="U741" s="93">
        <v>1</v>
      </c>
      <c r="W741" s="93" t="s">
        <v>1334</v>
      </c>
      <c r="Y741" s="93" t="s">
        <v>1398</v>
      </c>
    </row>
    <row r="742" spans="1:25">
      <c r="A742" s="92">
        <v>62</v>
      </c>
      <c r="B742" s="93" t="s">
        <v>1378</v>
      </c>
      <c r="C742" s="93" t="s">
        <v>479</v>
      </c>
      <c r="D742" s="93">
        <v>343</v>
      </c>
      <c r="E742" s="93" t="s">
        <v>494</v>
      </c>
      <c r="F742" s="93">
        <v>390</v>
      </c>
      <c r="G742" s="93">
        <v>1812</v>
      </c>
      <c r="J742" s="93">
        <v>304</v>
      </c>
      <c r="U742" s="93">
        <v>1</v>
      </c>
      <c r="W742" s="93" t="s">
        <v>1334</v>
      </c>
      <c r="Y742" s="93" t="s">
        <v>1398</v>
      </c>
    </row>
    <row r="743" spans="1:25">
      <c r="A743" s="92">
        <v>62</v>
      </c>
      <c r="B743" s="93" t="s">
        <v>1378</v>
      </c>
      <c r="C743" s="93" t="s">
        <v>479</v>
      </c>
      <c r="D743" s="93">
        <v>343</v>
      </c>
      <c r="E743" s="93" t="s">
        <v>505</v>
      </c>
      <c r="F743" s="93">
        <v>389</v>
      </c>
      <c r="G743" s="93">
        <v>1812</v>
      </c>
      <c r="J743" s="93">
        <v>304</v>
      </c>
      <c r="U743" s="93">
        <v>1</v>
      </c>
      <c r="W743" s="93" t="s">
        <v>1334</v>
      </c>
      <c r="Y743" s="93" t="s">
        <v>1398</v>
      </c>
    </row>
    <row r="744" spans="1:25">
      <c r="A744" s="92">
        <v>62</v>
      </c>
      <c r="B744" s="93" t="s">
        <v>1378</v>
      </c>
      <c r="C744" s="93" t="s">
        <v>479</v>
      </c>
      <c r="D744" s="93">
        <v>343</v>
      </c>
      <c r="E744" s="93" t="s">
        <v>43</v>
      </c>
      <c r="F744" s="93">
        <v>304</v>
      </c>
      <c r="G744" s="93">
        <v>1813</v>
      </c>
      <c r="J744" s="93">
        <v>304</v>
      </c>
      <c r="U744" s="93">
        <v>1</v>
      </c>
      <c r="W744" s="93" t="s">
        <v>1334</v>
      </c>
      <c r="Y744" s="93" t="s">
        <v>1398</v>
      </c>
    </row>
    <row r="745" spans="1:25">
      <c r="A745" s="92">
        <v>62</v>
      </c>
      <c r="B745" s="93" t="s">
        <v>1378</v>
      </c>
      <c r="C745" s="93" t="s">
        <v>479</v>
      </c>
      <c r="D745" s="93">
        <v>343</v>
      </c>
      <c r="E745" s="93" t="s">
        <v>494</v>
      </c>
      <c r="F745" s="93">
        <v>390</v>
      </c>
      <c r="G745" s="93">
        <v>1813</v>
      </c>
      <c r="J745" s="93">
        <v>304</v>
      </c>
      <c r="U745" s="93">
        <v>1</v>
      </c>
      <c r="W745" s="93" t="s">
        <v>1334</v>
      </c>
      <c r="Y745" s="93" t="s">
        <v>1398</v>
      </c>
    </row>
    <row r="746" spans="1:25">
      <c r="A746" s="92">
        <v>62</v>
      </c>
      <c r="B746" s="93" t="s">
        <v>1378</v>
      </c>
      <c r="C746" s="93" t="s">
        <v>479</v>
      </c>
      <c r="D746" s="93">
        <v>343</v>
      </c>
      <c r="E746" s="93" t="s">
        <v>505</v>
      </c>
      <c r="F746" s="93">
        <v>389</v>
      </c>
      <c r="G746" s="93">
        <v>1813</v>
      </c>
      <c r="J746" s="93">
        <v>304</v>
      </c>
      <c r="U746" s="93">
        <v>1</v>
      </c>
      <c r="W746" s="93" t="s">
        <v>1334</v>
      </c>
      <c r="Y746" s="93" t="s">
        <v>1398</v>
      </c>
    </row>
    <row r="747" spans="1:25">
      <c r="A747" s="92">
        <v>62</v>
      </c>
      <c r="B747" s="93" t="s">
        <v>1378</v>
      </c>
      <c r="C747" s="93" t="s">
        <v>479</v>
      </c>
      <c r="D747" s="93">
        <v>343</v>
      </c>
      <c r="E747" s="93" t="s">
        <v>43</v>
      </c>
      <c r="F747" s="93">
        <v>304</v>
      </c>
      <c r="G747" s="93">
        <v>1814</v>
      </c>
      <c r="J747" s="93">
        <v>304</v>
      </c>
      <c r="U747" s="93">
        <v>1</v>
      </c>
      <c r="W747" s="93" t="s">
        <v>1334</v>
      </c>
      <c r="Y747" s="93" t="s">
        <v>1398</v>
      </c>
    </row>
    <row r="748" spans="1:25">
      <c r="A748" s="92">
        <v>62</v>
      </c>
      <c r="B748" s="93" t="s">
        <v>1378</v>
      </c>
      <c r="C748" s="93" t="s">
        <v>479</v>
      </c>
      <c r="D748" s="93">
        <v>343</v>
      </c>
      <c r="E748" s="93" t="s">
        <v>494</v>
      </c>
      <c r="F748" s="93">
        <v>390</v>
      </c>
      <c r="G748" s="93">
        <v>1814</v>
      </c>
      <c r="J748" s="93">
        <v>304</v>
      </c>
      <c r="U748" s="93">
        <v>1</v>
      </c>
      <c r="W748" s="93" t="s">
        <v>1334</v>
      </c>
      <c r="Y748" s="93" t="s">
        <v>1398</v>
      </c>
    </row>
    <row r="749" spans="1:25">
      <c r="A749" s="92">
        <v>62</v>
      </c>
      <c r="B749" s="93" t="s">
        <v>1378</v>
      </c>
      <c r="C749" s="93" t="s">
        <v>479</v>
      </c>
      <c r="D749" s="93">
        <v>343</v>
      </c>
      <c r="E749" s="93" t="s">
        <v>505</v>
      </c>
      <c r="F749" s="93">
        <v>389</v>
      </c>
      <c r="G749" s="93">
        <v>1814</v>
      </c>
      <c r="J749" s="93">
        <v>304</v>
      </c>
      <c r="U749" s="93">
        <v>1</v>
      </c>
      <c r="W749" s="93" t="s">
        <v>1334</v>
      </c>
      <c r="Y749" s="93" t="s">
        <v>1398</v>
      </c>
    </row>
    <row r="750" spans="1:25">
      <c r="A750" s="92">
        <v>63</v>
      </c>
      <c r="B750" s="93" t="s">
        <v>504</v>
      </c>
      <c r="C750" s="93" t="s">
        <v>507</v>
      </c>
      <c r="D750" s="93">
        <v>375</v>
      </c>
      <c r="E750" s="93" t="s">
        <v>43</v>
      </c>
      <c r="F750" s="93">
        <v>304</v>
      </c>
      <c r="G750" s="93">
        <v>1808</v>
      </c>
      <c r="H750" s="93">
        <v>5</v>
      </c>
      <c r="J750" s="93">
        <v>304</v>
      </c>
      <c r="U750" s="93">
        <v>1</v>
      </c>
      <c r="W750" s="93" t="s">
        <v>1334</v>
      </c>
      <c r="Y750" s="93" t="s">
        <v>1398</v>
      </c>
    </row>
    <row r="751" spans="1:25">
      <c r="A751" s="92">
        <v>63</v>
      </c>
      <c r="B751" s="93" t="s">
        <v>504</v>
      </c>
      <c r="C751" s="93" t="s">
        <v>507</v>
      </c>
      <c r="D751" s="93">
        <v>375</v>
      </c>
      <c r="E751" s="93" t="s">
        <v>43</v>
      </c>
      <c r="F751" s="93">
        <v>304</v>
      </c>
      <c r="G751" s="93">
        <v>1809</v>
      </c>
      <c r="J751" s="93">
        <v>304</v>
      </c>
      <c r="U751" s="93">
        <v>1</v>
      </c>
      <c r="W751" s="93" t="s">
        <v>1334</v>
      </c>
      <c r="Y751" s="93" t="s">
        <v>1398</v>
      </c>
    </row>
    <row r="752" spans="1:25">
      <c r="A752" s="92">
        <v>63</v>
      </c>
      <c r="B752" s="93" t="s">
        <v>504</v>
      </c>
      <c r="C752" s="93" t="s">
        <v>507</v>
      </c>
      <c r="D752" s="93">
        <v>375</v>
      </c>
      <c r="E752" s="93" t="s">
        <v>43</v>
      </c>
      <c r="F752" s="93">
        <v>304</v>
      </c>
      <c r="G752" s="93">
        <v>1810</v>
      </c>
      <c r="J752" s="93">
        <v>304</v>
      </c>
      <c r="U752" s="93">
        <v>1</v>
      </c>
      <c r="W752" s="93" t="s">
        <v>1334</v>
      </c>
      <c r="Y752" s="93" t="s">
        <v>1398</v>
      </c>
    </row>
    <row r="753" spans="1:25">
      <c r="A753" s="92">
        <v>63</v>
      </c>
      <c r="B753" s="93" t="s">
        <v>504</v>
      </c>
      <c r="C753" s="93" t="s">
        <v>507</v>
      </c>
      <c r="D753" s="93">
        <v>375</v>
      </c>
      <c r="E753" s="93" t="s">
        <v>43</v>
      </c>
      <c r="F753" s="93">
        <v>304</v>
      </c>
      <c r="G753" s="93">
        <v>1811</v>
      </c>
      <c r="J753" s="93">
        <v>304</v>
      </c>
      <c r="U753" s="93">
        <v>1</v>
      </c>
      <c r="W753" s="93" t="s">
        <v>1334</v>
      </c>
      <c r="Y753" s="93" t="s">
        <v>1398</v>
      </c>
    </row>
    <row r="754" spans="1:25">
      <c r="A754" s="92">
        <v>63</v>
      </c>
      <c r="B754" s="93" t="s">
        <v>504</v>
      </c>
      <c r="C754" s="93" t="s">
        <v>507</v>
      </c>
      <c r="D754" s="93">
        <v>375</v>
      </c>
      <c r="E754" s="93" t="s">
        <v>43</v>
      </c>
      <c r="F754" s="93">
        <v>304</v>
      </c>
      <c r="G754" s="93">
        <v>1812</v>
      </c>
      <c r="J754" s="93">
        <v>304</v>
      </c>
      <c r="U754" s="93">
        <v>1</v>
      </c>
      <c r="W754" s="93" t="s">
        <v>1334</v>
      </c>
      <c r="Y754" s="93" t="s">
        <v>1398</v>
      </c>
    </row>
    <row r="755" spans="1:25">
      <c r="A755" s="92">
        <v>63</v>
      </c>
      <c r="B755" s="93" t="s">
        <v>504</v>
      </c>
      <c r="C755" s="93" t="s">
        <v>507</v>
      </c>
      <c r="D755" s="93">
        <v>375</v>
      </c>
      <c r="E755" s="93" t="s">
        <v>494</v>
      </c>
      <c r="F755" s="93">
        <v>390</v>
      </c>
      <c r="G755" s="93">
        <v>1812</v>
      </c>
      <c r="J755" s="93">
        <v>304</v>
      </c>
      <c r="U755" s="93">
        <v>1</v>
      </c>
      <c r="W755" s="93" t="s">
        <v>1334</v>
      </c>
      <c r="Y755" s="93" t="s">
        <v>1398</v>
      </c>
    </row>
    <row r="756" spans="1:25">
      <c r="A756" s="92">
        <v>63</v>
      </c>
      <c r="B756" s="93" t="s">
        <v>504</v>
      </c>
      <c r="C756" s="93" t="s">
        <v>507</v>
      </c>
      <c r="D756" s="93">
        <v>375</v>
      </c>
      <c r="E756" s="93" t="s">
        <v>505</v>
      </c>
      <c r="F756" s="93">
        <v>389</v>
      </c>
      <c r="G756" s="93">
        <v>1812</v>
      </c>
      <c r="J756" s="93">
        <v>304</v>
      </c>
      <c r="U756" s="93">
        <v>1</v>
      </c>
      <c r="W756" s="93" t="s">
        <v>1334</v>
      </c>
      <c r="Y756" s="93" t="s">
        <v>1398</v>
      </c>
    </row>
    <row r="757" spans="1:25">
      <c r="A757" s="92">
        <v>63</v>
      </c>
      <c r="B757" s="93" t="s">
        <v>504</v>
      </c>
      <c r="C757" s="93" t="s">
        <v>507</v>
      </c>
      <c r="D757" s="93">
        <v>375</v>
      </c>
      <c r="E757" s="93" t="s">
        <v>43</v>
      </c>
      <c r="F757" s="93">
        <v>304</v>
      </c>
      <c r="G757" s="93">
        <v>1813</v>
      </c>
      <c r="J757" s="93">
        <v>304</v>
      </c>
      <c r="U757" s="93">
        <v>1</v>
      </c>
      <c r="W757" s="93" t="s">
        <v>1334</v>
      </c>
      <c r="Y757" s="93" t="s">
        <v>1398</v>
      </c>
    </row>
    <row r="758" spans="1:25">
      <c r="A758" s="92">
        <v>63</v>
      </c>
      <c r="B758" s="93" t="s">
        <v>504</v>
      </c>
      <c r="C758" s="93" t="s">
        <v>507</v>
      </c>
      <c r="D758" s="93">
        <v>375</v>
      </c>
      <c r="E758" s="93" t="s">
        <v>494</v>
      </c>
      <c r="F758" s="93">
        <v>390</v>
      </c>
      <c r="G758" s="93">
        <v>1813</v>
      </c>
      <c r="J758" s="93">
        <v>304</v>
      </c>
      <c r="U758" s="93">
        <v>1</v>
      </c>
      <c r="W758" s="93" t="s">
        <v>1334</v>
      </c>
      <c r="Y758" s="93" t="s">
        <v>1398</v>
      </c>
    </row>
    <row r="759" spans="1:25">
      <c r="A759" s="92">
        <v>63</v>
      </c>
      <c r="B759" s="93" t="s">
        <v>504</v>
      </c>
      <c r="C759" s="93" t="s">
        <v>507</v>
      </c>
      <c r="D759" s="93">
        <v>375</v>
      </c>
      <c r="E759" s="93" t="s">
        <v>505</v>
      </c>
      <c r="F759" s="93">
        <v>389</v>
      </c>
      <c r="G759" s="93">
        <v>1813</v>
      </c>
      <c r="J759" s="93">
        <v>304</v>
      </c>
      <c r="U759" s="93">
        <v>1</v>
      </c>
      <c r="W759" s="93" t="s">
        <v>1334</v>
      </c>
      <c r="Y759" s="93" t="s">
        <v>1398</v>
      </c>
    </row>
    <row r="760" spans="1:25">
      <c r="A760" s="92">
        <v>63</v>
      </c>
      <c r="B760" s="93" t="s">
        <v>504</v>
      </c>
      <c r="C760" s="93" t="s">
        <v>507</v>
      </c>
      <c r="D760" s="93">
        <v>375</v>
      </c>
      <c r="E760" s="93" t="s">
        <v>43</v>
      </c>
      <c r="F760" s="93">
        <v>304</v>
      </c>
      <c r="G760" s="93">
        <v>1814</v>
      </c>
      <c r="I760" s="93">
        <v>5</v>
      </c>
      <c r="J760" s="93">
        <v>304</v>
      </c>
      <c r="U760" s="93">
        <v>1</v>
      </c>
      <c r="W760" s="93" t="s">
        <v>1334</v>
      </c>
      <c r="Y760" s="93" t="s">
        <v>1398</v>
      </c>
    </row>
    <row r="761" spans="1:25">
      <c r="A761" s="92">
        <v>63</v>
      </c>
      <c r="B761" s="93" t="s">
        <v>504</v>
      </c>
      <c r="C761" s="93" t="s">
        <v>507</v>
      </c>
      <c r="D761" s="93">
        <v>375</v>
      </c>
      <c r="E761" s="93" t="s">
        <v>494</v>
      </c>
      <c r="F761" s="93">
        <v>390</v>
      </c>
      <c r="G761" s="93">
        <v>1814</v>
      </c>
      <c r="I761" s="93">
        <v>5</v>
      </c>
      <c r="J761" s="93">
        <v>304</v>
      </c>
      <c r="U761" s="93">
        <v>1</v>
      </c>
      <c r="W761" s="93" t="s">
        <v>1334</v>
      </c>
      <c r="Y761" s="93" t="s">
        <v>1398</v>
      </c>
    </row>
    <row r="762" spans="1:25">
      <c r="A762" s="92">
        <v>63</v>
      </c>
      <c r="B762" s="93" t="s">
        <v>504</v>
      </c>
      <c r="C762" s="93" t="s">
        <v>507</v>
      </c>
      <c r="D762" s="93">
        <v>375</v>
      </c>
      <c r="E762" s="93" t="s">
        <v>505</v>
      </c>
      <c r="F762" s="93">
        <v>389</v>
      </c>
      <c r="G762" s="93">
        <v>1814</v>
      </c>
      <c r="I762" s="93">
        <v>5</v>
      </c>
      <c r="J762" s="93">
        <v>304</v>
      </c>
      <c r="U762" s="93">
        <v>1</v>
      </c>
      <c r="W762" s="93" t="s">
        <v>1334</v>
      </c>
      <c r="Y762" s="93" t="s">
        <v>1398</v>
      </c>
    </row>
    <row r="763" spans="1:25">
      <c r="A763" s="92">
        <v>64</v>
      </c>
      <c r="B763" s="93" t="s">
        <v>501</v>
      </c>
      <c r="C763" s="93" t="s">
        <v>495</v>
      </c>
      <c r="D763" s="93">
        <v>216</v>
      </c>
      <c r="E763" s="93" t="s">
        <v>43</v>
      </c>
      <c r="F763" s="93">
        <v>304</v>
      </c>
      <c r="G763" s="93">
        <v>1809</v>
      </c>
      <c r="H763" s="93">
        <v>4</v>
      </c>
      <c r="I763" s="93">
        <v>10</v>
      </c>
      <c r="J763" s="93">
        <v>304</v>
      </c>
      <c r="U763" s="93">
        <v>1</v>
      </c>
      <c r="W763" s="93" t="s">
        <v>1334</v>
      </c>
      <c r="Y763" s="93" t="s">
        <v>1398</v>
      </c>
    </row>
    <row r="764" spans="1:25">
      <c r="A764" s="92">
        <v>64</v>
      </c>
      <c r="B764" s="93" t="s">
        <v>501</v>
      </c>
      <c r="C764" s="93" t="s">
        <v>496</v>
      </c>
      <c r="D764" s="93">
        <v>83</v>
      </c>
      <c r="E764" s="93" t="s">
        <v>43</v>
      </c>
      <c r="F764" s="93">
        <v>304</v>
      </c>
      <c r="G764" s="93">
        <v>1809</v>
      </c>
      <c r="H764" s="93">
        <v>4</v>
      </c>
      <c r="I764" s="93">
        <v>10</v>
      </c>
      <c r="J764" s="93">
        <v>304</v>
      </c>
      <c r="U764" s="93">
        <v>1</v>
      </c>
      <c r="W764" s="93" t="s">
        <v>1334</v>
      </c>
      <c r="Y764" s="93" t="s">
        <v>1398</v>
      </c>
    </row>
    <row r="765" spans="1:25">
      <c r="A765" s="92">
        <v>65</v>
      </c>
      <c r="B765" s="93" t="s">
        <v>1375</v>
      </c>
      <c r="C765" s="93" t="s">
        <v>496</v>
      </c>
      <c r="D765" s="93">
        <v>83</v>
      </c>
      <c r="E765" s="93" t="s">
        <v>43</v>
      </c>
      <c r="F765" s="93">
        <v>304</v>
      </c>
      <c r="G765" s="93">
        <v>1806</v>
      </c>
      <c r="J765" s="93">
        <v>304</v>
      </c>
      <c r="U765" s="93">
        <v>1</v>
      </c>
      <c r="W765" s="93" t="s">
        <v>1334</v>
      </c>
      <c r="Y765" s="93" t="s">
        <v>1398</v>
      </c>
    </row>
    <row r="766" spans="1:25">
      <c r="A766" s="92">
        <v>65</v>
      </c>
      <c r="B766" s="93" t="s">
        <v>1375</v>
      </c>
      <c r="C766" s="93" t="s">
        <v>496</v>
      </c>
      <c r="D766" s="93">
        <v>83</v>
      </c>
      <c r="E766" s="93" t="s">
        <v>31</v>
      </c>
      <c r="F766" s="93">
        <f>20</f>
        <v>20</v>
      </c>
      <c r="G766" s="93">
        <v>1806</v>
      </c>
      <c r="J766" s="93">
        <v>304</v>
      </c>
      <c r="U766" s="93">
        <v>1</v>
      </c>
      <c r="W766" s="93" t="s">
        <v>1334</v>
      </c>
      <c r="Y766" s="93" t="s">
        <v>1398</v>
      </c>
    </row>
    <row r="767" spans="1:25">
      <c r="A767" s="92">
        <v>65</v>
      </c>
      <c r="B767" s="93" t="s">
        <v>1375</v>
      </c>
      <c r="C767" s="93" t="s">
        <v>496</v>
      </c>
      <c r="D767" s="93">
        <v>83</v>
      </c>
      <c r="E767" s="93" t="s">
        <v>1005</v>
      </c>
      <c r="F767" s="93">
        <f>20</f>
        <v>20</v>
      </c>
      <c r="G767" s="93">
        <v>1806</v>
      </c>
      <c r="J767" s="93">
        <v>304</v>
      </c>
      <c r="U767" s="93">
        <v>1</v>
      </c>
      <c r="W767" s="93" t="s">
        <v>1334</v>
      </c>
      <c r="Y767" s="93" t="s">
        <v>1398</v>
      </c>
    </row>
    <row r="768" spans="1:25">
      <c r="A768" s="92">
        <v>65</v>
      </c>
      <c r="B768" s="93" t="s">
        <v>1375</v>
      </c>
      <c r="C768" s="93" t="s">
        <v>496</v>
      </c>
      <c r="D768" s="93">
        <v>83</v>
      </c>
      <c r="E768" s="93" t="s">
        <v>507</v>
      </c>
      <c r="F768" s="93">
        <v>375</v>
      </c>
      <c r="G768" s="93">
        <v>1806</v>
      </c>
      <c r="J768" s="93">
        <v>304</v>
      </c>
      <c r="U768" s="93">
        <v>1</v>
      </c>
      <c r="W768" s="93" t="s">
        <v>1334</v>
      </c>
      <c r="Y768" s="93" t="s">
        <v>1398</v>
      </c>
    </row>
    <row r="769" spans="1:25">
      <c r="A769" s="92">
        <v>65</v>
      </c>
      <c r="B769" s="93" t="s">
        <v>1375</v>
      </c>
      <c r="C769" s="93" t="s">
        <v>496</v>
      </c>
      <c r="D769" s="93">
        <v>83</v>
      </c>
      <c r="E769" s="93" t="s">
        <v>43</v>
      </c>
      <c r="F769" s="93">
        <v>304</v>
      </c>
      <c r="G769" s="93">
        <v>1807</v>
      </c>
      <c r="I769" s="93">
        <v>7</v>
      </c>
      <c r="J769" s="93">
        <v>304</v>
      </c>
      <c r="U769" s="93">
        <v>1</v>
      </c>
      <c r="W769" s="93" t="s">
        <v>1334</v>
      </c>
      <c r="Y769" s="93" t="s">
        <v>1398</v>
      </c>
    </row>
    <row r="770" spans="1:25">
      <c r="A770" s="92">
        <v>65</v>
      </c>
      <c r="B770" s="93" t="s">
        <v>1375</v>
      </c>
      <c r="C770" s="93" t="s">
        <v>496</v>
      </c>
      <c r="D770" s="93">
        <v>83</v>
      </c>
      <c r="E770" s="93" t="s">
        <v>507</v>
      </c>
      <c r="F770" s="93">
        <v>375</v>
      </c>
      <c r="G770" s="93">
        <v>1807</v>
      </c>
      <c r="I770" s="93">
        <v>7</v>
      </c>
      <c r="J770" s="93">
        <v>304</v>
      </c>
      <c r="U770" s="93">
        <v>1</v>
      </c>
      <c r="W770" s="93" t="s">
        <v>1334</v>
      </c>
      <c r="Y770" s="93" t="s">
        <v>1398</v>
      </c>
    </row>
    <row r="771" spans="1:25">
      <c r="A771" s="92">
        <v>66</v>
      </c>
      <c r="B771" s="93" t="s">
        <v>1007</v>
      </c>
      <c r="C771" s="93" t="s">
        <v>482</v>
      </c>
      <c r="D771" s="93">
        <v>172</v>
      </c>
      <c r="E771" s="93" t="s">
        <v>43</v>
      </c>
      <c r="F771" s="93">
        <v>304</v>
      </c>
      <c r="G771" s="93">
        <v>1813</v>
      </c>
      <c r="J771" s="93">
        <v>304</v>
      </c>
      <c r="U771" s="93">
        <v>1</v>
      </c>
      <c r="W771" s="93" t="s">
        <v>1334</v>
      </c>
      <c r="Y771" s="93" t="s">
        <v>1398</v>
      </c>
    </row>
    <row r="772" spans="1:25">
      <c r="A772" s="92">
        <v>66</v>
      </c>
      <c r="B772" s="93" t="s">
        <v>1007</v>
      </c>
      <c r="C772" s="93" t="s">
        <v>495</v>
      </c>
      <c r="D772" s="93">
        <v>216</v>
      </c>
      <c r="E772" s="93" t="s">
        <v>43</v>
      </c>
      <c r="F772" s="93">
        <v>304</v>
      </c>
      <c r="G772" s="93">
        <v>1813</v>
      </c>
      <c r="J772" s="93">
        <v>304</v>
      </c>
      <c r="U772" s="93">
        <v>1</v>
      </c>
      <c r="W772" s="93" t="s">
        <v>1334</v>
      </c>
      <c r="Y772" s="93" t="s">
        <v>1398</v>
      </c>
    </row>
    <row r="773" spans="1:25">
      <c r="A773" s="92">
        <v>66</v>
      </c>
      <c r="B773" s="93" t="s">
        <v>1007</v>
      </c>
      <c r="C773" s="93" t="s">
        <v>476</v>
      </c>
      <c r="D773" s="93">
        <v>385</v>
      </c>
      <c r="E773" s="93" t="s">
        <v>43</v>
      </c>
      <c r="F773" s="93">
        <v>304</v>
      </c>
      <c r="G773" s="93">
        <v>1813</v>
      </c>
      <c r="J773" s="93">
        <v>304</v>
      </c>
      <c r="U773" s="93">
        <v>1</v>
      </c>
      <c r="W773" s="93" t="s">
        <v>1334</v>
      </c>
      <c r="Y773" s="93" t="s">
        <v>1398</v>
      </c>
    </row>
    <row r="774" spans="1:25">
      <c r="A774" s="92">
        <v>66</v>
      </c>
      <c r="B774" s="93" t="s">
        <v>1007</v>
      </c>
      <c r="C774" s="93" t="s">
        <v>482</v>
      </c>
      <c r="D774" s="93">
        <v>172</v>
      </c>
      <c r="E774" s="93" t="s">
        <v>494</v>
      </c>
      <c r="F774" s="93">
        <v>390</v>
      </c>
      <c r="G774" s="93">
        <v>1813</v>
      </c>
      <c r="J774" s="93">
        <v>304</v>
      </c>
      <c r="U774" s="93">
        <v>1</v>
      </c>
      <c r="W774" s="93" t="s">
        <v>1334</v>
      </c>
      <c r="Y774" s="93" t="s">
        <v>1398</v>
      </c>
    </row>
    <row r="775" spans="1:25">
      <c r="A775" s="92">
        <v>66</v>
      </c>
      <c r="B775" s="93" t="s">
        <v>1007</v>
      </c>
      <c r="C775" s="93" t="s">
        <v>495</v>
      </c>
      <c r="D775" s="93">
        <v>216</v>
      </c>
      <c r="E775" s="93" t="s">
        <v>494</v>
      </c>
      <c r="F775" s="93">
        <v>390</v>
      </c>
      <c r="G775" s="93">
        <v>1813</v>
      </c>
      <c r="J775" s="93">
        <v>304</v>
      </c>
      <c r="U775" s="93">
        <v>1</v>
      </c>
      <c r="W775" s="93" t="s">
        <v>1334</v>
      </c>
      <c r="Y775" s="93" t="s">
        <v>1398</v>
      </c>
    </row>
    <row r="776" spans="1:25">
      <c r="A776" s="92">
        <v>66</v>
      </c>
      <c r="B776" s="93" t="s">
        <v>1007</v>
      </c>
      <c r="C776" s="93" t="s">
        <v>476</v>
      </c>
      <c r="D776" s="93">
        <v>385</v>
      </c>
      <c r="E776" s="93" t="s">
        <v>494</v>
      </c>
      <c r="F776" s="93">
        <v>390</v>
      </c>
      <c r="G776" s="93">
        <v>1813</v>
      </c>
      <c r="J776" s="93">
        <v>304</v>
      </c>
      <c r="U776" s="93">
        <v>1</v>
      </c>
      <c r="W776" s="93" t="s">
        <v>1334</v>
      </c>
      <c r="Y776" s="93" t="s">
        <v>1398</v>
      </c>
    </row>
    <row r="777" spans="1:25">
      <c r="A777" s="92">
        <v>66</v>
      </c>
      <c r="B777" s="93" t="s">
        <v>1007</v>
      </c>
      <c r="C777" s="93" t="s">
        <v>482</v>
      </c>
      <c r="D777" s="93">
        <v>172</v>
      </c>
      <c r="E777" s="93" t="s">
        <v>505</v>
      </c>
      <c r="F777" s="93">
        <v>389</v>
      </c>
      <c r="G777" s="93">
        <v>1813</v>
      </c>
      <c r="J777" s="93">
        <v>304</v>
      </c>
      <c r="U777" s="93">
        <v>1</v>
      </c>
      <c r="W777" s="93" t="s">
        <v>1334</v>
      </c>
      <c r="Y777" s="93" t="s">
        <v>1398</v>
      </c>
    </row>
    <row r="778" spans="1:25">
      <c r="A778" s="92">
        <v>66</v>
      </c>
      <c r="B778" s="93" t="s">
        <v>1007</v>
      </c>
      <c r="C778" s="93" t="s">
        <v>495</v>
      </c>
      <c r="D778" s="93">
        <v>216</v>
      </c>
      <c r="E778" s="93" t="s">
        <v>505</v>
      </c>
      <c r="F778" s="93">
        <v>389</v>
      </c>
      <c r="G778" s="93">
        <v>1813</v>
      </c>
      <c r="J778" s="93">
        <v>304</v>
      </c>
      <c r="U778" s="93">
        <v>1</v>
      </c>
      <c r="W778" s="93" t="s">
        <v>1334</v>
      </c>
      <c r="Y778" s="93" t="s">
        <v>1398</v>
      </c>
    </row>
    <row r="779" spans="1:25">
      <c r="A779" s="92">
        <v>66</v>
      </c>
      <c r="B779" s="93" t="s">
        <v>1007</v>
      </c>
      <c r="C779" s="93" t="s">
        <v>476</v>
      </c>
      <c r="D779" s="93">
        <v>385</v>
      </c>
      <c r="E779" s="93" t="s">
        <v>505</v>
      </c>
      <c r="F779" s="93">
        <v>389</v>
      </c>
      <c r="G779" s="93">
        <v>1813</v>
      </c>
      <c r="J779" s="93">
        <v>304</v>
      </c>
      <c r="U779" s="93">
        <v>1</v>
      </c>
      <c r="W779" s="93" t="s">
        <v>1334</v>
      </c>
      <c r="Y779" s="93" t="s">
        <v>1398</v>
      </c>
    </row>
    <row r="780" spans="1:25">
      <c r="A780" s="92">
        <v>66</v>
      </c>
      <c r="B780" s="93" t="s">
        <v>1007</v>
      </c>
      <c r="C780" s="93" t="s">
        <v>482</v>
      </c>
      <c r="D780" s="93">
        <v>172</v>
      </c>
      <c r="E780" s="93" t="s">
        <v>43</v>
      </c>
      <c r="F780" s="93">
        <v>304</v>
      </c>
      <c r="G780" s="93">
        <v>1814</v>
      </c>
      <c r="J780" s="93">
        <v>304</v>
      </c>
      <c r="U780" s="93">
        <v>1</v>
      </c>
      <c r="W780" s="93" t="s">
        <v>1334</v>
      </c>
      <c r="Y780" s="93" t="s">
        <v>1398</v>
      </c>
    </row>
    <row r="781" spans="1:25">
      <c r="A781" s="92">
        <v>66</v>
      </c>
      <c r="B781" s="93" t="s">
        <v>1007</v>
      </c>
      <c r="C781" s="93" t="s">
        <v>495</v>
      </c>
      <c r="D781" s="93">
        <v>216</v>
      </c>
      <c r="E781" s="93" t="s">
        <v>43</v>
      </c>
      <c r="F781" s="93">
        <v>304</v>
      </c>
      <c r="G781" s="93">
        <v>1814</v>
      </c>
      <c r="J781" s="93">
        <v>304</v>
      </c>
      <c r="U781" s="93">
        <v>1</v>
      </c>
      <c r="W781" s="93" t="s">
        <v>1334</v>
      </c>
      <c r="Y781" s="93" t="s">
        <v>1398</v>
      </c>
    </row>
    <row r="782" spans="1:25">
      <c r="A782" s="92">
        <v>66</v>
      </c>
      <c r="B782" s="93" t="s">
        <v>1007</v>
      </c>
      <c r="C782" s="93" t="s">
        <v>49</v>
      </c>
      <c r="D782" s="93">
        <v>346</v>
      </c>
      <c r="E782" s="93" t="s">
        <v>43</v>
      </c>
      <c r="F782" s="93">
        <v>304</v>
      </c>
      <c r="G782" s="93">
        <v>1814</v>
      </c>
      <c r="J782" s="93">
        <v>304</v>
      </c>
      <c r="U782" s="93">
        <v>1</v>
      </c>
      <c r="W782" s="93" t="s">
        <v>1334</v>
      </c>
      <c r="Y782" s="93" t="s">
        <v>1398</v>
      </c>
    </row>
    <row r="783" spans="1:25">
      <c r="A783" s="92">
        <v>66</v>
      </c>
      <c r="B783" s="93" t="s">
        <v>1007</v>
      </c>
      <c r="C783" s="93" t="s">
        <v>476</v>
      </c>
      <c r="D783" s="93">
        <v>385</v>
      </c>
      <c r="E783" s="93" t="s">
        <v>43</v>
      </c>
      <c r="F783" s="93">
        <v>304</v>
      </c>
      <c r="G783" s="93">
        <v>1814</v>
      </c>
      <c r="I783" s="93">
        <v>5</v>
      </c>
      <c r="J783" s="93">
        <v>304</v>
      </c>
      <c r="U783" s="93">
        <v>1</v>
      </c>
      <c r="W783" s="93" t="s">
        <v>1334</v>
      </c>
      <c r="Y783" s="93" t="s">
        <v>1398</v>
      </c>
    </row>
    <row r="784" spans="1:25">
      <c r="A784" s="92">
        <v>66</v>
      </c>
      <c r="B784" s="93" t="s">
        <v>1007</v>
      </c>
      <c r="C784" s="93" t="s">
        <v>482</v>
      </c>
      <c r="D784" s="93">
        <v>172</v>
      </c>
      <c r="E784" s="93" t="s">
        <v>494</v>
      </c>
      <c r="F784" s="93">
        <v>390</v>
      </c>
      <c r="G784" s="93">
        <v>1814</v>
      </c>
      <c r="J784" s="93">
        <v>304</v>
      </c>
      <c r="U784" s="93">
        <v>1</v>
      </c>
      <c r="W784" s="93" t="s">
        <v>1334</v>
      </c>
      <c r="Y784" s="93" t="s">
        <v>1398</v>
      </c>
    </row>
    <row r="785" spans="1:25">
      <c r="A785" s="92">
        <v>66</v>
      </c>
      <c r="B785" s="93" t="s">
        <v>1007</v>
      </c>
      <c r="C785" s="93" t="s">
        <v>495</v>
      </c>
      <c r="D785" s="93">
        <v>216</v>
      </c>
      <c r="E785" s="93" t="s">
        <v>494</v>
      </c>
      <c r="F785" s="93">
        <v>390</v>
      </c>
      <c r="G785" s="93">
        <v>1814</v>
      </c>
      <c r="J785" s="93">
        <v>304</v>
      </c>
      <c r="U785" s="93">
        <v>1</v>
      </c>
      <c r="W785" s="93" t="s">
        <v>1334</v>
      </c>
      <c r="Y785" s="93" t="s">
        <v>1398</v>
      </c>
    </row>
    <row r="786" spans="1:25">
      <c r="A786" s="92">
        <v>66</v>
      </c>
      <c r="B786" s="93" t="s">
        <v>1007</v>
      </c>
      <c r="C786" s="93" t="s">
        <v>49</v>
      </c>
      <c r="D786" s="93">
        <v>346</v>
      </c>
      <c r="E786" s="93" t="s">
        <v>494</v>
      </c>
      <c r="F786" s="93">
        <v>390</v>
      </c>
      <c r="G786" s="93">
        <v>1814</v>
      </c>
      <c r="J786" s="93">
        <v>304</v>
      </c>
      <c r="U786" s="93">
        <v>1</v>
      </c>
      <c r="W786" s="93" t="s">
        <v>1334</v>
      </c>
      <c r="Y786" s="93" t="s">
        <v>1398</v>
      </c>
    </row>
    <row r="787" spans="1:25">
      <c r="A787" s="92">
        <v>66</v>
      </c>
      <c r="B787" s="93" t="s">
        <v>1007</v>
      </c>
      <c r="C787" s="93" t="s">
        <v>476</v>
      </c>
      <c r="D787" s="93">
        <v>385</v>
      </c>
      <c r="E787" s="93" t="s">
        <v>494</v>
      </c>
      <c r="F787" s="93">
        <v>390</v>
      </c>
      <c r="G787" s="93">
        <v>1814</v>
      </c>
      <c r="I787" s="93">
        <v>5</v>
      </c>
      <c r="J787" s="93">
        <v>304</v>
      </c>
      <c r="U787" s="93">
        <v>1</v>
      </c>
      <c r="W787" s="93" t="s">
        <v>1334</v>
      </c>
      <c r="Y787" s="93" t="s">
        <v>1398</v>
      </c>
    </row>
    <row r="788" spans="1:25">
      <c r="A788" s="92">
        <v>66</v>
      </c>
      <c r="B788" s="93" t="s">
        <v>1007</v>
      </c>
      <c r="C788" s="93" t="s">
        <v>482</v>
      </c>
      <c r="D788" s="93">
        <v>172</v>
      </c>
      <c r="E788" s="93" t="s">
        <v>505</v>
      </c>
      <c r="F788" s="93">
        <v>389</v>
      </c>
      <c r="G788" s="93">
        <v>1814</v>
      </c>
      <c r="J788" s="93">
        <v>304</v>
      </c>
      <c r="U788" s="93">
        <v>1</v>
      </c>
      <c r="W788" s="93" t="s">
        <v>1334</v>
      </c>
      <c r="Y788" s="93" t="s">
        <v>1398</v>
      </c>
    </row>
    <row r="789" spans="1:25">
      <c r="A789" s="92">
        <v>66</v>
      </c>
      <c r="B789" s="93" t="s">
        <v>1007</v>
      </c>
      <c r="C789" s="93" t="s">
        <v>495</v>
      </c>
      <c r="D789" s="93">
        <v>216</v>
      </c>
      <c r="E789" s="93" t="s">
        <v>505</v>
      </c>
      <c r="F789" s="93">
        <v>389</v>
      </c>
      <c r="G789" s="93">
        <v>1814</v>
      </c>
      <c r="J789" s="93">
        <v>304</v>
      </c>
      <c r="U789" s="93">
        <v>1</v>
      </c>
      <c r="W789" s="93" t="s">
        <v>1334</v>
      </c>
      <c r="Y789" s="93" t="s">
        <v>1398</v>
      </c>
    </row>
    <row r="790" spans="1:25">
      <c r="A790" s="92">
        <v>66</v>
      </c>
      <c r="B790" s="93" t="s">
        <v>1007</v>
      </c>
      <c r="C790" s="93" t="s">
        <v>49</v>
      </c>
      <c r="D790" s="93">
        <v>346</v>
      </c>
      <c r="E790" s="93" t="s">
        <v>505</v>
      </c>
      <c r="F790" s="93">
        <v>389</v>
      </c>
      <c r="G790" s="93">
        <v>1814</v>
      </c>
      <c r="J790" s="93">
        <v>304</v>
      </c>
      <c r="U790" s="93">
        <v>1</v>
      </c>
      <c r="W790" s="93" t="s">
        <v>1334</v>
      </c>
      <c r="Y790" s="93" t="s">
        <v>1398</v>
      </c>
    </row>
    <row r="791" spans="1:25">
      <c r="A791" s="92">
        <v>66</v>
      </c>
      <c r="B791" s="93" t="s">
        <v>1007</v>
      </c>
      <c r="C791" s="93" t="s">
        <v>476</v>
      </c>
      <c r="D791" s="93">
        <v>385</v>
      </c>
      <c r="E791" s="93" t="s">
        <v>505</v>
      </c>
      <c r="F791" s="93">
        <v>389</v>
      </c>
      <c r="G791" s="93">
        <v>1814</v>
      </c>
      <c r="I791" s="93">
        <v>5</v>
      </c>
      <c r="J791" s="93">
        <v>304</v>
      </c>
      <c r="U791" s="93">
        <v>1</v>
      </c>
      <c r="W791" s="93" t="s">
        <v>1334</v>
      </c>
      <c r="Y791" s="93" t="s">
        <v>1398</v>
      </c>
    </row>
    <row r="792" spans="1:25">
      <c r="A792" s="92">
        <v>67</v>
      </c>
      <c r="B792" s="93" t="s">
        <v>500</v>
      </c>
      <c r="C792" s="93" t="s">
        <v>28</v>
      </c>
      <c r="D792" s="93">
        <f>56</f>
        <v>56</v>
      </c>
      <c r="E792" s="93" t="s">
        <v>499</v>
      </c>
      <c r="F792" s="93">
        <v>304</v>
      </c>
      <c r="G792" s="93">
        <v>1803</v>
      </c>
      <c r="J792" s="93">
        <v>304</v>
      </c>
      <c r="U792" s="93">
        <v>1</v>
      </c>
      <c r="W792" s="93" t="s">
        <v>1334</v>
      </c>
      <c r="Y792" s="93" t="s">
        <v>1398</v>
      </c>
    </row>
    <row r="793" spans="1:25">
      <c r="A793" s="92">
        <v>67</v>
      </c>
      <c r="B793" s="93" t="s">
        <v>500</v>
      </c>
      <c r="C793" s="93" t="s">
        <v>492</v>
      </c>
      <c r="D793" s="93">
        <v>27</v>
      </c>
      <c r="E793" s="93" t="s">
        <v>43</v>
      </c>
      <c r="F793" s="93">
        <v>304</v>
      </c>
      <c r="G793" s="93">
        <v>1803</v>
      </c>
      <c r="J793" s="93">
        <v>304</v>
      </c>
      <c r="U793" s="93">
        <v>1</v>
      </c>
      <c r="W793" s="93" t="s">
        <v>1334</v>
      </c>
      <c r="Y793" s="93" t="s">
        <v>1398</v>
      </c>
    </row>
    <row r="794" spans="1:25">
      <c r="A794" s="92">
        <v>67</v>
      </c>
      <c r="B794" s="93" t="s">
        <v>500</v>
      </c>
      <c r="C794" s="93" t="s">
        <v>28</v>
      </c>
      <c r="D794" s="93">
        <f>56</f>
        <v>56</v>
      </c>
      <c r="E794" s="93" t="s">
        <v>31</v>
      </c>
      <c r="F794" s="93">
        <f>20</f>
        <v>20</v>
      </c>
      <c r="G794" s="93">
        <v>1803</v>
      </c>
      <c r="J794" s="93">
        <v>304</v>
      </c>
      <c r="U794" s="93">
        <v>1</v>
      </c>
      <c r="W794" s="93" t="s">
        <v>1334</v>
      </c>
      <c r="Y794" s="93" t="s">
        <v>1398</v>
      </c>
    </row>
    <row r="795" spans="1:25">
      <c r="A795" s="92">
        <v>67</v>
      </c>
      <c r="B795" s="93" t="s">
        <v>500</v>
      </c>
      <c r="C795" s="93" t="s">
        <v>492</v>
      </c>
      <c r="D795" s="93">
        <v>27</v>
      </c>
      <c r="E795" s="93" t="s">
        <v>31</v>
      </c>
      <c r="F795" s="93">
        <f>20</f>
        <v>20</v>
      </c>
      <c r="G795" s="93">
        <v>1803</v>
      </c>
      <c r="J795" s="93">
        <v>304</v>
      </c>
      <c r="U795" s="93">
        <v>1</v>
      </c>
      <c r="W795" s="93" t="s">
        <v>1334</v>
      </c>
      <c r="Y795" s="93" t="s">
        <v>1398</v>
      </c>
    </row>
    <row r="796" spans="1:25">
      <c r="A796" s="92">
        <v>67</v>
      </c>
      <c r="B796" s="93" t="s">
        <v>500</v>
      </c>
      <c r="C796" s="93" t="s">
        <v>28</v>
      </c>
      <c r="D796" s="93">
        <f>56</f>
        <v>56</v>
      </c>
      <c r="E796" s="93" t="s">
        <v>1005</v>
      </c>
      <c r="F796" s="93">
        <v>157</v>
      </c>
      <c r="G796" s="93">
        <v>1803</v>
      </c>
      <c r="J796" s="93">
        <v>304</v>
      </c>
      <c r="U796" s="93">
        <v>1</v>
      </c>
      <c r="W796" s="93" t="s">
        <v>1334</v>
      </c>
      <c r="Y796" s="93" t="s">
        <v>1398</v>
      </c>
    </row>
    <row r="797" spans="1:25">
      <c r="A797" s="92">
        <v>67</v>
      </c>
      <c r="B797" s="93" t="s">
        <v>500</v>
      </c>
      <c r="C797" s="93" t="s">
        <v>492</v>
      </c>
      <c r="D797" s="93">
        <v>27</v>
      </c>
      <c r="E797" s="93" t="s">
        <v>1005</v>
      </c>
      <c r="F797" s="93">
        <f>20</f>
        <v>20</v>
      </c>
      <c r="G797" s="93">
        <v>1803</v>
      </c>
      <c r="J797" s="93">
        <v>304</v>
      </c>
      <c r="U797" s="93">
        <v>1</v>
      </c>
      <c r="W797" s="93" t="s">
        <v>1334</v>
      </c>
      <c r="Y797" s="93" t="s">
        <v>1398</v>
      </c>
    </row>
    <row r="798" spans="1:25">
      <c r="A798" s="92">
        <v>67</v>
      </c>
      <c r="B798" s="93" t="s">
        <v>500</v>
      </c>
      <c r="C798" s="93" t="s">
        <v>28</v>
      </c>
      <c r="D798" s="93">
        <f>56</f>
        <v>56</v>
      </c>
      <c r="E798" s="93" t="s">
        <v>507</v>
      </c>
      <c r="F798" s="93">
        <v>375</v>
      </c>
      <c r="G798" s="93">
        <v>1803</v>
      </c>
      <c r="J798" s="93">
        <v>304</v>
      </c>
      <c r="U798" s="93">
        <v>1</v>
      </c>
      <c r="W798" s="93" t="s">
        <v>1334</v>
      </c>
      <c r="Y798" s="93" t="s">
        <v>1398</v>
      </c>
    </row>
    <row r="799" spans="1:25">
      <c r="A799" s="92">
        <v>67</v>
      </c>
      <c r="B799" s="93" t="s">
        <v>500</v>
      </c>
      <c r="C799" s="93" t="s">
        <v>492</v>
      </c>
      <c r="D799" s="93">
        <v>27</v>
      </c>
      <c r="E799" s="93" t="s">
        <v>507</v>
      </c>
      <c r="F799" s="93">
        <v>375</v>
      </c>
      <c r="G799" s="93">
        <v>1803</v>
      </c>
      <c r="J799" s="93">
        <v>304</v>
      </c>
      <c r="U799" s="93">
        <v>1</v>
      </c>
      <c r="W799" s="93" t="s">
        <v>1334</v>
      </c>
      <c r="Y799" s="93" t="s">
        <v>1398</v>
      </c>
    </row>
    <row r="800" spans="1:25">
      <c r="A800" s="92">
        <v>67</v>
      </c>
      <c r="B800" s="93" t="s">
        <v>500</v>
      </c>
      <c r="C800" s="93" t="s">
        <v>28</v>
      </c>
      <c r="D800" s="93">
        <f>56</f>
        <v>56</v>
      </c>
      <c r="E800" s="93" t="s">
        <v>43</v>
      </c>
      <c r="F800" s="93">
        <v>304</v>
      </c>
      <c r="G800" s="93">
        <v>1804</v>
      </c>
      <c r="J800" s="93">
        <v>304</v>
      </c>
      <c r="U800" s="93">
        <v>1</v>
      </c>
      <c r="W800" s="93" t="s">
        <v>1334</v>
      </c>
      <c r="Y800" s="93" t="s">
        <v>1398</v>
      </c>
    </row>
    <row r="801" spans="1:25">
      <c r="A801" s="92">
        <v>67</v>
      </c>
      <c r="B801" s="93" t="s">
        <v>500</v>
      </c>
      <c r="C801" s="93" t="s">
        <v>492</v>
      </c>
      <c r="D801" s="93">
        <v>27</v>
      </c>
      <c r="E801" s="93" t="s">
        <v>43</v>
      </c>
      <c r="F801" s="93">
        <v>304</v>
      </c>
      <c r="G801" s="93">
        <v>1804</v>
      </c>
      <c r="J801" s="93">
        <v>304</v>
      </c>
      <c r="U801" s="93">
        <v>1</v>
      </c>
      <c r="W801" s="93" t="s">
        <v>1334</v>
      </c>
      <c r="Y801" s="93" t="s">
        <v>1398</v>
      </c>
    </row>
    <row r="802" spans="1:25">
      <c r="A802" s="92">
        <v>67</v>
      </c>
      <c r="B802" s="93" t="s">
        <v>500</v>
      </c>
      <c r="C802" s="93" t="s">
        <v>495</v>
      </c>
      <c r="D802" s="93">
        <v>216</v>
      </c>
      <c r="E802" s="93" t="s">
        <v>43</v>
      </c>
      <c r="F802" s="93">
        <v>304</v>
      </c>
      <c r="G802" s="93">
        <v>1804</v>
      </c>
      <c r="J802" s="93">
        <v>304</v>
      </c>
      <c r="U802" s="93">
        <v>1</v>
      </c>
      <c r="W802" s="93" t="s">
        <v>1334</v>
      </c>
      <c r="Y802" s="93" t="s">
        <v>1398</v>
      </c>
    </row>
    <row r="803" spans="1:25">
      <c r="A803" s="92">
        <v>67</v>
      </c>
      <c r="B803" s="93" t="s">
        <v>500</v>
      </c>
      <c r="C803" s="93" t="s">
        <v>52</v>
      </c>
      <c r="D803" s="93">
        <v>379</v>
      </c>
      <c r="E803" s="93" t="s">
        <v>43</v>
      </c>
      <c r="F803" s="93">
        <v>304</v>
      </c>
      <c r="G803" s="93">
        <v>1804</v>
      </c>
      <c r="J803" s="93">
        <v>304</v>
      </c>
      <c r="R803" s="93">
        <v>1</v>
      </c>
      <c r="U803" s="93">
        <v>1</v>
      </c>
      <c r="W803" s="93" t="s">
        <v>1334</v>
      </c>
      <c r="Y803" s="93" t="s">
        <v>1398</v>
      </c>
    </row>
    <row r="804" spans="1:25">
      <c r="A804" s="92">
        <v>67</v>
      </c>
      <c r="B804" s="93" t="s">
        <v>500</v>
      </c>
      <c r="C804" s="93" t="s">
        <v>28</v>
      </c>
      <c r="D804" s="93">
        <f>56</f>
        <v>56</v>
      </c>
      <c r="E804" s="93" t="s">
        <v>31</v>
      </c>
      <c r="F804" s="93">
        <f>20</f>
        <v>20</v>
      </c>
      <c r="G804" s="93">
        <v>1804</v>
      </c>
      <c r="J804" s="93">
        <v>304</v>
      </c>
      <c r="U804" s="93">
        <v>1</v>
      </c>
      <c r="W804" s="93" t="s">
        <v>1334</v>
      </c>
      <c r="Y804" s="93" t="s">
        <v>1398</v>
      </c>
    </row>
    <row r="805" spans="1:25">
      <c r="A805" s="92">
        <v>67</v>
      </c>
      <c r="B805" s="93" t="s">
        <v>500</v>
      </c>
      <c r="C805" s="93" t="s">
        <v>492</v>
      </c>
      <c r="D805" s="93">
        <v>27</v>
      </c>
      <c r="E805" s="93" t="s">
        <v>31</v>
      </c>
      <c r="F805" s="93">
        <f>20</f>
        <v>20</v>
      </c>
      <c r="G805" s="93">
        <v>1804</v>
      </c>
      <c r="J805" s="93">
        <v>304</v>
      </c>
      <c r="U805" s="93">
        <v>1</v>
      </c>
      <c r="W805" s="93" t="s">
        <v>1334</v>
      </c>
      <c r="Y805" s="93" t="s">
        <v>1398</v>
      </c>
    </row>
    <row r="806" spans="1:25">
      <c r="A806" s="92">
        <v>67</v>
      </c>
      <c r="B806" s="93" t="s">
        <v>500</v>
      </c>
      <c r="C806" s="93" t="s">
        <v>495</v>
      </c>
      <c r="D806" s="93">
        <v>216</v>
      </c>
      <c r="E806" s="93" t="s">
        <v>31</v>
      </c>
      <c r="F806" s="93">
        <f>20</f>
        <v>20</v>
      </c>
      <c r="G806" s="93">
        <v>1804</v>
      </c>
      <c r="J806" s="93">
        <v>304</v>
      </c>
      <c r="U806" s="93">
        <v>1</v>
      </c>
      <c r="W806" s="93" t="s">
        <v>1334</v>
      </c>
      <c r="Y806" s="93" t="s">
        <v>1398</v>
      </c>
    </row>
    <row r="807" spans="1:25">
      <c r="A807" s="92">
        <v>67</v>
      </c>
      <c r="B807" s="93" t="s">
        <v>500</v>
      </c>
      <c r="C807" s="93" t="s">
        <v>52</v>
      </c>
      <c r="D807" s="93">
        <v>379</v>
      </c>
      <c r="E807" s="93" t="s">
        <v>31</v>
      </c>
      <c r="F807" s="93">
        <f>20</f>
        <v>20</v>
      </c>
      <c r="G807" s="93">
        <v>1804</v>
      </c>
      <c r="J807" s="93">
        <v>304</v>
      </c>
      <c r="R807" s="93">
        <v>1</v>
      </c>
      <c r="U807" s="93">
        <v>1</v>
      </c>
      <c r="W807" s="93" t="s">
        <v>1334</v>
      </c>
      <c r="Y807" s="93" t="s">
        <v>1398</v>
      </c>
    </row>
    <row r="808" spans="1:25">
      <c r="A808" s="92">
        <v>67</v>
      </c>
      <c r="B808" s="93" t="s">
        <v>500</v>
      </c>
      <c r="C808" s="93" t="s">
        <v>28</v>
      </c>
      <c r="D808" s="93">
        <f>56</f>
        <v>56</v>
      </c>
      <c r="E808" s="93" t="s">
        <v>1005</v>
      </c>
      <c r="F808" s="93">
        <f>20</f>
        <v>20</v>
      </c>
      <c r="G808" s="93">
        <v>1804</v>
      </c>
      <c r="J808" s="93">
        <v>304</v>
      </c>
      <c r="U808" s="93">
        <v>1</v>
      </c>
      <c r="W808" s="93" t="s">
        <v>1334</v>
      </c>
      <c r="Y808" s="93" t="s">
        <v>1398</v>
      </c>
    </row>
    <row r="809" spans="1:25">
      <c r="A809" s="92">
        <v>67</v>
      </c>
      <c r="B809" s="93" t="s">
        <v>500</v>
      </c>
      <c r="C809" s="93" t="s">
        <v>492</v>
      </c>
      <c r="D809" s="93">
        <v>27</v>
      </c>
      <c r="E809" s="93" t="s">
        <v>1005</v>
      </c>
      <c r="F809" s="93">
        <f>20</f>
        <v>20</v>
      </c>
      <c r="G809" s="93">
        <v>1804</v>
      </c>
      <c r="J809" s="93">
        <v>304</v>
      </c>
      <c r="U809" s="93">
        <v>1</v>
      </c>
      <c r="W809" s="93" t="s">
        <v>1334</v>
      </c>
      <c r="Y809" s="93" t="s">
        <v>1398</v>
      </c>
    </row>
    <row r="810" spans="1:25">
      <c r="A810" s="92">
        <v>67</v>
      </c>
      <c r="B810" s="93" t="s">
        <v>500</v>
      </c>
      <c r="C810" s="93" t="s">
        <v>495</v>
      </c>
      <c r="D810" s="93">
        <v>216</v>
      </c>
      <c r="E810" s="93" t="s">
        <v>1005</v>
      </c>
      <c r="F810" s="93">
        <f>20</f>
        <v>20</v>
      </c>
      <c r="G810" s="93">
        <v>1804</v>
      </c>
      <c r="J810" s="93">
        <v>304</v>
      </c>
      <c r="U810" s="93">
        <v>1</v>
      </c>
      <c r="W810" s="93" t="s">
        <v>1334</v>
      </c>
      <c r="Y810" s="93" t="s">
        <v>1398</v>
      </c>
    </row>
    <row r="811" spans="1:25">
      <c r="A811" s="92">
        <v>67</v>
      </c>
      <c r="B811" s="93" t="s">
        <v>500</v>
      </c>
      <c r="C811" s="93" t="s">
        <v>52</v>
      </c>
      <c r="D811" s="93">
        <v>379</v>
      </c>
      <c r="E811" s="93" t="s">
        <v>1005</v>
      </c>
      <c r="F811" s="93">
        <f>20</f>
        <v>20</v>
      </c>
      <c r="G811" s="93">
        <v>1804</v>
      </c>
      <c r="J811" s="93">
        <v>304</v>
      </c>
      <c r="R811" s="93">
        <v>1</v>
      </c>
      <c r="U811" s="93">
        <v>1</v>
      </c>
      <c r="W811" s="93" t="s">
        <v>1334</v>
      </c>
      <c r="Y811" s="93" t="s">
        <v>1398</v>
      </c>
    </row>
    <row r="812" spans="1:25">
      <c r="A812" s="92">
        <v>67</v>
      </c>
      <c r="B812" s="93" t="s">
        <v>500</v>
      </c>
      <c r="C812" s="93" t="s">
        <v>28</v>
      </c>
      <c r="D812" s="93">
        <f>56</f>
        <v>56</v>
      </c>
      <c r="E812" s="93" t="s">
        <v>507</v>
      </c>
      <c r="F812" s="93">
        <v>375</v>
      </c>
      <c r="G812" s="93">
        <v>1804</v>
      </c>
      <c r="J812" s="93">
        <v>304</v>
      </c>
      <c r="U812" s="93">
        <v>1</v>
      </c>
      <c r="W812" s="93" t="s">
        <v>1334</v>
      </c>
      <c r="Y812" s="93" t="s">
        <v>1398</v>
      </c>
    </row>
    <row r="813" spans="1:25">
      <c r="A813" s="92">
        <v>67</v>
      </c>
      <c r="B813" s="93" t="s">
        <v>500</v>
      </c>
      <c r="C813" s="93" t="s">
        <v>492</v>
      </c>
      <c r="D813" s="93">
        <v>27</v>
      </c>
      <c r="E813" s="93" t="s">
        <v>507</v>
      </c>
      <c r="F813" s="93">
        <v>375</v>
      </c>
      <c r="G813" s="93">
        <v>1804</v>
      </c>
      <c r="J813" s="93">
        <v>304</v>
      </c>
      <c r="U813" s="93">
        <v>1</v>
      </c>
      <c r="W813" s="93" t="s">
        <v>1334</v>
      </c>
      <c r="Y813" s="93" t="s">
        <v>1398</v>
      </c>
    </row>
    <row r="814" spans="1:25">
      <c r="A814" s="92">
        <v>67</v>
      </c>
      <c r="B814" s="93" t="s">
        <v>500</v>
      </c>
      <c r="C814" s="93" t="s">
        <v>495</v>
      </c>
      <c r="D814" s="93">
        <v>216</v>
      </c>
      <c r="E814" s="93" t="s">
        <v>507</v>
      </c>
      <c r="F814" s="93">
        <v>375</v>
      </c>
      <c r="G814" s="93">
        <v>1804</v>
      </c>
      <c r="J814" s="93">
        <v>304</v>
      </c>
      <c r="U814" s="93">
        <v>1</v>
      </c>
      <c r="W814" s="93" t="s">
        <v>1334</v>
      </c>
      <c r="Y814" s="93" t="s">
        <v>1398</v>
      </c>
    </row>
    <row r="815" spans="1:25">
      <c r="A815" s="92">
        <v>67</v>
      </c>
      <c r="B815" s="93" t="s">
        <v>500</v>
      </c>
      <c r="C815" s="93" t="s">
        <v>52</v>
      </c>
      <c r="D815" s="93">
        <v>379</v>
      </c>
      <c r="E815" s="93" t="s">
        <v>507</v>
      </c>
      <c r="F815" s="93">
        <v>375</v>
      </c>
      <c r="G815" s="93">
        <v>1804</v>
      </c>
      <c r="J815" s="93">
        <v>304</v>
      </c>
      <c r="R815" s="93">
        <v>1</v>
      </c>
      <c r="U815" s="93">
        <v>1</v>
      </c>
      <c r="W815" s="93" t="s">
        <v>1334</v>
      </c>
      <c r="Y815" s="93" t="s">
        <v>1398</v>
      </c>
    </row>
    <row r="816" spans="1:25">
      <c r="A816" s="92">
        <v>67</v>
      </c>
      <c r="B816" s="93" t="s">
        <v>500</v>
      </c>
      <c r="C816" s="93" t="s">
        <v>28</v>
      </c>
      <c r="D816" s="93">
        <f>56</f>
        <v>56</v>
      </c>
      <c r="E816" s="93" t="s">
        <v>43</v>
      </c>
      <c r="F816" s="93">
        <v>304</v>
      </c>
      <c r="G816" s="93">
        <v>1805</v>
      </c>
      <c r="J816" s="93">
        <v>304</v>
      </c>
      <c r="U816" s="93">
        <v>1</v>
      </c>
      <c r="W816" s="93" t="s">
        <v>1334</v>
      </c>
      <c r="Y816" s="93" t="s">
        <v>1398</v>
      </c>
    </row>
    <row r="817" spans="1:25">
      <c r="A817" s="92">
        <v>67</v>
      </c>
      <c r="B817" s="93" t="s">
        <v>500</v>
      </c>
      <c r="C817" s="93" t="s">
        <v>492</v>
      </c>
      <c r="D817" s="93">
        <v>27</v>
      </c>
      <c r="E817" s="93" t="s">
        <v>43</v>
      </c>
      <c r="F817" s="93">
        <v>304</v>
      </c>
      <c r="G817" s="93">
        <v>1805</v>
      </c>
      <c r="J817" s="93">
        <v>304</v>
      </c>
      <c r="U817" s="93">
        <v>1</v>
      </c>
      <c r="W817" s="93" t="s">
        <v>1334</v>
      </c>
      <c r="Y817" s="93" t="s">
        <v>1398</v>
      </c>
    </row>
    <row r="818" spans="1:25">
      <c r="A818" s="92">
        <v>67</v>
      </c>
      <c r="B818" s="93" t="s">
        <v>500</v>
      </c>
      <c r="C818" s="93" t="s">
        <v>495</v>
      </c>
      <c r="D818" s="93">
        <v>216</v>
      </c>
      <c r="E818" s="93" t="s">
        <v>43</v>
      </c>
      <c r="F818" s="93">
        <v>304</v>
      </c>
      <c r="G818" s="93">
        <v>1805</v>
      </c>
      <c r="J818" s="93">
        <v>304</v>
      </c>
      <c r="U818" s="93">
        <v>1</v>
      </c>
      <c r="W818" s="93" t="s">
        <v>1334</v>
      </c>
      <c r="Y818" s="93" t="s">
        <v>1398</v>
      </c>
    </row>
    <row r="819" spans="1:25">
      <c r="A819" s="92">
        <v>67</v>
      </c>
      <c r="B819" s="93" t="s">
        <v>500</v>
      </c>
      <c r="C819" s="93" t="s">
        <v>52</v>
      </c>
      <c r="D819" s="93">
        <v>379</v>
      </c>
      <c r="E819" s="93" t="s">
        <v>43</v>
      </c>
      <c r="F819" s="93">
        <v>304</v>
      </c>
      <c r="G819" s="93">
        <v>1805</v>
      </c>
      <c r="J819" s="93">
        <v>304</v>
      </c>
      <c r="R819" s="93">
        <v>1</v>
      </c>
      <c r="U819" s="93">
        <v>1</v>
      </c>
      <c r="W819" s="93" t="s">
        <v>1334</v>
      </c>
      <c r="Y819" s="93" t="s">
        <v>1398</v>
      </c>
    </row>
    <row r="820" spans="1:25">
      <c r="A820" s="92">
        <v>67</v>
      </c>
      <c r="B820" s="93" t="s">
        <v>500</v>
      </c>
      <c r="C820" s="93" t="s">
        <v>496</v>
      </c>
      <c r="D820" s="93">
        <v>83</v>
      </c>
      <c r="E820" s="93" t="s">
        <v>43</v>
      </c>
      <c r="F820" s="93">
        <v>304</v>
      </c>
      <c r="G820" s="93">
        <v>1805</v>
      </c>
      <c r="H820" s="93">
        <v>10</v>
      </c>
      <c r="J820" s="93">
        <v>304</v>
      </c>
      <c r="U820" s="93">
        <v>1</v>
      </c>
      <c r="W820" s="93" t="s">
        <v>1334</v>
      </c>
      <c r="Y820" s="93" t="s">
        <v>1398</v>
      </c>
    </row>
    <row r="821" spans="1:25">
      <c r="A821" s="92">
        <v>67</v>
      </c>
      <c r="B821" s="93" t="s">
        <v>500</v>
      </c>
      <c r="C821" s="93" t="s">
        <v>476</v>
      </c>
      <c r="D821" s="93">
        <v>385</v>
      </c>
      <c r="E821" s="93" t="s">
        <v>43</v>
      </c>
      <c r="F821" s="93">
        <v>304</v>
      </c>
      <c r="G821" s="93">
        <v>1805</v>
      </c>
      <c r="J821" s="93">
        <v>304</v>
      </c>
      <c r="U821" s="93">
        <v>1</v>
      </c>
      <c r="W821" s="93" t="s">
        <v>1334</v>
      </c>
      <c r="Y821" s="93" t="s">
        <v>1398</v>
      </c>
    </row>
    <row r="822" spans="1:25">
      <c r="A822" s="92">
        <v>67</v>
      </c>
      <c r="B822" s="93" t="s">
        <v>500</v>
      </c>
      <c r="C822" s="93" t="s">
        <v>28</v>
      </c>
      <c r="D822" s="93">
        <f>56</f>
        <v>56</v>
      </c>
      <c r="E822" s="93" t="s">
        <v>31</v>
      </c>
      <c r="F822" s="93">
        <f>20</f>
        <v>20</v>
      </c>
      <c r="G822" s="93">
        <v>1805</v>
      </c>
      <c r="J822" s="93">
        <v>304</v>
      </c>
      <c r="U822" s="93">
        <v>1</v>
      </c>
      <c r="W822" s="93" t="s">
        <v>1334</v>
      </c>
      <c r="Y822" s="93" t="s">
        <v>1398</v>
      </c>
    </row>
    <row r="823" spans="1:25">
      <c r="A823" s="92">
        <v>67</v>
      </c>
      <c r="B823" s="93" t="s">
        <v>500</v>
      </c>
      <c r="C823" s="93" t="s">
        <v>492</v>
      </c>
      <c r="D823" s="93">
        <v>27</v>
      </c>
      <c r="E823" s="93" t="s">
        <v>31</v>
      </c>
      <c r="F823" s="93">
        <f>20</f>
        <v>20</v>
      </c>
      <c r="G823" s="93">
        <v>1805</v>
      </c>
      <c r="J823" s="93">
        <v>304</v>
      </c>
      <c r="U823" s="93">
        <v>1</v>
      </c>
      <c r="W823" s="93" t="s">
        <v>1334</v>
      </c>
      <c r="Y823" s="93" t="s">
        <v>1398</v>
      </c>
    </row>
    <row r="824" spans="1:25">
      <c r="A824" s="92">
        <v>67</v>
      </c>
      <c r="B824" s="93" t="s">
        <v>500</v>
      </c>
      <c r="C824" s="93" t="s">
        <v>495</v>
      </c>
      <c r="D824" s="93">
        <v>216</v>
      </c>
      <c r="E824" s="93" t="s">
        <v>31</v>
      </c>
      <c r="F824" s="93">
        <f>20</f>
        <v>20</v>
      </c>
      <c r="G824" s="93">
        <v>1805</v>
      </c>
      <c r="J824" s="93">
        <v>304</v>
      </c>
      <c r="U824" s="93">
        <v>1</v>
      </c>
      <c r="W824" s="93" t="s">
        <v>1334</v>
      </c>
      <c r="Y824" s="93" t="s">
        <v>1398</v>
      </c>
    </row>
    <row r="825" spans="1:25">
      <c r="A825" s="92">
        <v>67</v>
      </c>
      <c r="B825" s="93" t="s">
        <v>500</v>
      </c>
      <c r="C825" s="93" t="s">
        <v>52</v>
      </c>
      <c r="D825" s="93">
        <v>379</v>
      </c>
      <c r="E825" s="93" t="s">
        <v>31</v>
      </c>
      <c r="F825" s="93">
        <f>20</f>
        <v>20</v>
      </c>
      <c r="G825" s="93">
        <v>1805</v>
      </c>
      <c r="J825" s="93">
        <v>304</v>
      </c>
      <c r="R825" s="93">
        <v>1</v>
      </c>
      <c r="U825" s="93">
        <v>1</v>
      </c>
      <c r="W825" s="93" t="s">
        <v>1334</v>
      </c>
      <c r="Y825" s="93" t="s">
        <v>1398</v>
      </c>
    </row>
    <row r="826" spans="1:25">
      <c r="A826" s="92">
        <v>67</v>
      </c>
      <c r="B826" s="93" t="s">
        <v>500</v>
      </c>
      <c r="C826" s="93" t="s">
        <v>496</v>
      </c>
      <c r="D826" s="93">
        <v>83</v>
      </c>
      <c r="E826" s="93" t="s">
        <v>31</v>
      </c>
      <c r="F826" s="93">
        <f>20</f>
        <v>20</v>
      </c>
      <c r="G826" s="93">
        <v>1805</v>
      </c>
      <c r="H826" s="93">
        <v>10</v>
      </c>
      <c r="J826" s="93">
        <v>304</v>
      </c>
      <c r="U826" s="93">
        <v>1</v>
      </c>
      <c r="W826" s="93" t="s">
        <v>1334</v>
      </c>
      <c r="Y826" s="93" t="s">
        <v>1398</v>
      </c>
    </row>
    <row r="827" spans="1:25">
      <c r="A827" s="92">
        <v>67</v>
      </c>
      <c r="B827" s="93" t="s">
        <v>500</v>
      </c>
      <c r="C827" s="93" t="s">
        <v>476</v>
      </c>
      <c r="D827" s="93">
        <v>385</v>
      </c>
      <c r="E827" s="93" t="s">
        <v>31</v>
      </c>
      <c r="F827" s="93">
        <f>20</f>
        <v>20</v>
      </c>
      <c r="G827" s="93">
        <v>1805</v>
      </c>
      <c r="J827" s="93">
        <v>304</v>
      </c>
      <c r="U827" s="93">
        <v>1</v>
      </c>
      <c r="W827" s="93" t="s">
        <v>1334</v>
      </c>
      <c r="Y827" s="93" t="s">
        <v>1398</v>
      </c>
    </row>
    <row r="828" spans="1:25">
      <c r="A828" s="92">
        <v>67</v>
      </c>
      <c r="B828" s="93" t="s">
        <v>500</v>
      </c>
      <c r="C828" s="93" t="s">
        <v>28</v>
      </c>
      <c r="D828" s="93">
        <f>56</f>
        <v>56</v>
      </c>
      <c r="E828" s="93" t="s">
        <v>1005</v>
      </c>
      <c r="F828" s="93">
        <f>20</f>
        <v>20</v>
      </c>
      <c r="G828" s="93">
        <v>1805</v>
      </c>
      <c r="J828" s="93">
        <v>304</v>
      </c>
      <c r="U828" s="93">
        <v>1</v>
      </c>
      <c r="W828" s="93" t="s">
        <v>1334</v>
      </c>
      <c r="Y828" s="93" t="s">
        <v>1398</v>
      </c>
    </row>
    <row r="829" spans="1:25">
      <c r="A829" s="92">
        <v>67</v>
      </c>
      <c r="B829" s="93" t="s">
        <v>500</v>
      </c>
      <c r="C829" s="93" t="s">
        <v>492</v>
      </c>
      <c r="D829" s="93">
        <v>27</v>
      </c>
      <c r="E829" s="93" t="s">
        <v>1005</v>
      </c>
      <c r="F829" s="93">
        <f>20</f>
        <v>20</v>
      </c>
      <c r="G829" s="93">
        <v>1805</v>
      </c>
      <c r="J829" s="93">
        <v>304</v>
      </c>
      <c r="U829" s="93">
        <v>1</v>
      </c>
      <c r="W829" s="93" t="s">
        <v>1334</v>
      </c>
      <c r="Y829" s="93" t="s">
        <v>1398</v>
      </c>
    </row>
    <row r="830" spans="1:25">
      <c r="A830" s="92">
        <v>67</v>
      </c>
      <c r="B830" s="93" t="s">
        <v>500</v>
      </c>
      <c r="C830" s="93" t="s">
        <v>495</v>
      </c>
      <c r="D830" s="93">
        <v>216</v>
      </c>
      <c r="E830" s="93" t="s">
        <v>1005</v>
      </c>
      <c r="F830" s="93">
        <f>20</f>
        <v>20</v>
      </c>
      <c r="G830" s="93">
        <v>1805</v>
      </c>
      <c r="J830" s="93">
        <v>304</v>
      </c>
      <c r="U830" s="93">
        <v>1</v>
      </c>
      <c r="W830" s="93" t="s">
        <v>1334</v>
      </c>
      <c r="Y830" s="93" t="s">
        <v>1398</v>
      </c>
    </row>
    <row r="831" spans="1:25">
      <c r="A831" s="92">
        <v>67</v>
      </c>
      <c r="B831" s="93" t="s">
        <v>500</v>
      </c>
      <c r="C831" s="93" t="s">
        <v>52</v>
      </c>
      <c r="D831" s="93">
        <v>379</v>
      </c>
      <c r="E831" s="93" t="s">
        <v>1005</v>
      </c>
      <c r="F831" s="93">
        <f>20</f>
        <v>20</v>
      </c>
      <c r="G831" s="93">
        <v>1805</v>
      </c>
      <c r="J831" s="93">
        <v>304</v>
      </c>
      <c r="R831" s="93">
        <v>1</v>
      </c>
      <c r="U831" s="93">
        <v>1</v>
      </c>
      <c r="W831" s="93" t="s">
        <v>1334</v>
      </c>
      <c r="Y831" s="93" t="s">
        <v>1398</v>
      </c>
    </row>
    <row r="832" spans="1:25">
      <c r="A832" s="92">
        <v>67</v>
      </c>
      <c r="B832" s="93" t="s">
        <v>500</v>
      </c>
      <c r="C832" s="93" t="s">
        <v>496</v>
      </c>
      <c r="D832" s="93">
        <v>83</v>
      </c>
      <c r="E832" s="93" t="s">
        <v>1005</v>
      </c>
      <c r="F832" s="93">
        <f>20</f>
        <v>20</v>
      </c>
      <c r="G832" s="93">
        <v>1805</v>
      </c>
      <c r="H832" s="93">
        <v>10</v>
      </c>
      <c r="J832" s="93">
        <v>304</v>
      </c>
      <c r="U832" s="93">
        <v>1</v>
      </c>
      <c r="W832" s="93" t="s">
        <v>1334</v>
      </c>
      <c r="Y832" s="93" t="s">
        <v>1398</v>
      </c>
    </row>
    <row r="833" spans="1:25">
      <c r="A833" s="92">
        <v>67</v>
      </c>
      <c r="B833" s="93" t="s">
        <v>500</v>
      </c>
      <c r="C833" s="93" t="s">
        <v>476</v>
      </c>
      <c r="D833" s="93">
        <v>385</v>
      </c>
      <c r="E833" s="93" t="s">
        <v>1005</v>
      </c>
      <c r="F833" s="93">
        <f>20</f>
        <v>20</v>
      </c>
      <c r="G833" s="93">
        <v>1805</v>
      </c>
      <c r="J833" s="93">
        <v>304</v>
      </c>
      <c r="U833" s="93">
        <v>1</v>
      </c>
      <c r="W833" s="93" t="s">
        <v>1334</v>
      </c>
      <c r="Y833" s="93" t="s">
        <v>1398</v>
      </c>
    </row>
    <row r="834" spans="1:25">
      <c r="A834" s="92">
        <v>67</v>
      </c>
      <c r="B834" s="93" t="s">
        <v>500</v>
      </c>
      <c r="C834" s="93" t="s">
        <v>28</v>
      </c>
      <c r="D834" s="93">
        <f>56</f>
        <v>56</v>
      </c>
      <c r="E834" s="93" t="s">
        <v>507</v>
      </c>
      <c r="F834" s="93">
        <v>375</v>
      </c>
      <c r="G834" s="93">
        <v>1805</v>
      </c>
      <c r="J834" s="93">
        <v>304</v>
      </c>
      <c r="U834" s="93">
        <v>1</v>
      </c>
      <c r="W834" s="93" t="s">
        <v>1334</v>
      </c>
      <c r="Y834" s="93" t="s">
        <v>1398</v>
      </c>
    </row>
    <row r="835" spans="1:25">
      <c r="A835" s="92">
        <v>67</v>
      </c>
      <c r="B835" s="93" t="s">
        <v>500</v>
      </c>
      <c r="C835" s="93" t="s">
        <v>492</v>
      </c>
      <c r="D835" s="93">
        <v>27</v>
      </c>
      <c r="E835" s="93" t="s">
        <v>507</v>
      </c>
      <c r="F835" s="93">
        <v>375</v>
      </c>
      <c r="G835" s="93">
        <v>1805</v>
      </c>
      <c r="J835" s="93">
        <v>304</v>
      </c>
      <c r="U835" s="93">
        <v>1</v>
      </c>
      <c r="W835" s="93" t="s">
        <v>1334</v>
      </c>
      <c r="Y835" s="93" t="s">
        <v>1398</v>
      </c>
    </row>
    <row r="836" spans="1:25">
      <c r="A836" s="92">
        <v>67</v>
      </c>
      <c r="B836" s="93" t="s">
        <v>500</v>
      </c>
      <c r="C836" s="93" t="s">
        <v>495</v>
      </c>
      <c r="D836" s="93">
        <v>216</v>
      </c>
      <c r="E836" s="93" t="s">
        <v>507</v>
      </c>
      <c r="F836" s="93">
        <v>375</v>
      </c>
      <c r="G836" s="93">
        <v>1805</v>
      </c>
      <c r="J836" s="93">
        <v>304</v>
      </c>
      <c r="U836" s="93">
        <v>1</v>
      </c>
      <c r="W836" s="93" t="s">
        <v>1334</v>
      </c>
      <c r="Y836" s="93" t="s">
        <v>1398</v>
      </c>
    </row>
    <row r="837" spans="1:25">
      <c r="A837" s="92">
        <v>67</v>
      </c>
      <c r="B837" s="93" t="s">
        <v>500</v>
      </c>
      <c r="C837" s="93" t="s">
        <v>52</v>
      </c>
      <c r="D837" s="93">
        <v>379</v>
      </c>
      <c r="E837" s="93" t="s">
        <v>507</v>
      </c>
      <c r="F837" s="93">
        <v>375</v>
      </c>
      <c r="G837" s="93">
        <v>1805</v>
      </c>
      <c r="J837" s="93">
        <v>304</v>
      </c>
      <c r="R837" s="93">
        <v>1</v>
      </c>
      <c r="U837" s="93">
        <v>1</v>
      </c>
      <c r="W837" s="93" t="s">
        <v>1334</v>
      </c>
      <c r="Y837" s="93" t="s">
        <v>1398</v>
      </c>
    </row>
    <row r="838" spans="1:25">
      <c r="A838" s="92">
        <v>67</v>
      </c>
      <c r="B838" s="93" t="s">
        <v>500</v>
      </c>
      <c r="C838" s="93" t="s">
        <v>496</v>
      </c>
      <c r="D838" s="93">
        <v>83</v>
      </c>
      <c r="E838" s="93" t="s">
        <v>507</v>
      </c>
      <c r="F838" s="93">
        <v>375</v>
      </c>
      <c r="G838" s="93">
        <v>1805</v>
      </c>
      <c r="H838" s="93">
        <v>10</v>
      </c>
      <c r="J838" s="93">
        <v>304</v>
      </c>
      <c r="U838" s="93">
        <v>1</v>
      </c>
      <c r="W838" s="93" t="s">
        <v>1334</v>
      </c>
      <c r="Y838" s="93" t="s">
        <v>1398</v>
      </c>
    </row>
    <row r="839" spans="1:25">
      <c r="A839" s="92">
        <v>67</v>
      </c>
      <c r="B839" s="93" t="s">
        <v>500</v>
      </c>
      <c r="C839" s="93" t="s">
        <v>476</v>
      </c>
      <c r="D839" s="93">
        <v>385</v>
      </c>
      <c r="E839" s="93" t="s">
        <v>507</v>
      </c>
      <c r="F839" s="93">
        <v>375</v>
      </c>
      <c r="G839" s="93">
        <v>1805</v>
      </c>
      <c r="J839" s="93">
        <v>304</v>
      </c>
      <c r="U839" s="93">
        <v>1</v>
      </c>
      <c r="W839" s="93" t="s">
        <v>1334</v>
      </c>
      <c r="Y839" s="93" t="s">
        <v>1398</v>
      </c>
    </row>
    <row r="840" spans="1:25">
      <c r="A840" s="92">
        <v>67</v>
      </c>
      <c r="B840" s="93" t="s">
        <v>500</v>
      </c>
      <c r="C840" s="93" t="s">
        <v>28</v>
      </c>
      <c r="D840" s="93">
        <f>56</f>
        <v>56</v>
      </c>
      <c r="E840" s="93" t="s">
        <v>43</v>
      </c>
      <c r="F840" s="93">
        <v>304</v>
      </c>
      <c r="G840" s="93">
        <v>1806</v>
      </c>
      <c r="J840" s="93">
        <v>304</v>
      </c>
      <c r="U840" s="93">
        <v>1</v>
      </c>
      <c r="W840" s="93" t="s">
        <v>1334</v>
      </c>
      <c r="Y840" s="93" t="s">
        <v>1398</v>
      </c>
    </row>
    <row r="841" spans="1:25">
      <c r="A841" s="92">
        <v>67</v>
      </c>
      <c r="B841" s="93" t="s">
        <v>500</v>
      </c>
      <c r="C841" s="93" t="s">
        <v>492</v>
      </c>
      <c r="D841" s="93">
        <v>27</v>
      </c>
      <c r="E841" s="93" t="s">
        <v>43</v>
      </c>
      <c r="F841" s="93">
        <v>304</v>
      </c>
      <c r="G841" s="93">
        <v>1806</v>
      </c>
      <c r="J841" s="93">
        <v>304</v>
      </c>
      <c r="U841" s="93">
        <v>1</v>
      </c>
      <c r="W841" s="93" t="s">
        <v>1334</v>
      </c>
      <c r="Y841" s="93" t="s">
        <v>1398</v>
      </c>
    </row>
    <row r="842" spans="1:25">
      <c r="A842" s="92">
        <v>67</v>
      </c>
      <c r="B842" s="93" t="s">
        <v>500</v>
      </c>
      <c r="C842" s="93" t="s">
        <v>482</v>
      </c>
      <c r="D842" s="93">
        <v>172</v>
      </c>
      <c r="E842" s="93" t="s">
        <v>43</v>
      </c>
      <c r="F842" s="93">
        <v>304</v>
      </c>
      <c r="G842" s="93">
        <v>1806</v>
      </c>
      <c r="J842" s="93">
        <v>304</v>
      </c>
      <c r="U842" s="93">
        <v>1</v>
      </c>
      <c r="W842" s="93" t="s">
        <v>1334</v>
      </c>
      <c r="Y842" s="93" t="s">
        <v>1398</v>
      </c>
    </row>
    <row r="843" spans="1:25">
      <c r="A843" s="92">
        <v>67</v>
      </c>
      <c r="B843" s="93" t="s">
        <v>500</v>
      </c>
      <c r="C843" s="93" t="s">
        <v>495</v>
      </c>
      <c r="D843" s="93">
        <v>216</v>
      </c>
      <c r="E843" s="93" t="s">
        <v>43</v>
      </c>
      <c r="F843" s="93">
        <v>304</v>
      </c>
      <c r="G843" s="93">
        <v>1806</v>
      </c>
      <c r="J843" s="93">
        <v>304</v>
      </c>
      <c r="U843" s="93">
        <v>1</v>
      </c>
      <c r="W843" s="93" t="s">
        <v>1334</v>
      </c>
      <c r="Y843" s="93" t="s">
        <v>1398</v>
      </c>
    </row>
    <row r="844" spans="1:25">
      <c r="A844" s="92">
        <v>67</v>
      </c>
      <c r="B844" s="93" t="s">
        <v>500</v>
      </c>
      <c r="C844" s="93" t="s">
        <v>52</v>
      </c>
      <c r="D844" s="93">
        <v>379</v>
      </c>
      <c r="E844" s="93" t="s">
        <v>43</v>
      </c>
      <c r="F844" s="93">
        <v>304</v>
      </c>
      <c r="G844" s="93">
        <v>1806</v>
      </c>
      <c r="J844" s="93">
        <v>304</v>
      </c>
      <c r="R844" s="93">
        <v>1</v>
      </c>
      <c r="U844" s="93">
        <v>1</v>
      </c>
      <c r="W844" s="93" t="s">
        <v>1334</v>
      </c>
      <c r="Y844" s="93" t="s">
        <v>1398</v>
      </c>
    </row>
    <row r="845" spans="1:25">
      <c r="A845" s="92">
        <v>67</v>
      </c>
      <c r="B845" s="93" t="s">
        <v>500</v>
      </c>
      <c r="C845" s="93" t="s">
        <v>28</v>
      </c>
      <c r="D845" s="93">
        <f>56</f>
        <v>56</v>
      </c>
      <c r="E845" s="93" t="s">
        <v>31</v>
      </c>
      <c r="F845" s="93">
        <f>20</f>
        <v>20</v>
      </c>
      <c r="G845" s="93">
        <v>1806</v>
      </c>
      <c r="J845" s="93">
        <v>304</v>
      </c>
      <c r="U845" s="93">
        <v>1</v>
      </c>
      <c r="W845" s="93" t="s">
        <v>1334</v>
      </c>
      <c r="Y845" s="93" t="s">
        <v>1398</v>
      </c>
    </row>
    <row r="846" spans="1:25">
      <c r="A846" s="92">
        <v>67</v>
      </c>
      <c r="B846" s="93" t="s">
        <v>500</v>
      </c>
      <c r="C846" s="93" t="s">
        <v>492</v>
      </c>
      <c r="D846" s="93">
        <v>27</v>
      </c>
      <c r="E846" s="93" t="s">
        <v>31</v>
      </c>
      <c r="F846" s="93">
        <f>20</f>
        <v>20</v>
      </c>
      <c r="G846" s="93">
        <v>1806</v>
      </c>
      <c r="J846" s="93">
        <v>304</v>
      </c>
      <c r="U846" s="93">
        <v>1</v>
      </c>
      <c r="W846" s="93" t="s">
        <v>1334</v>
      </c>
      <c r="Y846" s="93" t="s">
        <v>1398</v>
      </c>
    </row>
    <row r="847" spans="1:25">
      <c r="A847" s="92">
        <v>67</v>
      </c>
      <c r="B847" s="93" t="s">
        <v>500</v>
      </c>
      <c r="C847" s="93" t="s">
        <v>482</v>
      </c>
      <c r="D847" s="93">
        <v>172</v>
      </c>
      <c r="E847" s="93" t="s">
        <v>31</v>
      </c>
      <c r="F847" s="93">
        <f>20</f>
        <v>20</v>
      </c>
      <c r="G847" s="93">
        <v>1806</v>
      </c>
      <c r="J847" s="93">
        <v>304</v>
      </c>
      <c r="U847" s="93">
        <v>1</v>
      </c>
      <c r="W847" s="93" t="s">
        <v>1334</v>
      </c>
      <c r="Y847" s="93" t="s">
        <v>1398</v>
      </c>
    </row>
    <row r="848" spans="1:25">
      <c r="A848" s="92">
        <v>67</v>
      </c>
      <c r="B848" s="93" t="s">
        <v>500</v>
      </c>
      <c r="C848" s="93" t="s">
        <v>495</v>
      </c>
      <c r="D848" s="93">
        <v>216</v>
      </c>
      <c r="E848" s="93" t="s">
        <v>31</v>
      </c>
      <c r="F848" s="93">
        <f>20</f>
        <v>20</v>
      </c>
      <c r="G848" s="93">
        <v>1806</v>
      </c>
      <c r="J848" s="93">
        <v>304</v>
      </c>
      <c r="U848" s="93">
        <v>1</v>
      </c>
      <c r="W848" s="93" t="s">
        <v>1334</v>
      </c>
      <c r="Y848" s="93" t="s">
        <v>1398</v>
      </c>
    </row>
    <row r="849" spans="1:26">
      <c r="A849" s="92">
        <v>67</v>
      </c>
      <c r="B849" s="93" t="s">
        <v>500</v>
      </c>
      <c r="C849" s="93" t="s">
        <v>52</v>
      </c>
      <c r="D849" s="93">
        <v>379</v>
      </c>
      <c r="E849" s="93" t="s">
        <v>31</v>
      </c>
      <c r="F849" s="93">
        <f>20</f>
        <v>20</v>
      </c>
      <c r="G849" s="93">
        <v>1806</v>
      </c>
      <c r="J849" s="93">
        <v>304</v>
      </c>
      <c r="R849" s="93">
        <v>1</v>
      </c>
      <c r="U849" s="93">
        <v>1</v>
      </c>
      <c r="W849" s="93" t="s">
        <v>1334</v>
      </c>
      <c r="Y849" s="93" t="s">
        <v>1398</v>
      </c>
    </row>
    <row r="850" spans="1:26">
      <c r="A850" s="92">
        <v>67</v>
      </c>
      <c r="B850" s="93" t="s">
        <v>500</v>
      </c>
      <c r="C850" s="93" t="s">
        <v>28</v>
      </c>
      <c r="D850" s="93">
        <f>56</f>
        <v>56</v>
      </c>
      <c r="E850" s="93" t="s">
        <v>1005</v>
      </c>
      <c r="F850" s="93">
        <f>20</f>
        <v>20</v>
      </c>
      <c r="G850" s="93">
        <v>1806</v>
      </c>
      <c r="J850" s="93">
        <v>304</v>
      </c>
      <c r="U850" s="93">
        <v>1</v>
      </c>
      <c r="W850" s="93" t="s">
        <v>1334</v>
      </c>
      <c r="Y850" s="93" t="s">
        <v>1398</v>
      </c>
    </row>
    <row r="851" spans="1:26">
      <c r="A851" s="92">
        <v>67</v>
      </c>
      <c r="B851" s="93" t="s">
        <v>500</v>
      </c>
      <c r="C851" s="93" t="s">
        <v>492</v>
      </c>
      <c r="D851" s="93">
        <v>27</v>
      </c>
      <c r="E851" s="93" t="s">
        <v>1005</v>
      </c>
      <c r="F851" s="93">
        <f>20</f>
        <v>20</v>
      </c>
      <c r="G851" s="93">
        <v>1806</v>
      </c>
      <c r="J851" s="93">
        <v>304</v>
      </c>
      <c r="U851" s="93">
        <v>1</v>
      </c>
      <c r="W851" s="93" t="s">
        <v>1334</v>
      </c>
      <c r="Y851" s="93" t="s">
        <v>1398</v>
      </c>
    </row>
    <row r="852" spans="1:26">
      <c r="A852" s="92">
        <v>67</v>
      </c>
      <c r="B852" s="93" t="s">
        <v>500</v>
      </c>
      <c r="C852" s="93" t="s">
        <v>482</v>
      </c>
      <c r="D852" s="93">
        <v>172</v>
      </c>
      <c r="E852" s="93" t="s">
        <v>1005</v>
      </c>
      <c r="F852" s="93">
        <f>20</f>
        <v>20</v>
      </c>
      <c r="G852" s="93">
        <v>1806</v>
      </c>
      <c r="J852" s="93">
        <v>304</v>
      </c>
      <c r="U852" s="93">
        <v>1</v>
      </c>
      <c r="W852" s="93" t="s">
        <v>1334</v>
      </c>
      <c r="Y852" s="93" t="s">
        <v>1398</v>
      </c>
    </row>
    <row r="853" spans="1:26">
      <c r="A853" s="92">
        <v>67</v>
      </c>
      <c r="B853" s="93" t="s">
        <v>500</v>
      </c>
      <c r="C853" s="93" t="s">
        <v>495</v>
      </c>
      <c r="D853" s="93">
        <v>216</v>
      </c>
      <c r="E853" s="93" t="s">
        <v>1005</v>
      </c>
      <c r="F853" s="93">
        <f>20</f>
        <v>20</v>
      </c>
      <c r="G853" s="93">
        <v>1806</v>
      </c>
      <c r="J853" s="93">
        <v>304</v>
      </c>
      <c r="U853" s="93">
        <v>1</v>
      </c>
      <c r="W853" s="93" t="s">
        <v>1334</v>
      </c>
      <c r="Y853" s="93" t="s">
        <v>1398</v>
      </c>
    </row>
    <row r="854" spans="1:26">
      <c r="A854" s="92">
        <v>67</v>
      </c>
      <c r="B854" s="93" t="s">
        <v>500</v>
      </c>
      <c r="C854" s="93" t="s">
        <v>52</v>
      </c>
      <c r="D854" s="93">
        <v>379</v>
      </c>
      <c r="E854" s="93" t="s">
        <v>1005</v>
      </c>
      <c r="F854" s="93">
        <f>20</f>
        <v>20</v>
      </c>
      <c r="G854" s="93">
        <v>1806</v>
      </c>
      <c r="J854" s="93">
        <v>304</v>
      </c>
      <c r="R854" s="93">
        <v>1</v>
      </c>
      <c r="U854" s="93">
        <v>1</v>
      </c>
      <c r="W854" s="93" t="s">
        <v>1334</v>
      </c>
      <c r="Y854" s="93" t="s">
        <v>1398</v>
      </c>
    </row>
    <row r="855" spans="1:26">
      <c r="A855" s="92">
        <v>67</v>
      </c>
      <c r="B855" s="93" t="s">
        <v>500</v>
      </c>
      <c r="C855" s="93" t="s">
        <v>28</v>
      </c>
      <c r="D855" s="93">
        <f>56</f>
        <v>56</v>
      </c>
      <c r="E855" s="93" t="s">
        <v>507</v>
      </c>
      <c r="F855" s="93">
        <v>375</v>
      </c>
      <c r="G855" s="93">
        <v>1806</v>
      </c>
      <c r="J855" s="93">
        <v>304</v>
      </c>
      <c r="U855" s="93">
        <v>1</v>
      </c>
      <c r="W855" s="93" t="s">
        <v>1334</v>
      </c>
      <c r="Y855" s="93" t="s">
        <v>1398</v>
      </c>
    </row>
    <row r="856" spans="1:26">
      <c r="A856" s="92">
        <v>67</v>
      </c>
      <c r="B856" s="93" t="s">
        <v>500</v>
      </c>
      <c r="C856" s="93" t="s">
        <v>492</v>
      </c>
      <c r="D856" s="93">
        <v>27</v>
      </c>
      <c r="E856" s="93" t="s">
        <v>507</v>
      </c>
      <c r="F856" s="93">
        <v>375</v>
      </c>
      <c r="G856" s="93">
        <v>1806</v>
      </c>
      <c r="J856" s="93">
        <v>304</v>
      </c>
      <c r="U856" s="93">
        <v>1</v>
      </c>
      <c r="W856" s="93" t="s">
        <v>1334</v>
      </c>
      <c r="Y856" s="93" t="s">
        <v>1398</v>
      </c>
    </row>
    <row r="857" spans="1:26">
      <c r="A857" s="92">
        <v>67</v>
      </c>
      <c r="B857" s="93" t="s">
        <v>500</v>
      </c>
      <c r="C857" s="93" t="s">
        <v>482</v>
      </c>
      <c r="D857" s="93">
        <v>172</v>
      </c>
      <c r="E857" s="93" t="s">
        <v>507</v>
      </c>
      <c r="F857" s="93">
        <v>375</v>
      </c>
      <c r="G857" s="93">
        <v>1806</v>
      </c>
      <c r="J857" s="93">
        <v>304</v>
      </c>
      <c r="U857" s="93">
        <v>1</v>
      </c>
      <c r="W857" s="93" t="s">
        <v>1334</v>
      </c>
      <c r="Y857" s="93" t="s">
        <v>1398</v>
      </c>
    </row>
    <row r="858" spans="1:26">
      <c r="A858" s="92">
        <v>67</v>
      </c>
      <c r="B858" s="93" t="s">
        <v>500</v>
      </c>
      <c r="C858" s="93" t="s">
        <v>495</v>
      </c>
      <c r="D858" s="93">
        <v>216</v>
      </c>
      <c r="E858" s="93" t="s">
        <v>507</v>
      </c>
      <c r="F858" s="93">
        <v>375</v>
      </c>
      <c r="G858" s="93">
        <v>1806</v>
      </c>
      <c r="J858" s="93">
        <v>304</v>
      </c>
      <c r="U858" s="93">
        <v>1</v>
      </c>
      <c r="W858" s="93" t="s">
        <v>1334</v>
      </c>
      <c r="Y858" s="93" t="s">
        <v>1398</v>
      </c>
    </row>
    <row r="859" spans="1:26">
      <c r="A859" s="92">
        <v>67</v>
      </c>
      <c r="B859" s="93" t="s">
        <v>500</v>
      </c>
      <c r="C859" s="93" t="s">
        <v>52</v>
      </c>
      <c r="D859" s="93">
        <v>379</v>
      </c>
      <c r="E859" s="93" t="s">
        <v>507</v>
      </c>
      <c r="F859" s="93">
        <v>375</v>
      </c>
      <c r="G859" s="93">
        <v>1806</v>
      </c>
      <c r="J859" s="93">
        <v>304</v>
      </c>
      <c r="R859" s="93">
        <v>1</v>
      </c>
      <c r="U859" s="93">
        <v>1</v>
      </c>
      <c r="W859" s="93" t="s">
        <v>1334</v>
      </c>
      <c r="Y859" s="93" t="s">
        <v>1398</v>
      </c>
    </row>
    <row r="860" spans="1:26">
      <c r="A860" s="92">
        <v>67</v>
      </c>
      <c r="B860" s="93" t="s">
        <v>500</v>
      </c>
      <c r="C860" s="93" t="s">
        <v>482</v>
      </c>
      <c r="D860" s="93">
        <v>172</v>
      </c>
      <c r="E860" s="93" t="s">
        <v>43</v>
      </c>
      <c r="F860" s="93">
        <v>304</v>
      </c>
      <c r="G860" s="93">
        <v>1807</v>
      </c>
      <c r="J860" s="93">
        <v>304</v>
      </c>
      <c r="U860" s="93">
        <v>1</v>
      </c>
      <c r="W860" s="93" t="s">
        <v>1334</v>
      </c>
      <c r="Y860" s="93" t="s">
        <v>1398</v>
      </c>
    </row>
    <row r="861" spans="1:26">
      <c r="A861" s="92">
        <v>67</v>
      </c>
      <c r="B861" s="93" t="s">
        <v>500</v>
      </c>
      <c r="C861" s="93" t="s">
        <v>482</v>
      </c>
      <c r="D861" s="93">
        <v>172</v>
      </c>
      <c r="E861" s="93" t="s">
        <v>507</v>
      </c>
      <c r="F861" s="93">
        <v>375</v>
      </c>
      <c r="G861" s="93">
        <v>1807</v>
      </c>
      <c r="J861" s="93">
        <v>304</v>
      </c>
      <c r="U861" s="93">
        <v>1</v>
      </c>
      <c r="W861" s="93" t="s">
        <v>1334</v>
      </c>
      <c r="Y861" s="93" t="s">
        <v>1398</v>
      </c>
    </row>
    <row r="862" spans="1:26">
      <c r="A862" s="92">
        <v>68</v>
      </c>
      <c r="B862" s="93" t="s">
        <v>919</v>
      </c>
      <c r="C862" s="93" t="s">
        <v>747</v>
      </c>
      <c r="D862" s="93">
        <v>375</v>
      </c>
      <c r="E862" s="93" t="s">
        <v>39</v>
      </c>
      <c r="F862" s="93">
        <v>291</v>
      </c>
      <c r="G862" s="93">
        <v>1516</v>
      </c>
      <c r="I862" s="93">
        <v>8</v>
      </c>
      <c r="J862" s="93">
        <v>291</v>
      </c>
      <c r="W862" s="93" t="s">
        <v>83</v>
      </c>
      <c r="X862" s="94" t="s">
        <v>918</v>
      </c>
      <c r="Y862" s="93" t="s">
        <v>2038</v>
      </c>
      <c r="Z862" s="94" t="s">
        <v>2039</v>
      </c>
    </row>
    <row r="863" spans="1:26">
      <c r="A863" s="92">
        <v>69</v>
      </c>
      <c r="B863" s="93" t="s">
        <v>1386</v>
      </c>
      <c r="C863" s="93" t="s">
        <v>740</v>
      </c>
      <c r="D863" s="93">
        <v>304</v>
      </c>
      <c r="E863" s="93" t="s">
        <v>736</v>
      </c>
      <c r="F863" s="93">
        <v>177</v>
      </c>
      <c r="G863" s="93">
        <v>1688</v>
      </c>
      <c r="J863" s="93">
        <v>304</v>
      </c>
      <c r="P863" s="93" t="s">
        <v>667</v>
      </c>
      <c r="Q863" s="93">
        <v>25</v>
      </c>
      <c r="W863" s="93">
        <v>1</v>
      </c>
      <c r="Y863" s="93" t="s">
        <v>1027</v>
      </c>
    </row>
    <row r="864" spans="1:26">
      <c r="A864" s="92">
        <v>69</v>
      </c>
      <c r="B864" s="93" t="s">
        <v>1386</v>
      </c>
      <c r="C864" s="93" t="s">
        <v>740</v>
      </c>
      <c r="D864" s="93">
        <v>304</v>
      </c>
      <c r="E864" s="93" t="s">
        <v>553</v>
      </c>
      <c r="F864" s="93">
        <v>66</v>
      </c>
      <c r="G864" s="93">
        <v>1688</v>
      </c>
      <c r="J864" s="93">
        <v>304</v>
      </c>
      <c r="P864" s="93" t="s">
        <v>667</v>
      </c>
      <c r="Q864" s="93">
        <v>25</v>
      </c>
      <c r="W864" s="93">
        <v>1</v>
      </c>
      <c r="Y864" s="93" t="s">
        <v>1027</v>
      </c>
    </row>
    <row r="865" spans="1:25">
      <c r="A865" s="92">
        <v>69</v>
      </c>
      <c r="B865" s="93" t="s">
        <v>1386</v>
      </c>
      <c r="C865" s="93" t="s">
        <v>740</v>
      </c>
      <c r="D865" s="93">
        <v>304</v>
      </c>
      <c r="E865" s="93" t="s">
        <v>570</v>
      </c>
      <c r="F865" s="93">
        <v>379</v>
      </c>
      <c r="G865" s="93">
        <v>1688</v>
      </c>
      <c r="J865" s="93">
        <v>304</v>
      </c>
      <c r="P865" s="93" t="s">
        <v>667</v>
      </c>
      <c r="Q865" s="93">
        <v>25</v>
      </c>
      <c r="W865" s="93">
        <v>1</v>
      </c>
      <c r="Y865" s="93" t="s">
        <v>1027</v>
      </c>
    </row>
    <row r="866" spans="1:25">
      <c r="A866" s="92">
        <v>69</v>
      </c>
      <c r="B866" s="93" t="s">
        <v>1386</v>
      </c>
      <c r="C866" s="93" t="s">
        <v>740</v>
      </c>
      <c r="D866" s="93">
        <v>304</v>
      </c>
      <c r="E866" s="93" t="s">
        <v>744</v>
      </c>
      <c r="F866" s="93">
        <v>375</v>
      </c>
      <c r="G866" s="93">
        <v>1688</v>
      </c>
      <c r="J866" s="93">
        <v>304</v>
      </c>
      <c r="P866" s="93" t="s">
        <v>667</v>
      </c>
      <c r="Q866" s="93">
        <v>25</v>
      </c>
      <c r="W866" s="93">
        <v>1</v>
      </c>
      <c r="Y866" s="93" t="s">
        <v>1027</v>
      </c>
    </row>
    <row r="867" spans="1:25">
      <c r="A867" s="92">
        <v>69</v>
      </c>
      <c r="B867" s="93" t="s">
        <v>1386</v>
      </c>
      <c r="C867" s="93" t="s">
        <v>740</v>
      </c>
      <c r="D867" s="93">
        <v>304</v>
      </c>
      <c r="E867" s="93" t="s">
        <v>736</v>
      </c>
      <c r="F867" s="93">
        <v>177</v>
      </c>
      <c r="G867" s="93">
        <v>1689</v>
      </c>
      <c r="J867" s="93">
        <v>304</v>
      </c>
      <c r="P867" s="93" t="s">
        <v>667</v>
      </c>
      <c r="Q867" s="93">
        <v>25</v>
      </c>
      <c r="W867" s="93">
        <v>1</v>
      </c>
      <c r="Y867" s="93" t="s">
        <v>1027</v>
      </c>
    </row>
    <row r="868" spans="1:25">
      <c r="A868" s="92">
        <v>69</v>
      </c>
      <c r="B868" s="93" t="s">
        <v>1386</v>
      </c>
      <c r="C868" s="93" t="s">
        <v>740</v>
      </c>
      <c r="D868" s="93">
        <v>304</v>
      </c>
      <c r="E868" s="93" t="s">
        <v>553</v>
      </c>
      <c r="F868" s="93">
        <v>66</v>
      </c>
      <c r="G868" s="93">
        <v>1689</v>
      </c>
      <c r="J868" s="93">
        <v>304</v>
      </c>
      <c r="P868" s="93" t="s">
        <v>667</v>
      </c>
      <c r="Q868" s="93">
        <v>25</v>
      </c>
      <c r="W868" s="93">
        <v>1</v>
      </c>
      <c r="Y868" s="93" t="s">
        <v>1027</v>
      </c>
    </row>
    <row r="869" spans="1:25">
      <c r="A869" s="92">
        <v>69</v>
      </c>
      <c r="B869" s="93" t="s">
        <v>1386</v>
      </c>
      <c r="C869" s="93" t="s">
        <v>740</v>
      </c>
      <c r="D869" s="93">
        <v>304</v>
      </c>
      <c r="E869" s="93" t="s">
        <v>570</v>
      </c>
      <c r="F869" s="93">
        <v>379</v>
      </c>
      <c r="G869" s="93">
        <v>1689</v>
      </c>
      <c r="J869" s="93">
        <v>304</v>
      </c>
      <c r="P869" s="93" t="s">
        <v>667</v>
      </c>
      <c r="Q869" s="93">
        <v>25</v>
      </c>
      <c r="W869" s="93">
        <v>1</v>
      </c>
      <c r="Y869" s="93" t="s">
        <v>1027</v>
      </c>
    </row>
    <row r="870" spans="1:25">
      <c r="A870" s="92">
        <v>69</v>
      </c>
      <c r="B870" s="93" t="s">
        <v>1386</v>
      </c>
      <c r="C870" s="93" t="s">
        <v>740</v>
      </c>
      <c r="D870" s="93">
        <v>304</v>
      </c>
      <c r="E870" s="93" t="s">
        <v>744</v>
      </c>
      <c r="F870" s="93">
        <v>375</v>
      </c>
      <c r="G870" s="93">
        <v>1689</v>
      </c>
      <c r="J870" s="93">
        <v>304</v>
      </c>
      <c r="P870" s="93" t="s">
        <v>667</v>
      </c>
      <c r="Q870" s="93">
        <v>25</v>
      </c>
      <c r="W870" s="93">
        <v>1</v>
      </c>
      <c r="Y870" s="93" t="s">
        <v>1027</v>
      </c>
    </row>
    <row r="871" spans="1:25">
      <c r="A871" s="92">
        <v>69</v>
      </c>
      <c r="B871" s="93" t="s">
        <v>1386</v>
      </c>
      <c r="C871" s="93" t="s">
        <v>740</v>
      </c>
      <c r="D871" s="93">
        <v>304</v>
      </c>
      <c r="E871" s="93" t="s">
        <v>736</v>
      </c>
      <c r="F871" s="93">
        <v>177</v>
      </c>
      <c r="G871" s="93">
        <v>1690</v>
      </c>
      <c r="J871" s="93">
        <v>304</v>
      </c>
      <c r="P871" s="93" t="s">
        <v>667</v>
      </c>
      <c r="Q871" s="93">
        <v>25</v>
      </c>
      <c r="W871" s="93">
        <v>1</v>
      </c>
      <c r="Y871" s="93" t="s">
        <v>1027</v>
      </c>
    </row>
    <row r="872" spans="1:25">
      <c r="A872" s="92">
        <v>69</v>
      </c>
      <c r="B872" s="93" t="s">
        <v>1386</v>
      </c>
      <c r="C872" s="93" t="s">
        <v>740</v>
      </c>
      <c r="D872" s="93">
        <v>304</v>
      </c>
      <c r="E872" s="93" t="s">
        <v>553</v>
      </c>
      <c r="F872" s="93">
        <v>66</v>
      </c>
      <c r="G872" s="93">
        <v>1690</v>
      </c>
      <c r="J872" s="93">
        <v>304</v>
      </c>
      <c r="P872" s="93" t="s">
        <v>667</v>
      </c>
      <c r="Q872" s="93">
        <v>25</v>
      </c>
      <c r="W872" s="93">
        <v>1</v>
      </c>
      <c r="Y872" s="93" t="s">
        <v>1027</v>
      </c>
    </row>
    <row r="873" spans="1:25">
      <c r="A873" s="92">
        <v>69</v>
      </c>
      <c r="B873" s="93" t="s">
        <v>1386</v>
      </c>
      <c r="C873" s="93" t="s">
        <v>740</v>
      </c>
      <c r="D873" s="93">
        <v>304</v>
      </c>
      <c r="E873" s="93" t="s">
        <v>570</v>
      </c>
      <c r="F873" s="93">
        <v>379</v>
      </c>
      <c r="G873" s="93">
        <v>1690</v>
      </c>
      <c r="J873" s="93">
        <v>304</v>
      </c>
      <c r="P873" s="93" t="s">
        <v>667</v>
      </c>
      <c r="Q873" s="93">
        <v>25</v>
      </c>
      <c r="W873" s="93">
        <v>1</v>
      </c>
      <c r="Y873" s="93" t="s">
        <v>1027</v>
      </c>
    </row>
    <row r="874" spans="1:25">
      <c r="A874" s="92">
        <v>69</v>
      </c>
      <c r="B874" s="93" t="s">
        <v>1386</v>
      </c>
      <c r="C874" s="93" t="s">
        <v>740</v>
      </c>
      <c r="D874" s="93">
        <v>304</v>
      </c>
      <c r="E874" s="93" t="s">
        <v>744</v>
      </c>
      <c r="F874" s="93">
        <v>375</v>
      </c>
      <c r="G874" s="93">
        <v>1690</v>
      </c>
      <c r="J874" s="93">
        <v>304</v>
      </c>
      <c r="P874" s="93" t="s">
        <v>667</v>
      </c>
      <c r="Q874" s="93">
        <v>25</v>
      </c>
      <c r="W874" s="93">
        <v>1</v>
      </c>
      <c r="Y874" s="93" t="s">
        <v>1027</v>
      </c>
    </row>
    <row r="875" spans="1:25">
      <c r="A875" s="92">
        <v>69</v>
      </c>
      <c r="B875" s="93" t="s">
        <v>1386</v>
      </c>
      <c r="C875" s="93" t="s">
        <v>740</v>
      </c>
      <c r="D875" s="93">
        <v>304</v>
      </c>
      <c r="E875" s="93" t="s">
        <v>736</v>
      </c>
      <c r="F875" s="93">
        <v>177</v>
      </c>
      <c r="G875" s="93">
        <v>1691</v>
      </c>
      <c r="J875" s="93">
        <v>304</v>
      </c>
      <c r="P875" s="93" t="s">
        <v>667</v>
      </c>
      <c r="Q875" s="93">
        <v>25</v>
      </c>
      <c r="W875" s="93">
        <v>1</v>
      </c>
      <c r="Y875" s="93" t="s">
        <v>1027</v>
      </c>
    </row>
    <row r="876" spans="1:25">
      <c r="A876" s="92">
        <v>69</v>
      </c>
      <c r="B876" s="93" t="s">
        <v>1386</v>
      </c>
      <c r="C876" s="93" t="s">
        <v>740</v>
      </c>
      <c r="D876" s="93">
        <v>304</v>
      </c>
      <c r="E876" s="93" t="s">
        <v>553</v>
      </c>
      <c r="F876" s="93">
        <v>66</v>
      </c>
      <c r="G876" s="93">
        <v>1691</v>
      </c>
      <c r="J876" s="93">
        <v>304</v>
      </c>
      <c r="P876" s="93" t="s">
        <v>667</v>
      </c>
      <c r="Q876" s="93">
        <v>25</v>
      </c>
      <c r="W876" s="93">
        <v>1</v>
      </c>
      <c r="Y876" s="93" t="s">
        <v>1027</v>
      </c>
    </row>
    <row r="877" spans="1:25">
      <c r="A877" s="92">
        <v>69</v>
      </c>
      <c r="B877" s="93" t="s">
        <v>1386</v>
      </c>
      <c r="C877" s="93" t="s">
        <v>740</v>
      </c>
      <c r="D877" s="93">
        <v>304</v>
      </c>
      <c r="E877" s="93" t="s">
        <v>570</v>
      </c>
      <c r="F877" s="93">
        <v>379</v>
      </c>
      <c r="G877" s="93">
        <v>1691</v>
      </c>
      <c r="J877" s="93">
        <v>304</v>
      </c>
      <c r="P877" s="93" t="s">
        <v>667</v>
      </c>
      <c r="Q877" s="93">
        <v>25</v>
      </c>
      <c r="W877" s="93">
        <v>1</v>
      </c>
      <c r="Y877" s="93" t="s">
        <v>1027</v>
      </c>
    </row>
    <row r="878" spans="1:25">
      <c r="A878" s="92">
        <v>69</v>
      </c>
      <c r="B878" s="93" t="s">
        <v>1386</v>
      </c>
      <c r="C878" s="93" t="s">
        <v>740</v>
      </c>
      <c r="D878" s="93">
        <v>304</v>
      </c>
      <c r="E878" s="93" t="s">
        <v>744</v>
      </c>
      <c r="F878" s="93">
        <v>375</v>
      </c>
      <c r="G878" s="93">
        <v>1691</v>
      </c>
      <c r="J878" s="93">
        <v>304</v>
      </c>
      <c r="P878" s="93" t="s">
        <v>667</v>
      </c>
      <c r="Q878" s="93">
        <v>25</v>
      </c>
      <c r="W878" s="93">
        <v>1</v>
      </c>
      <c r="Y878" s="93" t="s">
        <v>1027</v>
      </c>
    </row>
    <row r="879" spans="1:25">
      <c r="A879" s="92">
        <v>69</v>
      </c>
      <c r="B879" s="93" t="s">
        <v>1386</v>
      </c>
      <c r="C879" s="93" t="s">
        <v>740</v>
      </c>
      <c r="D879" s="93">
        <v>304</v>
      </c>
      <c r="E879" s="93" t="s">
        <v>736</v>
      </c>
      <c r="F879" s="93">
        <v>177</v>
      </c>
      <c r="G879" s="93">
        <v>1692</v>
      </c>
      <c r="J879" s="93">
        <v>304</v>
      </c>
      <c r="P879" s="93" t="s">
        <v>667</v>
      </c>
      <c r="Q879" s="93">
        <v>25</v>
      </c>
      <c r="W879" s="93">
        <v>1</v>
      </c>
      <c r="Y879" s="93" t="s">
        <v>1027</v>
      </c>
    </row>
    <row r="880" spans="1:25">
      <c r="A880" s="92">
        <v>69</v>
      </c>
      <c r="B880" s="93" t="s">
        <v>1386</v>
      </c>
      <c r="C880" s="93" t="s">
        <v>740</v>
      </c>
      <c r="D880" s="93">
        <v>304</v>
      </c>
      <c r="E880" s="93" t="s">
        <v>553</v>
      </c>
      <c r="F880" s="93">
        <v>66</v>
      </c>
      <c r="G880" s="93">
        <v>1692</v>
      </c>
      <c r="J880" s="93">
        <v>304</v>
      </c>
      <c r="P880" s="93" t="s">
        <v>667</v>
      </c>
      <c r="Q880" s="93">
        <v>25</v>
      </c>
      <c r="W880" s="93">
        <v>1</v>
      </c>
      <c r="Y880" s="93" t="s">
        <v>1027</v>
      </c>
    </row>
    <row r="881" spans="1:25">
      <c r="A881" s="92">
        <v>69</v>
      </c>
      <c r="B881" s="93" t="s">
        <v>1386</v>
      </c>
      <c r="C881" s="93" t="s">
        <v>740</v>
      </c>
      <c r="D881" s="93">
        <v>304</v>
      </c>
      <c r="E881" s="93" t="s">
        <v>570</v>
      </c>
      <c r="F881" s="93">
        <v>379</v>
      </c>
      <c r="G881" s="93">
        <v>1692</v>
      </c>
      <c r="J881" s="93">
        <v>304</v>
      </c>
      <c r="P881" s="93" t="s">
        <v>667</v>
      </c>
      <c r="Q881" s="93">
        <v>25</v>
      </c>
      <c r="W881" s="93">
        <v>1</v>
      </c>
      <c r="Y881" s="93" t="s">
        <v>1027</v>
      </c>
    </row>
    <row r="882" spans="1:25">
      <c r="A882" s="92">
        <v>69</v>
      </c>
      <c r="B882" s="93" t="s">
        <v>1386</v>
      </c>
      <c r="C882" s="93" t="s">
        <v>740</v>
      </c>
      <c r="D882" s="93">
        <v>304</v>
      </c>
      <c r="E882" s="93" t="s">
        <v>744</v>
      </c>
      <c r="F882" s="93">
        <v>375</v>
      </c>
      <c r="G882" s="93">
        <v>1692</v>
      </c>
      <c r="J882" s="93">
        <v>304</v>
      </c>
      <c r="P882" s="93" t="s">
        <v>667</v>
      </c>
      <c r="Q882" s="93">
        <v>25</v>
      </c>
      <c r="W882" s="93">
        <v>1</v>
      </c>
      <c r="Y882" s="93" t="s">
        <v>1027</v>
      </c>
    </row>
    <row r="883" spans="1:25">
      <c r="A883" s="92">
        <v>69</v>
      </c>
      <c r="B883" s="93" t="s">
        <v>1386</v>
      </c>
      <c r="C883" s="93" t="s">
        <v>740</v>
      </c>
      <c r="D883" s="93">
        <v>304</v>
      </c>
      <c r="E883" s="93" t="s">
        <v>736</v>
      </c>
      <c r="F883" s="93">
        <v>177</v>
      </c>
      <c r="G883" s="93">
        <v>1693</v>
      </c>
      <c r="J883" s="93">
        <v>304</v>
      </c>
      <c r="P883" s="93" t="s">
        <v>667</v>
      </c>
      <c r="Q883" s="93">
        <v>25</v>
      </c>
      <c r="W883" s="93">
        <v>1</v>
      </c>
      <c r="Y883" s="93" t="s">
        <v>1027</v>
      </c>
    </row>
    <row r="884" spans="1:25">
      <c r="A884" s="92">
        <v>69</v>
      </c>
      <c r="B884" s="93" t="s">
        <v>1386</v>
      </c>
      <c r="C884" s="93" t="s">
        <v>740</v>
      </c>
      <c r="D884" s="93">
        <v>304</v>
      </c>
      <c r="E884" s="93" t="s">
        <v>553</v>
      </c>
      <c r="F884" s="93">
        <v>66</v>
      </c>
      <c r="G884" s="93">
        <v>1693</v>
      </c>
      <c r="J884" s="93">
        <v>304</v>
      </c>
      <c r="P884" s="93" t="s">
        <v>667</v>
      </c>
      <c r="Q884" s="93">
        <v>25</v>
      </c>
      <c r="W884" s="93">
        <v>1</v>
      </c>
      <c r="Y884" s="93" t="s">
        <v>1027</v>
      </c>
    </row>
    <row r="885" spans="1:25">
      <c r="A885" s="92">
        <v>69</v>
      </c>
      <c r="B885" s="93" t="s">
        <v>1386</v>
      </c>
      <c r="C885" s="93" t="s">
        <v>740</v>
      </c>
      <c r="D885" s="93">
        <v>304</v>
      </c>
      <c r="E885" s="93" t="s">
        <v>570</v>
      </c>
      <c r="F885" s="93">
        <v>379</v>
      </c>
      <c r="G885" s="93">
        <v>1693</v>
      </c>
      <c r="J885" s="93">
        <v>304</v>
      </c>
      <c r="P885" s="93" t="s">
        <v>667</v>
      </c>
      <c r="Q885" s="93">
        <v>25</v>
      </c>
      <c r="W885" s="93">
        <v>1</v>
      </c>
      <c r="Y885" s="93" t="s">
        <v>1027</v>
      </c>
    </row>
    <row r="886" spans="1:25">
      <c r="A886" s="92">
        <v>69</v>
      </c>
      <c r="B886" s="93" t="s">
        <v>1386</v>
      </c>
      <c r="C886" s="93" t="s">
        <v>740</v>
      </c>
      <c r="D886" s="93">
        <v>304</v>
      </c>
      <c r="E886" s="93" t="s">
        <v>744</v>
      </c>
      <c r="F886" s="93">
        <v>375</v>
      </c>
      <c r="G886" s="93">
        <v>1693</v>
      </c>
      <c r="J886" s="93">
        <v>304</v>
      </c>
      <c r="P886" s="93" t="s">
        <v>667</v>
      </c>
      <c r="Q886" s="93">
        <v>25</v>
      </c>
      <c r="W886" s="93">
        <v>1</v>
      </c>
      <c r="Y886" s="93" t="s">
        <v>1027</v>
      </c>
    </row>
    <row r="887" spans="1:25">
      <c r="A887" s="92">
        <v>69</v>
      </c>
      <c r="B887" s="93" t="s">
        <v>1386</v>
      </c>
      <c r="C887" s="93" t="s">
        <v>740</v>
      </c>
      <c r="D887" s="93">
        <v>304</v>
      </c>
      <c r="E887" s="93" t="s">
        <v>736</v>
      </c>
      <c r="F887" s="93">
        <v>177</v>
      </c>
      <c r="G887" s="93">
        <v>1694</v>
      </c>
      <c r="J887" s="93">
        <v>304</v>
      </c>
      <c r="P887" s="93" t="s">
        <v>667</v>
      </c>
      <c r="Q887" s="93">
        <v>25</v>
      </c>
      <c r="W887" s="93">
        <v>1</v>
      </c>
      <c r="Y887" s="93" t="s">
        <v>1027</v>
      </c>
    </row>
    <row r="888" spans="1:25">
      <c r="A888" s="92">
        <v>69</v>
      </c>
      <c r="B888" s="93" t="s">
        <v>1386</v>
      </c>
      <c r="C888" s="93" t="s">
        <v>740</v>
      </c>
      <c r="D888" s="93">
        <v>304</v>
      </c>
      <c r="E888" s="93" t="s">
        <v>553</v>
      </c>
      <c r="F888" s="93">
        <v>66</v>
      </c>
      <c r="G888" s="93">
        <v>1694</v>
      </c>
      <c r="J888" s="93">
        <v>304</v>
      </c>
      <c r="P888" s="93" t="s">
        <v>667</v>
      </c>
      <c r="Q888" s="93">
        <v>25</v>
      </c>
      <c r="W888" s="93">
        <v>1</v>
      </c>
      <c r="Y888" s="93" t="s">
        <v>1027</v>
      </c>
    </row>
    <row r="889" spans="1:25">
      <c r="A889" s="92">
        <v>69</v>
      </c>
      <c r="B889" s="93" t="s">
        <v>1386</v>
      </c>
      <c r="C889" s="93" t="s">
        <v>740</v>
      </c>
      <c r="D889" s="93">
        <v>304</v>
      </c>
      <c r="E889" s="93" t="s">
        <v>570</v>
      </c>
      <c r="F889" s="93">
        <v>379</v>
      </c>
      <c r="G889" s="93">
        <v>1694</v>
      </c>
      <c r="J889" s="93">
        <v>304</v>
      </c>
      <c r="P889" s="93" t="s">
        <v>667</v>
      </c>
      <c r="Q889" s="93">
        <v>25</v>
      </c>
      <c r="W889" s="93">
        <v>1</v>
      </c>
      <c r="Y889" s="93" t="s">
        <v>1027</v>
      </c>
    </row>
    <row r="890" spans="1:25">
      <c r="A890" s="92">
        <v>69</v>
      </c>
      <c r="B890" s="93" t="s">
        <v>1386</v>
      </c>
      <c r="C890" s="93" t="s">
        <v>740</v>
      </c>
      <c r="D890" s="93">
        <v>304</v>
      </c>
      <c r="E890" s="93" t="s">
        <v>744</v>
      </c>
      <c r="F890" s="93">
        <v>375</v>
      </c>
      <c r="G890" s="93">
        <v>1694</v>
      </c>
      <c r="J890" s="93">
        <v>304</v>
      </c>
      <c r="P890" s="93" t="s">
        <v>667</v>
      </c>
      <c r="Q890" s="93">
        <v>25</v>
      </c>
      <c r="W890" s="93">
        <v>1</v>
      </c>
      <c r="Y890" s="93" t="s">
        <v>1027</v>
      </c>
    </row>
    <row r="891" spans="1:25">
      <c r="A891" s="92">
        <v>69</v>
      </c>
      <c r="B891" s="93" t="s">
        <v>1386</v>
      </c>
      <c r="C891" s="93" t="s">
        <v>740</v>
      </c>
      <c r="D891" s="93">
        <v>304</v>
      </c>
      <c r="E891" s="93" t="s">
        <v>736</v>
      </c>
      <c r="F891" s="93">
        <v>177</v>
      </c>
      <c r="G891" s="93">
        <v>1695</v>
      </c>
      <c r="J891" s="93">
        <v>304</v>
      </c>
      <c r="P891" s="93" t="s">
        <v>667</v>
      </c>
      <c r="Q891" s="93">
        <v>25</v>
      </c>
      <c r="W891" s="93">
        <v>1</v>
      </c>
      <c r="Y891" s="93" t="s">
        <v>1027</v>
      </c>
    </row>
    <row r="892" spans="1:25">
      <c r="A892" s="92">
        <v>69</v>
      </c>
      <c r="B892" s="93" t="s">
        <v>1386</v>
      </c>
      <c r="C892" s="93" t="s">
        <v>740</v>
      </c>
      <c r="D892" s="93">
        <v>304</v>
      </c>
      <c r="E892" s="93" t="s">
        <v>553</v>
      </c>
      <c r="F892" s="93">
        <v>66</v>
      </c>
      <c r="G892" s="93">
        <v>1695</v>
      </c>
      <c r="J892" s="93">
        <v>304</v>
      </c>
      <c r="P892" s="93" t="s">
        <v>667</v>
      </c>
      <c r="Q892" s="93">
        <v>25</v>
      </c>
      <c r="W892" s="93">
        <v>1</v>
      </c>
      <c r="Y892" s="93" t="s">
        <v>1027</v>
      </c>
    </row>
    <row r="893" spans="1:25">
      <c r="A893" s="92">
        <v>69</v>
      </c>
      <c r="B893" s="93" t="s">
        <v>1386</v>
      </c>
      <c r="C893" s="93" t="s">
        <v>740</v>
      </c>
      <c r="D893" s="93">
        <v>304</v>
      </c>
      <c r="E893" s="93" t="s">
        <v>570</v>
      </c>
      <c r="F893" s="93">
        <v>379</v>
      </c>
      <c r="G893" s="93">
        <v>1695</v>
      </c>
      <c r="J893" s="93">
        <v>304</v>
      </c>
      <c r="P893" s="93" t="s">
        <v>667</v>
      </c>
      <c r="Q893" s="93">
        <v>25</v>
      </c>
      <c r="W893" s="93">
        <v>1</v>
      </c>
      <c r="Y893" s="93" t="s">
        <v>1027</v>
      </c>
    </row>
    <row r="894" spans="1:25">
      <c r="A894" s="92">
        <v>69</v>
      </c>
      <c r="B894" s="93" t="s">
        <v>1386</v>
      </c>
      <c r="C894" s="93" t="s">
        <v>740</v>
      </c>
      <c r="D894" s="93">
        <v>304</v>
      </c>
      <c r="E894" s="93" t="s">
        <v>744</v>
      </c>
      <c r="F894" s="93">
        <v>375</v>
      </c>
      <c r="G894" s="93">
        <v>1695</v>
      </c>
      <c r="J894" s="93">
        <v>304</v>
      </c>
      <c r="P894" s="93" t="s">
        <v>667</v>
      </c>
      <c r="Q894" s="93">
        <v>25</v>
      </c>
      <c r="W894" s="93">
        <v>1</v>
      </c>
      <c r="Y894" s="93" t="s">
        <v>1027</v>
      </c>
    </row>
    <row r="895" spans="1:25">
      <c r="A895" s="92">
        <v>69</v>
      </c>
      <c r="B895" s="93" t="s">
        <v>1386</v>
      </c>
      <c r="C895" s="93" t="s">
        <v>740</v>
      </c>
      <c r="D895" s="93">
        <v>304</v>
      </c>
      <c r="E895" s="93" t="s">
        <v>736</v>
      </c>
      <c r="F895" s="93">
        <v>177</v>
      </c>
      <c r="G895" s="93">
        <v>1696</v>
      </c>
      <c r="J895" s="93">
        <v>304</v>
      </c>
      <c r="P895" s="93" t="s">
        <v>667</v>
      </c>
      <c r="Q895" s="93">
        <v>25</v>
      </c>
      <c r="W895" s="93">
        <v>1</v>
      </c>
      <c r="Y895" s="93" t="s">
        <v>1027</v>
      </c>
    </row>
    <row r="896" spans="1:25">
      <c r="A896" s="92">
        <v>69</v>
      </c>
      <c r="B896" s="93" t="s">
        <v>1386</v>
      </c>
      <c r="C896" s="93" t="s">
        <v>740</v>
      </c>
      <c r="D896" s="93">
        <v>304</v>
      </c>
      <c r="E896" s="93" t="s">
        <v>553</v>
      </c>
      <c r="F896" s="93">
        <v>66</v>
      </c>
      <c r="G896" s="93">
        <v>1696</v>
      </c>
      <c r="J896" s="93">
        <v>304</v>
      </c>
      <c r="P896" s="93" t="s">
        <v>667</v>
      </c>
      <c r="Q896" s="93">
        <v>25</v>
      </c>
      <c r="W896" s="93">
        <v>1</v>
      </c>
      <c r="Y896" s="93" t="s">
        <v>1027</v>
      </c>
    </row>
    <row r="897" spans="1:25">
      <c r="A897" s="92">
        <v>69</v>
      </c>
      <c r="B897" s="93" t="s">
        <v>1386</v>
      </c>
      <c r="C897" s="93" t="s">
        <v>740</v>
      </c>
      <c r="D897" s="93">
        <v>304</v>
      </c>
      <c r="E897" s="93" t="s">
        <v>570</v>
      </c>
      <c r="F897" s="93">
        <v>379</v>
      </c>
      <c r="G897" s="93">
        <v>1696</v>
      </c>
      <c r="J897" s="93">
        <v>304</v>
      </c>
      <c r="P897" s="93" t="s">
        <v>667</v>
      </c>
      <c r="Q897" s="93">
        <v>25</v>
      </c>
      <c r="W897" s="93">
        <v>1</v>
      </c>
      <c r="Y897" s="93" t="s">
        <v>1027</v>
      </c>
    </row>
    <row r="898" spans="1:25">
      <c r="A898" s="92">
        <v>69</v>
      </c>
      <c r="B898" s="93" t="s">
        <v>1386</v>
      </c>
      <c r="C898" s="93" t="s">
        <v>740</v>
      </c>
      <c r="D898" s="93">
        <v>304</v>
      </c>
      <c r="E898" s="93" t="s">
        <v>744</v>
      </c>
      <c r="F898" s="93">
        <v>375</v>
      </c>
      <c r="G898" s="93">
        <v>1696</v>
      </c>
      <c r="J898" s="93">
        <v>304</v>
      </c>
      <c r="P898" s="93" t="s">
        <v>667</v>
      </c>
      <c r="Q898" s="93">
        <v>25</v>
      </c>
      <c r="W898" s="93">
        <v>1</v>
      </c>
      <c r="Y898" s="93" t="s">
        <v>1027</v>
      </c>
    </row>
    <row r="899" spans="1:25">
      <c r="A899" s="92">
        <v>69</v>
      </c>
      <c r="B899" s="93" t="s">
        <v>1386</v>
      </c>
      <c r="C899" s="93" t="s">
        <v>740</v>
      </c>
      <c r="D899" s="93">
        <v>304</v>
      </c>
      <c r="E899" s="93" t="s">
        <v>736</v>
      </c>
      <c r="F899" s="93">
        <v>177</v>
      </c>
      <c r="G899" s="93">
        <v>1697</v>
      </c>
      <c r="J899" s="93">
        <v>304</v>
      </c>
      <c r="P899" s="93" t="s">
        <v>667</v>
      </c>
      <c r="Q899" s="93">
        <v>25</v>
      </c>
      <c r="W899" s="93">
        <v>1</v>
      </c>
      <c r="Y899" s="93" t="s">
        <v>1027</v>
      </c>
    </row>
    <row r="900" spans="1:25">
      <c r="A900" s="92">
        <v>69</v>
      </c>
      <c r="B900" s="93" t="s">
        <v>1386</v>
      </c>
      <c r="C900" s="93" t="s">
        <v>740</v>
      </c>
      <c r="D900" s="93">
        <v>304</v>
      </c>
      <c r="E900" s="93" t="s">
        <v>553</v>
      </c>
      <c r="F900" s="93">
        <v>66</v>
      </c>
      <c r="G900" s="93">
        <v>1697</v>
      </c>
      <c r="J900" s="93">
        <v>304</v>
      </c>
      <c r="P900" s="93" t="s">
        <v>667</v>
      </c>
      <c r="Q900" s="93">
        <v>25</v>
      </c>
      <c r="W900" s="93">
        <v>1</v>
      </c>
      <c r="Y900" s="93" t="s">
        <v>1027</v>
      </c>
    </row>
    <row r="901" spans="1:25">
      <c r="A901" s="92">
        <v>69</v>
      </c>
      <c r="B901" s="93" t="s">
        <v>1386</v>
      </c>
      <c r="C901" s="93" t="s">
        <v>740</v>
      </c>
      <c r="D901" s="93">
        <v>304</v>
      </c>
      <c r="E901" s="93" t="s">
        <v>570</v>
      </c>
      <c r="F901" s="93">
        <v>379</v>
      </c>
      <c r="G901" s="93">
        <v>1697</v>
      </c>
      <c r="J901" s="93">
        <v>304</v>
      </c>
      <c r="P901" s="93" t="s">
        <v>667</v>
      </c>
      <c r="Q901" s="93">
        <v>25</v>
      </c>
      <c r="W901" s="93">
        <v>1</v>
      </c>
      <c r="Y901" s="93" t="s">
        <v>1027</v>
      </c>
    </row>
    <row r="902" spans="1:25">
      <c r="A902" s="92">
        <v>69</v>
      </c>
      <c r="B902" s="93" t="s">
        <v>1386</v>
      </c>
      <c r="C902" s="93" t="s">
        <v>740</v>
      </c>
      <c r="D902" s="93">
        <v>304</v>
      </c>
      <c r="E902" s="93" t="s">
        <v>744</v>
      </c>
      <c r="F902" s="93">
        <v>375</v>
      </c>
      <c r="G902" s="93">
        <v>1697</v>
      </c>
      <c r="J902" s="93">
        <v>304</v>
      </c>
      <c r="P902" s="93" t="s">
        <v>667</v>
      </c>
      <c r="Q902" s="93">
        <v>25</v>
      </c>
      <c r="W902" s="93">
        <v>1</v>
      </c>
      <c r="Y902" s="93" t="s">
        <v>1027</v>
      </c>
    </row>
    <row r="903" spans="1:25">
      <c r="A903" s="92">
        <v>70</v>
      </c>
      <c r="B903" s="93" t="s">
        <v>1244</v>
      </c>
      <c r="C903" s="93" t="s">
        <v>570</v>
      </c>
      <c r="D903" s="93">
        <v>379</v>
      </c>
      <c r="E903" s="93" t="s">
        <v>35</v>
      </c>
      <c r="F903" s="93">
        <v>245</v>
      </c>
      <c r="G903" s="93">
        <v>1499</v>
      </c>
      <c r="H903" s="93" t="s">
        <v>469</v>
      </c>
      <c r="J903" s="93">
        <v>245</v>
      </c>
      <c r="P903" s="93" t="s">
        <v>670</v>
      </c>
      <c r="W903" s="93">
        <v>1</v>
      </c>
      <c r="Y903" s="94" t="s">
        <v>975</v>
      </c>
    </row>
    <row r="904" spans="1:25">
      <c r="A904" s="92">
        <v>70</v>
      </c>
      <c r="B904" s="93" t="s">
        <v>1244</v>
      </c>
      <c r="C904" s="93" t="s">
        <v>570</v>
      </c>
      <c r="D904" s="93">
        <v>379</v>
      </c>
      <c r="E904" s="93" t="s">
        <v>35</v>
      </c>
      <c r="F904" s="93">
        <v>245</v>
      </c>
      <c r="G904" s="93">
        <v>1500</v>
      </c>
      <c r="H904" s="93" t="s">
        <v>469</v>
      </c>
      <c r="J904" s="93">
        <v>245</v>
      </c>
      <c r="P904" s="93" t="s">
        <v>670</v>
      </c>
      <c r="W904" s="93">
        <v>1</v>
      </c>
      <c r="Y904" s="94" t="s">
        <v>975</v>
      </c>
    </row>
    <row r="905" spans="1:25">
      <c r="A905" s="92">
        <v>70</v>
      </c>
      <c r="B905" s="93" t="s">
        <v>1244</v>
      </c>
      <c r="C905" s="93" t="s">
        <v>570</v>
      </c>
      <c r="D905" s="93">
        <v>379</v>
      </c>
      <c r="E905" s="93" t="s">
        <v>35</v>
      </c>
      <c r="F905" s="93">
        <v>245</v>
      </c>
      <c r="G905" s="93">
        <v>1501</v>
      </c>
      <c r="H905" s="93" t="s">
        <v>469</v>
      </c>
      <c r="J905" s="93">
        <v>245</v>
      </c>
      <c r="P905" s="93" t="s">
        <v>670</v>
      </c>
      <c r="W905" s="93">
        <v>1</v>
      </c>
      <c r="Y905" s="94" t="s">
        <v>975</v>
      </c>
    </row>
    <row r="906" spans="1:25">
      <c r="A906" s="92">
        <v>70</v>
      </c>
      <c r="B906" s="93" t="s">
        <v>1244</v>
      </c>
      <c r="C906" s="93" t="s">
        <v>570</v>
      </c>
      <c r="D906" s="93">
        <v>379</v>
      </c>
      <c r="E906" s="93" t="s">
        <v>35</v>
      </c>
      <c r="F906" s="93">
        <v>245</v>
      </c>
      <c r="G906" s="93">
        <v>1502</v>
      </c>
      <c r="H906" s="93" t="s">
        <v>469</v>
      </c>
      <c r="J906" s="93">
        <v>245</v>
      </c>
      <c r="P906" s="93" t="s">
        <v>670</v>
      </c>
      <c r="W906" s="93">
        <v>1</v>
      </c>
      <c r="Y906" s="94" t="s">
        <v>975</v>
      </c>
    </row>
    <row r="907" spans="1:25">
      <c r="A907" s="92">
        <v>70</v>
      </c>
      <c r="B907" s="93" t="s">
        <v>1244</v>
      </c>
      <c r="C907" s="93" t="s">
        <v>570</v>
      </c>
      <c r="D907" s="93">
        <v>379</v>
      </c>
      <c r="E907" s="93" t="s">
        <v>35</v>
      </c>
      <c r="F907" s="93">
        <v>245</v>
      </c>
      <c r="G907" s="93">
        <v>1503</v>
      </c>
      <c r="H907" s="93" t="s">
        <v>469</v>
      </c>
      <c r="J907" s="93">
        <v>245</v>
      </c>
      <c r="P907" s="93" t="s">
        <v>670</v>
      </c>
      <c r="W907" s="93">
        <v>1</v>
      </c>
      <c r="Y907" s="94" t="s">
        <v>975</v>
      </c>
    </row>
    <row r="908" spans="1:25">
      <c r="A908" s="92">
        <v>71</v>
      </c>
      <c r="B908" s="93" t="s">
        <v>1245</v>
      </c>
      <c r="C908" s="93" t="s">
        <v>570</v>
      </c>
      <c r="D908" s="93">
        <v>379</v>
      </c>
      <c r="E908" s="93" t="s">
        <v>35</v>
      </c>
      <c r="F908" s="93">
        <v>245</v>
      </c>
      <c r="G908" s="93">
        <v>1512</v>
      </c>
      <c r="J908" s="93">
        <v>245</v>
      </c>
      <c r="P908" s="93" t="s">
        <v>667</v>
      </c>
      <c r="W908" s="93">
        <v>1</v>
      </c>
      <c r="Y908" s="94" t="s">
        <v>974</v>
      </c>
    </row>
    <row r="909" spans="1:25">
      <c r="A909" s="92">
        <v>71</v>
      </c>
      <c r="B909" s="93" t="s">
        <v>1245</v>
      </c>
      <c r="C909" s="93" t="s">
        <v>570</v>
      </c>
      <c r="D909" s="93">
        <v>379</v>
      </c>
      <c r="E909" s="93" t="s">
        <v>35</v>
      </c>
      <c r="F909" s="93">
        <v>245</v>
      </c>
      <c r="G909" s="93">
        <v>1513</v>
      </c>
      <c r="J909" s="93">
        <v>245</v>
      </c>
      <c r="P909" s="93" t="s">
        <v>667</v>
      </c>
      <c r="W909" s="93">
        <v>1</v>
      </c>
      <c r="Y909" s="94" t="s">
        <v>974</v>
      </c>
    </row>
    <row r="910" spans="1:25">
      <c r="A910" s="92">
        <v>71</v>
      </c>
      <c r="B910" s="93" t="s">
        <v>1245</v>
      </c>
      <c r="C910" s="93" t="s">
        <v>570</v>
      </c>
      <c r="D910" s="93">
        <v>379</v>
      </c>
      <c r="E910" s="93" t="s">
        <v>35</v>
      </c>
      <c r="F910" s="93">
        <v>245</v>
      </c>
      <c r="G910" s="93">
        <v>1514</v>
      </c>
      <c r="J910" s="93">
        <v>245</v>
      </c>
      <c r="P910" s="93" t="s">
        <v>667</v>
      </c>
      <c r="W910" s="93">
        <v>1</v>
      </c>
      <c r="Y910" s="94" t="s">
        <v>974</v>
      </c>
    </row>
    <row r="911" spans="1:25">
      <c r="A911" s="92">
        <v>71</v>
      </c>
      <c r="B911" s="93" t="s">
        <v>1245</v>
      </c>
      <c r="C911" s="93" t="s">
        <v>570</v>
      </c>
      <c r="D911" s="93">
        <v>379</v>
      </c>
      <c r="E911" s="93" t="s">
        <v>35</v>
      </c>
      <c r="F911" s="93">
        <v>245</v>
      </c>
      <c r="G911" s="93">
        <v>1515</v>
      </c>
      <c r="J911" s="93">
        <v>245</v>
      </c>
      <c r="P911" s="93" t="s">
        <v>667</v>
      </c>
      <c r="W911" s="93">
        <v>1</v>
      </c>
      <c r="Y911" s="94" t="s">
        <v>974</v>
      </c>
    </row>
    <row r="912" spans="1:25">
      <c r="A912" s="92">
        <v>71</v>
      </c>
      <c r="B912" s="93" t="s">
        <v>1245</v>
      </c>
      <c r="C912" s="93" t="s">
        <v>570</v>
      </c>
      <c r="D912" s="93">
        <v>379</v>
      </c>
      <c r="E912" s="93" t="s">
        <v>35</v>
      </c>
      <c r="F912" s="93">
        <v>245</v>
      </c>
      <c r="G912" s="93">
        <v>1516</v>
      </c>
      <c r="J912" s="93">
        <v>245</v>
      </c>
      <c r="P912" s="93" t="s">
        <v>667</v>
      </c>
      <c r="W912" s="93">
        <v>1</v>
      </c>
      <c r="Y912" s="94" t="s">
        <v>974</v>
      </c>
    </row>
    <row r="913" spans="1:25">
      <c r="A913" s="92">
        <v>71</v>
      </c>
      <c r="B913" s="93" t="s">
        <v>1245</v>
      </c>
      <c r="C913" s="93" t="s">
        <v>570</v>
      </c>
      <c r="D913" s="93">
        <v>379</v>
      </c>
      <c r="E913" s="93" t="s">
        <v>35</v>
      </c>
      <c r="F913" s="93">
        <v>245</v>
      </c>
      <c r="G913" s="93">
        <v>1517</v>
      </c>
      <c r="J913" s="93">
        <v>245</v>
      </c>
      <c r="P913" s="93" t="s">
        <v>667</v>
      </c>
      <c r="W913" s="93">
        <v>1</v>
      </c>
      <c r="Y913" s="94" t="s">
        <v>974</v>
      </c>
    </row>
    <row r="914" spans="1:25">
      <c r="A914" s="92">
        <v>71</v>
      </c>
      <c r="B914" s="93" t="s">
        <v>1245</v>
      </c>
      <c r="C914" s="93" t="s">
        <v>570</v>
      </c>
      <c r="D914" s="93">
        <v>379</v>
      </c>
      <c r="E914" s="93" t="s">
        <v>35</v>
      </c>
      <c r="F914" s="93">
        <v>245</v>
      </c>
      <c r="G914" s="93">
        <v>1518</v>
      </c>
      <c r="J914" s="93">
        <v>245</v>
      </c>
      <c r="P914" s="93" t="s">
        <v>667</v>
      </c>
      <c r="W914" s="93">
        <v>1</v>
      </c>
      <c r="Y914" s="94" t="s">
        <v>974</v>
      </c>
    </row>
    <row r="915" spans="1:25">
      <c r="A915" s="92">
        <v>71</v>
      </c>
      <c r="B915" s="93" t="s">
        <v>1245</v>
      </c>
      <c r="C915" s="93" t="s">
        <v>570</v>
      </c>
      <c r="D915" s="93">
        <v>379</v>
      </c>
      <c r="E915" s="93" t="s">
        <v>35</v>
      </c>
      <c r="F915" s="93">
        <v>245</v>
      </c>
      <c r="G915" s="93">
        <v>1519</v>
      </c>
      <c r="J915" s="93">
        <v>245</v>
      </c>
      <c r="P915" s="93" t="s">
        <v>667</v>
      </c>
      <c r="W915" s="93">
        <v>1</v>
      </c>
      <c r="Y915" s="94" t="s">
        <v>974</v>
      </c>
    </row>
    <row r="916" spans="1:25">
      <c r="A916" s="92">
        <v>72</v>
      </c>
      <c r="B916" s="93" t="s">
        <v>1246</v>
      </c>
      <c r="C916" s="93" t="s">
        <v>35</v>
      </c>
      <c r="D916" s="93">
        <v>245</v>
      </c>
      <c r="E916" s="93" t="s">
        <v>570</v>
      </c>
      <c r="F916" s="93">
        <v>379</v>
      </c>
      <c r="G916" s="93">
        <v>1521</v>
      </c>
      <c r="J916" s="93">
        <v>245</v>
      </c>
      <c r="P916" s="93" t="s">
        <v>670</v>
      </c>
      <c r="Q916" s="93">
        <v>3</v>
      </c>
      <c r="W916" s="93">
        <v>1</v>
      </c>
      <c r="Y916" s="94" t="s">
        <v>925</v>
      </c>
    </row>
    <row r="917" spans="1:25">
      <c r="A917" s="92">
        <v>72</v>
      </c>
      <c r="B917" s="93" t="s">
        <v>1246</v>
      </c>
      <c r="C917" s="93" t="s">
        <v>35</v>
      </c>
      <c r="D917" s="93">
        <v>245</v>
      </c>
      <c r="E917" s="93" t="s">
        <v>669</v>
      </c>
      <c r="F917" s="93">
        <v>87</v>
      </c>
      <c r="G917" s="93">
        <v>1521</v>
      </c>
      <c r="J917" s="93">
        <v>245</v>
      </c>
      <c r="P917" s="93" t="s">
        <v>670</v>
      </c>
      <c r="Q917" s="93">
        <v>3</v>
      </c>
      <c r="W917" s="93">
        <v>1</v>
      </c>
      <c r="Y917" s="94" t="s">
        <v>925</v>
      </c>
    </row>
    <row r="918" spans="1:25">
      <c r="A918" s="92">
        <v>72</v>
      </c>
      <c r="B918" s="93" t="s">
        <v>1246</v>
      </c>
      <c r="C918" s="93" t="s">
        <v>35</v>
      </c>
      <c r="D918" s="93">
        <v>245</v>
      </c>
      <c r="E918" s="93" t="s">
        <v>570</v>
      </c>
      <c r="F918" s="93">
        <v>379</v>
      </c>
      <c r="G918" s="93">
        <v>1522</v>
      </c>
      <c r="J918" s="93">
        <v>245</v>
      </c>
      <c r="P918" s="93" t="s">
        <v>670</v>
      </c>
      <c r="Q918" s="93">
        <v>3</v>
      </c>
      <c r="W918" s="93">
        <v>1</v>
      </c>
      <c r="Y918" s="94" t="s">
        <v>925</v>
      </c>
    </row>
    <row r="919" spans="1:25">
      <c r="A919" s="92">
        <v>72</v>
      </c>
      <c r="B919" s="93" t="s">
        <v>1246</v>
      </c>
      <c r="C919" s="93" t="s">
        <v>35</v>
      </c>
      <c r="D919" s="93">
        <v>245</v>
      </c>
      <c r="E919" s="93" t="s">
        <v>669</v>
      </c>
      <c r="F919" s="93">
        <v>87</v>
      </c>
      <c r="G919" s="93">
        <v>1522</v>
      </c>
      <c r="J919" s="93">
        <v>245</v>
      </c>
      <c r="P919" s="93" t="s">
        <v>670</v>
      </c>
      <c r="Q919" s="93">
        <v>3</v>
      </c>
      <c r="W919" s="93">
        <v>1</v>
      </c>
      <c r="Y919" s="94" t="s">
        <v>925</v>
      </c>
    </row>
    <row r="920" spans="1:25">
      <c r="A920" s="92">
        <v>72</v>
      </c>
      <c r="B920" s="93" t="s">
        <v>1246</v>
      </c>
      <c r="C920" s="93" t="s">
        <v>35</v>
      </c>
      <c r="D920" s="93">
        <v>245</v>
      </c>
      <c r="E920" s="93" t="s">
        <v>570</v>
      </c>
      <c r="F920" s="93">
        <v>379</v>
      </c>
      <c r="G920" s="93">
        <v>1523</v>
      </c>
      <c r="J920" s="93">
        <v>245</v>
      </c>
      <c r="P920" s="93" t="s">
        <v>670</v>
      </c>
      <c r="Q920" s="93">
        <v>3</v>
      </c>
      <c r="W920" s="93">
        <v>1</v>
      </c>
      <c r="Y920" s="94" t="s">
        <v>925</v>
      </c>
    </row>
    <row r="921" spans="1:25">
      <c r="A921" s="92">
        <v>72</v>
      </c>
      <c r="B921" s="93" t="s">
        <v>1246</v>
      </c>
      <c r="C921" s="93" t="s">
        <v>35</v>
      </c>
      <c r="D921" s="93">
        <v>245</v>
      </c>
      <c r="E921" s="93" t="s">
        <v>669</v>
      </c>
      <c r="F921" s="93">
        <v>87</v>
      </c>
      <c r="G921" s="93">
        <v>1523</v>
      </c>
      <c r="J921" s="93">
        <v>245</v>
      </c>
      <c r="P921" s="93" t="s">
        <v>670</v>
      </c>
      <c r="Q921" s="93">
        <v>3</v>
      </c>
      <c r="W921" s="93">
        <v>1</v>
      </c>
      <c r="Y921" s="94" t="s">
        <v>925</v>
      </c>
    </row>
    <row r="922" spans="1:25">
      <c r="A922" s="92">
        <v>72</v>
      </c>
      <c r="B922" s="93" t="s">
        <v>1246</v>
      </c>
      <c r="C922" s="93" t="s">
        <v>35</v>
      </c>
      <c r="D922" s="93">
        <v>245</v>
      </c>
      <c r="E922" s="93" t="s">
        <v>570</v>
      </c>
      <c r="F922" s="93">
        <v>379</v>
      </c>
      <c r="G922" s="93">
        <v>1524</v>
      </c>
      <c r="J922" s="93">
        <v>245</v>
      </c>
      <c r="P922" s="93" t="s">
        <v>670</v>
      </c>
      <c r="Q922" s="93">
        <v>3</v>
      </c>
      <c r="W922" s="93">
        <v>1</v>
      </c>
      <c r="Y922" s="94" t="s">
        <v>925</v>
      </c>
    </row>
    <row r="923" spans="1:25">
      <c r="A923" s="92">
        <v>72</v>
      </c>
      <c r="B923" s="93" t="s">
        <v>1246</v>
      </c>
      <c r="C923" s="93" t="s">
        <v>35</v>
      </c>
      <c r="D923" s="93">
        <v>245</v>
      </c>
      <c r="E923" s="93" t="s">
        <v>669</v>
      </c>
      <c r="F923" s="93">
        <v>87</v>
      </c>
      <c r="G923" s="93">
        <v>1524</v>
      </c>
      <c r="J923" s="93">
        <v>245</v>
      </c>
      <c r="P923" s="93" t="s">
        <v>670</v>
      </c>
      <c r="Q923" s="93">
        <v>3</v>
      </c>
      <c r="W923" s="93">
        <v>1</v>
      </c>
      <c r="Y923" s="94" t="s">
        <v>925</v>
      </c>
    </row>
    <row r="924" spans="1:25">
      <c r="A924" s="92">
        <v>72</v>
      </c>
      <c r="B924" s="93" t="s">
        <v>1246</v>
      </c>
      <c r="C924" s="93" t="s">
        <v>35</v>
      </c>
      <c r="D924" s="93">
        <v>245</v>
      </c>
      <c r="E924" s="93" t="s">
        <v>570</v>
      </c>
      <c r="F924" s="93">
        <v>379</v>
      </c>
      <c r="G924" s="93">
        <v>1525</v>
      </c>
      <c r="J924" s="93">
        <v>245</v>
      </c>
      <c r="P924" s="93" t="s">
        <v>670</v>
      </c>
      <c r="Q924" s="93">
        <v>3</v>
      </c>
      <c r="W924" s="93">
        <v>1</v>
      </c>
      <c r="Y924" s="94" t="s">
        <v>925</v>
      </c>
    </row>
    <row r="925" spans="1:25">
      <c r="A925" s="92">
        <v>72</v>
      </c>
      <c r="B925" s="93" t="s">
        <v>1246</v>
      </c>
      <c r="C925" s="93" t="s">
        <v>35</v>
      </c>
      <c r="D925" s="93">
        <v>245</v>
      </c>
      <c r="E925" s="93" t="s">
        <v>669</v>
      </c>
      <c r="F925" s="93">
        <v>87</v>
      </c>
      <c r="G925" s="93">
        <v>1525</v>
      </c>
      <c r="J925" s="93">
        <v>245</v>
      </c>
      <c r="P925" s="93" t="s">
        <v>670</v>
      </c>
      <c r="Q925" s="93">
        <v>3</v>
      </c>
      <c r="W925" s="93">
        <v>1</v>
      </c>
      <c r="Y925" s="94" t="s">
        <v>925</v>
      </c>
    </row>
    <row r="926" spans="1:25">
      <c r="A926" s="92">
        <v>72</v>
      </c>
      <c r="B926" s="93" t="s">
        <v>1246</v>
      </c>
      <c r="C926" s="93" t="s">
        <v>35</v>
      </c>
      <c r="D926" s="93">
        <v>245</v>
      </c>
      <c r="E926" s="93" t="s">
        <v>570</v>
      </c>
      <c r="F926" s="93">
        <v>379</v>
      </c>
      <c r="G926" s="93">
        <v>1526</v>
      </c>
      <c r="J926" s="93">
        <v>245</v>
      </c>
      <c r="P926" s="93" t="s">
        <v>670</v>
      </c>
      <c r="Q926" s="93">
        <v>3</v>
      </c>
      <c r="W926" s="93">
        <v>1</v>
      </c>
      <c r="Y926" s="94" t="s">
        <v>925</v>
      </c>
    </row>
    <row r="927" spans="1:25">
      <c r="A927" s="92">
        <v>72</v>
      </c>
      <c r="B927" s="93" t="s">
        <v>1246</v>
      </c>
      <c r="C927" s="93" t="s">
        <v>35</v>
      </c>
      <c r="D927" s="93">
        <v>245</v>
      </c>
      <c r="E927" s="93" t="s">
        <v>669</v>
      </c>
      <c r="F927" s="93">
        <v>87</v>
      </c>
      <c r="G927" s="93">
        <v>1526</v>
      </c>
      <c r="J927" s="93">
        <v>245</v>
      </c>
      <c r="P927" s="93" t="s">
        <v>670</v>
      </c>
      <c r="Q927" s="93">
        <v>3</v>
      </c>
      <c r="W927" s="93">
        <v>1</v>
      </c>
      <c r="Y927" s="94" t="s">
        <v>925</v>
      </c>
    </row>
    <row r="928" spans="1:25">
      <c r="A928" s="92">
        <v>72</v>
      </c>
      <c r="B928" s="93" t="s">
        <v>1246</v>
      </c>
      <c r="C928" s="93" t="s">
        <v>35</v>
      </c>
      <c r="D928" s="93">
        <v>245</v>
      </c>
      <c r="E928" s="93" t="s">
        <v>570</v>
      </c>
      <c r="F928" s="93">
        <v>379</v>
      </c>
      <c r="G928" s="93">
        <v>1527</v>
      </c>
      <c r="J928" s="93">
        <v>245</v>
      </c>
      <c r="P928" s="93" t="s">
        <v>670</v>
      </c>
      <c r="Q928" s="93">
        <v>3</v>
      </c>
      <c r="W928" s="93">
        <v>1</v>
      </c>
      <c r="Y928" s="94" t="s">
        <v>925</v>
      </c>
    </row>
    <row r="929" spans="1:26">
      <c r="A929" s="92">
        <v>72</v>
      </c>
      <c r="B929" s="93" t="s">
        <v>1246</v>
      </c>
      <c r="C929" s="93" t="s">
        <v>35</v>
      </c>
      <c r="D929" s="93">
        <v>245</v>
      </c>
      <c r="E929" s="93" t="s">
        <v>669</v>
      </c>
      <c r="F929" s="93">
        <v>87</v>
      </c>
      <c r="G929" s="93">
        <v>1527</v>
      </c>
      <c r="J929" s="93">
        <v>245</v>
      </c>
      <c r="P929" s="93" t="s">
        <v>670</v>
      </c>
      <c r="Q929" s="93">
        <v>3</v>
      </c>
      <c r="W929" s="93">
        <v>1</v>
      </c>
      <c r="Y929" s="94" t="s">
        <v>925</v>
      </c>
    </row>
    <row r="930" spans="1:26">
      <c r="A930" s="92">
        <v>72</v>
      </c>
      <c r="B930" s="93" t="s">
        <v>1246</v>
      </c>
      <c r="C930" s="93" t="s">
        <v>35</v>
      </c>
      <c r="D930" s="93">
        <v>245</v>
      </c>
      <c r="E930" s="93" t="s">
        <v>570</v>
      </c>
      <c r="F930" s="93">
        <v>379</v>
      </c>
      <c r="G930" s="93">
        <v>1528</v>
      </c>
      <c r="J930" s="93">
        <v>245</v>
      </c>
      <c r="P930" s="93" t="s">
        <v>670</v>
      </c>
      <c r="Q930" s="93">
        <v>3</v>
      </c>
      <c r="W930" s="93">
        <v>1</v>
      </c>
      <c r="Y930" s="94" t="s">
        <v>925</v>
      </c>
    </row>
    <row r="931" spans="1:26">
      <c r="A931" s="92">
        <v>72</v>
      </c>
      <c r="B931" s="93" t="s">
        <v>1246</v>
      </c>
      <c r="C931" s="93" t="s">
        <v>35</v>
      </c>
      <c r="D931" s="93">
        <v>245</v>
      </c>
      <c r="E931" s="93" t="s">
        <v>669</v>
      </c>
      <c r="F931" s="93">
        <v>87</v>
      </c>
      <c r="G931" s="93">
        <v>1528</v>
      </c>
      <c r="J931" s="93">
        <v>245</v>
      </c>
      <c r="P931" s="93" t="s">
        <v>670</v>
      </c>
      <c r="Q931" s="93">
        <v>3</v>
      </c>
      <c r="W931" s="93">
        <v>1</v>
      </c>
      <c r="Y931" s="94" t="s">
        <v>925</v>
      </c>
    </row>
    <row r="932" spans="1:26">
      <c r="A932" s="92">
        <v>72</v>
      </c>
      <c r="B932" s="93" t="s">
        <v>1246</v>
      </c>
      <c r="C932" s="93" t="s">
        <v>35</v>
      </c>
      <c r="D932" s="93">
        <v>245</v>
      </c>
      <c r="E932" s="93" t="s">
        <v>570</v>
      </c>
      <c r="F932" s="93">
        <v>379</v>
      </c>
      <c r="G932" s="93">
        <v>1529</v>
      </c>
      <c r="J932" s="93">
        <v>245</v>
      </c>
      <c r="P932" s="93" t="s">
        <v>670</v>
      </c>
      <c r="Q932" s="93">
        <v>3</v>
      </c>
      <c r="W932" s="93">
        <v>1</v>
      </c>
      <c r="Y932" s="94" t="s">
        <v>925</v>
      </c>
    </row>
    <row r="933" spans="1:26">
      <c r="A933" s="92">
        <v>72</v>
      </c>
      <c r="B933" s="93" t="s">
        <v>1246</v>
      </c>
      <c r="C933" s="93" t="s">
        <v>35</v>
      </c>
      <c r="D933" s="93">
        <v>245</v>
      </c>
      <c r="E933" s="93" t="s">
        <v>669</v>
      </c>
      <c r="F933" s="93">
        <v>87</v>
      </c>
      <c r="G933" s="93">
        <v>1529</v>
      </c>
      <c r="J933" s="93">
        <v>245</v>
      </c>
      <c r="P933" s="93" t="s">
        <v>670</v>
      </c>
      <c r="Q933" s="93">
        <v>3</v>
      </c>
      <c r="W933" s="93">
        <v>1</v>
      </c>
      <c r="Y933" s="94" t="s">
        <v>925</v>
      </c>
    </row>
    <row r="934" spans="1:26">
      <c r="A934" s="92">
        <v>72</v>
      </c>
      <c r="B934" s="93" t="s">
        <v>1246</v>
      </c>
      <c r="C934" s="93" t="s">
        <v>35</v>
      </c>
      <c r="D934" s="93">
        <v>245</v>
      </c>
      <c r="E934" s="93" t="s">
        <v>570</v>
      </c>
      <c r="F934" s="93">
        <v>379</v>
      </c>
      <c r="G934" s="93">
        <v>1530</v>
      </c>
      <c r="J934" s="93">
        <v>245</v>
      </c>
      <c r="P934" s="93" t="s">
        <v>670</v>
      </c>
      <c r="Q934" s="93">
        <v>3</v>
      </c>
      <c r="W934" s="93">
        <v>1</v>
      </c>
      <c r="Y934" s="94" t="s">
        <v>925</v>
      </c>
    </row>
    <row r="935" spans="1:26">
      <c r="A935" s="92">
        <v>72</v>
      </c>
      <c r="B935" s="93" t="s">
        <v>1246</v>
      </c>
      <c r="C935" s="93" t="s">
        <v>35</v>
      </c>
      <c r="D935" s="93">
        <v>245</v>
      </c>
      <c r="E935" s="93" t="s">
        <v>669</v>
      </c>
      <c r="F935" s="93">
        <v>87</v>
      </c>
      <c r="G935" s="93">
        <v>1530</v>
      </c>
      <c r="J935" s="93">
        <v>245</v>
      </c>
      <c r="P935" s="93" t="s">
        <v>670</v>
      </c>
      <c r="Q935" s="93">
        <v>3</v>
      </c>
      <c r="W935" s="93">
        <v>1</v>
      </c>
      <c r="Y935" s="94" t="s">
        <v>925</v>
      </c>
    </row>
    <row r="936" spans="1:26">
      <c r="A936" s="92">
        <v>72</v>
      </c>
      <c r="B936" s="93" t="s">
        <v>1246</v>
      </c>
      <c r="C936" s="93" t="s">
        <v>35</v>
      </c>
      <c r="D936" s="93">
        <v>245</v>
      </c>
      <c r="E936" s="93" t="s">
        <v>570</v>
      </c>
      <c r="F936" s="93">
        <v>379</v>
      </c>
      <c r="G936" s="93">
        <v>1531</v>
      </c>
      <c r="J936" s="93">
        <v>245</v>
      </c>
      <c r="P936" s="93" t="s">
        <v>670</v>
      </c>
      <c r="Q936" s="93">
        <v>3</v>
      </c>
      <c r="W936" s="93">
        <v>1</v>
      </c>
      <c r="Y936" s="94" t="s">
        <v>925</v>
      </c>
    </row>
    <row r="937" spans="1:26">
      <c r="A937" s="92">
        <v>72</v>
      </c>
      <c r="B937" s="93" t="s">
        <v>1246</v>
      </c>
      <c r="C937" s="93" t="s">
        <v>35</v>
      </c>
      <c r="D937" s="93">
        <v>245</v>
      </c>
      <c r="E937" s="93" t="s">
        <v>669</v>
      </c>
      <c r="F937" s="93">
        <v>87</v>
      </c>
      <c r="G937" s="93">
        <v>1531</v>
      </c>
      <c r="J937" s="93">
        <v>245</v>
      </c>
      <c r="P937" s="93" t="s">
        <v>670</v>
      </c>
      <c r="Q937" s="93">
        <v>3</v>
      </c>
      <c r="W937" s="93">
        <v>1</v>
      </c>
      <c r="Y937" s="94" t="s">
        <v>925</v>
      </c>
    </row>
    <row r="938" spans="1:26">
      <c r="A938" s="92">
        <v>73</v>
      </c>
      <c r="B938" s="93" t="s">
        <v>1247</v>
      </c>
      <c r="C938" s="93" t="s">
        <v>35</v>
      </c>
      <c r="D938" s="93">
        <v>245</v>
      </c>
      <c r="E938" s="93" t="s">
        <v>52</v>
      </c>
      <c r="F938" s="93">
        <v>379</v>
      </c>
      <c r="G938" s="93">
        <v>1532</v>
      </c>
      <c r="J938" s="93">
        <v>245</v>
      </c>
      <c r="P938" s="93" t="s">
        <v>670</v>
      </c>
      <c r="W938" s="93">
        <v>1</v>
      </c>
      <c r="Y938" s="94" t="s">
        <v>1304</v>
      </c>
    </row>
    <row r="939" spans="1:26">
      <c r="A939" s="92">
        <v>73</v>
      </c>
      <c r="B939" s="93" t="s">
        <v>1247</v>
      </c>
      <c r="C939" s="93" t="s">
        <v>35</v>
      </c>
      <c r="D939" s="93">
        <v>245</v>
      </c>
      <c r="E939" s="93" t="s">
        <v>52</v>
      </c>
      <c r="F939" s="93">
        <v>379</v>
      </c>
      <c r="G939" s="93">
        <v>1533</v>
      </c>
      <c r="J939" s="93">
        <v>245</v>
      </c>
      <c r="P939" s="93" t="s">
        <v>670</v>
      </c>
      <c r="W939" s="93">
        <v>1</v>
      </c>
      <c r="Y939" s="94" t="s">
        <v>1304</v>
      </c>
    </row>
    <row r="940" spans="1:26">
      <c r="A940" s="92">
        <v>73</v>
      </c>
      <c r="B940" s="93" t="s">
        <v>1247</v>
      </c>
      <c r="C940" s="93" t="s">
        <v>35</v>
      </c>
      <c r="D940" s="93">
        <v>245</v>
      </c>
      <c r="E940" s="93" t="s">
        <v>52</v>
      </c>
      <c r="F940" s="93">
        <v>379</v>
      </c>
      <c r="G940" s="93">
        <v>1534</v>
      </c>
      <c r="J940" s="93">
        <v>245</v>
      </c>
      <c r="P940" s="93" t="s">
        <v>670</v>
      </c>
      <c r="W940" s="93">
        <v>1</v>
      </c>
      <c r="Y940" s="94" t="s">
        <v>1304</v>
      </c>
    </row>
    <row r="941" spans="1:26">
      <c r="A941" s="92">
        <v>74</v>
      </c>
      <c r="B941" s="93" t="s">
        <v>1248</v>
      </c>
      <c r="C941" s="93" t="s">
        <v>474</v>
      </c>
      <c r="D941" s="93">
        <v>379</v>
      </c>
      <c r="E941" s="93" t="s">
        <v>35</v>
      </c>
      <c r="F941" s="93">
        <v>245</v>
      </c>
      <c r="G941" s="93">
        <v>1537</v>
      </c>
      <c r="J941" s="93">
        <v>245</v>
      </c>
      <c r="P941" s="93" t="s">
        <v>670</v>
      </c>
      <c r="Q941" s="93">
        <v>1</v>
      </c>
      <c r="W941" s="93">
        <v>1</v>
      </c>
      <c r="Y941" s="93" t="s">
        <v>1305</v>
      </c>
      <c r="Z941" s="94" t="s">
        <v>1306</v>
      </c>
    </row>
    <row r="942" spans="1:26">
      <c r="A942" s="92">
        <v>74</v>
      </c>
      <c r="B942" s="93" t="s">
        <v>1248</v>
      </c>
      <c r="C942" s="93" t="s">
        <v>474</v>
      </c>
      <c r="D942" s="93">
        <v>379</v>
      </c>
      <c r="E942" s="93" t="s">
        <v>35</v>
      </c>
      <c r="F942" s="93">
        <v>245</v>
      </c>
      <c r="G942" s="93">
        <v>1538</v>
      </c>
      <c r="J942" s="93">
        <v>245</v>
      </c>
      <c r="P942" s="93" t="s">
        <v>670</v>
      </c>
      <c r="Q942" s="93">
        <v>1</v>
      </c>
      <c r="W942" s="93">
        <v>1</v>
      </c>
      <c r="Y942" s="93" t="s">
        <v>1305</v>
      </c>
      <c r="Z942" s="94" t="s">
        <v>1306</v>
      </c>
    </row>
    <row r="943" spans="1:26">
      <c r="A943" s="92">
        <v>74</v>
      </c>
      <c r="B943" s="93" t="s">
        <v>1248</v>
      </c>
      <c r="C943" s="93" t="s">
        <v>474</v>
      </c>
      <c r="D943" s="93">
        <v>379</v>
      </c>
      <c r="E943" s="93" t="s">
        <v>35</v>
      </c>
      <c r="F943" s="93">
        <v>245</v>
      </c>
      <c r="G943" s="93">
        <v>1539</v>
      </c>
      <c r="J943" s="93">
        <v>245</v>
      </c>
      <c r="P943" s="93" t="s">
        <v>670</v>
      </c>
      <c r="Q943" s="93">
        <v>1</v>
      </c>
      <c r="W943" s="93">
        <v>1</v>
      </c>
      <c r="Y943" s="93" t="s">
        <v>1305</v>
      </c>
      <c r="Z943" s="94" t="s">
        <v>1306</v>
      </c>
    </row>
    <row r="944" spans="1:26">
      <c r="A944" s="92">
        <v>74</v>
      </c>
      <c r="B944" s="93" t="s">
        <v>1248</v>
      </c>
      <c r="C944" s="93" t="s">
        <v>474</v>
      </c>
      <c r="D944" s="93">
        <v>379</v>
      </c>
      <c r="E944" s="93" t="s">
        <v>35</v>
      </c>
      <c r="F944" s="93">
        <v>245</v>
      </c>
      <c r="G944" s="93">
        <v>1540</v>
      </c>
      <c r="J944" s="93">
        <v>245</v>
      </c>
      <c r="P944" s="93" t="s">
        <v>670</v>
      </c>
      <c r="Q944" s="93">
        <v>1</v>
      </c>
      <c r="W944" s="93">
        <v>1</v>
      </c>
      <c r="Y944" s="93" t="s">
        <v>1305</v>
      </c>
      <c r="Z944" s="94" t="s">
        <v>1306</v>
      </c>
    </row>
    <row r="945" spans="1:26">
      <c r="A945" s="92">
        <v>74</v>
      </c>
      <c r="B945" s="93" t="s">
        <v>1248</v>
      </c>
      <c r="C945" s="93" t="s">
        <v>474</v>
      </c>
      <c r="D945" s="93">
        <v>379</v>
      </c>
      <c r="E945" s="93" t="s">
        <v>35</v>
      </c>
      <c r="F945" s="93">
        <v>245</v>
      </c>
      <c r="G945" s="93">
        <v>1541</v>
      </c>
      <c r="J945" s="93">
        <v>245</v>
      </c>
      <c r="P945" s="93" t="s">
        <v>670</v>
      </c>
      <c r="Q945" s="93">
        <v>1</v>
      </c>
      <c r="W945" s="93">
        <v>1</v>
      </c>
      <c r="Y945" s="93" t="s">
        <v>1305</v>
      </c>
      <c r="Z945" s="94" t="s">
        <v>1306</v>
      </c>
    </row>
    <row r="946" spans="1:26">
      <c r="A946" s="92">
        <v>74</v>
      </c>
      <c r="B946" s="93" t="s">
        <v>1248</v>
      </c>
      <c r="C946" s="93" t="s">
        <v>474</v>
      </c>
      <c r="D946" s="93">
        <v>379</v>
      </c>
      <c r="E946" s="93" t="s">
        <v>35</v>
      </c>
      <c r="F946" s="93">
        <v>245</v>
      </c>
      <c r="G946" s="93">
        <v>1542</v>
      </c>
      <c r="J946" s="93">
        <v>245</v>
      </c>
      <c r="P946" s="93" t="s">
        <v>670</v>
      </c>
      <c r="Q946" s="93">
        <v>1</v>
      </c>
      <c r="W946" s="93">
        <v>1</v>
      </c>
      <c r="Y946" s="93" t="s">
        <v>1305</v>
      </c>
      <c r="Z946" s="94" t="s">
        <v>1306</v>
      </c>
    </row>
    <row r="947" spans="1:26">
      <c r="A947" s="92">
        <v>74</v>
      </c>
      <c r="B947" s="93" t="s">
        <v>1248</v>
      </c>
      <c r="C947" s="93" t="s">
        <v>474</v>
      </c>
      <c r="D947" s="93">
        <v>379</v>
      </c>
      <c r="E947" s="93" t="s">
        <v>35</v>
      </c>
      <c r="F947" s="93">
        <v>245</v>
      </c>
      <c r="G947" s="93">
        <v>1543</v>
      </c>
      <c r="J947" s="93">
        <v>245</v>
      </c>
      <c r="P947" s="93" t="s">
        <v>670</v>
      </c>
      <c r="Q947" s="93">
        <v>1</v>
      </c>
      <c r="W947" s="93">
        <v>1</v>
      </c>
      <c r="Y947" s="93" t="s">
        <v>1305</v>
      </c>
      <c r="Z947" s="94" t="s">
        <v>1306</v>
      </c>
    </row>
    <row r="948" spans="1:26">
      <c r="A948" s="92">
        <v>74</v>
      </c>
      <c r="B948" s="93" t="s">
        <v>1248</v>
      </c>
      <c r="C948" s="93" t="s">
        <v>474</v>
      </c>
      <c r="D948" s="93">
        <v>379</v>
      </c>
      <c r="E948" s="93" t="s">
        <v>35</v>
      </c>
      <c r="F948" s="93">
        <v>245</v>
      </c>
      <c r="G948" s="93">
        <v>1544</v>
      </c>
      <c r="J948" s="93">
        <v>245</v>
      </c>
      <c r="P948" s="93" t="s">
        <v>670</v>
      </c>
      <c r="Q948" s="93">
        <v>1</v>
      </c>
      <c r="W948" s="93">
        <v>1</v>
      </c>
      <c r="Y948" s="93" t="s">
        <v>1305</v>
      </c>
      <c r="Z948" s="94" t="s">
        <v>1306</v>
      </c>
    </row>
    <row r="949" spans="1:26">
      <c r="A949" s="92">
        <v>74</v>
      </c>
      <c r="B949" s="93" t="s">
        <v>1248</v>
      </c>
      <c r="C949" s="93" t="s">
        <v>474</v>
      </c>
      <c r="D949" s="93">
        <v>379</v>
      </c>
      <c r="E949" s="93" t="s">
        <v>35</v>
      </c>
      <c r="F949" s="93">
        <v>245</v>
      </c>
      <c r="G949" s="93">
        <v>1545</v>
      </c>
      <c r="J949" s="93">
        <v>245</v>
      </c>
      <c r="P949" s="93" t="s">
        <v>670</v>
      </c>
      <c r="Q949" s="93">
        <v>1</v>
      </c>
      <c r="W949" s="93">
        <v>1</v>
      </c>
      <c r="Y949" s="93" t="s">
        <v>1305</v>
      </c>
      <c r="Z949" s="94" t="s">
        <v>1306</v>
      </c>
    </row>
    <row r="950" spans="1:26">
      <c r="A950" s="92">
        <v>74</v>
      </c>
      <c r="B950" s="93" t="s">
        <v>1248</v>
      </c>
      <c r="C950" s="93" t="s">
        <v>474</v>
      </c>
      <c r="D950" s="93">
        <v>379</v>
      </c>
      <c r="E950" s="93" t="s">
        <v>35</v>
      </c>
      <c r="F950" s="93">
        <v>245</v>
      </c>
      <c r="G950" s="93">
        <v>1546</v>
      </c>
      <c r="J950" s="93">
        <v>245</v>
      </c>
      <c r="P950" s="93" t="s">
        <v>670</v>
      </c>
      <c r="Q950" s="93">
        <v>1</v>
      </c>
      <c r="W950" s="93">
        <v>1</v>
      </c>
      <c r="Y950" s="93" t="s">
        <v>1305</v>
      </c>
      <c r="Z950" s="94" t="s">
        <v>1306</v>
      </c>
    </row>
    <row r="951" spans="1:26">
      <c r="A951" s="92">
        <v>74</v>
      </c>
      <c r="B951" s="93" t="s">
        <v>1248</v>
      </c>
      <c r="C951" s="93" t="s">
        <v>474</v>
      </c>
      <c r="D951" s="93">
        <v>379</v>
      </c>
      <c r="E951" s="93" t="s">
        <v>35</v>
      </c>
      <c r="F951" s="93">
        <v>245</v>
      </c>
      <c r="G951" s="93">
        <v>1547</v>
      </c>
      <c r="J951" s="93">
        <v>245</v>
      </c>
      <c r="P951" s="93" t="s">
        <v>670</v>
      </c>
      <c r="Q951" s="93">
        <v>1</v>
      </c>
      <c r="W951" s="93">
        <v>1</v>
      </c>
      <c r="Y951" s="93" t="s">
        <v>1305</v>
      </c>
      <c r="Z951" s="94" t="s">
        <v>1306</v>
      </c>
    </row>
    <row r="952" spans="1:26">
      <c r="A952" s="92">
        <v>75</v>
      </c>
      <c r="B952" s="93" t="s">
        <v>1383</v>
      </c>
      <c r="C952" s="93" t="s">
        <v>52</v>
      </c>
      <c r="D952" s="93">
        <v>379</v>
      </c>
      <c r="E952" s="93" t="s">
        <v>926</v>
      </c>
      <c r="F952" s="93">
        <v>245</v>
      </c>
      <c r="G952" s="93">
        <v>1551</v>
      </c>
      <c r="J952" s="93">
        <v>245</v>
      </c>
      <c r="P952" s="93" t="s">
        <v>670</v>
      </c>
      <c r="Q952" s="93">
        <v>1</v>
      </c>
      <c r="R952" s="93">
        <v>1</v>
      </c>
      <c r="W952" s="93">
        <v>1</v>
      </c>
      <c r="Y952" s="93" t="s">
        <v>1307</v>
      </c>
      <c r="Z952" s="94" t="s">
        <v>961</v>
      </c>
    </row>
    <row r="953" spans="1:26">
      <c r="A953" s="92">
        <v>75</v>
      </c>
      <c r="B953" s="93" t="s">
        <v>1383</v>
      </c>
      <c r="C953" s="93" t="s">
        <v>912</v>
      </c>
      <c r="D953" s="93">
        <v>216</v>
      </c>
      <c r="E953" s="93" t="s">
        <v>926</v>
      </c>
      <c r="F953" s="93">
        <v>245</v>
      </c>
      <c r="G953" s="93">
        <v>1551</v>
      </c>
      <c r="J953" s="93">
        <v>245</v>
      </c>
      <c r="P953" s="93" t="s">
        <v>670</v>
      </c>
      <c r="Q953" s="93">
        <v>1</v>
      </c>
      <c r="R953" s="93">
        <v>1</v>
      </c>
      <c r="W953" s="93">
        <v>1</v>
      </c>
      <c r="Y953" s="93" t="s">
        <v>1307</v>
      </c>
      <c r="Z953" s="94" t="s">
        <v>961</v>
      </c>
    </row>
    <row r="954" spans="1:26">
      <c r="A954" s="92">
        <v>75</v>
      </c>
      <c r="B954" s="93" t="s">
        <v>1383</v>
      </c>
      <c r="C954" s="93" t="s">
        <v>52</v>
      </c>
      <c r="D954" s="93">
        <v>379</v>
      </c>
      <c r="E954" s="93" t="s">
        <v>926</v>
      </c>
      <c r="F954" s="93">
        <v>245</v>
      </c>
      <c r="G954" s="93">
        <v>1552</v>
      </c>
      <c r="J954" s="93">
        <v>245</v>
      </c>
      <c r="P954" s="93" t="s">
        <v>670</v>
      </c>
      <c r="Q954" s="93">
        <v>1</v>
      </c>
      <c r="R954" s="93">
        <v>1</v>
      </c>
      <c r="W954" s="93">
        <v>1</v>
      </c>
      <c r="Y954" s="93" t="s">
        <v>1307</v>
      </c>
      <c r="Z954" s="94" t="s">
        <v>961</v>
      </c>
    </row>
    <row r="955" spans="1:26">
      <c r="A955" s="92">
        <v>75</v>
      </c>
      <c r="B955" s="93" t="s">
        <v>1383</v>
      </c>
      <c r="C955" s="93" t="s">
        <v>912</v>
      </c>
      <c r="D955" s="93">
        <v>216</v>
      </c>
      <c r="E955" s="93" t="s">
        <v>926</v>
      </c>
      <c r="F955" s="93">
        <v>245</v>
      </c>
      <c r="G955" s="93">
        <v>1552</v>
      </c>
      <c r="J955" s="93">
        <v>245</v>
      </c>
      <c r="P955" s="93" t="s">
        <v>670</v>
      </c>
      <c r="Q955" s="93">
        <v>1</v>
      </c>
      <c r="R955" s="93">
        <v>1</v>
      </c>
      <c r="W955" s="93">
        <v>1</v>
      </c>
      <c r="Y955" s="93" t="s">
        <v>1307</v>
      </c>
      <c r="Z955" s="94" t="s">
        <v>961</v>
      </c>
    </row>
    <row r="956" spans="1:26">
      <c r="A956" s="92">
        <v>75</v>
      </c>
      <c r="B956" s="93" t="s">
        <v>1383</v>
      </c>
      <c r="C956" s="93" t="s">
        <v>52</v>
      </c>
      <c r="D956" s="93">
        <v>379</v>
      </c>
      <c r="E956" s="93" t="s">
        <v>926</v>
      </c>
      <c r="F956" s="93">
        <v>245</v>
      </c>
      <c r="G956" s="93">
        <v>1553</v>
      </c>
      <c r="J956" s="93">
        <v>245</v>
      </c>
      <c r="P956" s="93" t="s">
        <v>670</v>
      </c>
      <c r="Q956" s="93">
        <v>1</v>
      </c>
      <c r="R956" s="93">
        <v>1</v>
      </c>
      <c r="W956" s="93">
        <v>1</v>
      </c>
      <c r="Y956" s="93" t="s">
        <v>1307</v>
      </c>
      <c r="Z956" s="94" t="s">
        <v>961</v>
      </c>
    </row>
    <row r="957" spans="1:26">
      <c r="A957" s="92">
        <v>75</v>
      </c>
      <c r="B957" s="93" t="s">
        <v>1383</v>
      </c>
      <c r="C957" s="93" t="s">
        <v>912</v>
      </c>
      <c r="D957" s="93">
        <v>216</v>
      </c>
      <c r="E957" s="93" t="s">
        <v>926</v>
      </c>
      <c r="F957" s="93">
        <v>245</v>
      </c>
      <c r="G957" s="93">
        <v>1553</v>
      </c>
      <c r="J957" s="93">
        <v>245</v>
      </c>
      <c r="P957" s="93" t="s">
        <v>670</v>
      </c>
      <c r="Q957" s="93">
        <v>1</v>
      </c>
      <c r="R957" s="93">
        <v>1</v>
      </c>
      <c r="W957" s="93">
        <v>1</v>
      </c>
      <c r="Y957" s="93" t="s">
        <v>1307</v>
      </c>
      <c r="Z957" s="94" t="s">
        <v>961</v>
      </c>
    </row>
    <row r="958" spans="1:26">
      <c r="A958" s="92">
        <v>75</v>
      </c>
      <c r="B958" s="93" t="s">
        <v>1383</v>
      </c>
      <c r="C958" s="93" t="s">
        <v>52</v>
      </c>
      <c r="D958" s="93">
        <v>379</v>
      </c>
      <c r="E958" s="93" t="s">
        <v>926</v>
      </c>
      <c r="F958" s="93">
        <v>245</v>
      </c>
      <c r="G958" s="93">
        <v>1554</v>
      </c>
      <c r="J958" s="93">
        <v>245</v>
      </c>
      <c r="P958" s="93" t="s">
        <v>670</v>
      </c>
      <c r="Q958" s="93">
        <v>1</v>
      </c>
      <c r="R958" s="93">
        <v>1</v>
      </c>
      <c r="W958" s="93">
        <v>1</v>
      </c>
      <c r="Y958" s="93" t="s">
        <v>1307</v>
      </c>
      <c r="Z958" s="94" t="s">
        <v>961</v>
      </c>
    </row>
    <row r="959" spans="1:26">
      <c r="A959" s="92">
        <v>75</v>
      </c>
      <c r="B959" s="93" t="s">
        <v>1383</v>
      </c>
      <c r="C959" s="93" t="s">
        <v>912</v>
      </c>
      <c r="D959" s="93">
        <v>216</v>
      </c>
      <c r="E959" s="93" t="s">
        <v>926</v>
      </c>
      <c r="F959" s="93">
        <v>245</v>
      </c>
      <c r="G959" s="93">
        <v>1554</v>
      </c>
      <c r="J959" s="93">
        <v>245</v>
      </c>
      <c r="P959" s="93" t="s">
        <v>670</v>
      </c>
      <c r="Q959" s="93">
        <v>1</v>
      </c>
      <c r="R959" s="93">
        <v>1</v>
      </c>
      <c r="W959" s="93">
        <v>1</v>
      </c>
      <c r="Y959" s="93" t="s">
        <v>1307</v>
      </c>
      <c r="Z959" s="94" t="s">
        <v>961</v>
      </c>
    </row>
    <row r="960" spans="1:26">
      <c r="A960" s="92">
        <v>75</v>
      </c>
      <c r="B960" s="93" t="s">
        <v>1383</v>
      </c>
      <c r="C960" s="93" t="s">
        <v>52</v>
      </c>
      <c r="D960" s="93">
        <v>379</v>
      </c>
      <c r="E960" s="93" t="s">
        <v>926</v>
      </c>
      <c r="F960" s="93">
        <v>245</v>
      </c>
      <c r="G960" s="93">
        <v>1555</v>
      </c>
      <c r="J960" s="93">
        <v>245</v>
      </c>
      <c r="P960" s="93" t="s">
        <v>670</v>
      </c>
      <c r="Q960" s="93">
        <v>1</v>
      </c>
      <c r="R960" s="93">
        <v>1</v>
      </c>
      <c r="W960" s="93">
        <v>1</v>
      </c>
      <c r="Y960" s="93" t="s">
        <v>1307</v>
      </c>
      <c r="Z960" s="94" t="s">
        <v>961</v>
      </c>
    </row>
    <row r="961" spans="1:26">
      <c r="A961" s="92">
        <v>75</v>
      </c>
      <c r="B961" s="93" t="s">
        <v>1383</v>
      </c>
      <c r="C961" s="93" t="s">
        <v>912</v>
      </c>
      <c r="D961" s="93">
        <v>216</v>
      </c>
      <c r="E961" s="93" t="s">
        <v>926</v>
      </c>
      <c r="F961" s="93">
        <v>245</v>
      </c>
      <c r="G961" s="93">
        <v>1555</v>
      </c>
      <c r="J961" s="93">
        <v>245</v>
      </c>
      <c r="P961" s="93" t="s">
        <v>670</v>
      </c>
      <c r="Q961" s="93">
        <v>1</v>
      </c>
      <c r="R961" s="93">
        <v>1</v>
      </c>
      <c r="W961" s="93">
        <v>1</v>
      </c>
      <c r="Y961" s="93" t="s">
        <v>1307</v>
      </c>
      <c r="Z961" s="94" t="s">
        <v>961</v>
      </c>
    </row>
    <row r="962" spans="1:26">
      <c r="A962" s="92">
        <v>75</v>
      </c>
      <c r="B962" s="93" t="s">
        <v>1383</v>
      </c>
      <c r="C962" s="93" t="s">
        <v>52</v>
      </c>
      <c r="D962" s="93">
        <v>379</v>
      </c>
      <c r="E962" s="93" t="s">
        <v>926</v>
      </c>
      <c r="F962" s="93">
        <v>245</v>
      </c>
      <c r="G962" s="93">
        <v>1556</v>
      </c>
      <c r="J962" s="93">
        <v>245</v>
      </c>
      <c r="P962" s="93" t="s">
        <v>670</v>
      </c>
      <c r="Q962" s="93">
        <v>1</v>
      </c>
      <c r="R962" s="93">
        <v>1</v>
      </c>
      <c r="W962" s="93">
        <v>1</v>
      </c>
      <c r="Y962" s="93" t="s">
        <v>1307</v>
      </c>
      <c r="Z962" s="94" t="s">
        <v>961</v>
      </c>
    </row>
    <row r="963" spans="1:26">
      <c r="A963" s="92">
        <v>75</v>
      </c>
      <c r="B963" s="93" t="s">
        <v>1383</v>
      </c>
      <c r="C963" s="93" t="s">
        <v>912</v>
      </c>
      <c r="D963" s="93">
        <v>216</v>
      </c>
      <c r="E963" s="93" t="s">
        <v>926</v>
      </c>
      <c r="F963" s="93">
        <v>245</v>
      </c>
      <c r="G963" s="93">
        <v>1556</v>
      </c>
      <c r="J963" s="93">
        <v>245</v>
      </c>
      <c r="P963" s="93" t="s">
        <v>670</v>
      </c>
      <c r="Q963" s="93">
        <v>1</v>
      </c>
      <c r="R963" s="93">
        <v>1</v>
      </c>
      <c r="W963" s="93">
        <v>1</v>
      </c>
      <c r="Y963" s="93" t="s">
        <v>1307</v>
      </c>
      <c r="Z963" s="94" t="s">
        <v>961</v>
      </c>
    </row>
    <row r="964" spans="1:26">
      <c r="A964" s="92">
        <v>75</v>
      </c>
      <c r="B964" s="93" t="s">
        <v>1383</v>
      </c>
      <c r="C964" s="93" t="s">
        <v>52</v>
      </c>
      <c r="D964" s="93">
        <v>379</v>
      </c>
      <c r="E964" s="93" t="s">
        <v>926</v>
      </c>
      <c r="F964" s="93">
        <v>245</v>
      </c>
      <c r="G964" s="93">
        <v>1557</v>
      </c>
      <c r="J964" s="93">
        <v>245</v>
      </c>
      <c r="P964" s="93" t="s">
        <v>670</v>
      </c>
      <c r="Q964" s="93">
        <v>1</v>
      </c>
      <c r="R964" s="93">
        <v>1</v>
      </c>
      <c r="W964" s="93">
        <v>1</v>
      </c>
      <c r="Y964" s="93" t="s">
        <v>1307</v>
      </c>
      <c r="Z964" s="94" t="s">
        <v>961</v>
      </c>
    </row>
    <row r="965" spans="1:26">
      <c r="A965" s="92">
        <v>75</v>
      </c>
      <c r="B965" s="93" t="s">
        <v>1383</v>
      </c>
      <c r="C965" s="93" t="s">
        <v>912</v>
      </c>
      <c r="D965" s="93">
        <v>216</v>
      </c>
      <c r="E965" s="93" t="s">
        <v>926</v>
      </c>
      <c r="F965" s="93">
        <v>245</v>
      </c>
      <c r="G965" s="93">
        <v>1557</v>
      </c>
      <c r="J965" s="93">
        <v>245</v>
      </c>
      <c r="P965" s="93" t="s">
        <v>670</v>
      </c>
      <c r="Q965" s="93">
        <v>1</v>
      </c>
      <c r="R965" s="93">
        <v>1</v>
      </c>
      <c r="W965" s="93">
        <v>1</v>
      </c>
      <c r="Y965" s="93" t="s">
        <v>1307</v>
      </c>
      <c r="Z965" s="94" t="s">
        <v>961</v>
      </c>
    </row>
    <row r="966" spans="1:26">
      <c r="A966" s="92">
        <v>75</v>
      </c>
      <c r="B966" s="93" t="s">
        <v>1383</v>
      </c>
      <c r="C966" s="93" t="s">
        <v>52</v>
      </c>
      <c r="D966" s="93">
        <v>379</v>
      </c>
      <c r="E966" s="93" t="s">
        <v>926</v>
      </c>
      <c r="F966" s="93">
        <v>245</v>
      </c>
      <c r="G966" s="93">
        <v>1558</v>
      </c>
      <c r="J966" s="93">
        <v>245</v>
      </c>
      <c r="P966" s="93" t="s">
        <v>670</v>
      </c>
      <c r="Q966" s="93">
        <v>1</v>
      </c>
      <c r="R966" s="93">
        <v>1</v>
      </c>
      <c r="W966" s="93">
        <v>1</v>
      </c>
      <c r="Y966" s="93" t="s">
        <v>1307</v>
      </c>
      <c r="Z966" s="94" t="s">
        <v>961</v>
      </c>
    </row>
    <row r="967" spans="1:26">
      <c r="A967" s="92">
        <v>75</v>
      </c>
      <c r="B967" s="93" t="s">
        <v>1383</v>
      </c>
      <c r="C967" s="93" t="s">
        <v>912</v>
      </c>
      <c r="D967" s="93">
        <v>216</v>
      </c>
      <c r="E967" s="93" t="s">
        <v>926</v>
      </c>
      <c r="F967" s="93">
        <v>245</v>
      </c>
      <c r="G967" s="93">
        <v>1558</v>
      </c>
      <c r="J967" s="93">
        <v>245</v>
      </c>
      <c r="P967" s="93" t="s">
        <v>670</v>
      </c>
      <c r="Q967" s="93">
        <v>1</v>
      </c>
      <c r="R967" s="93">
        <v>1</v>
      </c>
      <c r="W967" s="93">
        <v>1</v>
      </c>
      <c r="Y967" s="93" t="s">
        <v>1307</v>
      </c>
      <c r="Z967" s="94" t="s">
        <v>961</v>
      </c>
    </row>
    <row r="968" spans="1:26">
      <c r="A968" s="92">
        <v>75</v>
      </c>
      <c r="B968" s="93" t="s">
        <v>1383</v>
      </c>
      <c r="C968" s="93" t="s">
        <v>52</v>
      </c>
      <c r="D968" s="93">
        <v>379</v>
      </c>
      <c r="E968" s="93" t="s">
        <v>926</v>
      </c>
      <c r="F968" s="93">
        <v>245</v>
      </c>
      <c r="G968" s="93">
        <v>1559</v>
      </c>
      <c r="J968" s="93">
        <v>245</v>
      </c>
      <c r="P968" s="93" t="s">
        <v>670</v>
      </c>
      <c r="Q968" s="93">
        <v>1</v>
      </c>
      <c r="R968" s="93">
        <v>1</v>
      </c>
      <c r="W968" s="93">
        <v>1</v>
      </c>
      <c r="Y968" s="93" t="s">
        <v>1307</v>
      </c>
      <c r="Z968" s="94" t="s">
        <v>961</v>
      </c>
    </row>
    <row r="969" spans="1:26">
      <c r="A969" s="92">
        <v>75</v>
      </c>
      <c r="B969" s="93" t="s">
        <v>1383</v>
      </c>
      <c r="C969" s="93" t="s">
        <v>912</v>
      </c>
      <c r="D969" s="93">
        <v>216</v>
      </c>
      <c r="E969" s="93" t="s">
        <v>926</v>
      </c>
      <c r="F969" s="93">
        <v>245</v>
      </c>
      <c r="G969" s="93">
        <v>1559</v>
      </c>
      <c r="J969" s="93">
        <v>245</v>
      </c>
      <c r="P969" s="93" t="s">
        <v>670</v>
      </c>
      <c r="Q969" s="93">
        <v>1</v>
      </c>
      <c r="R969" s="93">
        <v>1</v>
      </c>
      <c r="W969" s="93">
        <v>1</v>
      </c>
      <c r="Y969" s="93" t="s">
        <v>1307</v>
      </c>
      <c r="Z969" s="94" t="s">
        <v>961</v>
      </c>
    </row>
    <row r="970" spans="1:26">
      <c r="A970" s="92">
        <v>75</v>
      </c>
      <c r="B970" s="93" t="s">
        <v>1383</v>
      </c>
      <c r="C970" s="93" t="s">
        <v>52</v>
      </c>
      <c r="D970" s="93">
        <v>379</v>
      </c>
      <c r="E970" s="93" t="s">
        <v>926</v>
      </c>
      <c r="F970" s="93">
        <v>245</v>
      </c>
      <c r="G970" s="93">
        <v>1560</v>
      </c>
      <c r="J970" s="93">
        <v>245</v>
      </c>
      <c r="P970" s="93" t="s">
        <v>670</v>
      </c>
      <c r="Q970" s="93">
        <v>1</v>
      </c>
      <c r="R970" s="93">
        <v>1</v>
      </c>
      <c r="W970" s="93">
        <v>1</v>
      </c>
      <c r="Y970" s="93" t="s">
        <v>1307</v>
      </c>
      <c r="Z970" s="94" t="s">
        <v>961</v>
      </c>
    </row>
    <row r="971" spans="1:26">
      <c r="A971" s="92">
        <v>75</v>
      </c>
      <c r="B971" s="93" t="s">
        <v>1383</v>
      </c>
      <c r="C971" s="93" t="s">
        <v>912</v>
      </c>
      <c r="D971" s="93">
        <v>216</v>
      </c>
      <c r="E971" s="93" t="s">
        <v>926</v>
      </c>
      <c r="F971" s="93">
        <v>245</v>
      </c>
      <c r="G971" s="93">
        <v>1560</v>
      </c>
      <c r="J971" s="93">
        <v>245</v>
      </c>
      <c r="P971" s="93" t="s">
        <v>670</v>
      </c>
      <c r="Q971" s="93">
        <v>1</v>
      </c>
      <c r="R971" s="93">
        <v>1</v>
      </c>
      <c r="W971" s="93">
        <v>1</v>
      </c>
      <c r="Y971" s="93" t="s">
        <v>1307</v>
      </c>
      <c r="Z971" s="94" t="s">
        <v>961</v>
      </c>
    </row>
    <row r="972" spans="1:26">
      <c r="A972" s="92">
        <v>75</v>
      </c>
      <c r="B972" s="93" t="s">
        <v>1383</v>
      </c>
      <c r="C972" s="93" t="s">
        <v>52</v>
      </c>
      <c r="D972" s="93">
        <v>379</v>
      </c>
      <c r="E972" s="93" t="s">
        <v>926</v>
      </c>
      <c r="F972" s="93">
        <v>245</v>
      </c>
      <c r="G972" s="93">
        <v>1561</v>
      </c>
      <c r="J972" s="93">
        <v>245</v>
      </c>
      <c r="P972" s="93" t="s">
        <v>670</v>
      </c>
      <c r="Q972" s="93">
        <v>1</v>
      </c>
      <c r="R972" s="93">
        <v>1</v>
      </c>
      <c r="W972" s="93">
        <v>1</v>
      </c>
      <c r="Y972" s="93" t="s">
        <v>1307</v>
      </c>
      <c r="Z972" s="94" t="s">
        <v>961</v>
      </c>
    </row>
    <row r="973" spans="1:26">
      <c r="A973" s="92">
        <v>75</v>
      </c>
      <c r="B973" s="93" t="s">
        <v>1383</v>
      </c>
      <c r="C973" s="93" t="s">
        <v>912</v>
      </c>
      <c r="D973" s="93">
        <v>216</v>
      </c>
      <c r="E973" s="93" t="s">
        <v>926</v>
      </c>
      <c r="F973" s="93">
        <v>245</v>
      </c>
      <c r="G973" s="93">
        <v>1561</v>
      </c>
      <c r="J973" s="93">
        <v>245</v>
      </c>
      <c r="P973" s="93" t="s">
        <v>670</v>
      </c>
      <c r="Q973" s="93">
        <v>1</v>
      </c>
      <c r="R973" s="93">
        <v>1</v>
      </c>
      <c r="W973" s="93">
        <v>1</v>
      </c>
      <c r="Y973" s="93" t="s">
        <v>1307</v>
      </c>
      <c r="Z973" s="94" t="s">
        <v>961</v>
      </c>
    </row>
    <row r="974" spans="1:26">
      <c r="A974" s="92">
        <v>75</v>
      </c>
      <c r="B974" s="93" t="s">
        <v>1383</v>
      </c>
      <c r="C974" s="93" t="s">
        <v>52</v>
      </c>
      <c r="D974" s="93">
        <v>379</v>
      </c>
      <c r="E974" s="93" t="s">
        <v>926</v>
      </c>
      <c r="F974" s="93">
        <v>245</v>
      </c>
      <c r="G974" s="93">
        <v>1562</v>
      </c>
      <c r="J974" s="93">
        <v>245</v>
      </c>
      <c r="P974" s="93" t="s">
        <v>670</v>
      </c>
      <c r="Q974" s="93">
        <v>1</v>
      </c>
      <c r="R974" s="93">
        <v>1</v>
      </c>
      <c r="W974" s="93">
        <v>1</v>
      </c>
      <c r="Y974" s="93" t="s">
        <v>1307</v>
      </c>
      <c r="Z974" s="94" t="s">
        <v>961</v>
      </c>
    </row>
    <row r="975" spans="1:26">
      <c r="A975" s="92">
        <v>75</v>
      </c>
      <c r="B975" s="93" t="s">
        <v>1383</v>
      </c>
      <c r="C975" s="93" t="s">
        <v>912</v>
      </c>
      <c r="D975" s="93">
        <v>216</v>
      </c>
      <c r="E975" s="93" t="s">
        <v>926</v>
      </c>
      <c r="F975" s="93">
        <v>245</v>
      </c>
      <c r="G975" s="93">
        <v>1562</v>
      </c>
      <c r="J975" s="93">
        <v>245</v>
      </c>
      <c r="P975" s="93" t="s">
        <v>670</v>
      </c>
      <c r="Q975" s="93">
        <v>1</v>
      </c>
      <c r="R975" s="93">
        <v>1</v>
      </c>
      <c r="W975" s="93">
        <v>1</v>
      </c>
      <c r="Y975" s="93" t="s">
        <v>1307</v>
      </c>
      <c r="Z975" s="94" t="s">
        <v>961</v>
      </c>
    </row>
    <row r="976" spans="1:26">
      <c r="A976" s="92">
        <v>75</v>
      </c>
      <c r="B976" s="93" t="s">
        <v>1383</v>
      </c>
      <c r="C976" s="93" t="s">
        <v>52</v>
      </c>
      <c r="D976" s="93">
        <v>379</v>
      </c>
      <c r="E976" s="93" t="s">
        <v>926</v>
      </c>
      <c r="F976" s="93">
        <v>245</v>
      </c>
      <c r="G976" s="93">
        <v>1563</v>
      </c>
      <c r="J976" s="93">
        <v>245</v>
      </c>
      <c r="P976" s="93" t="s">
        <v>670</v>
      </c>
      <c r="Q976" s="93">
        <v>1</v>
      </c>
      <c r="R976" s="93">
        <v>1</v>
      </c>
      <c r="W976" s="93">
        <v>1</v>
      </c>
      <c r="Y976" s="93" t="s">
        <v>1307</v>
      </c>
      <c r="Z976" s="94" t="s">
        <v>961</v>
      </c>
    </row>
    <row r="977" spans="1:26">
      <c r="A977" s="92">
        <v>75</v>
      </c>
      <c r="B977" s="93" t="s">
        <v>1383</v>
      </c>
      <c r="C977" s="93" t="s">
        <v>912</v>
      </c>
      <c r="D977" s="93">
        <v>216</v>
      </c>
      <c r="E977" s="93" t="s">
        <v>926</v>
      </c>
      <c r="F977" s="93">
        <v>245</v>
      </c>
      <c r="G977" s="93">
        <v>1563</v>
      </c>
      <c r="J977" s="93">
        <v>245</v>
      </c>
      <c r="P977" s="93" t="s">
        <v>670</v>
      </c>
      <c r="Q977" s="93">
        <v>1</v>
      </c>
      <c r="R977" s="93">
        <v>1</v>
      </c>
      <c r="W977" s="93">
        <v>1</v>
      </c>
      <c r="Y977" s="93" t="s">
        <v>1307</v>
      </c>
      <c r="Z977" s="94" t="s">
        <v>961</v>
      </c>
    </row>
    <row r="978" spans="1:26">
      <c r="A978" s="92">
        <v>75</v>
      </c>
      <c r="B978" s="93" t="s">
        <v>1383</v>
      </c>
      <c r="C978" s="93" t="s">
        <v>52</v>
      </c>
      <c r="D978" s="93">
        <v>379</v>
      </c>
      <c r="E978" s="93" t="s">
        <v>926</v>
      </c>
      <c r="F978" s="93">
        <v>245</v>
      </c>
      <c r="G978" s="93">
        <v>1564</v>
      </c>
      <c r="J978" s="93">
        <v>245</v>
      </c>
      <c r="P978" s="93" t="s">
        <v>670</v>
      </c>
      <c r="Q978" s="93">
        <v>1</v>
      </c>
      <c r="R978" s="93">
        <v>1</v>
      </c>
      <c r="W978" s="93">
        <v>1</v>
      </c>
      <c r="Y978" s="93" t="s">
        <v>1307</v>
      </c>
      <c r="Z978" s="94" t="s">
        <v>961</v>
      </c>
    </row>
    <row r="979" spans="1:26">
      <c r="A979" s="92">
        <v>75</v>
      </c>
      <c r="B979" s="93" t="s">
        <v>1383</v>
      </c>
      <c r="C979" s="93" t="s">
        <v>912</v>
      </c>
      <c r="D979" s="93">
        <v>216</v>
      </c>
      <c r="E979" s="93" t="s">
        <v>926</v>
      </c>
      <c r="F979" s="93">
        <v>245</v>
      </c>
      <c r="G979" s="93">
        <v>1564</v>
      </c>
      <c r="J979" s="93">
        <v>245</v>
      </c>
      <c r="P979" s="93" t="s">
        <v>670</v>
      </c>
      <c r="Q979" s="93">
        <v>1</v>
      </c>
      <c r="R979" s="93">
        <v>1</v>
      </c>
      <c r="W979" s="93">
        <v>1</v>
      </c>
      <c r="Y979" s="93" t="s">
        <v>1307</v>
      </c>
      <c r="Z979" s="94" t="s">
        <v>961</v>
      </c>
    </row>
    <row r="980" spans="1:26">
      <c r="A980" s="92">
        <v>75</v>
      </c>
      <c r="B980" s="93" t="s">
        <v>1383</v>
      </c>
      <c r="C980" s="93" t="s">
        <v>52</v>
      </c>
      <c r="D980" s="93">
        <v>379</v>
      </c>
      <c r="E980" s="93" t="s">
        <v>926</v>
      </c>
      <c r="F980" s="93">
        <v>245</v>
      </c>
      <c r="G980" s="93">
        <v>1565</v>
      </c>
      <c r="J980" s="93">
        <v>245</v>
      </c>
      <c r="P980" s="93" t="s">
        <v>670</v>
      </c>
      <c r="Q980" s="93">
        <v>1</v>
      </c>
      <c r="R980" s="93">
        <v>1</v>
      </c>
      <c r="W980" s="93">
        <v>1</v>
      </c>
      <c r="Y980" s="93" t="s">
        <v>1307</v>
      </c>
      <c r="Z980" s="94" t="s">
        <v>961</v>
      </c>
    </row>
    <row r="981" spans="1:26">
      <c r="A981" s="92">
        <v>75</v>
      </c>
      <c r="B981" s="93" t="s">
        <v>1383</v>
      </c>
      <c r="C981" s="93" t="s">
        <v>912</v>
      </c>
      <c r="D981" s="93">
        <v>216</v>
      </c>
      <c r="E981" s="93" t="s">
        <v>926</v>
      </c>
      <c r="F981" s="93">
        <v>245</v>
      </c>
      <c r="G981" s="93">
        <v>1565</v>
      </c>
      <c r="J981" s="93">
        <v>245</v>
      </c>
      <c r="P981" s="93" t="s">
        <v>670</v>
      </c>
      <c r="Q981" s="93">
        <v>1</v>
      </c>
      <c r="R981" s="93">
        <v>1</v>
      </c>
      <c r="W981" s="93">
        <v>1</v>
      </c>
      <c r="Y981" s="93" t="s">
        <v>1307</v>
      </c>
      <c r="Z981" s="94" t="s">
        <v>961</v>
      </c>
    </row>
    <row r="982" spans="1:26">
      <c r="A982" s="92">
        <v>75</v>
      </c>
      <c r="B982" s="93" t="s">
        <v>1383</v>
      </c>
      <c r="C982" s="93" t="s">
        <v>52</v>
      </c>
      <c r="D982" s="93">
        <v>379</v>
      </c>
      <c r="E982" s="93" t="s">
        <v>926</v>
      </c>
      <c r="F982" s="93">
        <v>245</v>
      </c>
      <c r="G982" s="93">
        <v>1566</v>
      </c>
      <c r="J982" s="93">
        <v>245</v>
      </c>
      <c r="P982" s="93" t="s">
        <v>670</v>
      </c>
      <c r="Q982" s="93">
        <v>1</v>
      </c>
      <c r="R982" s="93">
        <v>1</v>
      </c>
      <c r="W982" s="93">
        <v>1</v>
      </c>
      <c r="Y982" s="93" t="s">
        <v>1307</v>
      </c>
      <c r="Z982" s="94" t="s">
        <v>961</v>
      </c>
    </row>
    <row r="983" spans="1:26">
      <c r="A983" s="92">
        <v>75</v>
      </c>
      <c r="B983" s="93" t="s">
        <v>1383</v>
      </c>
      <c r="C983" s="93" t="s">
        <v>912</v>
      </c>
      <c r="D983" s="93">
        <v>216</v>
      </c>
      <c r="E983" s="93" t="s">
        <v>926</v>
      </c>
      <c r="F983" s="93">
        <v>245</v>
      </c>
      <c r="G983" s="93">
        <v>1566</v>
      </c>
      <c r="J983" s="93">
        <v>245</v>
      </c>
      <c r="P983" s="93" t="s">
        <v>670</v>
      </c>
      <c r="Q983" s="93">
        <v>1</v>
      </c>
      <c r="R983" s="93">
        <v>1</v>
      </c>
      <c r="W983" s="93">
        <v>1</v>
      </c>
      <c r="Y983" s="93" t="s">
        <v>1307</v>
      </c>
      <c r="Z983" s="94" t="s">
        <v>961</v>
      </c>
    </row>
    <row r="984" spans="1:26">
      <c r="A984" s="92">
        <v>75</v>
      </c>
      <c r="B984" s="93" t="s">
        <v>1383</v>
      </c>
      <c r="C984" s="93" t="s">
        <v>52</v>
      </c>
      <c r="D984" s="93">
        <v>379</v>
      </c>
      <c r="E984" s="93" t="s">
        <v>926</v>
      </c>
      <c r="F984" s="93">
        <v>245</v>
      </c>
      <c r="G984" s="93">
        <v>1567</v>
      </c>
      <c r="J984" s="93">
        <v>245</v>
      </c>
      <c r="P984" s="93" t="s">
        <v>670</v>
      </c>
      <c r="Q984" s="93">
        <v>1</v>
      </c>
      <c r="R984" s="93">
        <v>1</v>
      </c>
      <c r="W984" s="93">
        <v>1</v>
      </c>
      <c r="Y984" s="93" t="s">
        <v>1307</v>
      </c>
      <c r="Z984" s="94" t="s">
        <v>961</v>
      </c>
    </row>
    <row r="985" spans="1:26">
      <c r="A985" s="92">
        <v>75</v>
      </c>
      <c r="B985" s="93" t="s">
        <v>1383</v>
      </c>
      <c r="C985" s="93" t="s">
        <v>912</v>
      </c>
      <c r="D985" s="93">
        <v>216</v>
      </c>
      <c r="E985" s="93" t="s">
        <v>926</v>
      </c>
      <c r="F985" s="93">
        <v>245</v>
      </c>
      <c r="G985" s="93">
        <v>1567</v>
      </c>
      <c r="J985" s="93">
        <v>245</v>
      </c>
      <c r="P985" s="93" t="s">
        <v>670</v>
      </c>
      <c r="Q985" s="93">
        <v>1</v>
      </c>
      <c r="R985" s="93">
        <v>1</v>
      </c>
      <c r="W985" s="93">
        <v>1</v>
      </c>
      <c r="Y985" s="93" t="s">
        <v>1307</v>
      </c>
      <c r="Z985" s="94" t="s">
        <v>961</v>
      </c>
    </row>
    <row r="986" spans="1:26">
      <c r="A986" s="92">
        <v>75</v>
      </c>
      <c r="B986" s="93" t="s">
        <v>1383</v>
      </c>
      <c r="C986" s="93" t="s">
        <v>52</v>
      </c>
      <c r="D986" s="93">
        <v>379</v>
      </c>
      <c r="E986" s="93" t="s">
        <v>926</v>
      </c>
      <c r="F986" s="93">
        <v>245</v>
      </c>
      <c r="G986" s="93">
        <v>1568</v>
      </c>
      <c r="J986" s="93">
        <v>245</v>
      </c>
      <c r="P986" s="93" t="s">
        <v>670</v>
      </c>
      <c r="Q986" s="93">
        <v>1</v>
      </c>
      <c r="R986" s="93">
        <v>1</v>
      </c>
      <c r="W986" s="93">
        <v>1</v>
      </c>
      <c r="Y986" s="93" t="s">
        <v>1307</v>
      </c>
      <c r="Z986" s="94" t="s">
        <v>961</v>
      </c>
    </row>
    <row r="987" spans="1:26">
      <c r="A987" s="92">
        <v>75</v>
      </c>
      <c r="B987" s="93" t="s">
        <v>1383</v>
      </c>
      <c r="C987" s="93" t="s">
        <v>912</v>
      </c>
      <c r="D987" s="93">
        <v>216</v>
      </c>
      <c r="E987" s="93" t="s">
        <v>926</v>
      </c>
      <c r="F987" s="93">
        <v>245</v>
      </c>
      <c r="G987" s="93">
        <v>1568</v>
      </c>
      <c r="J987" s="93">
        <v>245</v>
      </c>
      <c r="P987" s="93" t="s">
        <v>670</v>
      </c>
      <c r="Q987" s="93">
        <v>1</v>
      </c>
      <c r="R987" s="93">
        <v>1</v>
      </c>
      <c r="W987" s="93">
        <v>1</v>
      </c>
      <c r="Y987" s="93" t="s">
        <v>1307</v>
      </c>
      <c r="Z987" s="94" t="s">
        <v>961</v>
      </c>
    </row>
    <row r="988" spans="1:26">
      <c r="A988" s="92">
        <v>76</v>
      </c>
      <c r="B988" s="93" t="s">
        <v>1238</v>
      </c>
      <c r="C988" s="93" t="s">
        <v>744</v>
      </c>
      <c r="D988" s="93">
        <v>375</v>
      </c>
      <c r="E988" s="93" t="s">
        <v>926</v>
      </c>
      <c r="F988" s="93">
        <v>245</v>
      </c>
      <c r="G988" s="93">
        <v>1559</v>
      </c>
      <c r="J988" s="93">
        <v>245</v>
      </c>
      <c r="P988" s="93" t="s">
        <v>670</v>
      </c>
      <c r="Q988" s="93">
        <v>1</v>
      </c>
      <c r="W988" s="93">
        <v>1</v>
      </c>
      <c r="Y988" s="93" t="s">
        <v>927</v>
      </c>
      <c r="Z988" s="94" t="s">
        <v>930</v>
      </c>
    </row>
    <row r="989" spans="1:26">
      <c r="A989" s="92">
        <v>76</v>
      </c>
      <c r="B989" s="93" t="s">
        <v>1238</v>
      </c>
      <c r="C989" s="93" t="s">
        <v>744</v>
      </c>
      <c r="D989" s="93">
        <v>375</v>
      </c>
      <c r="E989" s="93" t="s">
        <v>926</v>
      </c>
      <c r="F989" s="93">
        <v>245</v>
      </c>
      <c r="G989" s="93">
        <v>1560</v>
      </c>
      <c r="J989" s="93">
        <v>245</v>
      </c>
      <c r="P989" s="93" t="s">
        <v>670</v>
      </c>
      <c r="Q989" s="93">
        <v>1</v>
      </c>
      <c r="W989" s="93">
        <v>1</v>
      </c>
      <c r="Y989" s="93" t="s">
        <v>927</v>
      </c>
      <c r="Z989" s="94" t="s">
        <v>930</v>
      </c>
    </row>
    <row r="990" spans="1:26">
      <c r="A990" s="92">
        <v>76</v>
      </c>
      <c r="B990" s="93" t="s">
        <v>1238</v>
      </c>
      <c r="C990" s="93" t="s">
        <v>744</v>
      </c>
      <c r="D990" s="93">
        <v>375</v>
      </c>
      <c r="E990" s="93" t="s">
        <v>926</v>
      </c>
      <c r="F990" s="93">
        <v>245</v>
      </c>
      <c r="G990" s="93">
        <v>1561</v>
      </c>
      <c r="J990" s="93">
        <v>245</v>
      </c>
      <c r="P990" s="93" t="s">
        <v>670</v>
      </c>
      <c r="Q990" s="93">
        <v>1</v>
      </c>
      <c r="W990" s="93">
        <v>1</v>
      </c>
      <c r="Y990" s="93" t="s">
        <v>927</v>
      </c>
      <c r="Z990" s="94" t="s">
        <v>930</v>
      </c>
    </row>
    <row r="991" spans="1:26">
      <c r="A991" s="92">
        <v>77</v>
      </c>
      <c r="B991" s="93" t="s">
        <v>1240</v>
      </c>
      <c r="C991" s="93" t="s">
        <v>52</v>
      </c>
      <c r="D991" s="93">
        <v>379</v>
      </c>
      <c r="E991" s="93" t="s">
        <v>926</v>
      </c>
      <c r="F991" s="93">
        <v>245</v>
      </c>
      <c r="G991" s="93">
        <v>1565</v>
      </c>
      <c r="J991" s="93">
        <v>245</v>
      </c>
      <c r="P991" s="93" t="s">
        <v>670</v>
      </c>
      <c r="Q991" s="93">
        <v>2</v>
      </c>
      <c r="W991" s="93">
        <v>1</v>
      </c>
      <c r="Y991" s="93" t="s">
        <v>1308</v>
      </c>
      <c r="Z991" s="94" t="s">
        <v>933</v>
      </c>
    </row>
    <row r="992" spans="1:26">
      <c r="A992" s="92">
        <v>77</v>
      </c>
      <c r="B992" s="93" t="s">
        <v>1240</v>
      </c>
      <c r="C992" s="93" t="s">
        <v>52</v>
      </c>
      <c r="D992" s="93">
        <v>379</v>
      </c>
      <c r="E992" s="93" t="s">
        <v>926</v>
      </c>
      <c r="F992" s="93">
        <v>245</v>
      </c>
      <c r="G992" s="93">
        <v>1566</v>
      </c>
      <c r="J992" s="93">
        <v>245</v>
      </c>
      <c r="P992" s="93" t="s">
        <v>670</v>
      </c>
      <c r="Q992" s="93">
        <v>2</v>
      </c>
      <c r="W992" s="93">
        <v>1</v>
      </c>
      <c r="Y992" s="93" t="s">
        <v>1308</v>
      </c>
      <c r="Z992" s="94" t="s">
        <v>933</v>
      </c>
    </row>
    <row r="993" spans="1:26">
      <c r="A993" s="92">
        <v>77</v>
      </c>
      <c r="B993" s="93" t="s">
        <v>1240</v>
      </c>
      <c r="C993" s="93" t="s">
        <v>52</v>
      </c>
      <c r="D993" s="93">
        <v>379</v>
      </c>
      <c r="E993" s="93" t="s">
        <v>926</v>
      </c>
      <c r="F993" s="93">
        <v>245</v>
      </c>
      <c r="G993" s="93">
        <v>1567</v>
      </c>
      <c r="J993" s="93">
        <v>245</v>
      </c>
      <c r="P993" s="93" t="s">
        <v>670</v>
      </c>
      <c r="Q993" s="93">
        <v>2</v>
      </c>
      <c r="W993" s="93">
        <v>1</v>
      </c>
      <c r="Y993" s="93" t="s">
        <v>1308</v>
      </c>
      <c r="Z993" s="94" t="s">
        <v>933</v>
      </c>
    </row>
    <row r="994" spans="1:26">
      <c r="A994" s="92">
        <v>77</v>
      </c>
      <c r="B994" s="93" t="s">
        <v>1240</v>
      </c>
      <c r="C994" s="93" t="s">
        <v>52</v>
      </c>
      <c r="D994" s="93">
        <v>379</v>
      </c>
      <c r="E994" s="93" t="s">
        <v>926</v>
      </c>
      <c r="F994" s="93">
        <v>245</v>
      </c>
      <c r="G994" s="93">
        <v>1568</v>
      </c>
      <c r="J994" s="93">
        <v>245</v>
      </c>
      <c r="P994" s="93" t="s">
        <v>670</v>
      </c>
      <c r="Q994" s="93">
        <v>2</v>
      </c>
      <c r="W994" s="93">
        <v>1</v>
      </c>
      <c r="Y994" s="93" t="s">
        <v>1308</v>
      </c>
      <c r="Z994" s="94" t="s">
        <v>933</v>
      </c>
    </row>
    <row r="995" spans="1:26">
      <c r="A995" s="92">
        <v>78</v>
      </c>
      <c r="B995" s="93" t="s">
        <v>1241</v>
      </c>
      <c r="C995" s="93" t="s">
        <v>926</v>
      </c>
      <c r="D995" s="93">
        <v>245</v>
      </c>
      <c r="E995" s="93" t="s">
        <v>746</v>
      </c>
      <c r="F995" s="93">
        <v>375</v>
      </c>
      <c r="G995" s="93">
        <v>1570</v>
      </c>
      <c r="J995" s="93">
        <v>245</v>
      </c>
      <c r="P995" s="93" t="s">
        <v>670</v>
      </c>
      <c r="Q995" s="93">
        <v>2</v>
      </c>
      <c r="W995" s="93">
        <v>1</v>
      </c>
      <c r="Y995" s="93" t="s">
        <v>1309</v>
      </c>
      <c r="Z995" s="94" t="s">
        <v>935</v>
      </c>
    </row>
    <row r="996" spans="1:26">
      <c r="A996" s="92">
        <v>78</v>
      </c>
      <c r="B996" s="93" t="s">
        <v>1241</v>
      </c>
      <c r="C996" s="93" t="s">
        <v>926</v>
      </c>
      <c r="D996" s="93">
        <v>245</v>
      </c>
      <c r="E996" s="93" t="s">
        <v>746</v>
      </c>
      <c r="F996" s="93">
        <v>375</v>
      </c>
      <c r="G996" s="93">
        <v>1571</v>
      </c>
      <c r="J996" s="93">
        <v>245</v>
      </c>
      <c r="P996" s="93" t="s">
        <v>670</v>
      </c>
      <c r="Q996" s="93">
        <v>2</v>
      </c>
      <c r="W996" s="93">
        <v>1</v>
      </c>
      <c r="Y996" s="93" t="s">
        <v>1309</v>
      </c>
      <c r="Z996" s="94" t="s">
        <v>936</v>
      </c>
    </row>
    <row r="997" spans="1:26">
      <c r="A997" s="92">
        <v>78</v>
      </c>
      <c r="B997" s="93" t="s">
        <v>1241</v>
      </c>
      <c r="C997" s="93" t="s">
        <v>926</v>
      </c>
      <c r="D997" s="93">
        <v>245</v>
      </c>
      <c r="E997" s="93" t="s">
        <v>746</v>
      </c>
      <c r="F997" s="93">
        <v>375</v>
      </c>
      <c r="G997" s="93">
        <v>1572</v>
      </c>
      <c r="J997" s="93">
        <v>245</v>
      </c>
      <c r="P997" s="93" t="s">
        <v>670</v>
      </c>
      <c r="Q997" s="93">
        <v>2</v>
      </c>
      <c r="W997" s="93">
        <v>1</v>
      </c>
      <c r="Y997" s="93" t="s">
        <v>1309</v>
      </c>
      <c r="Z997" s="94" t="s">
        <v>937</v>
      </c>
    </row>
    <row r="998" spans="1:26">
      <c r="A998" s="92">
        <v>78</v>
      </c>
      <c r="B998" s="93" t="s">
        <v>1241</v>
      </c>
      <c r="C998" s="93" t="s">
        <v>926</v>
      </c>
      <c r="D998" s="93">
        <v>245</v>
      </c>
      <c r="E998" s="93" t="s">
        <v>746</v>
      </c>
      <c r="F998" s="93">
        <v>375</v>
      </c>
      <c r="G998" s="93">
        <v>1573</v>
      </c>
      <c r="J998" s="93">
        <v>245</v>
      </c>
      <c r="P998" s="93" t="s">
        <v>670</v>
      </c>
      <c r="Q998" s="93">
        <v>2</v>
      </c>
      <c r="W998" s="93">
        <v>1</v>
      </c>
      <c r="Y998" s="93" t="s">
        <v>1309</v>
      </c>
      <c r="Z998" s="94" t="s">
        <v>938</v>
      </c>
    </row>
    <row r="999" spans="1:26">
      <c r="A999" s="92">
        <v>78</v>
      </c>
      <c r="B999" s="93" t="s">
        <v>1241</v>
      </c>
      <c r="C999" s="93" t="s">
        <v>926</v>
      </c>
      <c r="D999" s="93">
        <v>245</v>
      </c>
      <c r="E999" s="93" t="s">
        <v>746</v>
      </c>
      <c r="F999" s="93">
        <v>375</v>
      </c>
      <c r="G999" s="93">
        <v>1574</v>
      </c>
      <c r="J999" s="93">
        <v>245</v>
      </c>
      <c r="P999" s="93" t="s">
        <v>670</v>
      </c>
      <c r="Q999" s="93">
        <v>2</v>
      </c>
      <c r="W999" s="93">
        <v>1</v>
      </c>
      <c r="Y999" s="93" t="s">
        <v>1309</v>
      </c>
      <c r="Z999" s="94" t="s">
        <v>939</v>
      </c>
    </row>
    <row r="1000" spans="1:26">
      <c r="A1000" s="92">
        <v>78</v>
      </c>
      <c r="B1000" s="93" t="s">
        <v>1241</v>
      </c>
      <c r="C1000" s="93" t="s">
        <v>926</v>
      </c>
      <c r="D1000" s="93">
        <v>245</v>
      </c>
      <c r="E1000" s="93" t="s">
        <v>746</v>
      </c>
      <c r="F1000" s="93">
        <v>375</v>
      </c>
      <c r="G1000" s="93">
        <v>1575</v>
      </c>
      <c r="J1000" s="93">
        <v>245</v>
      </c>
      <c r="P1000" s="93" t="s">
        <v>670</v>
      </c>
      <c r="Q1000" s="93">
        <v>2</v>
      </c>
      <c r="W1000" s="93">
        <v>1</v>
      </c>
      <c r="Y1000" s="93" t="s">
        <v>1309</v>
      </c>
      <c r="Z1000" s="94" t="s">
        <v>940</v>
      </c>
    </row>
    <row r="1001" spans="1:26">
      <c r="A1001" s="92">
        <v>78</v>
      </c>
      <c r="B1001" s="93" t="s">
        <v>1241</v>
      </c>
      <c r="C1001" s="93" t="s">
        <v>926</v>
      </c>
      <c r="D1001" s="93">
        <v>245</v>
      </c>
      <c r="E1001" s="93" t="s">
        <v>746</v>
      </c>
      <c r="F1001" s="93">
        <v>375</v>
      </c>
      <c r="G1001" s="93">
        <v>1576</v>
      </c>
      <c r="J1001" s="93">
        <v>245</v>
      </c>
      <c r="P1001" s="93" t="s">
        <v>670</v>
      </c>
      <c r="Q1001" s="93">
        <v>2</v>
      </c>
      <c r="W1001" s="93">
        <v>1</v>
      </c>
      <c r="Y1001" s="93" t="s">
        <v>1309</v>
      </c>
      <c r="Z1001" s="94" t="s">
        <v>941</v>
      </c>
    </row>
    <row r="1002" spans="1:26">
      <c r="A1002" s="92">
        <v>78</v>
      </c>
      <c r="B1002" s="93" t="s">
        <v>1241</v>
      </c>
      <c r="C1002" s="93" t="s">
        <v>926</v>
      </c>
      <c r="D1002" s="93">
        <v>245</v>
      </c>
      <c r="E1002" s="93" t="s">
        <v>746</v>
      </c>
      <c r="F1002" s="93">
        <v>375</v>
      </c>
      <c r="G1002" s="93">
        <v>1577</v>
      </c>
      <c r="J1002" s="93">
        <v>245</v>
      </c>
      <c r="P1002" s="93" t="s">
        <v>670</v>
      </c>
      <c r="Q1002" s="93">
        <v>2</v>
      </c>
      <c r="W1002" s="93">
        <v>1</v>
      </c>
      <c r="Y1002" s="93" t="s">
        <v>1309</v>
      </c>
      <c r="Z1002" s="94" t="s">
        <v>942</v>
      </c>
    </row>
    <row r="1003" spans="1:26">
      <c r="A1003" s="92">
        <v>78</v>
      </c>
      <c r="B1003" s="93" t="s">
        <v>1241</v>
      </c>
      <c r="C1003" s="93" t="s">
        <v>926</v>
      </c>
      <c r="D1003" s="93">
        <v>245</v>
      </c>
      <c r="E1003" s="93" t="s">
        <v>746</v>
      </c>
      <c r="F1003" s="93">
        <v>375</v>
      </c>
      <c r="G1003" s="93">
        <v>1578</v>
      </c>
      <c r="J1003" s="93">
        <v>245</v>
      </c>
      <c r="P1003" s="93" t="s">
        <v>670</v>
      </c>
      <c r="Q1003" s="93">
        <v>2</v>
      </c>
      <c r="W1003" s="93">
        <v>1</v>
      </c>
      <c r="Y1003" s="93" t="s">
        <v>1309</v>
      </c>
      <c r="Z1003" s="94" t="s">
        <v>943</v>
      </c>
    </row>
    <row r="1004" spans="1:26">
      <c r="A1004" s="92">
        <v>78</v>
      </c>
      <c r="B1004" s="93" t="s">
        <v>1241</v>
      </c>
      <c r="C1004" s="93" t="s">
        <v>926</v>
      </c>
      <c r="D1004" s="93">
        <v>245</v>
      </c>
      <c r="E1004" s="93" t="s">
        <v>746</v>
      </c>
      <c r="F1004" s="93">
        <v>375</v>
      </c>
      <c r="G1004" s="93">
        <v>1579</v>
      </c>
      <c r="J1004" s="93">
        <v>245</v>
      </c>
      <c r="P1004" s="93" t="s">
        <v>670</v>
      </c>
      <c r="Q1004" s="93">
        <v>2</v>
      </c>
      <c r="W1004" s="93">
        <v>1</v>
      </c>
      <c r="Y1004" s="93" t="s">
        <v>1309</v>
      </c>
      <c r="Z1004" s="94" t="s">
        <v>944</v>
      </c>
    </row>
    <row r="1005" spans="1:26">
      <c r="A1005" s="92">
        <v>78</v>
      </c>
      <c r="B1005" s="93" t="s">
        <v>1241</v>
      </c>
      <c r="C1005" s="93" t="s">
        <v>926</v>
      </c>
      <c r="D1005" s="93">
        <v>245</v>
      </c>
      <c r="E1005" s="93" t="s">
        <v>746</v>
      </c>
      <c r="F1005" s="93">
        <v>375</v>
      </c>
      <c r="G1005" s="93">
        <v>1580</v>
      </c>
      <c r="J1005" s="93">
        <v>245</v>
      </c>
      <c r="P1005" s="93" t="s">
        <v>670</v>
      </c>
      <c r="Q1005" s="93">
        <v>2</v>
      </c>
      <c r="W1005" s="93">
        <v>1</v>
      </c>
      <c r="Y1005" s="93" t="s">
        <v>1309</v>
      </c>
      <c r="Z1005" s="94" t="s">
        <v>945</v>
      </c>
    </row>
    <row r="1006" spans="1:26">
      <c r="A1006" s="92">
        <v>79</v>
      </c>
      <c r="B1006" s="93" t="s">
        <v>1216</v>
      </c>
      <c r="C1006" s="93" t="s">
        <v>926</v>
      </c>
      <c r="D1006" s="93">
        <v>245</v>
      </c>
      <c r="E1006" s="93" t="s">
        <v>26</v>
      </c>
      <c r="F1006" s="93">
        <f>70</f>
        <v>70</v>
      </c>
      <c r="G1006" s="93">
        <v>1583</v>
      </c>
      <c r="J1006" s="93">
        <v>245</v>
      </c>
      <c r="P1006" s="93" t="s">
        <v>670</v>
      </c>
      <c r="Q1006" s="93">
        <v>1</v>
      </c>
      <c r="W1006" s="93">
        <v>1</v>
      </c>
      <c r="Y1006" s="93" t="s">
        <v>1310</v>
      </c>
      <c r="Z1006" s="94" t="s">
        <v>947</v>
      </c>
    </row>
    <row r="1007" spans="1:26">
      <c r="A1007" s="92">
        <v>79</v>
      </c>
      <c r="B1007" s="93" t="s">
        <v>1216</v>
      </c>
      <c r="C1007" s="93" t="s">
        <v>926</v>
      </c>
      <c r="D1007" s="93">
        <v>245</v>
      </c>
      <c r="E1007" s="93" t="s">
        <v>26</v>
      </c>
      <c r="F1007" s="93">
        <f>70</f>
        <v>70</v>
      </c>
      <c r="G1007" s="93">
        <v>1584</v>
      </c>
      <c r="J1007" s="93">
        <v>245</v>
      </c>
      <c r="P1007" s="93" t="s">
        <v>670</v>
      </c>
      <c r="Q1007" s="93">
        <v>1</v>
      </c>
      <c r="W1007" s="93">
        <v>1</v>
      </c>
      <c r="Y1007" s="93" t="s">
        <v>1310</v>
      </c>
      <c r="Z1007" s="94" t="s">
        <v>947</v>
      </c>
    </row>
    <row r="1008" spans="1:26">
      <c r="A1008" s="92">
        <v>79</v>
      </c>
      <c r="B1008" s="93" t="s">
        <v>1216</v>
      </c>
      <c r="C1008" s="93" t="s">
        <v>926</v>
      </c>
      <c r="D1008" s="93">
        <v>245</v>
      </c>
      <c r="E1008" s="93" t="s">
        <v>26</v>
      </c>
      <c r="F1008" s="93">
        <f>70</f>
        <v>70</v>
      </c>
      <c r="G1008" s="93">
        <v>1585</v>
      </c>
      <c r="J1008" s="93">
        <v>245</v>
      </c>
      <c r="P1008" s="93" t="s">
        <v>670</v>
      </c>
      <c r="Q1008" s="93">
        <v>1</v>
      </c>
      <c r="W1008" s="93">
        <v>1</v>
      </c>
      <c r="Y1008" s="93" t="s">
        <v>1310</v>
      </c>
      <c r="Z1008" s="94" t="s">
        <v>947</v>
      </c>
    </row>
    <row r="1009" spans="1:26">
      <c r="A1009" s="92">
        <v>79</v>
      </c>
      <c r="B1009" s="93" t="s">
        <v>1216</v>
      </c>
      <c r="C1009" s="93" t="s">
        <v>926</v>
      </c>
      <c r="D1009" s="93">
        <v>245</v>
      </c>
      <c r="E1009" s="93" t="s">
        <v>26</v>
      </c>
      <c r="F1009" s="93">
        <f>70</f>
        <v>70</v>
      </c>
      <c r="G1009" s="93">
        <v>1586</v>
      </c>
      <c r="J1009" s="93">
        <v>245</v>
      </c>
      <c r="P1009" s="93" t="s">
        <v>670</v>
      </c>
      <c r="Q1009" s="93">
        <v>1</v>
      </c>
      <c r="W1009" s="93">
        <v>1</v>
      </c>
      <c r="Y1009" s="93" t="s">
        <v>1310</v>
      </c>
      <c r="Z1009" s="94" t="s">
        <v>947</v>
      </c>
    </row>
    <row r="1010" spans="1:26">
      <c r="A1010" s="92">
        <v>79</v>
      </c>
      <c r="B1010" s="93" t="s">
        <v>1216</v>
      </c>
      <c r="C1010" s="93" t="s">
        <v>926</v>
      </c>
      <c r="D1010" s="93">
        <v>245</v>
      </c>
      <c r="E1010" s="93" t="s">
        <v>26</v>
      </c>
      <c r="F1010" s="93">
        <f>70</f>
        <v>70</v>
      </c>
      <c r="G1010" s="93">
        <v>1587</v>
      </c>
      <c r="J1010" s="93">
        <v>245</v>
      </c>
      <c r="P1010" s="93" t="s">
        <v>670</v>
      </c>
      <c r="Q1010" s="93">
        <v>1</v>
      </c>
      <c r="W1010" s="93">
        <v>1</v>
      </c>
      <c r="Y1010" s="93" t="s">
        <v>1310</v>
      </c>
      <c r="Z1010" s="94" t="s">
        <v>947</v>
      </c>
    </row>
    <row r="1011" spans="1:26">
      <c r="A1011" s="92">
        <v>79</v>
      </c>
      <c r="B1011" s="93" t="s">
        <v>1216</v>
      </c>
      <c r="C1011" s="93" t="s">
        <v>926</v>
      </c>
      <c r="D1011" s="93">
        <v>245</v>
      </c>
      <c r="E1011" s="93" t="s">
        <v>26</v>
      </c>
      <c r="F1011" s="93">
        <f>70</f>
        <v>70</v>
      </c>
      <c r="G1011" s="93">
        <v>1588</v>
      </c>
      <c r="J1011" s="93">
        <v>245</v>
      </c>
      <c r="P1011" s="93" t="s">
        <v>670</v>
      </c>
      <c r="Q1011" s="93">
        <v>1</v>
      </c>
      <c r="W1011" s="93">
        <v>1</v>
      </c>
      <c r="Y1011" s="93" t="s">
        <v>1310</v>
      </c>
      <c r="Z1011" s="94" t="s">
        <v>947</v>
      </c>
    </row>
    <row r="1012" spans="1:26">
      <c r="A1012" s="92">
        <v>79</v>
      </c>
      <c r="B1012" s="93" t="s">
        <v>1216</v>
      </c>
      <c r="C1012" s="93" t="s">
        <v>926</v>
      </c>
      <c r="D1012" s="93">
        <v>245</v>
      </c>
      <c r="E1012" s="93" t="s">
        <v>26</v>
      </c>
      <c r="F1012" s="93">
        <f>70</f>
        <v>70</v>
      </c>
      <c r="G1012" s="93">
        <v>1589</v>
      </c>
      <c r="J1012" s="93">
        <v>245</v>
      </c>
      <c r="P1012" s="93" t="s">
        <v>670</v>
      </c>
      <c r="Q1012" s="93">
        <v>1</v>
      </c>
      <c r="W1012" s="93">
        <v>1</v>
      </c>
      <c r="Y1012" s="93" t="s">
        <v>1310</v>
      </c>
      <c r="Z1012" s="94" t="s">
        <v>947</v>
      </c>
    </row>
    <row r="1013" spans="1:26">
      <c r="A1013" s="92">
        <v>79</v>
      </c>
      <c r="B1013" s="93" t="s">
        <v>1216</v>
      </c>
      <c r="C1013" s="93" t="s">
        <v>926</v>
      </c>
      <c r="D1013" s="93">
        <v>245</v>
      </c>
      <c r="E1013" s="93" t="s">
        <v>26</v>
      </c>
      <c r="F1013" s="93">
        <f>70</f>
        <v>70</v>
      </c>
      <c r="G1013" s="93">
        <v>1590</v>
      </c>
      <c r="J1013" s="93">
        <v>245</v>
      </c>
      <c r="P1013" s="93" t="s">
        <v>670</v>
      </c>
      <c r="Q1013" s="93">
        <v>1</v>
      </c>
      <c r="W1013" s="93">
        <v>1</v>
      </c>
      <c r="Y1013" s="93" t="s">
        <v>1310</v>
      </c>
      <c r="Z1013" s="94" t="s">
        <v>947</v>
      </c>
    </row>
    <row r="1014" spans="1:26">
      <c r="A1014" s="92">
        <v>80</v>
      </c>
      <c r="B1014" s="93" t="s">
        <v>1225</v>
      </c>
      <c r="C1014" s="93" t="s">
        <v>744</v>
      </c>
      <c r="D1014" s="93">
        <v>375</v>
      </c>
      <c r="E1014" s="93" t="s">
        <v>926</v>
      </c>
      <c r="F1014" s="93">
        <v>245</v>
      </c>
      <c r="G1014" s="93">
        <v>1610</v>
      </c>
      <c r="J1014" s="93">
        <v>245</v>
      </c>
      <c r="P1014" s="93" t="s">
        <v>670</v>
      </c>
      <c r="W1014" s="93">
        <v>1</v>
      </c>
      <c r="Y1014" s="93" t="s">
        <v>1311</v>
      </c>
      <c r="Z1014" s="94" t="s">
        <v>957</v>
      </c>
    </row>
    <row r="1015" spans="1:26">
      <c r="A1015" s="92">
        <v>80</v>
      </c>
      <c r="B1015" s="93" t="s">
        <v>1225</v>
      </c>
      <c r="C1015" s="93" t="s">
        <v>744</v>
      </c>
      <c r="D1015" s="93">
        <v>375</v>
      </c>
      <c r="E1015" s="93" t="s">
        <v>926</v>
      </c>
      <c r="F1015" s="93">
        <v>245</v>
      </c>
      <c r="G1015" s="93">
        <v>1611</v>
      </c>
      <c r="J1015" s="93">
        <v>245</v>
      </c>
      <c r="P1015" s="93" t="s">
        <v>670</v>
      </c>
      <c r="W1015" s="93">
        <v>1</v>
      </c>
      <c r="Y1015" s="93" t="s">
        <v>1311</v>
      </c>
      <c r="Z1015" s="94" t="s">
        <v>957</v>
      </c>
    </row>
    <row r="1016" spans="1:26">
      <c r="A1016" s="92">
        <v>80</v>
      </c>
      <c r="B1016" s="93" t="s">
        <v>1225</v>
      </c>
      <c r="C1016" s="93" t="s">
        <v>744</v>
      </c>
      <c r="D1016" s="93">
        <v>375</v>
      </c>
      <c r="E1016" s="93" t="s">
        <v>926</v>
      </c>
      <c r="F1016" s="93">
        <v>245</v>
      </c>
      <c r="G1016" s="93">
        <v>1612</v>
      </c>
      <c r="J1016" s="93">
        <v>245</v>
      </c>
      <c r="P1016" s="93" t="s">
        <v>670</v>
      </c>
      <c r="W1016" s="93">
        <v>1</v>
      </c>
      <c r="Y1016" s="93" t="s">
        <v>1311</v>
      </c>
      <c r="Z1016" s="94" t="s">
        <v>957</v>
      </c>
    </row>
    <row r="1017" spans="1:26">
      <c r="A1017" s="92">
        <v>80</v>
      </c>
      <c r="B1017" s="93" t="s">
        <v>1225</v>
      </c>
      <c r="C1017" s="93" t="s">
        <v>744</v>
      </c>
      <c r="D1017" s="93">
        <v>375</v>
      </c>
      <c r="E1017" s="93" t="s">
        <v>926</v>
      </c>
      <c r="F1017" s="93">
        <v>245</v>
      </c>
      <c r="G1017" s="93">
        <v>1613</v>
      </c>
      <c r="J1017" s="93">
        <v>245</v>
      </c>
      <c r="P1017" s="93" t="s">
        <v>670</v>
      </c>
      <c r="W1017" s="93">
        <v>1</v>
      </c>
      <c r="Y1017" s="93" t="s">
        <v>1311</v>
      </c>
      <c r="Z1017" s="94" t="s">
        <v>957</v>
      </c>
    </row>
    <row r="1018" spans="1:26">
      <c r="A1018" s="92">
        <v>80</v>
      </c>
      <c r="B1018" s="93" t="s">
        <v>1225</v>
      </c>
      <c r="C1018" s="93" t="s">
        <v>744</v>
      </c>
      <c r="D1018" s="93">
        <v>375</v>
      </c>
      <c r="E1018" s="93" t="s">
        <v>926</v>
      </c>
      <c r="F1018" s="93">
        <v>245</v>
      </c>
      <c r="G1018" s="93">
        <v>1614</v>
      </c>
      <c r="J1018" s="93">
        <v>245</v>
      </c>
      <c r="P1018" s="93" t="s">
        <v>670</v>
      </c>
      <c r="W1018" s="93">
        <v>1</v>
      </c>
      <c r="Y1018" s="93" t="s">
        <v>1311</v>
      </c>
      <c r="Z1018" s="94" t="s">
        <v>957</v>
      </c>
    </row>
    <row r="1019" spans="1:26">
      <c r="A1019" s="92">
        <v>80</v>
      </c>
      <c r="B1019" s="93" t="s">
        <v>1225</v>
      </c>
      <c r="C1019" s="93" t="s">
        <v>744</v>
      </c>
      <c r="D1019" s="93">
        <v>375</v>
      </c>
      <c r="E1019" s="93" t="s">
        <v>926</v>
      </c>
      <c r="F1019" s="93">
        <v>245</v>
      </c>
      <c r="G1019" s="93">
        <v>1615</v>
      </c>
      <c r="J1019" s="93">
        <v>245</v>
      </c>
      <c r="P1019" s="93" t="s">
        <v>670</v>
      </c>
      <c r="W1019" s="93">
        <v>1</v>
      </c>
      <c r="Y1019" s="93" t="s">
        <v>1311</v>
      </c>
      <c r="Z1019" s="94" t="s">
        <v>957</v>
      </c>
    </row>
    <row r="1020" spans="1:26">
      <c r="A1020" s="92">
        <v>80</v>
      </c>
      <c r="B1020" s="93" t="s">
        <v>1225</v>
      </c>
      <c r="C1020" s="93" t="s">
        <v>744</v>
      </c>
      <c r="D1020" s="93">
        <v>375</v>
      </c>
      <c r="E1020" s="93" t="s">
        <v>926</v>
      </c>
      <c r="F1020" s="93">
        <v>245</v>
      </c>
      <c r="G1020" s="93">
        <v>1616</v>
      </c>
      <c r="J1020" s="93">
        <v>245</v>
      </c>
      <c r="P1020" s="93" t="s">
        <v>670</v>
      </c>
      <c r="W1020" s="93">
        <v>1</v>
      </c>
      <c r="Y1020" s="94" t="s">
        <v>957</v>
      </c>
    </row>
    <row r="1021" spans="1:26">
      <c r="A1021" s="92">
        <v>80</v>
      </c>
      <c r="B1021" s="93" t="s">
        <v>1225</v>
      </c>
      <c r="C1021" s="93" t="s">
        <v>744</v>
      </c>
      <c r="D1021" s="93">
        <v>375</v>
      </c>
      <c r="E1021" s="93" t="s">
        <v>926</v>
      </c>
      <c r="F1021" s="93">
        <v>245</v>
      </c>
      <c r="G1021" s="93">
        <v>1617</v>
      </c>
      <c r="J1021" s="93">
        <v>245</v>
      </c>
      <c r="P1021" s="93" t="s">
        <v>670</v>
      </c>
      <c r="W1021" s="93">
        <v>1</v>
      </c>
      <c r="Y1021" s="94" t="s">
        <v>957</v>
      </c>
    </row>
    <row r="1022" spans="1:26">
      <c r="A1022" s="92">
        <v>80</v>
      </c>
      <c r="B1022" s="93" t="s">
        <v>1225</v>
      </c>
      <c r="C1022" s="93" t="s">
        <v>744</v>
      </c>
      <c r="D1022" s="93">
        <v>375</v>
      </c>
      <c r="E1022" s="93" t="s">
        <v>926</v>
      </c>
      <c r="F1022" s="93">
        <v>245</v>
      </c>
      <c r="G1022" s="93">
        <v>1618</v>
      </c>
      <c r="J1022" s="93">
        <v>245</v>
      </c>
      <c r="P1022" s="93" t="s">
        <v>670</v>
      </c>
      <c r="W1022" s="93">
        <v>1</v>
      </c>
      <c r="Y1022" s="94" t="s">
        <v>957</v>
      </c>
    </row>
    <row r="1023" spans="1:26">
      <c r="A1023" s="92">
        <v>80</v>
      </c>
      <c r="B1023" s="93" t="s">
        <v>1225</v>
      </c>
      <c r="C1023" s="93" t="s">
        <v>744</v>
      </c>
      <c r="D1023" s="93">
        <v>375</v>
      </c>
      <c r="E1023" s="93" t="s">
        <v>926</v>
      </c>
      <c r="F1023" s="93">
        <v>245</v>
      </c>
      <c r="G1023" s="93">
        <v>1619</v>
      </c>
      <c r="J1023" s="93">
        <v>245</v>
      </c>
      <c r="P1023" s="93" t="s">
        <v>670</v>
      </c>
      <c r="W1023" s="93">
        <v>1</v>
      </c>
      <c r="Y1023" s="94" t="s">
        <v>957</v>
      </c>
    </row>
    <row r="1024" spans="1:26">
      <c r="A1024" s="92">
        <v>81</v>
      </c>
      <c r="B1024" s="93" t="s">
        <v>1019</v>
      </c>
      <c r="C1024" s="93" t="s">
        <v>554</v>
      </c>
      <c r="D1024" s="93">
        <v>70</v>
      </c>
      <c r="E1024" s="93" t="s">
        <v>554</v>
      </c>
      <c r="F1024" s="93">
        <v>70</v>
      </c>
      <c r="G1024" s="93">
        <v>1665</v>
      </c>
      <c r="J1024" s="93">
        <v>70</v>
      </c>
      <c r="P1024" s="93" t="s">
        <v>668</v>
      </c>
      <c r="Q1024" s="93">
        <v>1</v>
      </c>
      <c r="W1024" s="93">
        <v>1</v>
      </c>
      <c r="Y1024" s="93" t="s">
        <v>1020</v>
      </c>
      <c r="Z1024" s="94" t="s">
        <v>1021</v>
      </c>
    </row>
    <row r="1025" spans="1:26">
      <c r="A1025" s="92">
        <v>81</v>
      </c>
      <c r="B1025" s="93" t="s">
        <v>1019</v>
      </c>
      <c r="C1025" s="93" t="s">
        <v>554</v>
      </c>
      <c r="D1025" s="93">
        <v>70</v>
      </c>
      <c r="E1025" s="93" t="s">
        <v>554</v>
      </c>
      <c r="F1025" s="93">
        <v>70</v>
      </c>
      <c r="G1025" s="93">
        <v>1666</v>
      </c>
      <c r="J1025" s="93">
        <v>70</v>
      </c>
      <c r="P1025" s="93" t="s">
        <v>668</v>
      </c>
      <c r="Q1025" s="93">
        <v>1</v>
      </c>
      <c r="W1025" s="93">
        <v>1</v>
      </c>
      <c r="Y1025" s="93" t="s">
        <v>1020</v>
      </c>
      <c r="Z1025" s="94" t="s">
        <v>1021</v>
      </c>
    </row>
    <row r="1026" spans="1:26">
      <c r="A1026" s="92">
        <v>81</v>
      </c>
      <c r="B1026" s="93" t="s">
        <v>1019</v>
      </c>
      <c r="C1026" s="93" t="s">
        <v>554</v>
      </c>
      <c r="D1026" s="93">
        <v>70</v>
      </c>
      <c r="E1026" s="93" t="s">
        <v>554</v>
      </c>
      <c r="F1026" s="93">
        <v>70</v>
      </c>
      <c r="G1026" s="93">
        <v>1667</v>
      </c>
      <c r="J1026" s="93">
        <v>70</v>
      </c>
      <c r="P1026" s="93" t="s">
        <v>668</v>
      </c>
      <c r="Q1026" s="93">
        <v>1</v>
      </c>
      <c r="W1026" s="93">
        <v>1</v>
      </c>
      <c r="Y1026" s="93" t="s">
        <v>1020</v>
      </c>
      <c r="Z1026" s="94" t="s">
        <v>1021</v>
      </c>
    </row>
    <row r="1027" spans="1:26">
      <c r="A1027" s="92">
        <v>82</v>
      </c>
      <c r="B1027" s="93" t="s">
        <v>1221</v>
      </c>
      <c r="C1027" s="93" t="s">
        <v>54</v>
      </c>
      <c r="D1027" s="93">
        <v>385</v>
      </c>
      <c r="E1027" s="93" t="s">
        <v>26</v>
      </c>
      <c r="F1027" s="93">
        <f>70</f>
        <v>70</v>
      </c>
      <c r="G1027" s="93">
        <v>1600</v>
      </c>
      <c r="J1027" s="93">
        <v>70</v>
      </c>
      <c r="P1027" s="93" t="s">
        <v>667</v>
      </c>
      <c r="W1027" s="93">
        <v>1</v>
      </c>
      <c r="Y1027" s="93" t="s">
        <v>1312</v>
      </c>
      <c r="Z1027" s="94" t="s">
        <v>954</v>
      </c>
    </row>
    <row r="1028" spans="1:26">
      <c r="A1028" s="92">
        <v>82</v>
      </c>
      <c r="B1028" s="93" t="s">
        <v>1221</v>
      </c>
      <c r="C1028" s="93" t="s">
        <v>54</v>
      </c>
      <c r="D1028" s="93">
        <v>385</v>
      </c>
      <c r="E1028" s="93" t="s">
        <v>26</v>
      </c>
      <c r="F1028" s="93">
        <f>70</f>
        <v>70</v>
      </c>
      <c r="G1028" s="93">
        <v>1601</v>
      </c>
      <c r="J1028" s="93">
        <v>70</v>
      </c>
      <c r="P1028" s="93" t="s">
        <v>667</v>
      </c>
      <c r="W1028" s="93">
        <v>1</v>
      </c>
      <c r="Y1028" s="93" t="s">
        <v>1312</v>
      </c>
      <c r="Z1028" s="94" t="s">
        <v>954</v>
      </c>
    </row>
    <row r="1029" spans="1:26">
      <c r="A1029" s="92">
        <v>82</v>
      </c>
      <c r="B1029" s="93" t="s">
        <v>1221</v>
      </c>
      <c r="C1029" s="93" t="s">
        <v>54</v>
      </c>
      <c r="D1029" s="93">
        <v>385</v>
      </c>
      <c r="E1029" s="93" t="s">
        <v>26</v>
      </c>
      <c r="F1029" s="93">
        <f>70</f>
        <v>70</v>
      </c>
      <c r="G1029" s="93">
        <v>1602</v>
      </c>
      <c r="J1029" s="93">
        <v>70</v>
      </c>
      <c r="P1029" s="93" t="s">
        <v>667</v>
      </c>
      <c r="W1029" s="93">
        <v>1</v>
      </c>
      <c r="Y1029" s="93" t="s">
        <v>1312</v>
      </c>
      <c r="Z1029" s="94" t="s">
        <v>954</v>
      </c>
    </row>
    <row r="1030" spans="1:26">
      <c r="A1030" s="92">
        <v>82</v>
      </c>
      <c r="B1030" s="93" t="s">
        <v>1221</v>
      </c>
      <c r="C1030" s="93" t="s">
        <v>54</v>
      </c>
      <c r="D1030" s="93">
        <v>385</v>
      </c>
      <c r="E1030" s="93" t="s">
        <v>26</v>
      </c>
      <c r="F1030" s="93">
        <f>70</f>
        <v>70</v>
      </c>
      <c r="G1030" s="93">
        <v>1603</v>
      </c>
      <c r="J1030" s="93">
        <v>70</v>
      </c>
      <c r="P1030" s="93" t="s">
        <v>667</v>
      </c>
      <c r="W1030" s="93">
        <v>1</v>
      </c>
      <c r="Y1030" s="93" t="s">
        <v>1312</v>
      </c>
      <c r="Z1030" s="94" t="s">
        <v>954</v>
      </c>
    </row>
    <row r="1031" spans="1:26">
      <c r="A1031" s="92">
        <v>82</v>
      </c>
      <c r="B1031" s="93" t="s">
        <v>1221</v>
      </c>
      <c r="C1031" s="93" t="s">
        <v>54</v>
      </c>
      <c r="D1031" s="93">
        <v>385</v>
      </c>
      <c r="E1031" s="93" t="s">
        <v>26</v>
      </c>
      <c r="F1031" s="93">
        <f>70</f>
        <v>70</v>
      </c>
      <c r="G1031" s="93">
        <v>1604</v>
      </c>
      <c r="J1031" s="93">
        <v>70</v>
      </c>
      <c r="P1031" s="93" t="s">
        <v>667</v>
      </c>
      <c r="W1031" s="93">
        <v>1</v>
      </c>
      <c r="Y1031" s="93" t="s">
        <v>1312</v>
      </c>
      <c r="Z1031" s="94" t="s">
        <v>954</v>
      </c>
    </row>
    <row r="1032" spans="1:26">
      <c r="A1032" s="92">
        <v>82</v>
      </c>
      <c r="B1032" s="93" t="s">
        <v>1221</v>
      </c>
      <c r="C1032" s="93" t="s">
        <v>54</v>
      </c>
      <c r="D1032" s="93">
        <v>385</v>
      </c>
      <c r="E1032" s="93" t="s">
        <v>26</v>
      </c>
      <c r="F1032" s="93">
        <f>70</f>
        <v>70</v>
      </c>
      <c r="G1032" s="93">
        <v>1605</v>
      </c>
      <c r="J1032" s="93">
        <v>70</v>
      </c>
      <c r="P1032" s="93" t="s">
        <v>667</v>
      </c>
      <c r="W1032" s="93">
        <v>1</v>
      </c>
      <c r="Y1032" s="93" t="s">
        <v>1312</v>
      </c>
      <c r="Z1032" s="94" t="s">
        <v>954</v>
      </c>
    </row>
    <row r="1033" spans="1:26">
      <c r="A1033" s="92">
        <v>82</v>
      </c>
      <c r="B1033" s="93" t="s">
        <v>1221</v>
      </c>
      <c r="C1033" s="93" t="s">
        <v>54</v>
      </c>
      <c r="D1033" s="93">
        <v>385</v>
      </c>
      <c r="E1033" s="93" t="s">
        <v>26</v>
      </c>
      <c r="F1033" s="93">
        <f>70</f>
        <v>70</v>
      </c>
      <c r="G1033" s="93">
        <v>1606</v>
      </c>
      <c r="J1033" s="93">
        <v>70</v>
      </c>
      <c r="P1033" s="93" t="s">
        <v>667</v>
      </c>
      <c r="W1033" s="93">
        <v>1</v>
      </c>
      <c r="Y1033" s="93" t="s">
        <v>1312</v>
      </c>
      <c r="Z1033" s="94" t="s">
        <v>954</v>
      </c>
    </row>
    <row r="1034" spans="1:26">
      <c r="A1034" s="92">
        <v>82</v>
      </c>
      <c r="B1034" s="93" t="s">
        <v>1221</v>
      </c>
      <c r="C1034" s="93" t="s">
        <v>54</v>
      </c>
      <c r="D1034" s="93">
        <v>385</v>
      </c>
      <c r="E1034" s="93" t="s">
        <v>26</v>
      </c>
      <c r="F1034" s="93">
        <f>70</f>
        <v>70</v>
      </c>
      <c r="G1034" s="93">
        <v>1607</v>
      </c>
      <c r="J1034" s="93">
        <v>70</v>
      </c>
      <c r="P1034" s="93" t="s">
        <v>667</v>
      </c>
      <c r="W1034" s="93">
        <v>1</v>
      </c>
      <c r="Y1034" s="93" t="s">
        <v>1312</v>
      </c>
      <c r="Z1034" s="94" t="s">
        <v>954</v>
      </c>
    </row>
    <row r="1035" spans="1:26">
      <c r="A1035" s="92">
        <v>82</v>
      </c>
      <c r="B1035" s="93" t="s">
        <v>1221</v>
      </c>
      <c r="C1035" s="93" t="s">
        <v>54</v>
      </c>
      <c r="D1035" s="93">
        <v>385</v>
      </c>
      <c r="E1035" s="93" t="s">
        <v>26</v>
      </c>
      <c r="F1035" s="93">
        <f>70</f>
        <v>70</v>
      </c>
      <c r="G1035" s="93">
        <v>1608</v>
      </c>
      <c r="J1035" s="93">
        <v>70</v>
      </c>
      <c r="P1035" s="93" t="s">
        <v>667</v>
      </c>
      <c r="W1035" s="93">
        <v>1</v>
      </c>
      <c r="Y1035" s="93" t="s">
        <v>1312</v>
      </c>
      <c r="Z1035" s="94" t="s">
        <v>954</v>
      </c>
    </row>
    <row r="1036" spans="1:26">
      <c r="A1036" s="92">
        <v>82</v>
      </c>
      <c r="B1036" s="93" t="s">
        <v>1221</v>
      </c>
      <c r="C1036" s="93" t="s">
        <v>54</v>
      </c>
      <c r="D1036" s="93">
        <v>385</v>
      </c>
      <c r="E1036" s="93" t="s">
        <v>26</v>
      </c>
      <c r="F1036" s="93">
        <f>70</f>
        <v>70</v>
      </c>
      <c r="G1036" s="93">
        <v>1609</v>
      </c>
      <c r="J1036" s="93">
        <v>70</v>
      </c>
      <c r="P1036" s="93" t="s">
        <v>667</v>
      </c>
      <c r="W1036" s="93">
        <v>1</v>
      </c>
      <c r="Y1036" s="93" t="s">
        <v>1312</v>
      </c>
      <c r="Z1036" s="94" t="s">
        <v>954</v>
      </c>
    </row>
    <row r="1037" spans="1:26">
      <c r="A1037" s="92">
        <v>83</v>
      </c>
      <c r="B1037" s="93" t="s">
        <v>894</v>
      </c>
      <c r="C1037" s="93" t="s">
        <v>474</v>
      </c>
      <c r="D1037" s="93">
        <v>379</v>
      </c>
      <c r="E1037" s="93" t="s">
        <v>26</v>
      </c>
      <c r="F1037" s="93">
        <f>70</f>
        <v>70</v>
      </c>
      <c r="G1037" s="93">
        <v>1532</v>
      </c>
      <c r="J1037" s="93">
        <v>70</v>
      </c>
      <c r="P1037" s="93" t="s">
        <v>667</v>
      </c>
      <c r="Q1037" s="93">
        <v>1</v>
      </c>
      <c r="W1037" s="93">
        <v>1</v>
      </c>
      <c r="Y1037" s="94" t="s">
        <v>895</v>
      </c>
    </row>
    <row r="1038" spans="1:26">
      <c r="A1038" s="92">
        <v>83</v>
      </c>
      <c r="B1038" s="93" t="s">
        <v>894</v>
      </c>
      <c r="C1038" s="93" t="s">
        <v>474</v>
      </c>
      <c r="D1038" s="93">
        <v>379</v>
      </c>
      <c r="E1038" s="93" t="s">
        <v>26</v>
      </c>
      <c r="F1038" s="93">
        <f>70</f>
        <v>70</v>
      </c>
      <c r="G1038" s="93">
        <v>1532</v>
      </c>
      <c r="J1038" s="93">
        <v>70</v>
      </c>
      <c r="P1038" s="93" t="s">
        <v>667</v>
      </c>
      <c r="Q1038" s="93">
        <v>1</v>
      </c>
      <c r="W1038" s="93">
        <v>1</v>
      </c>
      <c r="Y1038" s="94" t="s">
        <v>895</v>
      </c>
    </row>
    <row r="1039" spans="1:26">
      <c r="A1039" s="92">
        <v>83</v>
      </c>
      <c r="B1039" s="93" t="s">
        <v>894</v>
      </c>
      <c r="C1039" s="93" t="s">
        <v>474</v>
      </c>
      <c r="D1039" s="93">
        <v>379</v>
      </c>
      <c r="E1039" s="93" t="s">
        <v>26</v>
      </c>
      <c r="F1039" s="93">
        <f>70</f>
        <v>70</v>
      </c>
      <c r="G1039" s="93">
        <v>1533</v>
      </c>
      <c r="J1039" s="93">
        <v>70</v>
      </c>
      <c r="P1039" s="93" t="s">
        <v>667</v>
      </c>
      <c r="Q1039" s="93">
        <v>1</v>
      </c>
      <c r="W1039" s="93">
        <v>1</v>
      </c>
      <c r="Y1039" s="94" t="s">
        <v>895</v>
      </c>
    </row>
    <row r="1040" spans="1:26">
      <c r="A1040" s="92">
        <v>83</v>
      </c>
      <c r="B1040" s="93" t="s">
        <v>894</v>
      </c>
      <c r="C1040" s="93" t="s">
        <v>474</v>
      </c>
      <c r="D1040" s="93">
        <v>379</v>
      </c>
      <c r="E1040" s="93" t="s">
        <v>26</v>
      </c>
      <c r="F1040" s="93">
        <f>70</f>
        <v>70</v>
      </c>
      <c r="G1040" s="93">
        <v>1533</v>
      </c>
      <c r="J1040" s="93">
        <v>70</v>
      </c>
      <c r="P1040" s="93" t="s">
        <v>667</v>
      </c>
      <c r="Q1040" s="93">
        <v>1</v>
      </c>
      <c r="W1040" s="93">
        <v>1</v>
      </c>
      <c r="Y1040" s="94" t="s">
        <v>895</v>
      </c>
    </row>
    <row r="1041" spans="1:26">
      <c r="A1041" s="92">
        <v>83</v>
      </c>
      <c r="B1041" s="93" t="s">
        <v>894</v>
      </c>
      <c r="C1041" s="93" t="s">
        <v>474</v>
      </c>
      <c r="D1041" s="93">
        <v>379</v>
      </c>
      <c r="E1041" s="93" t="s">
        <v>26</v>
      </c>
      <c r="F1041" s="93">
        <f>70</f>
        <v>70</v>
      </c>
      <c r="G1041" s="93">
        <v>1534</v>
      </c>
      <c r="J1041" s="93">
        <v>70</v>
      </c>
      <c r="P1041" s="93" t="s">
        <v>667</v>
      </c>
      <c r="Q1041" s="93">
        <v>1</v>
      </c>
      <c r="W1041" s="93">
        <v>1</v>
      </c>
      <c r="Y1041" s="94" t="s">
        <v>895</v>
      </c>
    </row>
    <row r="1042" spans="1:26">
      <c r="A1042" s="92">
        <v>83</v>
      </c>
      <c r="B1042" s="93" t="s">
        <v>894</v>
      </c>
      <c r="C1042" s="93" t="s">
        <v>474</v>
      </c>
      <c r="D1042" s="93">
        <v>379</v>
      </c>
      <c r="E1042" s="93" t="s">
        <v>26</v>
      </c>
      <c r="F1042" s="93">
        <f>70</f>
        <v>70</v>
      </c>
      <c r="G1042" s="93">
        <v>1534</v>
      </c>
      <c r="J1042" s="93">
        <v>70</v>
      </c>
      <c r="P1042" s="93" t="s">
        <v>667</v>
      </c>
      <c r="Q1042" s="93">
        <v>1</v>
      </c>
      <c r="W1042" s="93">
        <v>1</v>
      </c>
      <c r="Y1042" s="94" t="s">
        <v>895</v>
      </c>
    </row>
    <row r="1043" spans="1:26">
      <c r="A1043" s="92">
        <v>84</v>
      </c>
      <c r="B1043" s="93" t="s">
        <v>1366</v>
      </c>
      <c r="C1043" s="93" t="s">
        <v>734</v>
      </c>
      <c r="D1043" s="93">
        <f>70</f>
        <v>70</v>
      </c>
      <c r="E1043" s="93" t="s">
        <v>649</v>
      </c>
      <c r="F1043" s="93">
        <f>82</f>
        <v>82</v>
      </c>
      <c r="G1043" s="93">
        <v>1497</v>
      </c>
      <c r="W1043" s="93" t="s">
        <v>83</v>
      </c>
      <c r="X1043" s="94" t="s">
        <v>1313</v>
      </c>
      <c r="Y1043" s="93" t="s">
        <v>916</v>
      </c>
      <c r="Z1043" s="94" t="s">
        <v>917</v>
      </c>
    </row>
    <row r="1044" spans="1:26">
      <c r="A1044" s="92">
        <v>84</v>
      </c>
      <c r="B1044" s="93" t="s">
        <v>1366</v>
      </c>
      <c r="C1044" s="93" t="s">
        <v>297</v>
      </c>
      <c r="D1044" s="93">
        <f>75</f>
        <v>75</v>
      </c>
      <c r="E1044" s="93" t="s">
        <v>649</v>
      </c>
      <c r="F1044" s="93">
        <f>82</f>
        <v>82</v>
      </c>
      <c r="G1044" s="93">
        <v>1497</v>
      </c>
      <c r="W1044" s="93" t="s">
        <v>83</v>
      </c>
      <c r="X1044" s="94" t="s">
        <v>915</v>
      </c>
      <c r="Y1044" s="93" t="s">
        <v>916</v>
      </c>
      <c r="Z1044" s="94" t="s">
        <v>917</v>
      </c>
    </row>
    <row r="1045" spans="1:26">
      <c r="A1045" s="92">
        <v>84</v>
      </c>
      <c r="B1045" s="93" t="s">
        <v>1366</v>
      </c>
      <c r="C1045" s="93" t="s">
        <v>734</v>
      </c>
      <c r="D1045" s="93">
        <f>70</f>
        <v>70</v>
      </c>
      <c r="E1045" s="93" t="s">
        <v>649</v>
      </c>
      <c r="F1045" s="93">
        <f>82</f>
        <v>82</v>
      </c>
      <c r="G1045" s="93">
        <v>1498</v>
      </c>
      <c r="W1045" s="93" t="s">
        <v>83</v>
      </c>
      <c r="X1045" s="94" t="s">
        <v>915</v>
      </c>
      <c r="Y1045" s="93" t="s">
        <v>916</v>
      </c>
      <c r="Z1045" s="94" t="s">
        <v>917</v>
      </c>
    </row>
    <row r="1046" spans="1:26">
      <c r="A1046" s="92">
        <v>84</v>
      </c>
      <c r="B1046" s="93" t="s">
        <v>1366</v>
      </c>
      <c r="C1046" s="93" t="s">
        <v>297</v>
      </c>
      <c r="D1046" s="93">
        <f>75</f>
        <v>75</v>
      </c>
      <c r="E1046" s="93" t="s">
        <v>649</v>
      </c>
      <c r="F1046" s="93">
        <f>82</f>
        <v>82</v>
      </c>
      <c r="G1046" s="93">
        <v>1498</v>
      </c>
      <c r="W1046" s="93" t="s">
        <v>83</v>
      </c>
      <c r="X1046" s="94" t="s">
        <v>915</v>
      </c>
      <c r="Y1046" s="93" t="s">
        <v>916</v>
      </c>
      <c r="Z1046" s="94" t="s">
        <v>917</v>
      </c>
    </row>
    <row r="1047" spans="1:26">
      <c r="A1047" s="92">
        <v>85</v>
      </c>
      <c r="B1047" s="93" t="s">
        <v>1389</v>
      </c>
      <c r="C1047" s="93" t="s">
        <v>478</v>
      </c>
      <c r="D1047" s="93">
        <v>296</v>
      </c>
      <c r="E1047" s="93" t="s">
        <v>481</v>
      </c>
      <c r="F1047" s="93">
        <v>304</v>
      </c>
      <c r="G1047" s="93">
        <v>1831</v>
      </c>
      <c r="J1047" s="93">
        <v>296</v>
      </c>
      <c r="P1047" s="93" t="s">
        <v>668</v>
      </c>
      <c r="Q1047" s="93">
        <v>1</v>
      </c>
      <c r="W1047" s="93">
        <v>1</v>
      </c>
      <c r="Y1047" s="93" t="s">
        <v>1314</v>
      </c>
      <c r="Z1047" s="94" t="s">
        <v>1051</v>
      </c>
    </row>
    <row r="1048" spans="1:26">
      <c r="A1048" s="92">
        <v>85</v>
      </c>
      <c r="B1048" s="93" t="s">
        <v>1389</v>
      </c>
      <c r="C1048" s="93" t="s">
        <v>478</v>
      </c>
      <c r="D1048" s="93">
        <v>296</v>
      </c>
      <c r="E1048" s="93" t="s">
        <v>1029</v>
      </c>
      <c r="F1048" s="93">
        <v>177</v>
      </c>
      <c r="G1048" s="93">
        <v>1831</v>
      </c>
      <c r="J1048" s="93">
        <v>296</v>
      </c>
      <c r="P1048" s="93" t="s">
        <v>668</v>
      </c>
      <c r="Q1048" s="93">
        <v>1</v>
      </c>
      <c r="W1048" s="93">
        <v>1</v>
      </c>
      <c r="Y1048" s="93" t="s">
        <v>1314</v>
      </c>
      <c r="Z1048" s="94" t="s">
        <v>1051</v>
      </c>
    </row>
    <row r="1049" spans="1:26">
      <c r="A1049" s="92">
        <v>85</v>
      </c>
      <c r="B1049" s="93" t="s">
        <v>1389</v>
      </c>
      <c r="C1049" s="93" t="s">
        <v>478</v>
      </c>
      <c r="D1049" s="93">
        <v>296</v>
      </c>
      <c r="E1049" s="93" t="s">
        <v>238</v>
      </c>
      <c r="F1049" s="93">
        <v>27</v>
      </c>
      <c r="G1049" s="93">
        <v>1831</v>
      </c>
      <c r="J1049" s="93">
        <v>296</v>
      </c>
      <c r="P1049" s="93" t="s">
        <v>668</v>
      </c>
      <c r="Q1049" s="93">
        <v>1</v>
      </c>
      <c r="W1049" s="93">
        <v>1</v>
      </c>
      <c r="Y1049" s="93" t="s">
        <v>1314</v>
      </c>
      <c r="Z1049" s="94" t="s">
        <v>1051</v>
      </c>
    </row>
    <row r="1050" spans="1:26">
      <c r="A1050" s="92">
        <v>85</v>
      </c>
      <c r="B1050" s="93" t="s">
        <v>1389</v>
      </c>
      <c r="C1050" s="93" t="s">
        <v>478</v>
      </c>
      <c r="D1050" s="93">
        <v>296</v>
      </c>
      <c r="E1050" s="93" t="s">
        <v>53</v>
      </c>
      <c r="F1050" s="93">
        <v>375</v>
      </c>
      <c r="G1050" s="93">
        <v>1831</v>
      </c>
      <c r="J1050" s="93">
        <v>296</v>
      </c>
      <c r="P1050" s="93" t="s">
        <v>668</v>
      </c>
      <c r="Q1050" s="93">
        <v>1</v>
      </c>
      <c r="W1050" s="93">
        <v>1</v>
      </c>
      <c r="Y1050" s="93" t="s">
        <v>1314</v>
      </c>
      <c r="Z1050" s="94" t="s">
        <v>1051</v>
      </c>
    </row>
    <row r="1051" spans="1:26">
      <c r="A1051" s="92">
        <v>85</v>
      </c>
      <c r="B1051" s="93" t="s">
        <v>1389</v>
      </c>
      <c r="C1051" s="93" t="s">
        <v>478</v>
      </c>
      <c r="D1051" s="93">
        <v>296</v>
      </c>
      <c r="E1051" s="93" t="s">
        <v>481</v>
      </c>
      <c r="F1051" s="93">
        <v>304</v>
      </c>
      <c r="G1051" s="93">
        <v>1832</v>
      </c>
      <c r="J1051" s="93">
        <v>296</v>
      </c>
      <c r="P1051" s="93" t="s">
        <v>668</v>
      </c>
      <c r="Q1051" s="93">
        <v>1</v>
      </c>
      <c r="W1051" s="93">
        <v>1</v>
      </c>
      <c r="Y1051" s="93" t="s">
        <v>1314</v>
      </c>
      <c r="Z1051" s="94" t="s">
        <v>1051</v>
      </c>
    </row>
    <row r="1052" spans="1:26">
      <c r="A1052" s="92">
        <v>85</v>
      </c>
      <c r="B1052" s="93" t="s">
        <v>1389</v>
      </c>
      <c r="C1052" s="93" t="s">
        <v>478</v>
      </c>
      <c r="D1052" s="93">
        <v>296</v>
      </c>
      <c r="E1052" s="93" t="s">
        <v>1029</v>
      </c>
      <c r="F1052" s="93">
        <v>177</v>
      </c>
      <c r="G1052" s="93">
        <v>1832</v>
      </c>
      <c r="J1052" s="93">
        <v>296</v>
      </c>
      <c r="P1052" s="93" t="s">
        <v>668</v>
      </c>
      <c r="Q1052" s="93">
        <v>1</v>
      </c>
      <c r="W1052" s="93">
        <v>1</v>
      </c>
      <c r="Y1052" s="93" t="s">
        <v>1314</v>
      </c>
      <c r="Z1052" s="94" t="s">
        <v>1051</v>
      </c>
    </row>
    <row r="1053" spans="1:26">
      <c r="A1053" s="92">
        <v>85</v>
      </c>
      <c r="B1053" s="93" t="s">
        <v>1389</v>
      </c>
      <c r="C1053" s="93" t="s">
        <v>478</v>
      </c>
      <c r="D1053" s="93">
        <v>296</v>
      </c>
      <c r="E1053" s="93" t="s">
        <v>238</v>
      </c>
      <c r="F1053" s="93">
        <v>27</v>
      </c>
      <c r="G1053" s="93">
        <v>1832</v>
      </c>
      <c r="J1053" s="93">
        <v>296</v>
      </c>
      <c r="P1053" s="93" t="s">
        <v>668</v>
      </c>
      <c r="Q1053" s="93">
        <v>1</v>
      </c>
      <c r="W1053" s="93">
        <v>1</v>
      </c>
      <c r="Y1053" s="93" t="s">
        <v>1314</v>
      </c>
      <c r="Z1053" s="94" t="s">
        <v>1051</v>
      </c>
    </row>
    <row r="1054" spans="1:26">
      <c r="A1054" s="92">
        <v>85</v>
      </c>
      <c r="B1054" s="93" t="s">
        <v>1389</v>
      </c>
      <c r="C1054" s="93" t="s">
        <v>478</v>
      </c>
      <c r="D1054" s="93">
        <v>296</v>
      </c>
      <c r="E1054" s="93" t="s">
        <v>53</v>
      </c>
      <c r="F1054" s="93">
        <v>375</v>
      </c>
      <c r="G1054" s="93">
        <v>1832</v>
      </c>
      <c r="J1054" s="93">
        <v>296</v>
      </c>
      <c r="P1054" s="93" t="s">
        <v>668</v>
      </c>
      <c r="Q1054" s="93">
        <v>1</v>
      </c>
      <c r="W1054" s="93">
        <v>1</v>
      </c>
      <c r="Y1054" s="93" t="s">
        <v>1314</v>
      </c>
      <c r="Z1054" s="94" t="s">
        <v>1051</v>
      </c>
    </row>
    <row r="1055" spans="1:26">
      <c r="A1055" s="92">
        <v>85</v>
      </c>
      <c r="B1055" s="93" t="s">
        <v>1389</v>
      </c>
      <c r="C1055" s="93" t="s">
        <v>478</v>
      </c>
      <c r="D1055" s="93">
        <v>296</v>
      </c>
      <c r="E1055" s="93" t="s">
        <v>481</v>
      </c>
      <c r="F1055" s="93">
        <v>304</v>
      </c>
      <c r="G1055" s="93">
        <v>1833</v>
      </c>
      <c r="J1055" s="93">
        <v>296</v>
      </c>
      <c r="P1055" s="93" t="s">
        <v>668</v>
      </c>
      <c r="Q1055" s="93">
        <v>1</v>
      </c>
      <c r="W1055" s="93">
        <v>1</v>
      </c>
      <c r="Y1055" s="93" t="s">
        <v>1314</v>
      </c>
      <c r="Z1055" s="94" t="s">
        <v>1051</v>
      </c>
    </row>
    <row r="1056" spans="1:26">
      <c r="A1056" s="92">
        <v>85</v>
      </c>
      <c r="B1056" s="93" t="s">
        <v>1389</v>
      </c>
      <c r="C1056" s="93" t="s">
        <v>478</v>
      </c>
      <c r="D1056" s="93">
        <v>296</v>
      </c>
      <c r="E1056" s="93" t="s">
        <v>1029</v>
      </c>
      <c r="F1056" s="93">
        <v>177</v>
      </c>
      <c r="G1056" s="93">
        <v>1833</v>
      </c>
      <c r="J1056" s="93">
        <v>296</v>
      </c>
      <c r="P1056" s="93" t="s">
        <v>668</v>
      </c>
      <c r="Q1056" s="93">
        <v>1</v>
      </c>
      <c r="W1056" s="93">
        <v>1</v>
      </c>
      <c r="Y1056" s="93" t="s">
        <v>1314</v>
      </c>
      <c r="Z1056" s="94" t="s">
        <v>1051</v>
      </c>
    </row>
    <row r="1057" spans="1:26">
      <c r="A1057" s="92">
        <v>85</v>
      </c>
      <c r="B1057" s="93" t="s">
        <v>1389</v>
      </c>
      <c r="C1057" s="93" t="s">
        <v>478</v>
      </c>
      <c r="D1057" s="93">
        <v>296</v>
      </c>
      <c r="E1057" s="93" t="s">
        <v>238</v>
      </c>
      <c r="F1057" s="93">
        <v>27</v>
      </c>
      <c r="G1057" s="93">
        <v>1833</v>
      </c>
      <c r="J1057" s="93">
        <v>296</v>
      </c>
      <c r="P1057" s="93" t="s">
        <v>668</v>
      </c>
      <c r="Q1057" s="93">
        <v>1</v>
      </c>
      <c r="W1057" s="93">
        <v>1</v>
      </c>
      <c r="Y1057" s="93" t="s">
        <v>1314</v>
      </c>
      <c r="Z1057" s="94" t="s">
        <v>1051</v>
      </c>
    </row>
    <row r="1058" spans="1:26">
      <c r="A1058" s="92">
        <v>85</v>
      </c>
      <c r="B1058" s="93" t="s">
        <v>1389</v>
      </c>
      <c r="C1058" s="93" t="s">
        <v>478</v>
      </c>
      <c r="D1058" s="93">
        <v>296</v>
      </c>
      <c r="E1058" s="93" t="s">
        <v>53</v>
      </c>
      <c r="F1058" s="93">
        <v>375</v>
      </c>
      <c r="G1058" s="93">
        <v>1833</v>
      </c>
      <c r="J1058" s="93">
        <v>296</v>
      </c>
      <c r="P1058" s="93" t="s">
        <v>668</v>
      </c>
      <c r="Q1058" s="93">
        <v>1</v>
      </c>
      <c r="W1058" s="93">
        <v>1</v>
      </c>
      <c r="Y1058" s="93" t="s">
        <v>1314</v>
      </c>
      <c r="Z1058" s="94" t="s">
        <v>1051</v>
      </c>
    </row>
    <row r="1059" spans="1:26">
      <c r="A1059" s="92">
        <v>85</v>
      </c>
      <c r="B1059" s="93" t="s">
        <v>1389</v>
      </c>
      <c r="C1059" s="93" t="s">
        <v>478</v>
      </c>
      <c r="D1059" s="93">
        <v>296</v>
      </c>
      <c r="E1059" s="93" t="s">
        <v>481</v>
      </c>
      <c r="F1059" s="93">
        <v>304</v>
      </c>
      <c r="G1059" s="93">
        <v>1834</v>
      </c>
      <c r="I1059" s="93">
        <v>5</v>
      </c>
      <c r="J1059" s="93">
        <v>296</v>
      </c>
      <c r="P1059" s="93" t="s">
        <v>668</v>
      </c>
      <c r="Q1059" s="93">
        <v>1</v>
      </c>
      <c r="W1059" s="93">
        <v>1</v>
      </c>
      <c r="Y1059" s="93" t="s">
        <v>1314</v>
      </c>
      <c r="Z1059" s="94" t="s">
        <v>1051</v>
      </c>
    </row>
    <row r="1060" spans="1:26">
      <c r="A1060" s="92">
        <v>85</v>
      </c>
      <c r="B1060" s="93" t="s">
        <v>1389</v>
      </c>
      <c r="C1060" s="93" t="s">
        <v>478</v>
      </c>
      <c r="D1060" s="93">
        <v>296</v>
      </c>
      <c r="E1060" s="93" t="s">
        <v>1029</v>
      </c>
      <c r="F1060" s="93">
        <v>177</v>
      </c>
      <c r="G1060" s="93">
        <v>1834</v>
      </c>
      <c r="I1060" s="93">
        <v>5</v>
      </c>
      <c r="J1060" s="93">
        <v>296</v>
      </c>
      <c r="P1060" s="93" t="s">
        <v>668</v>
      </c>
      <c r="Q1060" s="93">
        <v>1</v>
      </c>
      <c r="W1060" s="93">
        <v>1</v>
      </c>
      <c r="Y1060" s="93" t="s">
        <v>1314</v>
      </c>
      <c r="Z1060" s="94" t="s">
        <v>1051</v>
      </c>
    </row>
    <row r="1061" spans="1:26">
      <c r="A1061" s="92">
        <v>85</v>
      </c>
      <c r="B1061" s="93" t="s">
        <v>1389</v>
      </c>
      <c r="C1061" s="93" t="s">
        <v>478</v>
      </c>
      <c r="D1061" s="93">
        <v>296</v>
      </c>
      <c r="E1061" s="93" t="s">
        <v>238</v>
      </c>
      <c r="F1061" s="93">
        <v>27</v>
      </c>
      <c r="G1061" s="93">
        <v>1834</v>
      </c>
      <c r="I1061" s="93">
        <v>5</v>
      </c>
      <c r="J1061" s="93">
        <v>296</v>
      </c>
      <c r="P1061" s="93" t="s">
        <v>668</v>
      </c>
      <c r="Q1061" s="93">
        <v>1</v>
      </c>
      <c r="W1061" s="93">
        <v>1</v>
      </c>
      <c r="Y1061" s="93" t="s">
        <v>1314</v>
      </c>
      <c r="Z1061" s="94" t="s">
        <v>1051</v>
      </c>
    </row>
    <row r="1062" spans="1:26">
      <c r="A1062" s="92">
        <v>85</v>
      </c>
      <c r="B1062" s="93" t="s">
        <v>1389</v>
      </c>
      <c r="C1062" s="93" t="s">
        <v>478</v>
      </c>
      <c r="D1062" s="93">
        <v>296</v>
      </c>
      <c r="E1062" s="93" t="s">
        <v>53</v>
      </c>
      <c r="F1062" s="93">
        <v>375</v>
      </c>
      <c r="G1062" s="93">
        <v>1834</v>
      </c>
      <c r="I1062" s="93">
        <v>5</v>
      </c>
      <c r="J1062" s="93">
        <v>296</v>
      </c>
      <c r="P1062" s="93" t="s">
        <v>668</v>
      </c>
      <c r="Q1062" s="93">
        <v>1</v>
      </c>
      <c r="W1062" s="93">
        <v>1</v>
      </c>
      <c r="Y1062" s="93" t="s">
        <v>1314</v>
      </c>
      <c r="Z1062" s="94" t="s">
        <v>1051</v>
      </c>
    </row>
    <row r="1063" spans="1:26">
      <c r="A1063" s="92">
        <v>86</v>
      </c>
      <c r="B1063" s="93" t="s">
        <v>1224</v>
      </c>
      <c r="C1063" s="93" t="s">
        <v>307</v>
      </c>
      <c r="D1063" s="93">
        <f>83</f>
        <v>83</v>
      </c>
      <c r="E1063" s="93" t="s">
        <v>26</v>
      </c>
      <c r="F1063" s="93">
        <f>70</f>
        <v>70</v>
      </c>
      <c r="G1063" s="93">
        <v>1609</v>
      </c>
      <c r="J1063" s="93">
        <v>70</v>
      </c>
      <c r="P1063" s="93" t="s">
        <v>667</v>
      </c>
      <c r="W1063" s="93">
        <v>1</v>
      </c>
      <c r="Y1063" s="93" t="s">
        <v>1315</v>
      </c>
      <c r="Z1063" s="94" t="s">
        <v>956</v>
      </c>
    </row>
    <row r="1064" spans="1:26">
      <c r="A1064" s="92">
        <v>86</v>
      </c>
      <c r="B1064" s="93" t="s">
        <v>1224</v>
      </c>
      <c r="C1064" s="93" t="s">
        <v>307</v>
      </c>
      <c r="D1064" s="93">
        <f>83</f>
        <v>83</v>
      </c>
      <c r="E1064" s="93" t="s">
        <v>26</v>
      </c>
      <c r="F1064" s="93">
        <f>70</f>
        <v>70</v>
      </c>
      <c r="G1064" s="93">
        <v>1610</v>
      </c>
      <c r="J1064" s="93">
        <v>70</v>
      </c>
      <c r="P1064" s="93" t="s">
        <v>667</v>
      </c>
      <c r="W1064" s="93">
        <v>1</v>
      </c>
      <c r="Y1064" s="93" t="s">
        <v>1315</v>
      </c>
      <c r="Z1064" s="94" t="s">
        <v>956</v>
      </c>
    </row>
    <row r="1065" spans="1:26">
      <c r="A1065" s="92">
        <v>86</v>
      </c>
      <c r="B1065" s="93" t="s">
        <v>1224</v>
      </c>
      <c r="C1065" s="93" t="s">
        <v>307</v>
      </c>
      <c r="D1065" s="93">
        <f>83</f>
        <v>83</v>
      </c>
      <c r="E1065" s="93" t="s">
        <v>26</v>
      </c>
      <c r="F1065" s="93">
        <f>70</f>
        <v>70</v>
      </c>
      <c r="G1065" s="93">
        <v>1611</v>
      </c>
      <c r="J1065" s="93">
        <v>70</v>
      </c>
      <c r="P1065" s="93" t="s">
        <v>667</v>
      </c>
      <c r="W1065" s="93">
        <v>1</v>
      </c>
      <c r="Y1065" s="93" t="s">
        <v>1315</v>
      </c>
      <c r="Z1065" s="94" t="s">
        <v>956</v>
      </c>
    </row>
    <row r="1066" spans="1:26">
      <c r="A1066" s="92">
        <v>86</v>
      </c>
      <c r="B1066" s="93" t="s">
        <v>1224</v>
      </c>
      <c r="C1066" s="93" t="s">
        <v>307</v>
      </c>
      <c r="D1066" s="93">
        <f>83</f>
        <v>83</v>
      </c>
      <c r="E1066" s="93" t="s">
        <v>26</v>
      </c>
      <c r="F1066" s="93">
        <f>70</f>
        <v>70</v>
      </c>
      <c r="G1066" s="93">
        <v>1612</v>
      </c>
      <c r="J1066" s="93">
        <v>70</v>
      </c>
      <c r="P1066" s="93" t="s">
        <v>667</v>
      </c>
      <c r="W1066" s="93">
        <v>1</v>
      </c>
      <c r="Y1066" s="93" t="s">
        <v>1315</v>
      </c>
      <c r="Z1066" s="94" t="s">
        <v>956</v>
      </c>
    </row>
    <row r="1067" spans="1:26">
      <c r="A1067" s="92">
        <v>86</v>
      </c>
      <c r="B1067" s="93" t="s">
        <v>1224</v>
      </c>
      <c r="C1067" s="93" t="s">
        <v>307</v>
      </c>
      <c r="D1067" s="93">
        <f>83</f>
        <v>83</v>
      </c>
      <c r="E1067" s="93" t="s">
        <v>26</v>
      </c>
      <c r="F1067" s="93">
        <f>70</f>
        <v>70</v>
      </c>
      <c r="G1067" s="93">
        <v>1613</v>
      </c>
      <c r="J1067" s="93">
        <v>70</v>
      </c>
      <c r="P1067" s="93" t="s">
        <v>667</v>
      </c>
      <c r="W1067" s="93">
        <v>1</v>
      </c>
      <c r="Y1067" s="93" t="s">
        <v>1315</v>
      </c>
      <c r="Z1067" s="94" t="s">
        <v>956</v>
      </c>
    </row>
    <row r="1068" spans="1:26">
      <c r="A1068" s="92">
        <v>86</v>
      </c>
      <c r="B1068" s="93" t="s">
        <v>1224</v>
      </c>
      <c r="C1068" s="93" t="s">
        <v>307</v>
      </c>
      <c r="D1068" s="93">
        <f>83</f>
        <v>83</v>
      </c>
      <c r="E1068" s="93" t="s">
        <v>26</v>
      </c>
      <c r="F1068" s="93">
        <f>70</f>
        <v>70</v>
      </c>
      <c r="G1068" s="93">
        <v>1614</v>
      </c>
      <c r="J1068" s="93">
        <v>70</v>
      </c>
      <c r="P1068" s="93" t="s">
        <v>667</v>
      </c>
      <c r="W1068" s="93">
        <v>1</v>
      </c>
      <c r="Y1068" s="93" t="s">
        <v>1315</v>
      </c>
      <c r="Z1068" s="94" t="s">
        <v>956</v>
      </c>
    </row>
    <row r="1069" spans="1:26">
      <c r="A1069" s="92">
        <v>86</v>
      </c>
      <c r="B1069" s="93" t="s">
        <v>1224</v>
      </c>
      <c r="C1069" s="93" t="s">
        <v>307</v>
      </c>
      <c r="D1069" s="93">
        <f>83</f>
        <v>83</v>
      </c>
      <c r="E1069" s="93" t="s">
        <v>26</v>
      </c>
      <c r="F1069" s="93">
        <f>70</f>
        <v>70</v>
      </c>
      <c r="G1069" s="93">
        <v>1615</v>
      </c>
      <c r="J1069" s="93">
        <v>70</v>
      </c>
      <c r="P1069" s="93" t="s">
        <v>667</v>
      </c>
      <c r="W1069" s="93">
        <v>1</v>
      </c>
      <c r="Y1069" s="93" t="s">
        <v>1315</v>
      </c>
      <c r="Z1069" s="94" t="s">
        <v>956</v>
      </c>
    </row>
    <row r="1070" spans="1:26">
      <c r="A1070" s="92">
        <v>86</v>
      </c>
      <c r="B1070" s="93" t="s">
        <v>1224</v>
      </c>
      <c r="C1070" s="93" t="s">
        <v>307</v>
      </c>
      <c r="D1070" s="93">
        <f>83</f>
        <v>83</v>
      </c>
      <c r="E1070" s="93" t="s">
        <v>26</v>
      </c>
      <c r="F1070" s="93">
        <f>70</f>
        <v>70</v>
      </c>
      <c r="G1070" s="93">
        <v>1616</v>
      </c>
      <c r="J1070" s="93">
        <v>70</v>
      </c>
      <c r="P1070" s="93" t="s">
        <v>667</v>
      </c>
      <c r="W1070" s="93">
        <v>1</v>
      </c>
      <c r="Y1070" s="94" t="s">
        <v>1315</v>
      </c>
      <c r="Z1070" s="94" t="s">
        <v>956</v>
      </c>
    </row>
    <row r="1071" spans="1:26">
      <c r="A1071" s="92">
        <v>86</v>
      </c>
      <c r="B1071" s="93" t="s">
        <v>1224</v>
      </c>
      <c r="C1071" s="93" t="s">
        <v>307</v>
      </c>
      <c r="D1071" s="93">
        <f>83</f>
        <v>83</v>
      </c>
      <c r="E1071" s="93" t="s">
        <v>26</v>
      </c>
      <c r="F1071" s="93">
        <f>70</f>
        <v>70</v>
      </c>
      <c r="G1071" s="93">
        <v>1617</v>
      </c>
      <c r="J1071" s="93">
        <v>70</v>
      </c>
      <c r="P1071" s="93" t="s">
        <v>667</v>
      </c>
      <c r="W1071" s="93">
        <v>1</v>
      </c>
      <c r="Y1071" s="94" t="s">
        <v>1315</v>
      </c>
      <c r="Z1071" s="94" t="s">
        <v>956</v>
      </c>
    </row>
    <row r="1072" spans="1:26">
      <c r="A1072" s="92">
        <v>86</v>
      </c>
      <c r="B1072" s="93" t="s">
        <v>1224</v>
      </c>
      <c r="C1072" s="93" t="s">
        <v>307</v>
      </c>
      <c r="D1072" s="93">
        <f>83</f>
        <v>83</v>
      </c>
      <c r="E1072" s="93" t="s">
        <v>26</v>
      </c>
      <c r="F1072" s="93">
        <f>70</f>
        <v>70</v>
      </c>
      <c r="G1072" s="93">
        <v>1618</v>
      </c>
      <c r="J1072" s="93">
        <v>70</v>
      </c>
      <c r="P1072" s="93" t="s">
        <v>667</v>
      </c>
      <c r="W1072" s="93">
        <v>1</v>
      </c>
      <c r="Y1072" s="94" t="s">
        <v>1315</v>
      </c>
      <c r="Z1072" s="94" t="s">
        <v>956</v>
      </c>
    </row>
    <row r="1073" spans="1:26">
      <c r="A1073" s="92">
        <v>86</v>
      </c>
      <c r="B1073" s="93" t="s">
        <v>1224</v>
      </c>
      <c r="C1073" s="93" t="s">
        <v>307</v>
      </c>
      <c r="D1073" s="93">
        <f>83</f>
        <v>83</v>
      </c>
      <c r="E1073" s="93" t="s">
        <v>26</v>
      </c>
      <c r="F1073" s="93">
        <f>70</f>
        <v>70</v>
      </c>
      <c r="G1073" s="93">
        <v>1619</v>
      </c>
      <c r="J1073" s="93">
        <v>70</v>
      </c>
      <c r="P1073" s="93" t="s">
        <v>667</v>
      </c>
      <c r="W1073" s="93">
        <v>1</v>
      </c>
      <c r="Y1073" s="94" t="s">
        <v>1315</v>
      </c>
      <c r="Z1073" s="94" t="s">
        <v>956</v>
      </c>
    </row>
    <row r="1074" spans="1:26">
      <c r="A1074" s="92">
        <v>87</v>
      </c>
      <c r="B1074" s="93" t="s">
        <v>1223</v>
      </c>
      <c r="C1074" s="93" t="s">
        <v>54</v>
      </c>
      <c r="D1074" s="93">
        <v>385</v>
      </c>
      <c r="E1074" s="93" t="s">
        <v>307</v>
      </c>
      <c r="F1074" s="93">
        <f>83</f>
        <v>83</v>
      </c>
      <c r="G1074" s="93">
        <v>1613</v>
      </c>
      <c r="J1074" s="93">
        <v>83</v>
      </c>
      <c r="P1074" s="93" t="s">
        <v>667</v>
      </c>
      <c r="Q1074" s="93">
        <v>1</v>
      </c>
      <c r="W1074" s="93">
        <v>1</v>
      </c>
      <c r="Y1074" s="93" t="s">
        <v>1316</v>
      </c>
      <c r="Z1074" s="94" t="s">
        <v>955</v>
      </c>
    </row>
    <row r="1075" spans="1:26">
      <c r="A1075" s="92">
        <v>87</v>
      </c>
      <c r="B1075" s="93" t="s">
        <v>1223</v>
      </c>
      <c r="C1075" s="93" t="s">
        <v>54</v>
      </c>
      <c r="D1075" s="93">
        <v>385</v>
      </c>
      <c r="E1075" s="93" t="s">
        <v>307</v>
      </c>
      <c r="F1075" s="93">
        <f>83</f>
        <v>83</v>
      </c>
      <c r="G1075" s="93">
        <v>1614</v>
      </c>
      <c r="J1075" s="93">
        <v>83</v>
      </c>
      <c r="P1075" s="93" t="s">
        <v>667</v>
      </c>
      <c r="Q1075" s="93">
        <v>1</v>
      </c>
      <c r="W1075" s="93">
        <v>1</v>
      </c>
      <c r="Y1075" s="93" t="s">
        <v>1316</v>
      </c>
      <c r="Z1075" s="94" t="s">
        <v>955</v>
      </c>
    </row>
    <row r="1076" spans="1:26">
      <c r="A1076" s="92">
        <v>87</v>
      </c>
      <c r="B1076" s="93" t="s">
        <v>1223</v>
      </c>
      <c r="C1076" s="93" t="s">
        <v>54</v>
      </c>
      <c r="D1076" s="93">
        <v>385</v>
      </c>
      <c r="E1076" s="93" t="s">
        <v>307</v>
      </c>
      <c r="F1076" s="93">
        <f>83</f>
        <v>83</v>
      </c>
      <c r="G1076" s="93">
        <v>1615</v>
      </c>
      <c r="J1076" s="93">
        <v>83</v>
      </c>
      <c r="P1076" s="93" t="s">
        <v>667</v>
      </c>
      <c r="Q1076" s="93">
        <v>1</v>
      </c>
      <c r="W1076" s="93">
        <v>1</v>
      </c>
      <c r="Y1076" s="93" t="s">
        <v>1316</v>
      </c>
      <c r="Z1076" s="94" t="s">
        <v>955</v>
      </c>
    </row>
    <row r="1077" spans="1:26">
      <c r="A1077" s="92">
        <v>87</v>
      </c>
      <c r="B1077" s="93" t="s">
        <v>1223</v>
      </c>
      <c r="C1077" s="93" t="s">
        <v>54</v>
      </c>
      <c r="D1077" s="93">
        <v>385</v>
      </c>
      <c r="E1077" s="93" t="s">
        <v>307</v>
      </c>
      <c r="F1077" s="93">
        <f>83</f>
        <v>83</v>
      </c>
      <c r="G1077" s="93">
        <v>1616</v>
      </c>
      <c r="J1077" s="93">
        <v>83</v>
      </c>
      <c r="P1077" s="93" t="s">
        <v>667</v>
      </c>
      <c r="Q1077" s="93">
        <v>1</v>
      </c>
      <c r="W1077" s="93">
        <v>1</v>
      </c>
      <c r="Y1077" s="93" t="s">
        <v>1316</v>
      </c>
      <c r="Z1077" s="94" t="s">
        <v>955</v>
      </c>
    </row>
    <row r="1078" spans="1:26">
      <c r="A1078" s="92">
        <v>87</v>
      </c>
      <c r="B1078" s="93" t="s">
        <v>1223</v>
      </c>
      <c r="C1078" s="93" t="s">
        <v>54</v>
      </c>
      <c r="D1078" s="93">
        <v>385</v>
      </c>
      <c r="E1078" s="93" t="s">
        <v>307</v>
      </c>
      <c r="F1078" s="93">
        <f>83</f>
        <v>83</v>
      </c>
      <c r="G1078" s="93">
        <v>1617</v>
      </c>
      <c r="J1078" s="93">
        <v>83</v>
      </c>
      <c r="P1078" s="93" t="s">
        <v>667</v>
      </c>
      <c r="Q1078" s="93">
        <v>1</v>
      </c>
      <c r="W1078" s="93">
        <v>1</v>
      </c>
      <c r="Y1078" s="93" t="s">
        <v>1316</v>
      </c>
      <c r="Z1078" s="94" t="s">
        <v>955</v>
      </c>
    </row>
    <row r="1079" spans="1:26">
      <c r="A1079" s="92">
        <v>88</v>
      </c>
      <c r="B1079" s="93" t="s">
        <v>900</v>
      </c>
      <c r="C1079" s="93" t="s">
        <v>26</v>
      </c>
      <c r="D1079" s="93">
        <f>70</f>
        <v>70</v>
      </c>
      <c r="E1079" s="93" t="s">
        <v>745</v>
      </c>
      <c r="F1079" s="93">
        <v>83</v>
      </c>
      <c r="G1079" s="93">
        <v>1534</v>
      </c>
      <c r="J1079" s="93">
        <v>70</v>
      </c>
      <c r="P1079" s="93" t="s">
        <v>667</v>
      </c>
      <c r="W1079" s="93">
        <v>1</v>
      </c>
      <c r="Y1079" s="93" t="s">
        <v>1317</v>
      </c>
      <c r="Z1079" s="94" t="s">
        <v>899</v>
      </c>
    </row>
    <row r="1080" spans="1:26">
      <c r="A1080" s="92">
        <v>88</v>
      </c>
      <c r="B1080" s="93" t="s">
        <v>900</v>
      </c>
      <c r="C1080" s="93" t="s">
        <v>26</v>
      </c>
      <c r="D1080" s="93">
        <f>70</f>
        <v>70</v>
      </c>
      <c r="E1080" s="93" t="s">
        <v>745</v>
      </c>
      <c r="F1080" s="93">
        <v>83</v>
      </c>
      <c r="G1080" s="93">
        <v>1535</v>
      </c>
      <c r="J1080" s="93">
        <v>70</v>
      </c>
      <c r="P1080" s="93" t="s">
        <v>667</v>
      </c>
      <c r="W1080" s="93">
        <v>1</v>
      </c>
      <c r="Y1080" s="93" t="s">
        <v>1317</v>
      </c>
      <c r="Z1080" s="94" t="s">
        <v>899</v>
      </c>
    </row>
    <row r="1081" spans="1:26">
      <c r="A1081" s="92">
        <v>88</v>
      </c>
      <c r="B1081" s="93" t="s">
        <v>900</v>
      </c>
      <c r="C1081" s="93" t="s">
        <v>26</v>
      </c>
      <c r="D1081" s="93">
        <f>70</f>
        <v>70</v>
      </c>
      <c r="E1081" s="93" t="s">
        <v>745</v>
      </c>
      <c r="F1081" s="93">
        <v>83</v>
      </c>
      <c r="G1081" s="93">
        <v>1536</v>
      </c>
      <c r="J1081" s="93">
        <v>70</v>
      </c>
      <c r="P1081" s="93" t="s">
        <v>667</v>
      </c>
      <c r="W1081" s="93">
        <v>1</v>
      </c>
      <c r="Y1081" s="93" t="s">
        <v>1317</v>
      </c>
      <c r="Z1081" s="94" t="s">
        <v>899</v>
      </c>
    </row>
    <row r="1082" spans="1:26">
      <c r="A1082" s="92">
        <v>88</v>
      </c>
      <c r="B1082" s="93" t="s">
        <v>900</v>
      </c>
      <c r="C1082" s="93" t="s">
        <v>26</v>
      </c>
      <c r="D1082" s="93">
        <f>70</f>
        <v>70</v>
      </c>
      <c r="E1082" s="93" t="s">
        <v>745</v>
      </c>
      <c r="F1082" s="93">
        <v>83</v>
      </c>
      <c r="G1082" s="93">
        <v>1537</v>
      </c>
      <c r="J1082" s="93">
        <v>70</v>
      </c>
      <c r="P1082" s="93" t="s">
        <v>667</v>
      </c>
      <c r="W1082" s="93">
        <v>1</v>
      </c>
      <c r="Y1082" s="93" t="s">
        <v>1317</v>
      </c>
      <c r="Z1082" s="94" t="s">
        <v>899</v>
      </c>
    </row>
    <row r="1083" spans="1:26">
      <c r="A1083" s="92">
        <v>89</v>
      </c>
      <c r="B1083" s="93" t="s">
        <v>1243</v>
      </c>
      <c r="C1083" s="93" t="s">
        <v>929</v>
      </c>
      <c r="D1083" s="93">
        <f>83</f>
        <v>83</v>
      </c>
      <c r="E1083" s="93" t="s">
        <v>26</v>
      </c>
      <c r="F1083" s="93">
        <f>70</f>
        <v>70</v>
      </c>
      <c r="G1083" s="93">
        <v>1572</v>
      </c>
      <c r="J1083" s="93">
        <v>83</v>
      </c>
      <c r="P1083" s="93" t="s">
        <v>667</v>
      </c>
      <c r="W1083" s="93">
        <v>1</v>
      </c>
      <c r="Y1083" s="94" t="s">
        <v>946</v>
      </c>
      <c r="Z1083" s="94" t="s">
        <v>1318</v>
      </c>
    </row>
    <row r="1084" spans="1:26">
      <c r="A1084" s="92">
        <v>89</v>
      </c>
      <c r="B1084" s="93" t="s">
        <v>1243</v>
      </c>
      <c r="C1084" s="93" t="s">
        <v>929</v>
      </c>
      <c r="D1084" s="93">
        <f>83</f>
        <v>83</v>
      </c>
      <c r="E1084" s="93" t="s">
        <v>26</v>
      </c>
      <c r="F1084" s="93">
        <f>70</f>
        <v>70</v>
      </c>
      <c r="G1084" s="93">
        <v>1573</v>
      </c>
      <c r="J1084" s="93">
        <v>83</v>
      </c>
      <c r="P1084" s="93" t="s">
        <v>667</v>
      </c>
      <c r="W1084" s="93">
        <v>1</v>
      </c>
      <c r="Y1084" s="94" t="s">
        <v>946</v>
      </c>
      <c r="Z1084" s="94" t="s">
        <v>1318</v>
      </c>
    </row>
    <row r="1085" spans="1:26">
      <c r="A1085" s="92">
        <v>89</v>
      </c>
      <c r="B1085" s="93" t="s">
        <v>1243</v>
      </c>
      <c r="C1085" s="93" t="s">
        <v>929</v>
      </c>
      <c r="D1085" s="93">
        <f>83</f>
        <v>83</v>
      </c>
      <c r="E1085" s="93" t="s">
        <v>26</v>
      </c>
      <c r="F1085" s="93">
        <f>70</f>
        <v>70</v>
      </c>
      <c r="G1085" s="93">
        <v>1574</v>
      </c>
      <c r="J1085" s="93">
        <v>83</v>
      </c>
      <c r="P1085" s="93" t="s">
        <v>667</v>
      </c>
      <c r="W1085" s="93">
        <v>1</v>
      </c>
      <c r="Y1085" s="94" t="s">
        <v>946</v>
      </c>
      <c r="Z1085" s="94" t="s">
        <v>1318</v>
      </c>
    </row>
    <row r="1086" spans="1:26">
      <c r="A1086" s="92">
        <v>89</v>
      </c>
      <c r="B1086" s="93" t="s">
        <v>1243</v>
      </c>
      <c r="C1086" s="93" t="s">
        <v>929</v>
      </c>
      <c r="D1086" s="93">
        <f>83</f>
        <v>83</v>
      </c>
      <c r="E1086" s="93" t="s">
        <v>26</v>
      </c>
      <c r="F1086" s="93">
        <f>70</f>
        <v>70</v>
      </c>
      <c r="G1086" s="93">
        <v>1575</v>
      </c>
      <c r="J1086" s="93">
        <v>83</v>
      </c>
      <c r="P1086" s="93" t="s">
        <v>667</v>
      </c>
      <c r="W1086" s="93">
        <v>1</v>
      </c>
      <c r="Y1086" s="94" t="s">
        <v>946</v>
      </c>
      <c r="Z1086" s="94" t="s">
        <v>1318</v>
      </c>
    </row>
    <row r="1087" spans="1:26">
      <c r="A1087" s="92">
        <v>90</v>
      </c>
      <c r="B1087" s="93" t="s">
        <v>885</v>
      </c>
      <c r="C1087" s="93" t="s">
        <v>734</v>
      </c>
      <c r="D1087" s="93">
        <f>70</f>
        <v>70</v>
      </c>
      <c r="E1087" s="93" t="s">
        <v>745</v>
      </c>
      <c r="F1087" s="93">
        <v>83</v>
      </c>
      <c r="G1087" s="93">
        <v>1511</v>
      </c>
      <c r="J1087" s="93">
        <v>70</v>
      </c>
      <c r="P1087" s="93" t="s">
        <v>667</v>
      </c>
      <c r="W1087" s="93">
        <v>1</v>
      </c>
      <c r="Y1087" s="93" t="s">
        <v>1319</v>
      </c>
      <c r="Z1087" s="94" t="s">
        <v>899</v>
      </c>
    </row>
    <row r="1088" spans="1:26">
      <c r="A1088" s="92">
        <v>90</v>
      </c>
      <c r="B1088" s="93" t="s">
        <v>885</v>
      </c>
      <c r="C1088" s="93" t="s">
        <v>734</v>
      </c>
      <c r="D1088" s="93">
        <f>70</f>
        <v>70</v>
      </c>
      <c r="E1088" s="93" t="s">
        <v>745</v>
      </c>
      <c r="F1088" s="93">
        <v>83</v>
      </c>
      <c r="G1088" s="93">
        <v>1512</v>
      </c>
      <c r="J1088" s="93">
        <v>70</v>
      </c>
      <c r="P1088" s="93" t="s">
        <v>667</v>
      </c>
      <c r="W1088" s="93">
        <v>1</v>
      </c>
      <c r="Y1088" s="93" t="s">
        <v>1319</v>
      </c>
      <c r="Z1088" s="94" t="s">
        <v>899</v>
      </c>
    </row>
    <row r="1089" spans="1:26">
      <c r="A1089" s="92">
        <v>90</v>
      </c>
      <c r="B1089" s="93" t="s">
        <v>885</v>
      </c>
      <c r="C1089" s="93" t="s">
        <v>734</v>
      </c>
      <c r="D1089" s="93">
        <f>70</f>
        <v>70</v>
      </c>
      <c r="E1089" s="93" t="s">
        <v>745</v>
      </c>
      <c r="F1089" s="93">
        <v>83</v>
      </c>
      <c r="G1089" s="93">
        <v>1513</v>
      </c>
      <c r="J1089" s="93">
        <v>70</v>
      </c>
      <c r="P1089" s="93" t="s">
        <v>667</v>
      </c>
      <c r="W1089" s="93">
        <v>1</v>
      </c>
      <c r="Y1089" s="93" t="s">
        <v>1319</v>
      </c>
      <c r="Z1089" s="94" t="s">
        <v>899</v>
      </c>
    </row>
    <row r="1090" spans="1:26">
      <c r="A1090" s="92">
        <v>90</v>
      </c>
      <c r="B1090" s="93" t="s">
        <v>885</v>
      </c>
      <c r="C1090" s="93" t="s">
        <v>734</v>
      </c>
      <c r="D1090" s="93">
        <f>70</f>
        <v>70</v>
      </c>
      <c r="E1090" s="93" t="s">
        <v>745</v>
      </c>
      <c r="F1090" s="93">
        <v>83</v>
      </c>
      <c r="G1090" s="93">
        <v>1514</v>
      </c>
      <c r="J1090" s="93">
        <v>70</v>
      </c>
      <c r="P1090" s="93" t="s">
        <v>667</v>
      </c>
      <c r="W1090" s="93">
        <v>1</v>
      </c>
      <c r="Y1090" s="93" t="s">
        <v>1319</v>
      </c>
      <c r="Z1090" s="94" t="s">
        <v>899</v>
      </c>
    </row>
    <row r="1091" spans="1:26">
      <c r="A1091" s="92">
        <v>90</v>
      </c>
      <c r="B1091" s="93" t="s">
        <v>885</v>
      </c>
      <c r="C1091" s="93" t="s">
        <v>734</v>
      </c>
      <c r="D1091" s="93">
        <f>70</f>
        <v>70</v>
      </c>
      <c r="E1091" s="93" t="s">
        <v>745</v>
      </c>
      <c r="F1091" s="93">
        <v>83</v>
      </c>
      <c r="G1091" s="93">
        <v>1515</v>
      </c>
      <c r="J1091" s="93">
        <v>70</v>
      </c>
      <c r="P1091" s="93" t="s">
        <v>667</v>
      </c>
      <c r="W1091" s="93">
        <v>1</v>
      </c>
      <c r="Y1091" s="93" t="s">
        <v>1319</v>
      </c>
      <c r="Z1091" s="94" t="s">
        <v>899</v>
      </c>
    </row>
    <row r="1092" spans="1:26">
      <c r="A1092" s="92">
        <v>90</v>
      </c>
      <c r="B1092" s="93" t="s">
        <v>885</v>
      </c>
      <c r="C1092" s="93" t="s">
        <v>734</v>
      </c>
      <c r="D1092" s="93">
        <f>70</f>
        <v>70</v>
      </c>
      <c r="E1092" s="93" t="s">
        <v>745</v>
      </c>
      <c r="F1092" s="93">
        <v>83</v>
      </c>
      <c r="G1092" s="93">
        <v>1516</v>
      </c>
      <c r="J1092" s="93">
        <v>70</v>
      </c>
      <c r="P1092" s="93" t="s">
        <v>667</v>
      </c>
      <c r="W1092" s="93">
        <v>1</v>
      </c>
      <c r="Y1092" s="93" t="s">
        <v>1319</v>
      </c>
      <c r="Z1092" s="94" t="s">
        <v>899</v>
      </c>
    </row>
    <row r="1093" spans="1:26">
      <c r="A1093" s="92">
        <v>90</v>
      </c>
      <c r="B1093" s="93" t="s">
        <v>885</v>
      </c>
      <c r="C1093" s="93" t="s">
        <v>734</v>
      </c>
      <c r="D1093" s="93">
        <f>70</f>
        <v>70</v>
      </c>
      <c r="E1093" s="93" t="s">
        <v>745</v>
      </c>
      <c r="F1093" s="93">
        <v>83</v>
      </c>
      <c r="G1093" s="93">
        <v>1517</v>
      </c>
      <c r="J1093" s="93">
        <v>70</v>
      </c>
      <c r="P1093" s="93" t="s">
        <v>667</v>
      </c>
      <c r="W1093" s="93">
        <v>1</v>
      </c>
      <c r="Y1093" s="93" t="s">
        <v>1319</v>
      </c>
      <c r="Z1093" s="94" t="s">
        <v>899</v>
      </c>
    </row>
    <row r="1094" spans="1:26">
      <c r="A1094" s="92">
        <v>90</v>
      </c>
      <c r="B1094" s="93" t="s">
        <v>885</v>
      </c>
      <c r="C1094" s="93" t="s">
        <v>734</v>
      </c>
      <c r="D1094" s="93">
        <f>70</f>
        <v>70</v>
      </c>
      <c r="E1094" s="93" t="s">
        <v>745</v>
      </c>
      <c r="F1094" s="93">
        <v>83</v>
      </c>
      <c r="G1094" s="93">
        <v>1518</v>
      </c>
      <c r="J1094" s="93">
        <v>70</v>
      </c>
      <c r="P1094" s="93" t="s">
        <v>667</v>
      </c>
      <c r="W1094" s="93">
        <v>1</v>
      </c>
      <c r="Y1094" s="93" t="s">
        <v>1319</v>
      </c>
      <c r="Z1094" s="94" t="s">
        <v>899</v>
      </c>
    </row>
    <row r="1095" spans="1:26">
      <c r="A1095" s="92">
        <v>90</v>
      </c>
      <c r="B1095" s="93" t="s">
        <v>885</v>
      </c>
      <c r="C1095" s="93" t="s">
        <v>734</v>
      </c>
      <c r="D1095" s="93">
        <f>70</f>
        <v>70</v>
      </c>
      <c r="E1095" s="93" t="s">
        <v>745</v>
      </c>
      <c r="F1095" s="93">
        <v>83</v>
      </c>
      <c r="G1095" s="93">
        <v>1519</v>
      </c>
      <c r="J1095" s="93">
        <v>70</v>
      </c>
      <c r="P1095" s="93" t="s">
        <v>667</v>
      </c>
      <c r="W1095" s="93">
        <v>1</v>
      </c>
      <c r="Y1095" s="93" t="s">
        <v>1319</v>
      </c>
      <c r="Z1095" s="94" t="s">
        <v>899</v>
      </c>
    </row>
    <row r="1096" spans="1:26">
      <c r="A1096" s="92">
        <v>90</v>
      </c>
      <c r="B1096" s="93" t="s">
        <v>885</v>
      </c>
      <c r="C1096" s="93" t="s">
        <v>734</v>
      </c>
      <c r="D1096" s="93">
        <f>70</f>
        <v>70</v>
      </c>
      <c r="E1096" s="93" t="s">
        <v>745</v>
      </c>
      <c r="F1096" s="93">
        <v>83</v>
      </c>
      <c r="G1096" s="93">
        <v>1520</v>
      </c>
      <c r="J1096" s="93">
        <v>70</v>
      </c>
      <c r="P1096" s="93" t="s">
        <v>667</v>
      </c>
      <c r="W1096" s="93">
        <v>1</v>
      </c>
      <c r="Y1096" s="93" t="s">
        <v>1319</v>
      </c>
      <c r="Z1096" s="94" t="s">
        <v>899</v>
      </c>
    </row>
    <row r="1097" spans="1:26">
      <c r="A1097" s="92">
        <v>90</v>
      </c>
      <c r="B1097" s="93" t="s">
        <v>885</v>
      </c>
      <c r="C1097" s="93" t="s">
        <v>734</v>
      </c>
      <c r="D1097" s="93">
        <f>70</f>
        <v>70</v>
      </c>
      <c r="E1097" s="93" t="s">
        <v>745</v>
      </c>
      <c r="F1097" s="93">
        <v>83</v>
      </c>
      <c r="G1097" s="93">
        <v>1521</v>
      </c>
      <c r="J1097" s="93">
        <v>70</v>
      </c>
      <c r="P1097" s="93" t="s">
        <v>667</v>
      </c>
      <c r="W1097" s="93">
        <v>1</v>
      </c>
      <c r="Y1097" s="93" t="s">
        <v>1319</v>
      </c>
      <c r="Z1097" s="94" t="s">
        <v>899</v>
      </c>
    </row>
    <row r="1098" spans="1:26">
      <c r="A1098" s="92">
        <v>90</v>
      </c>
      <c r="B1098" s="93" t="s">
        <v>885</v>
      </c>
      <c r="C1098" s="93" t="s">
        <v>734</v>
      </c>
      <c r="D1098" s="93">
        <f>70</f>
        <v>70</v>
      </c>
      <c r="E1098" s="93" t="s">
        <v>745</v>
      </c>
      <c r="F1098" s="93">
        <v>83</v>
      </c>
      <c r="G1098" s="93">
        <v>1522</v>
      </c>
      <c r="J1098" s="93">
        <v>70</v>
      </c>
      <c r="P1098" s="93" t="s">
        <v>667</v>
      </c>
      <c r="W1098" s="93">
        <v>1</v>
      </c>
      <c r="Y1098" s="93" t="s">
        <v>1319</v>
      </c>
      <c r="Z1098" s="94" t="s">
        <v>899</v>
      </c>
    </row>
    <row r="1099" spans="1:26">
      <c r="A1099" s="92">
        <v>90</v>
      </c>
      <c r="B1099" s="93" t="s">
        <v>885</v>
      </c>
      <c r="C1099" s="93" t="s">
        <v>734</v>
      </c>
      <c r="D1099" s="93">
        <f>70</f>
        <v>70</v>
      </c>
      <c r="E1099" s="93" t="s">
        <v>745</v>
      </c>
      <c r="F1099" s="93">
        <v>83</v>
      </c>
      <c r="G1099" s="93">
        <v>1523</v>
      </c>
      <c r="J1099" s="93">
        <v>70</v>
      </c>
      <c r="P1099" s="93" t="s">
        <v>667</v>
      </c>
      <c r="W1099" s="93">
        <v>1</v>
      </c>
      <c r="Y1099" s="93" t="s">
        <v>1319</v>
      </c>
      <c r="Z1099" s="94" t="s">
        <v>899</v>
      </c>
    </row>
    <row r="1100" spans="1:26">
      <c r="A1100" s="92">
        <v>90</v>
      </c>
      <c r="B1100" s="93" t="s">
        <v>885</v>
      </c>
      <c r="C1100" s="93" t="s">
        <v>734</v>
      </c>
      <c r="D1100" s="93">
        <f>70</f>
        <v>70</v>
      </c>
      <c r="E1100" s="93" t="s">
        <v>745</v>
      </c>
      <c r="F1100" s="93">
        <v>83</v>
      </c>
      <c r="G1100" s="93">
        <v>1524</v>
      </c>
      <c r="J1100" s="93">
        <v>70</v>
      </c>
      <c r="P1100" s="93" t="s">
        <v>667</v>
      </c>
      <c r="W1100" s="93">
        <v>1</v>
      </c>
      <c r="Y1100" s="93" t="s">
        <v>1319</v>
      </c>
      <c r="Z1100" s="94" t="s">
        <v>899</v>
      </c>
    </row>
    <row r="1101" spans="1:26">
      <c r="A1101" s="92">
        <v>90</v>
      </c>
      <c r="B1101" s="93" t="s">
        <v>885</v>
      </c>
      <c r="C1101" s="93" t="s">
        <v>734</v>
      </c>
      <c r="D1101" s="93">
        <f>70</f>
        <v>70</v>
      </c>
      <c r="E1101" s="93" t="s">
        <v>745</v>
      </c>
      <c r="F1101" s="93">
        <v>83</v>
      </c>
      <c r="G1101" s="93">
        <v>1525</v>
      </c>
      <c r="J1101" s="93">
        <v>70</v>
      </c>
      <c r="P1101" s="93" t="s">
        <v>667</v>
      </c>
      <c r="W1101" s="93">
        <v>1</v>
      </c>
      <c r="Y1101" s="93" t="s">
        <v>1319</v>
      </c>
      <c r="Z1101" s="94" t="s">
        <v>899</v>
      </c>
    </row>
    <row r="1102" spans="1:26">
      <c r="A1102" s="92">
        <v>90</v>
      </c>
      <c r="B1102" s="93" t="s">
        <v>885</v>
      </c>
      <c r="C1102" s="93" t="s">
        <v>734</v>
      </c>
      <c r="D1102" s="93">
        <f>70</f>
        <v>70</v>
      </c>
      <c r="E1102" s="93" t="s">
        <v>745</v>
      </c>
      <c r="F1102" s="93">
        <v>83</v>
      </c>
      <c r="G1102" s="93">
        <v>1526</v>
      </c>
      <c r="J1102" s="93">
        <v>70</v>
      </c>
      <c r="P1102" s="93" t="s">
        <v>667</v>
      </c>
      <c r="W1102" s="93">
        <v>1</v>
      </c>
      <c r="Y1102" s="93" t="s">
        <v>1319</v>
      </c>
      <c r="Z1102" s="94" t="s">
        <v>899</v>
      </c>
    </row>
    <row r="1103" spans="1:26">
      <c r="A1103" s="92">
        <v>91</v>
      </c>
      <c r="B1103" s="93" t="s">
        <v>1232</v>
      </c>
      <c r="C1103" s="93" t="s">
        <v>26</v>
      </c>
      <c r="D1103" s="93">
        <f>70</f>
        <v>70</v>
      </c>
      <c r="E1103" s="93" t="s">
        <v>307</v>
      </c>
      <c r="F1103" s="93">
        <f>83</f>
        <v>83</v>
      </c>
      <c r="G1103" s="93">
        <v>1632</v>
      </c>
      <c r="J1103" s="93">
        <v>83</v>
      </c>
      <c r="P1103" s="93" t="s">
        <v>667</v>
      </c>
      <c r="Q1103" s="93">
        <v>3</v>
      </c>
      <c r="W1103" s="93">
        <v>1</v>
      </c>
      <c r="Y1103" s="94" t="s">
        <v>988</v>
      </c>
    </row>
    <row r="1104" spans="1:26">
      <c r="A1104" s="92">
        <v>91</v>
      </c>
      <c r="B1104" s="93" t="s">
        <v>1232</v>
      </c>
      <c r="C1104" s="93" t="s">
        <v>26</v>
      </c>
      <c r="D1104" s="93">
        <f>70</f>
        <v>70</v>
      </c>
      <c r="E1104" s="93" t="s">
        <v>307</v>
      </c>
      <c r="F1104" s="93">
        <f>83</f>
        <v>83</v>
      </c>
      <c r="G1104" s="93">
        <v>1633</v>
      </c>
      <c r="J1104" s="93">
        <v>83</v>
      </c>
      <c r="P1104" s="93" t="s">
        <v>667</v>
      </c>
      <c r="Q1104" s="93">
        <v>3</v>
      </c>
      <c r="W1104" s="93">
        <v>1</v>
      </c>
      <c r="Y1104" s="94" t="s">
        <v>988</v>
      </c>
    </row>
    <row r="1105" spans="1:26">
      <c r="A1105" s="92">
        <v>91</v>
      </c>
      <c r="B1105" s="93" t="s">
        <v>1232</v>
      </c>
      <c r="C1105" s="93" t="s">
        <v>26</v>
      </c>
      <c r="D1105" s="93">
        <f>70</f>
        <v>70</v>
      </c>
      <c r="E1105" s="93" t="s">
        <v>307</v>
      </c>
      <c r="F1105" s="93">
        <f>83</f>
        <v>83</v>
      </c>
      <c r="G1105" s="93">
        <v>1634</v>
      </c>
      <c r="J1105" s="93">
        <v>83</v>
      </c>
      <c r="P1105" s="93" t="s">
        <v>667</v>
      </c>
      <c r="Q1105" s="93">
        <v>3</v>
      </c>
      <c r="W1105" s="93">
        <v>1</v>
      </c>
      <c r="Y1105" s="94" t="s">
        <v>988</v>
      </c>
    </row>
    <row r="1106" spans="1:26">
      <c r="A1106" s="92">
        <v>92</v>
      </c>
      <c r="B1106" s="93" t="s">
        <v>1385</v>
      </c>
      <c r="C1106" s="93" t="s">
        <v>748</v>
      </c>
      <c r="D1106" s="93">
        <v>83</v>
      </c>
      <c r="E1106" s="93" t="s">
        <v>554</v>
      </c>
      <c r="F1106" s="93">
        <v>70</v>
      </c>
      <c r="G1106" s="93">
        <v>1654</v>
      </c>
      <c r="J1106" s="93">
        <v>70</v>
      </c>
      <c r="P1106" s="93" t="s">
        <v>667</v>
      </c>
      <c r="W1106" s="93">
        <v>1</v>
      </c>
      <c r="Y1106" s="93" t="s">
        <v>1013</v>
      </c>
      <c r="Z1106" s="94" t="s">
        <v>1014</v>
      </c>
    </row>
    <row r="1107" spans="1:26">
      <c r="A1107" s="92">
        <v>92</v>
      </c>
      <c r="B1107" s="93" t="s">
        <v>1385</v>
      </c>
      <c r="C1107" s="93" t="s">
        <v>748</v>
      </c>
      <c r="D1107" s="93">
        <v>83</v>
      </c>
      <c r="E1107" s="93" t="s">
        <v>554</v>
      </c>
      <c r="F1107" s="93">
        <v>70</v>
      </c>
      <c r="G1107" s="93">
        <f t="shared" ref="G1107:G1119" si="0">1+ G1106</f>
        <v>1655</v>
      </c>
      <c r="J1107" s="93">
        <v>70</v>
      </c>
      <c r="P1107" s="93" t="s">
        <v>667</v>
      </c>
      <c r="W1107" s="93">
        <v>1</v>
      </c>
      <c r="Y1107" s="93" t="s">
        <v>1013</v>
      </c>
      <c r="Z1107" s="94" t="s">
        <v>1014</v>
      </c>
    </row>
    <row r="1108" spans="1:26">
      <c r="A1108" s="92">
        <v>92</v>
      </c>
      <c r="B1108" s="93" t="s">
        <v>1385</v>
      </c>
      <c r="C1108" s="93" t="s">
        <v>748</v>
      </c>
      <c r="D1108" s="93">
        <v>83</v>
      </c>
      <c r="E1108" s="93" t="s">
        <v>554</v>
      </c>
      <c r="F1108" s="93">
        <v>70</v>
      </c>
      <c r="G1108" s="93">
        <f t="shared" si="0"/>
        <v>1656</v>
      </c>
      <c r="J1108" s="93">
        <v>70</v>
      </c>
      <c r="P1108" s="93" t="s">
        <v>667</v>
      </c>
      <c r="W1108" s="93">
        <v>1</v>
      </c>
      <c r="Y1108" s="93" t="s">
        <v>1013</v>
      </c>
      <c r="Z1108" s="94" t="s">
        <v>1014</v>
      </c>
    </row>
    <row r="1109" spans="1:26">
      <c r="A1109" s="92">
        <v>92</v>
      </c>
      <c r="B1109" s="93" t="s">
        <v>1385</v>
      </c>
      <c r="C1109" s="93" t="s">
        <v>748</v>
      </c>
      <c r="D1109" s="93">
        <v>83</v>
      </c>
      <c r="E1109" s="93" t="s">
        <v>554</v>
      </c>
      <c r="F1109" s="93">
        <v>70</v>
      </c>
      <c r="G1109" s="93">
        <f t="shared" si="0"/>
        <v>1657</v>
      </c>
      <c r="J1109" s="93">
        <v>70</v>
      </c>
      <c r="P1109" s="93" t="s">
        <v>667</v>
      </c>
      <c r="W1109" s="93">
        <v>1</v>
      </c>
      <c r="Y1109" s="93" t="s">
        <v>1013</v>
      </c>
      <c r="Z1109" s="94" t="s">
        <v>1014</v>
      </c>
    </row>
    <row r="1110" spans="1:26">
      <c r="A1110" s="92">
        <v>92</v>
      </c>
      <c r="B1110" s="93" t="s">
        <v>1385</v>
      </c>
      <c r="C1110" s="93" t="s">
        <v>748</v>
      </c>
      <c r="D1110" s="93">
        <v>83</v>
      </c>
      <c r="E1110" s="93" t="s">
        <v>554</v>
      </c>
      <c r="F1110" s="93">
        <v>70</v>
      </c>
      <c r="G1110" s="93">
        <f t="shared" si="0"/>
        <v>1658</v>
      </c>
      <c r="J1110" s="93">
        <v>70</v>
      </c>
      <c r="P1110" s="93" t="s">
        <v>667</v>
      </c>
      <c r="W1110" s="93">
        <v>1</v>
      </c>
      <c r="Y1110" s="93" t="s">
        <v>1013</v>
      </c>
      <c r="Z1110" s="94" t="s">
        <v>1014</v>
      </c>
    </row>
    <row r="1111" spans="1:26">
      <c r="A1111" s="92">
        <v>92</v>
      </c>
      <c r="B1111" s="93" t="s">
        <v>1385</v>
      </c>
      <c r="C1111" s="93" t="s">
        <v>748</v>
      </c>
      <c r="D1111" s="93">
        <v>83</v>
      </c>
      <c r="E1111" s="93" t="s">
        <v>554</v>
      </c>
      <c r="F1111" s="93">
        <v>70</v>
      </c>
      <c r="G1111" s="93">
        <f t="shared" si="0"/>
        <v>1659</v>
      </c>
      <c r="J1111" s="93">
        <v>70</v>
      </c>
      <c r="P1111" s="93" t="s">
        <v>667</v>
      </c>
      <c r="W1111" s="93">
        <v>1</v>
      </c>
      <c r="Y1111" s="93" t="s">
        <v>1013</v>
      </c>
      <c r="Z1111" s="94" t="s">
        <v>1014</v>
      </c>
    </row>
    <row r="1112" spans="1:26">
      <c r="A1112" s="92">
        <v>92</v>
      </c>
      <c r="B1112" s="93" t="s">
        <v>1385</v>
      </c>
      <c r="C1112" s="93" t="s">
        <v>748</v>
      </c>
      <c r="D1112" s="93">
        <v>83</v>
      </c>
      <c r="E1112" s="93" t="s">
        <v>554</v>
      </c>
      <c r="F1112" s="93">
        <v>70</v>
      </c>
      <c r="G1112" s="93">
        <f t="shared" si="0"/>
        <v>1660</v>
      </c>
      <c r="J1112" s="93">
        <v>70</v>
      </c>
      <c r="P1112" s="93" t="s">
        <v>667</v>
      </c>
      <c r="W1112" s="93">
        <v>1</v>
      </c>
      <c r="Y1112" s="93" t="s">
        <v>1013</v>
      </c>
      <c r="Z1112" s="94" t="s">
        <v>1014</v>
      </c>
    </row>
    <row r="1113" spans="1:26">
      <c r="A1113" s="92">
        <v>92</v>
      </c>
      <c r="B1113" s="93" t="s">
        <v>1385</v>
      </c>
      <c r="C1113" s="93" t="s">
        <v>748</v>
      </c>
      <c r="D1113" s="93">
        <v>83</v>
      </c>
      <c r="E1113" s="93" t="s">
        <v>554</v>
      </c>
      <c r="F1113" s="93">
        <v>70</v>
      </c>
      <c r="G1113" s="93">
        <f t="shared" si="0"/>
        <v>1661</v>
      </c>
      <c r="J1113" s="93">
        <v>70</v>
      </c>
      <c r="P1113" s="93" t="s">
        <v>667</v>
      </c>
      <c r="W1113" s="93">
        <v>1</v>
      </c>
      <c r="Y1113" s="93" t="s">
        <v>1013</v>
      </c>
      <c r="Z1113" s="94" t="s">
        <v>1014</v>
      </c>
    </row>
    <row r="1114" spans="1:26">
      <c r="A1114" s="92">
        <v>92</v>
      </c>
      <c r="B1114" s="93" t="s">
        <v>1385</v>
      </c>
      <c r="C1114" s="93" t="s">
        <v>748</v>
      </c>
      <c r="D1114" s="93">
        <v>83</v>
      </c>
      <c r="E1114" s="93" t="s">
        <v>554</v>
      </c>
      <c r="F1114" s="93">
        <v>70</v>
      </c>
      <c r="G1114" s="93">
        <f t="shared" si="0"/>
        <v>1662</v>
      </c>
      <c r="J1114" s="93">
        <v>70</v>
      </c>
      <c r="P1114" s="93" t="s">
        <v>667</v>
      </c>
      <c r="W1114" s="93">
        <v>1</v>
      </c>
      <c r="Y1114" s="93" t="s">
        <v>1013</v>
      </c>
      <c r="Z1114" s="94" t="s">
        <v>1014</v>
      </c>
    </row>
    <row r="1115" spans="1:26">
      <c r="A1115" s="92">
        <v>92</v>
      </c>
      <c r="B1115" s="93" t="s">
        <v>1385</v>
      </c>
      <c r="C1115" s="93" t="s">
        <v>748</v>
      </c>
      <c r="D1115" s="93">
        <v>83</v>
      </c>
      <c r="E1115" s="93" t="s">
        <v>554</v>
      </c>
      <c r="F1115" s="93">
        <v>70</v>
      </c>
      <c r="G1115" s="93">
        <f t="shared" si="0"/>
        <v>1663</v>
      </c>
      <c r="J1115" s="93">
        <v>70</v>
      </c>
      <c r="P1115" s="93" t="s">
        <v>667</v>
      </c>
      <c r="W1115" s="93">
        <v>1</v>
      </c>
      <c r="Y1115" s="93" t="s">
        <v>1013</v>
      </c>
      <c r="Z1115" s="94" t="s">
        <v>1014</v>
      </c>
    </row>
    <row r="1116" spans="1:26">
      <c r="A1116" s="92">
        <v>92</v>
      </c>
      <c r="B1116" s="93" t="s">
        <v>1385</v>
      </c>
      <c r="C1116" s="93" t="s">
        <v>748</v>
      </c>
      <c r="D1116" s="93">
        <v>83</v>
      </c>
      <c r="E1116" s="93" t="s">
        <v>554</v>
      </c>
      <c r="F1116" s="93">
        <v>70</v>
      </c>
      <c r="G1116" s="93">
        <f t="shared" si="0"/>
        <v>1664</v>
      </c>
      <c r="J1116" s="93">
        <v>70</v>
      </c>
      <c r="P1116" s="93" t="s">
        <v>667</v>
      </c>
      <c r="W1116" s="93">
        <v>1</v>
      </c>
      <c r="Y1116" s="93" t="s">
        <v>1013</v>
      </c>
      <c r="Z1116" s="94" t="s">
        <v>1014</v>
      </c>
    </row>
    <row r="1117" spans="1:26">
      <c r="A1117" s="92">
        <v>92</v>
      </c>
      <c r="B1117" s="93" t="s">
        <v>1385</v>
      </c>
      <c r="C1117" s="93" t="s">
        <v>748</v>
      </c>
      <c r="D1117" s="93">
        <v>83</v>
      </c>
      <c r="E1117" s="93" t="s">
        <v>554</v>
      </c>
      <c r="F1117" s="93">
        <v>70</v>
      </c>
      <c r="G1117" s="93">
        <f t="shared" si="0"/>
        <v>1665</v>
      </c>
      <c r="J1117" s="93">
        <v>70</v>
      </c>
      <c r="P1117" s="93" t="s">
        <v>667</v>
      </c>
      <c r="W1117" s="93">
        <v>1</v>
      </c>
      <c r="Y1117" s="93" t="s">
        <v>1013</v>
      </c>
      <c r="Z1117" s="94" t="s">
        <v>1014</v>
      </c>
    </row>
    <row r="1118" spans="1:26">
      <c r="A1118" s="92">
        <v>92</v>
      </c>
      <c r="B1118" s="93" t="s">
        <v>1385</v>
      </c>
      <c r="C1118" s="93" t="s">
        <v>748</v>
      </c>
      <c r="D1118" s="93">
        <v>83</v>
      </c>
      <c r="E1118" s="93" t="s">
        <v>554</v>
      </c>
      <c r="F1118" s="93">
        <v>70</v>
      </c>
      <c r="G1118" s="93">
        <f t="shared" si="0"/>
        <v>1666</v>
      </c>
      <c r="J1118" s="93">
        <v>70</v>
      </c>
      <c r="P1118" s="93" t="s">
        <v>667</v>
      </c>
      <c r="W1118" s="93">
        <v>1</v>
      </c>
      <c r="Y1118" s="93" t="s">
        <v>1013</v>
      </c>
      <c r="Z1118" s="94" t="s">
        <v>1014</v>
      </c>
    </row>
    <row r="1119" spans="1:26">
      <c r="A1119" s="92">
        <v>92</v>
      </c>
      <c r="B1119" s="93" t="s">
        <v>1385</v>
      </c>
      <c r="C1119" s="93" t="s">
        <v>748</v>
      </c>
      <c r="D1119" s="93">
        <v>83</v>
      </c>
      <c r="E1119" s="93" t="s">
        <v>554</v>
      </c>
      <c r="F1119" s="93">
        <v>70</v>
      </c>
      <c r="G1119" s="93">
        <f t="shared" si="0"/>
        <v>1667</v>
      </c>
      <c r="J1119" s="93">
        <v>70</v>
      </c>
      <c r="P1119" s="93" t="s">
        <v>667</v>
      </c>
      <c r="W1119" s="93">
        <v>1</v>
      </c>
      <c r="Y1119" s="93" t="s">
        <v>1013</v>
      </c>
      <c r="Z1119" s="94" t="s">
        <v>1014</v>
      </c>
    </row>
    <row r="1120" spans="1:26">
      <c r="A1120" s="92">
        <v>93</v>
      </c>
      <c r="B1120" s="93" t="s">
        <v>497</v>
      </c>
      <c r="C1120" s="93" t="s">
        <v>496</v>
      </c>
      <c r="D1120" s="93">
        <v>83</v>
      </c>
      <c r="E1120" s="93" t="s">
        <v>476</v>
      </c>
      <c r="F1120" s="93">
        <v>385</v>
      </c>
      <c r="G1120" s="93">
        <v>1788</v>
      </c>
      <c r="W1120" s="93">
        <v>1</v>
      </c>
      <c r="Y1120" s="93" t="s">
        <v>1039</v>
      </c>
      <c r="Z1120" s="94" t="s">
        <v>1320</v>
      </c>
    </row>
    <row r="1121" spans="1:26">
      <c r="A1121" s="92">
        <v>93</v>
      </c>
      <c r="B1121" s="93" t="s">
        <v>497</v>
      </c>
      <c r="C1121" s="93" t="s">
        <v>494</v>
      </c>
      <c r="D1121" s="93">
        <v>390</v>
      </c>
      <c r="E1121" s="93" t="s">
        <v>476</v>
      </c>
      <c r="F1121" s="93">
        <v>385</v>
      </c>
      <c r="G1121" s="93">
        <v>1788</v>
      </c>
      <c r="J1121" s="93">
        <v>385</v>
      </c>
      <c r="K1121" s="93">
        <v>390</v>
      </c>
      <c r="P1121" s="93" t="s">
        <v>667</v>
      </c>
      <c r="Q1121" s="93">
        <v>8</v>
      </c>
      <c r="W1121" s="93" t="s">
        <v>1294</v>
      </c>
      <c r="X1121" s="94" t="s">
        <v>1038</v>
      </c>
      <c r="Y1121" s="93" t="s">
        <v>1039</v>
      </c>
      <c r="Z1121" s="94" t="s">
        <v>1320</v>
      </c>
    </row>
    <row r="1122" spans="1:26">
      <c r="A1122" s="92">
        <v>93</v>
      </c>
      <c r="B1122" s="93" t="s">
        <v>497</v>
      </c>
      <c r="C1122" s="93" t="s">
        <v>505</v>
      </c>
      <c r="D1122" s="93">
        <v>389</v>
      </c>
      <c r="E1122" s="93" t="s">
        <v>476</v>
      </c>
      <c r="F1122" s="93">
        <v>385</v>
      </c>
      <c r="G1122" s="93">
        <v>1788</v>
      </c>
      <c r="J1122" s="93">
        <v>385</v>
      </c>
      <c r="K1122" s="93">
        <v>390</v>
      </c>
      <c r="P1122" s="93" t="s">
        <v>667</v>
      </c>
      <c r="Q1122" s="93">
        <v>8</v>
      </c>
      <c r="W1122" s="93" t="s">
        <v>1292</v>
      </c>
      <c r="X1122" s="94" t="s">
        <v>1040</v>
      </c>
      <c r="Y1122" s="93" t="s">
        <v>1039</v>
      </c>
      <c r="Z1122" s="94" t="s">
        <v>1320</v>
      </c>
    </row>
    <row r="1123" spans="1:26">
      <c r="A1123" s="92">
        <v>93</v>
      </c>
      <c r="B1123" s="93" t="s">
        <v>497</v>
      </c>
      <c r="C1123" s="93" t="s">
        <v>496</v>
      </c>
      <c r="D1123" s="93">
        <v>83</v>
      </c>
      <c r="E1123" s="93" t="s">
        <v>476</v>
      </c>
      <c r="F1123" s="93">
        <v>385</v>
      </c>
      <c r="G1123" s="93">
        <v>1789</v>
      </c>
      <c r="J1123" s="93">
        <v>385</v>
      </c>
      <c r="K1123" s="93">
        <v>390</v>
      </c>
      <c r="W1123" s="93">
        <v>1</v>
      </c>
      <c r="Y1123" s="93" t="s">
        <v>1039</v>
      </c>
      <c r="Z1123" s="94" t="s">
        <v>1320</v>
      </c>
    </row>
    <row r="1124" spans="1:26">
      <c r="A1124" s="92">
        <v>93</v>
      </c>
      <c r="B1124" s="93" t="s">
        <v>497</v>
      </c>
      <c r="C1124" s="93" t="s">
        <v>494</v>
      </c>
      <c r="D1124" s="93">
        <v>390</v>
      </c>
      <c r="E1124" s="93" t="s">
        <v>476</v>
      </c>
      <c r="F1124" s="93">
        <v>385</v>
      </c>
      <c r="G1124" s="93">
        <v>1789</v>
      </c>
      <c r="J1124" s="93">
        <v>385</v>
      </c>
      <c r="K1124" s="93">
        <v>390</v>
      </c>
      <c r="P1124" s="93" t="s">
        <v>667</v>
      </c>
      <c r="Q1124" s="93">
        <v>8</v>
      </c>
      <c r="W1124" s="93" t="s">
        <v>1294</v>
      </c>
      <c r="X1124" s="94" t="s">
        <v>1038</v>
      </c>
      <c r="Y1124" s="93" t="s">
        <v>1039</v>
      </c>
      <c r="Z1124" s="94" t="s">
        <v>1320</v>
      </c>
    </row>
    <row r="1125" spans="1:26">
      <c r="A1125" s="92">
        <v>93</v>
      </c>
      <c r="B1125" s="93" t="s">
        <v>497</v>
      </c>
      <c r="C1125" s="93" t="s">
        <v>505</v>
      </c>
      <c r="D1125" s="93">
        <v>389</v>
      </c>
      <c r="E1125" s="93" t="s">
        <v>476</v>
      </c>
      <c r="F1125" s="93">
        <v>385</v>
      </c>
      <c r="G1125" s="93">
        <v>1789</v>
      </c>
      <c r="J1125" s="93">
        <v>385</v>
      </c>
      <c r="K1125" s="93">
        <v>390</v>
      </c>
      <c r="P1125" s="93" t="s">
        <v>667</v>
      </c>
      <c r="Q1125" s="93">
        <v>8</v>
      </c>
      <c r="W1125" s="93" t="s">
        <v>1292</v>
      </c>
      <c r="X1125" s="94" t="s">
        <v>1040</v>
      </c>
      <c r="Y1125" s="93" t="s">
        <v>1039</v>
      </c>
      <c r="Z1125" s="94" t="s">
        <v>1320</v>
      </c>
    </row>
    <row r="1126" spans="1:26">
      <c r="A1126" s="92">
        <v>93</v>
      </c>
      <c r="B1126" s="93" t="s">
        <v>497</v>
      </c>
      <c r="C1126" s="93" t="s">
        <v>496</v>
      </c>
      <c r="D1126" s="93">
        <v>83</v>
      </c>
      <c r="E1126" s="93" t="s">
        <v>476</v>
      </c>
      <c r="F1126" s="93">
        <v>385</v>
      </c>
      <c r="G1126" s="93">
        <v>1790</v>
      </c>
      <c r="I1126" s="93">
        <v>8</v>
      </c>
      <c r="J1126" s="93">
        <v>385</v>
      </c>
      <c r="K1126" s="93">
        <v>390</v>
      </c>
      <c r="P1126" s="93" t="s">
        <v>667</v>
      </c>
      <c r="Q1126" s="93">
        <v>8</v>
      </c>
      <c r="W1126" s="93">
        <v>1</v>
      </c>
      <c r="Y1126" s="93" t="s">
        <v>1039</v>
      </c>
      <c r="Z1126" s="94" t="s">
        <v>1320</v>
      </c>
    </row>
    <row r="1127" spans="1:26">
      <c r="A1127" s="92">
        <v>93</v>
      </c>
      <c r="B1127" s="93" t="s">
        <v>497</v>
      </c>
      <c r="C1127" s="93" t="s">
        <v>494</v>
      </c>
      <c r="D1127" s="93">
        <v>390</v>
      </c>
      <c r="E1127" s="93" t="s">
        <v>476</v>
      </c>
      <c r="F1127" s="93">
        <v>385</v>
      </c>
      <c r="G1127" s="93">
        <v>1790</v>
      </c>
      <c r="I1127" s="93">
        <v>8</v>
      </c>
      <c r="J1127" s="93">
        <v>385</v>
      </c>
      <c r="K1127" s="93">
        <v>390</v>
      </c>
      <c r="P1127" s="93" t="s">
        <v>667</v>
      </c>
      <c r="Q1127" s="93">
        <v>8</v>
      </c>
      <c r="W1127" s="93" t="s">
        <v>1294</v>
      </c>
      <c r="X1127" s="94" t="s">
        <v>1038</v>
      </c>
      <c r="Y1127" s="93" t="s">
        <v>1039</v>
      </c>
      <c r="Z1127" s="94" t="s">
        <v>1320</v>
      </c>
    </row>
    <row r="1128" spans="1:26">
      <c r="A1128" s="92">
        <v>93</v>
      </c>
      <c r="B1128" s="93" t="s">
        <v>497</v>
      </c>
      <c r="C1128" s="93" t="s">
        <v>505</v>
      </c>
      <c r="D1128" s="93">
        <v>389</v>
      </c>
      <c r="E1128" s="93" t="s">
        <v>476</v>
      </c>
      <c r="F1128" s="93">
        <v>385</v>
      </c>
      <c r="G1128" s="93">
        <v>1790</v>
      </c>
      <c r="I1128" s="93">
        <v>8</v>
      </c>
      <c r="J1128" s="93">
        <v>385</v>
      </c>
      <c r="K1128" s="93">
        <v>390</v>
      </c>
      <c r="P1128" s="93" t="s">
        <v>667</v>
      </c>
      <c r="Q1128" s="93">
        <v>8</v>
      </c>
      <c r="W1128" s="93" t="s">
        <v>1292</v>
      </c>
      <c r="X1128" s="94" t="s">
        <v>1040</v>
      </c>
      <c r="Y1128" s="93" t="s">
        <v>1039</v>
      </c>
      <c r="Z1128" s="94" t="s">
        <v>1320</v>
      </c>
    </row>
    <row r="1129" spans="1:26">
      <c r="A1129" s="92">
        <v>93</v>
      </c>
      <c r="B1129" s="93" t="s">
        <v>497</v>
      </c>
      <c r="C1129" s="93" t="s">
        <v>494</v>
      </c>
      <c r="D1129" s="93">
        <v>390</v>
      </c>
      <c r="E1129" s="93" t="s">
        <v>476</v>
      </c>
      <c r="F1129" s="93">
        <v>385</v>
      </c>
      <c r="G1129" s="93">
        <v>1808</v>
      </c>
      <c r="J1129" s="93">
        <v>83</v>
      </c>
      <c r="P1129" s="93" t="s">
        <v>667</v>
      </c>
      <c r="Q1129" s="93">
        <v>2</v>
      </c>
      <c r="W1129" s="93" t="s">
        <v>1294</v>
      </c>
      <c r="X1129" s="94" t="s">
        <v>1044</v>
      </c>
      <c r="Y1129" s="93" t="s">
        <v>1039</v>
      </c>
      <c r="Z1129" s="94" t="s">
        <v>1320</v>
      </c>
    </row>
    <row r="1130" spans="1:26">
      <c r="A1130" s="92">
        <v>93</v>
      </c>
      <c r="B1130" s="93" t="s">
        <v>497</v>
      </c>
      <c r="C1130" s="93" t="s">
        <v>505</v>
      </c>
      <c r="D1130" s="93">
        <v>389</v>
      </c>
      <c r="E1130" s="93" t="s">
        <v>476</v>
      </c>
      <c r="F1130" s="93">
        <v>385</v>
      </c>
      <c r="G1130" s="93">
        <v>1808</v>
      </c>
      <c r="J1130" s="93">
        <v>83</v>
      </c>
      <c r="P1130" s="93" t="s">
        <v>667</v>
      </c>
      <c r="Q1130" s="93">
        <v>2</v>
      </c>
      <c r="W1130" s="93" t="s">
        <v>1292</v>
      </c>
      <c r="X1130" s="94" t="s">
        <v>1045</v>
      </c>
      <c r="Y1130" s="93" t="s">
        <v>1039</v>
      </c>
      <c r="Z1130" s="94" t="s">
        <v>1320</v>
      </c>
    </row>
    <row r="1131" spans="1:26">
      <c r="A1131" s="92">
        <v>93</v>
      </c>
      <c r="B1131" s="93" t="s">
        <v>497</v>
      </c>
      <c r="C1131" s="93" t="s">
        <v>496</v>
      </c>
      <c r="D1131" s="93">
        <v>83</v>
      </c>
      <c r="E1131" s="93" t="s">
        <v>476</v>
      </c>
      <c r="F1131" s="93">
        <v>385</v>
      </c>
      <c r="G1131" s="93">
        <v>1808</v>
      </c>
      <c r="J1131" s="93">
        <v>83</v>
      </c>
      <c r="P1131" s="93" t="s">
        <v>667</v>
      </c>
      <c r="Q1131" s="93">
        <v>2</v>
      </c>
      <c r="W1131" s="93">
        <v>1</v>
      </c>
      <c r="Y1131" s="93" t="s">
        <v>1039</v>
      </c>
      <c r="Z1131" s="94" t="s">
        <v>1320</v>
      </c>
    </row>
    <row r="1132" spans="1:26">
      <c r="A1132" s="92">
        <v>93</v>
      </c>
      <c r="B1132" s="93" t="s">
        <v>497</v>
      </c>
      <c r="C1132" s="93" t="s">
        <v>494</v>
      </c>
      <c r="D1132" s="93">
        <v>390</v>
      </c>
      <c r="E1132" s="93" t="s">
        <v>476</v>
      </c>
      <c r="F1132" s="93">
        <v>385</v>
      </c>
      <c r="G1132" s="93">
        <v>1809</v>
      </c>
      <c r="J1132" s="93">
        <v>83</v>
      </c>
      <c r="P1132" s="93" t="s">
        <v>667</v>
      </c>
      <c r="Q1132" s="93">
        <v>2</v>
      </c>
      <c r="W1132" s="93" t="s">
        <v>1294</v>
      </c>
      <c r="X1132" s="94" t="s">
        <v>1044</v>
      </c>
      <c r="Y1132" s="93" t="s">
        <v>1039</v>
      </c>
      <c r="Z1132" s="94" t="s">
        <v>1320</v>
      </c>
    </row>
    <row r="1133" spans="1:26">
      <c r="A1133" s="92">
        <v>93</v>
      </c>
      <c r="B1133" s="93" t="s">
        <v>497</v>
      </c>
      <c r="C1133" s="93" t="s">
        <v>505</v>
      </c>
      <c r="D1133" s="93">
        <v>389</v>
      </c>
      <c r="E1133" s="93" t="s">
        <v>476</v>
      </c>
      <c r="F1133" s="93">
        <v>385</v>
      </c>
      <c r="G1133" s="93">
        <v>1809</v>
      </c>
      <c r="J1133" s="93">
        <v>83</v>
      </c>
      <c r="P1133" s="93" t="s">
        <v>667</v>
      </c>
      <c r="Q1133" s="93">
        <v>2</v>
      </c>
      <c r="W1133" s="93" t="s">
        <v>1292</v>
      </c>
      <c r="X1133" s="94" t="s">
        <v>1045</v>
      </c>
      <c r="Y1133" s="93" t="s">
        <v>1039</v>
      </c>
      <c r="Z1133" s="94" t="s">
        <v>1320</v>
      </c>
    </row>
    <row r="1134" spans="1:26">
      <c r="A1134" s="92">
        <v>93</v>
      </c>
      <c r="B1134" s="93" t="s">
        <v>497</v>
      </c>
      <c r="C1134" s="93" t="s">
        <v>496</v>
      </c>
      <c r="D1134" s="93">
        <v>83</v>
      </c>
      <c r="E1134" s="93" t="s">
        <v>476</v>
      </c>
      <c r="F1134" s="93">
        <v>385</v>
      </c>
      <c r="G1134" s="93">
        <v>1809</v>
      </c>
      <c r="J1134" s="93">
        <v>83</v>
      </c>
      <c r="P1134" s="93" t="s">
        <v>667</v>
      </c>
      <c r="Q1134" s="93">
        <v>2</v>
      </c>
      <c r="W1134" s="93">
        <v>1</v>
      </c>
      <c r="Y1134" s="93" t="s">
        <v>1039</v>
      </c>
      <c r="Z1134" s="94" t="s">
        <v>1320</v>
      </c>
    </row>
    <row r="1135" spans="1:26">
      <c r="A1135" s="92">
        <v>94</v>
      </c>
      <c r="B1135" s="93" t="s">
        <v>1388</v>
      </c>
      <c r="C1135" s="93" t="s">
        <v>1078</v>
      </c>
      <c r="D1135" s="93">
        <v>385</v>
      </c>
      <c r="E1135" s="93" t="s">
        <v>748</v>
      </c>
      <c r="F1135" s="93">
        <v>83</v>
      </c>
      <c r="G1135" s="93">
        <v>1741</v>
      </c>
      <c r="J1135" s="93">
        <v>83</v>
      </c>
      <c r="P1135" s="93" t="s">
        <v>667</v>
      </c>
      <c r="Q1135" s="93">
        <v>2</v>
      </c>
      <c r="W1135" s="93">
        <v>1</v>
      </c>
      <c r="Y1135" s="93" t="s">
        <v>1084</v>
      </c>
      <c r="Z1135" s="94" t="s">
        <v>1321</v>
      </c>
    </row>
    <row r="1136" spans="1:26">
      <c r="A1136" s="92">
        <v>94</v>
      </c>
      <c r="B1136" s="93" t="s">
        <v>1388</v>
      </c>
      <c r="C1136" s="93" t="s">
        <v>1078</v>
      </c>
      <c r="D1136" s="93">
        <v>385</v>
      </c>
      <c r="E1136" s="93" t="s">
        <v>748</v>
      </c>
      <c r="F1136" s="93">
        <v>83</v>
      </c>
      <c r="G1136" s="93">
        <v>1742</v>
      </c>
      <c r="J1136" s="93">
        <v>83</v>
      </c>
      <c r="P1136" s="93" t="s">
        <v>667</v>
      </c>
      <c r="Q1136" s="93">
        <v>2</v>
      </c>
      <c r="W1136" s="93">
        <v>1</v>
      </c>
      <c r="Y1136" s="93" t="s">
        <v>1084</v>
      </c>
      <c r="Z1136" s="94" t="s">
        <v>1321</v>
      </c>
    </row>
    <row r="1137" spans="1:26">
      <c r="A1137" s="92">
        <v>94</v>
      </c>
      <c r="B1137" s="93" t="s">
        <v>1388</v>
      </c>
      <c r="C1137" s="93" t="s">
        <v>1078</v>
      </c>
      <c r="D1137" s="93">
        <v>385</v>
      </c>
      <c r="E1137" s="93" t="s">
        <v>748</v>
      </c>
      <c r="F1137" s="93">
        <v>83</v>
      </c>
      <c r="G1137" s="93">
        <v>1743</v>
      </c>
      <c r="J1137" s="93">
        <v>83</v>
      </c>
      <c r="P1137" s="93" t="s">
        <v>667</v>
      </c>
      <c r="Q1137" s="93">
        <v>2</v>
      </c>
      <c r="W1137" s="93">
        <v>1</v>
      </c>
      <c r="Y1137" s="93" t="s">
        <v>1084</v>
      </c>
      <c r="Z1137" s="94" t="s">
        <v>1321</v>
      </c>
    </row>
    <row r="1138" spans="1:26">
      <c r="A1138" s="92">
        <v>95</v>
      </c>
      <c r="B1138" s="93" t="s">
        <v>1236</v>
      </c>
      <c r="C1138" s="93" t="s">
        <v>929</v>
      </c>
      <c r="D1138" s="93">
        <f>83</f>
        <v>83</v>
      </c>
      <c r="E1138" s="93" t="s">
        <v>54</v>
      </c>
      <c r="F1138" s="93">
        <v>385</v>
      </c>
      <c r="G1138" s="93">
        <v>1559</v>
      </c>
      <c r="J1138" s="93">
        <v>83</v>
      </c>
      <c r="P1138" s="93" t="s">
        <v>667</v>
      </c>
      <c r="W1138" s="93">
        <v>1</v>
      </c>
      <c r="Y1138" s="93" t="s">
        <v>932</v>
      </c>
      <c r="Z1138" s="94" t="s">
        <v>928</v>
      </c>
    </row>
    <row r="1139" spans="1:26">
      <c r="A1139" s="92">
        <v>95</v>
      </c>
      <c r="B1139" s="93" t="s">
        <v>1236</v>
      </c>
      <c r="C1139" s="93" t="s">
        <v>929</v>
      </c>
      <c r="D1139" s="93">
        <f>83</f>
        <v>83</v>
      </c>
      <c r="E1139" s="93" t="s">
        <v>54</v>
      </c>
      <c r="F1139" s="93">
        <v>385</v>
      </c>
      <c r="G1139" s="93">
        <v>1560</v>
      </c>
      <c r="J1139" s="93">
        <v>83</v>
      </c>
      <c r="P1139" s="93" t="s">
        <v>667</v>
      </c>
      <c r="W1139" s="93">
        <v>1</v>
      </c>
      <c r="Y1139" s="93" t="s">
        <v>932</v>
      </c>
      <c r="Z1139" s="94" t="s">
        <v>928</v>
      </c>
    </row>
    <row r="1140" spans="1:26">
      <c r="A1140" s="92">
        <v>95</v>
      </c>
      <c r="B1140" s="93" t="s">
        <v>1236</v>
      </c>
      <c r="C1140" s="93" t="s">
        <v>929</v>
      </c>
      <c r="D1140" s="93">
        <f>83</f>
        <v>83</v>
      </c>
      <c r="E1140" s="93" t="s">
        <v>54</v>
      </c>
      <c r="F1140" s="93">
        <v>385</v>
      </c>
      <c r="G1140" s="93">
        <v>1561</v>
      </c>
      <c r="J1140" s="93">
        <v>83</v>
      </c>
      <c r="P1140" s="93" t="s">
        <v>667</v>
      </c>
      <c r="W1140" s="93">
        <v>1</v>
      </c>
      <c r="Y1140" s="93" t="s">
        <v>932</v>
      </c>
      <c r="Z1140" s="94" t="s">
        <v>928</v>
      </c>
    </row>
    <row r="1141" spans="1:26">
      <c r="A1141" s="92">
        <v>96</v>
      </c>
      <c r="B1141" s="93" t="s">
        <v>1242</v>
      </c>
      <c r="C1141" s="93" t="s">
        <v>929</v>
      </c>
      <c r="D1141" s="93">
        <f>83</f>
        <v>83</v>
      </c>
      <c r="E1141" s="93" t="s">
        <v>54</v>
      </c>
      <c r="F1141" s="93">
        <v>385</v>
      </c>
      <c r="G1141" s="93">
        <v>1572</v>
      </c>
      <c r="J1141" s="93">
        <v>83</v>
      </c>
      <c r="P1141" s="93" t="s">
        <v>667</v>
      </c>
      <c r="W1141" s="93">
        <v>1</v>
      </c>
      <c r="Y1141" s="94" t="s">
        <v>946</v>
      </c>
    </row>
    <row r="1142" spans="1:26">
      <c r="A1142" s="92">
        <v>96</v>
      </c>
      <c r="B1142" s="93" t="s">
        <v>1242</v>
      </c>
      <c r="C1142" s="93" t="s">
        <v>929</v>
      </c>
      <c r="D1142" s="93">
        <f>83</f>
        <v>83</v>
      </c>
      <c r="E1142" s="93" t="s">
        <v>54</v>
      </c>
      <c r="F1142" s="93">
        <v>385</v>
      </c>
      <c r="G1142" s="93">
        <v>1573</v>
      </c>
      <c r="J1142" s="93">
        <v>83</v>
      </c>
      <c r="P1142" s="93" t="s">
        <v>667</v>
      </c>
      <c r="W1142" s="93">
        <v>1</v>
      </c>
      <c r="Y1142" s="94" t="s">
        <v>946</v>
      </c>
    </row>
    <row r="1143" spans="1:26">
      <c r="A1143" s="92">
        <v>96</v>
      </c>
      <c r="B1143" s="93" t="s">
        <v>1242</v>
      </c>
      <c r="C1143" s="93" t="s">
        <v>929</v>
      </c>
      <c r="D1143" s="93">
        <f>83</f>
        <v>83</v>
      </c>
      <c r="E1143" s="93" t="s">
        <v>54</v>
      </c>
      <c r="F1143" s="93">
        <v>385</v>
      </c>
      <c r="G1143" s="93">
        <v>1574</v>
      </c>
      <c r="J1143" s="93">
        <v>83</v>
      </c>
      <c r="P1143" s="93" t="s">
        <v>667</v>
      </c>
      <c r="W1143" s="93">
        <v>1</v>
      </c>
      <c r="Y1143" s="94" t="s">
        <v>946</v>
      </c>
    </row>
    <row r="1144" spans="1:26">
      <c r="A1144" s="92">
        <v>96</v>
      </c>
      <c r="B1144" s="93" t="s">
        <v>1242</v>
      </c>
      <c r="C1144" s="93" t="s">
        <v>929</v>
      </c>
      <c r="D1144" s="93">
        <f>83</f>
        <v>83</v>
      </c>
      <c r="E1144" s="93" t="s">
        <v>54</v>
      </c>
      <c r="F1144" s="93">
        <v>385</v>
      </c>
      <c r="G1144" s="93">
        <v>1575</v>
      </c>
      <c r="J1144" s="93">
        <v>83</v>
      </c>
      <c r="P1144" s="93" t="s">
        <v>667</v>
      </c>
      <c r="W1144" s="93">
        <v>1</v>
      </c>
      <c r="Y1144" s="94" t="s">
        <v>946</v>
      </c>
    </row>
    <row r="1145" spans="1:26">
      <c r="A1145" s="92">
        <v>96</v>
      </c>
      <c r="B1145" s="93" t="s">
        <v>1242</v>
      </c>
      <c r="C1145" s="93" t="s">
        <v>929</v>
      </c>
      <c r="D1145" s="93">
        <f>83</f>
        <v>83</v>
      </c>
      <c r="E1145" s="93" t="s">
        <v>54</v>
      </c>
      <c r="F1145" s="93">
        <v>385</v>
      </c>
      <c r="G1145" s="93">
        <v>1576</v>
      </c>
      <c r="J1145" s="93">
        <v>83</v>
      </c>
      <c r="P1145" s="93" t="s">
        <v>667</v>
      </c>
      <c r="W1145" s="93">
        <v>1</v>
      </c>
      <c r="Y1145" s="94" t="s">
        <v>946</v>
      </c>
    </row>
    <row r="1146" spans="1:26">
      <c r="A1146" s="92">
        <v>96</v>
      </c>
      <c r="B1146" s="93" t="s">
        <v>1242</v>
      </c>
      <c r="C1146" s="93" t="s">
        <v>929</v>
      </c>
      <c r="D1146" s="93">
        <f>83</f>
        <v>83</v>
      </c>
      <c r="E1146" s="93" t="s">
        <v>54</v>
      </c>
      <c r="F1146" s="93">
        <v>385</v>
      </c>
      <c r="G1146" s="93">
        <v>1577</v>
      </c>
      <c r="J1146" s="93">
        <v>83</v>
      </c>
      <c r="P1146" s="93" t="s">
        <v>667</v>
      </c>
      <c r="W1146" s="93">
        <v>1</v>
      </c>
      <c r="Y1146" s="94" t="s">
        <v>946</v>
      </c>
    </row>
    <row r="1147" spans="1:26">
      <c r="A1147" s="92">
        <v>96</v>
      </c>
      <c r="B1147" s="93" t="s">
        <v>1242</v>
      </c>
      <c r="C1147" s="93" t="s">
        <v>929</v>
      </c>
      <c r="D1147" s="93">
        <f>83</f>
        <v>83</v>
      </c>
      <c r="E1147" s="93" t="s">
        <v>54</v>
      </c>
      <c r="F1147" s="93">
        <v>385</v>
      </c>
      <c r="G1147" s="93">
        <v>1578</v>
      </c>
      <c r="J1147" s="93">
        <v>83</v>
      </c>
      <c r="P1147" s="93" t="s">
        <v>667</v>
      </c>
      <c r="W1147" s="93">
        <v>1</v>
      </c>
      <c r="Y1147" s="94" t="s">
        <v>946</v>
      </c>
    </row>
    <row r="1148" spans="1:26">
      <c r="A1148" s="92">
        <v>96</v>
      </c>
      <c r="B1148" s="93" t="s">
        <v>1242</v>
      </c>
      <c r="C1148" s="93" t="s">
        <v>929</v>
      </c>
      <c r="D1148" s="93">
        <f>83</f>
        <v>83</v>
      </c>
      <c r="E1148" s="93" t="s">
        <v>54</v>
      </c>
      <c r="F1148" s="93">
        <v>385</v>
      </c>
      <c r="G1148" s="93">
        <v>1579</v>
      </c>
      <c r="J1148" s="93">
        <v>83</v>
      </c>
      <c r="P1148" s="93" t="s">
        <v>667</v>
      </c>
      <c r="W1148" s="93">
        <v>1</v>
      </c>
      <c r="Y1148" s="94" t="s">
        <v>946</v>
      </c>
    </row>
    <row r="1149" spans="1:26">
      <c r="A1149" s="92">
        <v>96</v>
      </c>
      <c r="B1149" s="93" t="s">
        <v>1242</v>
      </c>
      <c r="C1149" s="93" t="s">
        <v>929</v>
      </c>
      <c r="D1149" s="93">
        <f>83</f>
        <v>83</v>
      </c>
      <c r="E1149" s="93" t="s">
        <v>54</v>
      </c>
      <c r="F1149" s="93">
        <v>385</v>
      </c>
      <c r="G1149" s="93">
        <v>1580</v>
      </c>
      <c r="J1149" s="93">
        <v>83</v>
      </c>
      <c r="P1149" s="93" t="s">
        <v>667</v>
      </c>
      <c r="W1149" s="93">
        <v>1</v>
      </c>
      <c r="Y1149" s="94" t="s">
        <v>946</v>
      </c>
    </row>
    <row r="1150" spans="1:26">
      <c r="A1150" s="92">
        <v>96</v>
      </c>
      <c r="B1150" s="93" t="s">
        <v>1242</v>
      </c>
      <c r="C1150" s="93" t="s">
        <v>929</v>
      </c>
      <c r="D1150" s="93">
        <f>83</f>
        <v>83</v>
      </c>
      <c r="E1150" s="93" t="s">
        <v>54</v>
      </c>
      <c r="F1150" s="93">
        <v>385</v>
      </c>
      <c r="G1150" s="93">
        <v>1581</v>
      </c>
      <c r="J1150" s="93">
        <v>83</v>
      </c>
      <c r="P1150" s="93" t="s">
        <v>667</v>
      </c>
      <c r="W1150" s="93">
        <v>1</v>
      </c>
      <c r="Y1150" s="94" t="s">
        <v>946</v>
      </c>
    </row>
    <row r="1151" spans="1:26">
      <c r="A1151" s="92">
        <v>96</v>
      </c>
      <c r="B1151" s="93" t="s">
        <v>1242</v>
      </c>
      <c r="C1151" s="93" t="s">
        <v>929</v>
      </c>
      <c r="D1151" s="93">
        <f>83</f>
        <v>83</v>
      </c>
      <c r="E1151" s="93" t="s">
        <v>54</v>
      </c>
      <c r="F1151" s="93">
        <v>385</v>
      </c>
      <c r="G1151" s="93">
        <v>1582</v>
      </c>
      <c r="J1151" s="93">
        <v>83</v>
      </c>
      <c r="P1151" s="93" t="s">
        <v>667</v>
      </c>
      <c r="W1151" s="93">
        <v>1</v>
      </c>
      <c r="Y1151" s="94" t="s">
        <v>946</v>
      </c>
    </row>
    <row r="1152" spans="1:26">
      <c r="A1152" s="92">
        <v>96</v>
      </c>
      <c r="B1152" s="93" t="s">
        <v>1242</v>
      </c>
      <c r="C1152" s="93" t="s">
        <v>929</v>
      </c>
      <c r="D1152" s="93">
        <f>83</f>
        <v>83</v>
      </c>
      <c r="E1152" s="93" t="s">
        <v>54</v>
      </c>
      <c r="F1152" s="93">
        <v>385</v>
      </c>
      <c r="G1152" s="93">
        <v>1583</v>
      </c>
      <c r="J1152" s="93">
        <v>83</v>
      </c>
      <c r="P1152" s="93" t="s">
        <v>667</v>
      </c>
      <c r="W1152" s="93">
        <v>1</v>
      </c>
      <c r="Y1152" s="94" t="s">
        <v>946</v>
      </c>
    </row>
    <row r="1153" spans="1:25">
      <c r="A1153" s="92">
        <v>97</v>
      </c>
      <c r="B1153" s="93" t="s">
        <v>1219</v>
      </c>
      <c r="C1153" s="93" t="s">
        <v>54</v>
      </c>
      <c r="D1153" s="93">
        <v>385</v>
      </c>
      <c r="E1153" s="93" t="s">
        <v>929</v>
      </c>
      <c r="F1153" s="93">
        <f>83</f>
        <v>83</v>
      </c>
      <c r="G1153" s="93">
        <v>1590</v>
      </c>
      <c r="J1153" s="93">
        <v>83</v>
      </c>
      <c r="P1153" s="93" t="s">
        <v>667</v>
      </c>
      <c r="W1153" s="93">
        <v>1</v>
      </c>
      <c r="Y1153" s="94" t="s">
        <v>951</v>
      </c>
    </row>
    <row r="1154" spans="1:25">
      <c r="A1154" s="92">
        <v>97</v>
      </c>
      <c r="B1154" s="93" t="s">
        <v>1219</v>
      </c>
      <c r="C1154" s="93" t="s">
        <v>54</v>
      </c>
      <c r="D1154" s="93">
        <v>385</v>
      </c>
      <c r="E1154" s="93" t="s">
        <v>929</v>
      </c>
      <c r="F1154" s="93">
        <f>83</f>
        <v>83</v>
      </c>
      <c r="G1154" s="93">
        <v>1591</v>
      </c>
      <c r="J1154" s="93">
        <v>83</v>
      </c>
      <c r="P1154" s="93" t="s">
        <v>667</v>
      </c>
      <c r="W1154" s="93">
        <v>1</v>
      </c>
      <c r="Y1154" s="94" t="s">
        <v>951</v>
      </c>
    </row>
    <row r="1155" spans="1:25">
      <c r="A1155" s="92">
        <v>97</v>
      </c>
      <c r="B1155" s="93" t="s">
        <v>1219</v>
      </c>
      <c r="C1155" s="93" t="s">
        <v>54</v>
      </c>
      <c r="D1155" s="93">
        <v>385</v>
      </c>
      <c r="E1155" s="93" t="s">
        <v>929</v>
      </c>
      <c r="F1155" s="93">
        <f>83</f>
        <v>83</v>
      </c>
      <c r="G1155" s="93">
        <v>1592</v>
      </c>
      <c r="J1155" s="93">
        <v>83</v>
      </c>
      <c r="P1155" s="93" t="s">
        <v>667</v>
      </c>
      <c r="W1155" s="93">
        <v>1</v>
      </c>
      <c r="Y1155" s="94" t="s">
        <v>951</v>
      </c>
    </row>
    <row r="1156" spans="1:25">
      <c r="A1156" s="92">
        <v>97</v>
      </c>
      <c r="B1156" s="93" t="s">
        <v>1219</v>
      </c>
      <c r="C1156" s="93" t="s">
        <v>54</v>
      </c>
      <c r="D1156" s="93">
        <v>385</v>
      </c>
      <c r="E1156" s="93" t="s">
        <v>929</v>
      </c>
      <c r="F1156" s="93">
        <f>83</f>
        <v>83</v>
      </c>
      <c r="G1156" s="93">
        <v>1593</v>
      </c>
      <c r="J1156" s="93">
        <v>83</v>
      </c>
      <c r="P1156" s="93" t="s">
        <v>667</v>
      </c>
      <c r="W1156" s="93">
        <v>1</v>
      </c>
      <c r="Y1156" s="94" t="s">
        <v>951</v>
      </c>
    </row>
    <row r="1157" spans="1:25">
      <c r="A1157" s="92">
        <v>97</v>
      </c>
      <c r="B1157" s="93" t="s">
        <v>1219</v>
      </c>
      <c r="C1157" s="93" t="s">
        <v>54</v>
      </c>
      <c r="D1157" s="93">
        <v>385</v>
      </c>
      <c r="E1157" s="93" t="s">
        <v>929</v>
      </c>
      <c r="F1157" s="93">
        <f>83</f>
        <v>83</v>
      </c>
      <c r="G1157" s="93">
        <v>1594</v>
      </c>
      <c r="J1157" s="93">
        <v>83</v>
      </c>
      <c r="P1157" s="93" t="s">
        <v>667</v>
      </c>
      <c r="W1157" s="93">
        <v>1</v>
      </c>
      <c r="Y1157" s="94" t="s">
        <v>951</v>
      </c>
    </row>
    <row r="1158" spans="1:25">
      <c r="A1158" s="92">
        <v>97</v>
      </c>
      <c r="B1158" s="93" t="s">
        <v>1219</v>
      </c>
      <c r="C1158" s="93" t="s">
        <v>54</v>
      </c>
      <c r="D1158" s="93">
        <v>385</v>
      </c>
      <c r="E1158" s="93" t="s">
        <v>929</v>
      </c>
      <c r="F1158" s="93">
        <f>83</f>
        <v>83</v>
      </c>
      <c r="G1158" s="93">
        <v>1595</v>
      </c>
      <c r="J1158" s="93">
        <v>83</v>
      </c>
      <c r="P1158" s="93" t="s">
        <v>667</v>
      </c>
      <c r="W1158" s="93">
        <v>1</v>
      </c>
      <c r="Y1158" s="94" t="s">
        <v>951</v>
      </c>
    </row>
    <row r="1159" spans="1:25">
      <c r="A1159" s="92">
        <v>98</v>
      </c>
      <c r="B1159" s="93" t="s">
        <v>1042</v>
      </c>
      <c r="C1159" s="93" t="s">
        <v>496</v>
      </c>
      <c r="D1159" s="93">
        <v>83</v>
      </c>
      <c r="E1159" s="93" t="s">
        <v>1031</v>
      </c>
      <c r="F1159" s="93">
        <v>245</v>
      </c>
      <c r="G1159" s="93">
        <v>1806</v>
      </c>
      <c r="J1159" s="93">
        <v>83</v>
      </c>
      <c r="P1159" s="93" t="s">
        <v>667</v>
      </c>
      <c r="Q1159" s="93">
        <v>18</v>
      </c>
      <c r="W1159" s="93">
        <v>1</v>
      </c>
      <c r="Y1159" s="94" t="s">
        <v>1043</v>
      </c>
    </row>
    <row r="1160" spans="1:25">
      <c r="A1160" s="92">
        <v>98</v>
      </c>
      <c r="B1160" s="93" t="s">
        <v>1042</v>
      </c>
      <c r="C1160" s="93" t="s">
        <v>1029</v>
      </c>
      <c r="D1160" s="93">
        <v>177</v>
      </c>
      <c r="E1160" s="93" t="s">
        <v>1031</v>
      </c>
      <c r="F1160" s="93">
        <v>245</v>
      </c>
      <c r="G1160" s="93">
        <v>1806</v>
      </c>
      <c r="J1160" s="93">
        <v>83</v>
      </c>
      <c r="P1160" s="93" t="s">
        <v>667</v>
      </c>
      <c r="Q1160" s="93">
        <v>18</v>
      </c>
      <c r="W1160" s="93">
        <v>1</v>
      </c>
      <c r="Y1160" s="94" t="s">
        <v>1043</v>
      </c>
    </row>
    <row r="1161" spans="1:25">
      <c r="A1161" s="92">
        <v>98</v>
      </c>
      <c r="B1161" s="93" t="s">
        <v>1042</v>
      </c>
      <c r="C1161" s="93" t="s">
        <v>496</v>
      </c>
      <c r="D1161" s="93">
        <v>83</v>
      </c>
      <c r="E1161" s="93" t="s">
        <v>1031</v>
      </c>
      <c r="F1161" s="93">
        <v>245</v>
      </c>
      <c r="G1161" s="93">
        <v>1807</v>
      </c>
      <c r="J1161" s="93">
        <v>83</v>
      </c>
      <c r="P1161" s="93" t="s">
        <v>667</v>
      </c>
      <c r="Q1161" s="93">
        <v>18</v>
      </c>
      <c r="W1161" s="93">
        <v>1</v>
      </c>
      <c r="Y1161" s="94" t="s">
        <v>1043</v>
      </c>
    </row>
    <row r="1162" spans="1:25">
      <c r="A1162" s="92">
        <v>98</v>
      </c>
      <c r="B1162" s="93" t="s">
        <v>1042</v>
      </c>
      <c r="C1162" s="93" t="s">
        <v>1029</v>
      </c>
      <c r="D1162" s="93">
        <v>177</v>
      </c>
      <c r="E1162" s="93" t="s">
        <v>1031</v>
      </c>
      <c r="F1162" s="93">
        <v>245</v>
      </c>
      <c r="G1162" s="93">
        <v>1807</v>
      </c>
      <c r="J1162" s="93">
        <v>83</v>
      </c>
      <c r="P1162" s="93" t="s">
        <v>667</v>
      </c>
      <c r="Q1162" s="93">
        <v>18</v>
      </c>
      <c r="W1162" s="93">
        <v>1</v>
      </c>
      <c r="Y1162" s="94" t="s">
        <v>1043</v>
      </c>
    </row>
    <row r="1163" spans="1:25">
      <c r="A1163" s="92">
        <v>98</v>
      </c>
      <c r="B1163" s="93" t="s">
        <v>1042</v>
      </c>
      <c r="C1163" s="93" t="s">
        <v>496</v>
      </c>
      <c r="D1163" s="93">
        <v>83</v>
      </c>
      <c r="E1163" s="93" t="s">
        <v>1031</v>
      </c>
      <c r="F1163" s="93">
        <v>245</v>
      </c>
      <c r="G1163" s="93">
        <v>1808</v>
      </c>
      <c r="J1163" s="93">
        <v>83</v>
      </c>
      <c r="P1163" s="93" t="s">
        <v>667</v>
      </c>
      <c r="Q1163" s="93">
        <v>18</v>
      </c>
      <c r="W1163" s="93">
        <v>1</v>
      </c>
      <c r="Y1163" s="94" t="s">
        <v>1043</v>
      </c>
    </row>
    <row r="1164" spans="1:25">
      <c r="A1164" s="92">
        <v>98</v>
      </c>
      <c r="B1164" s="93" t="s">
        <v>1042</v>
      </c>
      <c r="C1164" s="93" t="s">
        <v>1029</v>
      </c>
      <c r="D1164" s="93">
        <v>177</v>
      </c>
      <c r="E1164" s="93" t="s">
        <v>1031</v>
      </c>
      <c r="F1164" s="93">
        <v>245</v>
      </c>
      <c r="G1164" s="93">
        <v>1808</v>
      </c>
      <c r="J1164" s="93">
        <v>83</v>
      </c>
      <c r="P1164" s="93" t="s">
        <v>667</v>
      </c>
      <c r="Q1164" s="93">
        <v>18</v>
      </c>
      <c r="W1164" s="93">
        <v>1</v>
      </c>
      <c r="Y1164" s="94" t="s">
        <v>1043</v>
      </c>
    </row>
    <row r="1165" spans="1:25">
      <c r="A1165" s="92">
        <v>98</v>
      </c>
      <c r="B1165" s="93" t="s">
        <v>1042</v>
      </c>
      <c r="C1165" s="93" t="s">
        <v>496</v>
      </c>
      <c r="D1165" s="93">
        <v>83</v>
      </c>
      <c r="E1165" s="93" t="s">
        <v>1031</v>
      </c>
      <c r="F1165" s="93">
        <v>245</v>
      </c>
      <c r="G1165" s="93">
        <v>1809</v>
      </c>
      <c r="J1165" s="93">
        <v>83</v>
      </c>
      <c r="P1165" s="93" t="s">
        <v>667</v>
      </c>
      <c r="Q1165" s="93">
        <v>18</v>
      </c>
      <c r="W1165" s="93">
        <v>1</v>
      </c>
      <c r="Y1165" s="94" t="s">
        <v>1043</v>
      </c>
    </row>
    <row r="1166" spans="1:25">
      <c r="A1166" s="92">
        <v>98</v>
      </c>
      <c r="B1166" s="93" t="s">
        <v>1042</v>
      </c>
      <c r="C1166" s="93" t="s">
        <v>1029</v>
      </c>
      <c r="D1166" s="93">
        <v>177</v>
      </c>
      <c r="E1166" s="93" t="s">
        <v>1031</v>
      </c>
      <c r="F1166" s="93">
        <v>245</v>
      </c>
      <c r="G1166" s="93">
        <v>1809</v>
      </c>
      <c r="J1166" s="93">
        <v>83</v>
      </c>
      <c r="P1166" s="93" t="s">
        <v>667</v>
      </c>
      <c r="Q1166" s="93">
        <v>18</v>
      </c>
      <c r="W1166" s="93">
        <v>1</v>
      </c>
      <c r="Y1166" s="94" t="s">
        <v>1043</v>
      </c>
    </row>
    <row r="1167" spans="1:25">
      <c r="A1167" s="92">
        <v>98</v>
      </c>
      <c r="B1167" s="93" t="s">
        <v>1042</v>
      </c>
      <c r="C1167" s="93" t="s">
        <v>496</v>
      </c>
      <c r="D1167" s="93">
        <v>83</v>
      </c>
      <c r="E1167" s="93" t="s">
        <v>1031</v>
      </c>
      <c r="F1167" s="93">
        <v>245</v>
      </c>
      <c r="G1167" s="93">
        <v>1810</v>
      </c>
      <c r="J1167" s="93">
        <v>83</v>
      </c>
      <c r="P1167" s="93" t="s">
        <v>667</v>
      </c>
      <c r="Q1167" s="93">
        <v>18</v>
      </c>
      <c r="W1167" s="93">
        <v>1</v>
      </c>
      <c r="Y1167" s="94" t="s">
        <v>1043</v>
      </c>
    </row>
    <row r="1168" spans="1:25">
      <c r="A1168" s="92">
        <v>98</v>
      </c>
      <c r="B1168" s="93" t="s">
        <v>1042</v>
      </c>
      <c r="C1168" s="93" t="s">
        <v>1029</v>
      </c>
      <c r="D1168" s="93">
        <v>177</v>
      </c>
      <c r="E1168" s="93" t="s">
        <v>1031</v>
      </c>
      <c r="F1168" s="93">
        <v>245</v>
      </c>
      <c r="G1168" s="93">
        <v>1810</v>
      </c>
      <c r="J1168" s="93">
        <v>83</v>
      </c>
      <c r="P1168" s="93" t="s">
        <v>667</v>
      </c>
      <c r="Q1168" s="93">
        <v>18</v>
      </c>
      <c r="W1168" s="93">
        <v>1</v>
      </c>
      <c r="Y1168" s="94" t="s">
        <v>1043</v>
      </c>
    </row>
    <row r="1169" spans="1:26">
      <c r="A1169" s="92">
        <v>98</v>
      </c>
      <c r="B1169" s="93" t="s">
        <v>1042</v>
      </c>
      <c r="C1169" s="93" t="s">
        <v>496</v>
      </c>
      <c r="D1169" s="93">
        <v>83</v>
      </c>
      <c r="E1169" s="93" t="s">
        <v>1031</v>
      </c>
      <c r="F1169" s="93">
        <v>245</v>
      </c>
      <c r="G1169" s="93">
        <v>1811</v>
      </c>
      <c r="J1169" s="93">
        <v>83</v>
      </c>
      <c r="P1169" s="93" t="s">
        <v>667</v>
      </c>
      <c r="Q1169" s="93">
        <v>18</v>
      </c>
      <c r="W1169" s="93">
        <v>1</v>
      </c>
      <c r="Y1169" s="94" t="s">
        <v>1043</v>
      </c>
    </row>
    <row r="1170" spans="1:26">
      <c r="A1170" s="92">
        <v>98</v>
      </c>
      <c r="B1170" s="93" t="s">
        <v>1042</v>
      </c>
      <c r="C1170" s="93" t="s">
        <v>1029</v>
      </c>
      <c r="D1170" s="93">
        <v>177</v>
      </c>
      <c r="E1170" s="93" t="s">
        <v>1031</v>
      </c>
      <c r="F1170" s="93">
        <v>245</v>
      </c>
      <c r="G1170" s="93">
        <v>1811</v>
      </c>
      <c r="J1170" s="93">
        <v>83</v>
      </c>
      <c r="P1170" s="93" t="s">
        <v>667</v>
      </c>
      <c r="Q1170" s="93">
        <v>18</v>
      </c>
      <c r="W1170" s="93">
        <v>1</v>
      </c>
      <c r="Y1170" s="94" t="s">
        <v>1043</v>
      </c>
    </row>
    <row r="1171" spans="1:26">
      <c r="A1171" s="92">
        <v>98</v>
      </c>
      <c r="B1171" s="93" t="s">
        <v>1042</v>
      </c>
      <c r="C1171" s="93" t="s">
        <v>496</v>
      </c>
      <c r="D1171" s="93">
        <v>83</v>
      </c>
      <c r="E1171" s="93" t="s">
        <v>1031</v>
      </c>
      <c r="F1171" s="93">
        <v>245</v>
      </c>
      <c r="G1171" s="93">
        <v>1812</v>
      </c>
      <c r="J1171" s="93">
        <v>83</v>
      </c>
      <c r="P1171" s="93" t="s">
        <v>667</v>
      </c>
      <c r="Q1171" s="93">
        <v>18</v>
      </c>
      <c r="W1171" s="93">
        <v>1</v>
      </c>
      <c r="Y1171" s="94" t="s">
        <v>1043</v>
      </c>
    </row>
    <row r="1172" spans="1:26">
      <c r="A1172" s="92">
        <v>98</v>
      </c>
      <c r="B1172" s="93" t="s">
        <v>1042</v>
      </c>
      <c r="C1172" s="93" t="s">
        <v>1029</v>
      </c>
      <c r="D1172" s="93">
        <v>177</v>
      </c>
      <c r="E1172" s="93" t="s">
        <v>1031</v>
      </c>
      <c r="F1172" s="93">
        <v>245</v>
      </c>
      <c r="G1172" s="93">
        <v>1812</v>
      </c>
      <c r="J1172" s="93">
        <v>83</v>
      </c>
      <c r="P1172" s="93" t="s">
        <v>667</v>
      </c>
      <c r="Q1172" s="93">
        <v>18</v>
      </c>
      <c r="W1172" s="93">
        <v>1</v>
      </c>
      <c r="Y1172" s="94" t="s">
        <v>1043</v>
      </c>
    </row>
    <row r="1173" spans="1:26">
      <c r="A1173" s="92">
        <v>99</v>
      </c>
      <c r="B1173" s="93" t="s">
        <v>1030</v>
      </c>
      <c r="C1173" s="93" t="s">
        <v>496</v>
      </c>
      <c r="D1173" s="93">
        <v>83</v>
      </c>
      <c r="E1173" s="93" t="s">
        <v>1031</v>
      </c>
      <c r="F1173" s="93">
        <v>245</v>
      </c>
      <c r="G1173" s="93">
        <v>1768</v>
      </c>
      <c r="H1173" s="93">
        <v>10</v>
      </c>
      <c r="J1173" s="93">
        <v>83</v>
      </c>
      <c r="P1173" s="93" t="s">
        <v>667</v>
      </c>
      <c r="W1173" s="93">
        <v>1</v>
      </c>
      <c r="Y1173" s="93" t="s">
        <v>1323</v>
      </c>
      <c r="Z1173" s="94" t="s">
        <v>1322</v>
      </c>
    </row>
    <row r="1174" spans="1:26">
      <c r="A1174" s="92">
        <v>99</v>
      </c>
      <c r="B1174" s="93" t="s">
        <v>1030</v>
      </c>
      <c r="C1174" s="93" t="s">
        <v>496</v>
      </c>
      <c r="D1174" s="93">
        <v>83</v>
      </c>
      <c r="E1174" s="93" t="s">
        <v>1031</v>
      </c>
      <c r="F1174" s="93">
        <v>245</v>
      </c>
      <c r="G1174" s="93">
        <v>1769</v>
      </c>
      <c r="J1174" s="93">
        <v>83</v>
      </c>
      <c r="P1174" s="93" t="s">
        <v>667</v>
      </c>
      <c r="W1174" s="93">
        <v>1</v>
      </c>
      <c r="Y1174" s="93" t="s">
        <v>1323</v>
      </c>
      <c r="Z1174" s="94" t="s">
        <v>1322</v>
      </c>
    </row>
    <row r="1175" spans="1:26">
      <c r="A1175" s="92">
        <v>99</v>
      </c>
      <c r="B1175" s="93" t="s">
        <v>1030</v>
      </c>
      <c r="C1175" s="93" t="s">
        <v>496</v>
      </c>
      <c r="D1175" s="93">
        <v>83</v>
      </c>
      <c r="E1175" s="93" t="s">
        <v>1031</v>
      </c>
      <c r="F1175" s="93">
        <v>245</v>
      </c>
      <c r="G1175" s="93">
        <v>1770</v>
      </c>
      <c r="J1175" s="93">
        <v>83</v>
      </c>
      <c r="P1175" s="93" t="s">
        <v>667</v>
      </c>
      <c r="W1175" s="93">
        <v>1</v>
      </c>
      <c r="Y1175" s="93" t="s">
        <v>1323</v>
      </c>
      <c r="Z1175" s="94" t="s">
        <v>1322</v>
      </c>
    </row>
    <row r="1176" spans="1:26">
      <c r="A1176" s="92">
        <v>99</v>
      </c>
      <c r="B1176" s="93" t="s">
        <v>1030</v>
      </c>
      <c r="C1176" s="93" t="s">
        <v>496</v>
      </c>
      <c r="D1176" s="93">
        <v>83</v>
      </c>
      <c r="E1176" s="93" t="s">
        <v>1031</v>
      </c>
      <c r="F1176" s="93">
        <v>245</v>
      </c>
      <c r="G1176" s="93">
        <v>1771</v>
      </c>
      <c r="J1176" s="93">
        <v>83</v>
      </c>
      <c r="P1176" s="93" t="s">
        <v>667</v>
      </c>
      <c r="W1176" s="93">
        <v>1</v>
      </c>
      <c r="Y1176" s="93" t="s">
        <v>1323</v>
      </c>
      <c r="Z1176" s="94" t="s">
        <v>1322</v>
      </c>
    </row>
    <row r="1177" spans="1:26">
      <c r="A1177" s="92">
        <v>99</v>
      </c>
      <c r="B1177" s="93" t="s">
        <v>1030</v>
      </c>
      <c r="C1177" s="93" t="s">
        <v>496</v>
      </c>
      <c r="D1177" s="93">
        <v>83</v>
      </c>
      <c r="E1177" s="93" t="s">
        <v>1031</v>
      </c>
      <c r="F1177" s="93">
        <v>245</v>
      </c>
      <c r="G1177" s="93">
        <v>1772</v>
      </c>
      <c r="J1177" s="93">
        <v>83</v>
      </c>
      <c r="P1177" s="93" t="s">
        <v>667</v>
      </c>
      <c r="W1177" s="93">
        <v>1</v>
      </c>
      <c r="Y1177" s="93" t="s">
        <v>1323</v>
      </c>
      <c r="Z1177" s="94" t="s">
        <v>1322</v>
      </c>
    </row>
    <row r="1178" spans="1:26">
      <c r="A1178" s="92">
        <v>99</v>
      </c>
      <c r="B1178" s="93" t="s">
        <v>1030</v>
      </c>
      <c r="C1178" s="93" t="s">
        <v>496</v>
      </c>
      <c r="D1178" s="93">
        <v>83</v>
      </c>
      <c r="E1178" s="93" t="s">
        <v>1031</v>
      </c>
      <c r="F1178" s="93">
        <v>245</v>
      </c>
      <c r="G1178" s="93">
        <v>1773</v>
      </c>
      <c r="J1178" s="93">
        <v>83</v>
      </c>
      <c r="P1178" s="93" t="s">
        <v>667</v>
      </c>
      <c r="W1178" s="93">
        <v>1</v>
      </c>
      <c r="Y1178" s="93" t="s">
        <v>1323</v>
      </c>
      <c r="Z1178" s="94" t="s">
        <v>1322</v>
      </c>
    </row>
    <row r="1179" spans="1:26">
      <c r="A1179" s="92">
        <v>99</v>
      </c>
      <c r="B1179" s="93" t="s">
        <v>1030</v>
      </c>
      <c r="C1179" s="93" t="s">
        <v>496</v>
      </c>
      <c r="D1179" s="93">
        <v>83</v>
      </c>
      <c r="E1179" s="93" t="s">
        <v>1031</v>
      </c>
      <c r="F1179" s="93">
        <v>245</v>
      </c>
      <c r="G1179" s="93">
        <v>1774</v>
      </c>
      <c r="J1179" s="93">
        <v>83</v>
      </c>
      <c r="P1179" s="93" t="s">
        <v>667</v>
      </c>
      <c r="W1179" s="93">
        <v>1</v>
      </c>
      <c r="Y1179" s="93" t="s">
        <v>1323</v>
      </c>
      <c r="Z1179" s="94" t="s">
        <v>1322</v>
      </c>
    </row>
    <row r="1180" spans="1:26">
      <c r="A1180" s="92">
        <v>100</v>
      </c>
      <c r="B1180" s="93" t="s">
        <v>865</v>
      </c>
      <c r="C1180" s="93" t="s">
        <v>570</v>
      </c>
      <c r="D1180" s="93">
        <v>379</v>
      </c>
      <c r="E1180" s="93" t="s">
        <v>651</v>
      </c>
      <c r="F1180" s="93">
        <v>157</v>
      </c>
      <c r="G1180" s="93">
        <v>1546</v>
      </c>
      <c r="J1180" s="93">
        <v>56</v>
      </c>
      <c r="P1180" s="93" t="s">
        <v>667</v>
      </c>
      <c r="R1180" s="93">
        <v>1</v>
      </c>
      <c r="W1180" s="93" t="s">
        <v>1292</v>
      </c>
      <c r="X1180" s="94" t="s">
        <v>1324</v>
      </c>
      <c r="Y1180" s="93" t="s">
        <v>2047</v>
      </c>
      <c r="Z1180" s="94" t="s">
        <v>910</v>
      </c>
    </row>
    <row r="1181" spans="1:26">
      <c r="A1181" s="92">
        <v>100</v>
      </c>
      <c r="B1181" s="93" t="s">
        <v>865</v>
      </c>
      <c r="C1181" s="93" t="s">
        <v>912</v>
      </c>
      <c r="D1181" s="93">
        <v>216</v>
      </c>
      <c r="E1181" s="93" t="s">
        <v>23</v>
      </c>
      <c r="F1181" s="93">
        <f>56</f>
        <v>56</v>
      </c>
      <c r="G1181" s="93">
        <v>1546</v>
      </c>
      <c r="J1181" s="93">
        <v>56</v>
      </c>
      <c r="P1181" s="93" t="s">
        <v>667</v>
      </c>
      <c r="R1181" s="93">
        <v>1</v>
      </c>
      <c r="W1181" s="93" t="s">
        <v>1292</v>
      </c>
      <c r="X1181" s="94" t="s">
        <v>1324</v>
      </c>
      <c r="Y1181" s="93" t="s">
        <v>2047</v>
      </c>
      <c r="Z1181" s="94" t="s">
        <v>910</v>
      </c>
    </row>
    <row r="1182" spans="1:26">
      <c r="A1182" s="92">
        <v>100</v>
      </c>
      <c r="B1182" s="93" t="s">
        <v>865</v>
      </c>
      <c r="C1182" s="93" t="s">
        <v>912</v>
      </c>
      <c r="D1182" s="93">
        <v>216</v>
      </c>
      <c r="E1182" s="93" t="s">
        <v>651</v>
      </c>
      <c r="F1182" s="93">
        <v>157</v>
      </c>
      <c r="G1182" s="93">
        <v>1546</v>
      </c>
      <c r="J1182" s="93">
        <v>56</v>
      </c>
      <c r="P1182" s="93" t="s">
        <v>667</v>
      </c>
      <c r="R1182" s="93">
        <v>1</v>
      </c>
      <c r="W1182" s="93" t="s">
        <v>1292</v>
      </c>
      <c r="X1182" s="94" t="s">
        <v>1324</v>
      </c>
      <c r="Y1182" s="93" t="s">
        <v>2047</v>
      </c>
      <c r="Z1182" s="94" t="s">
        <v>910</v>
      </c>
    </row>
    <row r="1183" spans="1:26">
      <c r="A1183" s="92">
        <v>100</v>
      </c>
      <c r="B1183" s="93" t="s">
        <v>865</v>
      </c>
      <c r="C1183" s="93" t="s">
        <v>913</v>
      </c>
      <c r="D1183" s="93">
        <v>172</v>
      </c>
      <c r="E1183" s="93" t="s">
        <v>23</v>
      </c>
      <c r="F1183" s="93">
        <f>56</f>
        <v>56</v>
      </c>
      <c r="G1183" s="93">
        <v>1546</v>
      </c>
      <c r="J1183" s="93">
        <v>56</v>
      </c>
      <c r="P1183" s="93" t="s">
        <v>667</v>
      </c>
      <c r="R1183" s="93">
        <v>1</v>
      </c>
      <c r="W1183" s="93" t="s">
        <v>1292</v>
      </c>
      <c r="X1183" s="94" t="s">
        <v>1324</v>
      </c>
      <c r="Y1183" s="93" t="s">
        <v>2047</v>
      </c>
      <c r="Z1183" s="94" t="s">
        <v>910</v>
      </c>
    </row>
    <row r="1184" spans="1:26">
      <c r="A1184" s="92">
        <v>100</v>
      </c>
      <c r="B1184" s="93" t="s">
        <v>865</v>
      </c>
      <c r="C1184" s="93" t="s">
        <v>913</v>
      </c>
      <c r="D1184" s="93">
        <v>172</v>
      </c>
      <c r="E1184" s="93" t="s">
        <v>651</v>
      </c>
      <c r="F1184" s="93">
        <v>157</v>
      </c>
      <c r="G1184" s="93">
        <v>1546</v>
      </c>
      <c r="J1184" s="93">
        <v>56</v>
      </c>
      <c r="P1184" s="93" t="s">
        <v>667</v>
      </c>
      <c r="R1184" s="93">
        <v>1</v>
      </c>
      <c r="W1184" s="93" t="s">
        <v>1292</v>
      </c>
      <c r="X1184" s="94" t="s">
        <v>1324</v>
      </c>
      <c r="Y1184" s="93" t="s">
        <v>2047</v>
      </c>
      <c r="Z1184" s="94" t="s">
        <v>910</v>
      </c>
    </row>
    <row r="1185" spans="1:26">
      <c r="A1185" s="92">
        <v>100</v>
      </c>
      <c r="B1185" s="93" t="s">
        <v>865</v>
      </c>
      <c r="C1185" s="93" t="s">
        <v>29</v>
      </c>
      <c r="D1185" s="93">
        <v>170</v>
      </c>
      <c r="E1185" s="93" t="s">
        <v>23</v>
      </c>
      <c r="F1185" s="93">
        <f>56</f>
        <v>56</v>
      </c>
      <c r="G1185" s="93">
        <v>1546</v>
      </c>
      <c r="J1185" s="93">
        <v>56</v>
      </c>
      <c r="P1185" s="93" t="s">
        <v>667</v>
      </c>
      <c r="R1185" s="93">
        <v>1</v>
      </c>
      <c r="W1185" s="93" t="s">
        <v>1292</v>
      </c>
      <c r="X1185" s="94" t="s">
        <v>1324</v>
      </c>
      <c r="Y1185" s="93" t="s">
        <v>2047</v>
      </c>
      <c r="Z1185" s="94" t="s">
        <v>910</v>
      </c>
    </row>
    <row r="1186" spans="1:26">
      <c r="A1186" s="92">
        <v>100</v>
      </c>
      <c r="B1186" s="93" t="s">
        <v>865</v>
      </c>
      <c r="C1186" s="93" t="s">
        <v>29</v>
      </c>
      <c r="D1186" s="93">
        <v>170</v>
      </c>
      <c r="E1186" s="93" t="s">
        <v>651</v>
      </c>
      <c r="F1186" s="93">
        <v>157</v>
      </c>
      <c r="G1186" s="93">
        <v>1546</v>
      </c>
      <c r="J1186" s="93">
        <v>56</v>
      </c>
      <c r="P1186" s="93" t="s">
        <v>667</v>
      </c>
      <c r="R1186" s="93">
        <v>1</v>
      </c>
      <c r="W1186" s="93" t="s">
        <v>1292</v>
      </c>
      <c r="X1186" s="94" t="s">
        <v>1324</v>
      </c>
      <c r="Y1186" s="93" t="s">
        <v>2047</v>
      </c>
      <c r="Z1186" s="94" t="s">
        <v>910</v>
      </c>
    </row>
    <row r="1187" spans="1:26">
      <c r="A1187" s="92">
        <v>100</v>
      </c>
      <c r="B1187" s="93" t="s">
        <v>865</v>
      </c>
      <c r="C1187" s="93" t="s">
        <v>570</v>
      </c>
      <c r="D1187" s="93">
        <v>379</v>
      </c>
      <c r="E1187" s="93" t="s">
        <v>23</v>
      </c>
      <c r="F1187" s="93">
        <f>56</f>
        <v>56</v>
      </c>
      <c r="G1187" s="93">
        <v>1546</v>
      </c>
      <c r="J1187" s="93">
        <v>56</v>
      </c>
      <c r="P1187" s="93" t="s">
        <v>667</v>
      </c>
      <c r="R1187" s="93">
        <v>1</v>
      </c>
      <c r="W1187" s="93">
        <v>1</v>
      </c>
      <c r="Y1187" s="93" t="s">
        <v>2047</v>
      </c>
      <c r="Z1187" s="94" t="s">
        <v>910</v>
      </c>
    </row>
    <row r="1188" spans="1:26">
      <c r="A1188" s="92">
        <v>100</v>
      </c>
      <c r="B1188" s="93" t="s">
        <v>865</v>
      </c>
      <c r="C1188" s="93" t="s">
        <v>570</v>
      </c>
      <c r="D1188" s="93">
        <v>379</v>
      </c>
      <c r="E1188" s="93" t="s">
        <v>651</v>
      </c>
      <c r="F1188" s="93">
        <v>157</v>
      </c>
      <c r="G1188" s="93">
        <v>1547</v>
      </c>
      <c r="I1188" s="93">
        <v>2</v>
      </c>
      <c r="J1188" s="93">
        <v>56</v>
      </c>
      <c r="P1188" s="93" t="s">
        <v>667</v>
      </c>
      <c r="R1188" s="93">
        <v>1</v>
      </c>
      <c r="W1188" s="93" t="s">
        <v>1292</v>
      </c>
      <c r="X1188" s="94" t="s">
        <v>1324</v>
      </c>
      <c r="Y1188" s="93" t="s">
        <v>2047</v>
      </c>
      <c r="Z1188" s="94" t="s">
        <v>910</v>
      </c>
    </row>
    <row r="1189" spans="1:26">
      <c r="A1189" s="92">
        <v>100</v>
      </c>
      <c r="B1189" s="93" t="s">
        <v>865</v>
      </c>
      <c r="C1189" s="93" t="s">
        <v>912</v>
      </c>
      <c r="D1189" s="93">
        <v>216</v>
      </c>
      <c r="E1189" s="93" t="s">
        <v>23</v>
      </c>
      <c r="F1189" s="93">
        <f>56</f>
        <v>56</v>
      </c>
      <c r="G1189" s="93">
        <v>1547</v>
      </c>
      <c r="I1189" s="93">
        <v>4</v>
      </c>
      <c r="J1189" s="93">
        <v>56</v>
      </c>
      <c r="P1189" s="93" t="s">
        <v>667</v>
      </c>
      <c r="R1189" s="93">
        <v>1</v>
      </c>
      <c r="W1189" s="93" t="s">
        <v>1292</v>
      </c>
      <c r="X1189" s="94" t="s">
        <v>1324</v>
      </c>
      <c r="Y1189" s="93" t="s">
        <v>2047</v>
      </c>
      <c r="Z1189" s="94" t="s">
        <v>910</v>
      </c>
    </row>
    <row r="1190" spans="1:26">
      <c r="A1190" s="92">
        <v>100</v>
      </c>
      <c r="B1190" s="93" t="s">
        <v>865</v>
      </c>
      <c r="C1190" s="93" t="s">
        <v>912</v>
      </c>
      <c r="D1190" s="93">
        <v>216</v>
      </c>
      <c r="E1190" s="93" t="s">
        <v>651</v>
      </c>
      <c r="F1190" s="93">
        <v>157</v>
      </c>
      <c r="G1190" s="93">
        <v>1547</v>
      </c>
      <c r="I1190" s="93">
        <v>2</v>
      </c>
      <c r="J1190" s="93">
        <v>56</v>
      </c>
      <c r="P1190" s="93" t="s">
        <v>667</v>
      </c>
      <c r="R1190" s="93">
        <v>1</v>
      </c>
      <c r="W1190" s="93" t="s">
        <v>1292</v>
      </c>
      <c r="X1190" s="94" t="s">
        <v>1324</v>
      </c>
      <c r="Y1190" s="93" t="s">
        <v>2047</v>
      </c>
      <c r="Z1190" s="94" t="s">
        <v>910</v>
      </c>
    </row>
    <row r="1191" spans="1:26">
      <c r="A1191" s="92">
        <v>100</v>
      </c>
      <c r="B1191" s="93" t="s">
        <v>865</v>
      </c>
      <c r="C1191" s="93" t="s">
        <v>913</v>
      </c>
      <c r="D1191" s="93">
        <v>172</v>
      </c>
      <c r="E1191" s="93" t="s">
        <v>23</v>
      </c>
      <c r="F1191" s="93">
        <f>56</f>
        <v>56</v>
      </c>
      <c r="G1191" s="93">
        <v>1547</v>
      </c>
      <c r="I1191" s="93">
        <v>4</v>
      </c>
      <c r="J1191" s="93">
        <v>56</v>
      </c>
      <c r="P1191" s="93" t="s">
        <v>667</v>
      </c>
      <c r="R1191" s="93">
        <v>1</v>
      </c>
      <c r="W1191" s="93" t="s">
        <v>1292</v>
      </c>
      <c r="X1191" s="94" t="s">
        <v>1324</v>
      </c>
      <c r="Y1191" s="93" t="s">
        <v>2047</v>
      </c>
      <c r="Z1191" s="94" t="s">
        <v>910</v>
      </c>
    </row>
    <row r="1192" spans="1:26">
      <c r="A1192" s="92">
        <v>100</v>
      </c>
      <c r="B1192" s="93" t="s">
        <v>865</v>
      </c>
      <c r="C1192" s="93" t="s">
        <v>913</v>
      </c>
      <c r="D1192" s="93">
        <v>172</v>
      </c>
      <c r="E1192" s="93" t="s">
        <v>651</v>
      </c>
      <c r="F1192" s="93">
        <v>157</v>
      </c>
      <c r="G1192" s="93">
        <v>1547</v>
      </c>
      <c r="I1192" s="93">
        <v>2</v>
      </c>
      <c r="J1192" s="93">
        <v>56</v>
      </c>
      <c r="P1192" s="93" t="s">
        <v>667</v>
      </c>
      <c r="R1192" s="93">
        <v>1</v>
      </c>
      <c r="W1192" s="93" t="s">
        <v>1292</v>
      </c>
      <c r="X1192" s="94" t="s">
        <v>1324</v>
      </c>
      <c r="Y1192" s="93" t="s">
        <v>2047</v>
      </c>
      <c r="Z1192" s="94" t="s">
        <v>910</v>
      </c>
    </row>
    <row r="1193" spans="1:26">
      <c r="A1193" s="92">
        <v>100</v>
      </c>
      <c r="B1193" s="93" t="s">
        <v>865</v>
      </c>
      <c r="C1193" s="93" t="s">
        <v>29</v>
      </c>
      <c r="D1193" s="93">
        <v>170</v>
      </c>
      <c r="E1193" s="93" t="s">
        <v>23</v>
      </c>
      <c r="F1193" s="93">
        <f>56</f>
        <v>56</v>
      </c>
      <c r="G1193" s="93">
        <v>1547</v>
      </c>
      <c r="I1193" s="93">
        <v>4</v>
      </c>
      <c r="J1193" s="93">
        <v>56</v>
      </c>
      <c r="P1193" s="93" t="s">
        <v>667</v>
      </c>
      <c r="R1193" s="93">
        <v>1</v>
      </c>
      <c r="W1193" s="93" t="s">
        <v>1292</v>
      </c>
      <c r="X1193" s="94" t="s">
        <v>1324</v>
      </c>
      <c r="Y1193" s="93" t="s">
        <v>2047</v>
      </c>
      <c r="Z1193" s="94" t="s">
        <v>910</v>
      </c>
    </row>
    <row r="1194" spans="1:26">
      <c r="A1194" s="92">
        <v>100</v>
      </c>
      <c r="B1194" s="93" t="s">
        <v>865</v>
      </c>
      <c r="C1194" s="93" t="s">
        <v>29</v>
      </c>
      <c r="D1194" s="93">
        <v>170</v>
      </c>
      <c r="E1194" s="93" t="s">
        <v>651</v>
      </c>
      <c r="F1194" s="93">
        <v>157</v>
      </c>
      <c r="G1194" s="93">
        <v>1547</v>
      </c>
      <c r="I1194" s="93">
        <v>2</v>
      </c>
      <c r="J1194" s="93">
        <v>56</v>
      </c>
      <c r="P1194" s="93" t="s">
        <v>667</v>
      </c>
      <c r="R1194" s="93">
        <v>1</v>
      </c>
      <c r="W1194" s="93" t="s">
        <v>1292</v>
      </c>
      <c r="X1194" s="94" t="s">
        <v>1324</v>
      </c>
      <c r="Y1194" s="93" t="s">
        <v>2047</v>
      </c>
      <c r="Z1194" s="94" t="s">
        <v>910</v>
      </c>
    </row>
    <row r="1195" spans="1:26">
      <c r="A1195" s="92">
        <v>100</v>
      </c>
      <c r="B1195" s="93" t="s">
        <v>865</v>
      </c>
      <c r="C1195" s="93" t="s">
        <v>570</v>
      </c>
      <c r="D1195" s="93">
        <v>379</v>
      </c>
      <c r="E1195" s="93" t="s">
        <v>23</v>
      </c>
      <c r="F1195" s="93">
        <f>56</f>
        <v>56</v>
      </c>
      <c r="G1195" s="93">
        <v>1547</v>
      </c>
      <c r="I1195" s="93">
        <v>4</v>
      </c>
      <c r="J1195" s="93">
        <v>56</v>
      </c>
      <c r="P1195" s="93" t="s">
        <v>667</v>
      </c>
      <c r="R1195" s="93">
        <v>1</v>
      </c>
      <c r="W1195" s="93">
        <v>1</v>
      </c>
      <c r="Y1195" s="93" t="s">
        <v>2047</v>
      </c>
      <c r="Z1195" s="94" t="s">
        <v>910</v>
      </c>
    </row>
    <row r="1196" spans="1:26">
      <c r="A1196" s="92">
        <v>101</v>
      </c>
      <c r="B1196" s="93" t="s">
        <v>889</v>
      </c>
      <c r="C1196" s="93" t="s">
        <v>473</v>
      </c>
      <c r="D1196" s="93">
        <v>177</v>
      </c>
      <c r="E1196" s="93" t="s">
        <v>32</v>
      </c>
      <c r="F1196" s="93">
        <v>178</v>
      </c>
      <c r="G1196" s="93">
        <v>1522</v>
      </c>
      <c r="H1196" s="93" t="s">
        <v>469</v>
      </c>
      <c r="I1196" s="93" t="s">
        <v>469</v>
      </c>
      <c r="J1196" s="93">
        <v>177</v>
      </c>
      <c r="P1196" s="93" t="s">
        <v>667</v>
      </c>
      <c r="W1196" s="93">
        <v>1</v>
      </c>
      <c r="Y1196" s="94" t="s">
        <v>890</v>
      </c>
    </row>
    <row r="1197" spans="1:26">
      <c r="A1197" s="92">
        <v>101</v>
      </c>
      <c r="B1197" s="93" t="s">
        <v>889</v>
      </c>
      <c r="C1197" s="93" t="s">
        <v>473</v>
      </c>
      <c r="D1197" s="93">
        <v>177</v>
      </c>
      <c r="E1197" s="93" t="s">
        <v>32</v>
      </c>
      <c r="F1197" s="93">
        <v>178</v>
      </c>
      <c r="G1197" s="93">
        <v>1523</v>
      </c>
      <c r="H1197" s="93" t="s">
        <v>469</v>
      </c>
      <c r="I1197" s="93" t="s">
        <v>469</v>
      </c>
      <c r="J1197" s="93">
        <v>177</v>
      </c>
      <c r="P1197" s="93" t="s">
        <v>667</v>
      </c>
      <c r="W1197" s="93">
        <v>1</v>
      </c>
      <c r="Y1197" s="94" t="s">
        <v>890</v>
      </c>
    </row>
    <row r="1198" spans="1:26">
      <c r="A1198" s="92">
        <v>102</v>
      </c>
      <c r="B1198" s="93" t="s">
        <v>905</v>
      </c>
      <c r="C1198" s="93" t="s">
        <v>471</v>
      </c>
      <c r="D1198" s="93">
        <v>177</v>
      </c>
      <c r="E1198" s="93" t="s">
        <v>472</v>
      </c>
      <c r="F1198" s="93">
        <v>178</v>
      </c>
      <c r="G1198" s="93">
        <v>1542</v>
      </c>
      <c r="J1198" s="93">
        <v>177</v>
      </c>
      <c r="P1198" s="93" t="s">
        <v>667</v>
      </c>
      <c r="Q1198" s="93">
        <v>3</v>
      </c>
      <c r="W1198" s="93">
        <v>1</v>
      </c>
      <c r="Y1198" s="93" t="s">
        <v>1325</v>
      </c>
      <c r="Z1198" s="94" t="s">
        <v>906</v>
      </c>
    </row>
    <row r="1199" spans="1:26">
      <c r="A1199" s="92">
        <v>102</v>
      </c>
      <c r="B1199" s="93" t="s">
        <v>905</v>
      </c>
      <c r="C1199" s="93" t="s">
        <v>471</v>
      </c>
      <c r="D1199" s="93">
        <v>177</v>
      </c>
      <c r="E1199" s="93" t="s">
        <v>472</v>
      </c>
      <c r="F1199" s="93">
        <v>178</v>
      </c>
      <c r="G1199" s="93">
        <v>1543</v>
      </c>
      <c r="J1199" s="93">
        <v>177</v>
      </c>
      <c r="P1199" s="93" t="s">
        <v>667</v>
      </c>
      <c r="Q1199" s="93">
        <v>3</v>
      </c>
      <c r="W1199" s="93">
        <v>1</v>
      </c>
      <c r="Y1199" s="93" t="s">
        <v>1325</v>
      </c>
      <c r="Z1199" s="94" t="s">
        <v>906</v>
      </c>
    </row>
    <row r="1200" spans="1:26">
      <c r="A1200" s="92">
        <v>102</v>
      </c>
      <c r="B1200" s="93" t="s">
        <v>905</v>
      </c>
      <c r="C1200" s="93" t="s">
        <v>471</v>
      </c>
      <c r="D1200" s="93">
        <v>177</v>
      </c>
      <c r="E1200" s="93" t="s">
        <v>472</v>
      </c>
      <c r="F1200" s="93">
        <v>178</v>
      </c>
      <c r="G1200" s="93">
        <v>1544</v>
      </c>
      <c r="J1200" s="93">
        <v>177</v>
      </c>
      <c r="P1200" s="93" t="s">
        <v>667</v>
      </c>
      <c r="Q1200" s="93">
        <v>3</v>
      </c>
      <c r="W1200" s="93">
        <v>1</v>
      </c>
      <c r="Y1200" s="93" t="s">
        <v>1325</v>
      </c>
      <c r="Z1200" s="94" t="s">
        <v>906</v>
      </c>
    </row>
    <row r="1201" spans="1:26">
      <c r="A1201" s="92">
        <v>102</v>
      </c>
      <c r="B1201" s="93" t="s">
        <v>905</v>
      </c>
      <c r="C1201" s="93" t="s">
        <v>471</v>
      </c>
      <c r="D1201" s="93">
        <v>177</v>
      </c>
      <c r="E1201" s="93" t="s">
        <v>472</v>
      </c>
      <c r="F1201" s="93">
        <v>178</v>
      </c>
      <c r="G1201" s="93">
        <v>1545</v>
      </c>
      <c r="J1201" s="93">
        <v>177</v>
      </c>
      <c r="P1201" s="93" t="s">
        <v>667</v>
      </c>
      <c r="Q1201" s="93">
        <v>3</v>
      </c>
      <c r="W1201" s="93">
        <v>1</v>
      </c>
      <c r="Y1201" s="93" t="s">
        <v>1325</v>
      </c>
      <c r="Z1201" s="94" t="s">
        <v>906</v>
      </c>
    </row>
    <row r="1202" spans="1:26">
      <c r="A1202" s="92">
        <v>102</v>
      </c>
      <c r="B1202" s="93" t="s">
        <v>905</v>
      </c>
      <c r="C1202" s="93" t="s">
        <v>471</v>
      </c>
      <c r="D1202" s="93">
        <v>177</v>
      </c>
      <c r="E1202" s="93" t="s">
        <v>472</v>
      </c>
      <c r="F1202" s="93">
        <v>178</v>
      </c>
      <c r="G1202" s="93">
        <v>1546</v>
      </c>
      <c r="J1202" s="93">
        <v>177</v>
      </c>
      <c r="P1202" s="93" t="s">
        <v>667</v>
      </c>
      <c r="Q1202" s="93">
        <v>3</v>
      </c>
      <c r="W1202" s="93">
        <v>1</v>
      </c>
      <c r="Y1202" s="93" t="s">
        <v>1325</v>
      </c>
      <c r="Z1202" s="94" t="s">
        <v>906</v>
      </c>
    </row>
    <row r="1203" spans="1:26">
      <c r="A1203" s="92">
        <v>103</v>
      </c>
      <c r="B1203" s="93" t="s">
        <v>884</v>
      </c>
      <c r="C1203" s="93" t="s">
        <v>473</v>
      </c>
      <c r="D1203" s="93">
        <v>177</v>
      </c>
      <c r="E1203" s="93" t="s">
        <v>32</v>
      </c>
      <c r="F1203" s="93">
        <v>178</v>
      </c>
      <c r="G1203" s="93">
        <v>1510</v>
      </c>
      <c r="H1203" s="93" t="s">
        <v>469</v>
      </c>
      <c r="I1203" s="93" t="s">
        <v>469</v>
      </c>
      <c r="J1203" s="93">
        <v>177</v>
      </c>
      <c r="P1203" s="93" t="s">
        <v>667</v>
      </c>
      <c r="Q1203" s="93">
        <v>1</v>
      </c>
      <c r="W1203" s="93">
        <v>1</v>
      </c>
      <c r="Y1203" s="93" t="s">
        <v>1326</v>
      </c>
      <c r="Z1203" s="94" t="s">
        <v>1327</v>
      </c>
    </row>
    <row r="1204" spans="1:26">
      <c r="A1204" s="92">
        <v>103</v>
      </c>
      <c r="B1204" s="93" t="s">
        <v>884</v>
      </c>
      <c r="C1204" s="93" t="s">
        <v>473</v>
      </c>
      <c r="D1204" s="93">
        <v>177</v>
      </c>
      <c r="E1204" s="93" t="s">
        <v>32</v>
      </c>
      <c r="F1204" s="93">
        <v>178</v>
      </c>
      <c r="G1204" s="93">
        <v>1511</v>
      </c>
      <c r="H1204" s="93" t="s">
        <v>469</v>
      </c>
      <c r="I1204" s="93" t="s">
        <v>469</v>
      </c>
      <c r="J1204" s="93">
        <v>177</v>
      </c>
      <c r="P1204" s="93" t="s">
        <v>667</v>
      </c>
      <c r="Q1204" s="93">
        <v>1</v>
      </c>
      <c r="W1204" s="93">
        <v>1</v>
      </c>
      <c r="Y1204" s="93" t="s">
        <v>1326</v>
      </c>
      <c r="Z1204" s="94" t="s">
        <v>1327</v>
      </c>
    </row>
    <row r="1205" spans="1:26">
      <c r="A1205" s="92">
        <v>103</v>
      </c>
      <c r="B1205" s="93" t="s">
        <v>884</v>
      </c>
      <c r="C1205" s="93" t="s">
        <v>473</v>
      </c>
      <c r="D1205" s="93">
        <v>177</v>
      </c>
      <c r="E1205" s="93" t="s">
        <v>32</v>
      </c>
      <c r="F1205" s="93">
        <v>178</v>
      </c>
      <c r="G1205" s="93">
        <v>1512</v>
      </c>
      <c r="H1205" s="93" t="s">
        <v>469</v>
      </c>
      <c r="I1205" s="93" t="s">
        <v>469</v>
      </c>
      <c r="J1205" s="93">
        <v>177</v>
      </c>
      <c r="P1205" s="93" t="s">
        <v>667</v>
      </c>
      <c r="Q1205" s="93">
        <v>1</v>
      </c>
      <c r="W1205" s="93">
        <v>1</v>
      </c>
      <c r="Y1205" s="93" t="s">
        <v>1326</v>
      </c>
      <c r="Z1205" s="94" t="s">
        <v>1327</v>
      </c>
    </row>
    <row r="1206" spans="1:26">
      <c r="A1206" s="92">
        <v>103</v>
      </c>
      <c r="B1206" s="93" t="s">
        <v>884</v>
      </c>
      <c r="C1206" s="93" t="s">
        <v>473</v>
      </c>
      <c r="D1206" s="93">
        <v>177</v>
      </c>
      <c r="E1206" s="93" t="s">
        <v>32</v>
      </c>
      <c r="F1206" s="93">
        <v>178</v>
      </c>
      <c r="G1206" s="93">
        <v>1513</v>
      </c>
      <c r="H1206" s="93" t="s">
        <v>469</v>
      </c>
      <c r="I1206" s="93" t="s">
        <v>469</v>
      </c>
      <c r="J1206" s="93">
        <v>177</v>
      </c>
      <c r="P1206" s="93" t="s">
        <v>667</v>
      </c>
      <c r="Q1206" s="93">
        <v>1</v>
      </c>
      <c r="W1206" s="93">
        <v>1</v>
      </c>
      <c r="Y1206" s="93" t="s">
        <v>1326</v>
      </c>
      <c r="Z1206" s="94" t="s">
        <v>1327</v>
      </c>
    </row>
    <row r="1207" spans="1:26">
      <c r="A1207" s="92">
        <v>104</v>
      </c>
      <c r="B1207" s="93" t="s">
        <v>1018</v>
      </c>
      <c r="C1207" s="93" t="s">
        <v>736</v>
      </c>
      <c r="D1207" s="93">
        <v>177</v>
      </c>
      <c r="E1207" s="93" t="s">
        <v>553</v>
      </c>
      <c r="F1207" s="93">
        <v>66</v>
      </c>
      <c r="G1207" s="93">
        <v>1665</v>
      </c>
      <c r="J1207" s="93">
        <v>177</v>
      </c>
      <c r="K1207" s="93">
        <v>390</v>
      </c>
      <c r="P1207" s="93" t="s">
        <v>667</v>
      </c>
      <c r="Q1207" s="93">
        <v>4</v>
      </c>
      <c r="W1207" s="93">
        <v>1</v>
      </c>
      <c r="Y1207" s="93" t="s">
        <v>2048</v>
      </c>
    </row>
    <row r="1208" spans="1:26">
      <c r="A1208" s="92">
        <v>104</v>
      </c>
      <c r="B1208" s="93" t="s">
        <v>1018</v>
      </c>
      <c r="C1208" s="93" t="s">
        <v>736</v>
      </c>
      <c r="D1208" s="93">
        <v>177</v>
      </c>
      <c r="E1208" s="93" t="s">
        <v>740</v>
      </c>
      <c r="F1208" s="93">
        <v>304</v>
      </c>
      <c r="G1208" s="93">
        <v>1665</v>
      </c>
      <c r="J1208" s="93">
        <v>177</v>
      </c>
      <c r="K1208" s="93">
        <v>390</v>
      </c>
      <c r="P1208" s="93" t="s">
        <v>667</v>
      </c>
      <c r="Q1208" s="93">
        <v>4</v>
      </c>
      <c r="W1208" s="93">
        <v>1</v>
      </c>
      <c r="Y1208" s="93" t="s">
        <v>2048</v>
      </c>
    </row>
    <row r="1209" spans="1:26">
      <c r="A1209" s="92">
        <v>104</v>
      </c>
      <c r="B1209" s="93" t="s">
        <v>1018</v>
      </c>
      <c r="C1209" s="93" t="s">
        <v>41</v>
      </c>
      <c r="D1209" s="93">
        <v>296</v>
      </c>
      <c r="E1209" s="93" t="s">
        <v>553</v>
      </c>
      <c r="F1209" s="93">
        <v>66</v>
      </c>
      <c r="G1209" s="93">
        <v>1665</v>
      </c>
      <c r="J1209" s="93">
        <v>177</v>
      </c>
      <c r="K1209" s="93">
        <v>390</v>
      </c>
      <c r="P1209" s="93" t="s">
        <v>667</v>
      </c>
      <c r="Q1209" s="93">
        <v>4</v>
      </c>
      <c r="W1209" s="93">
        <v>1</v>
      </c>
      <c r="Y1209" s="93" t="s">
        <v>2048</v>
      </c>
    </row>
    <row r="1210" spans="1:26">
      <c r="A1210" s="92">
        <v>104</v>
      </c>
      <c r="B1210" s="93" t="s">
        <v>1018</v>
      </c>
      <c r="C1210" s="93" t="s">
        <v>41</v>
      </c>
      <c r="D1210" s="93">
        <v>296</v>
      </c>
      <c r="E1210" s="93" t="s">
        <v>740</v>
      </c>
      <c r="F1210" s="93">
        <v>304</v>
      </c>
      <c r="G1210" s="93">
        <v>1665</v>
      </c>
      <c r="J1210" s="93">
        <v>177</v>
      </c>
      <c r="K1210" s="93">
        <v>390</v>
      </c>
      <c r="P1210" s="93" t="s">
        <v>667</v>
      </c>
      <c r="Q1210" s="93">
        <v>4</v>
      </c>
      <c r="W1210" s="93">
        <v>1</v>
      </c>
      <c r="Y1210" s="93" t="s">
        <v>2048</v>
      </c>
    </row>
    <row r="1211" spans="1:26">
      <c r="A1211" s="92">
        <v>104</v>
      </c>
      <c r="B1211" s="93" t="s">
        <v>1018</v>
      </c>
      <c r="C1211" s="93" t="s">
        <v>736</v>
      </c>
      <c r="D1211" s="93">
        <v>177</v>
      </c>
      <c r="E1211" s="93" t="s">
        <v>553</v>
      </c>
      <c r="F1211" s="93">
        <v>66</v>
      </c>
      <c r="G1211" s="93">
        <v>1666</v>
      </c>
      <c r="J1211" s="93">
        <v>177</v>
      </c>
      <c r="K1211" s="93">
        <v>390</v>
      </c>
      <c r="P1211" s="93" t="s">
        <v>667</v>
      </c>
      <c r="Q1211" s="93">
        <v>4</v>
      </c>
      <c r="W1211" s="93">
        <v>1</v>
      </c>
      <c r="Y1211" s="93" t="s">
        <v>2048</v>
      </c>
    </row>
    <row r="1212" spans="1:26">
      <c r="A1212" s="92">
        <v>104</v>
      </c>
      <c r="B1212" s="93" t="s">
        <v>1018</v>
      </c>
      <c r="C1212" s="93" t="s">
        <v>736</v>
      </c>
      <c r="D1212" s="93">
        <v>177</v>
      </c>
      <c r="E1212" s="93" t="s">
        <v>740</v>
      </c>
      <c r="F1212" s="93">
        <v>304</v>
      </c>
      <c r="G1212" s="93">
        <v>1666</v>
      </c>
      <c r="J1212" s="93">
        <v>177</v>
      </c>
      <c r="K1212" s="93">
        <v>390</v>
      </c>
      <c r="P1212" s="93" t="s">
        <v>667</v>
      </c>
      <c r="Q1212" s="93">
        <v>4</v>
      </c>
      <c r="W1212" s="93">
        <v>1</v>
      </c>
      <c r="Y1212" s="93" t="s">
        <v>2048</v>
      </c>
    </row>
    <row r="1213" spans="1:26">
      <c r="A1213" s="92">
        <v>104</v>
      </c>
      <c r="B1213" s="93" t="s">
        <v>1018</v>
      </c>
      <c r="C1213" s="93" t="s">
        <v>736</v>
      </c>
      <c r="D1213" s="93">
        <v>177</v>
      </c>
      <c r="E1213" s="93" t="s">
        <v>367</v>
      </c>
      <c r="F1213" s="93">
        <v>390</v>
      </c>
      <c r="G1213" s="93">
        <v>1666</v>
      </c>
      <c r="J1213" s="93">
        <v>177</v>
      </c>
      <c r="K1213" s="93">
        <v>390</v>
      </c>
      <c r="P1213" s="93" t="s">
        <v>667</v>
      </c>
      <c r="Q1213" s="93">
        <v>4</v>
      </c>
      <c r="W1213" s="93">
        <v>1</v>
      </c>
      <c r="Y1213" s="93" t="s">
        <v>2048</v>
      </c>
    </row>
    <row r="1214" spans="1:26">
      <c r="A1214" s="92">
        <v>104</v>
      </c>
      <c r="B1214" s="93" t="s">
        <v>1018</v>
      </c>
      <c r="C1214" s="93" t="s">
        <v>41</v>
      </c>
      <c r="D1214" s="93">
        <v>296</v>
      </c>
      <c r="E1214" s="93" t="s">
        <v>553</v>
      </c>
      <c r="F1214" s="93">
        <v>66</v>
      </c>
      <c r="G1214" s="93">
        <v>1666</v>
      </c>
      <c r="J1214" s="93">
        <v>177</v>
      </c>
      <c r="K1214" s="93">
        <v>390</v>
      </c>
      <c r="P1214" s="93" t="s">
        <v>667</v>
      </c>
      <c r="Q1214" s="93">
        <v>4</v>
      </c>
      <c r="W1214" s="93">
        <v>1</v>
      </c>
      <c r="Y1214" s="93" t="s">
        <v>2048</v>
      </c>
    </row>
    <row r="1215" spans="1:26">
      <c r="A1215" s="92">
        <v>104</v>
      </c>
      <c r="B1215" s="93" t="s">
        <v>1018</v>
      </c>
      <c r="C1215" s="93" t="s">
        <v>41</v>
      </c>
      <c r="D1215" s="93">
        <v>296</v>
      </c>
      <c r="E1215" s="93" t="s">
        <v>740</v>
      </c>
      <c r="F1215" s="93">
        <v>304</v>
      </c>
      <c r="G1215" s="93">
        <v>1666</v>
      </c>
      <c r="J1215" s="93">
        <v>177</v>
      </c>
      <c r="K1215" s="93">
        <v>390</v>
      </c>
      <c r="P1215" s="93" t="s">
        <v>667</v>
      </c>
      <c r="Q1215" s="93">
        <v>4</v>
      </c>
      <c r="W1215" s="93">
        <v>1</v>
      </c>
      <c r="Y1215" s="93" t="s">
        <v>2048</v>
      </c>
    </row>
    <row r="1216" spans="1:26">
      <c r="A1216" s="92">
        <v>104</v>
      </c>
      <c r="B1216" s="93" t="s">
        <v>1018</v>
      </c>
      <c r="C1216" s="93" t="s">
        <v>41</v>
      </c>
      <c r="D1216" s="93">
        <v>296</v>
      </c>
      <c r="E1216" s="93" t="s">
        <v>55</v>
      </c>
      <c r="F1216" s="93">
        <v>389</v>
      </c>
      <c r="G1216" s="93">
        <v>1666</v>
      </c>
      <c r="J1216" s="93">
        <v>177</v>
      </c>
      <c r="K1216" s="93">
        <v>390</v>
      </c>
      <c r="P1216" s="93" t="s">
        <v>667</v>
      </c>
      <c r="Q1216" s="93">
        <v>4</v>
      </c>
      <c r="W1216" s="93" t="s">
        <v>1292</v>
      </c>
      <c r="X1216" s="94" t="s">
        <v>1328</v>
      </c>
      <c r="Y1216" s="93" t="s">
        <v>2048</v>
      </c>
    </row>
    <row r="1217" spans="1:26">
      <c r="A1217" s="92">
        <v>104</v>
      </c>
      <c r="B1217" s="93" t="s">
        <v>1018</v>
      </c>
      <c r="C1217" s="93" t="s">
        <v>736</v>
      </c>
      <c r="D1217" s="93">
        <v>177</v>
      </c>
      <c r="E1217" s="93" t="s">
        <v>55</v>
      </c>
      <c r="F1217" s="93">
        <v>389</v>
      </c>
      <c r="G1217" s="93">
        <v>1666</v>
      </c>
      <c r="J1217" s="93">
        <v>177</v>
      </c>
      <c r="K1217" s="93">
        <v>390</v>
      </c>
      <c r="P1217" s="93" t="s">
        <v>667</v>
      </c>
      <c r="Q1217" s="93">
        <v>4</v>
      </c>
      <c r="W1217" s="93" t="s">
        <v>1292</v>
      </c>
      <c r="X1217" s="94" t="s">
        <v>1328</v>
      </c>
      <c r="Y1217" s="93" t="s">
        <v>2048</v>
      </c>
    </row>
    <row r="1218" spans="1:26">
      <c r="A1218" s="92">
        <v>104</v>
      </c>
      <c r="B1218" s="93" t="s">
        <v>1018</v>
      </c>
      <c r="C1218" s="93" t="s">
        <v>736</v>
      </c>
      <c r="D1218" s="93">
        <v>177</v>
      </c>
      <c r="E1218" s="93" t="s">
        <v>553</v>
      </c>
      <c r="F1218" s="93">
        <v>66</v>
      </c>
      <c r="G1218" s="93">
        <v>1667</v>
      </c>
      <c r="J1218" s="93">
        <v>177</v>
      </c>
      <c r="K1218" s="93">
        <v>390</v>
      </c>
      <c r="P1218" s="93" t="s">
        <v>667</v>
      </c>
      <c r="Q1218" s="93">
        <v>4</v>
      </c>
      <c r="W1218" s="93">
        <v>1</v>
      </c>
      <c r="Y1218" s="93" t="s">
        <v>2048</v>
      </c>
    </row>
    <row r="1219" spans="1:26">
      <c r="A1219" s="92">
        <v>104</v>
      </c>
      <c r="B1219" s="93" t="s">
        <v>1018</v>
      </c>
      <c r="C1219" s="93" t="s">
        <v>736</v>
      </c>
      <c r="D1219" s="93">
        <v>177</v>
      </c>
      <c r="E1219" s="93" t="s">
        <v>740</v>
      </c>
      <c r="F1219" s="93">
        <v>304</v>
      </c>
      <c r="G1219" s="93">
        <v>1667</v>
      </c>
      <c r="J1219" s="93">
        <v>177</v>
      </c>
      <c r="K1219" s="93">
        <v>390</v>
      </c>
      <c r="P1219" s="93" t="s">
        <v>667</v>
      </c>
      <c r="Q1219" s="93">
        <v>4</v>
      </c>
      <c r="W1219" s="93">
        <v>1</v>
      </c>
      <c r="Y1219" s="93" t="s">
        <v>2048</v>
      </c>
    </row>
    <row r="1220" spans="1:26">
      <c r="A1220" s="92">
        <v>104</v>
      </c>
      <c r="B1220" s="93" t="s">
        <v>1018</v>
      </c>
      <c r="C1220" s="93" t="s">
        <v>736</v>
      </c>
      <c r="D1220" s="93">
        <v>177</v>
      </c>
      <c r="E1220" s="93" t="s">
        <v>367</v>
      </c>
      <c r="F1220" s="93">
        <v>390</v>
      </c>
      <c r="G1220" s="93">
        <v>1667</v>
      </c>
      <c r="J1220" s="93">
        <v>177</v>
      </c>
      <c r="K1220" s="93">
        <v>390</v>
      </c>
      <c r="P1220" s="93" t="s">
        <v>667</v>
      </c>
      <c r="Q1220" s="93">
        <v>4</v>
      </c>
      <c r="W1220" s="93">
        <v>1</v>
      </c>
      <c r="Y1220" s="93" t="s">
        <v>2048</v>
      </c>
    </row>
    <row r="1221" spans="1:26">
      <c r="A1221" s="92">
        <v>104</v>
      </c>
      <c r="B1221" s="93" t="s">
        <v>1018</v>
      </c>
      <c r="C1221" s="93" t="s">
        <v>41</v>
      </c>
      <c r="D1221" s="93">
        <v>296</v>
      </c>
      <c r="E1221" s="93" t="s">
        <v>553</v>
      </c>
      <c r="F1221" s="93">
        <v>66</v>
      </c>
      <c r="G1221" s="93">
        <v>1667</v>
      </c>
      <c r="J1221" s="93">
        <v>177</v>
      </c>
      <c r="K1221" s="93">
        <v>390</v>
      </c>
      <c r="P1221" s="93" t="s">
        <v>667</v>
      </c>
      <c r="Q1221" s="93">
        <v>4</v>
      </c>
      <c r="W1221" s="93">
        <v>1</v>
      </c>
      <c r="Y1221" s="93" t="s">
        <v>2048</v>
      </c>
    </row>
    <row r="1222" spans="1:26">
      <c r="A1222" s="92">
        <v>104</v>
      </c>
      <c r="B1222" s="93" t="s">
        <v>1018</v>
      </c>
      <c r="C1222" s="93" t="s">
        <v>41</v>
      </c>
      <c r="D1222" s="93">
        <v>296</v>
      </c>
      <c r="E1222" s="93" t="s">
        <v>740</v>
      </c>
      <c r="F1222" s="93">
        <v>304</v>
      </c>
      <c r="G1222" s="93">
        <v>1667</v>
      </c>
      <c r="J1222" s="93">
        <v>177</v>
      </c>
      <c r="K1222" s="93">
        <v>390</v>
      </c>
      <c r="P1222" s="93" t="s">
        <v>667</v>
      </c>
      <c r="Q1222" s="93">
        <v>4</v>
      </c>
      <c r="W1222" s="93">
        <v>1</v>
      </c>
      <c r="Y1222" s="93" t="s">
        <v>2048</v>
      </c>
    </row>
    <row r="1223" spans="1:26">
      <c r="A1223" s="92">
        <v>104</v>
      </c>
      <c r="B1223" s="93" t="s">
        <v>1018</v>
      </c>
      <c r="C1223" s="93" t="s">
        <v>41</v>
      </c>
      <c r="D1223" s="93">
        <v>296</v>
      </c>
      <c r="E1223" s="93" t="s">
        <v>55</v>
      </c>
      <c r="F1223" s="93">
        <v>389</v>
      </c>
      <c r="G1223" s="93">
        <v>1667</v>
      </c>
      <c r="J1223" s="93">
        <v>177</v>
      </c>
      <c r="K1223" s="93">
        <v>390</v>
      </c>
      <c r="P1223" s="93" t="s">
        <v>667</v>
      </c>
      <c r="Q1223" s="93">
        <v>4</v>
      </c>
      <c r="W1223" s="93" t="s">
        <v>1292</v>
      </c>
      <c r="X1223" s="94" t="s">
        <v>1328</v>
      </c>
      <c r="Y1223" s="93" t="s">
        <v>2048</v>
      </c>
    </row>
    <row r="1224" spans="1:26">
      <c r="A1224" s="92">
        <v>104</v>
      </c>
      <c r="B1224" s="93" t="s">
        <v>1018</v>
      </c>
      <c r="C1224" s="93" t="s">
        <v>736</v>
      </c>
      <c r="D1224" s="93">
        <v>177</v>
      </c>
      <c r="E1224" s="93" t="s">
        <v>55</v>
      </c>
      <c r="F1224" s="93">
        <v>389</v>
      </c>
      <c r="G1224" s="93">
        <v>1667</v>
      </c>
      <c r="J1224" s="93">
        <v>177</v>
      </c>
      <c r="K1224" s="93">
        <v>390</v>
      </c>
      <c r="P1224" s="93" t="s">
        <v>667</v>
      </c>
      <c r="Q1224" s="93">
        <v>4</v>
      </c>
      <c r="W1224" s="93" t="s">
        <v>1292</v>
      </c>
      <c r="X1224" s="94" t="s">
        <v>1328</v>
      </c>
      <c r="Y1224" s="93" t="s">
        <v>2048</v>
      </c>
    </row>
    <row r="1225" spans="1:26">
      <c r="A1225" s="92">
        <v>105</v>
      </c>
      <c r="B1225" s="93" t="s">
        <v>1076</v>
      </c>
      <c r="C1225" s="93" t="s">
        <v>736</v>
      </c>
      <c r="D1225" s="93">
        <v>177</v>
      </c>
      <c r="E1225" s="93" t="s">
        <v>542</v>
      </c>
      <c r="F1225" s="93">
        <f>56</f>
        <v>56</v>
      </c>
      <c r="G1225" s="93">
        <v>1700</v>
      </c>
      <c r="H1225" s="93">
        <v>3</v>
      </c>
      <c r="I1225" s="93">
        <v>8</v>
      </c>
      <c r="J1225" s="93">
        <v>56</v>
      </c>
      <c r="P1225" s="93" t="s">
        <v>667</v>
      </c>
      <c r="Q1225" s="93">
        <v>31</v>
      </c>
      <c r="W1225" s="93" t="s">
        <v>1334</v>
      </c>
      <c r="Y1225" s="93" t="s">
        <v>1077</v>
      </c>
      <c r="Z1225" s="94" t="s">
        <v>1094</v>
      </c>
    </row>
    <row r="1226" spans="1:26">
      <c r="A1226" s="92">
        <v>105</v>
      </c>
      <c r="B1226" s="93" t="s">
        <v>1076</v>
      </c>
      <c r="C1226" s="93" t="s">
        <v>553</v>
      </c>
      <c r="D1226" s="93">
        <f>66</f>
        <v>66</v>
      </c>
      <c r="E1226" s="93" t="s">
        <v>542</v>
      </c>
      <c r="F1226" s="93">
        <f>56</f>
        <v>56</v>
      </c>
      <c r="G1226" s="93">
        <v>1700</v>
      </c>
      <c r="H1226" s="93">
        <v>3</v>
      </c>
      <c r="I1226" s="93">
        <v>8</v>
      </c>
      <c r="J1226" s="93">
        <v>56</v>
      </c>
      <c r="P1226" s="93" t="s">
        <v>667</v>
      </c>
      <c r="Q1226" s="93">
        <v>31</v>
      </c>
      <c r="W1226" s="93" t="s">
        <v>1334</v>
      </c>
      <c r="Y1226" s="93" t="s">
        <v>1077</v>
      </c>
      <c r="Z1226" s="94" t="s">
        <v>1094</v>
      </c>
    </row>
    <row r="1227" spans="1:26">
      <c r="A1227" s="92">
        <v>105</v>
      </c>
      <c r="B1227" s="93" t="s">
        <v>1076</v>
      </c>
      <c r="C1227" s="93" t="s">
        <v>1078</v>
      </c>
      <c r="D1227" s="93">
        <v>385</v>
      </c>
      <c r="E1227" s="93" t="s">
        <v>542</v>
      </c>
      <c r="F1227" s="93">
        <f>56</f>
        <v>56</v>
      </c>
      <c r="G1227" s="93">
        <v>1700</v>
      </c>
      <c r="H1227" s="93">
        <v>3</v>
      </c>
      <c r="J1227" s="93">
        <v>56</v>
      </c>
      <c r="P1227" s="93" t="s">
        <v>667</v>
      </c>
      <c r="Q1227" s="93">
        <v>31</v>
      </c>
      <c r="W1227" s="93" t="s">
        <v>1334</v>
      </c>
      <c r="Y1227" s="93" t="s">
        <v>1077</v>
      </c>
      <c r="Z1227" s="94" t="s">
        <v>1094</v>
      </c>
    </row>
    <row r="1228" spans="1:26">
      <c r="A1228" s="92">
        <v>105</v>
      </c>
      <c r="B1228" s="93" t="s">
        <v>1076</v>
      </c>
      <c r="C1228" s="93" t="s">
        <v>736</v>
      </c>
      <c r="D1228" s="93">
        <v>177</v>
      </c>
      <c r="E1228" s="93" t="s">
        <v>367</v>
      </c>
      <c r="F1228" s="93">
        <v>390</v>
      </c>
      <c r="G1228" s="93">
        <v>1700</v>
      </c>
      <c r="H1228" s="93">
        <v>3</v>
      </c>
      <c r="I1228" s="93">
        <v>8</v>
      </c>
      <c r="J1228" s="93">
        <v>390</v>
      </c>
      <c r="P1228" s="93" t="s">
        <v>667</v>
      </c>
      <c r="Q1228" s="93">
        <v>31</v>
      </c>
      <c r="W1228" s="93" t="s">
        <v>1334</v>
      </c>
      <c r="Y1228" s="93" t="s">
        <v>1077</v>
      </c>
      <c r="Z1228" s="94" t="s">
        <v>1094</v>
      </c>
    </row>
    <row r="1229" spans="1:26">
      <c r="A1229" s="92">
        <v>105</v>
      </c>
      <c r="B1229" s="93" t="s">
        <v>1076</v>
      </c>
      <c r="C1229" s="93" t="s">
        <v>553</v>
      </c>
      <c r="D1229" s="93">
        <f>66</f>
        <v>66</v>
      </c>
      <c r="E1229" s="93" t="s">
        <v>367</v>
      </c>
      <c r="F1229" s="93">
        <v>390</v>
      </c>
      <c r="G1229" s="93">
        <v>1700</v>
      </c>
      <c r="H1229" s="93">
        <v>3</v>
      </c>
      <c r="I1229" s="93">
        <v>8</v>
      </c>
      <c r="J1229" s="93">
        <v>390</v>
      </c>
      <c r="P1229" s="93" t="s">
        <v>667</v>
      </c>
      <c r="Q1229" s="93">
        <v>31</v>
      </c>
      <c r="W1229" s="93" t="s">
        <v>1334</v>
      </c>
      <c r="Y1229" s="93" t="s">
        <v>1077</v>
      </c>
      <c r="Z1229" s="94" t="s">
        <v>1094</v>
      </c>
    </row>
    <row r="1230" spans="1:26">
      <c r="A1230" s="92">
        <v>105</v>
      </c>
      <c r="B1230" s="93" t="s">
        <v>1076</v>
      </c>
      <c r="C1230" s="93" t="s">
        <v>1078</v>
      </c>
      <c r="D1230" s="93">
        <v>385</v>
      </c>
      <c r="E1230" s="93" t="s">
        <v>367</v>
      </c>
      <c r="F1230" s="93">
        <v>390</v>
      </c>
      <c r="G1230" s="93">
        <v>1700</v>
      </c>
      <c r="H1230" s="93">
        <v>3</v>
      </c>
      <c r="I1230" s="93">
        <v>8</v>
      </c>
      <c r="J1230" s="93">
        <v>389</v>
      </c>
      <c r="P1230" s="93" t="s">
        <v>667</v>
      </c>
      <c r="Q1230" s="93">
        <v>31</v>
      </c>
      <c r="W1230" s="93" t="s">
        <v>1334</v>
      </c>
      <c r="Y1230" s="93" t="s">
        <v>1077</v>
      </c>
      <c r="Z1230" s="94" t="s">
        <v>1094</v>
      </c>
    </row>
    <row r="1231" spans="1:26">
      <c r="A1231" s="92">
        <v>105</v>
      </c>
      <c r="B1231" s="93" t="s">
        <v>1076</v>
      </c>
      <c r="C1231" s="93" t="s">
        <v>736</v>
      </c>
      <c r="D1231" s="93">
        <v>177</v>
      </c>
      <c r="E1231" s="93" t="s">
        <v>55</v>
      </c>
      <c r="F1231" s="93">
        <v>389</v>
      </c>
      <c r="G1231" s="93">
        <v>1700</v>
      </c>
      <c r="H1231" s="93">
        <v>3</v>
      </c>
      <c r="I1231" s="93">
        <v>8</v>
      </c>
      <c r="J1231" s="93">
        <v>390</v>
      </c>
      <c r="P1231" s="93" t="s">
        <v>667</v>
      </c>
      <c r="Q1231" s="93">
        <v>31</v>
      </c>
      <c r="W1231" s="93" t="s">
        <v>1334</v>
      </c>
      <c r="Y1231" s="93" t="s">
        <v>1077</v>
      </c>
      <c r="Z1231" s="94" t="s">
        <v>1094</v>
      </c>
    </row>
    <row r="1232" spans="1:26">
      <c r="A1232" s="92">
        <v>105</v>
      </c>
      <c r="B1232" s="93" t="s">
        <v>1076</v>
      </c>
      <c r="C1232" s="93" t="s">
        <v>553</v>
      </c>
      <c r="D1232" s="93">
        <f>66</f>
        <v>66</v>
      </c>
      <c r="E1232" s="93" t="s">
        <v>55</v>
      </c>
      <c r="F1232" s="93">
        <v>389</v>
      </c>
      <c r="G1232" s="93">
        <v>1700</v>
      </c>
      <c r="H1232" s="93">
        <v>3</v>
      </c>
      <c r="I1232" s="93">
        <v>8</v>
      </c>
      <c r="J1232" s="93">
        <v>390</v>
      </c>
      <c r="P1232" s="93" t="s">
        <v>667</v>
      </c>
      <c r="Q1232" s="93">
        <v>31</v>
      </c>
      <c r="W1232" s="93" t="s">
        <v>1334</v>
      </c>
      <c r="Y1232" s="93" t="s">
        <v>1077</v>
      </c>
      <c r="Z1232" s="94" t="s">
        <v>1094</v>
      </c>
    </row>
    <row r="1233" spans="1:26">
      <c r="A1233" s="92">
        <v>105</v>
      </c>
      <c r="B1233" s="93" t="s">
        <v>1076</v>
      </c>
      <c r="C1233" s="93" t="s">
        <v>1078</v>
      </c>
      <c r="D1233" s="93">
        <v>385</v>
      </c>
      <c r="E1233" s="93" t="s">
        <v>55</v>
      </c>
      <c r="F1233" s="93">
        <v>389</v>
      </c>
      <c r="G1233" s="93">
        <v>1700</v>
      </c>
      <c r="H1233" s="93">
        <v>3</v>
      </c>
      <c r="I1233" s="93">
        <v>8</v>
      </c>
      <c r="J1233" s="93">
        <v>389</v>
      </c>
      <c r="P1233" s="93" t="s">
        <v>667</v>
      </c>
      <c r="Q1233" s="93">
        <v>31</v>
      </c>
      <c r="W1233" s="93" t="s">
        <v>1334</v>
      </c>
      <c r="Y1233" s="93" t="s">
        <v>1077</v>
      </c>
      <c r="Z1233" s="94" t="s">
        <v>1094</v>
      </c>
    </row>
    <row r="1234" spans="1:26">
      <c r="A1234" s="92">
        <v>105</v>
      </c>
      <c r="B1234" s="93" t="s">
        <v>1076</v>
      </c>
      <c r="C1234" s="93" t="s">
        <v>736</v>
      </c>
      <c r="D1234" s="93">
        <v>177</v>
      </c>
      <c r="E1234" s="93" t="s">
        <v>748</v>
      </c>
      <c r="F1234" s="93">
        <v>83</v>
      </c>
      <c r="G1234" s="93">
        <v>1700</v>
      </c>
      <c r="I1234" s="93">
        <v>8</v>
      </c>
      <c r="J1234" s="93">
        <v>83</v>
      </c>
      <c r="P1234" s="93" t="s">
        <v>667</v>
      </c>
      <c r="Q1234" s="93">
        <v>31</v>
      </c>
      <c r="W1234" s="93" t="s">
        <v>1334</v>
      </c>
      <c r="Y1234" s="93" t="s">
        <v>1077</v>
      </c>
      <c r="Z1234" s="94" t="s">
        <v>1094</v>
      </c>
    </row>
    <row r="1235" spans="1:26">
      <c r="A1235" s="92">
        <v>105</v>
      </c>
      <c r="B1235" s="93" t="s">
        <v>1076</v>
      </c>
      <c r="C1235" s="93" t="s">
        <v>553</v>
      </c>
      <c r="D1235" s="93">
        <f>66</f>
        <v>66</v>
      </c>
      <c r="E1235" s="93" t="s">
        <v>748</v>
      </c>
      <c r="F1235" s="93">
        <v>83</v>
      </c>
      <c r="G1235" s="93">
        <v>1700</v>
      </c>
      <c r="I1235" s="93">
        <v>8</v>
      </c>
      <c r="J1235" s="93">
        <v>83</v>
      </c>
      <c r="P1235" s="93" t="s">
        <v>667</v>
      </c>
      <c r="Q1235" s="93">
        <v>31</v>
      </c>
      <c r="W1235" s="93" t="s">
        <v>1334</v>
      </c>
      <c r="Y1235" s="93" t="s">
        <v>1077</v>
      </c>
      <c r="Z1235" s="94" t="s">
        <v>1094</v>
      </c>
    </row>
    <row r="1236" spans="1:26">
      <c r="A1236" s="92">
        <v>105</v>
      </c>
      <c r="B1236" s="93" t="s">
        <v>1076</v>
      </c>
      <c r="C1236" s="93" t="s">
        <v>1078</v>
      </c>
      <c r="D1236" s="93">
        <v>385</v>
      </c>
      <c r="E1236" s="93" t="s">
        <v>748</v>
      </c>
      <c r="F1236" s="93">
        <v>83</v>
      </c>
      <c r="G1236" s="93">
        <v>1700</v>
      </c>
      <c r="I1236" s="93">
        <v>8</v>
      </c>
      <c r="J1236" s="93">
        <v>83</v>
      </c>
      <c r="P1236" s="93" t="s">
        <v>667</v>
      </c>
      <c r="Q1236" s="93">
        <v>31</v>
      </c>
      <c r="W1236" s="93" t="s">
        <v>1334</v>
      </c>
      <c r="Y1236" s="93" t="s">
        <v>1077</v>
      </c>
      <c r="Z1236" s="94" t="s">
        <v>1094</v>
      </c>
    </row>
    <row r="1237" spans="1:26">
      <c r="A1237" s="92">
        <v>105</v>
      </c>
      <c r="B1237" s="93" t="s">
        <v>1076</v>
      </c>
      <c r="C1237" s="93" t="s">
        <v>1078</v>
      </c>
      <c r="D1237" s="93">
        <v>385</v>
      </c>
      <c r="E1237" s="93" t="s">
        <v>542</v>
      </c>
      <c r="F1237" s="93">
        <f>56</f>
        <v>56</v>
      </c>
      <c r="G1237" s="93">
        <v>1701</v>
      </c>
      <c r="J1237" s="93">
        <v>83</v>
      </c>
      <c r="P1237" s="93" t="s">
        <v>667</v>
      </c>
      <c r="Q1237" s="93">
        <v>31</v>
      </c>
      <c r="W1237" s="93" t="s">
        <v>1334</v>
      </c>
      <c r="Y1237" s="93" t="s">
        <v>1077</v>
      </c>
      <c r="Z1237" s="94" t="s">
        <v>1093</v>
      </c>
    </row>
    <row r="1238" spans="1:26">
      <c r="A1238" s="92">
        <v>105</v>
      </c>
      <c r="B1238" s="93" t="s">
        <v>1076</v>
      </c>
      <c r="C1238" s="93" t="s">
        <v>1078</v>
      </c>
      <c r="D1238" s="93">
        <v>385</v>
      </c>
      <c r="E1238" s="93" t="s">
        <v>554</v>
      </c>
      <c r="F1238" s="93">
        <v>70</v>
      </c>
      <c r="G1238" s="93">
        <v>1701</v>
      </c>
      <c r="J1238" s="93">
        <v>70</v>
      </c>
      <c r="P1238" s="93" t="s">
        <v>667</v>
      </c>
      <c r="Q1238" s="93">
        <v>31</v>
      </c>
      <c r="W1238" s="93" t="s">
        <v>1334</v>
      </c>
      <c r="Y1238" s="93" t="s">
        <v>1077</v>
      </c>
      <c r="Z1238" s="94" t="s">
        <v>1093</v>
      </c>
    </row>
    <row r="1239" spans="1:26">
      <c r="A1239" s="92">
        <v>105</v>
      </c>
      <c r="B1239" s="93" t="s">
        <v>1076</v>
      </c>
      <c r="C1239" s="93" t="s">
        <v>1078</v>
      </c>
      <c r="D1239" s="93">
        <v>385</v>
      </c>
      <c r="E1239" s="93" t="s">
        <v>748</v>
      </c>
      <c r="F1239" s="93">
        <v>83</v>
      </c>
      <c r="G1239" s="93">
        <v>1701</v>
      </c>
      <c r="J1239" s="93">
        <v>83</v>
      </c>
      <c r="P1239" s="93" t="s">
        <v>667</v>
      </c>
      <c r="Q1239" s="93">
        <v>31</v>
      </c>
      <c r="W1239" s="93" t="s">
        <v>1334</v>
      </c>
      <c r="Y1239" s="93" t="s">
        <v>1077</v>
      </c>
      <c r="Z1239" s="94" t="s">
        <v>1093</v>
      </c>
    </row>
    <row r="1240" spans="1:26">
      <c r="A1240" s="92">
        <v>105</v>
      </c>
      <c r="B1240" s="93" t="s">
        <v>1076</v>
      </c>
      <c r="C1240" s="93" t="s">
        <v>1078</v>
      </c>
      <c r="D1240" s="93">
        <v>385</v>
      </c>
      <c r="E1240" s="93" t="s">
        <v>542</v>
      </c>
      <c r="F1240" s="93">
        <f>56</f>
        <v>56</v>
      </c>
      <c r="G1240" s="93">
        <v>1702</v>
      </c>
      <c r="J1240" s="93">
        <v>83</v>
      </c>
      <c r="P1240" s="93" t="s">
        <v>667</v>
      </c>
      <c r="Q1240" s="93">
        <v>31</v>
      </c>
      <c r="W1240" s="93" t="s">
        <v>1334</v>
      </c>
      <c r="Y1240" s="93" t="s">
        <v>1077</v>
      </c>
      <c r="Z1240" s="94" t="s">
        <v>1093</v>
      </c>
    </row>
    <row r="1241" spans="1:26">
      <c r="A1241" s="92">
        <v>105</v>
      </c>
      <c r="B1241" s="93" t="s">
        <v>1076</v>
      </c>
      <c r="C1241" s="93" t="s">
        <v>1078</v>
      </c>
      <c r="D1241" s="93">
        <v>385</v>
      </c>
      <c r="E1241" s="93" t="s">
        <v>554</v>
      </c>
      <c r="F1241" s="93">
        <v>70</v>
      </c>
      <c r="G1241" s="93">
        <v>1702</v>
      </c>
      <c r="J1241" s="93">
        <v>70</v>
      </c>
      <c r="P1241" s="93" t="s">
        <v>667</v>
      </c>
      <c r="Q1241" s="93">
        <v>31</v>
      </c>
      <c r="W1241" s="93" t="s">
        <v>1334</v>
      </c>
      <c r="Y1241" s="93" t="s">
        <v>1077</v>
      </c>
      <c r="Z1241" s="94" t="s">
        <v>1093</v>
      </c>
    </row>
    <row r="1242" spans="1:26">
      <c r="A1242" s="92">
        <v>105</v>
      </c>
      <c r="B1242" s="93" t="s">
        <v>1076</v>
      </c>
      <c r="C1242" s="93" t="s">
        <v>1078</v>
      </c>
      <c r="D1242" s="93">
        <v>385</v>
      </c>
      <c r="E1242" s="93" t="s">
        <v>748</v>
      </c>
      <c r="F1242" s="93">
        <v>83</v>
      </c>
      <c r="G1242" s="93">
        <v>1702</v>
      </c>
      <c r="J1242" s="93">
        <v>83</v>
      </c>
      <c r="P1242" s="93" t="s">
        <v>667</v>
      </c>
      <c r="Q1242" s="93">
        <v>31</v>
      </c>
      <c r="W1242" s="93" t="s">
        <v>1334</v>
      </c>
      <c r="Y1242" s="93" t="s">
        <v>1077</v>
      </c>
      <c r="Z1242" s="94" t="s">
        <v>1093</v>
      </c>
    </row>
    <row r="1243" spans="1:26">
      <c r="A1243" s="92">
        <v>105</v>
      </c>
      <c r="B1243" s="93" t="s">
        <v>1076</v>
      </c>
      <c r="C1243" s="93" t="s">
        <v>1078</v>
      </c>
      <c r="D1243" s="93">
        <v>385</v>
      </c>
      <c r="E1243" s="93" t="s">
        <v>542</v>
      </c>
      <c r="F1243" s="93">
        <f>56</f>
        <v>56</v>
      </c>
      <c r="G1243" s="93">
        <v>1703</v>
      </c>
      <c r="J1243" s="93">
        <v>83</v>
      </c>
      <c r="P1243" s="93" t="s">
        <v>667</v>
      </c>
      <c r="Q1243" s="93">
        <v>31</v>
      </c>
      <c r="W1243" s="93" t="s">
        <v>1334</v>
      </c>
      <c r="Y1243" s="93" t="s">
        <v>1077</v>
      </c>
      <c r="Z1243" s="94" t="s">
        <v>1093</v>
      </c>
    </row>
    <row r="1244" spans="1:26">
      <c r="A1244" s="92">
        <v>105</v>
      </c>
      <c r="B1244" s="93" t="s">
        <v>1076</v>
      </c>
      <c r="C1244" s="93" t="s">
        <v>1078</v>
      </c>
      <c r="D1244" s="93">
        <v>385</v>
      </c>
      <c r="E1244" s="93" t="s">
        <v>554</v>
      </c>
      <c r="F1244" s="93">
        <v>70</v>
      </c>
      <c r="G1244" s="93">
        <v>1703</v>
      </c>
      <c r="J1244" s="93">
        <v>70</v>
      </c>
      <c r="P1244" s="93" t="s">
        <v>667</v>
      </c>
      <c r="Q1244" s="93">
        <v>31</v>
      </c>
      <c r="W1244" s="93" t="s">
        <v>1334</v>
      </c>
      <c r="Y1244" s="93" t="s">
        <v>1077</v>
      </c>
      <c r="Z1244" s="94" t="s">
        <v>1093</v>
      </c>
    </row>
    <row r="1245" spans="1:26">
      <c r="A1245" s="92">
        <v>105</v>
      </c>
      <c r="B1245" s="93" t="s">
        <v>1076</v>
      </c>
      <c r="C1245" s="93" t="s">
        <v>1078</v>
      </c>
      <c r="D1245" s="93">
        <v>385</v>
      </c>
      <c r="E1245" s="93" t="s">
        <v>748</v>
      </c>
      <c r="F1245" s="93">
        <v>83</v>
      </c>
      <c r="G1245" s="93">
        <v>1703</v>
      </c>
      <c r="J1245" s="93">
        <v>83</v>
      </c>
      <c r="P1245" s="93" t="s">
        <v>667</v>
      </c>
      <c r="Q1245" s="93">
        <v>31</v>
      </c>
      <c r="W1245" s="93" t="s">
        <v>1334</v>
      </c>
      <c r="Y1245" s="93" t="s">
        <v>1077</v>
      </c>
      <c r="Z1245" s="94" t="s">
        <v>1093</v>
      </c>
    </row>
    <row r="1246" spans="1:26">
      <c r="A1246" s="92">
        <v>105</v>
      </c>
      <c r="B1246" s="93" t="s">
        <v>1076</v>
      </c>
      <c r="C1246" s="93" t="s">
        <v>1078</v>
      </c>
      <c r="D1246" s="93">
        <v>385</v>
      </c>
      <c r="E1246" s="93" t="s">
        <v>542</v>
      </c>
      <c r="F1246" s="93">
        <f>56</f>
        <v>56</v>
      </c>
      <c r="G1246" s="93">
        <v>1704</v>
      </c>
      <c r="J1246" s="93">
        <v>83</v>
      </c>
      <c r="P1246" s="93" t="s">
        <v>667</v>
      </c>
      <c r="Q1246" s="93">
        <v>31</v>
      </c>
      <c r="W1246" s="93" t="s">
        <v>1334</v>
      </c>
      <c r="Y1246" s="93" t="s">
        <v>1077</v>
      </c>
      <c r="Z1246" s="94" t="s">
        <v>1093</v>
      </c>
    </row>
    <row r="1247" spans="1:26">
      <c r="A1247" s="92">
        <v>105</v>
      </c>
      <c r="B1247" s="93" t="s">
        <v>1076</v>
      </c>
      <c r="C1247" s="93" t="s">
        <v>1078</v>
      </c>
      <c r="D1247" s="93">
        <v>385</v>
      </c>
      <c r="E1247" s="93" t="s">
        <v>554</v>
      </c>
      <c r="F1247" s="93">
        <v>70</v>
      </c>
      <c r="G1247" s="93">
        <v>1704</v>
      </c>
      <c r="J1247" s="93">
        <v>70</v>
      </c>
      <c r="P1247" s="93" t="s">
        <v>667</v>
      </c>
      <c r="Q1247" s="93">
        <v>31</v>
      </c>
      <c r="W1247" s="93" t="s">
        <v>1334</v>
      </c>
      <c r="Y1247" s="93" t="s">
        <v>1077</v>
      </c>
      <c r="Z1247" s="94" t="s">
        <v>1093</v>
      </c>
    </row>
    <row r="1248" spans="1:26">
      <c r="A1248" s="92">
        <v>105</v>
      </c>
      <c r="B1248" s="93" t="s">
        <v>1076</v>
      </c>
      <c r="C1248" s="93" t="s">
        <v>1078</v>
      </c>
      <c r="D1248" s="93">
        <v>385</v>
      </c>
      <c r="E1248" s="93" t="s">
        <v>748</v>
      </c>
      <c r="F1248" s="93">
        <v>83</v>
      </c>
      <c r="G1248" s="93">
        <v>1704</v>
      </c>
      <c r="J1248" s="93">
        <v>83</v>
      </c>
      <c r="P1248" s="93" t="s">
        <v>667</v>
      </c>
      <c r="Q1248" s="93">
        <v>31</v>
      </c>
      <c r="W1248" s="93" t="s">
        <v>1334</v>
      </c>
      <c r="Y1248" s="93" t="s">
        <v>1077</v>
      </c>
      <c r="Z1248" s="94" t="s">
        <v>1093</v>
      </c>
    </row>
    <row r="1249" spans="1:26">
      <c r="A1249" s="92">
        <v>105</v>
      </c>
      <c r="B1249" s="93" t="s">
        <v>1076</v>
      </c>
      <c r="C1249" s="93" t="s">
        <v>1078</v>
      </c>
      <c r="D1249" s="93">
        <v>385</v>
      </c>
      <c r="E1249" s="93" t="s">
        <v>542</v>
      </c>
      <c r="F1249" s="93">
        <f>56</f>
        <v>56</v>
      </c>
      <c r="G1249" s="93">
        <v>1705</v>
      </c>
      <c r="J1249" s="93">
        <v>83</v>
      </c>
      <c r="P1249" s="93" t="s">
        <v>667</v>
      </c>
      <c r="Q1249" s="93">
        <v>31</v>
      </c>
      <c r="W1249" s="93" t="s">
        <v>1334</v>
      </c>
      <c r="Y1249" s="93" t="s">
        <v>1077</v>
      </c>
      <c r="Z1249" s="94" t="s">
        <v>1093</v>
      </c>
    </row>
    <row r="1250" spans="1:26">
      <c r="A1250" s="92">
        <v>105</v>
      </c>
      <c r="B1250" s="93" t="s">
        <v>1076</v>
      </c>
      <c r="C1250" s="93" t="s">
        <v>1078</v>
      </c>
      <c r="D1250" s="93">
        <v>385</v>
      </c>
      <c r="E1250" s="93" t="s">
        <v>554</v>
      </c>
      <c r="F1250" s="93">
        <v>70</v>
      </c>
      <c r="G1250" s="93">
        <v>1705</v>
      </c>
      <c r="J1250" s="93">
        <v>70</v>
      </c>
      <c r="P1250" s="93" t="s">
        <v>667</v>
      </c>
      <c r="Q1250" s="93">
        <v>31</v>
      </c>
      <c r="W1250" s="93" t="s">
        <v>1334</v>
      </c>
      <c r="Y1250" s="93" t="s">
        <v>1077</v>
      </c>
      <c r="Z1250" s="94" t="s">
        <v>1093</v>
      </c>
    </row>
    <row r="1251" spans="1:26">
      <c r="A1251" s="92">
        <v>105</v>
      </c>
      <c r="B1251" s="93" t="s">
        <v>1076</v>
      </c>
      <c r="C1251" s="93" t="s">
        <v>1078</v>
      </c>
      <c r="D1251" s="93">
        <v>385</v>
      </c>
      <c r="E1251" s="93" t="s">
        <v>748</v>
      </c>
      <c r="F1251" s="93">
        <v>83</v>
      </c>
      <c r="G1251" s="93">
        <v>1705</v>
      </c>
      <c r="J1251" s="93">
        <v>83</v>
      </c>
      <c r="P1251" s="93" t="s">
        <v>667</v>
      </c>
      <c r="Q1251" s="93">
        <v>31</v>
      </c>
      <c r="W1251" s="93" t="s">
        <v>1334</v>
      </c>
      <c r="Y1251" s="93" t="s">
        <v>1077</v>
      </c>
      <c r="Z1251" s="94" t="s">
        <v>1093</v>
      </c>
    </row>
    <row r="1252" spans="1:26">
      <c r="A1252" s="92">
        <v>105</v>
      </c>
      <c r="B1252" s="93" t="s">
        <v>1076</v>
      </c>
      <c r="C1252" s="93" t="s">
        <v>1078</v>
      </c>
      <c r="D1252" s="93">
        <v>385</v>
      </c>
      <c r="E1252" s="93" t="s">
        <v>542</v>
      </c>
      <c r="F1252" s="93">
        <f>56</f>
        <v>56</v>
      </c>
      <c r="G1252" s="93">
        <v>1706</v>
      </c>
      <c r="J1252" s="93">
        <v>56</v>
      </c>
      <c r="P1252" s="93" t="s">
        <v>667</v>
      </c>
      <c r="Q1252" s="93">
        <v>31</v>
      </c>
      <c r="W1252" s="93" t="s">
        <v>1334</v>
      </c>
      <c r="Y1252" s="93" t="s">
        <v>1077</v>
      </c>
      <c r="Z1252" s="94" t="s">
        <v>1093</v>
      </c>
    </row>
    <row r="1253" spans="1:26">
      <c r="A1253" s="92">
        <v>105</v>
      </c>
      <c r="B1253" s="93" t="s">
        <v>1076</v>
      </c>
      <c r="C1253" s="93" t="s">
        <v>1078</v>
      </c>
      <c r="D1253" s="93">
        <v>385</v>
      </c>
      <c r="E1253" s="93" t="s">
        <v>748</v>
      </c>
      <c r="F1253" s="93">
        <v>83</v>
      </c>
      <c r="G1253" s="93">
        <v>1706</v>
      </c>
      <c r="J1253" s="93">
        <v>83</v>
      </c>
      <c r="P1253" s="93" t="s">
        <v>667</v>
      </c>
      <c r="Q1253" s="93">
        <v>31</v>
      </c>
      <c r="W1253" s="93" t="s">
        <v>1334</v>
      </c>
      <c r="Y1253" s="93" t="s">
        <v>1077</v>
      </c>
      <c r="Z1253" s="94" t="s">
        <v>1093</v>
      </c>
    </row>
    <row r="1254" spans="1:26">
      <c r="A1254" s="92">
        <v>105</v>
      </c>
      <c r="B1254" s="93" t="s">
        <v>1076</v>
      </c>
      <c r="C1254" s="93" t="s">
        <v>554</v>
      </c>
      <c r="D1254" s="93">
        <v>70</v>
      </c>
      <c r="E1254" s="93" t="s">
        <v>1078</v>
      </c>
      <c r="F1254" s="93">
        <v>385</v>
      </c>
      <c r="G1254" s="93">
        <v>1706</v>
      </c>
      <c r="J1254" s="93">
        <v>70</v>
      </c>
      <c r="P1254" s="93" t="s">
        <v>667</v>
      </c>
      <c r="Q1254" s="93">
        <v>31</v>
      </c>
      <c r="W1254" s="93" t="s">
        <v>1334</v>
      </c>
      <c r="Y1254" s="93" t="s">
        <v>1077</v>
      </c>
      <c r="Z1254" s="94" t="s">
        <v>1093</v>
      </c>
    </row>
    <row r="1255" spans="1:26">
      <c r="A1255" s="92">
        <v>105</v>
      </c>
      <c r="B1255" s="93" t="s">
        <v>1076</v>
      </c>
      <c r="C1255" s="93" t="s">
        <v>1078</v>
      </c>
      <c r="D1255" s="93">
        <v>385</v>
      </c>
      <c r="E1255" s="93" t="s">
        <v>748</v>
      </c>
      <c r="F1255" s="93">
        <v>83</v>
      </c>
      <c r="G1255" s="93">
        <v>1707</v>
      </c>
      <c r="J1255" s="93">
        <v>83</v>
      </c>
      <c r="P1255" s="93" t="s">
        <v>667</v>
      </c>
      <c r="Q1255" s="93">
        <v>31</v>
      </c>
      <c r="W1255" s="93" t="s">
        <v>1334</v>
      </c>
      <c r="Y1255" s="93" t="s">
        <v>1077</v>
      </c>
      <c r="Z1255" s="94" t="s">
        <v>1093</v>
      </c>
    </row>
    <row r="1256" spans="1:26">
      <c r="A1256" s="92">
        <v>105</v>
      </c>
      <c r="B1256" s="93" t="s">
        <v>1076</v>
      </c>
      <c r="C1256" s="93" t="s">
        <v>1078</v>
      </c>
      <c r="D1256" s="93">
        <v>385</v>
      </c>
      <c r="E1256" s="93" t="s">
        <v>748</v>
      </c>
      <c r="F1256" s="93">
        <v>83</v>
      </c>
      <c r="G1256" s="93">
        <v>1708</v>
      </c>
      <c r="J1256" s="93">
        <v>83</v>
      </c>
      <c r="P1256" s="93" t="s">
        <v>667</v>
      </c>
      <c r="Q1256" s="93">
        <v>31</v>
      </c>
      <c r="W1256" s="93" t="s">
        <v>1334</v>
      </c>
      <c r="Y1256" s="93" t="s">
        <v>1077</v>
      </c>
      <c r="Z1256" s="94" t="s">
        <v>1093</v>
      </c>
    </row>
    <row r="1257" spans="1:26">
      <c r="A1257" s="92">
        <v>105</v>
      </c>
      <c r="B1257" s="93" t="s">
        <v>1076</v>
      </c>
      <c r="C1257" s="93" t="s">
        <v>1078</v>
      </c>
      <c r="D1257" s="93">
        <v>385</v>
      </c>
      <c r="E1257" s="93" t="s">
        <v>542</v>
      </c>
      <c r="F1257" s="93">
        <f>56</f>
        <v>56</v>
      </c>
      <c r="G1257" s="93">
        <v>1709</v>
      </c>
      <c r="J1257" s="93">
        <v>56</v>
      </c>
      <c r="P1257" s="93" t="s">
        <v>667</v>
      </c>
      <c r="Q1257" s="93">
        <v>31</v>
      </c>
      <c r="W1257" s="93" t="s">
        <v>1334</v>
      </c>
      <c r="Y1257" s="93" t="s">
        <v>1077</v>
      </c>
      <c r="Z1257" s="94" t="s">
        <v>1093</v>
      </c>
    </row>
    <row r="1258" spans="1:26">
      <c r="A1258" s="92">
        <v>105</v>
      </c>
      <c r="B1258" s="93" t="s">
        <v>1076</v>
      </c>
      <c r="C1258" s="93" t="s">
        <v>1078</v>
      </c>
      <c r="D1258" s="93">
        <v>385</v>
      </c>
      <c r="E1258" s="93" t="s">
        <v>367</v>
      </c>
      <c r="F1258" s="93">
        <v>390</v>
      </c>
      <c r="G1258" s="93">
        <v>1709</v>
      </c>
      <c r="J1258" s="93">
        <v>390</v>
      </c>
      <c r="P1258" s="93" t="s">
        <v>667</v>
      </c>
      <c r="Q1258" s="93">
        <v>31</v>
      </c>
      <c r="W1258" s="93" t="s">
        <v>1334</v>
      </c>
      <c r="Y1258" s="93" t="s">
        <v>1077</v>
      </c>
      <c r="Z1258" s="94" t="s">
        <v>1093</v>
      </c>
    </row>
    <row r="1259" spans="1:26">
      <c r="A1259" s="92">
        <v>105</v>
      </c>
      <c r="B1259" s="93" t="s">
        <v>1076</v>
      </c>
      <c r="C1259" s="93" t="s">
        <v>1078</v>
      </c>
      <c r="D1259" s="93">
        <v>385</v>
      </c>
      <c r="E1259" s="93" t="s">
        <v>55</v>
      </c>
      <c r="F1259" s="93">
        <v>389</v>
      </c>
      <c r="G1259" s="93">
        <v>1709</v>
      </c>
      <c r="J1259" s="93">
        <v>389</v>
      </c>
      <c r="P1259" s="93" t="s">
        <v>667</v>
      </c>
      <c r="Q1259" s="93">
        <v>31</v>
      </c>
      <c r="W1259" s="93" t="s">
        <v>1334</v>
      </c>
      <c r="Y1259" s="93" t="s">
        <v>1077</v>
      </c>
      <c r="Z1259" s="94" t="s">
        <v>1093</v>
      </c>
    </row>
    <row r="1260" spans="1:26">
      <c r="A1260" s="92">
        <v>105</v>
      </c>
      <c r="B1260" s="93" t="s">
        <v>1076</v>
      </c>
      <c r="C1260" s="93" t="s">
        <v>1078</v>
      </c>
      <c r="D1260" s="93">
        <v>385</v>
      </c>
      <c r="E1260" s="93" t="s">
        <v>554</v>
      </c>
      <c r="F1260" s="93">
        <v>70</v>
      </c>
      <c r="G1260" s="93">
        <v>1709</v>
      </c>
      <c r="J1260" s="93">
        <v>70</v>
      </c>
      <c r="P1260" s="93" t="s">
        <v>667</v>
      </c>
      <c r="Q1260" s="93">
        <v>31</v>
      </c>
      <c r="W1260" s="93" t="s">
        <v>1334</v>
      </c>
      <c r="Y1260" s="93" t="s">
        <v>1077</v>
      </c>
      <c r="Z1260" s="94" t="s">
        <v>1093</v>
      </c>
    </row>
    <row r="1261" spans="1:26">
      <c r="A1261" s="92">
        <v>105</v>
      </c>
      <c r="B1261" s="93" t="s">
        <v>1076</v>
      </c>
      <c r="C1261" s="93" t="s">
        <v>1078</v>
      </c>
      <c r="D1261" s="93">
        <v>385</v>
      </c>
      <c r="E1261" s="93" t="s">
        <v>748</v>
      </c>
      <c r="F1261" s="93">
        <v>83</v>
      </c>
      <c r="G1261" s="93">
        <v>1709</v>
      </c>
      <c r="J1261" s="93">
        <v>83</v>
      </c>
      <c r="P1261" s="93" t="s">
        <v>667</v>
      </c>
      <c r="Q1261" s="93">
        <v>31</v>
      </c>
      <c r="W1261" s="93" t="s">
        <v>1334</v>
      </c>
      <c r="Y1261" s="93" t="s">
        <v>1077</v>
      </c>
      <c r="Z1261" s="94" t="s">
        <v>1093</v>
      </c>
    </row>
    <row r="1262" spans="1:26">
      <c r="A1262" s="92">
        <v>105</v>
      </c>
      <c r="B1262" s="93" t="s">
        <v>1076</v>
      </c>
      <c r="C1262" s="93" t="s">
        <v>1078</v>
      </c>
      <c r="D1262" s="93">
        <v>385</v>
      </c>
      <c r="E1262" s="93" t="s">
        <v>542</v>
      </c>
      <c r="F1262" s="93">
        <f>56</f>
        <v>56</v>
      </c>
      <c r="G1262" s="93">
        <v>1710</v>
      </c>
      <c r="J1262" s="93">
        <v>83</v>
      </c>
      <c r="P1262" s="93" t="s">
        <v>667</v>
      </c>
      <c r="Q1262" s="93">
        <v>31</v>
      </c>
      <c r="W1262" s="93" t="s">
        <v>1334</v>
      </c>
      <c r="Y1262" s="93" t="s">
        <v>1077</v>
      </c>
      <c r="Z1262" s="94" t="s">
        <v>1093</v>
      </c>
    </row>
    <row r="1263" spans="1:26">
      <c r="A1263" s="92">
        <v>105</v>
      </c>
      <c r="B1263" s="93" t="s">
        <v>1076</v>
      </c>
      <c r="C1263" s="93" t="s">
        <v>1078</v>
      </c>
      <c r="D1263" s="93">
        <v>385</v>
      </c>
      <c r="E1263" s="93" t="s">
        <v>367</v>
      </c>
      <c r="F1263" s="93">
        <v>390</v>
      </c>
      <c r="G1263" s="93">
        <v>1710</v>
      </c>
      <c r="J1263" s="93">
        <v>390</v>
      </c>
      <c r="P1263" s="93" t="s">
        <v>667</v>
      </c>
      <c r="Q1263" s="93">
        <v>31</v>
      </c>
      <c r="W1263" s="93" t="s">
        <v>1334</v>
      </c>
      <c r="Y1263" s="93" t="s">
        <v>1077</v>
      </c>
      <c r="Z1263" s="94" t="s">
        <v>1093</v>
      </c>
    </row>
    <row r="1264" spans="1:26">
      <c r="A1264" s="92">
        <v>105</v>
      </c>
      <c r="B1264" s="93" t="s">
        <v>1076</v>
      </c>
      <c r="C1264" s="93" t="s">
        <v>1078</v>
      </c>
      <c r="D1264" s="93">
        <v>385</v>
      </c>
      <c r="E1264" s="93" t="s">
        <v>55</v>
      </c>
      <c r="F1264" s="93">
        <v>389</v>
      </c>
      <c r="G1264" s="93">
        <v>1710</v>
      </c>
      <c r="J1264" s="93">
        <v>389</v>
      </c>
      <c r="P1264" s="93" t="s">
        <v>667</v>
      </c>
      <c r="Q1264" s="93">
        <v>31</v>
      </c>
      <c r="W1264" s="93" t="s">
        <v>1334</v>
      </c>
      <c r="Y1264" s="93" t="s">
        <v>1077</v>
      </c>
      <c r="Z1264" s="94" t="s">
        <v>1093</v>
      </c>
    </row>
    <row r="1265" spans="1:26">
      <c r="A1265" s="92">
        <v>105</v>
      </c>
      <c r="B1265" s="93" t="s">
        <v>1076</v>
      </c>
      <c r="C1265" s="93" t="s">
        <v>1078</v>
      </c>
      <c r="D1265" s="93">
        <v>385</v>
      </c>
      <c r="E1265" s="93" t="s">
        <v>554</v>
      </c>
      <c r="F1265" s="93">
        <v>70</v>
      </c>
      <c r="G1265" s="93">
        <v>1710</v>
      </c>
      <c r="J1265" s="93">
        <v>70</v>
      </c>
      <c r="P1265" s="93" t="s">
        <v>667</v>
      </c>
      <c r="Q1265" s="93">
        <v>31</v>
      </c>
      <c r="W1265" s="93" t="s">
        <v>1334</v>
      </c>
      <c r="Y1265" s="93" t="s">
        <v>1077</v>
      </c>
      <c r="Z1265" s="94" t="s">
        <v>1093</v>
      </c>
    </row>
    <row r="1266" spans="1:26">
      <c r="A1266" s="92">
        <v>105</v>
      </c>
      <c r="B1266" s="93" t="s">
        <v>1076</v>
      </c>
      <c r="C1266" s="93" t="s">
        <v>1078</v>
      </c>
      <c r="D1266" s="93">
        <v>385</v>
      </c>
      <c r="E1266" s="93" t="s">
        <v>748</v>
      </c>
      <c r="F1266" s="93">
        <v>83</v>
      </c>
      <c r="G1266" s="93">
        <v>1710</v>
      </c>
      <c r="J1266" s="93">
        <v>83</v>
      </c>
      <c r="P1266" s="93" t="s">
        <v>667</v>
      </c>
      <c r="Q1266" s="93">
        <v>31</v>
      </c>
      <c r="W1266" s="93" t="s">
        <v>1334</v>
      </c>
      <c r="Y1266" s="93" t="s">
        <v>1077</v>
      </c>
      <c r="Z1266" s="94" t="s">
        <v>1093</v>
      </c>
    </row>
    <row r="1267" spans="1:26">
      <c r="A1267" s="92">
        <v>105</v>
      </c>
      <c r="B1267" s="93" t="s">
        <v>1076</v>
      </c>
      <c r="C1267" s="93" t="s">
        <v>1078</v>
      </c>
      <c r="D1267" s="93">
        <v>385</v>
      </c>
      <c r="E1267" s="93" t="s">
        <v>542</v>
      </c>
      <c r="F1267" s="93">
        <f>56</f>
        <v>56</v>
      </c>
      <c r="G1267" s="93">
        <v>1711</v>
      </c>
      <c r="J1267" s="93">
        <v>83</v>
      </c>
      <c r="P1267" s="93" t="s">
        <v>667</v>
      </c>
      <c r="Q1267" s="93">
        <v>31</v>
      </c>
      <c r="W1267" s="93" t="s">
        <v>1334</v>
      </c>
      <c r="Y1267" s="93" t="s">
        <v>1077</v>
      </c>
      <c r="Z1267" s="94" t="s">
        <v>1093</v>
      </c>
    </row>
    <row r="1268" spans="1:26">
      <c r="A1268" s="92">
        <v>105</v>
      </c>
      <c r="B1268" s="93" t="s">
        <v>1076</v>
      </c>
      <c r="C1268" s="93" t="s">
        <v>1078</v>
      </c>
      <c r="D1268" s="93">
        <v>385</v>
      </c>
      <c r="E1268" s="93" t="s">
        <v>367</v>
      </c>
      <c r="F1268" s="93">
        <v>390</v>
      </c>
      <c r="G1268" s="93">
        <v>1711</v>
      </c>
      <c r="J1268" s="93">
        <v>390</v>
      </c>
      <c r="P1268" s="93" t="s">
        <v>667</v>
      </c>
      <c r="Q1268" s="93">
        <v>31</v>
      </c>
      <c r="W1268" s="93" t="s">
        <v>1334</v>
      </c>
      <c r="Y1268" s="93" t="s">
        <v>1077</v>
      </c>
      <c r="Z1268" s="94" t="s">
        <v>1093</v>
      </c>
    </row>
    <row r="1269" spans="1:26">
      <c r="A1269" s="92">
        <v>105</v>
      </c>
      <c r="B1269" s="93" t="s">
        <v>1076</v>
      </c>
      <c r="C1269" s="93" t="s">
        <v>1078</v>
      </c>
      <c r="D1269" s="93">
        <v>385</v>
      </c>
      <c r="E1269" s="93" t="s">
        <v>55</v>
      </c>
      <c r="F1269" s="93">
        <v>389</v>
      </c>
      <c r="G1269" s="93">
        <v>1711</v>
      </c>
      <c r="J1269" s="93">
        <v>389</v>
      </c>
      <c r="P1269" s="93" t="s">
        <v>667</v>
      </c>
      <c r="Q1269" s="93">
        <v>31</v>
      </c>
      <c r="W1269" s="93" t="s">
        <v>1334</v>
      </c>
      <c r="Y1269" s="93" t="s">
        <v>1077</v>
      </c>
      <c r="Z1269" s="94" t="s">
        <v>1093</v>
      </c>
    </row>
    <row r="1270" spans="1:26">
      <c r="A1270" s="92">
        <v>105</v>
      </c>
      <c r="B1270" s="93" t="s">
        <v>1076</v>
      </c>
      <c r="C1270" s="93" t="s">
        <v>1078</v>
      </c>
      <c r="D1270" s="93">
        <v>385</v>
      </c>
      <c r="E1270" s="93" t="s">
        <v>554</v>
      </c>
      <c r="F1270" s="93">
        <v>70</v>
      </c>
      <c r="G1270" s="93">
        <v>1711</v>
      </c>
      <c r="J1270" s="93">
        <v>70</v>
      </c>
      <c r="P1270" s="93" t="s">
        <v>667</v>
      </c>
      <c r="Q1270" s="93">
        <v>31</v>
      </c>
      <c r="W1270" s="93" t="s">
        <v>1334</v>
      </c>
      <c r="Y1270" s="93" t="s">
        <v>1077</v>
      </c>
      <c r="Z1270" s="94" t="s">
        <v>1093</v>
      </c>
    </row>
    <row r="1271" spans="1:26">
      <c r="A1271" s="92">
        <v>105</v>
      </c>
      <c r="B1271" s="93" t="s">
        <v>1076</v>
      </c>
      <c r="C1271" s="93" t="s">
        <v>1078</v>
      </c>
      <c r="D1271" s="93">
        <v>385</v>
      </c>
      <c r="E1271" s="93" t="s">
        <v>748</v>
      </c>
      <c r="F1271" s="93">
        <v>83</v>
      </c>
      <c r="G1271" s="93">
        <v>1711</v>
      </c>
      <c r="J1271" s="93">
        <v>83</v>
      </c>
      <c r="P1271" s="93" t="s">
        <v>667</v>
      </c>
      <c r="Q1271" s="93">
        <v>31</v>
      </c>
      <c r="W1271" s="93" t="s">
        <v>1334</v>
      </c>
      <c r="Y1271" s="93" t="s">
        <v>1077</v>
      </c>
      <c r="Z1271" s="94" t="s">
        <v>1093</v>
      </c>
    </row>
    <row r="1272" spans="1:26">
      <c r="A1272" s="92">
        <v>105</v>
      </c>
      <c r="B1272" s="93" t="s">
        <v>1076</v>
      </c>
      <c r="C1272" s="93" t="s">
        <v>1078</v>
      </c>
      <c r="D1272" s="93">
        <v>385</v>
      </c>
      <c r="E1272" s="93" t="s">
        <v>542</v>
      </c>
      <c r="F1272" s="93">
        <f>56</f>
        <v>56</v>
      </c>
      <c r="G1272" s="93">
        <v>1712</v>
      </c>
      <c r="J1272" s="93">
        <v>83</v>
      </c>
      <c r="P1272" s="93" t="s">
        <v>667</v>
      </c>
      <c r="Q1272" s="93">
        <v>31</v>
      </c>
      <c r="W1272" s="93" t="s">
        <v>1334</v>
      </c>
      <c r="Y1272" s="93" t="s">
        <v>1077</v>
      </c>
      <c r="Z1272" s="94" t="s">
        <v>1093</v>
      </c>
    </row>
    <row r="1273" spans="1:26">
      <c r="A1273" s="92">
        <v>105</v>
      </c>
      <c r="B1273" s="93" t="s">
        <v>1076</v>
      </c>
      <c r="C1273" s="93" t="s">
        <v>1078</v>
      </c>
      <c r="D1273" s="93">
        <v>385</v>
      </c>
      <c r="E1273" s="93" t="s">
        <v>367</v>
      </c>
      <c r="F1273" s="93">
        <v>390</v>
      </c>
      <c r="G1273" s="93">
        <v>1712</v>
      </c>
      <c r="J1273" s="93">
        <v>390</v>
      </c>
      <c r="P1273" s="93" t="s">
        <v>667</v>
      </c>
      <c r="Q1273" s="93">
        <v>31</v>
      </c>
      <c r="W1273" s="93" t="s">
        <v>1334</v>
      </c>
      <c r="Y1273" s="93" t="s">
        <v>1077</v>
      </c>
      <c r="Z1273" s="94" t="s">
        <v>1093</v>
      </c>
    </row>
    <row r="1274" spans="1:26">
      <c r="A1274" s="92">
        <v>105</v>
      </c>
      <c r="B1274" s="93" t="s">
        <v>1076</v>
      </c>
      <c r="C1274" s="93" t="s">
        <v>1078</v>
      </c>
      <c r="D1274" s="93">
        <v>385</v>
      </c>
      <c r="E1274" s="93" t="s">
        <v>55</v>
      </c>
      <c r="F1274" s="93">
        <v>389</v>
      </c>
      <c r="G1274" s="93">
        <v>1712</v>
      </c>
      <c r="J1274" s="93">
        <v>389</v>
      </c>
      <c r="P1274" s="93" t="s">
        <v>667</v>
      </c>
      <c r="Q1274" s="93">
        <v>31</v>
      </c>
      <c r="W1274" s="93" t="s">
        <v>1334</v>
      </c>
      <c r="Y1274" s="93" t="s">
        <v>1077</v>
      </c>
      <c r="Z1274" s="94" t="s">
        <v>1093</v>
      </c>
    </row>
    <row r="1275" spans="1:26">
      <c r="A1275" s="92">
        <v>105</v>
      </c>
      <c r="B1275" s="93" t="s">
        <v>1076</v>
      </c>
      <c r="C1275" s="93" t="s">
        <v>1078</v>
      </c>
      <c r="D1275" s="93">
        <v>385</v>
      </c>
      <c r="E1275" s="93" t="s">
        <v>554</v>
      </c>
      <c r="F1275" s="93">
        <v>70</v>
      </c>
      <c r="G1275" s="93">
        <v>1712</v>
      </c>
      <c r="J1275" s="93">
        <v>70</v>
      </c>
      <c r="P1275" s="93" t="s">
        <v>667</v>
      </c>
      <c r="Q1275" s="93">
        <v>31</v>
      </c>
      <c r="W1275" s="93" t="s">
        <v>1334</v>
      </c>
      <c r="Y1275" s="93" t="s">
        <v>1077</v>
      </c>
      <c r="Z1275" s="94" t="s">
        <v>1093</v>
      </c>
    </row>
    <row r="1276" spans="1:26">
      <c r="A1276" s="92">
        <v>105</v>
      </c>
      <c r="B1276" s="93" t="s">
        <v>1076</v>
      </c>
      <c r="C1276" s="93" t="s">
        <v>1078</v>
      </c>
      <c r="D1276" s="93">
        <v>385</v>
      </c>
      <c r="E1276" s="93" t="s">
        <v>748</v>
      </c>
      <c r="F1276" s="93">
        <v>83</v>
      </c>
      <c r="G1276" s="93">
        <v>1712</v>
      </c>
      <c r="J1276" s="93">
        <v>83</v>
      </c>
      <c r="P1276" s="93" t="s">
        <v>667</v>
      </c>
      <c r="Q1276" s="93">
        <v>31</v>
      </c>
      <c r="W1276" s="93" t="s">
        <v>1334</v>
      </c>
      <c r="Y1276" s="93" t="s">
        <v>1077</v>
      </c>
      <c r="Z1276" s="94" t="s">
        <v>1093</v>
      </c>
    </row>
    <row r="1277" spans="1:26">
      <c r="A1277" s="92">
        <v>105</v>
      </c>
      <c r="B1277" s="93" t="s">
        <v>1076</v>
      </c>
      <c r="C1277" s="93" t="s">
        <v>1078</v>
      </c>
      <c r="D1277" s="93">
        <v>385</v>
      </c>
      <c r="E1277" s="93" t="s">
        <v>542</v>
      </c>
      <c r="F1277" s="93">
        <f>56</f>
        <v>56</v>
      </c>
      <c r="G1277" s="93">
        <v>1713</v>
      </c>
      <c r="J1277" s="93">
        <v>83</v>
      </c>
      <c r="P1277" s="93" t="s">
        <v>667</v>
      </c>
      <c r="Q1277" s="93">
        <v>31</v>
      </c>
      <c r="W1277" s="93" t="s">
        <v>1334</v>
      </c>
      <c r="Y1277" s="93" t="s">
        <v>1077</v>
      </c>
      <c r="Z1277" s="94" t="s">
        <v>1093</v>
      </c>
    </row>
    <row r="1278" spans="1:26">
      <c r="A1278" s="92">
        <v>105</v>
      </c>
      <c r="B1278" s="93" t="s">
        <v>1076</v>
      </c>
      <c r="C1278" s="93" t="s">
        <v>1078</v>
      </c>
      <c r="D1278" s="93">
        <v>385</v>
      </c>
      <c r="E1278" s="93" t="s">
        <v>367</v>
      </c>
      <c r="F1278" s="93">
        <v>390</v>
      </c>
      <c r="G1278" s="93">
        <v>1713</v>
      </c>
      <c r="J1278" s="93">
        <v>390</v>
      </c>
      <c r="P1278" s="93" t="s">
        <v>667</v>
      </c>
      <c r="Q1278" s="93">
        <v>31</v>
      </c>
      <c r="W1278" s="93" t="s">
        <v>1334</v>
      </c>
      <c r="Y1278" s="93" t="s">
        <v>1077</v>
      </c>
      <c r="Z1278" s="94" t="s">
        <v>1093</v>
      </c>
    </row>
    <row r="1279" spans="1:26">
      <c r="A1279" s="92">
        <v>105</v>
      </c>
      <c r="B1279" s="93" t="s">
        <v>1076</v>
      </c>
      <c r="C1279" s="93" t="s">
        <v>1078</v>
      </c>
      <c r="D1279" s="93">
        <v>385</v>
      </c>
      <c r="E1279" s="93" t="s">
        <v>55</v>
      </c>
      <c r="F1279" s="93">
        <v>389</v>
      </c>
      <c r="G1279" s="93">
        <v>1713</v>
      </c>
      <c r="J1279" s="93">
        <v>389</v>
      </c>
      <c r="P1279" s="93" t="s">
        <v>667</v>
      </c>
      <c r="Q1279" s="93">
        <v>31</v>
      </c>
      <c r="W1279" s="93" t="s">
        <v>1334</v>
      </c>
      <c r="Y1279" s="93" t="s">
        <v>1077</v>
      </c>
      <c r="Z1279" s="94" t="s">
        <v>1093</v>
      </c>
    </row>
    <row r="1280" spans="1:26">
      <c r="A1280" s="92">
        <v>105</v>
      </c>
      <c r="B1280" s="93" t="s">
        <v>1076</v>
      </c>
      <c r="C1280" s="93" t="s">
        <v>1078</v>
      </c>
      <c r="D1280" s="93">
        <v>385</v>
      </c>
      <c r="E1280" s="93" t="s">
        <v>554</v>
      </c>
      <c r="F1280" s="93">
        <v>70</v>
      </c>
      <c r="G1280" s="93">
        <v>1713</v>
      </c>
      <c r="J1280" s="93">
        <v>70</v>
      </c>
      <c r="P1280" s="93" t="s">
        <v>667</v>
      </c>
      <c r="Q1280" s="93">
        <v>31</v>
      </c>
      <c r="W1280" s="93" t="s">
        <v>1334</v>
      </c>
      <c r="Y1280" s="93" t="s">
        <v>1077</v>
      </c>
      <c r="Z1280" s="94" t="s">
        <v>1093</v>
      </c>
    </row>
    <row r="1281" spans="1:26">
      <c r="A1281" s="92">
        <v>105</v>
      </c>
      <c r="B1281" s="93" t="s">
        <v>1076</v>
      </c>
      <c r="C1281" s="93" t="s">
        <v>1078</v>
      </c>
      <c r="D1281" s="93">
        <v>385</v>
      </c>
      <c r="E1281" s="93" t="s">
        <v>748</v>
      </c>
      <c r="F1281" s="93">
        <v>83</v>
      </c>
      <c r="G1281" s="93">
        <v>1713</v>
      </c>
      <c r="J1281" s="93">
        <v>83</v>
      </c>
      <c r="P1281" s="93" t="s">
        <v>667</v>
      </c>
      <c r="Q1281" s="93">
        <v>31</v>
      </c>
      <c r="W1281" s="93" t="s">
        <v>1334</v>
      </c>
      <c r="Y1281" s="93" t="s">
        <v>1077</v>
      </c>
      <c r="Z1281" s="94" t="s">
        <v>1093</v>
      </c>
    </row>
    <row r="1282" spans="1:26">
      <c r="A1282" s="92">
        <v>105</v>
      </c>
      <c r="B1282" s="93" t="s">
        <v>1076</v>
      </c>
      <c r="C1282" s="93" t="s">
        <v>1078</v>
      </c>
      <c r="D1282" s="93">
        <v>385</v>
      </c>
      <c r="E1282" s="93" t="s">
        <v>542</v>
      </c>
      <c r="F1282" s="93">
        <f>56</f>
        <v>56</v>
      </c>
      <c r="G1282" s="93">
        <v>1714</v>
      </c>
      <c r="J1282" s="93">
        <v>83</v>
      </c>
      <c r="P1282" s="93" t="s">
        <v>667</v>
      </c>
      <c r="Q1282" s="93">
        <v>31</v>
      </c>
      <c r="W1282" s="93" t="s">
        <v>1334</v>
      </c>
      <c r="Y1282" s="93" t="s">
        <v>1077</v>
      </c>
      <c r="Z1282" s="94" t="s">
        <v>1093</v>
      </c>
    </row>
    <row r="1283" spans="1:26">
      <c r="A1283" s="92">
        <v>105</v>
      </c>
      <c r="B1283" s="93" t="s">
        <v>1076</v>
      </c>
      <c r="C1283" s="93" t="s">
        <v>1078</v>
      </c>
      <c r="D1283" s="93">
        <v>385</v>
      </c>
      <c r="E1283" s="93" t="s">
        <v>367</v>
      </c>
      <c r="F1283" s="93">
        <v>390</v>
      </c>
      <c r="G1283" s="93">
        <v>1714</v>
      </c>
      <c r="J1283" s="93">
        <v>390</v>
      </c>
      <c r="P1283" s="93" t="s">
        <v>667</v>
      </c>
      <c r="Q1283" s="93">
        <v>31</v>
      </c>
      <c r="W1283" s="93" t="s">
        <v>1334</v>
      </c>
      <c r="Y1283" s="93" t="s">
        <v>1077</v>
      </c>
      <c r="Z1283" s="94" t="s">
        <v>1093</v>
      </c>
    </row>
    <row r="1284" spans="1:26">
      <c r="A1284" s="92">
        <v>105</v>
      </c>
      <c r="B1284" s="93" t="s">
        <v>1076</v>
      </c>
      <c r="C1284" s="93" t="s">
        <v>1078</v>
      </c>
      <c r="D1284" s="93">
        <v>385</v>
      </c>
      <c r="E1284" s="93" t="s">
        <v>55</v>
      </c>
      <c r="F1284" s="93">
        <v>389</v>
      </c>
      <c r="G1284" s="93">
        <v>1714</v>
      </c>
      <c r="J1284" s="93">
        <v>389</v>
      </c>
      <c r="P1284" s="93" t="s">
        <v>667</v>
      </c>
      <c r="Q1284" s="93">
        <v>31</v>
      </c>
      <c r="W1284" s="93" t="s">
        <v>1334</v>
      </c>
      <c r="Y1284" s="93" t="s">
        <v>1077</v>
      </c>
      <c r="Z1284" s="94" t="s">
        <v>1093</v>
      </c>
    </row>
    <row r="1285" spans="1:26">
      <c r="A1285" s="92">
        <v>105</v>
      </c>
      <c r="B1285" s="93" t="s">
        <v>1076</v>
      </c>
      <c r="C1285" s="93" t="s">
        <v>1078</v>
      </c>
      <c r="D1285" s="93">
        <v>385</v>
      </c>
      <c r="E1285" s="93" t="s">
        <v>554</v>
      </c>
      <c r="F1285" s="93">
        <v>70</v>
      </c>
      <c r="G1285" s="93">
        <v>1714</v>
      </c>
      <c r="J1285" s="93">
        <v>70</v>
      </c>
      <c r="P1285" s="93" t="s">
        <v>667</v>
      </c>
      <c r="Q1285" s="93">
        <v>31</v>
      </c>
      <c r="W1285" s="93" t="s">
        <v>1334</v>
      </c>
      <c r="Y1285" s="93" t="s">
        <v>1077</v>
      </c>
      <c r="Z1285" s="94" t="s">
        <v>1093</v>
      </c>
    </row>
    <row r="1286" spans="1:26">
      <c r="A1286" s="92">
        <v>105</v>
      </c>
      <c r="B1286" s="93" t="s">
        <v>1076</v>
      </c>
      <c r="C1286" s="93" t="s">
        <v>1078</v>
      </c>
      <c r="D1286" s="93">
        <v>385</v>
      </c>
      <c r="E1286" s="93" t="s">
        <v>748</v>
      </c>
      <c r="F1286" s="93">
        <v>83</v>
      </c>
      <c r="G1286" s="93">
        <v>1714</v>
      </c>
      <c r="J1286" s="93">
        <v>83</v>
      </c>
      <c r="P1286" s="93" t="s">
        <v>667</v>
      </c>
      <c r="Q1286" s="93">
        <v>31</v>
      </c>
      <c r="W1286" s="93" t="s">
        <v>1334</v>
      </c>
      <c r="Y1286" s="93" t="s">
        <v>1077</v>
      </c>
      <c r="Z1286" s="94" t="s">
        <v>1093</v>
      </c>
    </row>
    <row r="1287" spans="1:26">
      <c r="A1287" s="92">
        <v>105</v>
      </c>
      <c r="B1287" s="93" t="s">
        <v>1076</v>
      </c>
      <c r="C1287" s="93" t="s">
        <v>1078</v>
      </c>
      <c r="D1287" s="93">
        <v>385</v>
      </c>
      <c r="E1287" s="93" t="s">
        <v>492</v>
      </c>
      <c r="F1287" s="93">
        <v>27</v>
      </c>
      <c r="G1287" s="93">
        <v>1715</v>
      </c>
      <c r="J1287" s="93">
        <v>27</v>
      </c>
      <c r="P1287" s="93" t="s">
        <v>667</v>
      </c>
      <c r="Q1287" s="93">
        <v>31</v>
      </c>
      <c r="W1287" s="93" t="s">
        <v>1334</v>
      </c>
      <c r="Y1287" s="93" t="s">
        <v>1077</v>
      </c>
      <c r="Z1287" s="94" t="s">
        <v>1093</v>
      </c>
    </row>
    <row r="1288" spans="1:26">
      <c r="A1288" s="92">
        <v>105</v>
      </c>
      <c r="B1288" s="93" t="s">
        <v>1076</v>
      </c>
      <c r="C1288" s="93" t="s">
        <v>1078</v>
      </c>
      <c r="D1288" s="93">
        <v>385</v>
      </c>
      <c r="E1288" s="93" t="s">
        <v>542</v>
      </c>
      <c r="F1288" s="93">
        <f>56</f>
        <v>56</v>
      </c>
      <c r="G1288" s="93">
        <v>1715</v>
      </c>
      <c r="J1288" s="93">
        <v>83</v>
      </c>
      <c r="P1288" s="93" t="s">
        <v>667</v>
      </c>
      <c r="Q1288" s="93">
        <v>31</v>
      </c>
      <c r="W1288" s="93" t="s">
        <v>1334</v>
      </c>
      <c r="Y1288" s="93" t="s">
        <v>1077</v>
      </c>
      <c r="Z1288" s="94" t="s">
        <v>1093</v>
      </c>
    </row>
    <row r="1289" spans="1:26">
      <c r="A1289" s="92">
        <v>105</v>
      </c>
      <c r="B1289" s="93" t="s">
        <v>1076</v>
      </c>
      <c r="C1289" s="93" t="s">
        <v>1078</v>
      </c>
      <c r="D1289" s="93">
        <v>385</v>
      </c>
      <c r="E1289" s="93" t="s">
        <v>524</v>
      </c>
      <c r="F1289" s="93">
        <v>172</v>
      </c>
      <c r="G1289" s="93">
        <v>1715</v>
      </c>
      <c r="J1289" s="93">
        <v>172</v>
      </c>
      <c r="P1289" s="93" t="s">
        <v>667</v>
      </c>
      <c r="Q1289" s="93">
        <v>31</v>
      </c>
      <c r="W1289" s="93" t="s">
        <v>1334</v>
      </c>
      <c r="Y1289" s="93" t="s">
        <v>1077</v>
      </c>
      <c r="Z1289" s="94" t="s">
        <v>1093</v>
      </c>
    </row>
    <row r="1290" spans="1:26">
      <c r="A1290" s="92">
        <v>105</v>
      </c>
      <c r="B1290" s="93" t="s">
        <v>1076</v>
      </c>
      <c r="C1290" s="93" t="s">
        <v>1078</v>
      </c>
      <c r="D1290" s="93">
        <v>385</v>
      </c>
      <c r="E1290" s="93" t="s">
        <v>480</v>
      </c>
      <c r="F1290" s="93">
        <v>177</v>
      </c>
      <c r="G1290" s="93">
        <v>1715</v>
      </c>
      <c r="J1290" s="93">
        <v>177</v>
      </c>
      <c r="P1290" s="93" t="s">
        <v>667</v>
      </c>
      <c r="Q1290" s="93">
        <v>31</v>
      </c>
      <c r="W1290" s="93" t="s">
        <v>1334</v>
      </c>
      <c r="Y1290" s="93" t="s">
        <v>1077</v>
      </c>
      <c r="Z1290" s="94" t="s">
        <v>1093</v>
      </c>
    </row>
    <row r="1291" spans="1:26">
      <c r="A1291" s="92">
        <v>105</v>
      </c>
      <c r="B1291" s="93" t="s">
        <v>1076</v>
      </c>
      <c r="C1291" s="93" t="s">
        <v>1078</v>
      </c>
      <c r="D1291" s="93">
        <v>385</v>
      </c>
      <c r="E1291" s="93" t="s">
        <v>367</v>
      </c>
      <c r="F1291" s="93">
        <v>390</v>
      </c>
      <c r="G1291" s="93">
        <v>1715</v>
      </c>
      <c r="J1291" s="93">
        <v>390</v>
      </c>
      <c r="P1291" s="93" t="s">
        <v>667</v>
      </c>
      <c r="Q1291" s="93">
        <v>31</v>
      </c>
      <c r="W1291" s="93" t="s">
        <v>1334</v>
      </c>
      <c r="Y1291" s="93" t="s">
        <v>1077</v>
      </c>
      <c r="Z1291" s="94" t="s">
        <v>1093</v>
      </c>
    </row>
    <row r="1292" spans="1:26">
      <c r="A1292" s="92">
        <v>105</v>
      </c>
      <c r="B1292" s="93" t="s">
        <v>1076</v>
      </c>
      <c r="C1292" s="93" t="s">
        <v>1078</v>
      </c>
      <c r="D1292" s="93">
        <v>385</v>
      </c>
      <c r="E1292" s="93" t="s">
        <v>55</v>
      </c>
      <c r="F1292" s="93">
        <v>389</v>
      </c>
      <c r="G1292" s="93">
        <v>1715</v>
      </c>
      <c r="J1292" s="93">
        <v>389</v>
      </c>
      <c r="P1292" s="93" t="s">
        <v>667</v>
      </c>
      <c r="Q1292" s="93">
        <v>31</v>
      </c>
      <c r="W1292" s="93" t="s">
        <v>1334</v>
      </c>
      <c r="Y1292" s="93" t="s">
        <v>1077</v>
      </c>
      <c r="Z1292" s="94" t="s">
        <v>1093</v>
      </c>
    </row>
    <row r="1293" spans="1:26">
      <c r="A1293" s="92">
        <v>105</v>
      </c>
      <c r="B1293" s="93" t="s">
        <v>1076</v>
      </c>
      <c r="C1293" s="93" t="s">
        <v>1078</v>
      </c>
      <c r="D1293" s="93">
        <v>385</v>
      </c>
      <c r="E1293" s="93" t="s">
        <v>554</v>
      </c>
      <c r="F1293" s="93">
        <v>70</v>
      </c>
      <c r="G1293" s="93">
        <v>1715</v>
      </c>
      <c r="J1293" s="93">
        <v>70</v>
      </c>
      <c r="P1293" s="93" t="s">
        <v>667</v>
      </c>
      <c r="Q1293" s="93">
        <v>31</v>
      </c>
      <c r="W1293" s="93" t="s">
        <v>1334</v>
      </c>
      <c r="Y1293" s="93" t="s">
        <v>1077</v>
      </c>
      <c r="Z1293" s="94" t="s">
        <v>1093</v>
      </c>
    </row>
    <row r="1294" spans="1:26">
      <c r="A1294" s="92">
        <v>105</v>
      </c>
      <c r="B1294" s="93" t="s">
        <v>1076</v>
      </c>
      <c r="C1294" s="93" t="s">
        <v>1078</v>
      </c>
      <c r="D1294" s="93">
        <v>385</v>
      </c>
      <c r="E1294" s="93" t="s">
        <v>748</v>
      </c>
      <c r="F1294" s="93">
        <v>83</v>
      </c>
      <c r="G1294" s="93">
        <v>1715</v>
      </c>
      <c r="J1294" s="93">
        <v>83</v>
      </c>
      <c r="P1294" s="93" t="s">
        <v>667</v>
      </c>
      <c r="Q1294" s="93">
        <v>31</v>
      </c>
      <c r="W1294" s="93" t="s">
        <v>1334</v>
      </c>
      <c r="Y1294" s="93" t="s">
        <v>1077</v>
      </c>
      <c r="Z1294" s="94" t="s">
        <v>1093</v>
      </c>
    </row>
    <row r="1295" spans="1:26">
      <c r="A1295" s="92">
        <v>105</v>
      </c>
      <c r="B1295" s="93" t="s">
        <v>1076</v>
      </c>
      <c r="C1295" s="93" t="s">
        <v>1078</v>
      </c>
      <c r="D1295" s="93">
        <v>385</v>
      </c>
      <c r="E1295" s="93" t="s">
        <v>492</v>
      </c>
      <c r="F1295" s="93">
        <v>27</v>
      </c>
      <c r="G1295" s="93">
        <v>1716</v>
      </c>
      <c r="J1295" s="93">
        <v>27</v>
      </c>
      <c r="P1295" s="93" t="s">
        <v>667</v>
      </c>
      <c r="Q1295" s="93">
        <v>31</v>
      </c>
      <c r="W1295" s="93" t="s">
        <v>1334</v>
      </c>
      <c r="Y1295" s="93" t="s">
        <v>1077</v>
      </c>
      <c r="Z1295" s="94" t="s">
        <v>1093</v>
      </c>
    </row>
    <row r="1296" spans="1:26">
      <c r="A1296" s="92">
        <v>105</v>
      </c>
      <c r="B1296" s="93" t="s">
        <v>1076</v>
      </c>
      <c r="C1296" s="93" t="s">
        <v>1078</v>
      </c>
      <c r="D1296" s="93">
        <v>385</v>
      </c>
      <c r="E1296" s="93" t="s">
        <v>542</v>
      </c>
      <c r="F1296" s="93">
        <f>56</f>
        <v>56</v>
      </c>
      <c r="G1296" s="93">
        <v>1716</v>
      </c>
      <c r="J1296" s="93">
        <v>83</v>
      </c>
      <c r="P1296" s="93" t="s">
        <v>667</v>
      </c>
      <c r="Q1296" s="93">
        <v>31</v>
      </c>
      <c r="W1296" s="93" t="s">
        <v>1334</v>
      </c>
      <c r="Y1296" s="93" t="s">
        <v>1077</v>
      </c>
      <c r="Z1296" s="94" t="s">
        <v>1093</v>
      </c>
    </row>
    <row r="1297" spans="1:26">
      <c r="A1297" s="92">
        <v>105</v>
      </c>
      <c r="B1297" s="93" t="s">
        <v>1076</v>
      </c>
      <c r="C1297" s="93" t="s">
        <v>1078</v>
      </c>
      <c r="D1297" s="93">
        <v>385</v>
      </c>
      <c r="E1297" s="93" t="s">
        <v>524</v>
      </c>
      <c r="F1297" s="93">
        <v>172</v>
      </c>
      <c r="G1297" s="93">
        <v>1716</v>
      </c>
      <c r="J1297" s="93">
        <v>172</v>
      </c>
      <c r="P1297" s="93" t="s">
        <v>667</v>
      </c>
      <c r="Q1297" s="93">
        <v>31</v>
      </c>
      <c r="W1297" s="93" t="s">
        <v>1334</v>
      </c>
      <c r="Y1297" s="93" t="s">
        <v>1077</v>
      </c>
      <c r="Z1297" s="94" t="s">
        <v>1093</v>
      </c>
    </row>
    <row r="1298" spans="1:26">
      <c r="A1298" s="92">
        <v>105</v>
      </c>
      <c r="B1298" s="93" t="s">
        <v>1076</v>
      </c>
      <c r="C1298" s="93" t="s">
        <v>1078</v>
      </c>
      <c r="D1298" s="93">
        <v>385</v>
      </c>
      <c r="E1298" s="93" t="s">
        <v>480</v>
      </c>
      <c r="F1298" s="93">
        <v>177</v>
      </c>
      <c r="G1298" s="93">
        <v>1716</v>
      </c>
      <c r="J1298" s="93">
        <v>177</v>
      </c>
      <c r="P1298" s="93" t="s">
        <v>667</v>
      </c>
      <c r="Q1298" s="93">
        <v>31</v>
      </c>
      <c r="W1298" s="93" t="s">
        <v>1334</v>
      </c>
      <c r="Y1298" s="93" t="s">
        <v>1077</v>
      </c>
      <c r="Z1298" s="94" t="s">
        <v>1093</v>
      </c>
    </row>
    <row r="1299" spans="1:26">
      <c r="A1299" s="92">
        <v>105</v>
      </c>
      <c r="B1299" s="93" t="s">
        <v>1076</v>
      </c>
      <c r="C1299" s="93" t="s">
        <v>1078</v>
      </c>
      <c r="D1299" s="93">
        <v>385</v>
      </c>
      <c r="E1299" s="93" t="s">
        <v>367</v>
      </c>
      <c r="F1299" s="93">
        <v>390</v>
      </c>
      <c r="G1299" s="93">
        <v>1716</v>
      </c>
      <c r="J1299" s="93">
        <v>390</v>
      </c>
      <c r="P1299" s="93" t="s">
        <v>667</v>
      </c>
      <c r="Q1299" s="93">
        <v>31</v>
      </c>
      <c r="W1299" s="93" t="s">
        <v>1334</v>
      </c>
      <c r="Y1299" s="93" t="s">
        <v>1077</v>
      </c>
      <c r="Z1299" s="94" t="s">
        <v>1093</v>
      </c>
    </row>
    <row r="1300" spans="1:26">
      <c r="A1300" s="92">
        <v>105</v>
      </c>
      <c r="B1300" s="93" t="s">
        <v>1076</v>
      </c>
      <c r="C1300" s="93" t="s">
        <v>1078</v>
      </c>
      <c r="D1300" s="93">
        <v>385</v>
      </c>
      <c r="E1300" s="93" t="s">
        <v>55</v>
      </c>
      <c r="F1300" s="93">
        <v>389</v>
      </c>
      <c r="G1300" s="93">
        <v>1716</v>
      </c>
      <c r="J1300" s="93">
        <v>389</v>
      </c>
      <c r="P1300" s="93" t="s">
        <v>667</v>
      </c>
      <c r="Q1300" s="93">
        <v>31</v>
      </c>
      <c r="W1300" s="93" t="s">
        <v>1334</v>
      </c>
      <c r="Y1300" s="93" t="s">
        <v>1077</v>
      </c>
      <c r="Z1300" s="94" t="s">
        <v>1093</v>
      </c>
    </row>
    <row r="1301" spans="1:26">
      <c r="A1301" s="92">
        <v>105</v>
      </c>
      <c r="B1301" s="93" t="s">
        <v>1076</v>
      </c>
      <c r="C1301" s="93" t="s">
        <v>1078</v>
      </c>
      <c r="D1301" s="93">
        <v>385</v>
      </c>
      <c r="E1301" s="93" t="s">
        <v>554</v>
      </c>
      <c r="F1301" s="93">
        <v>70</v>
      </c>
      <c r="G1301" s="93">
        <v>1716</v>
      </c>
      <c r="J1301" s="93">
        <v>70</v>
      </c>
      <c r="P1301" s="93" t="s">
        <v>667</v>
      </c>
      <c r="Q1301" s="93">
        <v>31</v>
      </c>
      <c r="W1301" s="93" t="s">
        <v>1334</v>
      </c>
      <c r="Y1301" s="93" t="s">
        <v>1077</v>
      </c>
      <c r="Z1301" s="94" t="s">
        <v>1093</v>
      </c>
    </row>
    <row r="1302" spans="1:26">
      <c r="A1302" s="92">
        <v>105</v>
      </c>
      <c r="B1302" s="93" t="s">
        <v>1076</v>
      </c>
      <c r="C1302" s="93" t="s">
        <v>1078</v>
      </c>
      <c r="D1302" s="93">
        <v>385</v>
      </c>
      <c r="E1302" s="93" t="s">
        <v>748</v>
      </c>
      <c r="F1302" s="93">
        <v>83</v>
      </c>
      <c r="G1302" s="93">
        <v>1716</v>
      </c>
      <c r="J1302" s="93">
        <v>83</v>
      </c>
      <c r="P1302" s="93" t="s">
        <v>667</v>
      </c>
      <c r="Q1302" s="93">
        <v>31</v>
      </c>
      <c r="W1302" s="93" t="s">
        <v>1334</v>
      </c>
      <c r="Y1302" s="93" t="s">
        <v>1077</v>
      </c>
      <c r="Z1302" s="94" t="s">
        <v>1093</v>
      </c>
    </row>
    <row r="1303" spans="1:26">
      <c r="A1303" s="92">
        <v>105</v>
      </c>
      <c r="B1303" s="93" t="s">
        <v>1076</v>
      </c>
      <c r="C1303" s="93" t="s">
        <v>1078</v>
      </c>
      <c r="D1303" s="93">
        <v>385</v>
      </c>
      <c r="E1303" s="93" t="s">
        <v>492</v>
      </c>
      <c r="F1303" s="93">
        <v>27</v>
      </c>
      <c r="G1303" s="93">
        <v>1717</v>
      </c>
      <c r="J1303" s="93">
        <v>27</v>
      </c>
      <c r="P1303" s="93" t="s">
        <v>667</v>
      </c>
      <c r="Q1303" s="93">
        <v>31</v>
      </c>
      <c r="W1303" s="93" t="s">
        <v>1334</v>
      </c>
      <c r="Y1303" s="93" t="s">
        <v>1077</v>
      </c>
      <c r="Z1303" s="94" t="s">
        <v>1093</v>
      </c>
    </row>
    <row r="1304" spans="1:26">
      <c r="A1304" s="92">
        <v>105</v>
      </c>
      <c r="B1304" s="93" t="s">
        <v>1076</v>
      </c>
      <c r="C1304" s="93" t="s">
        <v>1078</v>
      </c>
      <c r="D1304" s="93">
        <v>385</v>
      </c>
      <c r="E1304" s="93" t="s">
        <v>542</v>
      </c>
      <c r="F1304" s="93">
        <f>56</f>
        <v>56</v>
      </c>
      <c r="G1304" s="93">
        <v>1717</v>
      </c>
      <c r="J1304" s="93">
        <v>83</v>
      </c>
      <c r="P1304" s="93" t="s">
        <v>667</v>
      </c>
      <c r="Q1304" s="93">
        <v>31</v>
      </c>
      <c r="W1304" s="93" t="s">
        <v>1334</v>
      </c>
      <c r="Y1304" s="93" t="s">
        <v>1077</v>
      </c>
      <c r="Z1304" s="94" t="s">
        <v>1093</v>
      </c>
    </row>
    <row r="1305" spans="1:26">
      <c r="A1305" s="92">
        <v>105</v>
      </c>
      <c r="B1305" s="93" t="s">
        <v>1076</v>
      </c>
      <c r="C1305" s="93" t="s">
        <v>1078</v>
      </c>
      <c r="D1305" s="93">
        <v>385</v>
      </c>
      <c r="E1305" s="93" t="s">
        <v>524</v>
      </c>
      <c r="F1305" s="93">
        <v>172</v>
      </c>
      <c r="G1305" s="93">
        <v>1717</v>
      </c>
      <c r="J1305" s="93">
        <v>172</v>
      </c>
      <c r="P1305" s="93" t="s">
        <v>667</v>
      </c>
      <c r="Q1305" s="93">
        <v>31</v>
      </c>
      <c r="W1305" s="93" t="s">
        <v>1334</v>
      </c>
      <c r="Y1305" s="93" t="s">
        <v>1077</v>
      </c>
      <c r="Z1305" s="94" t="s">
        <v>1093</v>
      </c>
    </row>
    <row r="1306" spans="1:26">
      <c r="A1306" s="92">
        <v>105</v>
      </c>
      <c r="B1306" s="93" t="s">
        <v>1076</v>
      </c>
      <c r="C1306" s="93" t="s">
        <v>1078</v>
      </c>
      <c r="D1306" s="93">
        <v>385</v>
      </c>
      <c r="E1306" s="93" t="s">
        <v>480</v>
      </c>
      <c r="F1306" s="93">
        <v>177</v>
      </c>
      <c r="G1306" s="93">
        <v>1717</v>
      </c>
      <c r="J1306" s="93">
        <v>177</v>
      </c>
      <c r="P1306" s="93" t="s">
        <v>667</v>
      </c>
      <c r="Q1306" s="93">
        <v>31</v>
      </c>
      <c r="W1306" s="93" t="s">
        <v>1334</v>
      </c>
      <c r="Y1306" s="93" t="s">
        <v>1077</v>
      </c>
      <c r="Z1306" s="94" t="s">
        <v>1093</v>
      </c>
    </row>
    <row r="1307" spans="1:26">
      <c r="A1307" s="92">
        <v>105</v>
      </c>
      <c r="B1307" s="93" t="s">
        <v>1076</v>
      </c>
      <c r="C1307" s="93" t="s">
        <v>1078</v>
      </c>
      <c r="D1307" s="93">
        <v>385</v>
      </c>
      <c r="E1307" s="93" t="s">
        <v>367</v>
      </c>
      <c r="F1307" s="93">
        <v>390</v>
      </c>
      <c r="G1307" s="93">
        <v>1717</v>
      </c>
      <c r="J1307" s="93">
        <v>390</v>
      </c>
      <c r="P1307" s="93" t="s">
        <v>667</v>
      </c>
      <c r="Q1307" s="93">
        <v>31</v>
      </c>
      <c r="W1307" s="93" t="s">
        <v>1334</v>
      </c>
      <c r="Y1307" s="93" t="s">
        <v>1077</v>
      </c>
      <c r="Z1307" s="94" t="s">
        <v>1093</v>
      </c>
    </row>
    <row r="1308" spans="1:26">
      <c r="A1308" s="92">
        <v>105</v>
      </c>
      <c r="B1308" s="93" t="s">
        <v>1076</v>
      </c>
      <c r="C1308" s="93" t="s">
        <v>1078</v>
      </c>
      <c r="D1308" s="93">
        <v>385</v>
      </c>
      <c r="E1308" s="93" t="s">
        <v>55</v>
      </c>
      <c r="F1308" s="93">
        <v>389</v>
      </c>
      <c r="G1308" s="93">
        <v>1717</v>
      </c>
      <c r="J1308" s="93">
        <v>389</v>
      </c>
      <c r="P1308" s="93" t="s">
        <v>667</v>
      </c>
      <c r="Q1308" s="93">
        <v>31</v>
      </c>
      <c r="W1308" s="93" t="s">
        <v>1334</v>
      </c>
      <c r="Y1308" s="93" t="s">
        <v>1077</v>
      </c>
      <c r="Z1308" s="94" t="s">
        <v>1093</v>
      </c>
    </row>
    <row r="1309" spans="1:26">
      <c r="A1309" s="92">
        <v>105</v>
      </c>
      <c r="B1309" s="93" t="s">
        <v>1076</v>
      </c>
      <c r="C1309" s="93" t="s">
        <v>1078</v>
      </c>
      <c r="D1309" s="93">
        <v>385</v>
      </c>
      <c r="E1309" s="93" t="s">
        <v>554</v>
      </c>
      <c r="F1309" s="93">
        <v>70</v>
      </c>
      <c r="G1309" s="93">
        <v>1717</v>
      </c>
      <c r="J1309" s="93">
        <v>70</v>
      </c>
      <c r="P1309" s="93" t="s">
        <v>667</v>
      </c>
      <c r="Q1309" s="93">
        <v>31</v>
      </c>
      <c r="W1309" s="93" t="s">
        <v>1334</v>
      </c>
      <c r="Y1309" s="93" t="s">
        <v>1077</v>
      </c>
      <c r="Z1309" s="94" t="s">
        <v>1093</v>
      </c>
    </row>
    <row r="1310" spans="1:26">
      <c r="A1310" s="92">
        <v>105</v>
      </c>
      <c r="B1310" s="93" t="s">
        <v>1076</v>
      </c>
      <c r="C1310" s="93" t="s">
        <v>1078</v>
      </c>
      <c r="D1310" s="93">
        <v>385</v>
      </c>
      <c r="E1310" s="93" t="s">
        <v>748</v>
      </c>
      <c r="F1310" s="93">
        <v>83</v>
      </c>
      <c r="G1310" s="93">
        <v>1717</v>
      </c>
      <c r="J1310" s="93">
        <v>83</v>
      </c>
      <c r="P1310" s="93" t="s">
        <v>667</v>
      </c>
      <c r="Q1310" s="93">
        <v>31</v>
      </c>
      <c r="W1310" s="93" t="s">
        <v>1334</v>
      </c>
      <c r="Y1310" s="93" t="s">
        <v>1077</v>
      </c>
      <c r="Z1310" s="94" t="s">
        <v>1093</v>
      </c>
    </row>
    <row r="1311" spans="1:26">
      <c r="A1311" s="92">
        <v>105</v>
      </c>
      <c r="B1311" s="93" t="s">
        <v>1076</v>
      </c>
      <c r="C1311" s="93" t="s">
        <v>1078</v>
      </c>
      <c r="D1311" s="93">
        <v>385</v>
      </c>
      <c r="E1311" s="93" t="s">
        <v>492</v>
      </c>
      <c r="F1311" s="93">
        <v>27</v>
      </c>
      <c r="G1311" s="93">
        <v>1718</v>
      </c>
      <c r="J1311" s="93">
        <v>27</v>
      </c>
      <c r="P1311" s="93" t="s">
        <v>667</v>
      </c>
      <c r="Q1311" s="93">
        <v>31</v>
      </c>
      <c r="W1311" s="93" t="s">
        <v>1334</v>
      </c>
      <c r="Y1311" s="93" t="s">
        <v>1077</v>
      </c>
      <c r="Z1311" s="94" t="s">
        <v>1093</v>
      </c>
    </row>
    <row r="1312" spans="1:26">
      <c r="A1312" s="92">
        <v>105</v>
      </c>
      <c r="B1312" s="93" t="s">
        <v>1076</v>
      </c>
      <c r="C1312" s="93" t="s">
        <v>1078</v>
      </c>
      <c r="D1312" s="93">
        <v>385</v>
      </c>
      <c r="E1312" s="93" t="s">
        <v>542</v>
      </c>
      <c r="F1312" s="93">
        <f>56</f>
        <v>56</v>
      </c>
      <c r="G1312" s="93">
        <v>1718</v>
      </c>
      <c r="J1312" s="93">
        <v>83</v>
      </c>
      <c r="P1312" s="93" t="s">
        <v>667</v>
      </c>
      <c r="Q1312" s="93">
        <v>31</v>
      </c>
      <c r="W1312" s="93" t="s">
        <v>1334</v>
      </c>
      <c r="Y1312" s="93" t="s">
        <v>1077</v>
      </c>
      <c r="Z1312" s="94" t="s">
        <v>1093</v>
      </c>
    </row>
    <row r="1313" spans="1:26">
      <c r="A1313" s="92">
        <v>105</v>
      </c>
      <c r="B1313" s="93" t="s">
        <v>1076</v>
      </c>
      <c r="C1313" s="93" t="s">
        <v>1078</v>
      </c>
      <c r="D1313" s="93">
        <v>385</v>
      </c>
      <c r="E1313" s="93" t="s">
        <v>524</v>
      </c>
      <c r="F1313" s="93">
        <v>172</v>
      </c>
      <c r="G1313" s="93">
        <v>1718</v>
      </c>
      <c r="J1313" s="93">
        <v>172</v>
      </c>
      <c r="P1313" s="93" t="s">
        <v>667</v>
      </c>
      <c r="Q1313" s="93">
        <v>31</v>
      </c>
      <c r="W1313" s="93" t="s">
        <v>1334</v>
      </c>
      <c r="Y1313" s="93" t="s">
        <v>1077</v>
      </c>
      <c r="Z1313" s="94" t="s">
        <v>1093</v>
      </c>
    </row>
    <row r="1314" spans="1:26">
      <c r="A1314" s="92">
        <v>105</v>
      </c>
      <c r="B1314" s="93" t="s">
        <v>1076</v>
      </c>
      <c r="C1314" s="93" t="s">
        <v>1078</v>
      </c>
      <c r="D1314" s="93">
        <v>385</v>
      </c>
      <c r="E1314" s="93" t="s">
        <v>480</v>
      </c>
      <c r="F1314" s="93">
        <v>177</v>
      </c>
      <c r="G1314" s="93">
        <v>1718</v>
      </c>
      <c r="J1314" s="93">
        <v>177</v>
      </c>
      <c r="P1314" s="93" t="s">
        <v>667</v>
      </c>
      <c r="Q1314" s="93">
        <v>31</v>
      </c>
      <c r="W1314" s="93" t="s">
        <v>1334</v>
      </c>
      <c r="Y1314" s="93" t="s">
        <v>1077</v>
      </c>
      <c r="Z1314" s="94" t="s">
        <v>1093</v>
      </c>
    </row>
    <row r="1315" spans="1:26">
      <c r="A1315" s="92">
        <v>105</v>
      </c>
      <c r="B1315" s="93" t="s">
        <v>1076</v>
      </c>
      <c r="C1315" s="93" t="s">
        <v>1078</v>
      </c>
      <c r="D1315" s="93">
        <v>385</v>
      </c>
      <c r="E1315" s="93" t="s">
        <v>367</v>
      </c>
      <c r="F1315" s="93">
        <v>390</v>
      </c>
      <c r="G1315" s="93">
        <v>1718</v>
      </c>
      <c r="J1315" s="93">
        <v>390</v>
      </c>
      <c r="P1315" s="93" t="s">
        <v>667</v>
      </c>
      <c r="Q1315" s="93">
        <v>31</v>
      </c>
      <c r="W1315" s="93" t="s">
        <v>1334</v>
      </c>
      <c r="Y1315" s="93" t="s">
        <v>1077</v>
      </c>
      <c r="Z1315" s="94" t="s">
        <v>1093</v>
      </c>
    </row>
    <row r="1316" spans="1:26">
      <c r="A1316" s="92">
        <v>105</v>
      </c>
      <c r="B1316" s="93" t="s">
        <v>1076</v>
      </c>
      <c r="C1316" s="93" t="s">
        <v>1078</v>
      </c>
      <c r="D1316" s="93">
        <v>385</v>
      </c>
      <c r="E1316" s="93" t="s">
        <v>55</v>
      </c>
      <c r="F1316" s="93">
        <v>389</v>
      </c>
      <c r="G1316" s="93">
        <v>1718</v>
      </c>
      <c r="J1316" s="93">
        <v>389</v>
      </c>
      <c r="P1316" s="93" t="s">
        <v>667</v>
      </c>
      <c r="Q1316" s="93">
        <v>31</v>
      </c>
      <c r="W1316" s="93" t="s">
        <v>1334</v>
      </c>
      <c r="Y1316" s="93" t="s">
        <v>1077</v>
      </c>
      <c r="Z1316" s="94" t="s">
        <v>1093</v>
      </c>
    </row>
    <row r="1317" spans="1:26">
      <c r="A1317" s="92">
        <v>105</v>
      </c>
      <c r="B1317" s="93" t="s">
        <v>1076</v>
      </c>
      <c r="C1317" s="93" t="s">
        <v>1078</v>
      </c>
      <c r="D1317" s="93">
        <v>385</v>
      </c>
      <c r="E1317" s="93" t="s">
        <v>554</v>
      </c>
      <c r="F1317" s="93">
        <v>70</v>
      </c>
      <c r="G1317" s="93">
        <v>1718</v>
      </c>
      <c r="J1317" s="93">
        <v>70</v>
      </c>
      <c r="P1317" s="93" t="s">
        <v>667</v>
      </c>
      <c r="Q1317" s="93">
        <v>31</v>
      </c>
      <c r="W1317" s="93" t="s">
        <v>1334</v>
      </c>
      <c r="Y1317" s="93" t="s">
        <v>1077</v>
      </c>
      <c r="Z1317" s="94" t="s">
        <v>1093</v>
      </c>
    </row>
    <row r="1318" spans="1:26">
      <c r="A1318" s="92">
        <v>105</v>
      </c>
      <c r="B1318" s="93" t="s">
        <v>1076</v>
      </c>
      <c r="C1318" s="93" t="s">
        <v>1078</v>
      </c>
      <c r="D1318" s="93">
        <v>385</v>
      </c>
      <c r="E1318" s="93" t="s">
        <v>748</v>
      </c>
      <c r="F1318" s="93">
        <v>83</v>
      </c>
      <c r="G1318" s="93">
        <v>1718</v>
      </c>
      <c r="J1318" s="93">
        <v>83</v>
      </c>
      <c r="P1318" s="93" t="s">
        <v>667</v>
      </c>
      <c r="Q1318" s="93">
        <v>31</v>
      </c>
      <c r="W1318" s="93" t="s">
        <v>1334</v>
      </c>
      <c r="Y1318" s="93" t="s">
        <v>1077</v>
      </c>
      <c r="Z1318" s="94" t="s">
        <v>1093</v>
      </c>
    </row>
    <row r="1319" spans="1:26">
      <c r="A1319" s="92">
        <v>105</v>
      </c>
      <c r="B1319" s="93" t="s">
        <v>1076</v>
      </c>
      <c r="C1319" s="93" t="s">
        <v>1078</v>
      </c>
      <c r="D1319" s="93">
        <v>385</v>
      </c>
      <c r="E1319" s="93" t="s">
        <v>492</v>
      </c>
      <c r="F1319" s="93">
        <v>27</v>
      </c>
      <c r="G1319" s="93">
        <v>1719</v>
      </c>
      <c r="J1319" s="93">
        <v>27</v>
      </c>
      <c r="P1319" s="93" t="s">
        <v>667</v>
      </c>
      <c r="Q1319" s="93">
        <v>31</v>
      </c>
      <c r="W1319" s="93" t="s">
        <v>1334</v>
      </c>
      <c r="Y1319" s="93" t="s">
        <v>1077</v>
      </c>
      <c r="Z1319" s="94" t="s">
        <v>1093</v>
      </c>
    </row>
    <row r="1320" spans="1:26">
      <c r="A1320" s="92">
        <v>105</v>
      </c>
      <c r="B1320" s="93" t="s">
        <v>1076</v>
      </c>
      <c r="C1320" s="93" t="s">
        <v>1078</v>
      </c>
      <c r="D1320" s="93">
        <v>385</v>
      </c>
      <c r="E1320" s="93" t="s">
        <v>542</v>
      </c>
      <c r="F1320" s="93">
        <f>56</f>
        <v>56</v>
      </c>
      <c r="G1320" s="93">
        <v>1719</v>
      </c>
      <c r="J1320" s="93">
        <v>83</v>
      </c>
      <c r="P1320" s="93" t="s">
        <v>667</v>
      </c>
      <c r="Q1320" s="93">
        <v>31</v>
      </c>
      <c r="W1320" s="93" t="s">
        <v>1334</v>
      </c>
      <c r="Y1320" s="93" t="s">
        <v>1077</v>
      </c>
      <c r="Z1320" s="94" t="s">
        <v>1093</v>
      </c>
    </row>
    <row r="1321" spans="1:26">
      <c r="A1321" s="92">
        <v>105</v>
      </c>
      <c r="B1321" s="93" t="s">
        <v>1076</v>
      </c>
      <c r="C1321" s="93" t="s">
        <v>1078</v>
      </c>
      <c r="D1321" s="93">
        <v>385</v>
      </c>
      <c r="E1321" s="93" t="s">
        <v>524</v>
      </c>
      <c r="F1321" s="93">
        <v>172</v>
      </c>
      <c r="G1321" s="93">
        <v>1719</v>
      </c>
      <c r="J1321" s="93">
        <v>172</v>
      </c>
      <c r="P1321" s="93" t="s">
        <v>667</v>
      </c>
      <c r="Q1321" s="93">
        <v>31</v>
      </c>
      <c r="W1321" s="93" t="s">
        <v>1334</v>
      </c>
      <c r="Y1321" s="93" t="s">
        <v>1077</v>
      </c>
      <c r="Z1321" s="94" t="s">
        <v>1093</v>
      </c>
    </row>
    <row r="1322" spans="1:26">
      <c r="A1322" s="92">
        <v>105</v>
      </c>
      <c r="B1322" s="93" t="s">
        <v>1076</v>
      </c>
      <c r="C1322" s="93" t="s">
        <v>1078</v>
      </c>
      <c r="D1322" s="93">
        <v>385</v>
      </c>
      <c r="E1322" s="93" t="s">
        <v>480</v>
      </c>
      <c r="F1322" s="93">
        <v>177</v>
      </c>
      <c r="G1322" s="93">
        <v>1719</v>
      </c>
      <c r="J1322" s="93">
        <v>177</v>
      </c>
      <c r="P1322" s="93" t="s">
        <v>667</v>
      </c>
      <c r="Q1322" s="93">
        <v>31</v>
      </c>
      <c r="W1322" s="93" t="s">
        <v>1334</v>
      </c>
      <c r="Y1322" s="93" t="s">
        <v>1077</v>
      </c>
      <c r="Z1322" s="94" t="s">
        <v>1093</v>
      </c>
    </row>
    <row r="1323" spans="1:26">
      <c r="A1323" s="92">
        <v>105</v>
      </c>
      <c r="B1323" s="93" t="s">
        <v>1076</v>
      </c>
      <c r="C1323" s="93" t="s">
        <v>1078</v>
      </c>
      <c r="D1323" s="93">
        <v>385</v>
      </c>
      <c r="E1323" s="93" t="s">
        <v>367</v>
      </c>
      <c r="F1323" s="93">
        <v>390</v>
      </c>
      <c r="G1323" s="93">
        <v>1719</v>
      </c>
      <c r="J1323" s="93">
        <v>390</v>
      </c>
      <c r="P1323" s="93" t="s">
        <v>667</v>
      </c>
      <c r="Q1323" s="93">
        <v>31</v>
      </c>
      <c r="W1323" s="93" t="s">
        <v>1334</v>
      </c>
      <c r="Y1323" s="93" t="s">
        <v>1077</v>
      </c>
      <c r="Z1323" s="94" t="s">
        <v>1093</v>
      </c>
    </row>
    <row r="1324" spans="1:26">
      <c r="A1324" s="92">
        <v>105</v>
      </c>
      <c r="B1324" s="93" t="s">
        <v>1076</v>
      </c>
      <c r="C1324" s="93" t="s">
        <v>1078</v>
      </c>
      <c r="D1324" s="93">
        <v>385</v>
      </c>
      <c r="E1324" s="93" t="s">
        <v>55</v>
      </c>
      <c r="F1324" s="93">
        <v>389</v>
      </c>
      <c r="G1324" s="93">
        <v>1719</v>
      </c>
      <c r="J1324" s="93">
        <v>389</v>
      </c>
      <c r="P1324" s="93" t="s">
        <v>667</v>
      </c>
      <c r="Q1324" s="93">
        <v>31</v>
      </c>
      <c r="W1324" s="93" t="s">
        <v>1334</v>
      </c>
      <c r="Y1324" s="93" t="s">
        <v>1077</v>
      </c>
      <c r="Z1324" s="94" t="s">
        <v>1093</v>
      </c>
    </row>
    <row r="1325" spans="1:26">
      <c r="A1325" s="92">
        <v>105</v>
      </c>
      <c r="B1325" s="93" t="s">
        <v>1076</v>
      </c>
      <c r="C1325" s="93" t="s">
        <v>1078</v>
      </c>
      <c r="D1325" s="93">
        <v>385</v>
      </c>
      <c r="E1325" s="93" t="s">
        <v>554</v>
      </c>
      <c r="F1325" s="93">
        <v>70</v>
      </c>
      <c r="G1325" s="93">
        <v>1719</v>
      </c>
      <c r="J1325" s="93">
        <v>70</v>
      </c>
      <c r="P1325" s="93" t="s">
        <v>667</v>
      </c>
      <c r="Q1325" s="93">
        <v>31</v>
      </c>
      <c r="W1325" s="93" t="s">
        <v>1334</v>
      </c>
      <c r="Y1325" s="93" t="s">
        <v>1077</v>
      </c>
      <c r="Z1325" s="94" t="s">
        <v>1093</v>
      </c>
    </row>
    <row r="1326" spans="1:26">
      <c r="A1326" s="92">
        <v>105</v>
      </c>
      <c r="B1326" s="93" t="s">
        <v>1076</v>
      </c>
      <c r="C1326" s="93" t="s">
        <v>1078</v>
      </c>
      <c r="D1326" s="93">
        <v>385</v>
      </c>
      <c r="E1326" s="93" t="s">
        <v>748</v>
      </c>
      <c r="F1326" s="93">
        <v>83</v>
      </c>
      <c r="G1326" s="93">
        <v>1719</v>
      </c>
      <c r="J1326" s="93">
        <v>83</v>
      </c>
      <c r="P1326" s="93" t="s">
        <v>667</v>
      </c>
      <c r="Q1326" s="93">
        <v>31</v>
      </c>
      <c r="W1326" s="93" t="s">
        <v>1334</v>
      </c>
      <c r="Y1326" s="93" t="s">
        <v>1077</v>
      </c>
      <c r="Z1326" s="94" t="s">
        <v>1093</v>
      </c>
    </row>
    <row r="1327" spans="1:26">
      <c r="A1327" s="92">
        <v>105</v>
      </c>
      <c r="B1327" s="93" t="s">
        <v>1076</v>
      </c>
      <c r="C1327" s="93" t="s">
        <v>1078</v>
      </c>
      <c r="D1327" s="93">
        <v>385</v>
      </c>
      <c r="E1327" s="93" t="s">
        <v>492</v>
      </c>
      <c r="F1327" s="93">
        <v>27</v>
      </c>
      <c r="G1327" s="93">
        <v>1720</v>
      </c>
      <c r="J1327" s="93">
        <v>27</v>
      </c>
      <c r="P1327" s="93" t="s">
        <v>667</v>
      </c>
      <c r="Q1327" s="93">
        <v>31</v>
      </c>
      <c r="W1327" s="93" t="s">
        <v>1334</v>
      </c>
      <c r="Y1327" s="93" t="s">
        <v>1077</v>
      </c>
      <c r="Z1327" s="94" t="s">
        <v>1093</v>
      </c>
    </row>
    <row r="1328" spans="1:26">
      <c r="A1328" s="92">
        <v>105</v>
      </c>
      <c r="B1328" s="93" t="s">
        <v>1076</v>
      </c>
      <c r="C1328" s="93" t="s">
        <v>1078</v>
      </c>
      <c r="D1328" s="93">
        <v>385</v>
      </c>
      <c r="E1328" s="93" t="s">
        <v>542</v>
      </c>
      <c r="F1328" s="93">
        <f>56</f>
        <v>56</v>
      </c>
      <c r="G1328" s="93">
        <v>1720</v>
      </c>
      <c r="J1328" s="93">
        <v>83</v>
      </c>
      <c r="P1328" s="93" t="s">
        <v>667</v>
      </c>
      <c r="Q1328" s="93">
        <v>31</v>
      </c>
      <c r="W1328" s="93" t="s">
        <v>1334</v>
      </c>
      <c r="Y1328" s="93" t="s">
        <v>1077</v>
      </c>
      <c r="Z1328" s="94" t="s">
        <v>1093</v>
      </c>
    </row>
    <row r="1329" spans="1:26">
      <c r="A1329" s="92">
        <v>105</v>
      </c>
      <c r="B1329" s="93" t="s">
        <v>1076</v>
      </c>
      <c r="C1329" s="93" t="s">
        <v>1078</v>
      </c>
      <c r="D1329" s="93">
        <v>385</v>
      </c>
      <c r="E1329" s="93" t="s">
        <v>524</v>
      </c>
      <c r="F1329" s="93">
        <v>172</v>
      </c>
      <c r="G1329" s="93">
        <v>1720</v>
      </c>
      <c r="J1329" s="93">
        <v>172</v>
      </c>
      <c r="P1329" s="93" t="s">
        <v>667</v>
      </c>
      <c r="Q1329" s="93">
        <v>31</v>
      </c>
      <c r="W1329" s="93" t="s">
        <v>1334</v>
      </c>
      <c r="Y1329" s="93" t="s">
        <v>1077</v>
      </c>
      <c r="Z1329" s="94" t="s">
        <v>1093</v>
      </c>
    </row>
    <row r="1330" spans="1:26">
      <c r="A1330" s="92">
        <v>105</v>
      </c>
      <c r="B1330" s="93" t="s">
        <v>1076</v>
      </c>
      <c r="C1330" s="93" t="s">
        <v>1078</v>
      </c>
      <c r="D1330" s="93">
        <v>385</v>
      </c>
      <c r="E1330" s="93" t="s">
        <v>480</v>
      </c>
      <c r="F1330" s="93">
        <v>177</v>
      </c>
      <c r="G1330" s="93">
        <v>1720</v>
      </c>
      <c r="J1330" s="93">
        <v>177</v>
      </c>
      <c r="P1330" s="93" t="s">
        <v>667</v>
      </c>
      <c r="Q1330" s="93">
        <v>31</v>
      </c>
      <c r="W1330" s="93" t="s">
        <v>1334</v>
      </c>
      <c r="Y1330" s="93" t="s">
        <v>1077</v>
      </c>
      <c r="Z1330" s="94" t="s">
        <v>1093</v>
      </c>
    </row>
    <row r="1331" spans="1:26">
      <c r="A1331" s="92">
        <v>105</v>
      </c>
      <c r="B1331" s="93" t="s">
        <v>1076</v>
      </c>
      <c r="C1331" s="93" t="s">
        <v>1078</v>
      </c>
      <c r="D1331" s="93">
        <v>385</v>
      </c>
      <c r="E1331" s="93" t="s">
        <v>367</v>
      </c>
      <c r="F1331" s="93">
        <v>390</v>
      </c>
      <c r="G1331" s="93">
        <v>1720</v>
      </c>
      <c r="J1331" s="93">
        <v>390</v>
      </c>
      <c r="P1331" s="93" t="s">
        <v>667</v>
      </c>
      <c r="Q1331" s="93">
        <v>31</v>
      </c>
      <c r="W1331" s="93" t="s">
        <v>1334</v>
      </c>
      <c r="Y1331" s="93" t="s">
        <v>1077</v>
      </c>
      <c r="Z1331" s="94" t="s">
        <v>1093</v>
      </c>
    </row>
    <row r="1332" spans="1:26">
      <c r="A1332" s="92">
        <v>105</v>
      </c>
      <c r="B1332" s="93" t="s">
        <v>1076</v>
      </c>
      <c r="C1332" s="93" t="s">
        <v>1078</v>
      </c>
      <c r="D1332" s="93">
        <v>385</v>
      </c>
      <c r="E1332" s="93" t="s">
        <v>55</v>
      </c>
      <c r="F1332" s="93">
        <v>389</v>
      </c>
      <c r="G1332" s="93">
        <v>1720</v>
      </c>
      <c r="J1332" s="93">
        <v>389</v>
      </c>
      <c r="P1332" s="93" t="s">
        <v>667</v>
      </c>
      <c r="Q1332" s="93">
        <v>31</v>
      </c>
      <c r="W1332" s="93" t="s">
        <v>1334</v>
      </c>
      <c r="Y1332" s="93" t="s">
        <v>1077</v>
      </c>
      <c r="Z1332" s="94" t="s">
        <v>1093</v>
      </c>
    </row>
    <row r="1333" spans="1:26">
      <c r="A1333" s="92">
        <v>105</v>
      </c>
      <c r="B1333" s="93" t="s">
        <v>1076</v>
      </c>
      <c r="C1333" s="93" t="s">
        <v>1078</v>
      </c>
      <c r="D1333" s="93">
        <v>385</v>
      </c>
      <c r="E1333" s="93" t="s">
        <v>554</v>
      </c>
      <c r="F1333" s="93">
        <v>70</v>
      </c>
      <c r="G1333" s="93">
        <v>1720</v>
      </c>
      <c r="J1333" s="93">
        <v>70</v>
      </c>
      <c r="P1333" s="93" t="s">
        <v>667</v>
      </c>
      <c r="Q1333" s="93">
        <v>31</v>
      </c>
      <c r="W1333" s="93" t="s">
        <v>1334</v>
      </c>
      <c r="Y1333" s="93" t="s">
        <v>1077</v>
      </c>
      <c r="Z1333" s="94" t="s">
        <v>1093</v>
      </c>
    </row>
    <row r="1334" spans="1:26">
      <c r="A1334" s="92">
        <v>105</v>
      </c>
      <c r="B1334" s="93" t="s">
        <v>1076</v>
      </c>
      <c r="C1334" s="93" t="s">
        <v>1078</v>
      </c>
      <c r="D1334" s="93">
        <v>385</v>
      </c>
      <c r="E1334" s="93" t="s">
        <v>748</v>
      </c>
      <c r="F1334" s="93">
        <v>83</v>
      </c>
      <c r="G1334" s="93">
        <v>1720</v>
      </c>
      <c r="J1334" s="93">
        <v>83</v>
      </c>
      <c r="P1334" s="93" t="s">
        <v>667</v>
      </c>
      <c r="Q1334" s="93">
        <v>31</v>
      </c>
      <c r="W1334" s="93" t="s">
        <v>1334</v>
      </c>
      <c r="Y1334" s="93" t="s">
        <v>1077</v>
      </c>
      <c r="Z1334" s="94" t="s">
        <v>1093</v>
      </c>
    </row>
    <row r="1335" spans="1:26">
      <c r="A1335" s="92">
        <v>105</v>
      </c>
      <c r="B1335" s="93" t="s">
        <v>1076</v>
      </c>
      <c r="C1335" s="93" t="s">
        <v>1078</v>
      </c>
      <c r="D1335" s="93">
        <v>385</v>
      </c>
      <c r="E1335" s="93" t="s">
        <v>542</v>
      </c>
      <c r="F1335" s="93">
        <f>56</f>
        <v>56</v>
      </c>
      <c r="G1335" s="93">
        <v>1721</v>
      </c>
      <c r="I1335" s="93">
        <v>8</v>
      </c>
      <c r="J1335" s="93">
        <v>83</v>
      </c>
      <c r="P1335" s="93" t="s">
        <v>667</v>
      </c>
      <c r="Q1335" s="93">
        <v>31</v>
      </c>
      <c r="W1335" s="93" t="s">
        <v>1334</v>
      </c>
      <c r="Y1335" s="93" t="s">
        <v>1077</v>
      </c>
      <c r="Z1335" s="94" t="s">
        <v>1093</v>
      </c>
    </row>
    <row r="1336" spans="1:26">
      <c r="A1336" s="92">
        <v>105</v>
      </c>
      <c r="B1336" s="93" t="s">
        <v>1076</v>
      </c>
      <c r="C1336" s="93" t="s">
        <v>1078</v>
      </c>
      <c r="D1336" s="93">
        <v>385</v>
      </c>
      <c r="E1336" s="93" t="s">
        <v>554</v>
      </c>
      <c r="F1336" s="93">
        <v>70</v>
      </c>
      <c r="G1336" s="93">
        <v>1721</v>
      </c>
      <c r="I1336" s="93">
        <v>8</v>
      </c>
      <c r="J1336" s="93">
        <v>70</v>
      </c>
      <c r="P1336" s="93" t="s">
        <v>667</v>
      </c>
      <c r="Q1336" s="93">
        <v>31</v>
      </c>
      <c r="W1336" s="93" t="s">
        <v>1334</v>
      </c>
      <c r="Y1336" s="93" t="s">
        <v>1077</v>
      </c>
      <c r="Z1336" s="94" t="s">
        <v>1093</v>
      </c>
    </row>
    <row r="1337" spans="1:26">
      <c r="A1337" s="92">
        <v>105</v>
      </c>
      <c r="B1337" s="93" t="s">
        <v>1076</v>
      </c>
      <c r="C1337" s="93" t="s">
        <v>1078</v>
      </c>
      <c r="D1337" s="93">
        <v>385</v>
      </c>
      <c r="E1337" s="93" t="s">
        <v>748</v>
      </c>
      <c r="F1337" s="93">
        <v>83</v>
      </c>
      <c r="G1337" s="93">
        <v>1721</v>
      </c>
      <c r="I1337" s="93">
        <v>8</v>
      </c>
      <c r="J1337" s="93">
        <v>83</v>
      </c>
      <c r="P1337" s="93" t="s">
        <v>667</v>
      </c>
      <c r="Q1337" s="93">
        <v>31</v>
      </c>
      <c r="W1337" s="93" t="s">
        <v>1334</v>
      </c>
      <c r="Y1337" s="93" t="s">
        <v>1077</v>
      </c>
      <c r="Z1337" s="94" t="s">
        <v>1093</v>
      </c>
    </row>
    <row r="1338" spans="1:26">
      <c r="A1338" s="92">
        <v>106</v>
      </c>
      <c r="B1338" s="93" t="s">
        <v>891</v>
      </c>
      <c r="C1338" s="93" t="s">
        <v>481</v>
      </c>
      <c r="D1338" s="93">
        <v>304</v>
      </c>
      <c r="E1338" s="93" t="s">
        <v>570</v>
      </c>
      <c r="F1338" s="93">
        <v>379</v>
      </c>
      <c r="G1338" s="93">
        <v>1526</v>
      </c>
      <c r="J1338" s="93">
        <v>304</v>
      </c>
      <c r="P1338" s="93" t="s">
        <v>667</v>
      </c>
      <c r="Q1338" s="93">
        <v>1</v>
      </c>
      <c r="W1338" s="93">
        <v>1</v>
      </c>
      <c r="Y1338" s="94" t="s">
        <v>1329</v>
      </c>
      <c r="Z1338" s="94" t="s">
        <v>1330</v>
      </c>
    </row>
    <row r="1339" spans="1:26">
      <c r="A1339" s="92">
        <v>106</v>
      </c>
      <c r="B1339" s="93" t="s">
        <v>891</v>
      </c>
      <c r="C1339" s="93" t="s">
        <v>481</v>
      </c>
      <c r="D1339" s="93">
        <v>304</v>
      </c>
      <c r="E1339" s="93" t="s">
        <v>747</v>
      </c>
      <c r="F1339" s="93">
        <v>375</v>
      </c>
      <c r="G1339" s="93">
        <v>1526</v>
      </c>
      <c r="J1339" s="93">
        <v>304</v>
      </c>
      <c r="P1339" s="93" t="s">
        <v>667</v>
      </c>
      <c r="Q1339" s="93">
        <v>1</v>
      </c>
      <c r="W1339" s="93">
        <v>1</v>
      </c>
      <c r="Y1339" s="94" t="s">
        <v>1329</v>
      </c>
      <c r="Z1339" s="94" t="s">
        <v>1330</v>
      </c>
    </row>
    <row r="1340" spans="1:26">
      <c r="A1340" s="92">
        <v>106</v>
      </c>
      <c r="B1340" s="93" t="s">
        <v>891</v>
      </c>
      <c r="C1340" s="93" t="s">
        <v>481</v>
      </c>
      <c r="D1340" s="93">
        <v>304</v>
      </c>
      <c r="E1340" s="93" t="s">
        <v>570</v>
      </c>
      <c r="F1340" s="93">
        <v>379</v>
      </c>
      <c r="G1340" s="93">
        <v>1527</v>
      </c>
      <c r="J1340" s="93">
        <v>304</v>
      </c>
      <c r="P1340" s="93" t="s">
        <v>667</v>
      </c>
      <c r="Q1340" s="93">
        <v>1</v>
      </c>
      <c r="W1340" s="93">
        <v>1</v>
      </c>
      <c r="Y1340" s="94" t="s">
        <v>1329</v>
      </c>
      <c r="Z1340" s="94" t="s">
        <v>1330</v>
      </c>
    </row>
    <row r="1341" spans="1:26">
      <c r="A1341" s="92">
        <v>106</v>
      </c>
      <c r="B1341" s="93" t="s">
        <v>891</v>
      </c>
      <c r="C1341" s="93" t="s">
        <v>481</v>
      </c>
      <c r="D1341" s="93">
        <v>304</v>
      </c>
      <c r="E1341" s="93" t="s">
        <v>747</v>
      </c>
      <c r="F1341" s="93">
        <v>375</v>
      </c>
      <c r="G1341" s="93">
        <v>1527</v>
      </c>
      <c r="J1341" s="93">
        <v>304</v>
      </c>
      <c r="P1341" s="93" t="s">
        <v>667</v>
      </c>
      <c r="Q1341" s="93">
        <v>1</v>
      </c>
      <c r="W1341" s="93">
        <v>1</v>
      </c>
      <c r="Y1341" s="94" t="s">
        <v>1329</v>
      </c>
      <c r="Z1341" s="94" t="s">
        <v>1330</v>
      </c>
    </row>
    <row r="1342" spans="1:26">
      <c r="A1342" s="92">
        <v>106</v>
      </c>
      <c r="B1342" s="93" t="s">
        <v>891</v>
      </c>
      <c r="C1342" s="93" t="s">
        <v>481</v>
      </c>
      <c r="D1342" s="93">
        <v>304</v>
      </c>
      <c r="E1342" s="93" t="s">
        <v>570</v>
      </c>
      <c r="F1342" s="93">
        <v>379</v>
      </c>
      <c r="G1342" s="93">
        <v>1528</v>
      </c>
      <c r="J1342" s="93">
        <v>304</v>
      </c>
      <c r="P1342" s="93" t="s">
        <v>667</v>
      </c>
      <c r="Q1342" s="93">
        <v>1</v>
      </c>
      <c r="W1342" s="93">
        <v>1</v>
      </c>
      <c r="Y1342" s="94" t="s">
        <v>1329</v>
      </c>
      <c r="Z1342" s="94" t="s">
        <v>1330</v>
      </c>
    </row>
    <row r="1343" spans="1:26">
      <c r="A1343" s="92">
        <v>106</v>
      </c>
      <c r="B1343" s="93" t="s">
        <v>891</v>
      </c>
      <c r="C1343" s="93" t="s">
        <v>481</v>
      </c>
      <c r="D1343" s="93">
        <v>304</v>
      </c>
      <c r="E1343" s="93" t="s">
        <v>747</v>
      </c>
      <c r="F1343" s="93">
        <v>375</v>
      </c>
      <c r="G1343" s="93">
        <v>1528</v>
      </c>
      <c r="J1343" s="93">
        <v>304</v>
      </c>
      <c r="P1343" s="93" t="s">
        <v>667</v>
      </c>
      <c r="Q1343" s="93">
        <v>1</v>
      </c>
      <c r="W1343" s="93">
        <v>1</v>
      </c>
      <c r="Y1343" s="94" t="s">
        <v>1329</v>
      </c>
      <c r="Z1343" s="94" t="s">
        <v>1330</v>
      </c>
    </row>
    <row r="1344" spans="1:26">
      <c r="A1344" s="92">
        <v>106</v>
      </c>
      <c r="B1344" s="93" t="s">
        <v>891</v>
      </c>
      <c r="C1344" s="93" t="s">
        <v>481</v>
      </c>
      <c r="D1344" s="93">
        <v>304</v>
      </c>
      <c r="E1344" s="93" t="s">
        <v>570</v>
      </c>
      <c r="F1344" s="93">
        <v>379</v>
      </c>
      <c r="G1344" s="93">
        <v>1529</v>
      </c>
      <c r="I1344" s="93">
        <v>8</v>
      </c>
      <c r="J1344" s="93">
        <v>304</v>
      </c>
      <c r="P1344" s="93" t="s">
        <v>667</v>
      </c>
      <c r="Q1344" s="93">
        <v>1</v>
      </c>
      <c r="W1344" s="93">
        <v>1</v>
      </c>
      <c r="Y1344" s="94" t="s">
        <v>1329</v>
      </c>
      <c r="Z1344" s="94" t="s">
        <v>1330</v>
      </c>
    </row>
    <row r="1345" spans="1:26">
      <c r="A1345" s="92">
        <v>106</v>
      </c>
      <c r="B1345" s="93" t="s">
        <v>891</v>
      </c>
      <c r="C1345" s="93" t="s">
        <v>481</v>
      </c>
      <c r="D1345" s="93">
        <v>304</v>
      </c>
      <c r="E1345" s="93" t="s">
        <v>747</v>
      </c>
      <c r="F1345" s="93">
        <v>375</v>
      </c>
      <c r="G1345" s="93">
        <v>1529</v>
      </c>
      <c r="I1345" s="93">
        <v>8</v>
      </c>
      <c r="J1345" s="93">
        <v>304</v>
      </c>
      <c r="P1345" s="93" t="s">
        <v>667</v>
      </c>
      <c r="Q1345" s="93">
        <v>1</v>
      </c>
      <c r="W1345" s="93">
        <v>1</v>
      </c>
      <c r="Y1345" s="94" t="s">
        <v>1329</v>
      </c>
      <c r="Z1345" s="94" t="s">
        <v>1330</v>
      </c>
    </row>
    <row r="1346" spans="1:26">
      <c r="A1346" s="92">
        <v>107</v>
      </c>
      <c r="B1346" s="93" t="s">
        <v>907</v>
      </c>
      <c r="C1346" s="93" t="s">
        <v>471</v>
      </c>
      <c r="D1346" s="93">
        <v>177</v>
      </c>
      <c r="E1346" s="93" t="s">
        <v>42</v>
      </c>
      <c r="F1346" s="93">
        <v>304</v>
      </c>
      <c r="G1346" s="93">
        <v>1544</v>
      </c>
      <c r="J1346" s="93">
        <v>177</v>
      </c>
      <c r="P1346" s="93" t="s">
        <v>667</v>
      </c>
      <c r="W1346" s="93">
        <v>1</v>
      </c>
      <c r="Y1346" s="93" t="s">
        <v>1331</v>
      </c>
    </row>
    <row r="1347" spans="1:26">
      <c r="A1347" s="92">
        <v>107</v>
      </c>
      <c r="B1347" s="93" t="s">
        <v>907</v>
      </c>
      <c r="C1347" s="93" t="s">
        <v>471</v>
      </c>
      <c r="D1347" s="93">
        <v>177</v>
      </c>
      <c r="E1347" s="93" t="s">
        <v>42</v>
      </c>
      <c r="F1347" s="93">
        <v>304</v>
      </c>
      <c r="G1347" s="93">
        <v>1545</v>
      </c>
      <c r="J1347" s="93">
        <v>177</v>
      </c>
      <c r="P1347" s="93" t="s">
        <v>667</v>
      </c>
      <c r="W1347" s="93">
        <v>1</v>
      </c>
      <c r="Y1347" s="93" t="s">
        <v>1331</v>
      </c>
    </row>
    <row r="1348" spans="1:26">
      <c r="A1348" s="92">
        <v>107</v>
      </c>
      <c r="B1348" s="93" t="s">
        <v>907</v>
      </c>
      <c r="C1348" s="93" t="s">
        <v>471</v>
      </c>
      <c r="D1348" s="93">
        <v>177</v>
      </c>
      <c r="E1348" s="93" t="s">
        <v>42</v>
      </c>
      <c r="F1348" s="93">
        <v>304</v>
      </c>
      <c r="G1348" s="93">
        <v>1546</v>
      </c>
      <c r="I1348" s="93">
        <v>6</v>
      </c>
      <c r="J1348" s="93">
        <v>177</v>
      </c>
      <c r="P1348" s="93" t="s">
        <v>667</v>
      </c>
      <c r="W1348" s="93">
        <v>1</v>
      </c>
      <c r="Y1348" s="93" t="s">
        <v>1331</v>
      </c>
    </row>
    <row r="1349" spans="1:26">
      <c r="A1349" s="92">
        <v>108</v>
      </c>
      <c r="B1349" s="93" t="s">
        <v>1066</v>
      </c>
      <c r="C1349" s="93" t="s">
        <v>557</v>
      </c>
      <c r="D1349" s="93">
        <v>248</v>
      </c>
      <c r="E1349" s="93" t="s">
        <v>556</v>
      </c>
      <c r="F1349" s="93">
        <v>220</v>
      </c>
      <c r="G1349" s="93">
        <v>1885</v>
      </c>
      <c r="H1349" s="93">
        <v>11</v>
      </c>
      <c r="J1349" s="93">
        <v>220</v>
      </c>
      <c r="P1349" s="93" t="s">
        <v>667</v>
      </c>
      <c r="Q1349" s="93">
        <v>2</v>
      </c>
      <c r="W1349" s="93">
        <v>1</v>
      </c>
      <c r="Y1349" s="93" t="s">
        <v>1067</v>
      </c>
    </row>
    <row r="1350" spans="1:26">
      <c r="A1350" s="92">
        <v>108</v>
      </c>
      <c r="B1350" s="93" t="s">
        <v>1066</v>
      </c>
      <c r="C1350" s="93" t="s">
        <v>557</v>
      </c>
      <c r="D1350" s="93">
        <v>248</v>
      </c>
      <c r="E1350" s="93" t="s">
        <v>556</v>
      </c>
      <c r="F1350" s="93">
        <v>220</v>
      </c>
      <c r="G1350" s="93">
        <v>1886</v>
      </c>
      <c r="I1350" s="93">
        <v>3</v>
      </c>
      <c r="J1350" s="93">
        <v>220</v>
      </c>
      <c r="P1350" s="93" t="s">
        <v>667</v>
      </c>
      <c r="Q1350" s="93">
        <v>2</v>
      </c>
      <c r="W1350" s="93">
        <v>1</v>
      </c>
      <c r="Y1350" s="93" t="s">
        <v>1067</v>
      </c>
    </row>
    <row r="1351" spans="1:26">
      <c r="A1351" s="92">
        <v>109</v>
      </c>
      <c r="B1351" s="93" t="s">
        <v>868</v>
      </c>
      <c r="C1351" s="93" t="s">
        <v>480</v>
      </c>
      <c r="D1351" s="93">
        <v>177</v>
      </c>
      <c r="E1351" s="93" t="s">
        <v>481</v>
      </c>
      <c r="F1351" s="93">
        <v>304</v>
      </c>
      <c r="G1351" s="93">
        <v>1755</v>
      </c>
      <c r="J1351" s="93">
        <v>379</v>
      </c>
      <c r="K1351" s="93">
        <v>216</v>
      </c>
      <c r="L1351" s="93">
        <v>56</v>
      </c>
      <c r="M1351" s="93">
        <v>83</v>
      </c>
      <c r="N1351" s="93">
        <v>304</v>
      </c>
      <c r="O1351" s="93">
        <v>375</v>
      </c>
      <c r="P1351" s="93" t="s">
        <v>667</v>
      </c>
      <c r="Q1351" s="93">
        <v>111</v>
      </c>
      <c r="W1351" s="93" t="s">
        <v>1334</v>
      </c>
      <c r="Y1351" s="93" t="s">
        <v>1332</v>
      </c>
      <c r="Z1351" s="94" t="s">
        <v>1333</v>
      </c>
    </row>
    <row r="1352" spans="1:26">
      <c r="A1352" s="92">
        <v>109</v>
      </c>
      <c r="B1352" s="93" t="s">
        <v>868</v>
      </c>
      <c r="C1352" s="93" t="s">
        <v>238</v>
      </c>
      <c r="D1352" s="93">
        <v>27</v>
      </c>
      <c r="E1352" s="93" t="s">
        <v>481</v>
      </c>
      <c r="F1352" s="93">
        <v>304</v>
      </c>
      <c r="G1352" s="93">
        <v>1755</v>
      </c>
      <c r="J1352" s="93">
        <v>379</v>
      </c>
      <c r="K1352" s="93">
        <v>216</v>
      </c>
      <c r="L1352" s="93">
        <v>56</v>
      </c>
      <c r="M1352" s="93">
        <v>83</v>
      </c>
      <c r="N1352" s="93">
        <v>304</v>
      </c>
      <c r="O1352" s="93">
        <v>375</v>
      </c>
      <c r="P1352" s="93" t="s">
        <v>667</v>
      </c>
      <c r="Q1352" s="93">
        <v>111</v>
      </c>
      <c r="W1352" s="93" t="s">
        <v>1334</v>
      </c>
      <c r="Y1352" s="93" t="s">
        <v>1332</v>
      </c>
      <c r="Z1352" s="94" t="s">
        <v>1333</v>
      </c>
    </row>
    <row r="1353" spans="1:26">
      <c r="A1353" s="92">
        <v>109</v>
      </c>
      <c r="B1353" s="93" t="s">
        <v>868</v>
      </c>
      <c r="C1353" s="93" t="s">
        <v>480</v>
      </c>
      <c r="D1353" s="93">
        <v>177</v>
      </c>
      <c r="E1353" s="93" t="s">
        <v>481</v>
      </c>
      <c r="F1353" s="93">
        <v>304</v>
      </c>
      <c r="G1353" s="93">
        <v>1756</v>
      </c>
      <c r="J1353" s="93">
        <v>379</v>
      </c>
      <c r="K1353" s="93">
        <v>216</v>
      </c>
      <c r="L1353" s="93">
        <v>56</v>
      </c>
      <c r="M1353" s="93">
        <v>83</v>
      </c>
      <c r="N1353" s="93">
        <v>304</v>
      </c>
      <c r="O1353" s="93">
        <v>375</v>
      </c>
      <c r="P1353" s="93" t="s">
        <v>667</v>
      </c>
      <c r="Q1353" s="93">
        <v>111</v>
      </c>
      <c r="W1353" s="93" t="s">
        <v>1334</v>
      </c>
      <c r="Y1353" s="93" t="s">
        <v>1332</v>
      </c>
      <c r="Z1353" s="94" t="s">
        <v>1333</v>
      </c>
    </row>
    <row r="1354" spans="1:26">
      <c r="A1354" s="92">
        <v>109</v>
      </c>
      <c r="B1354" s="93" t="s">
        <v>868</v>
      </c>
      <c r="C1354" s="93" t="s">
        <v>238</v>
      </c>
      <c r="D1354" s="93">
        <v>27</v>
      </c>
      <c r="E1354" s="93" t="s">
        <v>481</v>
      </c>
      <c r="F1354" s="93">
        <v>304</v>
      </c>
      <c r="G1354" s="93">
        <v>1756</v>
      </c>
      <c r="J1354" s="93">
        <v>379</v>
      </c>
      <c r="K1354" s="93">
        <v>216</v>
      </c>
      <c r="L1354" s="93">
        <v>56</v>
      </c>
      <c r="M1354" s="93">
        <v>83</v>
      </c>
      <c r="N1354" s="93">
        <v>304</v>
      </c>
      <c r="O1354" s="93">
        <v>375</v>
      </c>
      <c r="P1354" s="93" t="s">
        <v>667</v>
      </c>
      <c r="Q1354" s="93">
        <v>111</v>
      </c>
      <c r="W1354" s="93" t="s">
        <v>1334</v>
      </c>
      <c r="Y1354" s="93" t="s">
        <v>1332</v>
      </c>
      <c r="Z1354" s="94" t="s">
        <v>1333</v>
      </c>
    </row>
    <row r="1355" spans="1:26">
      <c r="A1355" s="92">
        <v>109</v>
      </c>
      <c r="B1355" s="93" t="s">
        <v>868</v>
      </c>
      <c r="C1355" s="93" t="s">
        <v>482</v>
      </c>
      <c r="D1355" s="93">
        <v>172</v>
      </c>
      <c r="E1355" s="93" t="s">
        <v>570</v>
      </c>
      <c r="F1355" s="93">
        <v>379</v>
      </c>
      <c r="G1355" s="93">
        <v>1756</v>
      </c>
      <c r="H1355" s="93">
        <v>8</v>
      </c>
      <c r="J1355" s="93">
        <v>379</v>
      </c>
      <c r="K1355" s="93">
        <v>216</v>
      </c>
      <c r="L1355" s="93">
        <v>56</v>
      </c>
      <c r="M1355" s="93">
        <v>83</v>
      </c>
      <c r="N1355" s="93">
        <v>304</v>
      </c>
      <c r="O1355" s="93">
        <v>375</v>
      </c>
      <c r="P1355" s="93" t="s">
        <v>667</v>
      </c>
      <c r="Q1355" s="93">
        <v>111</v>
      </c>
      <c r="R1355" s="93">
        <v>1</v>
      </c>
      <c r="W1355" s="93" t="s">
        <v>1334</v>
      </c>
      <c r="Y1355" s="93" t="s">
        <v>1332</v>
      </c>
      <c r="Z1355" s="94" t="s">
        <v>1333</v>
      </c>
    </row>
    <row r="1356" spans="1:26">
      <c r="A1356" s="92">
        <v>109</v>
      </c>
      <c r="B1356" s="93" t="s">
        <v>868</v>
      </c>
      <c r="C1356" s="93" t="s">
        <v>482</v>
      </c>
      <c r="D1356" s="93">
        <v>172</v>
      </c>
      <c r="E1356" s="93" t="s">
        <v>487</v>
      </c>
      <c r="F1356" s="93">
        <v>216</v>
      </c>
      <c r="G1356" s="93">
        <v>1756</v>
      </c>
      <c r="H1356" s="93">
        <v>8</v>
      </c>
      <c r="J1356" s="93">
        <v>379</v>
      </c>
      <c r="K1356" s="93">
        <v>216</v>
      </c>
      <c r="L1356" s="93">
        <v>56</v>
      </c>
      <c r="M1356" s="93">
        <v>83</v>
      </c>
      <c r="N1356" s="93">
        <v>304</v>
      </c>
      <c r="O1356" s="93">
        <v>375</v>
      </c>
      <c r="P1356" s="93" t="s">
        <v>667</v>
      </c>
      <c r="Q1356" s="93">
        <v>111</v>
      </c>
      <c r="W1356" s="93" t="s">
        <v>1334</v>
      </c>
      <c r="Y1356" s="93" t="s">
        <v>1332</v>
      </c>
      <c r="Z1356" s="94" t="s">
        <v>1333</v>
      </c>
    </row>
    <row r="1357" spans="1:26">
      <c r="A1357" s="92">
        <v>109</v>
      </c>
      <c r="B1357" s="93" t="s">
        <v>868</v>
      </c>
      <c r="C1357" s="93" t="s">
        <v>482</v>
      </c>
      <c r="D1357" s="93">
        <v>172</v>
      </c>
      <c r="E1357" s="93" t="s">
        <v>23</v>
      </c>
      <c r="F1357" s="93">
        <v>56</v>
      </c>
      <c r="G1357" s="93">
        <v>1756</v>
      </c>
      <c r="H1357" s="93">
        <v>8</v>
      </c>
      <c r="J1357" s="93">
        <v>379</v>
      </c>
      <c r="K1357" s="93">
        <v>216</v>
      </c>
      <c r="L1357" s="93">
        <v>56</v>
      </c>
      <c r="M1357" s="93">
        <v>83</v>
      </c>
      <c r="N1357" s="93">
        <v>304</v>
      </c>
      <c r="O1357" s="93">
        <v>375</v>
      </c>
      <c r="P1357" s="93" t="s">
        <v>667</v>
      </c>
      <c r="Q1357" s="93">
        <v>111</v>
      </c>
      <c r="W1357" s="93" t="s">
        <v>1334</v>
      </c>
      <c r="Y1357" s="93" t="s">
        <v>1332</v>
      </c>
      <c r="Z1357" s="94" t="s">
        <v>1333</v>
      </c>
    </row>
    <row r="1358" spans="1:26">
      <c r="A1358" s="92">
        <v>109</v>
      </c>
      <c r="B1358" s="93" t="s">
        <v>868</v>
      </c>
      <c r="C1358" s="93" t="s">
        <v>482</v>
      </c>
      <c r="D1358" s="93">
        <v>172</v>
      </c>
      <c r="E1358" s="93" t="s">
        <v>1028</v>
      </c>
      <c r="F1358" s="93">
        <v>157</v>
      </c>
      <c r="G1358" s="93">
        <v>1756</v>
      </c>
      <c r="H1358" s="93">
        <v>8</v>
      </c>
      <c r="J1358" s="93">
        <v>379</v>
      </c>
      <c r="K1358" s="93">
        <v>216</v>
      </c>
      <c r="L1358" s="93">
        <v>56</v>
      </c>
      <c r="M1358" s="93">
        <v>83</v>
      </c>
      <c r="N1358" s="93">
        <v>304</v>
      </c>
      <c r="O1358" s="93">
        <v>375</v>
      </c>
      <c r="P1358" s="93" t="s">
        <v>667</v>
      </c>
      <c r="Q1358" s="93">
        <v>111</v>
      </c>
      <c r="W1358" s="93" t="s">
        <v>1334</v>
      </c>
      <c r="Y1358" s="93" t="s">
        <v>1332</v>
      </c>
      <c r="Z1358" s="94" t="s">
        <v>1333</v>
      </c>
    </row>
    <row r="1359" spans="1:26">
      <c r="A1359" s="92">
        <v>109</v>
      </c>
      <c r="B1359" s="93" t="s">
        <v>868</v>
      </c>
      <c r="C1359" s="93" t="s">
        <v>482</v>
      </c>
      <c r="D1359" s="93">
        <v>172</v>
      </c>
      <c r="E1359" s="93" t="s">
        <v>485</v>
      </c>
      <c r="F1359" s="93">
        <v>20</v>
      </c>
      <c r="G1359" s="93">
        <v>1756</v>
      </c>
      <c r="H1359" s="93">
        <v>8</v>
      </c>
      <c r="J1359" s="93">
        <v>379</v>
      </c>
      <c r="K1359" s="93">
        <v>216</v>
      </c>
      <c r="L1359" s="93">
        <v>56</v>
      </c>
      <c r="M1359" s="93">
        <v>83</v>
      </c>
      <c r="N1359" s="93">
        <v>304</v>
      </c>
      <c r="O1359" s="93">
        <v>375</v>
      </c>
      <c r="P1359" s="93" t="s">
        <v>667</v>
      </c>
      <c r="Q1359" s="93">
        <v>111</v>
      </c>
      <c r="W1359" s="93" t="s">
        <v>1334</v>
      </c>
      <c r="Y1359" s="93" t="s">
        <v>1332</v>
      </c>
      <c r="Z1359" s="94" t="s">
        <v>1333</v>
      </c>
    </row>
    <row r="1360" spans="1:26">
      <c r="A1360" s="92">
        <v>109</v>
      </c>
      <c r="B1360" s="93" t="s">
        <v>868</v>
      </c>
      <c r="C1360" s="93" t="s">
        <v>482</v>
      </c>
      <c r="D1360" s="93">
        <v>172</v>
      </c>
      <c r="E1360" s="93" t="s">
        <v>481</v>
      </c>
      <c r="F1360" s="93">
        <v>304</v>
      </c>
      <c r="G1360" s="93">
        <v>1756</v>
      </c>
      <c r="J1360" s="93">
        <v>379</v>
      </c>
      <c r="K1360" s="93">
        <v>216</v>
      </c>
      <c r="L1360" s="93">
        <v>56</v>
      </c>
      <c r="M1360" s="93">
        <v>83</v>
      </c>
      <c r="N1360" s="93">
        <v>304</v>
      </c>
      <c r="O1360" s="93">
        <v>375</v>
      </c>
      <c r="P1360" s="93" t="s">
        <v>667</v>
      </c>
      <c r="Q1360" s="93">
        <v>111</v>
      </c>
      <c r="W1360" s="93" t="s">
        <v>1334</v>
      </c>
      <c r="Y1360" s="93" t="s">
        <v>1332</v>
      </c>
      <c r="Z1360" s="94" t="s">
        <v>1333</v>
      </c>
    </row>
    <row r="1361" spans="1:26">
      <c r="A1361" s="92">
        <v>109</v>
      </c>
      <c r="B1361" s="93" t="s">
        <v>868</v>
      </c>
      <c r="C1361" s="93" t="s">
        <v>482</v>
      </c>
      <c r="D1361" s="93">
        <v>172</v>
      </c>
      <c r="E1361" s="93" t="s">
        <v>476</v>
      </c>
      <c r="F1361" s="93">
        <v>385</v>
      </c>
      <c r="G1361" s="93">
        <v>1756</v>
      </c>
      <c r="J1361" s="93">
        <v>379</v>
      </c>
      <c r="K1361" s="93">
        <v>216</v>
      </c>
      <c r="L1361" s="93">
        <v>56</v>
      </c>
      <c r="M1361" s="93">
        <v>83</v>
      </c>
      <c r="N1361" s="93">
        <v>304</v>
      </c>
      <c r="O1361" s="93">
        <v>375</v>
      </c>
      <c r="P1361" s="93" t="s">
        <v>667</v>
      </c>
      <c r="Q1361" s="93">
        <v>111</v>
      </c>
      <c r="W1361" s="93" t="s">
        <v>1334</v>
      </c>
      <c r="Y1361" s="93" t="s">
        <v>1332</v>
      </c>
      <c r="Z1361" s="94" t="s">
        <v>1333</v>
      </c>
    </row>
    <row r="1362" spans="1:26">
      <c r="A1362" s="92">
        <v>109</v>
      </c>
      <c r="B1362" s="93" t="s">
        <v>868</v>
      </c>
      <c r="C1362" s="93" t="s">
        <v>478</v>
      </c>
      <c r="D1362" s="93">
        <v>296</v>
      </c>
      <c r="E1362" s="93" t="s">
        <v>481</v>
      </c>
      <c r="F1362" s="93">
        <v>304</v>
      </c>
      <c r="G1362" s="93">
        <v>1756</v>
      </c>
      <c r="J1362" s="93">
        <v>379</v>
      </c>
      <c r="K1362" s="93">
        <v>216</v>
      </c>
      <c r="L1362" s="93">
        <v>56</v>
      </c>
      <c r="M1362" s="93">
        <v>83</v>
      </c>
      <c r="N1362" s="93">
        <v>304</v>
      </c>
      <c r="O1362" s="93">
        <v>375</v>
      </c>
      <c r="P1362" s="93" t="s">
        <v>667</v>
      </c>
      <c r="Q1362" s="93">
        <v>111</v>
      </c>
      <c r="W1362" s="93" t="s">
        <v>1334</v>
      </c>
      <c r="Y1362" s="93" t="s">
        <v>1332</v>
      </c>
      <c r="Z1362" s="94" t="s">
        <v>1333</v>
      </c>
    </row>
    <row r="1363" spans="1:26">
      <c r="A1363" s="92">
        <v>109</v>
      </c>
      <c r="B1363" s="93" t="s">
        <v>868</v>
      </c>
      <c r="C1363" s="93" t="s">
        <v>479</v>
      </c>
      <c r="D1363" s="93">
        <v>343</v>
      </c>
      <c r="E1363" s="93" t="s">
        <v>570</v>
      </c>
      <c r="F1363" s="93">
        <v>379</v>
      </c>
      <c r="G1363" s="93">
        <v>1756</v>
      </c>
      <c r="H1363" s="93">
        <v>8</v>
      </c>
      <c r="J1363" s="93">
        <v>379</v>
      </c>
      <c r="K1363" s="93">
        <v>216</v>
      </c>
      <c r="L1363" s="93">
        <v>56</v>
      </c>
      <c r="M1363" s="93">
        <v>83</v>
      </c>
      <c r="N1363" s="93">
        <v>304</v>
      </c>
      <c r="O1363" s="93">
        <v>375</v>
      </c>
      <c r="P1363" s="93" t="s">
        <v>667</v>
      </c>
      <c r="Q1363" s="93">
        <v>111</v>
      </c>
      <c r="R1363" s="93">
        <v>1</v>
      </c>
      <c r="W1363" s="93" t="s">
        <v>1334</v>
      </c>
      <c r="Y1363" s="93" t="s">
        <v>1332</v>
      </c>
      <c r="Z1363" s="94" t="s">
        <v>1333</v>
      </c>
    </row>
    <row r="1364" spans="1:26">
      <c r="A1364" s="92">
        <v>109</v>
      </c>
      <c r="B1364" s="93" t="s">
        <v>868</v>
      </c>
      <c r="C1364" s="93" t="s">
        <v>479</v>
      </c>
      <c r="D1364" s="93">
        <v>343</v>
      </c>
      <c r="E1364" s="93" t="s">
        <v>487</v>
      </c>
      <c r="F1364" s="93">
        <v>216</v>
      </c>
      <c r="G1364" s="93">
        <v>1756</v>
      </c>
      <c r="H1364" s="93">
        <v>8</v>
      </c>
      <c r="J1364" s="93">
        <v>379</v>
      </c>
      <c r="K1364" s="93">
        <v>216</v>
      </c>
      <c r="L1364" s="93">
        <v>56</v>
      </c>
      <c r="M1364" s="93">
        <v>83</v>
      </c>
      <c r="N1364" s="93">
        <v>304</v>
      </c>
      <c r="O1364" s="93">
        <v>375</v>
      </c>
      <c r="P1364" s="93" t="s">
        <v>667</v>
      </c>
      <c r="Q1364" s="93">
        <v>111</v>
      </c>
      <c r="W1364" s="93" t="s">
        <v>1334</v>
      </c>
      <c r="Y1364" s="93" t="s">
        <v>1332</v>
      </c>
      <c r="Z1364" s="94" t="s">
        <v>1333</v>
      </c>
    </row>
    <row r="1365" spans="1:26">
      <c r="A1365" s="92">
        <v>109</v>
      </c>
      <c r="B1365" s="93" t="s">
        <v>868</v>
      </c>
      <c r="C1365" s="93" t="s">
        <v>479</v>
      </c>
      <c r="D1365" s="93">
        <v>343</v>
      </c>
      <c r="E1365" s="93" t="s">
        <v>1028</v>
      </c>
      <c r="F1365" s="93">
        <v>157</v>
      </c>
      <c r="G1365" s="93">
        <v>1756</v>
      </c>
      <c r="H1365" s="93">
        <v>8</v>
      </c>
      <c r="J1365" s="93">
        <v>379</v>
      </c>
      <c r="K1365" s="93">
        <v>216</v>
      </c>
      <c r="L1365" s="93">
        <v>56</v>
      </c>
      <c r="M1365" s="93">
        <v>83</v>
      </c>
      <c r="N1365" s="93">
        <v>304</v>
      </c>
      <c r="O1365" s="93">
        <v>375</v>
      </c>
      <c r="P1365" s="93" t="s">
        <v>667</v>
      </c>
      <c r="Q1365" s="93">
        <v>111</v>
      </c>
      <c r="W1365" s="93" t="s">
        <v>1334</v>
      </c>
      <c r="Y1365" s="93" t="s">
        <v>1332</v>
      </c>
      <c r="Z1365" s="94" t="s">
        <v>1333</v>
      </c>
    </row>
    <row r="1366" spans="1:26">
      <c r="A1366" s="92">
        <v>109</v>
      </c>
      <c r="B1366" s="93" t="s">
        <v>868</v>
      </c>
      <c r="C1366" s="93" t="s">
        <v>479</v>
      </c>
      <c r="D1366" s="93">
        <v>343</v>
      </c>
      <c r="E1366" s="93" t="s">
        <v>485</v>
      </c>
      <c r="F1366" s="93">
        <v>20</v>
      </c>
      <c r="G1366" s="93">
        <v>1756</v>
      </c>
      <c r="H1366" s="93">
        <v>8</v>
      </c>
      <c r="J1366" s="93">
        <v>379</v>
      </c>
      <c r="K1366" s="93">
        <v>216</v>
      </c>
      <c r="L1366" s="93">
        <v>56</v>
      </c>
      <c r="M1366" s="93">
        <v>83</v>
      </c>
      <c r="N1366" s="93">
        <v>304</v>
      </c>
      <c r="O1366" s="93">
        <v>375</v>
      </c>
      <c r="P1366" s="93" t="s">
        <v>667</v>
      </c>
      <c r="Q1366" s="93">
        <v>111</v>
      </c>
      <c r="W1366" s="93" t="s">
        <v>1334</v>
      </c>
      <c r="Y1366" s="93" t="s">
        <v>1332</v>
      </c>
      <c r="Z1366" s="94" t="s">
        <v>1333</v>
      </c>
    </row>
    <row r="1367" spans="1:26">
      <c r="A1367" s="92">
        <v>109</v>
      </c>
      <c r="B1367" s="93" t="s">
        <v>868</v>
      </c>
      <c r="C1367" s="93" t="s">
        <v>479</v>
      </c>
      <c r="D1367" s="93">
        <v>343</v>
      </c>
      <c r="E1367" s="93" t="s">
        <v>23</v>
      </c>
      <c r="F1367" s="93">
        <v>56</v>
      </c>
      <c r="G1367" s="93">
        <v>1756</v>
      </c>
      <c r="H1367" s="93">
        <v>8</v>
      </c>
      <c r="J1367" s="93">
        <v>379</v>
      </c>
      <c r="K1367" s="93">
        <v>216</v>
      </c>
      <c r="L1367" s="93">
        <v>56</v>
      </c>
      <c r="M1367" s="93">
        <v>83</v>
      </c>
      <c r="N1367" s="93">
        <v>304</v>
      </c>
      <c r="O1367" s="93">
        <v>375</v>
      </c>
      <c r="P1367" s="93" t="s">
        <v>667</v>
      </c>
      <c r="Q1367" s="93">
        <v>111</v>
      </c>
      <c r="W1367" s="93" t="s">
        <v>1334</v>
      </c>
      <c r="Y1367" s="93" t="s">
        <v>1332</v>
      </c>
      <c r="Z1367" s="94" t="s">
        <v>1333</v>
      </c>
    </row>
    <row r="1368" spans="1:26">
      <c r="A1368" s="92">
        <v>109</v>
      </c>
      <c r="B1368" s="93" t="s">
        <v>868</v>
      </c>
      <c r="C1368" s="93" t="s">
        <v>479</v>
      </c>
      <c r="D1368" s="93">
        <v>343</v>
      </c>
      <c r="E1368" s="93" t="s">
        <v>481</v>
      </c>
      <c r="F1368" s="93">
        <v>304</v>
      </c>
      <c r="G1368" s="93">
        <v>1756</v>
      </c>
      <c r="J1368" s="93">
        <v>379</v>
      </c>
      <c r="K1368" s="93">
        <v>216</v>
      </c>
      <c r="L1368" s="93">
        <v>56</v>
      </c>
      <c r="M1368" s="93">
        <v>83</v>
      </c>
      <c r="N1368" s="93">
        <v>304</v>
      </c>
      <c r="O1368" s="93">
        <v>375</v>
      </c>
      <c r="P1368" s="93" t="s">
        <v>667</v>
      </c>
      <c r="Q1368" s="93">
        <v>111</v>
      </c>
      <c r="W1368" s="93" t="s">
        <v>1334</v>
      </c>
      <c r="Y1368" s="93" t="s">
        <v>1332</v>
      </c>
      <c r="Z1368" s="94" t="s">
        <v>1333</v>
      </c>
    </row>
    <row r="1369" spans="1:26">
      <c r="A1369" s="92">
        <v>109</v>
      </c>
      <c r="B1369" s="93" t="s">
        <v>868</v>
      </c>
      <c r="C1369" s="93" t="s">
        <v>480</v>
      </c>
      <c r="D1369" s="93">
        <v>177</v>
      </c>
      <c r="E1369" s="93" t="s">
        <v>481</v>
      </c>
      <c r="F1369" s="93">
        <v>304</v>
      </c>
      <c r="G1369" s="93">
        <v>1757</v>
      </c>
      <c r="J1369" s="93">
        <v>379</v>
      </c>
      <c r="K1369" s="93">
        <v>216</v>
      </c>
      <c r="L1369" s="93">
        <v>56</v>
      </c>
      <c r="M1369" s="93">
        <v>83</v>
      </c>
      <c r="N1369" s="93">
        <v>304</v>
      </c>
      <c r="O1369" s="93">
        <v>375</v>
      </c>
      <c r="P1369" s="93" t="s">
        <v>667</v>
      </c>
      <c r="Q1369" s="93">
        <v>111</v>
      </c>
      <c r="W1369" s="93" t="s">
        <v>1334</v>
      </c>
      <c r="Y1369" s="93" t="s">
        <v>1332</v>
      </c>
      <c r="Z1369" s="94" t="s">
        <v>1333</v>
      </c>
    </row>
    <row r="1370" spans="1:26">
      <c r="A1370" s="92">
        <v>109</v>
      </c>
      <c r="B1370" s="93" t="s">
        <v>868</v>
      </c>
      <c r="C1370" s="93" t="s">
        <v>238</v>
      </c>
      <c r="D1370" s="93">
        <v>27</v>
      </c>
      <c r="E1370" s="93" t="s">
        <v>481</v>
      </c>
      <c r="F1370" s="93">
        <v>304</v>
      </c>
      <c r="G1370" s="93">
        <v>1757</v>
      </c>
      <c r="J1370" s="93">
        <v>379</v>
      </c>
      <c r="K1370" s="93">
        <v>216</v>
      </c>
      <c r="L1370" s="93">
        <v>56</v>
      </c>
      <c r="M1370" s="93">
        <v>83</v>
      </c>
      <c r="N1370" s="93">
        <v>304</v>
      </c>
      <c r="O1370" s="93">
        <v>375</v>
      </c>
      <c r="P1370" s="93" t="s">
        <v>667</v>
      </c>
      <c r="Q1370" s="93">
        <v>111</v>
      </c>
      <c r="W1370" s="93" t="s">
        <v>1334</v>
      </c>
      <c r="Y1370" s="93" t="s">
        <v>1332</v>
      </c>
      <c r="Z1370" s="94" t="s">
        <v>1333</v>
      </c>
    </row>
    <row r="1371" spans="1:26">
      <c r="A1371" s="92">
        <v>109</v>
      </c>
      <c r="B1371" s="93" t="s">
        <v>868</v>
      </c>
      <c r="C1371" s="93" t="s">
        <v>482</v>
      </c>
      <c r="D1371" s="93">
        <v>172</v>
      </c>
      <c r="E1371" s="93" t="s">
        <v>570</v>
      </c>
      <c r="F1371" s="93">
        <v>379</v>
      </c>
      <c r="G1371" s="93">
        <v>1757</v>
      </c>
      <c r="J1371" s="93">
        <v>379</v>
      </c>
      <c r="K1371" s="93">
        <v>216</v>
      </c>
      <c r="L1371" s="93">
        <v>56</v>
      </c>
      <c r="M1371" s="93">
        <v>83</v>
      </c>
      <c r="N1371" s="93">
        <v>304</v>
      </c>
      <c r="O1371" s="93">
        <v>375</v>
      </c>
      <c r="P1371" s="93" t="s">
        <v>667</v>
      </c>
      <c r="Q1371" s="93">
        <v>111</v>
      </c>
      <c r="R1371" s="93">
        <v>1</v>
      </c>
      <c r="W1371" s="93" t="s">
        <v>1334</v>
      </c>
      <c r="Y1371" s="93" t="s">
        <v>1332</v>
      </c>
      <c r="Z1371" s="94" t="s">
        <v>1333</v>
      </c>
    </row>
    <row r="1372" spans="1:26">
      <c r="A1372" s="92">
        <v>109</v>
      </c>
      <c r="B1372" s="93" t="s">
        <v>868</v>
      </c>
      <c r="C1372" s="93" t="s">
        <v>482</v>
      </c>
      <c r="D1372" s="93">
        <v>172</v>
      </c>
      <c r="E1372" s="93" t="s">
        <v>487</v>
      </c>
      <c r="F1372" s="93">
        <v>216</v>
      </c>
      <c r="G1372" s="93">
        <v>1757</v>
      </c>
      <c r="J1372" s="93">
        <v>379</v>
      </c>
      <c r="K1372" s="93">
        <v>216</v>
      </c>
      <c r="L1372" s="93">
        <v>56</v>
      </c>
      <c r="M1372" s="93">
        <v>83</v>
      </c>
      <c r="N1372" s="93">
        <v>304</v>
      </c>
      <c r="O1372" s="93">
        <v>375</v>
      </c>
      <c r="P1372" s="93" t="s">
        <v>667</v>
      </c>
      <c r="Q1372" s="93">
        <v>111</v>
      </c>
      <c r="W1372" s="93" t="s">
        <v>1334</v>
      </c>
      <c r="Y1372" s="93" t="s">
        <v>1332</v>
      </c>
      <c r="Z1372" s="94" t="s">
        <v>1333</v>
      </c>
    </row>
    <row r="1373" spans="1:26">
      <c r="A1373" s="92">
        <v>109</v>
      </c>
      <c r="B1373" s="93" t="s">
        <v>868</v>
      </c>
      <c r="C1373" s="93" t="s">
        <v>482</v>
      </c>
      <c r="D1373" s="93">
        <v>172</v>
      </c>
      <c r="E1373" s="93" t="s">
        <v>23</v>
      </c>
      <c r="F1373" s="93">
        <v>56</v>
      </c>
      <c r="G1373" s="93">
        <v>1757</v>
      </c>
      <c r="J1373" s="93">
        <v>379</v>
      </c>
      <c r="K1373" s="93">
        <v>216</v>
      </c>
      <c r="L1373" s="93">
        <v>56</v>
      </c>
      <c r="M1373" s="93">
        <v>83</v>
      </c>
      <c r="N1373" s="93">
        <v>304</v>
      </c>
      <c r="O1373" s="93">
        <v>375</v>
      </c>
      <c r="P1373" s="93" t="s">
        <v>667</v>
      </c>
      <c r="Q1373" s="93">
        <v>111</v>
      </c>
      <c r="W1373" s="93" t="s">
        <v>1334</v>
      </c>
      <c r="Y1373" s="93" t="s">
        <v>1332</v>
      </c>
      <c r="Z1373" s="94" t="s">
        <v>1333</v>
      </c>
    </row>
    <row r="1374" spans="1:26">
      <c r="A1374" s="92">
        <v>109</v>
      </c>
      <c r="B1374" s="93" t="s">
        <v>868</v>
      </c>
      <c r="C1374" s="93" t="s">
        <v>482</v>
      </c>
      <c r="D1374" s="93">
        <v>172</v>
      </c>
      <c r="E1374" s="93" t="s">
        <v>1028</v>
      </c>
      <c r="F1374" s="93">
        <v>157</v>
      </c>
      <c r="G1374" s="93">
        <v>1757</v>
      </c>
      <c r="J1374" s="93">
        <v>379</v>
      </c>
      <c r="K1374" s="93">
        <v>216</v>
      </c>
      <c r="L1374" s="93">
        <v>56</v>
      </c>
      <c r="M1374" s="93">
        <v>83</v>
      </c>
      <c r="N1374" s="93">
        <v>304</v>
      </c>
      <c r="O1374" s="93">
        <v>375</v>
      </c>
      <c r="P1374" s="93" t="s">
        <v>667</v>
      </c>
      <c r="Q1374" s="93">
        <v>111</v>
      </c>
      <c r="W1374" s="93" t="s">
        <v>1334</v>
      </c>
      <c r="Y1374" s="93" t="s">
        <v>1332</v>
      </c>
      <c r="Z1374" s="94" t="s">
        <v>1333</v>
      </c>
    </row>
    <row r="1375" spans="1:26">
      <c r="A1375" s="92">
        <v>109</v>
      </c>
      <c r="B1375" s="93" t="s">
        <v>868</v>
      </c>
      <c r="C1375" s="93" t="s">
        <v>482</v>
      </c>
      <c r="D1375" s="93">
        <v>172</v>
      </c>
      <c r="E1375" s="93" t="s">
        <v>485</v>
      </c>
      <c r="F1375" s="93">
        <v>20</v>
      </c>
      <c r="G1375" s="93">
        <v>1757</v>
      </c>
      <c r="J1375" s="93">
        <v>379</v>
      </c>
      <c r="K1375" s="93">
        <v>216</v>
      </c>
      <c r="L1375" s="93">
        <v>56</v>
      </c>
      <c r="M1375" s="93">
        <v>83</v>
      </c>
      <c r="N1375" s="93">
        <v>304</v>
      </c>
      <c r="O1375" s="93">
        <v>375</v>
      </c>
      <c r="P1375" s="93" t="s">
        <v>667</v>
      </c>
      <c r="Q1375" s="93">
        <v>111</v>
      </c>
      <c r="W1375" s="93" t="s">
        <v>1334</v>
      </c>
      <c r="Y1375" s="93" t="s">
        <v>1332</v>
      </c>
      <c r="Z1375" s="94" t="s">
        <v>1333</v>
      </c>
    </row>
    <row r="1376" spans="1:26">
      <c r="A1376" s="92">
        <v>109</v>
      </c>
      <c r="B1376" s="93" t="s">
        <v>868</v>
      </c>
      <c r="C1376" s="93" t="s">
        <v>482</v>
      </c>
      <c r="D1376" s="93">
        <v>172</v>
      </c>
      <c r="E1376" s="93" t="s">
        <v>496</v>
      </c>
      <c r="F1376" s="93">
        <v>83</v>
      </c>
      <c r="G1376" s="93">
        <v>1757</v>
      </c>
      <c r="H1376" s="93">
        <v>8</v>
      </c>
      <c r="J1376" s="93">
        <v>379</v>
      </c>
      <c r="K1376" s="93">
        <v>216</v>
      </c>
      <c r="L1376" s="93">
        <v>56</v>
      </c>
      <c r="M1376" s="93">
        <v>83</v>
      </c>
      <c r="N1376" s="93">
        <v>304</v>
      </c>
      <c r="O1376" s="93">
        <v>375</v>
      </c>
      <c r="P1376" s="93" t="s">
        <v>667</v>
      </c>
      <c r="Q1376" s="93">
        <v>111</v>
      </c>
      <c r="W1376" s="93" t="s">
        <v>1334</v>
      </c>
      <c r="Y1376" s="93" t="s">
        <v>1332</v>
      </c>
      <c r="Z1376" s="94" t="s">
        <v>1333</v>
      </c>
    </row>
    <row r="1377" spans="1:26">
      <c r="A1377" s="92">
        <v>109</v>
      </c>
      <c r="B1377" s="93" t="s">
        <v>868</v>
      </c>
      <c r="C1377" s="93" t="s">
        <v>482</v>
      </c>
      <c r="D1377" s="93">
        <v>172</v>
      </c>
      <c r="E1377" s="93" t="s">
        <v>481</v>
      </c>
      <c r="F1377" s="93">
        <v>304</v>
      </c>
      <c r="G1377" s="93">
        <v>1757</v>
      </c>
      <c r="J1377" s="93">
        <v>379</v>
      </c>
      <c r="K1377" s="93">
        <v>216</v>
      </c>
      <c r="L1377" s="93">
        <v>56</v>
      </c>
      <c r="M1377" s="93">
        <v>83</v>
      </c>
      <c r="N1377" s="93">
        <v>304</v>
      </c>
      <c r="O1377" s="93">
        <v>375</v>
      </c>
      <c r="P1377" s="93" t="s">
        <v>667</v>
      </c>
      <c r="Q1377" s="93">
        <v>111</v>
      </c>
      <c r="W1377" s="93" t="s">
        <v>1334</v>
      </c>
      <c r="Y1377" s="93" t="s">
        <v>1332</v>
      </c>
      <c r="Z1377" s="94" t="s">
        <v>1333</v>
      </c>
    </row>
    <row r="1378" spans="1:26">
      <c r="A1378" s="92">
        <v>109</v>
      </c>
      <c r="B1378" s="93" t="s">
        <v>868</v>
      </c>
      <c r="C1378" s="93" t="s">
        <v>482</v>
      </c>
      <c r="D1378" s="93">
        <v>172</v>
      </c>
      <c r="E1378" s="93" t="s">
        <v>476</v>
      </c>
      <c r="F1378" s="93">
        <v>385</v>
      </c>
      <c r="G1378" s="93">
        <v>1757</v>
      </c>
      <c r="J1378" s="93">
        <v>379</v>
      </c>
      <c r="K1378" s="93">
        <v>216</v>
      </c>
      <c r="L1378" s="93">
        <v>56</v>
      </c>
      <c r="M1378" s="93">
        <v>83</v>
      </c>
      <c r="N1378" s="93">
        <v>304</v>
      </c>
      <c r="O1378" s="93">
        <v>375</v>
      </c>
      <c r="P1378" s="93" t="s">
        <v>667</v>
      </c>
      <c r="Q1378" s="93">
        <v>111</v>
      </c>
      <c r="W1378" s="93" t="s">
        <v>1334</v>
      </c>
      <c r="Y1378" s="93" t="s">
        <v>1332</v>
      </c>
      <c r="Z1378" s="94" t="s">
        <v>1333</v>
      </c>
    </row>
    <row r="1379" spans="1:26">
      <c r="A1379" s="92">
        <v>109</v>
      </c>
      <c r="B1379" s="93" t="s">
        <v>868</v>
      </c>
      <c r="C1379" s="93" t="s">
        <v>478</v>
      </c>
      <c r="D1379" s="93">
        <v>296</v>
      </c>
      <c r="E1379" s="93" t="s">
        <v>481</v>
      </c>
      <c r="F1379" s="93">
        <v>304</v>
      </c>
      <c r="G1379" s="93">
        <v>1757</v>
      </c>
      <c r="J1379" s="93">
        <v>379</v>
      </c>
      <c r="K1379" s="93">
        <v>216</v>
      </c>
      <c r="L1379" s="93">
        <v>56</v>
      </c>
      <c r="M1379" s="93">
        <v>83</v>
      </c>
      <c r="N1379" s="93">
        <v>304</v>
      </c>
      <c r="O1379" s="93">
        <v>375</v>
      </c>
      <c r="P1379" s="93" t="s">
        <v>667</v>
      </c>
      <c r="Q1379" s="93">
        <v>111</v>
      </c>
      <c r="W1379" s="93" t="s">
        <v>1334</v>
      </c>
      <c r="Y1379" s="93" t="s">
        <v>1332</v>
      </c>
      <c r="Z1379" s="94" t="s">
        <v>1333</v>
      </c>
    </row>
    <row r="1380" spans="1:26">
      <c r="A1380" s="92">
        <v>109</v>
      </c>
      <c r="B1380" s="93" t="s">
        <v>868</v>
      </c>
      <c r="C1380" s="93" t="s">
        <v>479</v>
      </c>
      <c r="D1380" s="93">
        <v>343</v>
      </c>
      <c r="E1380" s="93" t="s">
        <v>570</v>
      </c>
      <c r="F1380" s="93">
        <v>379</v>
      </c>
      <c r="G1380" s="93">
        <v>1757</v>
      </c>
      <c r="J1380" s="93">
        <v>379</v>
      </c>
      <c r="K1380" s="93">
        <v>216</v>
      </c>
      <c r="L1380" s="93">
        <v>56</v>
      </c>
      <c r="M1380" s="93">
        <v>83</v>
      </c>
      <c r="N1380" s="93">
        <v>304</v>
      </c>
      <c r="O1380" s="93">
        <v>375</v>
      </c>
      <c r="P1380" s="93" t="s">
        <v>667</v>
      </c>
      <c r="Q1380" s="93">
        <v>111</v>
      </c>
      <c r="R1380" s="93">
        <v>1</v>
      </c>
      <c r="W1380" s="93" t="s">
        <v>1334</v>
      </c>
      <c r="Y1380" s="93" t="s">
        <v>1332</v>
      </c>
      <c r="Z1380" s="94" t="s">
        <v>1333</v>
      </c>
    </row>
    <row r="1381" spans="1:26">
      <c r="A1381" s="92">
        <v>109</v>
      </c>
      <c r="B1381" s="93" t="s">
        <v>868</v>
      </c>
      <c r="C1381" s="93" t="s">
        <v>479</v>
      </c>
      <c r="D1381" s="93">
        <v>343</v>
      </c>
      <c r="E1381" s="93" t="s">
        <v>487</v>
      </c>
      <c r="F1381" s="93">
        <v>216</v>
      </c>
      <c r="G1381" s="93">
        <v>1757</v>
      </c>
      <c r="J1381" s="93">
        <v>379</v>
      </c>
      <c r="K1381" s="93">
        <v>216</v>
      </c>
      <c r="L1381" s="93">
        <v>56</v>
      </c>
      <c r="M1381" s="93">
        <v>83</v>
      </c>
      <c r="N1381" s="93">
        <v>304</v>
      </c>
      <c r="O1381" s="93">
        <v>375</v>
      </c>
      <c r="P1381" s="93" t="s">
        <v>667</v>
      </c>
      <c r="Q1381" s="93">
        <v>111</v>
      </c>
      <c r="W1381" s="93" t="s">
        <v>1334</v>
      </c>
      <c r="Y1381" s="93" t="s">
        <v>1332</v>
      </c>
      <c r="Z1381" s="94" t="s">
        <v>1333</v>
      </c>
    </row>
    <row r="1382" spans="1:26">
      <c r="A1382" s="92">
        <v>109</v>
      </c>
      <c r="B1382" s="93" t="s">
        <v>868</v>
      </c>
      <c r="C1382" s="93" t="s">
        <v>479</v>
      </c>
      <c r="D1382" s="93">
        <v>343</v>
      </c>
      <c r="E1382" s="93" t="s">
        <v>1028</v>
      </c>
      <c r="F1382" s="93">
        <v>157</v>
      </c>
      <c r="G1382" s="93">
        <v>1757</v>
      </c>
      <c r="J1382" s="93">
        <v>379</v>
      </c>
      <c r="K1382" s="93">
        <v>216</v>
      </c>
      <c r="L1382" s="93">
        <v>56</v>
      </c>
      <c r="M1382" s="93">
        <v>83</v>
      </c>
      <c r="N1382" s="93">
        <v>304</v>
      </c>
      <c r="O1382" s="93">
        <v>375</v>
      </c>
      <c r="P1382" s="93" t="s">
        <v>667</v>
      </c>
      <c r="Q1382" s="93">
        <v>111</v>
      </c>
      <c r="W1382" s="93" t="s">
        <v>1334</v>
      </c>
      <c r="Y1382" s="93" t="s">
        <v>1332</v>
      </c>
      <c r="Z1382" s="94" t="s">
        <v>1333</v>
      </c>
    </row>
    <row r="1383" spans="1:26">
      <c r="A1383" s="92">
        <v>109</v>
      </c>
      <c r="B1383" s="93" t="s">
        <v>868</v>
      </c>
      <c r="C1383" s="93" t="s">
        <v>479</v>
      </c>
      <c r="D1383" s="93">
        <v>343</v>
      </c>
      <c r="E1383" s="93" t="s">
        <v>485</v>
      </c>
      <c r="F1383" s="93">
        <v>20</v>
      </c>
      <c r="G1383" s="93">
        <v>1757</v>
      </c>
      <c r="J1383" s="93">
        <v>379</v>
      </c>
      <c r="K1383" s="93">
        <v>216</v>
      </c>
      <c r="L1383" s="93">
        <v>56</v>
      </c>
      <c r="M1383" s="93">
        <v>83</v>
      </c>
      <c r="N1383" s="93">
        <v>304</v>
      </c>
      <c r="O1383" s="93">
        <v>375</v>
      </c>
      <c r="P1383" s="93" t="s">
        <v>667</v>
      </c>
      <c r="Q1383" s="93">
        <v>111</v>
      </c>
      <c r="W1383" s="93" t="s">
        <v>1334</v>
      </c>
      <c r="Y1383" s="93" t="s">
        <v>1332</v>
      </c>
      <c r="Z1383" s="94" t="s">
        <v>1333</v>
      </c>
    </row>
    <row r="1384" spans="1:26">
      <c r="A1384" s="92">
        <v>109</v>
      </c>
      <c r="B1384" s="93" t="s">
        <v>868</v>
      </c>
      <c r="C1384" s="93" t="s">
        <v>479</v>
      </c>
      <c r="D1384" s="93">
        <v>343</v>
      </c>
      <c r="E1384" s="93" t="s">
        <v>23</v>
      </c>
      <c r="F1384" s="93">
        <v>56</v>
      </c>
      <c r="G1384" s="93">
        <v>1757</v>
      </c>
      <c r="J1384" s="93">
        <v>379</v>
      </c>
      <c r="K1384" s="93">
        <v>216</v>
      </c>
      <c r="L1384" s="93">
        <v>56</v>
      </c>
      <c r="M1384" s="93">
        <v>83</v>
      </c>
      <c r="N1384" s="93">
        <v>304</v>
      </c>
      <c r="O1384" s="93">
        <v>375</v>
      </c>
      <c r="P1384" s="93" t="s">
        <v>667</v>
      </c>
      <c r="Q1384" s="93">
        <v>111</v>
      </c>
      <c r="W1384" s="93" t="s">
        <v>1334</v>
      </c>
      <c r="Y1384" s="93" t="s">
        <v>1332</v>
      </c>
      <c r="Z1384" s="94" t="s">
        <v>1333</v>
      </c>
    </row>
    <row r="1385" spans="1:26">
      <c r="A1385" s="92">
        <v>109</v>
      </c>
      <c r="B1385" s="93" t="s">
        <v>868</v>
      </c>
      <c r="C1385" s="93" t="s">
        <v>479</v>
      </c>
      <c r="D1385" s="93">
        <v>343</v>
      </c>
      <c r="E1385" s="93" t="s">
        <v>496</v>
      </c>
      <c r="F1385" s="93">
        <v>83</v>
      </c>
      <c r="G1385" s="93">
        <v>1757</v>
      </c>
      <c r="H1385" s="93">
        <v>8</v>
      </c>
      <c r="J1385" s="93">
        <v>379</v>
      </c>
      <c r="K1385" s="93">
        <v>216</v>
      </c>
      <c r="L1385" s="93">
        <v>56</v>
      </c>
      <c r="M1385" s="93">
        <v>83</v>
      </c>
      <c r="N1385" s="93">
        <v>304</v>
      </c>
      <c r="O1385" s="93">
        <v>375</v>
      </c>
      <c r="P1385" s="93" t="s">
        <v>667</v>
      </c>
      <c r="Q1385" s="93">
        <v>111</v>
      </c>
      <c r="W1385" s="93" t="s">
        <v>1334</v>
      </c>
      <c r="Y1385" s="93" t="s">
        <v>1332</v>
      </c>
      <c r="Z1385" s="94" t="s">
        <v>1333</v>
      </c>
    </row>
    <row r="1386" spans="1:26">
      <c r="A1386" s="92">
        <v>109</v>
      </c>
      <c r="B1386" s="93" t="s">
        <v>868</v>
      </c>
      <c r="C1386" s="93" t="s">
        <v>479</v>
      </c>
      <c r="D1386" s="93">
        <v>343</v>
      </c>
      <c r="E1386" s="93" t="s">
        <v>481</v>
      </c>
      <c r="F1386" s="93">
        <v>304</v>
      </c>
      <c r="G1386" s="93">
        <v>1757</v>
      </c>
      <c r="J1386" s="93">
        <v>379</v>
      </c>
      <c r="K1386" s="93">
        <v>216</v>
      </c>
      <c r="L1386" s="93">
        <v>56</v>
      </c>
      <c r="M1386" s="93">
        <v>83</v>
      </c>
      <c r="N1386" s="93">
        <v>304</v>
      </c>
      <c r="O1386" s="93">
        <v>375</v>
      </c>
      <c r="P1386" s="93" t="s">
        <v>667</v>
      </c>
      <c r="Q1386" s="93">
        <v>111</v>
      </c>
      <c r="W1386" s="93" t="s">
        <v>1334</v>
      </c>
      <c r="Y1386" s="93" t="s">
        <v>1332</v>
      </c>
      <c r="Z1386" s="94" t="s">
        <v>1333</v>
      </c>
    </row>
    <row r="1387" spans="1:26">
      <c r="A1387" s="92">
        <v>109</v>
      </c>
      <c r="B1387" s="93" t="s">
        <v>868</v>
      </c>
      <c r="C1387" s="93" t="s">
        <v>480</v>
      </c>
      <c r="D1387" s="93">
        <v>177</v>
      </c>
      <c r="E1387" s="93" t="s">
        <v>481</v>
      </c>
      <c r="F1387" s="93">
        <v>304</v>
      </c>
      <c r="G1387" s="93">
        <v>1758</v>
      </c>
      <c r="J1387" s="93">
        <v>379</v>
      </c>
      <c r="K1387" s="93">
        <v>216</v>
      </c>
      <c r="L1387" s="93">
        <v>56</v>
      </c>
      <c r="M1387" s="93">
        <v>83</v>
      </c>
      <c r="N1387" s="93">
        <v>304</v>
      </c>
      <c r="O1387" s="93">
        <v>375</v>
      </c>
      <c r="P1387" s="93" t="s">
        <v>667</v>
      </c>
      <c r="Q1387" s="93">
        <v>111</v>
      </c>
      <c r="W1387" s="93" t="s">
        <v>1334</v>
      </c>
      <c r="Y1387" s="93" t="s">
        <v>1332</v>
      </c>
      <c r="Z1387" s="94" t="s">
        <v>1333</v>
      </c>
    </row>
    <row r="1388" spans="1:26">
      <c r="A1388" s="92">
        <v>109</v>
      </c>
      <c r="B1388" s="93" t="s">
        <v>868</v>
      </c>
      <c r="C1388" s="93" t="s">
        <v>238</v>
      </c>
      <c r="D1388" s="93">
        <v>27</v>
      </c>
      <c r="E1388" s="93" t="s">
        <v>481</v>
      </c>
      <c r="F1388" s="93">
        <v>304</v>
      </c>
      <c r="G1388" s="93">
        <v>1758</v>
      </c>
      <c r="J1388" s="93">
        <v>379</v>
      </c>
      <c r="K1388" s="93">
        <v>216</v>
      </c>
      <c r="L1388" s="93">
        <v>56</v>
      </c>
      <c r="M1388" s="93">
        <v>83</v>
      </c>
      <c r="N1388" s="93">
        <v>304</v>
      </c>
      <c r="O1388" s="93">
        <v>375</v>
      </c>
      <c r="P1388" s="93" t="s">
        <v>667</v>
      </c>
      <c r="Q1388" s="93">
        <v>111</v>
      </c>
      <c r="W1388" s="93" t="s">
        <v>1334</v>
      </c>
      <c r="Y1388" s="93" t="s">
        <v>1332</v>
      </c>
      <c r="Z1388" s="94" t="s">
        <v>1333</v>
      </c>
    </row>
    <row r="1389" spans="1:26">
      <c r="A1389" s="92">
        <v>109</v>
      </c>
      <c r="B1389" s="93" t="s">
        <v>868</v>
      </c>
      <c r="C1389" s="93" t="s">
        <v>482</v>
      </c>
      <c r="D1389" s="93">
        <v>172</v>
      </c>
      <c r="E1389" s="93" t="s">
        <v>570</v>
      </c>
      <c r="F1389" s="93">
        <v>379</v>
      </c>
      <c r="G1389" s="93">
        <v>1758</v>
      </c>
      <c r="J1389" s="93">
        <v>379</v>
      </c>
      <c r="K1389" s="93">
        <v>216</v>
      </c>
      <c r="L1389" s="93">
        <v>56</v>
      </c>
      <c r="M1389" s="93">
        <v>83</v>
      </c>
      <c r="N1389" s="93">
        <v>304</v>
      </c>
      <c r="O1389" s="93">
        <v>375</v>
      </c>
      <c r="P1389" s="93" t="s">
        <v>667</v>
      </c>
      <c r="Q1389" s="93">
        <v>111</v>
      </c>
      <c r="R1389" s="93">
        <v>1</v>
      </c>
      <c r="W1389" s="93" t="s">
        <v>1334</v>
      </c>
      <c r="Y1389" s="93" t="s">
        <v>1332</v>
      </c>
      <c r="Z1389" s="94" t="s">
        <v>1333</v>
      </c>
    </row>
    <row r="1390" spans="1:26">
      <c r="A1390" s="92">
        <v>109</v>
      </c>
      <c r="B1390" s="93" t="s">
        <v>868</v>
      </c>
      <c r="C1390" s="93" t="s">
        <v>482</v>
      </c>
      <c r="D1390" s="93">
        <v>172</v>
      </c>
      <c r="E1390" s="93" t="s">
        <v>487</v>
      </c>
      <c r="F1390" s="93">
        <v>216</v>
      </c>
      <c r="G1390" s="93">
        <v>1758</v>
      </c>
      <c r="J1390" s="93">
        <v>379</v>
      </c>
      <c r="K1390" s="93">
        <v>216</v>
      </c>
      <c r="L1390" s="93">
        <v>56</v>
      </c>
      <c r="M1390" s="93">
        <v>83</v>
      </c>
      <c r="N1390" s="93">
        <v>304</v>
      </c>
      <c r="O1390" s="93">
        <v>375</v>
      </c>
      <c r="P1390" s="93" t="s">
        <v>667</v>
      </c>
      <c r="Q1390" s="93">
        <v>111</v>
      </c>
      <c r="W1390" s="93" t="s">
        <v>1334</v>
      </c>
      <c r="Y1390" s="93" t="s">
        <v>1332</v>
      </c>
      <c r="Z1390" s="94" t="s">
        <v>1333</v>
      </c>
    </row>
    <row r="1391" spans="1:26">
      <c r="A1391" s="92">
        <v>109</v>
      </c>
      <c r="B1391" s="93" t="s">
        <v>868</v>
      </c>
      <c r="C1391" s="93" t="s">
        <v>482</v>
      </c>
      <c r="D1391" s="93">
        <v>172</v>
      </c>
      <c r="E1391" s="93" t="s">
        <v>23</v>
      </c>
      <c r="F1391" s="93">
        <v>56</v>
      </c>
      <c r="G1391" s="93">
        <v>1758</v>
      </c>
      <c r="J1391" s="93">
        <v>379</v>
      </c>
      <c r="K1391" s="93">
        <v>216</v>
      </c>
      <c r="L1391" s="93">
        <v>56</v>
      </c>
      <c r="M1391" s="93">
        <v>83</v>
      </c>
      <c r="N1391" s="93">
        <v>304</v>
      </c>
      <c r="O1391" s="93">
        <v>375</v>
      </c>
      <c r="P1391" s="93" t="s">
        <v>667</v>
      </c>
      <c r="Q1391" s="93">
        <v>111</v>
      </c>
      <c r="W1391" s="93" t="s">
        <v>1334</v>
      </c>
      <c r="Y1391" s="93" t="s">
        <v>1332</v>
      </c>
      <c r="Z1391" s="94" t="s">
        <v>1333</v>
      </c>
    </row>
    <row r="1392" spans="1:26">
      <c r="A1392" s="92">
        <v>109</v>
      </c>
      <c r="B1392" s="93" t="s">
        <v>868</v>
      </c>
      <c r="C1392" s="93" t="s">
        <v>482</v>
      </c>
      <c r="D1392" s="93">
        <v>172</v>
      </c>
      <c r="E1392" s="93" t="s">
        <v>1028</v>
      </c>
      <c r="F1392" s="93">
        <v>157</v>
      </c>
      <c r="G1392" s="93">
        <v>1758</v>
      </c>
      <c r="J1392" s="93">
        <v>379</v>
      </c>
      <c r="K1392" s="93">
        <v>216</v>
      </c>
      <c r="L1392" s="93">
        <v>56</v>
      </c>
      <c r="M1392" s="93">
        <v>83</v>
      </c>
      <c r="N1392" s="93">
        <v>304</v>
      </c>
      <c r="O1392" s="93">
        <v>375</v>
      </c>
      <c r="P1392" s="93" t="s">
        <v>667</v>
      </c>
      <c r="Q1392" s="93">
        <v>111</v>
      </c>
      <c r="W1392" s="93" t="s">
        <v>1334</v>
      </c>
      <c r="Y1392" s="93" t="s">
        <v>1332</v>
      </c>
      <c r="Z1392" s="94" t="s">
        <v>1333</v>
      </c>
    </row>
    <row r="1393" spans="1:26">
      <c r="A1393" s="92">
        <v>109</v>
      </c>
      <c r="B1393" s="93" t="s">
        <v>868</v>
      </c>
      <c r="C1393" s="93" t="s">
        <v>482</v>
      </c>
      <c r="D1393" s="93">
        <v>172</v>
      </c>
      <c r="E1393" s="93" t="s">
        <v>485</v>
      </c>
      <c r="F1393" s="93">
        <v>20</v>
      </c>
      <c r="G1393" s="93">
        <v>1758</v>
      </c>
      <c r="J1393" s="93">
        <v>379</v>
      </c>
      <c r="K1393" s="93">
        <v>216</v>
      </c>
      <c r="L1393" s="93">
        <v>56</v>
      </c>
      <c r="M1393" s="93">
        <v>83</v>
      </c>
      <c r="N1393" s="93">
        <v>304</v>
      </c>
      <c r="O1393" s="93">
        <v>375</v>
      </c>
      <c r="P1393" s="93" t="s">
        <v>667</v>
      </c>
      <c r="Q1393" s="93">
        <v>111</v>
      </c>
      <c r="W1393" s="93" t="s">
        <v>1334</v>
      </c>
      <c r="Y1393" s="93" t="s">
        <v>1332</v>
      </c>
      <c r="Z1393" s="94" t="s">
        <v>1333</v>
      </c>
    </row>
    <row r="1394" spans="1:26">
      <c r="A1394" s="92">
        <v>109</v>
      </c>
      <c r="B1394" s="93" t="s">
        <v>868</v>
      </c>
      <c r="C1394" s="93" t="s">
        <v>482</v>
      </c>
      <c r="D1394" s="93">
        <v>172</v>
      </c>
      <c r="E1394" s="93" t="s">
        <v>496</v>
      </c>
      <c r="F1394" s="93">
        <v>83</v>
      </c>
      <c r="G1394" s="93">
        <v>1758</v>
      </c>
      <c r="J1394" s="93">
        <v>379</v>
      </c>
      <c r="K1394" s="93">
        <v>216</v>
      </c>
      <c r="L1394" s="93">
        <v>56</v>
      </c>
      <c r="M1394" s="93">
        <v>83</v>
      </c>
      <c r="N1394" s="93">
        <v>304</v>
      </c>
      <c r="O1394" s="93">
        <v>375</v>
      </c>
      <c r="P1394" s="93" t="s">
        <v>667</v>
      </c>
      <c r="Q1394" s="93">
        <v>111</v>
      </c>
      <c r="W1394" s="93" t="s">
        <v>1334</v>
      </c>
      <c r="Y1394" s="93" t="s">
        <v>1332</v>
      </c>
      <c r="Z1394" s="94" t="s">
        <v>1333</v>
      </c>
    </row>
    <row r="1395" spans="1:26">
      <c r="A1395" s="92">
        <v>109</v>
      </c>
      <c r="B1395" s="93" t="s">
        <v>868</v>
      </c>
      <c r="C1395" s="93" t="s">
        <v>482</v>
      </c>
      <c r="D1395" s="93">
        <v>172</v>
      </c>
      <c r="E1395" s="93" t="s">
        <v>481</v>
      </c>
      <c r="F1395" s="93">
        <v>304</v>
      </c>
      <c r="G1395" s="93">
        <v>1758</v>
      </c>
      <c r="J1395" s="93">
        <v>379</v>
      </c>
      <c r="K1395" s="93">
        <v>216</v>
      </c>
      <c r="L1395" s="93">
        <v>56</v>
      </c>
      <c r="M1395" s="93">
        <v>83</v>
      </c>
      <c r="N1395" s="93">
        <v>304</v>
      </c>
      <c r="O1395" s="93">
        <v>375</v>
      </c>
      <c r="P1395" s="93" t="s">
        <v>667</v>
      </c>
      <c r="Q1395" s="93">
        <v>111</v>
      </c>
      <c r="W1395" s="93" t="s">
        <v>1334</v>
      </c>
      <c r="Y1395" s="93" t="s">
        <v>1332</v>
      </c>
      <c r="Z1395" s="94" t="s">
        <v>1333</v>
      </c>
    </row>
    <row r="1396" spans="1:26">
      <c r="A1396" s="92">
        <v>109</v>
      </c>
      <c r="B1396" s="93" t="s">
        <v>868</v>
      </c>
      <c r="C1396" s="93" t="s">
        <v>482</v>
      </c>
      <c r="D1396" s="93">
        <v>172</v>
      </c>
      <c r="E1396" s="93" t="s">
        <v>476</v>
      </c>
      <c r="F1396" s="93">
        <v>385</v>
      </c>
      <c r="G1396" s="93">
        <v>1758</v>
      </c>
      <c r="J1396" s="93">
        <v>379</v>
      </c>
      <c r="K1396" s="93">
        <v>216</v>
      </c>
      <c r="L1396" s="93">
        <v>56</v>
      </c>
      <c r="M1396" s="93">
        <v>83</v>
      </c>
      <c r="N1396" s="93">
        <v>304</v>
      </c>
      <c r="O1396" s="93">
        <v>375</v>
      </c>
      <c r="P1396" s="93" t="s">
        <v>667</v>
      </c>
      <c r="Q1396" s="93">
        <v>111</v>
      </c>
      <c r="W1396" s="93" t="s">
        <v>1334</v>
      </c>
      <c r="Y1396" s="93" t="s">
        <v>1332</v>
      </c>
      <c r="Z1396" s="94" t="s">
        <v>1333</v>
      </c>
    </row>
    <row r="1397" spans="1:26">
      <c r="A1397" s="92">
        <v>109</v>
      </c>
      <c r="B1397" s="93" t="s">
        <v>868</v>
      </c>
      <c r="C1397" s="93" t="s">
        <v>478</v>
      </c>
      <c r="D1397" s="93">
        <v>296</v>
      </c>
      <c r="E1397" s="93" t="s">
        <v>481</v>
      </c>
      <c r="F1397" s="93">
        <v>304</v>
      </c>
      <c r="G1397" s="93">
        <v>1758</v>
      </c>
      <c r="J1397" s="93">
        <v>379</v>
      </c>
      <c r="K1397" s="93">
        <v>216</v>
      </c>
      <c r="L1397" s="93">
        <v>56</v>
      </c>
      <c r="M1397" s="93">
        <v>83</v>
      </c>
      <c r="N1397" s="93">
        <v>304</v>
      </c>
      <c r="O1397" s="93">
        <v>375</v>
      </c>
      <c r="P1397" s="93" t="s">
        <v>667</v>
      </c>
      <c r="Q1397" s="93">
        <v>111</v>
      </c>
      <c r="W1397" s="93" t="s">
        <v>1334</v>
      </c>
      <c r="Y1397" s="93" t="s">
        <v>1332</v>
      </c>
      <c r="Z1397" s="94" t="s">
        <v>1333</v>
      </c>
    </row>
    <row r="1398" spans="1:26">
      <c r="A1398" s="92">
        <v>109</v>
      </c>
      <c r="B1398" s="93" t="s">
        <v>868</v>
      </c>
      <c r="C1398" s="93" t="s">
        <v>479</v>
      </c>
      <c r="D1398" s="93">
        <v>343</v>
      </c>
      <c r="E1398" s="93" t="s">
        <v>570</v>
      </c>
      <c r="F1398" s="93">
        <v>379</v>
      </c>
      <c r="G1398" s="93">
        <v>1758</v>
      </c>
      <c r="J1398" s="93">
        <v>379</v>
      </c>
      <c r="K1398" s="93">
        <v>216</v>
      </c>
      <c r="L1398" s="93">
        <v>56</v>
      </c>
      <c r="M1398" s="93">
        <v>83</v>
      </c>
      <c r="N1398" s="93">
        <v>304</v>
      </c>
      <c r="O1398" s="93">
        <v>375</v>
      </c>
      <c r="P1398" s="93" t="s">
        <v>667</v>
      </c>
      <c r="Q1398" s="93">
        <v>111</v>
      </c>
      <c r="R1398" s="93">
        <v>1</v>
      </c>
      <c r="W1398" s="93" t="s">
        <v>1334</v>
      </c>
      <c r="Y1398" s="93" t="s">
        <v>1332</v>
      </c>
      <c r="Z1398" s="94" t="s">
        <v>1333</v>
      </c>
    </row>
    <row r="1399" spans="1:26">
      <c r="A1399" s="92">
        <v>109</v>
      </c>
      <c r="B1399" s="93" t="s">
        <v>868</v>
      </c>
      <c r="C1399" s="93" t="s">
        <v>479</v>
      </c>
      <c r="D1399" s="93">
        <v>343</v>
      </c>
      <c r="E1399" s="93" t="s">
        <v>487</v>
      </c>
      <c r="F1399" s="93">
        <v>216</v>
      </c>
      <c r="G1399" s="93">
        <v>1758</v>
      </c>
      <c r="J1399" s="93">
        <v>379</v>
      </c>
      <c r="K1399" s="93">
        <v>216</v>
      </c>
      <c r="L1399" s="93">
        <v>56</v>
      </c>
      <c r="M1399" s="93">
        <v>83</v>
      </c>
      <c r="N1399" s="93">
        <v>304</v>
      </c>
      <c r="O1399" s="93">
        <v>375</v>
      </c>
      <c r="P1399" s="93" t="s">
        <v>667</v>
      </c>
      <c r="Q1399" s="93">
        <v>111</v>
      </c>
      <c r="W1399" s="93" t="s">
        <v>1334</v>
      </c>
      <c r="Y1399" s="93" t="s">
        <v>1332</v>
      </c>
      <c r="Z1399" s="94" t="s">
        <v>1333</v>
      </c>
    </row>
    <row r="1400" spans="1:26">
      <c r="A1400" s="92">
        <v>109</v>
      </c>
      <c r="B1400" s="93" t="s">
        <v>868</v>
      </c>
      <c r="C1400" s="93" t="s">
        <v>479</v>
      </c>
      <c r="D1400" s="93">
        <v>343</v>
      </c>
      <c r="E1400" s="93" t="s">
        <v>1028</v>
      </c>
      <c r="F1400" s="93">
        <v>157</v>
      </c>
      <c r="G1400" s="93">
        <v>1758</v>
      </c>
      <c r="J1400" s="93">
        <v>379</v>
      </c>
      <c r="K1400" s="93">
        <v>216</v>
      </c>
      <c r="L1400" s="93">
        <v>56</v>
      </c>
      <c r="M1400" s="93">
        <v>83</v>
      </c>
      <c r="N1400" s="93">
        <v>304</v>
      </c>
      <c r="O1400" s="93">
        <v>375</v>
      </c>
      <c r="P1400" s="93" t="s">
        <v>667</v>
      </c>
      <c r="Q1400" s="93">
        <v>111</v>
      </c>
      <c r="W1400" s="93" t="s">
        <v>1334</v>
      </c>
      <c r="Y1400" s="93" t="s">
        <v>1332</v>
      </c>
      <c r="Z1400" s="94" t="s">
        <v>1333</v>
      </c>
    </row>
    <row r="1401" spans="1:26">
      <c r="A1401" s="92">
        <v>109</v>
      </c>
      <c r="B1401" s="93" t="s">
        <v>868</v>
      </c>
      <c r="C1401" s="93" t="s">
        <v>479</v>
      </c>
      <c r="D1401" s="93">
        <v>343</v>
      </c>
      <c r="E1401" s="93" t="s">
        <v>485</v>
      </c>
      <c r="F1401" s="93">
        <v>20</v>
      </c>
      <c r="G1401" s="93">
        <v>1758</v>
      </c>
      <c r="J1401" s="93">
        <v>379</v>
      </c>
      <c r="K1401" s="93">
        <v>216</v>
      </c>
      <c r="L1401" s="93">
        <v>56</v>
      </c>
      <c r="M1401" s="93">
        <v>83</v>
      </c>
      <c r="N1401" s="93">
        <v>304</v>
      </c>
      <c r="O1401" s="93">
        <v>375</v>
      </c>
      <c r="P1401" s="93" t="s">
        <v>667</v>
      </c>
      <c r="Q1401" s="93">
        <v>111</v>
      </c>
      <c r="W1401" s="93" t="s">
        <v>1334</v>
      </c>
      <c r="Y1401" s="93" t="s">
        <v>1332</v>
      </c>
      <c r="Z1401" s="94" t="s">
        <v>1333</v>
      </c>
    </row>
    <row r="1402" spans="1:26">
      <c r="A1402" s="92">
        <v>109</v>
      </c>
      <c r="B1402" s="93" t="s">
        <v>868</v>
      </c>
      <c r="C1402" s="93" t="s">
        <v>479</v>
      </c>
      <c r="D1402" s="93">
        <v>343</v>
      </c>
      <c r="E1402" s="93" t="s">
        <v>23</v>
      </c>
      <c r="F1402" s="93">
        <v>56</v>
      </c>
      <c r="G1402" s="93">
        <v>1758</v>
      </c>
      <c r="J1402" s="93">
        <v>379</v>
      </c>
      <c r="K1402" s="93">
        <v>216</v>
      </c>
      <c r="L1402" s="93">
        <v>56</v>
      </c>
      <c r="M1402" s="93">
        <v>83</v>
      </c>
      <c r="N1402" s="93">
        <v>304</v>
      </c>
      <c r="O1402" s="93">
        <v>375</v>
      </c>
      <c r="P1402" s="93" t="s">
        <v>667</v>
      </c>
      <c r="Q1402" s="93">
        <v>111</v>
      </c>
      <c r="W1402" s="93" t="s">
        <v>1334</v>
      </c>
      <c r="Y1402" s="93" t="s">
        <v>1332</v>
      </c>
      <c r="Z1402" s="94" t="s">
        <v>1333</v>
      </c>
    </row>
    <row r="1403" spans="1:26">
      <c r="A1403" s="92">
        <v>109</v>
      </c>
      <c r="B1403" s="93" t="s">
        <v>868</v>
      </c>
      <c r="C1403" s="93" t="s">
        <v>479</v>
      </c>
      <c r="D1403" s="93">
        <v>343</v>
      </c>
      <c r="E1403" s="93" t="s">
        <v>496</v>
      </c>
      <c r="F1403" s="93">
        <v>83</v>
      </c>
      <c r="G1403" s="93">
        <v>1758</v>
      </c>
      <c r="J1403" s="93">
        <v>379</v>
      </c>
      <c r="K1403" s="93">
        <v>216</v>
      </c>
      <c r="L1403" s="93">
        <v>56</v>
      </c>
      <c r="M1403" s="93">
        <v>83</v>
      </c>
      <c r="N1403" s="93">
        <v>304</v>
      </c>
      <c r="O1403" s="93">
        <v>375</v>
      </c>
      <c r="P1403" s="93" t="s">
        <v>667</v>
      </c>
      <c r="Q1403" s="93">
        <v>111</v>
      </c>
      <c r="W1403" s="93" t="s">
        <v>1334</v>
      </c>
      <c r="Y1403" s="93" t="s">
        <v>1332</v>
      </c>
      <c r="Z1403" s="94" t="s">
        <v>1333</v>
      </c>
    </row>
    <row r="1404" spans="1:26">
      <c r="A1404" s="92">
        <v>109</v>
      </c>
      <c r="B1404" s="93" t="s">
        <v>868</v>
      </c>
      <c r="C1404" s="93" t="s">
        <v>479</v>
      </c>
      <c r="D1404" s="93">
        <v>343</v>
      </c>
      <c r="E1404" s="93" t="s">
        <v>481</v>
      </c>
      <c r="F1404" s="93">
        <v>304</v>
      </c>
      <c r="G1404" s="93">
        <v>1758</v>
      </c>
      <c r="J1404" s="93">
        <v>379</v>
      </c>
      <c r="K1404" s="93">
        <v>216</v>
      </c>
      <c r="L1404" s="93">
        <v>56</v>
      </c>
      <c r="M1404" s="93">
        <v>83</v>
      </c>
      <c r="N1404" s="93">
        <v>304</v>
      </c>
      <c r="O1404" s="93">
        <v>375</v>
      </c>
      <c r="P1404" s="93" t="s">
        <v>667</v>
      </c>
      <c r="Q1404" s="93">
        <v>111</v>
      </c>
      <c r="W1404" s="93" t="s">
        <v>1334</v>
      </c>
      <c r="Y1404" s="93" t="s">
        <v>1332</v>
      </c>
      <c r="Z1404" s="94" t="s">
        <v>1333</v>
      </c>
    </row>
    <row r="1405" spans="1:26">
      <c r="A1405" s="92">
        <v>109</v>
      </c>
      <c r="B1405" s="93" t="s">
        <v>868</v>
      </c>
      <c r="C1405" s="93" t="s">
        <v>480</v>
      </c>
      <c r="D1405" s="93">
        <v>177</v>
      </c>
      <c r="E1405" s="93" t="s">
        <v>481</v>
      </c>
      <c r="F1405" s="93">
        <v>304</v>
      </c>
      <c r="G1405" s="93">
        <v>1759</v>
      </c>
      <c r="J1405" s="93">
        <v>379</v>
      </c>
      <c r="K1405" s="93">
        <v>216</v>
      </c>
      <c r="L1405" s="93">
        <v>56</v>
      </c>
      <c r="M1405" s="93">
        <v>83</v>
      </c>
      <c r="N1405" s="93">
        <v>304</v>
      </c>
      <c r="O1405" s="93">
        <v>375</v>
      </c>
      <c r="P1405" s="93" t="s">
        <v>667</v>
      </c>
      <c r="Q1405" s="93">
        <v>111</v>
      </c>
      <c r="W1405" s="93" t="s">
        <v>1334</v>
      </c>
      <c r="Y1405" s="93" t="s">
        <v>1332</v>
      </c>
      <c r="Z1405" s="94" t="s">
        <v>1333</v>
      </c>
    </row>
    <row r="1406" spans="1:26">
      <c r="A1406" s="92">
        <v>109</v>
      </c>
      <c r="B1406" s="93" t="s">
        <v>868</v>
      </c>
      <c r="C1406" s="93" t="s">
        <v>238</v>
      </c>
      <c r="D1406" s="93">
        <v>27</v>
      </c>
      <c r="E1406" s="93" t="s">
        <v>481</v>
      </c>
      <c r="F1406" s="93">
        <v>304</v>
      </c>
      <c r="G1406" s="93">
        <v>1759</v>
      </c>
      <c r="J1406" s="93">
        <v>379</v>
      </c>
      <c r="K1406" s="93">
        <v>216</v>
      </c>
      <c r="L1406" s="93">
        <v>56</v>
      </c>
      <c r="M1406" s="93">
        <v>83</v>
      </c>
      <c r="N1406" s="93">
        <v>304</v>
      </c>
      <c r="O1406" s="93">
        <v>375</v>
      </c>
      <c r="P1406" s="93" t="s">
        <v>667</v>
      </c>
      <c r="Q1406" s="93">
        <v>111</v>
      </c>
      <c r="W1406" s="93" t="s">
        <v>1334</v>
      </c>
      <c r="Y1406" s="93" t="s">
        <v>1332</v>
      </c>
      <c r="Z1406" s="94" t="s">
        <v>1333</v>
      </c>
    </row>
    <row r="1407" spans="1:26">
      <c r="A1407" s="92">
        <v>109</v>
      </c>
      <c r="B1407" s="93" t="s">
        <v>868</v>
      </c>
      <c r="C1407" s="93" t="s">
        <v>482</v>
      </c>
      <c r="D1407" s="93">
        <v>172</v>
      </c>
      <c r="E1407" s="93" t="s">
        <v>570</v>
      </c>
      <c r="F1407" s="93">
        <v>379</v>
      </c>
      <c r="G1407" s="93">
        <v>1759</v>
      </c>
      <c r="J1407" s="93">
        <v>379</v>
      </c>
      <c r="K1407" s="93">
        <v>216</v>
      </c>
      <c r="L1407" s="93">
        <v>56</v>
      </c>
      <c r="M1407" s="93">
        <v>83</v>
      </c>
      <c r="N1407" s="93">
        <v>304</v>
      </c>
      <c r="O1407" s="93">
        <v>375</v>
      </c>
      <c r="P1407" s="93" t="s">
        <v>667</v>
      </c>
      <c r="Q1407" s="93">
        <v>111</v>
      </c>
      <c r="R1407" s="93">
        <v>1</v>
      </c>
      <c r="W1407" s="93" t="s">
        <v>1334</v>
      </c>
      <c r="Y1407" s="93" t="s">
        <v>1332</v>
      </c>
      <c r="Z1407" s="94" t="s">
        <v>1333</v>
      </c>
    </row>
    <row r="1408" spans="1:26">
      <c r="A1408" s="92">
        <v>109</v>
      </c>
      <c r="B1408" s="93" t="s">
        <v>868</v>
      </c>
      <c r="C1408" s="93" t="s">
        <v>482</v>
      </c>
      <c r="D1408" s="93">
        <v>172</v>
      </c>
      <c r="E1408" s="93" t="s">
        <v>487</v>
      </c>
      <c r="F1408" s="93">
        <v>216</v>
      </c>
      <c r="G1408" s="93">
        <v>1759</v>
      </c>
      <c r="J1408" s="93">
        <v>379</v>
      </c>
      <c r="K1408" s="93">
        <v>216</v>
      </c>
      <c r="L1408" s="93">
        <v>56</v>
      </c>
      <c r="M1408" s="93">
        <v>83</v>
      </c>
      <c r="N1408" s="93">
        <v>304</v>
      </c>
      <c r="O1408" s="93">
        <v>375</v>
      </c>
      <c r="P1408" s="93" t="s">
        <v>667</v>
      </c>
      <c r="Q1408" s="93">
        <v>111</v>
      </c>
      <c r="W1408" s="93" t="s">
        <v>1334</v>
      </c>
      <c r="Y1408" s="93" t="s">
        <v>1332</v>
      </c>
      <c r="Z1408" s="94" t="s">
        <v>1333</v>
      </c>
    </row>
    <row r="1409" spans="1:26">
      <c r="A1409" s="92">
        <v>109</v>
      </c>
      <c r="B1409" s="93" t="s">
        <v>868</v>
      </c>
      <c r="C1409" s="93" t="s">
        <v>482</v>
      </c>
      <c r="D1409" s="93">
        <v>172</v>
      </c>
      <c r="E1409" s="93" t="s">
        <v>23</v>
      </c>
      <c r="F1409" s="93">
        <v>56</v>
      </c>
      <c r="G1409" s="93">
        <v>1759</v>
      </c>
      <c r="J1409" s="93">
        <v>379</v>
      </c>
      <c r="K1409" s="93">
        <v>216</v>
      </c>
      <c r="L1409" s="93">
        <v>56</v>
      </c>
      <c r="M1409" s="93">
        <v>83</v>
      </c>
      <c r="N1409" s="93">
        <v>304</v>
      </c>
      <c r="O1409" s="93">
        <v>375</v>
      </c>
      <c r="P1409" s="93" t="s">
        <v>667</v>
      </c>
      <c r="Q1409" s="93">
        <v>111</v>
      </c>
      <c r="W1409" s="93" t="s">
        <v>1334</v>
      </c>
      <c r="Y1409" s="93" t="s">
        <v>1332</v>
      </c>
      <c r="Z1409" s="94" t="s">
        <v>1333</v>
      </c>
    </row>
    <row r="1410" spans="1:26">
      <c r="A1410" s="92">
        <v>109</v>
      </c>
      <c r="B1410" s="93" t="s">
        <v>868</v>
      </c>
      <c r="C1410" s="93" t="s">
        <v>482</v>
      </c>
      <c r="D1410" s="93">
        <v>172</v>
      </c>
      <c r="E1410" s="93" t="s">
        <v>1028</v>
      </c>
      <c r="F1410" s="93">
        <v>157</v>
      </c>
      <c r="G1410" s="93">
        <v>1759</v>
      </c>
      <c r="J1410" s="93">
        <v>379</v>
      </c>
      <c r="K1410" s="93">
        <v>216</v>
      </c>
      <c r="L1410" s="93">
        <v>56</v>
      </c>
      <c r="M1410" s="93">
        <v>83</v>
      </c>
      <c r="N1410" s="93">
        <v>304</v>
      </c>
      <c r="O1410" s="93">
        <v>375</v>
      </c>
      <c r="P1410" s="93" t="s">
        <v>667</v>
      </c>
      <c r="Q1410" s="93">
        <v>111</v>
      </c>
      <c r="W1410" s="93" t="s">
        <v>1334</v>
      </c>
      <c r="Y1410" s="93" t="s">
        <v>1332</v>
      </c>
      <c r="Z1410" s="94" t="s">
        <v>1333</v>
      </c>
    </row>
    <row r="1411" spans="1:26">
      <c r="A1411" s="92">
        <v>109</v>
      </c>
      <c r="B1411" s="93" t="s">
        <v>868</v>
      </c>
      <c r="C1411" s="93" t="s">
        <v>482</v>
      </c>
      <c r="D1411" s="93">
        <v>172</v>
      </c>
      <c r="E1411" s="93" t="s">
        <v>485</v>
      </c>
      <c r="F1411" s="93">
        <v>20</v>
      </c>
      <c r="G1411" s="93">
        <v>1759</v>
      </c>
      <c r="J1411" s="93">
        <v>379</v>
      </c>
      <c r="K1411" s="93">
        <v>216</v>
      </c>
      <c r="L1411" s="93">
        <v>56</v>
      </c>
      <c r="M1411" s="93">
        <v>83</v>
      </c>
      <c r="N1411" s="93">
        <v>304</v>
      </c>
      <c r="O1411" s="93">
        <v>375</v>
      </c>
      <c r="P1411" s="93" t="s">
        <v>667</v>
      </c>
      <c r="Q1411" s="93">
        <v>111</v>
      </c>
      <c r="W1411" s="93" t="s">
        <v>1334</v>
      </c>
      <c r="Y1411" s="93" t="s">
        <v>1332</v>
      </c>
      <c r="Z1411" s="94" t="s">
        <v>1333</v>
      </c>
    </row>
    <row r="1412" spans="1:26">
      <c r="A1412" s="92">
        <v>109</v>
      </c>
      <c r="B1412" s="93" t="s">
        <v>868</v>
      </c>
      <c r="C1412" s="93" t="s">
        <v>482</v>
      </c>
      <c r="D1412" s="93">
        <v>172</v>
      </c>
      <c r="E1412" s="93" t="s">
        <v>496</v>
      </c>
      <c r="F1412" s="93">
        <v>83</v>
      </c>
      <c r="G1412" s="93">
        <v>1759</v>
      </c>
      <c r="J1412" s="93">
        <v>379</v>
      </c>
      <c r="K1412" s="93">
        <v>216</v>
      </c>
      <c r="L1412" s="93">
        <v>56</v>
      </c>
      <c r="M1412" s="93">
        <v>83</v>
      </c>
      <c r="N1412" s="93">
        <v>304</v>
      </c>
      <c r="O1412" s="93">
        <v>375</v>
      </c>
      <c r="P1412" s="93" t="s">
        <v>667</v>
      </c>
      <c r="Q1412" s="93">
        <v>111</v>
      </c>
      <c r="W1412" s="93" t="s">
        <v>1334</v>
      </c>
      <c r="Y1412" s="93" t="s">
        <v>1332</v>
      </c>
      <c r="Z1412" s="94" t="s">
        <v>1333</v>
      </c>
    </row>
    <row r="1413" spans="1:26">
      <c r="A1413" s="92">
        <v>109</v>
      </c>
      <c r="B1413" s="93" t="s">
        <v>868</v>
      </c>
      <c r="C1413" s="93" t="s">
        <v>482</v>
      </c>
      <c r="D1413" s="93">
        <v>172</v>
      </c>
      <c r="E1413" s="93" t="s">
        <v>481</v>
      </c>
      <c r="F1413" s="93">
        <v>304</v>
      </c>
      <c r="G1413" s="93">
        <v>1759</v>
      </c>
      <c r="J1413" s="93">
        <v>379</v>
      </c>
      <c r="K1413" s="93">
        <v>216</v>
      </c>
      <c r="L1413" s="93">
        <v>56</v>
      </c>
      <c r="M1413" s="93">
        <v>83</v>
      </c>
      <c r="N1413" s="93">
        <v>304</v>
      </c>
      <c r="O1413" s="93">
        <v>375</v>
      </c>
      <c r="P1413" s="93" t="s">
        <v>667</v>
      </c>
      <c r="Q1413" s="93">
        <v>111</v>
      </c>
      <c r="W1413" s="93" t="s">
        <v>1334</v>
      </c>
      <c r="Y1413" s="93" t="s">
        <v>1332</v>
      </c>
      <c r="Z1413" s="94" t="s">
        <v>1333</v>
      </c>
    </row>
    <row r="1414" spans="1:26">
      <c r="A1414" s="92">
        <v>109</v>
      </c>
      <c r="B1414" s="93" t="s">
        <v>868</v>
      </c>
      <c r="C1414" s="93" t="s">
        <v>482</v>
      </c>
      <c r="D1414" s="93">
        <v>172</v>
      </c>
      <c r="E1414" s="93" t="s">
        <v>476</v>
      </c>
      <c r="F1414" s="93">
        <v>385</v>
      </c>
      <c r="G1414" s="93">
        <v>1759</v>
      </c>
      <c r="J1414" s="93">
        <v>379</v>
      </c>
      <c r="K1414" s="93">
        <v>216</v>
      </c>
      <c r="L1414" s="93">
        <v>56</v>
      </c>
      <c r="M1414" s="93">
        <v>83</v>
      </c>
      <c r="N1414" s="93">
        <v>304</v>
      </c>
      <c r="O1414" s="93">
        <v>375</v>
      </c>
      <c r="P1414" s="93" t="s">
        <v>667</v>
      </c>
      <c r="Q1414" s="93">
        <v>111</v>
      </c>
      <c r="W1414" s="93" t="s">
        <v>1334</v>
      </c>
      <c r="Y1414" s="93" t="s">
        <v>1332</v>
      </c>
      <c r="Z1414" s="94" t="s">
        <v>1333</v>
      </c>
    </row>
    <row r="1415" spans="1:26">
      <c r="A1415" s="92">
        <v>109</v>
      </c>
      <c r="B1415" s="93" t="s">
        <v>868</v>
      </c>
      <c r="C1415" s="93" t="s">
        <v>478</v>
      </c>
      <c r="D1415" s="93">
        <v>296</v>
      </c>
      <c r="E1415" s="93" t="s">
        <v>481</v>
      </c>
      <c r="F1415" s="93">
        <v>304</v>
      </c>
      <c r="G1415" s="93">
        <v>1759</v>
      </c>
      <c r="J1415" s="93">
        <v>379</v>
      </c>
      <c r="K1415" s="93">
        <v>216</v>
      </c>
      <c r="L1415" s="93">
        <v>56</v>
      </c>
      <c r="M1415" s="93">
        <v>83</v>
      </c>
      <c r="N1415" s="93">
        <v>304</v>
      </c>
      <c r="O1415" s="93">
        <v>375</v>
      </c>
      <c r="P1415" s="93" t="s">
        <v>667</v>
      </c>
      <c r="Q1415" s="93">
        <v>111</v>
      </c>
      <c r="W1415" s="93" t="s">
        <v>1334</v>
      </c>
      <c r="Y1415" s="93" t="s">
        <v>1332</v>
      </c>
      <c r="Z1415" s="94" t="s">
        <v>1333</v>
      </c>
    </row>
    <row r="1416" spans="1:26">
      <c r="A1416" s="92">
        <v>109</v>
      </c>
      <c r="B1416" s="93" t="s">
        <v>868</v>
      </c>
      <c r="C1416" s="93" t="s">
        <v>479</v>
      </c>
      <c r="D1416" s="93">
        <v>343</v>
      </c>
      <c r="E1416" s="93" t="s">
        <v>570</v>
      </c>
      <c r="F1416" s="93">
        <v>379</v>
      </c>
      <c r="G1416" s="93">
        <v>1759</v>
      </c>
      <c r="J1416" s="93">
        <v>379</v>
      </c>
      <c r="K1416" s="93">
        <v>216</v>
      </c>
      <c r="L1416" s="93">
        <v>56</v>
      </c>
      <c r="M1416" s="93">
        <v>83</v>
      </c>
      <c r="N1416" s="93">
        <v>304</v>
      </c>
      <c r="O1416" s="93">
        <v>375</v>
      </c>
      <c r="P1416" s="93" t="s">
        <v>667</v>
      </c>
      <c r="Q1416" s="93">
        <v>111</v>
      </c>
      <c r="R1416" s="93">
        <v>1</v>
      </c>
      <c r="W1416" s="93" t="s">
        <v>1334</v>
      </c>
      <c r="Y1416" s="93" t="s">
        <v>1332</v>
      </c>
      <c r="Z1416" s="94" t="s">
        <v>1333</v>
      </c>
    </row>
    <row r="1417" spans="1:26">
      <c r="A1417" s="92">
        <v>109</v>
      </c>
      <c r="B1417" s="93" t="s">
        <v>868</v>
      </c>
      <c r="C1417" s="93" t="s">
        <v>479</v>
      </c>
      <c r="D1417" s="93">
        <v>343</v>
      </c>
      <c r="E1417" s="93" t="s">
        <v>487</v>
      </c>
      <c r="F1417" s="93">
        <v>216</v>
      </c>
      <c r="G1417" s="93">
        <v>1759</v>
      </c>
      <c r="J1417" s="93">
        <v>379</v>
      </c>
      <c r="K1417" s="93">
        <v>216</v>
      </c>
      <c r="L1417" s="93">
        <v>56</v>
      </c>
      <c r="M1417" s="93">
        <v>83</v>
      </c>
      <c r="N1417" s="93">
        <v>304</v>
      </c>
      <c r="O1417" s="93">
        <v>375</v>
      </c>
      <c r="P1417" s="93" t="s">
        <v>667</v>
      </c>
      <c r="Q1417" s="93">
        <v>111</v>
      </c>
      <c r="W1417" s="93" t="s">
        <v>1334</v>
      </c>
      <c r="Y1417" s="93" t="s">
        <v>1332</v>
      </c>
      <c r="Z1417" s="94" t="s">
        <v>1333</v>
      </c>
    </row>
    <row r="1418" spans="1:26">
      <c r="A1418" s="92">
        <v>109</v>
      </c>
      <c r="B1418" s="93" t="s">
        <v>868</v>
      </c>
      <c r="C1418" s="93" t="s">
        <v>479</v>
      </c>
      <c r="D1418" s="93">
        <v>343</v>
      </c>
      <c r="E1418" s="93" t="s">
        <v>1028</v>
      </c>
      <c r="F1418" s="93">
        <v>157</v>
      </c>
      <c r="G1418" s="93">
        <v>1759</v>
      </c>
      <c r="J1418" s="93">
        <v>379</v>
      </c>
      <c r="K1418" s="93">
        <v>216</v>
      </c>
      <c r="L1418" s="93">
        <v>56</v>
      </c>
      <c r="M1418" s="93">
        <v>83</v>
      </c>
      <c r="N1418" s="93">
        <v>304</v>
      </c>
      <c r="O1418" s="93">
        <v>375</v>
      </c>
      <c r="P1418" s="93" t="s">
        <v>667</v>
      </c>
      <c r="Q1418" s="93">
        <v>111</v>
      </c>
      <c r="W1418" s="93" t="s">
        <v>1334</v>
      </c>
      <c r="Y1418" s="93" t="s">
        <v>1332</v>
      </c>
      <c r="Z1418" s="94" t="s">
        <v>1333</v>
      </c>
    </row>
    <row r="1419" spans="1:26">
      <c r="A1419" s="92">
        <v>109</v>
      </c>
      <c r="B1419" s="93" t="s">
        <v>868</v>
      </c>
      <c r="C1419" s="93" t="s">
        <v>479</v>
      </c>
      <c r="D1419" s="93">
        <v>343</v>
      </c>
      <c r="E1419" s="93" t="s">
        <v>485</v>
      </c>
      <c r="F1419" s="93">
        <v>20</v>
      </c>
      <c r="G1419" s="93">
        <v>1759</v>
      </c>
      <c r="J1419" s="93">
        <v>379</v>
      </c>
      <c r="K1419" s="93">
        <v>216</v>
      </c>
      <c r="L1419" s="93">
        <v>56</v>
      </c>
      <c r="M1419" s="93">
        <v>83</v>
      </c>
      <c r="N1419" s="93">
        <v>304</v>
      </c>
      <c r="O1419" s="93">
        <v>375</v>
      </c>
      <c r="P1419" s="93" t="s">
        <v>667</v>
      </c>
      <c r="Q1419" s="93">
        <v>111</v>
      </c>
      <c r="W1419" s="93" t="s">
        <v>1334</v>
      </c>
      <c r="Y1419" s="93" t="s">
        <v>1332</v>
      </c>
      <c r="Z1419" s="94" t="s">
        <v>1333</v>
      </c>
    </row>
    <row r="1420" spans="1:26">
      <c r="A1420" s="92">
        <v>109</v>
      </c>
      <c r="B1420" s="93" t="s">
        <v>868</v>
      </c>
      <c r="C1420" s="93" t="s">
        <v>479</v>
      </c>
      <c r="D1420" s="93">
        <v>343</v>
      </c>
      <c r="E1420" s="93" t="s">
        <v>23</v>
      </c>
      <c r="F1420" s="93">
        <v>56</v>
      </c>
      <c r="G1420" s="93">
        <v>1759</v>
      </c>
      <c r="J1420" s="93">
        <v>379</v>
      </c>
      <c r="K1420" s="93">
        <v>216</v>
      </c>
      <c r="L1420" s="93">
        <v>56</v>
      </c>
      <c r="M1420" s="93">
        <v>83</v>
      </c>
      <c r="N1420" s="93">
        <v>304</v>
      </c>
      <c r="O1420" s="93">
        <v>375</v>
      </c>
      <c r="P1420" s="93" t="s">
        <v>667</v>
      </c>
      <c r="Q1420" s="93">
        <v>111</v>
      </c>
      <c r="W1420" s="93" t="s">
        <v>1334</v>
      </c>
      <c r="Y1420" s="93" t="s">
        <v>1332</v>
      </c>
      <c r="Z1420" s="94" t="s">
        <v>1333</v>
      </c>
    </row>
    <row r="1421" spans="1:26">
      <c r="A1421" s="92">
        <v>109</v>
      </c>
      <c r="B1421" s="93" t="s">
        <v>868</v>
      </c>
      <c r="C1421" s="93" t="s">
        <v>479</v>
      </c>
      <c r="D1421" s="93">
        <v>343</v>
      </c>
      <c r="E1421" s="93" t="s">
        <v>496</v>
      </c>
      <c r="F1421" s="93">
        <v>83</v>
      </c>
      <c r="G1421" s="93">
        <v>1759</v>
      </c>
      <c r="J1421" s="93">
        <v>379</v>
      </c>
      <c r="K1421" s="93">
        <v>216</v>
      </c>
      <c r="L1421" s="93">
        <v>56</v>
      </c>
      <c r="M1421" s="93">
        <v>83</v>
      </c>
      <c r="N1421" s="93">
        <v>304</v>
      </c>
      <c r="O1421" s="93">
        <v>375</v>
      </c>
      <c r="P1421" s="93" t="s">
        <v>667</v>
      </c>
      <c r="Q1421" s="93">
        <v>111</v>
      </c>
      <c r="W1421" s="93" t="s">
        <v>1334</v>
      </c>
      <c r="Y1421" s="93" t="s">
        <v>1332</v>
      </c>
      <c r="Z1421" s="94" t="s">
        <v>1333</v>
      </c>
    </row>
    <row r="1422" spans="1:26">
      <c r="A1422" s="92">
        <v>109</v>
      </c>
      <c r="B1422" s="93" t="s">
        <v>868</v>
      </c>
      <c r="C1422" s="93" t="s">
        <v>479</v>
      </c>
      <c r="D1422" s="93">
        <v>343</v>
      </c>
      <c r="E1422" s="93" t="s">
        <v>481</v>
      </c>
      <c r="F1422" s="93">
        <v>304</v>
      </c>
      <c r="G1422" s="93">
        <v>1759</v>
      </c>
      <c r="J1422" s="93">
        <v>379</v>
      </c>
      <c r="K1422" s="93">
        <v>216</v>
      </c>
      <c r="L1422" s="93">
        <v>56</v>
      </c>
      <c r="M1422" s="93">
        <v>83</v>
      </c>
      <c r="N1422" s="93">
        <v>304</v>
      </c>
      <c r="O1422" s="93">
        <v>375</v>
      </c>
      <c r="P1422" s="93" t="s">
        <v>667</v>
      </c>
      <c r="Q1422" s="93">
        <v>111</v>
      </c>
      <c r="W1422" s="93" t="s">
        <v>1334</v>
      </c>
      <c r="Y1422" s="93" t="s">
        <v>1332</v>
      </c>
      <c r="Z1422" s="94" t="s">
        <v>1333</v>
      </c>
    </row>
    <row r="1423" spans="1:26">
      <c r="A1423" s="92">
        <v>109</v>
      </c>
      <c r="B1423" s="93" t="s">
        <v>868</v>
      </c>
      <c r="C1423" s="93" t="s">
        <v>480</v>
      </c>
      <c r="D1423" s="93">
        <v>177</v>
      </c>
      <c r="E1423" s="93" t="s">
        <v>481</v>
      </c>
      <c r="F1423" s="93">
        <v>304</v>
      </c>
      <c r="G1423" s="93">
        <v>1760</v>
      </c>
      <c r="J1423" s="93">
        <v>379</v>
      </c>
      <c r="K1423" s="93">
        <v>216</v>
      </c>
      <c r="L1423" s="93">
        <v>56</v>
      </c>
      <c r="M1423" s="93">
        <v>83</v>
      </c>
      <c r="N1423" s="93">
        <v>304</v>
      </c>
      <c r="O1423" s="93">
        <v>375</v>
      </c>
      <c r="P1423" s="93" t="s">
        <v>667</v>
      </c>
      <c r="Q1423" s="93">
        <v>111</v>
      </c>
      <c r="W1423" s="93" t="s">
        <v>1334</v>
      </c>
      <c r="Y1423" s="93" t="s">
        <v>1332</v>
      </c>
      <c r="Z1423" s="94" t="s">
        <v>1333</v>
      </c>
    </row>
    <row r="1424" spans="1:26">
      <c r="A1424" s="92">
        <v>109</v>
      </c>
      <c r="B1424" s="93" t="s">
        <v>868</v>
      </c>
      <c r="C1424" s="93" t="s">
        <v>238</v>
      </c>
      <c r="D1424" s="93">
        <v>27</v>
      </c>
      <c r="E1424" s="93" t="s">
        <v>481</v>
      </c>
      <c r="F1424" s="93">
        <v>304</v>
      </c>
      <c r="G1424" s="93">
        <v>1760</v>
      </c>
      <c r="J1424" s="93">
        <v>379</v>
      </c>
      <c r="K1424" s="93">
        <v>216</v>
      </c>
      <c r="L1424" s="93">
        <v>56</v>
      </c>
      <c r="M1424" s="93">
        <v>83</v>
      </c>
      <c r="N1424" s="93">
        <v>304</v>
      </c>
      <c r="O1424" s="93">
        <v>375</v>
      </c>
      <c r="P1424" s="93" t="s">
        <v>667</v>
      </c>
      <c r="Q1424" s="93">
        <v>111</v>
      </c>
      <c r="W1424" s="93" t="s">
        <v>1334</v>
      </c>
      <c r="Y1424" s="93" t="s">
        <v>1332</v>
      </c>
      <c r="Z1424" s="94" t="s">
        <v>1333</v>
      </c>
    </row>
    <row r="1425" spans="1:26">
      <c r="A1425" s="92">
        <v>109</v>
      </c>
      <c r="B1425" s="93" t="s">
        <v>868</v>
      </c>
      <c r="C1425" s="93" t="s">
        <v>482</v>
      </c>
      <c r="D1425" s="93">
        <v>172</v>
      </c>
      <c r="E1425" s="93" t="s">
        <v>570</v>
      </c>
      <c r="F1425" s="93">
        <v>379</v>
      </c>
      <c r="G1425" s="93">
        <v>1760</v>
      </c>
      <c r="J1425" s="93">
        <v>379</v>
      </c>
      <c r="K1425" s="93">
        <v>216</v>
      </c>
      <c r="L1425" s="93">
        <v>56</v>
      </c>
      <c r="M1425" s="93">
        <v>83</v>
      </c>
      <c r="N1425" s="93">
        <v>304</v>
      </c>
      <c r="O1425" s="93">
        <v>375</v>
      </c>
      <c r="P1425" s="93" t="s">
        <v>667</v>
      </c>
      <c r="Q1425" s="93">
        <v>111</v>
      </c>
      <c r="R1425" s="93">
        <v>1</v>
      </c>
      <c r="W1425" s="93" t="s">
        <v>1334</v>
      </c>
      <c r="Y1425" s="93" t="s">
        <v>1332</v>
      </c>
      <c r="Z1425" s="94" t="s">
        <v>1333</v>
      </c>
    </row>
    <row r="1426" spans="1:26">
      <c r="A1426" s="92">
        <v>109</v>
      </c>
      <c r="B1426" s="93" t="s">
        <v>868</v>
      </c>
      <c r="C1426" s="93" t="s">
        <v>482</v>
      </c>
      <c r="D1426" s="93">
        <v>172</v>
      </c>
      <c r="E1426" s="93" t="s">
        <v>487</v>
      </c>
      <c r="F1426" s="93">
        <v>216</v>
      </c>
      <c r="G1426" s="93">
        <v>1760</v>
      </c>
      <c r="J1426" s="93">
        <v>379</v>
      </c>
      <c r="K1426" s="93">
        <v>216</v>
      </c>
      <c r="L1426" s="93">
        <v>56</v>
      </c>
      <c r="M1426" s="93">
        <v>83</v>
      </c>
      <c r="N1426" s="93">
        <v>304</v>
      </c>
      <c r="O1426" s="93">
        <v>375</v>
      </c>
      <c r="P1426" s="93" t="s">
        <v>667</v>
      </c>
      <c r="Q1426" s="93">
        <v>111</v>
      </c>
      <c r="W1426" s="93" t="s">
        <v>1334</v>
      </c>
      <c r="Y1426" s="93" t="s">
        <v>1332</v>
      </c>
      <c r="Z1426" s="94" t="s">
        <v>1333</v>
      </c>
    </row>
    <row r="1427" spans="1:26">
      <c r="A1427" s="92">
        <v>109</v>
      </c>
      <c r="B1427" s="93" t="s">
        <v>868</v>
      </c>
      <c r="C1427" s="93" t="s">
        <v>482</v>
      </c>
      <c r="D1427" s="93">
        <v>172</v>
      </c>
      <c r="E1427" s="93" t="s">
        <v>23</v>
      </c>
      <c r="F1427" s="93">
        <v>56</v>
      </c>
      <c r="G1427" s="93">
        <v>1760</v>
      </c>
      <c r="J1427" s="93">
        <v>379</v>
      </c>
      <c r="K1427" s="93">
        <v>216</v>
      </c>
      <c r="L1427" s="93">
        <v>56</v>
      </c>
      <c r="M1427" s="93">
        <v>83</v>
      </c>
      <c r="N1427" s="93">
        <v>304</v>
      </c>
      <c r="O1427" s="93">
        <v>375</v>
      </c>
      <c r="P1427" s="93" t="s">
        <v>667</v>
      </c>
      <c r="Q1427" s="93">
        <v>111</v>
      </c>
      <c r="W1427" s="93" t="s">
        <v>1334</v>
      </c>
      <c r="Y1427" s="93" t="s">
        <v>1332</v>
      </c>
      <c r="Z1427" s="94" t="s">
        <v>1333</v>
      </c>
    </row>
    <row r="1428" spans="1:26">
      <c r="A1428" s="92">
        <v>109</v>
      </c>
      <c r="B1428" s="93" t="s">
        <v>868</v>
      </c>
      <c r="C1428" s="93" t="s">
        <v>482</v>
      </c>
      <c r="D1428" s="93">
        <v>172</v>
      </c>
      <c r="E1428" s="93" t="s">
        <v>1028</v>
      </c>
      <c r="F1428" s="93">
        <v>157</v>
      </c>
      <c r="G1428" s="93">
        <v>1760</v>
      </c>
      <c r="J1428" s="93">
        <v>379</v>
      </c>
      <c r="K1428" s="93">
        <v>216</v>
      </c>
      <c r="L1428" s="93">
        <v>56</v>
      </c>
      <c r="M1428" s="93">
        <v>83</v>
      </c>
      <c r="N1428" s="93">
        <v>304</v>
      </c>
      <c r="O1428" s="93">
        <v>375</v>
      </c>
      <c r="P1428" s="93" t="s">
        <v>667</v>
      </c>
      <c r="Q1428" s="93">
        <v>111</v>
      </c>
      <c r="W1428" s="93" t="s">
        <v>1334</v>
      </c>
      <c r="Y1428" s="93" t="s">
        <v>1332</v>
      </c>
      <c r="Z1428" s="94" t="s">
        <v>1333</v>
      </c>
    </row>
    <row r="1429" spans="1:26">
      <c r="A1429" s="92">
        <v>109</v>
      </c>
      <c r="B1429" s="93" t="s">
        <v>868</v>
      </c>
      <c r="C1429" s="93" t="s">
        <v>482</v>
      </c>
      <c r="D1429" s="93">
        <v>172</v>
      </c>
      <c r="E1429" s="93" t="s">
        <v>485</v>
      </c>
      <c r="F1429" s="93">
        <v>20</v>
      </c>
      <c r="G1429" s="93">
        <v>1760</v>
      </c>
      <c r="J1429" s="93">
        <v>379</v>
      </c>
      <c r="K1429" s="93">
        <v>216</v>
      </c>
      <c r="L1429" s="93">
        <v>56</v>
      </c>
      <c r="M1429" s="93">
        <v>83</v>
      </c>
      <c r="N1429" s="93">
        <v>304</v>
      </c>
      <c r="O1429" s="93">
        <v>375</v>
      </c>
      <c r="P1429" s="93" t="s">
        <v>667</v>
      </c>
      <c r="Q1429" s="93">
        <v>111</v>
      </c>
      <c r="W1429" s="93" t="s">
        <v>1334</v>
      </c>
      <c r="Y1429" s="93" t="s">
        <v>1332</v>
      </c>
      <c r="Z1429" s="94" t="s">
        <v>1333</v>
      </c>
    </row>
    <row r="1430" spans="1:26">
      <c r="A1430" s="92">
        <v>109</v>
      </c>
      <c r="B1430" s="93" t="s">
        <v>868</v>
      </c>
      <c r="C1430" s="93" t="s">
        <v>482</v>
      </c>
      <c r="D1430" s="93">
        <v>172</v>
      </c>
      <c r="E1430" s="93" t="s">
        <v>496</v>
      </c>
      <c r="F1430" s="93">
        <v>83</v>
      </c>
      <c r="G1430" s="93">
        <v>1760</v>
      </c>
      <c r="J1430" s="93">
        <v>379</v>
      </c>
      <c r="K1430" s="93">
        <v>216</v>
      </c>
      <c r="L1430" s="93">
        <v>56</v>
      </c>
      <c r="M1430" s="93">
        <v>83</v>
      </c>
      <c r="N1430" s="93">
        <v>304</v>
      </c>
      <c r="O1430" s="93">
        <v>375</v>
      </c>
      <c r="P1430" s="93" t="s">
        <v>667</v>
      </c>
      <c r="Q1430" s="93">
        <v>111</v>
      </c>
      <c r="W1430" s="93" t="s">
        <v>1334</v>
      </c>
      <c r="Y1430" s="93" t="s">
        <v>1332</v>
      </c>
      <c r="Z1430" s="94" t="s">
        <v>1333</v>
      </c>
    </row>
    <row r="1431" spans="1:26">
      <c r="A1431" s="92">
        <v>109</v>
      </c>
      <c r="B1431" s="93" t="s">
        <v>868</v>
      </c>
      <c r="C1431" s="93" t="s">
        <v>482</v>
      </c>
      <c r="D1431" s="93">
        <v>172</v>
      </c>
      <c r="E1431" s="93" t="s">
        <v>481</v>
      </c>
      <c r="F1431" s="93">
        <v>304</v>
      </c>
      <c r="G1431" s="93">
        <v>1760</v>
      </c>
      <c r="J1431" s="93">
        <v>379</v>
      </c>
      <c r="K1431" s="93">
        <v>216</v>
      </c>
      <c r="L1431" s="93">
        <v>56</v>
      </c>
      <c r="M1431" s="93">
        <v>83</v>
      </c>
      <c r="N1431" s="93">
        <v>304</v>
      </c>
      <c r="O1431" s="93">
        <v>375</v>
      </c>
      <c r="P1431" s="93" t="s">
        <v>667</v>
      </c>
      <c r="Q1431" s="93">
        <v>111</v>
      </c>
      <c r="W1431" s="93" t="s">
        <v>1334</v>
      </c>
      <c r="Y1431" s="93" t="s">
        <v>1332</v>
      </c>
      <c r="Z1431" s="94" t="s">
        <v>1333</v>
      </c>
    </row>
    <row r="1432" spans="1:26">
      <c r="A1432" s="92">
        <v>109</v>
      </c>
      <c r="B1432" s="93" t="s">
        <v>868</v>
      </c>
      <c r="C1432" s="93" t="s">
        <v>482</v>
      </c>
      <c r="D1432" s="93">
        <v>172</v>
      </c>
      <c r="E1432" s="93" t="s">
        <v>476</v>
      </c>
      <c r="F1432" s="93">
        <v>385</v>
      </c>
      <c r="G1432" s="93">
        <v>1760</v>
      </c>
      <c r="J1432" s="93">
        <v>379</v>
      </c>
      <c r="K1432" s="93">
        <v>216</v>
      </c>
      <c r="L1432" s="93">
        <v>56</v>
      </c>
      <c r="M1432" s="93">
        <v>83</v>
      </c>
      <c r="N1432" s="93">
        <v>304</v>
      </c>
      <c r="O1432" s="93">
        <v>375</v>
      </c>
      <c r="P1432" s="93" t="s">
        <v>667</v>
      </c>
      <c r="Q1432" s="93">
        <v>111</v>
      </c>
      <c r="W1432" s="93" t="s">
        <v>1334</v>
      </c>
      <c r="Y1432" s="93" t="s">
        <v>1332</v>
      </c>
      <c r="Z1432" s="94" t="s">
        <v>1333</v>
      </c>
    </row>
    <row r="1433" spans="1:26">
      <c r="A1433" s="92">
        <v>109</v>
      </c>
      <c r="B1433" s="93" t="s">
        <v>868</v>
      </c>
      <c r="C1433" s="93" t="s">
        <v>478</v>
      </c>
      <c r="D1433" s="93">
        <v>296</v>
      </c>
      <c r="E1433" s="93" t="s">
        <v>481</v>
      </c>
      <c r="F1433" s="93">
        <v>304</v>
      </c>
      <c r="G1433" s="93">
        <v>1760</v>
      </c>
      <c r="J1433" s="93">
        <v>379</v>
      </c>
      <c r="K1433" s="93">
        <v>216</v>
      </c>
      <c r="L1433" s="93">
        <v>56</v>
      </c>
      <c r="M1433" s="93">
        <v>83</v>
      </c>
      <c r="N1433" s="93">
        <v>304</v>
      </c>
      <c r="O1433" s="93">
        <v>375</v>
      </c>
      <c r="P1433" s="93" t="s">
        <v>667</v>
      </c>
      <c r="Q1433" s="93">
        <v>111</v>
      </c>
      <c r="W1433" s="93" t="s">
        <v>1334</v>
      </c>
      <c r="Y1433" s="93" t="s">
        <v>1332</v>
      </c>
      <c r="Z1433" s="94" t="s">
        <v>1333</v>
      </c>
    </row>
    <row r="1434" spans="1:26">
      <c r="A1434" s="92">
        <v>109</v>
      </c>
      <c r="B1434" s="93" t="s">
        <v>868</v>
      </c>
      <c r="C1434" s="93" t="s">
        <v>479</v>
      </c>
      <c r="D1434" s="93">
        <v>343</v>
      </c>
      <c r="E1434" s="93" t="s">
        <v>570</v>
      </c>
      <c r="F1434" s="93">
        <v>379</v>
      </c>
      <c r="G1434" s="93">
        <v>1760</v>
      </c>
      <c r="J1434" s="93">
        <v>379</v>
      </c>
      <c r="K1434" s="93">
        <v>216</v>
      </c>
      <c r="L1434" s="93">
        <v>56</v>
      </c>
      <c r="M1434" s="93">
        <v>83</v>
      </c>
      <c r="N1434" s="93">
        <v>304</v>
      </c>
      <c r="O1434" s="93">
        <v>375</v>
      </c>
      <c r="P1434" s="93" t="s">
        <v>667</v>
      </c>
      <c r="Q1434" s="93">
        <v>111</v>
      </c>
      <c r="R1434" s="93">
        <v>1</v>
      </c>
      <c r="W1434" s="93" t="s">
        <v>1334</v>
      </c>
      <c r="Y1434" s="93" t="s">
        <v>1332</v>
      </c>
      <c r="Z1434" s="94" t="s">
        <v>1333</v>
      </c>
    </row>
    <row r="1435" spans="1:26">
      <c r="A1435" s="92">
        <v>109</v>
      </c>
      <c r="B1435" s="93" t="s">
        <v>868</v>
      </c>
      <c r="C1435" s="93" t="s">
        <v>479</v>
      </c>
      <c r="D1435" s="93">
        <v>343</v>
      </c>
      <c r="E1435" s="93" t="s">
        <v>487</v>
      </c>
      <c r="F1435" s="93">
        <v>216</v>
      </c>
      <c r="G1435" s="93">
        <v>1760</v>
      </c>
      <c r="J1435" s="93">
        <v>379</v>
      </c>
      <c r="K1435" s="93">
        <v>216</v>
      </c>
      <c r="L1435" s="93">
        <v>56</v>
      </c>
      <c r="M1435" s="93">
        <v>83</v>
      </c>
      <c r="N1435" s="93">
        <v>304</v>
      </c>
      <c r="O1435" s="93">
        <v>375</v>
      </c>
      <c r="P1435" s="93" t="s">
        <v>667</v>
      </c>
      <c r="Q1435" s="93">
        <v>111</v>
      </c>
      <c r="W1435" s="93" t="s">
        <v>1334</v>
      </c>
      <c r="Y1435" s="93" t="s">
        <v>1332</v>
      </c>
      <c r="Z1435" s="94" t="s">
        <v>1333</v>
      </c>
    </row>
    <row r="1436" spans="1:26">
      <c r="A1436" s="92">
        <v>109</v>
      </c>
      <c r="B1436" s="93" t="s">
        <v>868</v>
      </c>
      <c r="C1436" s="93" t="s">
        <v>479</v>
      </c>
      <c r="D1436" s="93">
        <v>343</v>
      </c>
      <c r="E1436" s="93" t="s">
        <v>1028</v>
      </c>
      <c r="F1436" s="93">
        <v>157</v>
      </c>
      <c r="G1436" s="93">
        <v>1760</v>
      </c>
      <c r="J1436" s="93">
        <v>379</v>
      </c>
      <c r="K1436" s="93">
        <v>216</v>
      </c>
      <c r="L1436" s="93">
        <v>56</v>
      </c>
      <c r="M1436" s="93">
        <v>83</v>
      </c>
      <c r="N1436" s="93">
        <v>304</v>
      </c>
      <c r="O1436" s="93">
        <v>375</v>
      </c>
      <c r="P1436" s="93" t="s">
        <v>667</v>
      </c>
      <c r="Q1436" s="93">
        <v>111</v>
      </c>
      <c r="W1436" s="93" t="s">
        <v>1334</v>
      </c>
      <c r="Y1436" s="93" t="s">
        <v>1332</v>
      </c>
      <c r="Z1436" s="94" t="s">
        <v>1333</v>
      </c>
    </row>
    <row r="1437" spans="1:26">
      <c r="A1437" s="92">
        <v>109</v>
      </c>
      <c r="B1437" s="93" t="s">
        <v>868</v>
      </c>
      <c r="C1437" s="93" t="s">
        <v>479</v>
      </c>
      <c r="D1437" s="93">
        <v>343</v>
      </c>
      <c r="E1437" s="93" t="s">
        <v>485</v>
      </c>
      <c r="F1437" s="93">
        <v>20</v>
      </c>
      <c r="G1437" s="93">
        <v>1760</v>
      </c>
      <c r="J1437" s="93">
        <v>379</v>
      </c>
      <c r="K1437" s="93">
        <v>216</v>
      </c>
      <c r="L1437" s="93">
        <v>56</v>
      </c>
      <c r="M1437" s="93">
        <v>83</v>
      </c>
      <c r="N1437" s="93">
        <v>304</v>
      </c>
      <c r="O1437" s="93">
        <v>375</v>
      </c>
      <c r="P1437" s="93" t="s">
        <v>667</v>
      </c>
      <c r="Q1437" s="93">
        <v>111</v>
      </c>
      <c r="W1437" s="93" t="s">
        <v>1334</v>
      </c>
      <c r="Y1437" s="93" t="s">
        <v>1332</v>
      </c>
      <c r="Z1437" s="94" t="s">
        <v>1333</v>
      </c>
    </row>
    <row r="1438" spans="1:26">
      <c r="A1438" s="92">
        <v>109</v>
      </c>
      <c r="B1438" s="93" t="s">
        <v>868</v>
      </c>
      <c r="C1438" s="93" t="s">
        <v>479</v>
      </c>
      <c r="D1438" s="93">
        <v>343</v>
      </c>
      <c r="E1438" s="93" t="s">
        <v>23</v>
      </c>
      <c r="F1438" s="93">
        <v>56</v>
      </c>
      <c r="G1438" s="93">
        <v>1760</v>
      </c>
      <c r="J1438" s="93">
        <v>379</v>
      </c>
      <c r="K1438" s="93">
        <v>216</v>
      </c>
      <c r="L1438" s="93">
        <v>56</v>
      </c>
      <c r="M1438" s="93">
        <v>83</v>
      </c>
      <c r="N1438" s="93">
        <v>304</v>
      </c>
      <c r="O1438" s="93">
        <v>375</v>
      </c>
      <c r="P1438" s="93" t="s">
        <v>667</v>
      </c>
      <c r="Q1438" s="93">
        <v>111</v>
      </c>
      <c r="W1438" s="93" t="s">
        <v>1334</v>
      </c>
      <c r="Y1438" s="93" t="s">
        <v>1332</v>
      </c>
      <c r="Z1438" s="94" t="s">
        <v>1333</v>
      </c>
    </row>
    <row r="1439" spans="1:26">
      <c r="A1439" s="92">
        <v>109</v>
      </c>
      <c r="B1439" s="93" t="s">
        <v>868</v>
      </c>
      <c r="C1439" s="93" t="s">
        <v>479</v>
      </c>
      <c r="D1439" s="93">
        <v>343</v>
      </c>
      <c r="E1439" s="93" t="s">
        <v>496</v>
      </c>
      <c r="F1439" s="93">
        <v>83</v>
      </c>
      <c r="G1439" s="93">
        <v>1760</v>
      </c>
      <c r="J1439" s="93">
        <v>379</v>
      </c>
      <c r="K1439" s="93">
        <v>216</v>
      </c>
      <c r="L1439" s="93">
        <v>56</v>
      </c>
      <c r="M1439" s="93">
        <v>83</v>
      </c>
      <c r="N1439" s="93">
        <v>304</v>
      </c>
      <c r="O1439" s="93">
        <v>375</v>
      </c>
      <c r="P1439" s="93" t="s">
        <v>667</v>
      </c>
      <c r="Q1439" s="93">
        <v>111</v>
      </c>
      <c r="W1439" s="93" t="s">
        <v>1334</v>
      </c>
      <c r="Y1439" s="93" t="s">
        <v>1332</v>
      </c>
      <c r="Z1439" s="94" t="s">
        <v>1333</v>
      </c>
    </row>
    <row r="1440" spans="1:26">
      <c r="A1440" s="92">
        <v>109</v>
      </c>
      <c r="B1440" s="93" t="s">
        <v>868</v>
      </c>
      <c r="C1440" s="93" t="s">
        <v>479</v>
      </c>
      <c r="D1440" s="93">
        <v>343</v>
      </c>
      <c r="E1440" s="93" t="s">
        <v>481</v>
      </c>
      <c r="F1440" s="93">
        <v>304</v>
      </c>
      <c r="G1440" s="93">
        <v>1760</v>
      </c>
      <c r="J1440" s="93">
        <v>379</v>
      </c>
      <c r="K1440" s="93">
        <v>216</v>
      </c>
      <c r="L1440" s="93">
        <v>56</v>
      </c>
      <c r="M1440" s="93">
        <v>83</v>
      </c>
      <c r="N1440" s="93">
        <v>304</v>
      </c>
      <c r="O1440" s="93">
        <v>375</v>
      </c>
      <c r="P1440" s="93" t="s">
        <v>667</v>
      </c>
      <c r="Q1440" s="93">
        <v>111</v>
      </c>
      <c r="W1440" s="93" t="s">
        <v>1334</v>
      </c>
      <c r="Y1440" s="93" t="s">
        <v>1332</v>
      </c>
      <c r="Z1440" s="94" t="s">
        <v>1333</v>
      </c>
    </row>
    <row r="1441" spans="1:26">
      <c r="A1441" s="92">
        <v>109</v>
      </c>
      <c r="B1441" s="93" t="s">
        <v>868</v>
      </c>
      <c r="C1441" s="93" t="s">
        <v>480</v>
      </c>
      <c r="D1441" s="93">
        <v>177</v>
      </c>
      <c r="E1441" s="93" t="s">
        <v>481</v>
      </c>
      <c r="F1441" s="93">
        <v>304</v>
      </c>
      <c r="G1441" s="93">
        <v>1761</v>
      </c>
      <c r="J1441" s="93">
        <v>379</v>
      </c>
      <c r="K1441" s="93">
        <v>216</v>
      </c>
      <c r="L1441" s="93">
        <v>56</v>
      </c>
      <c r="M1441" s="93">
        <v>83</v>
      </c>
      <c r="N1441" s="93">
        <v>304</v>
      </c>
      <c r="O1441" s="93">
        <v>375</v>
      </c>
      <c r="P1441" s="93" t="s">
        <v>667</v>
      </c>
      <c r="Q1441" s="93">
        <v>111</v>
      </c>
      <c r="W1441" s="93" t="s">
        <v>1334</v>
      </c>
      <c r="Y1441" s="93" t="s">
        <v>1332</v>
      </c>
      <c r="Z1441" s="94" t="s">
        <v>1333</v>
      </c>
    </row>
    <row r="1442" spans="1:26">
      <c r="A1442" s="92">
        <v>109</v>
      </c>
      <c r="B1442" s="93" t="s">
        <v>868</v>
      </c>
      <c r="C1442" s="93" t="s">
        <v>238</v>
      </c>
      <c r="D1442" s="93">
        <v>27</v>
      </c>
      <c r="E1442" s="93" t="s">
        <v>481</v>
      </c>
      <c r="F1442" s="93">
        <v>304</v>
      </c>
      <c r="G1442" s="93">
        <v>1761</v>
      </c>
      <c r="J1442" s="93">
        <v>379</v>
      </c>
      <c r="K1442" s="93">
        <v>216</v>
      </c>
      <c r="L1442" s="93">
        <v>56</v>
      </c>
      <c r="M1442" s="93">
        <v>83</v>
      </c>
      <c r="N1442" s="93">
        <v>304</v>
      </c>
      <c r="O1442" s="93">
        <v>375</v>
      </c>
      <c r="P1442" s="93" t="s">
        <v>667</v>
      </c>
      <c r="Q1442" s="93">
        <v>111</v>
      </c>
      <c r="W1442" s="93" t="s">
        <v>1334</v>
      </c>
      <c r="Y1442" s="93" t="s">
        <v>1332</v>
      </c>
      <c r="Z1442" s="94" t="s">
        <v>1333</v>
      </c>
    </row>
    <row r="1443" spans="1:26">
      <c r="A1443" s="92">
        <v>109</v>
      </c>
      <c r="B1443" s="93" t="s">
        <v>868</v>
      </c>
      <c r="C1443" s="93" t="s">
        <v>482</v>
      </c>
      <c r="D1443" s="93">
        <v>172</v>
      </c>
      <c r="E1443" s="93" t="s">
        <v>570</v>
      </c>
      <c r="F1443" s="93">
        <v>379</v>
      </c>
      <c r="G1443" s="93">
        <v>1761</v>
      </c>
      <c r="J1443" s="93">
        <v>379</v>
      </c>
      <c r="K1443" s="93">
        <v>216</v>
      </c>
      <c r="L1443" s="93">
        <v>56</v>
      </c>
      <c r="M1443" s="93">
        <v>83</v>
      </c>
      <c r="N1443" s="93">
        <v>304</v>
      </c>
      <c r="O1443" s="93">
        <v>375</v>
      </c>
      <c r="P1443" s="93" t="s">
        <v>667</v>
      </c>
      <c r="Q1443" s="93">
        <v>111</v>
      </c>
      <c r="R1443" s="93">
        <v>1</v>
      </c>
      <c r="W1443" s="93" t="s">
        <v>1334</v>
      </c>
      <c r="Y1443" s="93" t="s">
        <v>1332</v>
      </c>
      <c r="Z1443" s="94" t="s">
        <v>1333</v>
      </c>
    </row>
    <row r="1444" spans="1:26">
      <c r="A1444" s="92">
        <v>109</v>
      </c>
      <c r="B1444" s="93" t="s">
        <v>868</v>
      </c>
      <c r="C1444" s="93" t="s">
        <v>482</v>
      </c>
      <c r="D1444" s="93">
        <v>172</v>
      </c>
      <c r="E1444" s="93" t="s">
        <v>487</v>
      </c>
      <c r="F1444" s="93">
        <v>216</v>
      </c>
      <c r="G1444" s="93">
        <v>1761</v>
      </c>
      <c r="J1444" s="93">
        <v>379</v>
      </c>
      <c r="K1444" s="93">
        <v>216</v>
      </c>
      <c r="L1444" s="93">
        <v>56</v>
      </c>
      <c r="M1444" s="93">
        <v>83</v>
      </c>
      <c r="N1444" s="93">
        <v>304</v>
      </c>
      <c r="O1444" s="93">
        <v>375</v>
      </c>
      <c r="P1444" s="93" t="s">
        <v>667</v>
      </c>
      <c r="Q1444" s="93">
        <v>111</v>
      </c>
      <c r="W1444" s="93" t="s">
        <v>1334</v>
      </c>
      <c r="Y1444" s="93" t="s">
        <v>1332</v>
      </c>
      <c r="Z1444" s="94" t="s">
        <v>1333</v>
      </c>
    </row>
    <row r="1445" spans="1:26">
      <c r="A1445" s="92">
        <v>109</v>
      </c>
      <c r="B1445" s="93" t="s">
        <v>868</v>
      </c>
      <c r="C1445" s="93" t="s">
        <v>482</v>
      </c>
      <c r="D1445" s="93">
        <v>172</v>
      </c>
      <c r="E1445" s="93" t="s">
        <v>23</v>
      </c>
      <c r="F1445" s="93">
        <v>56</v>
      </c>
      <c r="G1445" s="93">
        <v>1761</v>
      </c>
      <c r="J1445" s="93">
        <v>379</v>
      </c>
      <c r="K1445" s="93">
        <v>216</v>
      </c>
      <c r="L1445" s="93">
        <v>56</v>
      </c>
      <c r="M1445" s="93">
        <v>83</v>
      </c>
      <c r="N1445" s="93">
        <v>304</v>
      </c>
      <c r="O1445" s="93">
        <v>375</v>
      </c>
      <c r="P1445" s="93" t="s">
        <v>667</v>
      </c>
      <c r="Q1445" s="93">
        <v>111</v>
      </c>
      <c r="W1445" s="93" t="s">
        <v>1334</v>
      </c>
      <c r="Y1445" s="93" t="s">
        <v>1332</v>
      </c>
      <c r="Z1445" s="94" t="s">
        <v>1333</v>
      </c>
    </row>
    <row r="1446" spans="1:26">
      <c r="A1446" s="92">
        <v>109</v>
      </c>
      <c r="B1446" s="93" t="s">
        <v>868</v>
      </c>
      <c r="C1446" s="93" t="s">
        <v>482</v>
      </c>
      <c r="D1446" s="93">
        <v>172</v>
      </c>
      <c r="E1446" s="93" t="s">
        <v>1028</v>
      </c>
      <c r="F1446" s="93">
        <v>157</v>
      </c>
      <c r="G1446" s="93">
        <v>1761</v>
      </c>
      <c r="J1446" s="93">
        <v>379</v>
      </c>
      <c r="K1446" s="93">
        <v>216</v>
      </c>
      <c r="L1446" s="93">
        <v>56</v>
      </c>
      <c r="M1446" s="93">
        <v>83</v>
      </c>
      <c r="N1446" s="93">
        <v>304</v>
      </c>
      <c r="O1446" s="93">
        <v>375</v>
      </c>
      <c r="P1446" s="93" t="s">
        <v>667</v>
      </c>
      <c r="Q1446" s="93">
        <v>111</v>
      </c>
      <c r="W1446" s="93" t="s">
        <v>1334</v>
      </c>
      <c r="Y1446" s="93" t="s">
        <v>1332</v>
      </c>
      <c r="Z1446" s="94" t="s">
        <v>1333</v>
      </c>
    </row>
    <row r="1447" spans="1:26">
      <c r="A1447" s="92">
        <v>109</v>
      </c>
      <c r="B1447" s="93" t="s">
        <v>868</v>
      </c>
      <c r="C1447" s="93" t="s">
        <v>482</v>
      </c>
      <c r="D1447" s="93">
        <v>172</v>
      </c>
      <c r="E1447" s="93" t="s">
        <v>485</v>
      </c>
      <c r="F1447" s="93">
        <v>20</v>
      </c>
      <c r="G1447" s="93">
        <v>1761</v>
      </c>
      <c r="J1447" s="93">
        <v>379</v>
      </c>
      <c r="K1447" s="93">
        <v>216</v>
      </c>
      <c r="L1447" s="93">
        <v>56</v>
      </c>
      <c r="M1447" s="93">
        <v>83</v>
      </c>
      <c r="N1447" s="93">
        <v>304</v>
      </c>
      <c r="O1447" s="93">
        <v>375</v>
      </c>
      <c r="P1447" s="93" t="s">
        <v>667</v>
      </c>
      <c r="Q1447" s="93">
        <v>111</v>
      </c>
      <c r="W1447" s="93" t="s">
        <v>1334</v>
      </c>
      <c r="Y1447" s="93" t="s">
        <v>1332</v>
      </c>
      <c r="Z1447" s="94" t="s">
        <v>1333</v>
      </c>
    </row>
    <row r="1448" spans="1:26">
      <c r="A1448" s="92">
        <v>109</v>
      </c>
      <c r="B1448" s="93" t="s">
        <v>868</v>
      </c>
      <c r="C1448" s="93" t="s">
        <v>482</v>
      </c>
      <c r="D1448" s="93">
        <v>172</v>
      </c>
      <c r="E1448" s="93" t="s">
        <v>496</v>
      </c>
      <c r="F1448" s="93">
        <v>83</v>
      </c>
      <c r="G1448" s="93">
        <v>1761</v>
      </c>
      <c r="J1448" s="93">
        <v>379</v>
      </c>
      <c r="K1448" s="93">
        <v>216</v>
      </c>
      <c r="L1448" s="93">
        <v>56</v>
      </c>
      <c r="M1448" s="93">
        <v>83</v>
      </c>
      <c r="N1448" s="93">
        <v>304</v>
      </c>
      <c r="O1448" s="93">
        <v>375</v>
      </c>
      <c r="P1448" s="93" t="s">
        <v>667</v>
      </c>
      <c r="Q1448" s="93">
        <v>111</v>
      </c>
      <c r="W1448" s="93" t="s">
        <v>1334</v>
      </c>
      <c r="Y1448" s="93" t="s">
        <v>1332</v>
      </c>
      <c r="Z1448" s="94" t="s">
        <v>1333</v>
      </c>
    </row>
    <row r="1449" spans="1:26">
      <c r="A1449" s="92">
        <v>109</v>
      </c>
      <c r="B1449" s="93" t="s">
        <v>868</v>
      </c>
      <c r="C1449" s="93" t="s">
        <v>482</v>
      </c>
      <c r="D1449" s="93">
        <v>172</v>
      </c>
      <c r="E1449" s="93" t="s">
        <v>481</v>
      </c>
      <c r="F1449" s="93">
        <v>304</v>
      </c>
      <c r="G1449" s="93">
        <v>1761</v>
      </c>
      <c r="J1449" s="93">
        <v>379</v>
      </c>
      <c r="K1449" s="93">
        <v>216</v>
      </c>
      <c r="L1449" s="93">
        <v>56</v>
      </c>
      <c r="M1449" s="93">
        <v>83</v>
      </c>
      <c r="N1449" s="93">
        <v>304</v>
      </c>
      <c r="O1449" s="93">
        <v>375</v>
      </c>
      <c r="P1449" s="93" t="s">
        <v>667</v>
      </c>
      <c r="Q1449" s="93">
        <v>111</v>
      </c>
      <c r="W1449" s="93" t="s">
        <v>1334</v>
      </c>
      <c r="Y1449" s="93" t="s">
        <v>1332</v>
      </c>
      <c r="Z1449" s="94" t="s">
        <v>1333</v>
      </c>
    </row>
    <row r="1450" spans="1:26">
      <c r="A1450" s="92">
        <v>109</v>
      </c>
      <c r="B1450" s="93" t="s">
        <v>868</v>
      </c>
      <c r="C1450" s="93" t="s">
        <v>482</v>
      </c>
      <c r="D1450" s="93">
        <v>172</v>
      </c>
      <c r="E1450" s="93" t="s">
        <v>476</v>
      </c>
      <c r="F1450" s="93">
        <v>385</v>
      </c>
      <c r="G1450" s="93">
        <v>1761</v>
      </c>
      <c r="J1450" s="93">
        <v>379</v>
      </c>
      <c r="K1450" s="93">
        <v>216</v>
      </c>
      <c r="L1450" s="93">
        <v>56</v>
      </c>
      <c r="M1450" s="93">
        <v>83</v>
      </c>
      <c r="N1450" s="93">
        <v>304</v>
      </c>
      <c r="O1450" s="93">
        <v>375</v>
      </c>
      <c r="P1450" s="93" t="s">
        <v>667</v>
      </c>
      <c r="Q1450" s="93">
        <v>111</v>
      </c>
      <c r="W1450" s="93" t="s">
        <v>1334</v>
      </c>
      <c r="Y1450" s="93" t="s">
        <v>1332</v>
      </c>
      <c r="Z1450" s="94" t="s">
        <v>1333</v>
      </c>
    </row>
    <row r="1451" spans="1:26">
      <c r="A1451" s="92">
        <v>109</v>
      </c>
      <c r="B1451" s="93" t="s">
        <v>868</v>
      </c>
      <c r="C1451" s="93" t="s">
        <v>478</v>
      </c>
      <c r="D1451" s="93">
        <v>296</v>
      </c>
      <c r="E1451" s="93" t="s">
        <v>481</v>
      </c>
      <c r="F1451" s="93">
        <v>304</v>
      </c>
      <c r="G1451" s="93">
        <v>1761</v>
      </c>
      <c r="J1451" s="93">
        <v>379</v>
      </c>
      <c r="K1451" s="93">
        <v>216</v>
      </c>
      <c r="L1451" s="93">
        <v>56</v>
      </c>
      <c r="M1451" s="93">
        <v>83</v>
      </c>
      <c r="N1451" s="93">
        <v>304</v>
      </c>
      <c r="O1451" s="93">
        <v>375</v>
      </c>
      <c r="P1451" s="93" t="s">
        <v>667</v>
      </c>
      <c r="Q1451" s="93">
        <v>111</v>
      </c>
      <c r="W1451" s="93" t="s">
        <v>1334</v>
      </c>
      <c r="Y1451" s="93" t="s">
        <v>1332</v>
      </c>
      <c r="Z1451" s="94" t="s">
        <v>1333</v>
      </c>
    </row>
    <row r="1452" spans="1:26">
      <c r="A1452" s="92">
        <v>109</v>
      </c>
      <c r="B1452" s="93" t="s">
        <v>868</v>
      </c>
      <c r="C1452" s="93" t="s">
        <v>479</v>
      </c>
      <c r="D1452" s="93">
        <v>343</v>
      </c>
      <c r="E1452" s="93" t="s">
        <v>570</v>
      </c>
      <c r="F1452" s="93">
        <v>379</v>
      </c>
      <c r="G1452" s="93">
        <v>1761</v>
      </c>
      <c r="J1452" s="93">
        <v>379</v>
      </c>
      <c r="K1452" s="93">
        <v>216</v>
      </c>
      <c r="L1452" s="93">
        <v>56</v>
      </c>
      <c r="M1452" s="93">
        <v>83</v>
      </c>
      <c r="N1452" s="93">
        <v>304</v>
      </c>
      <c r="O1452" s="93">
        <v>375</v>
      </c>
      <c r="P1452" s="93" t="s">
        <v>667</v>
      </c>
      <c r="Q1452" s="93">
        <v>111</v>
      </c>
      <c r="R1452" s="93">
        <v>1</v>
      </c>
      <c r="W1452" s="93" t="s">
        <v>1334</v>
      </c>
      <c r="Y1452" s="93" t="s">
        <v>1332</v>
      </c>
      <c r="Z1452" s="94" t="s">
        <v>1333</v>
      </c>
    </row>
    <row r="1453" spans="1:26">
      <c r="A1453" s="92">
        <v>109</v>
      </c>
      <c r="B1453" s="93" t="s">
        <v>868</v>
      </c>
      <c r="C1453" s="93" t="s">
        <v>479</v>
      </c>
      <c r="D1453" s="93">
        <v>343</v>
      </c>
      <c r="E1453" s="93" t="s">
        <v>487</v>
      </c>
      <c r="F1453" s="93">
        <v>216</v>
      </c>
      <c r="G1453" s="93">
        <v>1761</v>
      </c>
      <c r="J1453" s="93">
        <v>379</v>
      </c>
      <c r="K1453" s="93">
        <v>216</v>
      </c>
      <c r="L1453" s="93">
        <v>56</v>
      </c>
      <c r="M1453" s="93">
        <v>83</v>
      </c>
      <c r="N1453" s="93">
        <v>304</v>
      </c>
      <c r="O1453" s="93">
        <v>375</v>
      </c>
      <c r="P1453" s="93" t="s">
        <v>667</v>
      </c>
      <c r="Q1453" s="93">
        <v>111</v>
      </c>
      <c r="W1453" s="93" t="s">
        <v>1334</v>
      </c>
      <c r="Y1453" s="93" t="s">
        <v>1332</v>
      </c>
      <c r="Z1453" s="94" t="s">
        <v>1333</v>
      </c>
    </row>
    <row r="1454" spans="1:26">
      <c r="A1454" s="92">
        <v>109</v>
      </c>
      <c r="B1454" s="93" t="s">
        <v>868</v>
      </c>
      <c r="C1454" s="93" t="s">
        <v>479</v>
      </c>
      <c r="D1454" s="93">
        <v>343</v>
      </c>
      <c r="E1454" s="93" t="s">
        <v>1028</v>
      </c>
      <c r="F1454" s="93">
        <v>157</v>
      </c>
      <c r="G1454" s="93">
        <v>1761</v>
      </c>
      <c r="J1454" s="93">
        <v>379</v>
      </c>
      <c r="K1454" s="93">
        <v>216</v>
      </c>
      <c r="L1454" s="93">
        <v>56</v>
      </c>
      <c r="M1454" s="93">
        <v>83</v>
      </c>
      <c r="N1454" s="93">
        <v>304</v>
      </c>
      <c r="O1454" s="93">
        <v>375</v>
      </c>
      <c r="P1454" s="93" t="s">
        <v>667</v>
      </c>
      <c r="Q1454" s="93">
        <v>111</v>
      </c>
      <c r="W1454" s="93" t="s">
        <v>1334</v>
      </c>
      <c r="Y1454" s="93" t="s">
        <v>1332</v>
      </c>
      <c r="Z1454" s="94" t="s">
        <v>1333</v>
      </c>
    </row>
    <row r="1455" spans="1:26">
      <c r="A1455" s="92">
        <v>109</v>
      </c>
      <c r="B1455" s="93" t="s">
        <v>868</v>
      </c>
      <c r="C1455" s="93" t="s">
        <v>479</v>
      </c>
      <c r="D1455" s="93">
        <v>343</v>
      </c>
      <c r="E1455" s="93" t="s">
        <v>485</v>
      </c>
      <c r="F1455" s="93">
        <v>20</v>
      </c>
      <c r="G1455" s="93">
        <v>1761</v>
      </c>
      <c r="J1455" s="93">
        <v>379</v>
      </c>
      <c r="K1455" s="93">
        <v>216</v>
      </c>
      <c r="L1455" s="93">
        <v>56</v>
      </c>
      <c r="M1455" s="93">
        <v>83</v>
      </c>
      <c r="N1455" s="93">
        <v>304</v>
      </c>
      <c r="O1455" s="93">
        <v>375</v>
      </c>
      <c r="P1455" s="93" t="s">
        <v>667</v>
      </c>
      <c r="Q1455" s="93">
        <v>111</v>
      </c>
      <c r="W1455" s="93" t="s">
        <v>1334</v>
      </c>
      <c r="Y1455" s="93" t="s">
        <v>1332</v>
      </c>
      <c r="Z1455" s="94" t="s">
        <v>1333</v>
      </c>
    </row>
    <row r="1456" spans="1:26">
      <c r="A1456" s="92">
        <v>109</v>
      </c>
      <c r="B1456" s="93" t="s">
        <v>868</v>
      </c>
      <c r="C1456" s="93" t="s">
        <v>479</v>
      </c>
      <c r="D1456" s="93">
        <v>343</v>
      </c>
      <c r="E1456" s="93" t="s">
        <v>23</v>
      </c>
      <c r="F1456" s="93">
        <v>56</v>
      </c>
      <c r="G1456" s="93">
        <v>1761</v>
      </c>
      <c r="J1456" s="93">
        <v>379</v>
      </c>
      <c r="K1456" s="93">
        <v>216</v>
      </c>
      <c r="L1456" s="93">
        <v>56</v>
      </c>
      <c r="M1456" s="93">
        <v>83</v>
      </c>
      <c r="N1456" s="93">
        <v>304</v>
      </c>
      <c r="O1456" s="93">
        <v>375</v>
      </c>
      <c r="P1456" s="93" t="s">
        <v>667</v>
      </c>
      <c r="Q1456" s="93">
        <v>111</v>
      </c>
      <c r="W1456" s="93" t="s">
        <v>1334</v>
      </c>
      <c r="Y1456" s="93" t="s">
        <v>1332</v>
      </c>
      <c r="Z1456" s="94" t="s">
        <v>1333</v>
      </c>
    </row>
    <row r="1457" spans="1:26">
      <c r="A1457" s="92">
        <v>109</v>
      </c>
      <c r="B1457" s="93" t="s">
        <v>868</v>
      </c>
      <c r="C1457" s="93" t="s">
        <v>479</v>
      </c>
      <c r="D1457" s="93">
        <v>343</v>
      </c>
      <c r="E1457" s="93" t="s">
        <v>496</v>
      </c>
      <c r="F1457" s="93">
        <v>83</v>
      </c>
      <c r="G1457" s="93">
        <v>1761</v>
      </c>
      <c r="J1457" s="93">
        <v>379</v>
      </c>
      <c r="K1457" s="93">
        <v>216</v>
      </c>
      <c r="L1457" s="93">
        <v>56</v>
      </c>
      <c r="M1457" s="93">
        <v>83</v>
      </c>
      <c r="N1457" s="93">
        <v>304</v>
      </c>
      <c r="O1457" s="93">
        <v>375</v>
      </c>
      <c r="P1457" s="93" t="s">
        <v>667</v>
      </c>
      <c r="Q1457" s="93">
        <v>111</v>
      </c>
      <c r="W1457" s="93" t="s">
        <v>1334</v>
      </c>
      <c r="Y1457" s="93" t="s">
        <v>1332</v>
      </c>
      <c r="Z1457" s="94" t="s">
        <v>1333</v>
      </c>
    </row>
    <row r="1458" spans="1:26">
      <c r="A1458" s="92">
        <v>109</v>
      </c>
      <c r="B1458" s="93" t="s">
        <v>868</v>
      </c>
      <c r="C1458" s="93" t="s">
        <v>479</v>
      </c>
      <c r="D1458" s="93">
        <v>343</v>
      </c>
      <c r="E1458" s="93" t="s">
        <v>481</v>
      </c>
      <c r="F1458" s="93">
        <v>304</v>
      </c>
      <c r="G1458" s="93">
        <v>1761</v>
      </c>
      <c r="J1458" s="93">
        <v>379</v>
      </c>
      <c r="K1458" s="93">
        <v>216</v>
      </c>
      <c r="L1458" s="93">
        <v>56</v>
      </c>
      <c r="M1458" s="93">
        <v>83</v>
      </c>
      <c r="N1458" s="93">
        <v>304</v>
      </c>
      <c r="O1458" s="93">
        <v>375</v>
      </c>
      <c r="P1458" s="93" t="s">
        <v>667</v>
      </c>
      <c r="Q1458" s="93">
        <v>111</v>
      </c>
      <c r="W1458" s="93" t="s">
        <v>1334</v>
      </c>
      <c r="Y1458" s="93" t="s">
        <v>1332</v>
      </c>
      <c r="Z1458" s="94" t="s">
        <v>1333</v>
      </c>
    </row>
    <row r="1459" spans="1:26">
      <c r="A1459" s="92">
        <v>109</v>
      </c>
      <c r="B1459" s="93" t="s">
        <v>868</v>
      </c>
      <c r="C1459" s="93" t="s">
        <v>480</v>
      </c>
      <c r="D1459" s="93">
        <v>177</v>
      </c>
      <c r="E1459" s="93" t="s">
        <v>481</v>
      </c>
      <c r="F1459" s="93">
        <v>304</v>
      </c>
      <c r="G1459" s="93">
        <v>1762</v>
      </c>
      <c r="J1459" s="93">
        <v>379</v>
      </c>
      <c r="K1459" s="93">
        <v>216</v>
      </c>
      <c r="L1459" s="93">
        <v>56</v>
      </c>
      <c r="M1459" s="93">
        <v>83</v>
      </c>
      <c r="N1459" s="93">
        <v>304</v>
      </c>
      <c r="O1459" s="93">
        <v>375</v>
      </c>
      <c r="P1459" s="93" t="s">
        <v>667</v>
      </c>
      <c r="Q1459" s="93">
        <v>111</v>
      </c>
      <c r="W1459" s="93" t="s">
        <v>1334</v>
      </c>
      <c r="Y1459" s="93" t="s">
        <v>1332</v>
      </c>
      <c r="Z1459" s="94" t="s">
        <v>1333</v>
      </c>
    </row>
    <row r="1460" spans="1:26">
      <c r="A1460" s="92">
        <v>109</v>
      </c>
      <c r="B1460" s="93" t="s">
        <v>868</v>
      </c>
      <c r="C1460" s="93" t="s">
        <v>238</v>
      </c>
      <c r="D1460" s="93">
        <v>27</v>
      </c>
      <c r="E1460" s="93" t="s">
        <v>481</v>
      </c>
      <c r="F1460" s="93">
        <v>304</v>
      </c>
      <c r="G1460" s="93">
        <v>1762</v>
      </c>
      <c r="J1460" s="93">
        <v>379</v>
      </c>
      <c r="K1460" s="93">
        <v>216</v>
      </c>
      <c r="L1460" s="93">
        <v>56</v>
      </c>
      <c r="M1460" s="93">
        <v>83</v>
      </c>
      <c r="N1460" s="93">
        <v>304</v>
      </c>
      <c r="O1460" s="93">
        <v>375</v>
      </c>
      <c r="P1460" s="93" t="s">
        <v>667</v>
      </c>
      <c r="Q1460" s="93">
        <v>111</v>
      </c>
      <c r="W1460" s="93" t="s">
        <v>1334</v>
      </c>
      <c r="Y1460" s="93" t="s">
        <v>1332</v>
      </c>
      <c r="Z1460" s="94" t="s">
        <v>1333</v>
      </c>
    </row>
    <row r="1461" spans="1:26">
      <c r="A1461" s="92">
        <v>109</v>
      </c>
      <c r="B1461" s="93" t="s">
        <v>868</v>
      </c>
      <c r="C1461" s="93" t="s">
        <v>482</v>
      </c>
      <c r="D1461" s="93">
        <v>172</v>
      </c>
      <c r="E1461" s="93" t="s">
        <v>570</v>
      </c>
      <c r="F1461" s="93">
        <v>379</v>
      </c>
      <c r="G1461" s="93">
        <v>1762</v>
      </c>
      <c r="J1461" s="93">
        <v>379</v>
      </c>
      <c r="K1461" s="93">
        <v>216</v>
      </c>
      <c r="L1461" s="93">
        <v>56</v>
      </c>
      <c r="M1461" s="93">
        <v>83</v>
      </c>
      <c r="N1461" s="93">
        <v>304</v>
      </c>
      <c r="O1461" s="93">
        <v>375</v>
      </c>
      <c r="P1461" s="93" t="s">
        <v>667</v>
      </c>
      <c r="Q1461" s="93">
        <v>111</v>
      </c>
      <c r="R1461" s="93">
        <v>1</v>
      </c>
      <c r="W1461" s="93" t="s">
        <v>1334</v>
      </c>
      <c r="Y1461" s="93" t="s">
        <v>1332</v>
      </c>
      <c r="Z1461" s="94" t="s">
        <v>1333</v>
      </c>
    </row>
    <row r="1462" spans="1:26">
      <c r="A1462" s="92">
        <v>109</v>
      </c>
      <c r="B1462" s="93" t="s">
        <v>868</v>
      </c>
      <c r="C1462" s="93" t="s">
        <v>482</v>
      </c>
      <c r="D1462" s="93">
        <v>172</v>
      </c>
      <c r="E1462" s="93" t="s">
        <v>487</v>
      </c>
      <c r="F1462" s="93">
        <v>216</v>
      </c>
      <c r="G1462" s="93">
        <v>1762</v>
      </c>
      <c r="J1462" s="93">
        <v>379</v>
      </c>
      <c r="K1462" s="93">
        <v>216</v>
      </c>
      <c r="L1462" s="93">
        <v>56</v>
      </c>
      <c r="M1462" s="93">
        <v>83</v>
      </c>
      <c r="N1462" s="93">
        <v>304</v>
      </c>
      <c r="O1462" s="93">
        <v>375</v>
      </c>
      <c r="P1462" s="93" t="s">
        <v>667</v>
      </c>
      <c r="Q1462" s="93">
        <v>111</v>
      </c>
      <c r="W1462" s="93" t="s">
        <v>1334</v>
      </c>
      <c r="Y1462" s="93" t="s">
        <v>1332</v>
      </c>
      <c r="Z1462" s="94" t="s">
        <v>1333</v>
      </c>
    </row>
    <row r="1463" spans="1:26">
      <c r="A1463" s="92">
        <v>109</v>
      </c>
      <c r="B1463" s="93" t="s">
        <v>868</v>
      </c>
      <c r="C1463" s="93" t="s">
        <v>482</v>
      </c>
      <c r="D1463" s="93">
        <v>172</v>
      </c>
      <c r="E1463" s="93" t="s">
        <v>23</v>
      </c>
      <c r="F1463" s="93">
        <v>56</v>
      </c>
      <c r="G1463" s="93">
        <v>1762</v>
      </c>
      <c r="J1463" s="93">
        <v>379</v>
      </c>
      <c r="K1463" s="93">
        <v>216</v>
      </c>
      <c r="L1463" s="93">
        <v>56</v>
      </c>
      <c r="M1463" s="93">
        <v>83</v>
      </c>
      <c r="N1463" s="93">
        <v>304</v>
      </c>
      <c r="O1463" s="93">
        <v>375</v>
      </c>
      <c r="P1463" s="93" t="s">
        <v>667</v>
      </c>
      <c r="Q1463" s="93">
        <v>111</v>
      </c>
      <c r="W1463" s="93" t="s">
        <v>1334</v>
      </c>
      <c r="Y1463" s="93" t="s">
        <v>1332</v>
      </c>
      <c r="Z1463" s="94" t="s">
        <v>1333</v>
      </c>
    </row>
    <row r="1464" spans="1:26">
      <c r="A1464" s="92">
        <v>109</v>
      </c>
      <c r="B1464" s="93" t="s">
        <v>868</v>
      </c>
      <c r="C1464" s="93" t="s">
        <v>482</v>
      </c>
      <c r="D1464" s="93">
        <v>172</v>
      </c>
      <c r="E1464" s="93" t="s">
        <v>1028</v>
      </c>
      <c r="F1464" s="93">
        <v>157</v>
      </c>
      <c r="G1464" s="93">
        <v>1762</v>
      </c>
      <c r="J1464" s="93">
        <v>379</v>
      </c>
      <c r="K1464" s="93">
        <v>216</v>
      </c>
      <c r="L1464" s="93">
        <v>56</v>
      </c>
      <c r="M1464" s="93">
        <v>83</v>
      </c>
      <c r="N1464" s="93">
        <v>304</v>
      </c>
      <c r="O1464" s="93">
        <v>375</v>
      </c>
      <c r="P1464" s="93" t="s">
        <v>667</v>
      </c>
      <c r="Q1464" s="93">
        <v>111</v>
      </c>
      <c r="W1464" s="93" t="s">
        <v>1334</v>
      </c>
      <c r="Y1464" s="93" t="s">
        <v>1332</v>
      </c>
      <c r="Z1464" s="94" t="s">
        <v>1333</v>
      </c>
    </row>
    <row r="1465" spans="1:26">
      <c r="A1465" s="92">
        <v>109</v>
      </c>
      <c r="B1465" s="93" t="s">
        <v>868</v>
      </c>
      <c r="C1465" s="93" t="s">
        <v>482</v>
      </c>
      <c r="D1465" s="93">
        <v>172</v>
      </c>
      <c r="E1465" s="93" t="s">
        <v>485</v>
      </c>
      <c r="F1465" s="93">
        <v>20</v>
      </c>
      <c r="G1465" s="93">
        <v>1762</v>
      </c>
      <c r="J1465" s="93">
        <v>379</v>
      </c>
      <c r="K1465" s="93">
        <v>216</v>
      </c>
      <c r="L1465" s="93">
        <v>56</v>
      </c>
      <c r="M1465" s="93">
        <v>83</v>
      </c>
      <c r="N1465" s="93">
        <v>304</v>
      </c>
      <c r="O1465" s="93">
        <v>375</v>
      </c>
      <c r="P1465" s="93" t="s">
        <v>667</v>
      </c>
      <c r="Q1465" s="93">
        <v>111</v>
      </c>
      <c r="W1465" s="93" t="s">
        <v>1334</v>
      </c>
      <c r="Y1465" s="93" t="s">
        <v>1332</v>
      </c>
      <c r="Z1465" s="94" t="s">
        <v>1333</v>
      </c>
    </row>
    <row r="1466" spans="1:26">
      <c r="A1466" s="92">
        <v>109</v>
      </c>
      <c r="B1466" s="93" t="s">
        <v>868</v>
      </c>
      <c r="C1466" s="93" t="s">
        <v>482</v>
      </c>
      <c r="D1466" s="93">
        <v>172</v>
      </c>
      <c r="E1466" s="93" t="s">
        <v>496</v>
      </c>
      <c r="F1466" s="93">
        <v>83</v>
      </c>
      <c r="G1466" s="93">
        <v>1762</v>
      </c>
      <c r="I1466" s="93">
        <v>1</v>
      </c>
      <c r="J1466" s="93">
        <v>379</v>
      </c>
      <c r="K1466" s="93">
        <v>216</v>
      </c>
      <c r="L1466" s="93">
        <v>56</v>
      </c>
      <c r="M1466" s="93">
        <v>83</v>
      </c>
      <c r="N1466" s="93">
        <v>304</v>
      </c>
      <c r="O1466" s="93">
        <v>375</v>
      </c>
      <c r="P1466" s="93" t="s">
        <v>667</v>
      </c>
      <c r="Q1466" s="93">
        <v>111</v>
      </c>
      <c r="W1466" s="93" t="s">
        <v>1334</v>
      </c>
      <c r="Y1466" s="93" t="s">
        <v>1332</v>
      </c>
      <c r="Z1466" s="94" t="s">
        <v>1333</v>
      </c>
    </row>
    <row r="1467" spans="1:26">
      <c r="A1467" s="92">
        <v>109</v>
      </c>
      <c r="B1467" s="93" t="s">
        <v>868</v>
      </c>
      <c r="C1467" s="93" t="s">
        <v>482</v>
      </c>
      <c r="D1467" s="93">
        <v>172</v>
      </c>
      <c r="E1467" s="93" t="s">
        <v>481</v>
      </c>
      <c r="F1467" s="93">
        <v>304</v>
      </c>
      <c r="G1467" s="93">
        <v>1762</v>
      </c>
      <c r="J1467" s="93">
        <v>379</v>
      </c>
      <c r="K1467" s="93">
        <v>216</v>
      </c>
      <c r="L1467" s="93">
        <v>56</v>
      </c>
      <c r="M1467" s="93">
        <v>83</v>
      </c>
      <c r="N1467" s="93">
        <v>304</v>
      </c>
      <c r="O1467" s="93">
        <v>375</v>
      </c>
      <c r="P1467" s="93" t="s">
        <v>667</v>
      </c>
      <c r="Q1467" s="93">
        <v>111</v>
      </c>
      <c r="W1467" s="93" t="s">
        <v>1334</v>
      </c>
      <c r="Y1467" s="93" t="s">
        <v>1332</v>
      </c>
      <c r="Z1467" s="94" t="s">
        <v>1333</v>
      </c>
    </row>
    <row r="1468" spans="1:26">
      <c r="A1468" s="92">
        <v>109</v>
      </c>
      <c r="B1468" s="93" t="s">
        <v>868</v>
      </c>
      <c r="C1468" s="93" t="s">
        <v>1029</v>
      </c>
      <c r="D1468" s="93">
        <v>177</v>
      </c>
      <c r="E1468" s="93" t="s">
        <v>53</v>
      </c>
      <c r="F1468" s="93">
        <v>375</v>
      </c>
      <c r="G1468" s="93">
        <v>1762</v>
      </c>
      <c r="J1468" s="93">
        <v>379</v>
      </c>
      <c r="K1468" s="93">
        <v>216</v>
      </c>
      <c r="L1468" s="93">
        <v>56</v>
      </c>
      <c r="M1468" s="93">
        <v>83</v>
      </c>
      <c r="N1468" s="93">
        <v>304</v>
      </c>
      <c r="O1468" s="93">
        <v>375</v>
      </c>
      <c r="P1468" s="93" t="s">
        <v>667</v>
      </c>
      <c r="Q1468" s="93">
        <v>111</v>
      </c>
      <c r="W1468" s="93" t="s">
        <v>1334</v>
      </c>
      <c r="Y1468" s="93" t="s">
        <v>1332</v>
      </c>
      <c r="Z1468" s="94" t="s">
        <v>1333</v>
      </c>
    </row>
    <row r="1469" spans="1:26">
      <c r="A1469" s="92">
        <v>109</v>
      </c>
      <c r="B1469" s="93" t="s">
        <v>868</v>
      </c>
      <c r="C1469" s="93" t="s">
        <v>482</v>
      </c>
      <c r="D1469" s="93">
        <v>172</v>
      </c>
      <c r="E1469" s="93" t="s">
        <v>476</v>
      </c>
      <c r="F1469" s="93">
        <v>385</v>
      </c>
      <c r="G1469" s="93">
        <v>1762</v>
      </c>
      <c r="J1469" s="93">
        <v>379</v>
      </c>
      <c r="K1469" s="93">
        <v>216</v>
      </c>
      <c r="L1469" s="93">
        <v>56</v>
      </c>
      <c r="M1469" s="93">
        <v>83</v>
      </c>
      <c r="N1469" s="93">
        <v>304</v>
      </c>
      <c r="O1469" s="93">
        <v>375</v>
      </c>
      <c r="P1469" s="93" t="s">
        <v>667</v>
      </c>
      <c r="Q1469" s="93">
        <v>111</v>
      </c>
      <c r="W1469" s="93" t="s">
        <v>1334</v>
      </c>
      <c r="Y1469" s="93" t="s">
        <v>1332</v>
      </c>
      <c r="Z1469" s="94" t="s">
        <v>1333</v>
      </c>
    </row>
    <row r="1470" spans="1:26">
      <c r="A1470" s="92">
        <v>109</v>
      </c>
      <c r="B1470" s="93" t="s">
        <v>868</v>
      </c>
      <c r="C1470" s="93" t="s">
        <v>478</v>
      </c>
      <c r="D1470" s="93">
        <v>296</v>
      </c>
      <c r="E1470" s="93" t="s">
        <v>481</v>
      </c>
      <c r="F1470" s="93">
        <v>304</v>
      </c>
      <c r="G1470" s="93">
        <v>1762</v>
      </c>
      <c r="I1470" s="93">
        <v>2</v>
      </c>
      <c r="J1470" s="93">
        <v>379</v>
      </c>
      <c r="K1470" s="93">
        <v>216</v>
      </c>
      <c r="L1470" s="93">
        <v>56</v>
      </c>
      <c r="M1470" s="93">
        <v>83</v>
      </c>
      <c r="N1470" s="93">
        <v>304</v>
      </c>
      <c r="O1470" s="93">
        <v>375</v>
      </c>
      <c r="P1470" s="93" t="s">
        <v>667</v>
      </c>
      <c r="Q1470" s="93">
        <v>111</v>
      </c>
      <c r="W1470" s="93" t="s">
        <v>1334</v>
      </c>
      <c r="Y1470" s="93" t="s">
        <v>1332</v>
      </c>
      <c r="Z1470" s="94" t="s">
        <v>1333</v>
      </c>
    </row>
    <row r="1471" spans="1:26">
      <c r="A1471" s="92">
        <v>109</v>
      </c>
      <c r="B1471" s="93" t="s">
        <v>868</v>
      </c>
      <c r="C1471" s="93" t="s">
        <v>478</v>
      </c>
      <c r="D1471" s="93">
        <v>296</v>
      </c>
      <c r="E1471" s="93" t="s">
        <v>53</v>
      </c>
      <c r="F1471" s="93">
        <v>304</v>
      </c>
      <c r="G1471" s="93">
        <v>1762</v>
      </c>
      <c r="J1471" s="93">
        <v>379</v>
      </c>
      <c r="K1471" s="93">
        <v>216</v>
      </c>
      <c r="L1471" s="93">
        <v>56</v>
      </c>
      <c r="M1471" s="93">
        <v>83</v>
      </c>
      <c r="N1471" s="93">
        <v>304</v>
      </c>
      <c r="O1471" s="93">
        <v>375</v>
      </c>
      <c r="P1471" s="93" t="s">
        <v>667</v>
      </c>
      <c r="Q1471" s="93">
        <v>111</v>
      </c>
      <c r="W1471" s="93" t="s">
        <v>1334</v>
      </c>
      <c r="Y1471" s="93" t="s">
        <v>1332</v>
      </c>
      <c r="Z1471" s="94" t="s">
        <v>1333</v>
      </c>
    </row>
    <row r="1472" spans="1:26">
      <c r="A1472" s="92">
        <v>109</v>
      </c>
      <c r="B1472" s="93" t="s">
        <v>868</v>
      </c>
      <c r="C1472" s="93" t="s">
        <v>479</v>
      </c>
      <c r="D1472" s="93">
        <v>343</v>
      </c>
      <c r="E1472" s="93" t="s">
        <v>570</v>
      </c>
      <c r="F1472" s="93">
        <v>379</v>
      </c>
      <c r="G1472" s="93">
        <v>1762</v>
      </c>
      <c r="J1472" s="93">
        <v>379</v>
      </c>
      <c r="K1472" s="93">
        <v>216</v>
      </c>
      <c r="L1472" s="93">
        <v>56</v>
      </c>
      <c r="M1472" s="93">
        <v>83</v>
      </c>
      <c r="N1472" s="93">
        <v>304</v>
      </c>
      <c r="O1472" s="93">
        <v>375</v>
      </c>
      <c r="P1472" s="93" t="s">
        <v>667</v>
      </c>
      <c r="Q1472" s="93">
        <v>111</v>
      </c>
      <c r="R1472" s="93">
        <v>1</v>
      </c>
      <c r="W1472" s="93" t="s">
        <v>1334</v>
      </c>
      <c r="Y1472" s="93" t="s">
        <v>1332</v>
      </c>
      <c r="Z1472" s="94" t="s">
        <v>1333</v>
      </c>
    </row>
    <row r="1473" spans="1:26">
      <c r="A1473" s="92">
        <v>109</v>
      </c>
      <c r="B1473" s="93" t="s">
        <v>868</v>
      </c>
      <c r="C1473" s="93" t="s">
        <v>479</v>
      </c>
      <c r="D1473" s="93">
        <v>343</v>
      </c>
      <c r="E1473" s="93" t="s">
        <v>487</v>
      </c>
      <c r="F1473" s="93">
        <v>216</v>
      </c>
      <c r="G1473" s="93">
        <v>1762</v>
      </c>
      <c r="J1473" s="93">
        <v>379</v>
      </c>
      <c r="K1473" s="93">
        <v>216</v>
      </c>
      <c r="L1473" s="93">
        <v>56</v>
      </c>
      <c r="M1473" s="93">
        <v>83</v>
      </c>
      <c r="N1473" s="93">
        <v>304</v>
      </c>
      <c r="O1473" s="93">
        <v>375</v>
      </c>
      <c r="P1473" s="93" t="s">
        <v>667</v>
      </c>
      <c r="Q1473" s="93">
        <v>111</v>
      </c>
      <c r="W1473" s="93" t="s">
        <v>1334</v>
      </c>
      <c r="Y1473" s="93" t="s">
        <v>1332</v>
      </c>
      <c r="Z1473" s="94" t="s">
        <v>1333</v>
      </c>
    </row>
    <row r="1474" spans="1:26">
      <c r="A1474" s="92">
        <v>109</v>
      </c>
      <c r="B1474" s="93" t="s">
        <v>868</v>
      </c>
      <c r="C1474" s="93" t="s">
        <v>479</v>
      </c>
      <c r="D1474" s="93">
        <v>343</v>
      </c>
      <c r="E1474" s="93" t="s">
        <v>1028</v>
      </c>
      <c r="F1474" s="93">
        <v>157</v>
      </c>
      <c r="G1474" s="93">
        <v>1762</v>
      </c>
      <c r="J1474" s="93">
        <v>379</v>
      </c>
      <c r="K1474" s="93">
        <v>216</v>
      </c>
      <c r="L1474" s="93">
        <v>56</v>
      </c>
      <c r="M1474" s="93">
        <v>83</v>
      </c>
      <c r="N1474" s="93">
        <v>304</v>
      </c>
      <c r="O1474" s="93">
        <v>375</v>
      </c>
      <c r="P1474" s="93" t="s">
        <v>667</v>
      </c>
      <c r="Q1474" s="93">
        <v>111</v>
      </c>
      <c r="W1474" s="93" t="s">
        <v>1334</v>
      </c>
      <c r="Y1474" s="93" t="s">
        <v>1332</v>
      </c>
      <c r="Z1474" s="94" t="s">
        <v>1333</v>
      </c>
    </row>
    <row r="1475" spans="1:26">
      <c r="A1475" s="92">
        <v>109</v>
      </c>
      <c r="B1475" s="93" t="s">
        <v>868</v>
      </c>
      <c r="C1475" s="93" t="s">
        <v>479</v>
      </c>
      <c r="D1475" s="93">
        <v>343</v>
      </c>
      <c r="E1475" s="93" t="s">
        <v>485</v>
      </c>
      <c r="F1475" s="93">
        <v>20</v>
      </c>
      <c r="G1475" s="93">
        <v>1762</v>
      </c>
      <c r="J1475" s="93">
        <v>379</v>
      </c>
      <c r="K1475" s="93">
        <v>216</v>
      </c>
      <c r="L1475" s="93">
        <v>56</v>
      </c>
      <c r="M1475" s="93">
        <v>83</v>
      </c>
      <c r="N1475" s="93">
        <v>304</v>
      </c>
      <c r="O1475" s="93">
        <v>375</v>
      </c>
      <c r="P1475" s="93" t="s">
        <v>667</v>
      </c>
      <c r="Q1475" s="93">
        <v>111</v>
      </c>
      <c r="W1475" s="93" t="s">
        <v>1334</v>
      </c>
      <c r="Y1475" s="93" t="s">
        <v>1332</v>
      </c>
      <c r="Z1475" s="94" t="s">
        <v>1333</v>
      </c>
    </row>
    <row r="1476" spans="1:26">
      <c r="A1476" s="92">
        <v>109</v>
      </c>
      <c r="B1476" s="93" t="s">
        <v>868</v>
      </c>
      <c r="C1476" s="93" t="s">
        <v>479</v>
      </c>
      <c r="D1476" s="93">
        <v>343</v>
      </c>
      <c r="E1476" s="93" t="s">
        <v>23</v>
      </c>
      <c r="F1476" s="93">
        <v>56</v>
      </c>
      <c r="G1476" s="93">
        <v>1762</v>
      </c>
      <c r="J1476" s="93">
        <v>379</v>
      </c>
      <c r="K1476" s="93">
        <v>216</v>
      </c>
      <c r="L1476" s="93">
        <v>56</v>
      </c>
      <c r="M1476" s="93">
        <v>83</v>
      </c>
      <c r="N1476" s="93">
        <v>304</v>
      </c>
      <c r="O1476" s="93">
        <v>375</v>
      </c>
      <c r="P1476" s="93" t="s">
        <v>667</v>
      </c>
      <c r="Q1476" s="93">
        <v>111</v>
      </c>
      <c r="W1476" s="93" t="s">
        <v>1334</v>
      </c>
      <c r="Y1476" s="93" t="s">
        <v>1332</v>
      </c>
      <c r="Z1476" s="94" t="s">
        <v>1333</v>
      </c>
    </row>
    <row r="1477" spans="1:26">
      <c r="A1477" s="92">
        <v>109</v>
      </c>
      <c r="B1477" s="93" t="s">
        <v>868</v>
      </c>
      <c r="C1477" s="93" t="s">
        <v>479</v>
      </c>
      <c r="D1477" s="93">
        <v>343</v>
      </c>
      <c r="E1477" s="93" t="s">
        <v>496</v>
      </c>
      <c r="F1477" s="93">
        <v>83</v>
      </c>
      <c r="G1477" s="93">
        <v>1762</v>
      </c>
      <c r="I1477" s="93">
        <v>1</v>
      </c>
      <c r="J1477" s="93">
        <v>379</v>
      </c>
      <c r="K1477" s="93">
        <v>216</v>
      </c>
      <c r="L1477" s="93">
        <v>56</v>
      </c>
      <c r="M1477" s="93">
        <v>83</v>
      </c>
      <c r="N1477" s="93">
        <v>304</v>
      </c>
      <c r="O1477" s="93">
        <v>375</v>
      </c>
      <c r="P1477" s="93" t="s">
        <v>667</v>
      </c>
      <c r="Q1477" s="93">
        <v>111</v>
      </c>
      <c r="W1477" s="93" t="s">
        <v>1334</v>
      </c>
      <c r="Y1477" s="93" t="s">
        <v>1332</v>
      </c>
      <c r="Z1477" s="94" t="s">
        <v>1333</v>
      </c>
    </row>
    <row r="1478" spans="1:26">
      <c r="A1478" s="92">
        <v>109</v>
      </c>
      <c r="B1478" s="93" t="s">
        <v>868</v>
      </c>
      <c r="C1478" s="93" t="s">
        <v>479</v>
      </c>
      <c r="D1478" s="93">
        <v>343</v>
      </c>
      <c r="E1478" s="93" t="s">
        <v>481</v>
      </c>
      <c r="F1478" s="93">
        <v>304</v>
      </c>
      <c r="G1478" s="93">
        <v>1762</v>
      </c>
      <c r="J1478" s="93">
        <v>379</v>
      </c>
      <c r="K1478" s="93">
        <v>216</v>
      </c>
      <c r="L1478" s="93">
        <v>56</v>
      </c>
      <c r="M1478" s="93">
        <v>83</v>
      </c>
      <c r="N1478" s="93">
        <v>304</v>
      </c>
      <c r="O1478" s="93">
        <v>375</v>
      </c>
      <c r="P1478" s="93" t="s">
        <v>667</v>
      </c>
      <c r="Q1478" s="93">
        <v>111</v>
      </c>
      <c r="W1478" s="93" t="s">
        <v>1334</v>
      </c>
      <c r="Y1478" s="93" t="s">
        <v>1332</v>
      </c>
      <c r="Z1478" s="94" t="s">
        <v>1333</v>
      </c>
    </row>
    <row r="1479" spans="1:26">
      <c r="A1479" s="92">
        <v>109</v>
      </c>
      <c r="B1479" s="93" t="s">
        <v>868</v>
      </c>
      <c r="C1479" s="93" t="s">
        <v>479</v>
      </c>
      <c r="D1479" s="93">
        <v>343</v>
      </c>
      <c r="E1479" s="93" t="s">
        <v>53</v>
      </c>
      <c r="F1479" s="93">
        <v>375</v>
      </c>
      <c r="G1479" s="93">
        <v>1762</v>
      </c>
      <c r="J1479" s="93">
        <v>379</v>
      </c>
      <c r="K1479" s="93">
        <v>216</v>
      </c>
      <c r="L1479" s="93">
        <v>56</v>
      </c>
      <c r="M1479" s="93">
        <v>83</v>
      </c>
      <c r="N1479" s="93">
        <v>304</v>
      </c>
      <c r="O1479" s="93">
        <v>375</v>
      </c>
      <c r="P1479" s="93" t="s">
        <v>667</v>
      </c>
      <c r="Q1479" s="93">
        <v>111</v>
      </c>
      <c r="W1479" s="93" t="s">
        <v>1334</v>
      </c>
      <c r="Y1479" s="93" t="s">
        <v>1332</v>
      </c>
      <c r="Z1479" s="94" t="s">
        <v>1333</v>
      </c>
    </row>
    <row r="1480" spans="1:26">
      <c r="A1480" s="92">
        <v>109</v>
      </c>
      <c r="B1480" s="93" t="s">
        <v>868</v>
      </c>
      <c r="C1480" s="93" t="s">
        <v>494</v>
      </c>
      <c r="D1480" s="93">
        <v>390</v>
      </c>
      <c r="E1480" s="93" t="s">
        <v>496</v>
      </c>
      <c r="F1480" s="93">
        <v>83</v>
      </c>
      <c r="G1480" s="93">
        <v>1762</v>
      </c>
      <c r="J1480" s="93">
        <v>379</v>
      </c>
      <c r="K1480" s="93">
        <v>216</v>
      </c>
      <c r="L1480" s="93">
        <v>56</v>
      </c>
      <c r="M1480" s="93">
        <v>83</v>
      </c>
      <c r="N1480" s="93">
        <v>304</v>
      </c>
      <c r="O1480" s="93">
        <v>375</v>
      </c>
      <c r="P1480" s="93" t="s">
        <v>667</v>
      </c>
      <c r="Q1480" s="93">
        <v>111</v>
      </c>
      <c r="W1480" s="93" t="s">
        <v>1334</v>
      </c>
      <c r="Y1480" s="93" t="s">
        <v>1332</v>
      </c>
      <c r="Z1480" s="94" t="s">
        <v>1333</v>
      </c>
    </row>
    <row r="1481" spans="1:26">
      <c r="A1481" s="92">
        <v>109</v>
      </c>
      <c r="B1481" s="93" t="s">
        <v>868</v>
      </c>
      <c r="C1481" s="93" t="s">
        <v>480</v>
      </c>
      <c r="D1481" s="93">
        <v>177</v>
      </c>
      <c r="E1481" s="93" t="s">
        <v>481</v>
      </c>
      <c r="F1481" s="93">
        <v>304</v>
      </c>
      <c r="G1481" s="93">
        <v>1763</v>
      </c>
      <c r="I1481" s="93">
        <v>2</v>
      </c>
      <c r="J1481" s="93">
        <v>379</v>
      </c>
      <c r="K1481" s="93">
        <v>216</v>
      </c>
      <c r="L1481" s="93">
        <v>56</v>
      </c>
      <c r="M1481" s="93">
        <v>83</v>
      </c>
      <c r="N1481" s="93">
        <v>304</v>
      </c>
      <c r="O1481" s="93">
        <v>375</v>
      </c>
      <c r="P1481" s="93" t="s">
        <v>667</v>
      </c>
      <c r="Q1481" s="93">
        <v>111</v>
      </c>
      <c r="W1481" s="93" t="s">
        <v>1334</v>
      </c>
      <c r="Y1481" s="93" t="s">
        <v>1332</v>
      </c>
      <c r="Z1481" s="94" t="s">
        <v>1333</v>
      </c>
    </row>
    <row r="1482" spans="1:26">
      <c r="A1482" s="92">
        <v>109</v>
      </c>
      <c r="B1482" s="93" t="s">
        <v>868</v>
      </c>
      <c r="C1482" s="93" t="s">
        <v>238</v>
      </c>
      <c r="D1482" s="93">
        <v>27</v>
      </c>
      <c r="E1482" s="93" t="s">
        <v>481</v>
      </c>
      <c r="F1482" s="93">
        <v>304</v>
      </c>
      <c r="G1482" s="93">
        <v>1763</v>
      </c>
      <c r="I1482" s="93">
        <v>2</v>
      </c>
      <c r="J1482" s="93">
        <v>379</v>
      </c>
      <c r="K1482" s="93">
        <v>216</v>
      </c>
      <c r="L1482" s="93">
        <v>56</v>
      </c>
      <c r="M1482" s="93">
        <v>83</v>
      </c>
      <c r="N1482" s="93">
        <v>304</v>
      </c>
      <c r="O1482" s="93">
        <v>375</v>
      </c>
      <c r="P1482" s="93" t="s">
        <v>667</v>
      </c>
      <c r="Q1482" s="93">
        <v>111</v>
      </c>
      <c r="W1482" s="93" t="s">
        <v>1334</v>
      </c>
      <c r="Y1482" s="93" t="s">
        <v>1332</v>
      </c>
      <c r="Z1482" s="94" t="s">
        <v>1333</v>
      </c>
    </row>
    <row r="1483" spans="1:26">
      <c r="A1483" s="92">
        <v>109</v>
      </c>
      <c r="B1483" s="93" t="s">
        <v>868</v>
      </c>
      <c r="C1483" s="93" t="s">
        <v>482</v>
      </c>
      <c r="D1483" s="93">
        <v>172</v>
      </c>
      <c r="E1483" s="93" t="s">
        <v>570</v>
      </c>
      <c r="F1483" s="93">
        <v>379</v>
      </c>
      <c r="G1483" s="93">
        <v>1763</v>
      </c>
      <c r="J1483" s="93">
        <v>379</v>
      </c>
      <c r="K1483" s="93">
        <v>216</v>
      </c>
      <c r="L1483" s="93">
        <v>56</v>
      </c>
      <c r="M1483" s="93">
        <v>83</v>
      </c>
      <c r="N1483" s="93">
        <v>304</v>
      </c>
      <c r="O1483" s="93">
        <v>375</v>
      </c>
      <c r="P1483" s="93" t="s">
        <v>667</v>
      </c>
      <c r="Q1483" s="93">
        <v>111</v>
      </c>
      <c r="R1483" s="93">
        <v>1</v>
      </c>
      <c r="W1483" s="93" t="s">
        <v>1334</v>
      </c>
      <c r="Y1483" s="93" t="s">
        <v>1332</v>
      </c>
      <c r="Z1483" s="94" t="s">
        <v>1333</v>
      </c>
    </row>
    <row r="1484" spans="1:26">
      <c r="A1484" s="92">
        <v>109</v>
      </c>
      <c r="B1484" s="93" t="s">
        <v>868</v>
      </c>
      <c r="C1484" s="93" t="s">
        <v>482</v>
      </c>
      <c r="D1484" s="93">
        <v>172</v>
      </c>
      <c r="E1484" s="93" t="s">
        <v>487</v>
      </c>
      <c r="F1484" s="93">
        <v>216</v>
      </c>
      <c r="G1484" s="93">
        <v>1763</v>
      </c>
      <c r="I1484" s="93">
        <v>2</v>
      </c>
      <c r="J1484" s="93">
        <v>379</v>
      </c>
      <c r="K1484" s="93">
        <v>216</v>
      </c>
      <c r="L1484" s="93">
        <v>56</v>
      </c>
      <c r="M1484" s="93">
        <v>83</v>
      </c>
      <c r="N1484" s="93">
        <v>304</v>
      </c>
      <c r="O1484" s="93">
        <v>375</v>
      </c>
      <c r="P1484" s="93" t="s">
        <v>667</v>
      </c>
      <c r="Q1484" s="93">
        <v>111</v>
      </c>
      <c r="W1484" s="93" t="s">
        <v>1334</v>
      </c>
      <c r="Y1484" s="93" t="s">
        <v>1332</v>
      </c>
      <c r="Z1484" s="94" t="s">
        <v>1333</v>
      </c>
    </row>
    <row r="1485" spans="1:26">
      <c r="A1485" s="92">
        <v>109</v>
      </c>
      <c r="B1485" s="93" t="s">
        <v>868</v>
      </c>
      <c r="C1485" s="93" t="s">
        <v>482</v>
      </c>
      <c r="D1485" s="93">
        <v>172</v>
      </c>
      <c r="E1485" s="93" t="s">
        <v>23</v>
      </c>
      <c r="F1485" s="93">
        <v>56</v>
      </c>
      <c r="G1485" s="93">
        <v>1763</v>
      </c>
      <c r="I1485" s="93">
        <v>2</v>
      </c>
      <c r="J1485" s="93">
        <v>379</v>
      </c>
      <c r="K1485" s="93">
        <v>216</v>
      </c>
      <c r="L1485" s="93">
        <v>56</v>
      </c>
      <c r="M1485" s="93">
        <v>83</v>
      </c>
      <c r="N1485" s="93">
        <v>304</v>
      </c>
      <c r="O1485" s="93">
        <v>375</v>
      </c>
      <c r="P1485" s="93" t="s">
        <v>667</v>
      </c>
      <c r="Q1485" s="93">
        <v>111</v>
      </c>
      <c r="W1485" s="93" t="s">
        <v>1334</v>
      </c>
      <c r="Y1485" s="93" t="s">
        <v>1332</v>
      </c>
      <c r="Z1485" s="94" t="s">
        <v>1333</v>
      </c>
    </row>
    <row r="1486" spans="1:26">
      <c r="A1486" s="92">
        <v>109</v>
      </c>
      <c r="B1486" s="93" t="s">
        <v>868</v>
      </c>
      <c r="C1486" s="93" t="s">
        <v>482</v>
      </c>
      <c r="D1486" s="93">
        <v>172</v>
      </c>
      <c r="E1486" s="93" t="s">
        <v>1028</v>
      </c>
      <c r="F1486" s="93">
        <v>157</v>
      </c>
      <c r="G1486" s="93">
        <v>1763</v>
      </c>
      <c r="I1486" s="93">
        <v>2</v>
      </c>
      <c r="J1486" s="93">
        <v>379</v>
      </c>
      <c r="K1486" s="93">
        <v>216</v>
      </c>
      <c r="L1486" s="93">
        <v>56</v>
      </c>
      <c r="M1486" s="93">
        <v>83</v>
      </c>
      <c r="N1486" s="93">
        <v>304</v>
      </c>
      <c r="O1486" s="93">
        <v>375</v>
      </c>
      <c r="P1486" s="93" t="s">
        <v>667</v>
      </c>
      <c r="Q1486" s="93">
        <v>111</v>
      </c>
      <c r="W1486" s="93" t="s">
        <v>1334</v>
      </c>
      <c r="Y1486" s="93" t="s">
        <v>1332</v>
      </c>
      <c r="Z1486" s="94" t="s">
        <v>1333</v>
      </c>
    </row>
    <row r="1487" spans="1:26">
      <c r="A1487" s="92">
        <v>109</v>
      </c>
      <c r="B1487" s="93" t="s">
        <v>868</v>
      </c>
      <c r="C1487" s="93" t="s">
        <v>482</v>
      </c>
      <c r="D1487" s="93">
        <v>172</v>
      </c>
      <c r="E1487" s="93" t="s">
        <v>485</v>
      </c>
      <c r="F1487" s="93">
        <v>20</v>
      </c>
      <c r="G1487" s="93">
        <v>1763</v>
      </c>
      <c r="I1487" s="93">
        <v>2</v>
      </c>
      <c r="J1487" s="93">
        <v>379</v>
      </c>
      <c r="K1487" s="93">
        <v>216</v>
      </c>
      <c r="L1487" s="93">
        <v>56</v>
      </c>
      <c r="M1487" s="93">
        <v>83</v>
      </c>
      <c r="N1487" s="93">
        <v>304</v>
      </c>
      <c r="O1487" s="93">
        <v>375</v>
      </c>
      <c r="P1487" s="93" t="s">
        <v>667</v>
      </c>
      <c r="Q1487" s="93">
        <v>111</v>
      </c>
      <c r="W1487" s="93" t="s">
        <v>1334</v>
      </c>
      <c r="Y1487" s="93" t="s">
        <v>1332</v>
      </c>
      <c r="Z1487" s="94" t="s">
        <v>1333</v>
      </c>
    </row>
    <row r="1488" spans="1:26">
      <c r="A1488" s="92">
        <v>109</v>
      </c>
      <c r="B1488" s="93" t="s">
        <v>868</v>
      </c>
      <c r="C1488" s="93" t="s">
        <v>482</v>
      </c>
      <c r="D1488" s="93">
        <v>172</v>
      </c>
      <c r="E1488" s="93" t="s">
        <v>481</v>
      </c>
      <c r="F1488" s="93">
        <v>304</v>
      </c>
      <c r="G1488" s="93">
        <v>1763</v>
      </c>
      <c r="I1488" s="93">
        <v>2</v>
      </c>
      <c r="J1488" s="93">
        <v>379</v>
      </c>
      <c r="K1488" s="93">
        <v>216</v>
      </c>
      <c r="L1488" s="93">
        <v>56</v>
      </c>
      <c r="M1488" s="93">
        <v>83</v>
      </c>
      <c r="N1488" s="93">
        <v>304</v>
      </c>
      <c r="O1488" s="93">
        <v>375</v>
      </c>
      <c r="P1488" s="93" t="s">
        <v>667</v>
      </c>
      <c r="Q1488" s="93">
        <v>111</v>
      </c>
      <c r="W1488" s="93" t="s">
        <v>1334</v>
      </c>
      <c r="Y1488" s="93" t="s">
        <v>1332</v>
      </c>
      <c r="Z1488" s="94" t="s">
        <v>1333</v>
      </c>
    </row>
    <row r="1489" spans="1:26">
      <c r="A1489" s="92">
        <v>109</v>
      </c>
      <c r="B1489" s="93" t="s">
        <v>868</v>
      </c>
      <c r="C1489" s="93" t="s">
        <v>1029</v>
      </c>
      <c r="D1489" s="93">
        <v>177</v>
      </c>
      <c r="E1489" s="93" t="s">
        <v>53</v>
      </c>
      <c r="F1489" s="93">
        <v>375</v>
      </c>
      <c r="G1489" s="93">
        <v>1763</v>
      </c>
      <c r="I1489" s="93">
        <v>2</v>
      </c>
      <c r="J1489" s="93">
        <v>379</v>
      </c>
      <c r="K1489" s="93">
        <v>216</v>
      </c>
      <c r="L1489" s="93">
        <v>56</v>
      </c>
      <c r="M1489" s="93">
        <v>83</v>
      </c>
      <c r="N1489" s="93">
        <v>304</v>
      </c>
      <c r="O1489" s="93">
        <v>375</v>
      </c>
      <c r="P1489" s="93" t="s">
        <v>667</v>
      </c>
      <c r="Q1489" s="93">
        <v>111</v>
      </c>
      <c r="W1489" s="93" t="s">
        <v>1334</v>
      </c>
      <c r="Y1489" s="93" t="s">
        <v>1332</v>
      </c>
      <c r="Z1489" s="94" t="s">
        <v>1333</v>
      </c>
    </row>
    <row r="1490" spans="1:26">
      <c r="A1490" s="92">
        <v>109</v>
      </c>
      <c r="B1490" s="93" t="s">
        <v>868</v>
      </c>
      <c r="C1490" s="93" t="s">
        <v>478</v>
      </c>
      <c r="D1490" s="93">
        <v>296</v>
      </c>
      <c r="E1490" s="93" t="s">
        <v>481</v>
      </c>
      <c r="F1490" s="93">
        <v>304</v>
      </c>
      <c r="G1490" s="93">
        <v>1763</v>
      </c>
      <c r="I1490" s="93">
        <v>2</v>
      </c>
      <c r="J1490" s="93">
        <v>379</v>
      </c>
      <c r="K1490" s="93">
        <v>216</v>
      </c>
      <c r="L1490" s="93">
        <v>56</v>
      </c>
      <c r="M1490" s="93">
        <v>83</v>
      </c>
      <c r="N1490" s="93">
        <v>304</v>
      </c>
      <c r="O1490" s="93">
        <v>375</v>
      </c>
      <c r="P1490" s="93" t="s">
        <v>667</v>
      </c>
      <c r="Q1490" s="93">
        <v>111</v>
      </c>
      <c r="W1490" s="93" t="s">
        <v>1334</v>
      </c>
      <c r="Y1490" s="93" t="s">
        <v>1332</v>
      </c>
      <c r="Z1490" s="94" t="s">
        <v>1333</v>
      </c>
    </row>
    <row r="1491" spans="1:26">
      <c r="A1491" s="92">
        <v>109</v>
      </c>
      <c r="B1491" s="93" t="s">
        <v>868</v>
      </c>
      <c r="C1491" s="93" t="s">
        <v>478</v>
      </c>
      <c r="D1491" s="93">
        <v>296</v>
      </c>
      <c r="E1491" s="93" t="s">
        <v>53</v>
      </c>
      <c r="F1491" s="93">
        <v>375</v>
      </c>
      <c r="G1491" s="93">
        <v>1763</v>
      </c>
      <c r="I1491" s="93">
        <v>2</v>
      </c>
      <c r="J1491" s="93">
        <v>379</v>
      </c>
      <c r="K1491" s="93">
        <v>216</v>
      </c>
      <c r="L1491" s="93">
        <v>56</v>
      </c>
      <c r="M1491" s="93">
        <v>83</v>
      </c>
      <c r="N1491" s="93">
        <v>304</v>
      </c>
      <c r="O1491" s="93">
        <v>375</v>
      </c>
      <c r="P1491" s="93" t="s">
        <v>667</v>
      </c>
      <c r="Q1491" s="93">
        <v>111</v>
      </c>
      <c r="W1491" s="93" t="s">
        <v>1334</v>
      </c>
      <c r="Y1491" s="93" t="s">
        <v>1332</v>
      </c>
      <c r="Z1491" s="94" t="s">
        <v>1333</v>
      </c>
    </row>
    <row r="1492" spans="1:26">
      <c r="A1492" s="92">
        <v>109</v>
      </c>
      <c r="B1492" s="93" t="s">
        <v>868</v>
      </c>
      <c r="C1492" s="93" t="s">
        <v>479</v>
      </c>
      <c r="D1492" s="93">
        <v>343</v>
      </c>
      <c r="E1492" s="93" t="s">
        <v>570</v>
      </c>
      <c r="F1492" s="93">
        <v>379</v>
      </c>
      <c r="G1492" s="93">
        <v>1763</v>
      </c>
      <c r="J1492" s="93">
        <v>379</v>
      </c>
      <c r="K1492" s="93">
        <v>216</v>
      </c>
      <c r="L1492" s="93">
        <v>56</v>
      </c>
      <c r="M1492" s="93">
        <v>83</v>
      </c>
      <c r="N1492" s="93">
        <v>304</v>
      </c>
      <c r="O1492" s="93">
        <v>375</v>
      </c>
      <c r="P1492" s="93" t="s">
        <v>667</v>
      </c>
      <c r="Q1492" s="93">
        <v>111</v>
      </c>
      <c r="R1492" s="93">
        <v>1</v>
      </c>
      <c r="W1492" s="93" t="s">
        <v>1334</v>
      </c>
      <c r="Y1492" s="93" t="s">
        <v>1332</v>
      </c>
      <c r="Z1492" s="94" t="s">
        <v>1333</v>
      </c>
    </row>
    <row r="1493" spans="1:26">
      <c r="A1493" s="92">
        <v>109</v>
      </c>
      <c r="B1493" s="93" t="s">
        <v>868</v>
      </c>
      <c r="C1493" s="93" t="s">
        <v>479</v>
      </c>
      <c r="D1493" s="93">
        <v>343</v>
      </c>
      <c r="E1493" s="93" t="s">
        <v>487</v>
      </c>
      <c r="F1493" s="93">
        <v>216</v>
      </c>
      <c r="G1493" s="93">
        <v>1763</v>
      </c>
      <c r="I1493" s="93">
        <v>2</v>
      </c>
      <c r="J1493" s="93">
        <v>379</v>
      </c>
      <c r="K1493" s="93">
        <v>216</v>
      </c>
      <c r="L1493" s="93">
        <v>56</v>
      </c>
      <c r="M1493" s="93">
        <v>83</v>
      </c>
      <c r="N1493" s="93">
        <v>304</v>
      </c>
      <c r="O1493" s="93">
        <v>375</v>
      </c>
      <c r="P1493" s="93" t="s">
        <v>667</v>
      </c>
      <c r="Q1493" s="93">
        <v>111</v>
      </c>
      <c r="W1493" s="93" t="s">
        <v>1334</v>
      </c>
      <c r="Y1493" s="93" t="s">
        <v>1332</v>
      </c>
      <c r="Z1493" s="94" t="s">
        <v>1333</v>
      </c>
    </row>
    <row r="1494" spans="1:26">
      <c r="A1494" s="92">
        <v>109</v>
      </c>
      <c r="B1494" s="93" t="s">
        <v>868</v>
      </c>
      <c r="C1494" s="93" t="s">
        <v>479</v>
      </c>
      <c r="D1494" s="93">
        <v>343</v>
      </c>
      <c r="E1494" s="93" t="s">
        <v>1028</v>
      </c>
      <c r="F1494" s="93">
        <v>157</v>
      </c>
      <c r="G1494" s="93">
        <v>1763</v>
      </c>
      <c r="I1494" s="93">
        <v>2</v>
      </c>
      <c r="J1494" s="93">
        <v>379</v>
      </c>
      <c r="K1494" s="93">
        <v>216</v>
      </c>
      <c r="L1494" s="93">
        <v>56</v>
      </c>
      <c r="M1494" s="93">
        <v>83</v>
      </c>
      <c r="N1494" s="93">
        <v>304</v>
      </c>
      <c r="O1494" s="93">
        <v>375</v>
      </c>
      <c r="P1494" s="93" t="s">
        <v>667</v>
      </c>
      <c r="Q1494" s="93">
        <v>111</v>
      </c>
      <c r="W1494" s="93" t="s">
        <v>1334</v>
      </c>
      <c r="Y1494" s="93" t="s">
        <v>1332</v>
      </c>
      <c r="Z1494" s="94" t="s">
        <v>1333</v>
      </c>
    </row>
    <row r="1495" spans="1:26">
      <c r="A1495" s="92">
        <v>109</v>
      </c>
      <c r="B1495" s="93" t="s">
        <v>868</v>
      </c>
      <c r="C1495" s="93" t="s">
        <v>479</v>
      </c>
      <c r="D1495" s="93">
        <v>343</v>
      </c>
      <c r="E1495" s="93" t="s">
        <v>485</v>
      </c>
      <c r="F1495" s="93">
        <v>20</v>
      </c>
      <c r="G1495" s="93">
        <v>1763</v>
      </c>
      <c r="I1495" s="93">
        <v>2</v>
      </c>
      <c r="J1495" s="93">
        <v>379</v>
      </c>
      <c r="K1495" s="93">
        <v>216</v>
      </c>
      <c r="L1495" s="93">
        <v>56</v>
      </c>
      <c r="M1495" s="93">
        <v>83</v>
      </c>
      <c r="N1495" s="93">
        <v>304</v>
      </c>
      <c r="O1495" s="93">
        <v>375</v>
      </c>
      <c r="P1495" s="93" t="s">
        <v>667</v>
      </c>
      <c r="Q1495" s="93">
        <v>111</v>
      </c>
      <c r="W1495" s="93" t="s">
        <v>1334</v>
      </c>
      <c r="Y1495" s="93" t="s">
        <v>1332</v>
      </c>
      <c r="Z1495" s="94" t="s">
        <v>1333</v>
      </c>
    </row>
    <row r="1496" spans="1:26">
      <c r="A1496" s="92">
        <v>109</v>
      </c>
      <c r="B1496" s="93" t="s">
        <v>868</v>
      </c>
      <c r="C1496" s="93" t="s">
        <v>479</v>
      </c>
      <c r="D1496" s="93">
        <v>343</v>
      </c>
      <c r="E1496" s="93" t="s">
        <v>23</v>
      </c>
      <c r="F1496" s="93">
        <v>56</v>
      </c>
      <c r="G1496" s="93">
        <v>1763</v>
      </c>
      <c r="I1496" s="93">
        <v>2</v>
      </c>
      <c r="J1496" s="93">
        <v>379</v>
      </c>
      <c r="K1496" s="93">
        <v>216</v>
      </c>
      <c r="L1496" s="93">
        <v>56</v>
      </c>
      <c r="M1496" s="93">
        <v>83</v>
      </c>
      <c r="N1496" s="93">
        <v>304</v>
      </c>
      <c r="O1496" s="93">
        <v>375</v>
      </c>
      <c r="P1496" s="93" t="s">
        <v>667</v>
      </c>
      <c r="Q1496" s="93">
        <v>111</v>
      </c>
      <c r="W1496" s="93" t="s">
        <v>1334</v>
      </c>
      <c r="Y1496" s="93" t="s">
        <v>1332</v>
      </c>
      <c r="Z1496" s="94" t="s">
        <v>1333</v>
      </c>
    </row>
    <row r="1497" spans="1:26">
      <c r="A1497" s="92">
        <v>109</v>
      </c>
      <c r="B1497" s="93" t="s">
        <v>868</v>
      </c>
      <c r="C1497" s="93" t="s">
        <v>479</v>
      </c>
      <c r="D1497" s="93">
        <v>343</v>
      </c>
      <c r="E1497" s="93" t="s">
        <v>481</v>
      </c>
      <c r="F1497" s="93">
        <v>304</v>
      </c>
      <c r="G1497" s="93">
        <v>1763</v>
      </c>
      <c r="I1497" s="93">
        <v>2</v>
      </c>
      <c r="J1497" s="93">
        <v>379</v>
      </c>
      <c r="K1497" s="93">
        <v>216</v>
      </c>
      <c r="L1497" s="93">
        <v>56</v>
      </c>
      <c r="M1497" s="93">
        <v>83</v>
      </c>
      <c r="N1497" s="93">
        <v>304</v>
      </c>
      <c r="O1497" s="93">
        <v>375</v>
      </c>
      <c r="P1497" s="93" t="s">
        <v>667</v>
      </c>
      <c r="Q1497" s="93">
        <v>111</v>
      </c>
      <c r="W1497" s="93" t="s">
        <v>1334</v>
      </c>
      <c r="Y1497" s="93" t="s">
        <v>1332</v>
      </c>
      <c r="Z1497" s="94" t="s">
        <v>1333</v>
      </c>
    </row>
    <row r="1498" spans="1:26">
      <c r="A1498" s="92">
        <v>109</v>
      </c>
      <c r="B1498" s="93" t="s">
        <v>868</v>
      </c>
      <c r="C1498" s="93" t="s">
        <v>479</v>
      </c>
      <c r="D1498" s="93">
        <v>343</v>
      </c>
      <c r="E1498" s="93" t="s">
        <v>53</v>
      </c>
      <c r="F1498" s="93">
        <v>375</v>
      </c>
      <c r="G1498" s="93">
        <v>1763</v>
      </c>
      <c r="I1498" s="93">
        <v>2</v>
      </c>
      <c r="J1498" s="93">
        <v>379</v>
      </c>
      <c r="K1498" s="93">
        <v>216</v>
      </c>
      <c r="L1498" s="93">
        <v>56</v>
      </c>
      <c r="M1498" s="93">
        <v>83</v>
      </c>
      <c r="N1498" s="93">
        <v>304</v>
      </c>
      <c r="O1498" s="93">
        <v>375</v>
      </c>
      <c r="P1498" s="93" t="s">
        <v>667</v>
      </c>
      <c r="Q1498" s="93">
        <v>111</v>
      </c>
      <c r="W1498" s="93" t="s">
        <v>1334</v>
      </c>
      <c r="Y1498" s="93" t="s">
        <v>1332</v>
      </c>
      <c r="Z1498" s="94" t="s">
        <v>1333</v>
      </c>
    </row>
    <row r="1499" spans="1:26">
      <c r="A1499" s="92">
        <v>110</v>
      </c>
      <c r="B1499" s="93" t="s">
        <v>1336</v>
      </c>
      <c r="C1499" s="93" t="s">
        <v>747</v>
      </c>
      <c r="D1499" s="93">
        <v>375</v>
      </c>
      <c r="E1499" s="93" t="s">
        <v>39</v>
      </c>
      <c r="F1499" s="93">
        <v>291</v>
      </c>
      <c r="G1499" s="93">
        <v>1512</v>
      </c>
      <c r="W1499" s="93" t="s">
        <v>1292</v>
      </c>
      <c r="X1499" s="94" t="s">
        <v>918</v>
      </c>
      <c r="Y1499" s="94" t="s">
        <v>1337</v>
      </c>
      <c r="Z1499" s="94" t="s">
        <v>1335</v>
      </c>
    </row>
    <row r="1500" spans="1:26">
      <c r="A1500" s="92">
        <v>110</v>
      </c>
      <c r="B1500" s="93" t="s">
        <v>1336</v>
      </c>
      <c r="C1500" s="93" t="s">
        <v>471</v>
      </c>
      <c r="D1500" s="93">
        <v>177</v>
      </c>
      <c r="E1500" s="93" t="s">
        <v>39</v>
      </c>
      <c r="F1500" s="93">
        <v>291</v>
      </c>
      <c r="G1500" s="93">
        <v>1512</v>
      </c>
      <c r="W1500" s="93" t="s">
        <v>1292</v>
      </c>
      <c r="X1500" s="94" t="s">
        <v>918</v>
      </c>
      <c r="Y1500" s="94" t="s">
        <v>1337</v>
      </c>
      <c r="Z1500" s="94" t="s">
        <v>1335</v>
      </c>
    </row>
    <row r="1501" spans="1:26">
      <c r="A1501" s="92">
        <v>111</v>
      </c>
      <c r="B1501" s="93" t="s">
        <v>1226</v>
      </c>
      <c r="C1501" s="93" t="s">
        <v>744</v>
      </c>
      <c r="D1501" s="93">
        <v>375</v>
      </c>
      <c r="E1501" s="93" t="s">
        <v>959</v>
      </c>
      <c r="F1501" s="93">
        <v>3333</v>
      </c>
      <c r="G1501" s="93">
        <v>1615</v>
      </c>
      <c r="J1501" s="93">
        <v>375</v>
      </c>
      <c r="P1501" s="93" t="s">
        <v>667</v>
      </c>
      <c r="W1501" s="93">
        <v>1</v>
      </c>
      <c r="Y1501" s="94" t="s">
        <v>958</v>
      </c>
    </row>
    <row r="1502" spans="1:26">
      <c r="A1502" s="92">
        <v>111</v>
      </c>
      <c r="B1502" s="93" t="s">
        <v>1226</v>
      </c>
      <c r="C1502" s="93" t="s">
        <v>744</v>
      </c>
      <c r="D1502" s="93">
        <v>375</v>
      </c>
      <c r="E1502" s="93" t="s">
        <v>959</v>
      </c>
      <c r="F1502" s="93">
        <v>3333</v>
      </c>
      <c r="G1502" s="93">
        <v>1616</v>
      </c>
      <c r="J1502" s="93">
        <v>375</v>
      </c>
      <c r="P1502" s="93" t="s">
        <v>667</v>
      </c>
      <c r="W1502" s="93">
        <v>1</v>
      </c>
      <c r="Y1502" s="94" t="s">
        <v>958</v>
      </c>
    </row>
    <row r="1503" spans="1:26">
      <c r="A1503" s="92">
        <v>111</v>
      </c>
      <c r="B1503" s="93" t="s">
        <v>1226</v>
      </c>
      <c r="C1503" s="93" t="s">
        <v>744</v>
      </c>
      <c r="D1503" s="93">
        <v>375</v>
      </c>
      <c r="E1503" s="93" t="s">
        <v>959</v>
      </c>
      <c r="F1503" s="93">
        <v>3333</v>
      </c>
      <c r="G1503" s="93">
        <v>1617</v>
      </c>
      <c r="J1503" s="93">
        <v>375</v>
      </c>
      <c r="P1503" s="93" t="s">
        <v>667</v>
      </c>
      <c r="W1503" s="93">
        <v>1</v>
      </c>
      <c r="Y1503" s="94" t="s">
        <v>958</v>
      </c>
    </row>
    <row r="1504" spans="1:26">
      <c r="A1504" s="92">
        <v>112</v>
      </c>
      <c r="B1504" s="93" t="s">
        <v>1228</v>
      </c>
      <c r="C1504" s="93" t="s">
        <v>744</v>
      </c>
      <c r="D1504" s="93">
        <v>375</v>
      </c>
      <c r="E1504" s="93" t="s">
        <v>926</v>
      </c>
      <c r="F1504" s="93">
        <v>245</v>
      </c>
      <c r="G1504" s="93">
        <v>1618</v>
      </c>
      <c r="J1504" s="93">
        <v>245</v>
      </c>
      <c r="P1504" s="93" t="s">
        <v>670</v>
      </c>
      <c r="W1504" s="93">
        <v>1</v>
      </c>
      <c r="Y1504" s="94" t="s">
        <v>1229</v>
      </c>
    </row>
    <row r="1505" spans="1:26">
      <c r="A1505" s="92">
        <v>112</v>
      </c>
      <c r="B1505" s="93" t="s">
        <v>1228</v>
      </c>
      <c r="C1505" s="93" t="s">
        <v>744</v>
      </c>
      <c r="D1505" s="93">
        <v>375</v>
      </c>
      <c r="E1505" s="93" t="s">
        <v>926</v>
      </c>
      <c r="F1505" s="93">
        <v>245</v>
      </c>
      <c r="G1505" s="93">
        <v>1618</v>
      </c>
      <c r="J1505" s="93">
        <v>245</v>
      </c>
      <c r="P1505" s="93" t="s">
        <v>670</v>
      </c>
      <c r="W1505" s="93">
        <v>1</v>
      </c>
      <c r="Y1505" s="94" t="s">
        <v>1229</v>
      </c>
    </row>
    <row r="1506" spans="1:26">
      <c r="A1506" s="92">
        <v>113</v>
      </c>
      <c r="B1506" s="93" t="s">
        <v>1227</v>
      </c>
      <c r="C1506" s="93" t="s">
        <v>744</v>
      </c>
      <c r="D1506" s="93">
        <v>375</v>
      </c>
      <c r="E1506" s="93" t="s">
        <v>569</v>
      </c>
      <c r="F1506" s="93">
        <v>349</v>
      </c>
      <c r="G1506" s="93">
        <v>1617</v>
      </c>
      <c r="J1506" s="93">
        <v>375</v>
      </c>
      <c r="P1506" s="93" t="s">
        <v>667</v>
      </c>
      <c r="W1506" s="93">
        <v>1</v>
      </c>
      <c r="Y1506" s="94" t="s">
        <v>960</v>
      </c>
    </row>
    <row r="1507" spans="1:26">
      <c r="A1507" s="92">
        <v>113</v>
      </c>
      <c r="B1507" s="93" t="s">
        <v>1227</v>
      </c>
      <c r="C1507" s="93" t="s">
        <v>744</v>
      </c>
      <c r="D1507" s="93">
        <v>375</v>
      </c>
      <c r="E1507" s="93" t="s">
        <v>569</v>
      </c>
      <c r="F1507" s="93">
        <v>349</v>
      </c>
      <c r="G1507" s="93">
        <v>1617</v>
      </c>
      <c r="J1507" s="93">
        <v>375</v>
      </c>
      <c r="P1507" s="93" t="s">
        <v>667</v>
      </c>
      <c r="W1507" s="93">
        <v>1</v>
      </c>
      <c r="Y1507" s="94" t="s">
        <v>960</v>
      </c>
    </row>
    <row r="1508" spans="1:26">
      <c r="A1508" s="92">
        <v>113</v>
      </c>
      <c r="B1508" s="93" t="s">
        <v>1227</v>
      </c>
      <c r="C1508" s="93" t="s">
        <v>744</v>
      </c>
      <c r="D1508" s="93">
        <v>375</v>
      </c>
      <c r="E1508" s="93" t="s">
        <v>569</v>
      </c>
      <c r="F1508" s="93">
        <v>349</v>
      </c>
      <c r="G1508" s="93">
        <v>1618</v>
      </c>
      <c r="J1508" s="93">
        <v>375</v>
      </c>
      <c r="P1508" s="93" t="s">
        <v>667</v>
      </c>
      <c r="W1508" s="93">
        <v>1</v>
      </c>
      <c r="Y1508" s="94" t="s">
        <v>960</v>
      </c>
    </row>
    <row r="1509" spans="1:26">
      <c r="A1509" s="92">
        <v>113</v>
      </c>
      <c r="B1509" s="93" t="s">
        <v>1227</v>
      </c>
      <c r="C1509" s="93" t="s">
        <v>744</v>
      </c>
      <c r="D1509" s="93">
        <v>375</v>
      </c>
      <c r="E1509" s="93" t="s">
        <v>569</v>
      </c>
      <c r="F1509" s="93">
        <v>349</v>
      </c>
      <c r="G1509" s="93">
        <v>1618</v>
      </c>
      <c r="J1509" s="93">
        <v>375</v>
      </c>
      <c r="P1509" s="93" t="s">
        <v>667</v>
      </c>
      <c r="W1509" s="93">
        <v>1</v>
      </c>
      <c r="Y1509" s="94" t="s">
        <v>960</v>
      </c>
    </row>
    <row r="1510" spans="1:26">
      <c r="A1510" s="92">
        <v>113</v>
      </c>
      <c r="B1510" s="93" t="s">
        <v>1227</v>
      </c>
      <c r="C1510" s="93" t="s">
        <v>744</v>
      </c>
      <c r="D1510" s="93">
        <v>375</v>
      </c>
      <c r="E1510" s="93" t="s">
        <v>569</v>
      </c>
      <c r="F1510" s="93">
        <v>349</v>
      </c>
      <c r="G1510" s="93">
        <v>1619</v>
      </c>
      <c r="J1510" s="93">
        <v>375</v>
      </c>
      <c r="P1510" s="93" t="s">
        <v>667</v>
      </c>
      <c r="W1510" s="93">
        <v>1</v>
      </c>
      <c r="Y1510" s="94" t="s">
        <v>960</v>
      </c>
    </row>
    <row r="1511" spans="1:26">
      <c r="A1511" s="92">
        <v>113</v>
      </c>
      <c r="B1511" s="93" t="s">
        <v>1227</v>
      </c>
      <c r="C1511" s="93" t="s">
        <v>744</v>
      </c>
      <c r="D1511" s="93">
        <v>375</v>
      </c>
      <c r="E1511" s="93" t="s">
        <v>569</v>
      </c>
      <c r="F1511" s="93">
        <v>349</v>
      </c>
      <c r="G1511" s="93">
        <v>1619</v>
      </c>
      <c r="J1511" s="93">
        <v>375</v>
      </c>
      <c r="P1511" s="93" t="s">
        <v>667</v>
      </c>
      <c r="W1511" s="93">
        <v>1</v>
      </c>
      <c r="Y1511" s="94" t="s">
        <v>960</v>
      </c>
    </row>
    <row r="1512" spans="1:26">
      <c r="A1512" s="92">
        <v>113</v>
      </c>
      <c r="B1512" s="93" t="s">
        <v>1227</v>
      </c>
      <c r="C1512" s="93" t="s">
        <v>744</v>
      </c>
      <c r="D1512" s="93">
        <v>375</v>
      </c>
      <c r="E1512" s="93" t="s">
        <v>569</v>
      </c>
      <c r="F1512" s="93">
        <v>349</v>
      </c>
      <c r="G1512" s="93">
        <v>1620</v>
      </c>
      <c r="J1512" s="93">
        <v>375</v>
      </c>
      <c r="P1512" s="93" t="s">
        <v>667</v>
      </c>
      <c r="W1512" s="93">
        <v>1</v>
      </c>
      <c r="Y1512" s="94" t="s">
        <v>960</v>
      </c>
    </row>
    <row r="1513" spans="1:26">
      <c r="A1513" s="92">
        <v>113</v>
      </c>
      <c r="B1513" s="93" t="s">
        <v>1227</v>
      </c>
      <c r="C1513" s="93" t="s">
        <v>744</v>
      </c>
      <c r="D1513" s="93">
        <v>375</v>
      </c>
      <c r="E1513" s="93" t="s">
        <v>569</v>
      </c>
      <c r="F1513" s="93">
        <v>349</v>
      </c>
      <c r="G1513" s="93">
        <v>1620</v>
      </c>
      <c r="J1513" s="93">
        <v>375</v>
      </c>
      <c r="P1513" s="93" t="s">
        <v>667</v>
      </c>
      <c r="W1513" s="93">
        <v>1</v>
      </c>
      <c r="Y1513" s="94" t="s">
        <v>960</v>
      </c>
    </row>
    <row r="1514" spans="1:26">
      <c r="A1514" s="92">
        <v>113</v>
      </c>
      <c r="B1514" s="93" t="s">
        <v>1227</v>
      </c>
      <c r="C1514" s="93" t="s">
        <v>744</v>
      </c>
      <c r="D1514" s="93">
        <v>375</v>
      </c>
      <c r="E1514" s="93" t="s">
        <v>569</v>
      </c>
      <c r="F1514" s="93">
        <v>349</v>
      </c>
      <c r="G1514" s="93">
        <v>1621</v>
      </c>
      <c r="J1514" s="93">
        <v>375</v>
      </c>
      <c r="P1514" s="93" t="s">
        <v>667</v>
      </c>
      <c r="W1514" s="93">
        <v>1</v>
      </c>
      <c r="Y1514" s="94" t="s">
        <v>960</v>
      </c>
    </row>
    <row r="1515" spans="1:26">
      <c r="A1515" s="92">
        <v>113</v>
      </c>
      <c r="B1515" s="93" t="s">
        <v>1227</v>
      </c>
      <c r="C1515" s="93" t="s">
        <v>744</v>
      </c>
      <c r="D1515" s="93">
        <v>375</v>
      </c>
      <c r="E1515" s="93" t="s">
        <v>569</v>
      </c>
      <c r="F1515" s="93">
        <v>349</v>
      </c>
      <c r="G1515" s="93">
        <v>1621</v>
      </c>
      <c r="J1515" s="93">
        <v>375</v>
      </c>
      <c r="P1515" s="93" t="s">
        <v>667</v>
      </c>
      <c r="W1515" s="93">
        <v>1</v>
      </c>
      <c r="Y1515" s="94" t="s">
        <v>960</v>
      </c>
    </row>
    <row r="1516" spans="1:26">
      <c r="A1516" s="92">
        <v>114</v>
      </c>
      <c r="B1516" s="93" t="s">
        <v>1340</v>
      </c>
      <c r="C1516" s="93" t="s">
        <v>488</v>
      </c>
      <c r="D1516" s="93">
        <v>375</v>
      </c>
      <c r="E1516" s="93" t="s">
        <v>41</v>
      </c>
      <c r="F1516" s="93">
        <v>296</v>
      </c>
      <c r="G1516" s="93">
        <v>1641</v>
      </c>
      <c r="H1516" s="93">
        <v>1</v>
      </c>
      <c r="J1516" s="93">
        <v>375</v>
      </c>
      <c r="P1516" s="93" t="s">
        <v>667</v>
      </c>
      <c r="Q1516" s="93">
        <v>2</v>
      </c>
      <c r="W1516" s="93" t="s">
        <v>1250</v>
      </c>
      <c r="X1516" s="94" t="s">
        <v>990</v>
      </c>
      <c r="Y1516" s="93" t="s">
        <v>1338</v>
      </c>
      <c r="Z1516" s="94" t="s">
        <v>991</v>
      </c>
    </row>
    <row r="1517" spans="1:26">
      <c r="A1517" s="92">
        <v>114</v>
      </c>
      <c r="B1517" s="93" t="s">
        <v>1340</v>
      </c>
      <c r="C1517" s="93" t="s">
        <v>488</v>
      </c>
      <c r="D1517" s="93">
        <v>375</v>
      </c>
      <c r="E1517" s="93" t="s">
        <v>41</v>
      </c>
      <c r="F1517" s="93">
        <v>296</v>
      </c>
      <c r="G1517" s="93">
        <v>1642</v>
      </c>
      <c r="J1517" s="93">
        <v>375</v>
      </c>
      <c r="P1517" s="93" t="s">
        <v>667</v>
      </c>
      <c r="Q1517" s="93">
        <v>2</v>
      </c>
      <c r="W1517" s="93" t="s">
        <v>1250</v>
      </c>
      <c r="X1517" s="94" t="s">
        <v>990</v>
      </c>
      <c r="Y1517" s="93" t="s">
        <v>1338</v>
      </c>
      <c r="Z1517" s="94" t="s">
        <v>991</v>
      </c>
    </row>
    <row r="1518" spans="1:26">
      <c r="A1518" s="92">
        <v>114</v>
      </c>
      <c r="B1518" s="93" t="s">
        <v>1340</v>
      </c>
      <c r="C1518" s="93" t="s">
        <v>488</v>
      </c>
      <c r="D1518" s="93">
        <v>375</v>
      </c>
      <c r="E1518" s="93" t="s">
        <v>41</v>
      </c>
      <c r="F1518" s="93">
        <v>296</v>
      </c>
      <c r="G1518" s="93">
        <v>1643</v>
      </c>
      <c r="J1518" s="93">
        <v>375</v>
      </c>
      <c r="P1518" s="93" t="s">
        <v>667</v>
      </c>
      <c r="Q1518" s="93">
        <v>2</v>
      </c>
      <c r="W1518" s="93" t="s">
        <v>1250</v>
      </c>
      <c r="X1518" s="94" t="s">
        <v>990</v>
      </c>
      <c r="Y1518" s="93" t="s">
        <v>1338</v>
      </c>
      <c r="Z1518" s="94" t="s">
        <v>991</v>
      </c>
    </row>
    <row r="1519" spans="1:26">
      <c r="A1519" s="92">
        <v>114</v>
      </c>
      <c r="B1519" s="93" t="s">
        <v>1340</v>
      </c>
      <c r="C1519" s="93" t="s">
        <v>488</v>
      </c>
      <c r="D1519" s="93">
        <v>375</v>
      </c>
      <c r="E1519" s="93" t="s">
        <v>41</v>
      </c>
      <c r="F1519" s="93">
        <v>296</v>
      </c>
      <c r="G1519" s="93">
        <v>1644</v>
      </c>
      <c r="J1519" s="93">
        <v>375</v>
      </c>
      <c r="P1519" s="93" t="s">
        <v>667</v>
      </c>
      <c r="Q1519" s="93">
        <v>2</v>
      </c>
      <c r="W1519" s="93" t="s">
        <v>1250</v>
      </c>
      <c r="X1519" s="94" t="s">
        <v>990</v>
      </c>
      <c r="Y1519" s="93" t="s">
        <v>1338</v>
      </c>
      <c r="Z1519" s="94" t="s">
        <v>991</v>
      </c>
    </row>
    <row r="1520" spans="1:26">
      <c r="A1520" s="92">
        <v>114</v>
      </c>
      <c r="B1520" s="93" t="s">
        <v>1340</v>
      </c>
      <c r="C1520" s="93" t="s">
        <v>488</v>
      </c>
      <c r="D1520" s="93">
        <v>375</v>
      </c>
      <c r="E1520" s="93" t="s">
        <v>41</v>
      </c>
      <c r="F1520" s="93">
        <v>296</v>
      </c>
      <c r="G1520" s="93">
        <v>1645</v>
      </c>
      <c r="J1520" s="93">
        <v>375</v>
      </c>
      <c r="P1520" s="93" t="s">
        <v>667</v>
      </c>
      <c r="Q1520" s="93">
        <v>2</v>
      </c>
      <c r="W1520" s="93" t="s">
        <v>1250</v>
      </c>
      <c r="X1520" s="94" t="s">
        <v>990</v>
      </c>
      <c r="Y1520" s="93" t="s">
        <v>1338</v>
      </c>
      <c r="Z1520" s="94" t="s">
        <v>991</v>
      </c>
    </row>
    <row r="1521" spans="1:26">
      <c r="A1521" s="92">
        <v>114</v>
      </c>
      <c r="B1521" s="93" t="s">
        <v>1340</v>
      </c>
      <c r="C1521" s="93" t="s">
        <v>488</v>
      </c>
      <c r="D1521" s="93">
        <v>375</v>
      </c>
      <c r="E1521" s="93" t="s">
        <v>41</v>
      </c>
      <c r="F1521" s="93">
        <v>296</v>
      </c>
      <c r="G1521" s="93">
        <v>1646</v>
      </c>
      <c r="J1521" s="93">
        <v>375</v>
      </c>
      <c r="P1521" s="93" t="s">
        <v>667</v>
      </c>
      <c r="Q1521" s="93">
        <v>2</v>
      </c>
      <c r="W1521" s="93" t="s">
        <v>1250</v>
      </c>
      <c r="X1521" s="94" t="s">
        <v>990</v>
      </c>
      <c r="Y1521" s="93" t="s">
        <v>1338</v>
      </c>
      <c r="Z1521" s="94" t="s">
        <v>991</v>
      </c>
    </row>
    <row r="1522" spans="1:26">
      <c r="A1522" s="92">
        <v>114</v>
      </c>
      <c r="B1522" s="93" t="s">
        <v>1340</v>
      </c>
      <c r="C1522" s="93" t="s">
        <v>488</v>
      </c>
      <c r="D1522" s="93">
        <v>375</v>
      </c>
      <c r="E1522" s="93" t="s">
        <v>41</v>
      </c>
      <c r="F1522" s="93">
        <v>296</v>
      </c>
      <c r="G1522" s="93">
        <v>1647</v>
      </c>
      <c r="J1522" s="93">
        <v>375</v>
      </c>
      <c r="P1522" s="93" t="s">
        <v>667</v>
      </c>
      <c r="Q1522" s="93">
        <v>2</v>
      </c>
      <c r="W1522" s="93" t="s">
        <v>1250</v>
      </c>
      <c r="X1522" s="94" t="s">
        <v>990</v>
      </c>
      <c r="Y1522" s="93" t="s">
        <v>1338</v>
      </c>
      <c r="Z1522" s="94" t="s">
        <v>991</v>
      </c>
    </row>
    <row r="1523" spans="1:26">
      <c r="A1523" s="92">
        <v>114</v>
      </c>
      <c r="B1523" s="93" t="s">
        <v>1340</v>
      </c>
      <c r="C1523" s="93" t="s">
        <v>488</v>
      </c>
      <c r="D1523" s="93">
        <v>375</v>
      </c>
      <c r="E1523" s="93" t="s">
        <v>41</v>
      </c>
      <c r="F1523" s="93">
        <v>296</v>
      </c>
      <c r="G1523" s="93">
        <v>1648</v>
      </c>
      <c r="J1523" s="93">
        <v>375</v>
      </c>
      <c r="P1523" s="93" t="s">
        <v>667</v>
      </c>
      <c r="Q1523" s="93">
        <v>2</v>
      </c>
      <c r="W1523" s="93" t="s">
        <v>1250</v>
      </c>
      <c r="X1523" s="94" t="s">
        <v>990</v>
      </c>
      <c r="Y1523" s="93" t="s">
        <v>1338</v>
      </c>
      <c r="Z1523" s="94" t="s">
        <v>991</v>
      </c>
    </row>
    <row r="1524" spans="1:26">
      <c r="A1524" s="92">
        <v>114</v>
      </c>
      <c r="B1524" s="93" t="s">
        <v>1340</v>
      </c>
      <c r="C1524" s="93" t="s">
        <v>488</v>
      </c>
      <c r="D1524" s="93">
        <v>375</v>
      </c>
      <c r="E1524" s="93" t="s">
        <v>41</v>
      </c>
      <c r="F1524" s="93">
        <v>296</v>
      </c>
      <c r="G1524" s="93">
        <v>1649</v>
      </c>
      <c r="J1524" s="93">
        <v>375</v>
      </c>
      <c r="P1524" s="93" t="s">
        <v>667</v>
      </c>
      <c r="Q1524" s="93">
        <v>2</v>
      </c>
      <c r="W1524" s="93" t="s">
        <v>1250</v>
      </c>
      <c r="X1524" s="94" t="s">
        <v>990</v>
      </c>
      <c r="Y1524" s="93" t="s">
        <v>1338</v>
      </c>
      <c r="Z1524" s="94" t="s">
        <v>991</v>
      </c>
    </row>
    <row r="1525" spans="1:26">
      <c r="A1525" s="92">
        <v>114</v>
      </c>
      <c r="B1525" s="93" t="s">
        <v>1340</v>
      </c>
      <c r="C1525" s="93" t="s">
        <v>488</v>
      </c>
      <c r="D1525" s="93">
        <v>375</v>
      </c>
      <c r="E1525" s="93" t="s">
        <v>41</v>
      </c>
      <c r="F1525" s="93">
        <v>296</v>
      </c>
      <c r="G1525" s="93">
        <v>1650</v>
      </c>
      <c r="J1525" s="93">
        <v>375</v>
      </c>
      <c r="P1525" s="93" t="s">
        <v>667</v>
      </c>
      <c r="Q1525" s="93">
        <v>2</v>
      </c>
      <c r="W1525" s="93" t="s">
        <v>1250</v>
      </c>
      <c r="X1525" s="94" t="s">
        <v>990</v>
      </c>
      <c r="Y1525" s="93" t="s">
        <v>1338</v>
      </c>
      <c r="Z1525" s="94" t="s">
        <v>991</v>
      </c>
    </row>
    <row r="1526" spans="1:26">
      <c r="A1526" s="92">
        <v>114</v>
      </c>
      <c r="B1526" s="93" t="s">
        <v>1340</v>
      </c>
      <c r="C1526" s="93" t="s">
        <v>488</v>
      </c>
      <c r="D1526" s="93">
        <v>375</v>
      </c>
      <c r="E1526" s="93" t="s">
        <v>41</v>
      </c>
      <c r="F1526" s="93">
        <v>296</v>
      </c>
      <c r="G1526" s="93">
        <v>1651</v>
      </c>
      <c r="J1526" s="93">
        <v>375</v>
      </c>
      <c r="P1526" s="93" t="s">
        <v>667</v>
      </c>
      <c r="Q1526" s="93">
        <v>2</v>
      </c>
      <c r="W1526" s="93" t="s">
        <v>1250</v>
      </c>
      <c r="X1526" s="94" t="s">
        <v>990</v>
      </c>
      <c r="Y1526" s="93" t="s">
        <v>1338</v>
      </c>
      <c r="Z1526" s="94" t="s">
        <v>991</v>
      </c>
    </row>
    <row r="1527" spans="1:26">
      <c r="A1527" s="92">
        <v>114</v>
      </c>
      <c r="B1527" s="93" t="s">
        <v>1340</v>
      </c>
      <c r="C1527" s="93" t="s">
        <v>488</v>
      </c>
      <c r="D1527" s="93">
        <v>375</v>
      </c>
      <c r="E1527" s="93" t="s">
        <v>41</v>
      </c>
      <c r="F1527" s="93">
        <v>296</v>
      </c>
      <c r="G1527" s="93">
        <v>1652</v>
      </c>
      <c r="J1527" s="93">
        <v>375</v>
      </c>
      <c r="P1527" s="93" t="s">
        <v>667</v>
      </c>
      <c r="Q1527" s="93">
        <v>2</v>
      </c>
      <c r="W1527" s="93" t="s">
        <v>1250</v>
      </c>
      <c r="X1527" s="94" t="s">
        <v>990</v>
      </c>
      <c r="Y1527" s="93" t="s">
        <v>1338</v>
      </c>
      <c r="Z1527" s="94" t="s">
        <v>991</v>
      </c>
    </row>
    <row r="1528" spans="1:26">
      <c r="A1528" s="92">
        <v>114</v>
      </c>
      <c r="B1528" s="93" t="s">
        <v>1340</v>
      </c>
      <c r="C1528" s="93" t="s">
        <v>488</v>
      </c>
      <c r="D1528" s="93">
        <v>375</v>
      </c>
      <c r="E1528" s="93" t="s">
        <v>41</v>
      </c>
      <c r="F1528" s="93">
        <v>296</v>
      </c>
      <c r="G1528" s="93">
        <v>1653</v>
      </c>
      <c r="J1528" s="93">
        <v>375</v>
      </c>
      <c r="P1528" s="93" t="s">
        <v>667</v>
      </c>
      <c r="Q1528" s="93">
        <v>2</v>
      </c>
      <c r="W1528" s="93" t="s">
        <v>1250</v>
      </c>
      <c r="X1528" s="94" t="s">
        <v>990</v>
      </c>
      <c r="Y1528" s="93" t="s">
        <v>1338</v>
      </c>
      <c r="Z1528" s="94" t="s">
        <v>991</v>
      </c>
    </row>
    <row r="1529" spans="1:26">
      <c r="A1529" s="92">
        <v>114</v>
      </c>
      <c r="B1529" s="93" t="s">
        <v>1340</v>
      </c>
      <c r="C1529" s="93" t="s">
        <v>488</v>
      </c>
      <c r="D1529" s="93">
        <v>375</v>
      </c>
      <c r="E1529" s="93" t="s">
        <v>41</v>
      </c>
      <c r="F1529" s="93">
        <v>296</v>
      </c>
      <c r="G1529" s="93">
        <v>1654</v>
      </c>
      <c r="J1529" s="93">
        <v>375</v>
      </c>
      <c r="P1529" s="93" t="s">
        <v>667</v>
      </c>
      <c r="Q1529" s="93">
        <v>2</v>
      </c>
      <c r="W1529" s="93" t="s">
        <v>1250</v>
      </c>
      <c r="X1529" s="94" t="s">
        <v>990</v>
      </c>
      <c r="Y1529" s="93" t="s">
        <v>1338</v>
      </c>
      <c r="Z1529" s="94" t="s">
        <v>991</v>
      </c>
    </row>
    <row r="1530" spans="1:26">
      <c r="A1530" s="92">
        <v>114</v>
      </c>
      <c r="B1530" s="93" t="s">
        <v>1340</v>
      </c>
      <c r="C1530" s="93" t="s">
        <v>488</v>
      </c>
      <c r="D1530" s="93">
        <v>375</v>
      </c>
      <c r="E1530" s="93" t="s">
        <v>41</v>
      </c>
      <c r="F1530" s="93">
        <v>296</v>
      </c>
      <c r="G1530" s="93">
        <v>1655</v>
      </c>
      <c r="J1530" s="93">
        <v>375</v>
      </c>
      <c r="P1530" s="93" t="s">
        <v>667</v>
      </c>
      <c r="Q1530" s="93">
        <v>2</v>
      </c>
      <c r="W1530" s="93" t="s">
        <v>1250</v>
      </c>
      <c r="X1530" s="94" t="s">
        <v>990</v>
      </c>
      <c r="Y1530" s="93" t="s">
        <v>1338</v>
      </c>
      <c r="Z1530" s="94" t="s">
        <v>991</v>
      </c>
    </row>
    <row r="1531" spans="1:26">
      <c r="A1531" s="92">
        <v>114</v>
      </c>
      <c r="B1531" s="93" t="s">
        <v>1340</v>
      </c>
      <c r="C1531" s="93" t="s">
        <v>488</v>
      </c>
      <c r="D1531" s="93">
        <v>375</v>
      </c>
      <c r="E1531" s="93" t="s">
        <v>41</v>
      </c>
      <c r="F1531" s="93">
        <v>296</v>
      </c>
      <c r="G1531" s="93">
        <v>1656</v>
      </c>
      <c r="J1531" s="93">
        <v>375</v>
      </c>
      <c r="P1531" s="93" t="s">
        <v>667</v>
      </c>
      <c r="Q1531" s="93">
        <v>2</v>
      </c>
      <c r="W1531" s="93" t="s">
        <v>1250</v>
      </c>
      <c r="X1531" s="94" t="s">
        <v>990</v>
      </c>
      <c r="Y1531" s="93" t="s">
        <v>1338</v>
      </c>
      <c r="Z1531" s="94" t="s">
        <v>991</v>
      </c>
    </row>
    <row r="1532" spans="1:26">
      <c r="A1532" s="92">
        <v>114</v>
      </c>
      <c r="B1532" s="93" t="s">
        <v>1340</v>
      </c>
      <c r="C1532" s="93" t="s">
        <v>488</v>
      </c>
      <c r="D1532" s="93">
        <v>375</v>
      </c>
      <c r="E1532" s="93" t="s">
        <v>41</v>
      </c>
      <c r="F1532" s="93">
        <v>296</v>
      </c>
      <c r="G1532" s="93">
        <v>1657</v>
      </c>
      <c r="J1532" s="93">
        <v>375</v>
      </c>
      <c r="P1532" s="93" t="s">
        <v>667</v>
      </c>
      <c r="Q1532" s="93">
        <v>2</v>
      </c>
      <c r="W1532" s="93" t="s">
        <v>1250</v>
      </c>
      <c r="X1532" s="94" t="s">
        <v>990</v>
      </c>
      <c r="Y1532" s="93" t="s">
        <v>1338</v>
      </c>
      <c r="Z1532" s="94" t="s">
        <v>991</v>
      </c>
    </row>
    <row r="1533" spans="1:26">
      <c r="A1533" s="92">
        <v>114</v>
      </c>
      <c r="B1533" s="93" t="s">
        <v>1340</v>
      </c>
      <c r="C1533" s="93" t="s">
        <v>488</v>
      </c>
      <c r="D1533" s="93">
        <v>375</v>
      </c>
      <c r="E1533" s="93" t="s">
        <v>41</v>
      </c>
      <c r="F1533" s="93">
        <v>296</v>
      </c>
      <c r="G1533" s="93">
        <v>1658</v>
      </c>
      <c r="J1533" s="93">
        <v>375</v>
      </c>
      <c r="P1533" s="93" t="s">
        <v>667</v>
      </c>
      <c r="Q1533" s="93">
        <v>2</v>
      </c>
      <c r="W1533" s="93" t="s">
        <v>1250</v>
      </c>
      <c r="X1533" s="94" t="s">
        <v>990</v>
      </c>
      <c r="Y1533" s="93" t="s">
        <v>1338</v>
      </c>
      <c r="Z1533" s="94" t="s">
        <v>991</v>
      </c>
    </row>
    <row r="1534" spans="1:26">
      <c r="A1534" s="92">
        <v>114</v>
      </c>
      <c r="B1534" s="93" t="s">
        <v>1340</v>
      </c>
      <c r="C1534" s="93" t="s">
        <v>488</v>
      </c>
      <c r="D1534" s="93">
        <v>375</v>
      </c>
      <c r="E1534" s="93" t="s">
        <v>41</v>
      </c>
      <c r="F1534" s="93">
        <v>296</v>
      </c>
      <c r="G1534" s="93">
        <v>1659</v>
      </c>
      <c r="J1534" s="93">
        <v>375</v>
      </c>
      <c r="P1534" s="93" t="s">
        <v>667</v>
      </c>
      <c r="Q1534" s="93">
        <v>2</v>
      </c>
      <c r="W1534" s="93" t="s">
        <v>1250</v>
      </c>
      <c r="X1534" s="94" t="s">
        <v>990</v>
      </c>
      <c r="Y1534" s="93" t="s">
        <v>1338</v>
      </c>
      <c r="Z1534" s="94" t="s">
        <v>991</v>
      </c>
    </row>
    <row r="1535" spans="1:26">
      <c r="A1535" s="92">
        <v>114</v>
      </c>
      <c r="B1535" s="93" t="s">
        <v>1340</v>
      </c>
      <c r="C1535" s="93" t="s">
        <v>488</v>
      </c>
      <c r="D1535" s="93">
        <v>375</v>
      </c>
      <c r="E1535" s="93" t="s">
        <v>41</v>
      </c>
      <c r="F1535" s="93">
        <v>296</v>
      </c>
      <c r="G1535" s="93">
        <v>1660</v>
      </c>
      <c r="J1535" s="93">
        <v>375</v>
      </c>
      <c r="P1535" s="93" t="s">
        <v>667</v>
      </c>
      <c r="Q1535" s="93">
        <v>2</v>
      </c>
      <c r="W1535" s="93" t="s">
        <v>1250</v>
      </c>
      <c r="X1535" s="94" t="s">
        <v>990</v>
      </c>
      <c r="Y1535" s="93" t="s">
        <v>1338</v>
      </c>
      <c r="Z1535" s="94" t="s">
        <v>991</v>
      </c>
    </row>
    <row r="1536" spans="1:26">
      <c r="A1536" s="92">
        <v>114</v>
      </c>
      <c r="B1536" s="93" t="s">
        <v>1340</v>
      </c>
      <c r="C1536" s="93" t="s">
        <v>488</v>
      </c>
      <c r="D1536" s="93">
        <v>375</v>
      </c>
      <c r="E1536" s="93" t="s">
        <v>41</v>
      </c>
      <c r="F1536" s="93">
        <v>296</v>
      </c>
      <c r="G1536" s="93">
        <v>1661</v>
      </c>
      <c r="J1536" s="93">
        <v>375</v>
      </c>
      <c r="P1536" s="93" t="s">
        <v>667</v>
      </c>
      <c r="Q1536" s="93">
        <v>2</v>
      </c>
      <c r="W1536" s="93" t="s">
        <v>1250</v>
      </c>
      <c r="X1536" s="94" t="s">
        <v>990</v>
      </c>
      <c r="Y1536" s="93" t="s">
        <v>1338</v>
      </c>
      <c r="Z1536" s="94" t="s">
        <v>991</v>
      </c>
    </row>
    <row r="1537" spans="1:26">
      <c r="A1537" s="92">
        <v>114</v>
      </c>
      <c r="B1537" s="93" t="s">
        <v>1340</v>
      </c>
      <c r="C1537" s="93" t="s">
        <v>488</v>
      </c>
      <c r="D1537" s="93">
        <v>375</v>
      </c>
      <c r="E1537" s="93" t="s">
        <v>41</v>
      </c>
      <c r="F1537" s="93">
        <v>296</v>
      </c>
      <c r="G1537" s="93">
        <v>1662</v>
      </c>
      <c r="J1537" s="93">
        <v>375</v>
      </c>
      <c r="P1537" s="93" t="s">
        <v>667</v>
      </c>
      <c r="Q1537" s="93">
        <v>2</v>
      </c>
      <c r="W1537" s="93" t="s">
        <v>1250</v>
      </c>
      <c r="X1537" s="94" t="s">
        <v>990</v>
      </c>
      <c r="Y1537" s="93" t="s">
        <v>1338</v>
      </c>
      <c r="Z1537" s="94" t="s">
        <v>991</v>
      </c>
    </row>
    <row r="1538" spans="1:26">
      <c r="A1538" s="92">
        <v>114</v>
      </c>
      <c r="B1538" s="93" t="s">
        <v>1340</v>
      </c>
      <c r="C1538" s="93" t="s">
        <v>488</v>
      </c>
      <c r="D1538" s="93">
        <v>375</v>
      </c>
      <c r="E1538" s="93" t="s">
        <v>41</v>
      </c>
      <c r="F1538" s="93">
        <v>296</v>
      </c>
      <c r="G1538" s="93">
        <v>1663</v>
      </c>
      <c r="J1538" s="93">
        <v>375</v>
      </c>
      <c r="P1538" s="93" t="s">
        <v>667</v>
      </c>
      <c r="Q1538" s="93">
        <v>2</v>
      </c>
      <c r="W1538" s="93" t="s">
        <v>1250</v>
      </c>
      <c r="X1538" s="94" t="s">
        <v>990</v>
      </c>
      <c r="Y1538" s="93" t="s">
        <v>1338</v>
      </c>
      <c r="Z1538" s="94" t="s">
        <v>991</v>
      </c>
    </row>
    <row r="1539" spans="1:26">
      <c r="A1539" s="92">
        <v>114</v>
      </c>
      <c r="B1539" s="93" t="s">
        <v>1340</v>
      </c>
      <c r="C1539" s="93" t="s">
        <v>488</v>
      </c>
      <c r="D1539" s="93">
        <v>375</v>
      </c>
      <c r="E1539" s="93" t="s">
        <v>41</v>
      </c>
      <c r="F1539" s="93">
        <v>296</v>
      </c>
      <c r="G1539" s="93">
        <v>1664</v>
      </c>
      <c r="J1539" s="93">
        <v>375</v>
      </c>
      <c r="P1539" s="93" t="s">
        <v>667</v>
      </c>
      <c r="Q1539" s="93">
        <v>2</v>
      </c>
      <c r="W1539" s="93" t="s">
        <v>1250</v>
      </c>
      <c r="X1539" s="94" t="s">
        <v>990</v>
      </c>
      <c r="Y1539" s="93" t="s">
        <v>1338</v>
      </c>
      <c r="Z1539" s="94" t="s">
        <v>991</v>
      </c>
    </row>
    <row r="1540" spans="1:26">
      <c r="A1540" s="92">
        <v>114</v>
      </c>
      <c r="B1540" s="93" t="s">
        <v>1340</v>
      </c>
      <c r="C1540" s="93" t="s">
        <v>488</v>
      </c>
      <c r="D1540" s="93">
        <v>375</v>
      </c>
      <c r="E1540" s="93" t="s">
        <v>41</v>
      </c>
      <c r="F1540" s="93">
        <v>296</v>
      </c>
      <c r="G1540" s="93">
        <v>1665</v>
      </c>
      <c r="J1540" s="93">
        <v>375</v>
      </c>
      <c r="P1540" s="93" t="s">
        <v>667</v>
      </c>
      <c r="Q1540" s="93">
        <v>2</v>
      </c>
      <c r="W1540" s="93" t="s">
        <v>1250</v>
      </c>
      <c r="X1540" s="94" t="s">
        <v>990</v>
      </c>
      <c r="Y1540" s="93" t="s">
        <v>1338</v>
      </c>
      <c r="Z1540" s="94" t="s">
        <v>991</v>
      </c>
    </row>
    <row r="1541" spans="1:26">
      <c r="A1541" s="92">
        <v>114</v>
      </c>
      <c r="B1541" s="93" t="s">
        <v>1340</v>
      </c>
      <c r="C1541" s="93" t="s">
        <v>488</v>
      </c>
      <c r="D1541" s="93">
        <v>375</v>
      </c>
      <c r="E1541" s="93" t="s">
        <v>41</v>
      </c>
      <c r="F1541" s="93">
        <v>296</v>
      </c>
      <c r="G1541" s="93">
        <v>1666</v>
      </c>
      <c r="J1541" s="93">
        <v>375</v>
      </c>
      <c r="P1541" s="93" t="s">
        <v>667</v>
      </c>
      <c r="Q1541" s="93">
        <v>2</v>
      </c>
      <c r="W1541" s="93" t="s">
        <v>1250</v>
      </c>
      <c r="X1541" s="94" t="s">
        <v>990</v>
      </c>
      <c r="Y1541" s="93" t="s">
        <v>1338</v>
      </c>
      <c r="Z1541" s="94" t="s">
        <v>991</v>
      </c>
    </row>
    <row r="1542" spans="1:26">
      <c r="A1542" s="92">
        <v>114</v>
      </c>
      <c r="B1542" s="93" t="s">
        <v>1340</v>
      </c>
      <c r="C1542" s="93" t="s">
        <v>488</v>
      </c>
      <c r="D1542" s="93">
        <v>375</v>
      </c>
      <c r="E1542" s="93" t="s">
        <v>41</v>
      </c>
      <c r="F1542" s="93">
        <v>296</v>
      </c>
      <c r="G1542" s="93">
        <v>1667</v>
      </c>
      <c r="J1542" s="93">
        <v>375</v>
      </c>
      <c r="P1542" s="93" t="s">
        <v>667</v>
      </c>
      <c r="Q1542" s="93">
        <v>2</v>
      </c>
      <c r="W1542" s="93" t="s">
        <v>1250</v>
      </c>
      <c r="X1542" s="94" t="s">
        <v>990</v>
      </c>
      <c r="Y1542" s="93" t="s">
        <v>1338</v>
      </c>
      <c r="Z1542" s="94" t="s">
        <v>991</v>
      </c>
    </row>
    <row r="1543" spans="1:26">
      <c r="A1543" s="92">
        <v>114</v>
      </c>
      <c r="B1543" s="93" t="s">
        <v>1340</v>
      </c>
      <c r="C1543" s="93" t="s">
        <v>488</v>
      </c>
      <c r="D1543" s="93">
        <v>375</v>
      </c>
      <c r="E1543" s="93" t="s">
        <v>41</v>
      </c>
      <c r="F1543" s="93">
        <v>296</v>
      </c>
      <c r="G1543" s="93">
        <v>1668</v>
      </c>
      <c r="I1543" s="93">
        <v>2</v>
      </c>
      <c r="J1543" s="93">
        <v>375</v>
      </c>
      <c r="P1543" s="93" t="s">
        <v>667</v>
      </c>
      <c r="Q1543" s="93">
        <v>2</v>
      </c>
      <c r="W1543" s="93" t="s">
        <v>1250</v>
      </c>
      <c r="X1543" s="94" t="s">
        <v>990</v>
      </c>
      <c r="Y1543" s="93" t="s">
        <v>1338</v>
      </c>
      <c r="Z1543" s="94" t="s">
        <v>991</v>
      </c>
    </row>
    <row r="1544" spans="1:26">
      <c r="A1544" s="92">
        <v>115</v>
      </c>
      <c r="B1544" s="93" t="s">
        <v>1339</v>
      </c>
      <c r="C1544" s="93" t="s">
        <v>53</v>
      </c>
      <c r="D1544" s="93">
        <v>375</v>
      </c>
      <c r="E1544" s="93" t="s">
        <v>478</v>
      </c>
      <c r="F1544" s="93">
        <v>296</v>
      </c>
      <c r="G1544" s="93">
        <v>1826</v>
      </c>
      <c r="J1544" s="93">
        <v>375</v>
      </c>
      <c r="P1544" s="93" t="s">
        <v>667</v>
      </c>
      <c r="W1544" s="93">
        <v>1</v>
      </c>
      <c r="Y1544" s="93" t="s">
        <v>1049</v>
      </c>
    </row>
    <row r="1545" spans="1:26">
      <c r="A1545" s="92">
        <v>115</v>
      </c>
      <c r="B1545" s="93" t="s">
        <v>1339</v>
      </c>
      <c r="C1545" s="93" t="s">
        <v>53</v>
      </c>
      <c r="D1545" s="93">
        <v>375</v>
      </c>
      <c r="E1545" s="93" t="s">
        <v>1029</v>
      </c>
      <c r="F1545" s="93">
        <v>177</v>
      </c>
      <c r="G1545" s="93">
        <v>1826</v>
      </c>
      <c r="J1545" s="93">
        <v>375</v>
      </c>
      <c r="P1545" s="93" t="s">
        <v>667</v>
      </c>
      <c r="W1545" s="93">
        <v>1</v>
      </c>
      <c r="Y1545" s="93" t="s">
        <v>1049</v>
      </c>
    </row>
    <row r="1546" spans="1:26">
      <c r="A1546" s="92">
        <v>115</v>
      </c>
      <c r="B1546" s="93" t="s">
        <v>1339</v>
      </c>
      <c r="C1546" s="93" t="s">
        <v>53</v>
      </c>
      <c r="D1546" s="93">
        <v>375</v>
      </c>
      <c r="E1546" s="93" t="s">
        <v>478</v>
      </c>
      <c r="F1546" s="93">
        <v>296</v>
      </c>
      <c r="G1546" s="93">
        <v>1827</v>
      </c>
      <c r="J1546" s="93">
        <v>375</v>
      </c>
      <c r="P1546" s="93" t="s">
        <v>667</v>
      </c>
      <c r="W1546" s="93">
        <v>1</v>
      </c>
      <c r="Y1546" s="93" t="s">
        <v>1049</v>
      </c>
    </row>
    <row r="1547" spans="1:26">
      <c r="A1547" s="92">
        <v>115</v>
      </c>
      <c r="B1547" s="93" t="s">
        <v>1339</v>
      </c>
      <c r="C1547" s="93" t="s">
        <v>53</v>
      </c>
      <c r="D1547" s="93">
        <v>375</v>
      </c>
      <c r="E1547" s="93" t="s">
        <v>1029</v>
      </c>
      <c r="F1547" s="93">
        <v>177</v>
      </c>
      <c r="G1547" s="93">
        <v>1827</v>
      </c>
      <c r="J1547" s="93">
        <v>375</v>
      </c>
      <c r="P1547" s="93" t="s">
        <v>667</v>
      </c>
      <c r="W1547" s="93">
        <v>1</v>
      </c>
      <c r="Y1547" s="93" t="s">
        <v>1049</v>
      </c>
    </row>
    <row r="1548" spans="1:26">
      <c r="A1548" s="92">
        <v>116</v>
      </c>
      <c r="B1548" s="93" t="s">
        <v>1341</v>
      </c>
      <c r="C1548" s="93" t="s">
        <v>748</v>
      </c>
      <c r="D1548" s="93">
        <v>83</v>
      </c>
      <c r="E1548" s="93" t="s">
        <v>1078</v>
      </c>
      <c r="F1548" s="93">
        <v>385</v>
      </c>
      <c r="G1548" s="93">
        <v>1720</v>
      </c>
      <c r="J1548" s="93">
        <v>385</v>
      </c>
      <c r="P1548" s="93" t="s">
        <v>667</v>
      </c>
      <c r="W1548" s="93" t="s">
        <v>1334</v>
      </c>
      <c r="Y1548" s="93" t="s">
        <v>1077</v>
      </c>
      <c r="Z1548" s="94" t="s">
        <v>1082</v>
      </c>
    </row>
    <row r="1549" spans="1:26">
      <c r="A1549" s="92">
        <v>116</v>
      </c>
      <c r="B1549" s="93" t="s">
        <v>1341</v>
      </c>
      <c r="C1549" s="93" t="s">
        <v>512</v>
      </c>
      <c r="D1549" s="93">
        <f>27</f>
        <v>27</v>
      </c>
      <c r="E1549" s="93" t="s">
        <v>1078</v>
      </c>
      <c r="F1549" s="93">
        <v>385</v>
      </c>
      <c r="G1549" s="93">
        <v>1721</v>
      </c>
      <c r="J1549" s="93">
        <v>385</v>
      </c>
      <c r="P1549" s="93" t="s">
        <v>667</v>
      </c>
      <c r="W1549" s="93" t="s">
        <v>1334</v>
      </c>
      <c r="Y1549" s="93" t="s">
        <v>1077</v>
      </c>
      <c r="Z1549" s="94" t="s">
        <v>1082</v>
      </c>
    </row>
    <row r="1550" spans="1:26">
      <c r="A1550" s="92">
        <v>116</v>
      </c>
      <c r="B1550" s="93" t="s">
        <v>1341</v>
      </c>
      <c r="C1550" s="93" t="s">
        <v>748</v>
      </c>
      <c r="D1550" s="93">
        <v>83</v>
      </c>
      <c r="E1550" s="93" t="s">
        <v>1078</v>
      </c>
      <c r="F1550" s="93">
        <v>385</v>
      </c>
      <c r="G1550" s="93">
        <v>1721</v>
      </c>
      <c r="J1550" s="93">
        <v>385</v>
      </c>
      <c r="P1550" s="93" t="s">
        <v>667</v>
      </c>
      <c r="W1550" s="93" t="s">
        <v>1334</v>
      </c>
      <c r="Y1550" s="93" t="s">
        <v>1077</v>
      </c>
      <c r="Z1550" s="94" t="s">
        <v>1082</v>
      </c>
    </row>
    <row r="1551" spans="1:26">
      <c r="A1551" s="92">
        <v>117</v>
      </c>
      <c r="B1551" s="93" t="s">
        <v>1342</v>
      </c>
      <c r="C1551" s="93" t="s">
        <v>553</v>
      </c>
      <c r="D1551" s="93">
        <v>66</v>
      </c>
      <c r="E1551" s="93" t="s">
        <v>736</v>
      </c>
      <c r="F1551" s="93">
        <v>177</v>
      </c>
      <c r="G1551" s="93">
        <v>1672</v>
      </c>
      <c r="J1551" s="93">
        <v>177</v>
      </c>
      <c r="P1551" s="93" t="s">
        <v>667</v>
      </c>
      <c r="Q1551" s="93">
        <v>32</v>
      </c>
      <c r="W1551" s="93">
        <v>1</v>
      </c>
      <c r="X1551" s="94" t="s">
        <v>1343</v>
      </c>
      <c r="Y1551" s="93" t="s">
        <v>2049</v>
      </c>
      <c r="Z1551" s="94" t="s">
        <v>1367</v>
      </c>
    </row>
    <row r="1552" spans="1:26">
      <c r="A1552" s="92">
        <v>117</v>
      </c>
      <c r="B1552" s="93" t="s">
        <v>1342</v>
      </c>
      <c r="C1552" s="93" t="s">
        <v>553</v>
      </c>
      <c r="D1552" s="93">
        <v>66</v>
      </c>
      <c r="E1552" s="93" t="s">
        <v>740</v>
      </c>
      <c r="F1552" s="93">
        <v>304</v>
      </c>
      <c r="G1552" s="93">
        <v>1672</v>
      </c>
      <c r="J1552" s="93">
        <v>304</v>
      </c>
      <c r="P1552" s="93" t="s">
        <v>667</v>
      </c>
      <c r="Q1552" s="93">
        <v>32</v>
      </c>
      <c r="W1552" s="93">
        <v>1</v>
      </c>
      <c r="X1552" s="94" t="s">
        <v>1343</v>
      </c>
      <c r="Y1552" s="93" t="s">
        <v>2049</v>
      </c>
      <c r="Z1552" s="94" t="s">
        <v>1367</v>
      </c>
    </row>
    <row r="1553" spans="1:26">
      <c r="A1553" s="92">
        <v>117</v>
      </c>
      <c r="B1553" s="93" t="s">
        <v>1342</v>
      </c>
      <c r="C1553" s="93" t="s">
        <v>1024</v>
      </c>
      <c r="D1553" s="93">
        <v>375</v>
      </c>
      <c r="E1553" s="93" t="s">
        <v>736</v>
      </c>
      <c r="F1553" s="93">
        <v>177</v>
      </c>
      <c r="G1553" s="93">
        <v>1672</v>
      </c>
      <c r="J1553" s="93">
        <v>177</v>
      </c>
      <c r="P1553" s="93" t="s">
        <v>667</v>
      </c>
      <c r="Q1553" s="93">
        <v>32</v>
      </c>
      <c r="W1553" s="93">
        <v>1</v>
      </c>
      <c r="X1553" s="94" t="s">
        <v>1343</v>
      </c>
      <c r="Y1553" s="93" t="s">
        <v>2049</v>
      </c>
      <c r="Z1553" s="94" t="s">
        <v>1367</v>
      </c>
    </row>
    <row r="1554" spans="1:26">
      <c r="A1554" s="92">
        <v>117</v>
      </c>
      <c r="B1554" s="93" t="s">
        <v>1342</v>
      </c>
      <c r="C1554" s="93" t="s">
        <v>1024</v>
      </c>
      <c r="D1554" s="93">
        <v>375</v>
      </c>
      <c r="E1554" s="93" t="s">
        <v>740</v>
      </c>
      <c r="F1554" s="93">
        <v>304</v>
      </c>
      <c r="G1554" s="93">
        <v>1672</v>
      </c>
      <c r="J1554" s="93">
        <v>304</v>
      </c>
      <c r="P1554" s="93" t="s">
        <v>667</v>
      </c>
      <c r="Q1554" s="93">
        <v>32</v>
      </c>
      <c r="W1554" s="93">
        <v>1</v>
      </c>
      <c r="X1554" s="94" t="s">
        <v>1343</v>
      </c>
      <c r="Y1554" s="93" t="s">
        <v>2049</v>
      </c>
      <c r="Z1554" s="94" t="s">
        <v>1367</v>
      </c>
    </row>
    <row r="1555" spans="1:26">
      <c r="A1555" s="92">
        <v>117</v>
      </c>
      <c r="B1555" s="93" t="s">
        <v>1342</v>
      </c>
      <c r="C1555" s="93" t="s">
        <v>553</v>
      </c>
      <c r="D1555" s="93">
        <v>66</v>
      </c>
      <c r="E1555" s="93" t="s">
        <v>736</v>
      </c>
      <c r="F1555" s="93">
        <v>177</v>
      </c>
      <c r="G1555" s="93">
        <v>1673</v>
      </c>
      <c r="J1555" s="93">
        <v>177</v>
      </c>
      <c r="P1555" s="93" t="s">
        <v>667</v>
      </c>
      <c r="Q1555" s="93">
        <v>32</v>
      </c>
      <c r="W1555" s="93">
        <v>1</v>
      </c>
      <c r="X1555" s="94" t="s">
        <v>1343</v>
      </c>
      <c r="Y1555" s="93" t="s">
        <v>2049</v>
      </c>
      <c r="Z1555" s="94" t="s">
        <v>1367</v>
      </c>
    </row>
    <row r="1556" spans="1:26">
      <c r="A1556" s="92">
        <v>117</v>
      </c>
      <c r="B1556" s="93" t="s">
        <v>1342</v>
      </c>
      <c r="C1556" s="93" t="s">
        <v>553</v>
      </c>
      <c r="D1556" s="93">
        <v>66</v>
      </c>
      <c r="E1556" s="93" t="s">
        <v>740</v>
      </c>
      <c r="F1556" s="93">
        <v>304</v>
      </c>
      <c r="G1556" s="93">
        <v>1673</v>
      </c>
      <c r="J1556" s="93">
        <v>304</v>
      </c>
      <c r="P1556" s="93" t="s">
        <v>667</v>
      </c>
      <c r="Q1556" s="93">
        <v>32</v>
      </c>
      <c r="W1556" s="93">
        <v>1</v>
      </c>
      <c r="X1556" s="94" t="s">
        <v>1343</v>
      </c>
      <c r="Y1556" s="93" t="s">
        <v>2049</v>
      </c>
      <c r="Z1556" s="94" t="s">
        <v>1367</v>
      </c>
    </row>
    <row r="1557" spans="1:26">
      <c r="A1557" s="92">
        <v>117</v>
      </c>
      <c r="B1557" s="93" t="s">
        <v>1342</v>
      </c>
      <c r="C1557" s="93" t="s">
        <v>1024</v>
      </c>
      <c r="D1557" s="93">
        <v>375</v>
      </c>
      <c r="E1557" s="93" t="s">
        <v>736</v>
      </c>
      <c r="F1557" s="93">
        <v>177</v>
      </c>
      <c r="G1557" s="93">
        <v>1673</v>
      </c>
      <c r="J1557" s="93">
        <v>177</v>
      </c>
      <c r="P1557" s="93" t="s">
        <v>667</v>
      </c>
      <c r="Q1557" s="93">
        <v>32</v>
      </c>
      <c r="W1557" s="93">
        <v>1</v>
      </c>
      <c r="X1557" s="94" t="s">
        <v>1343</v>
      </c>
      <c r="Y1557" s="93" t="s">
        <v>2049</v>
      </c>
      <c r="Z1557" s="94" t="s">
        <v>1367</v>
      </c>
    </row>
    <row r="1558" spans="1:26">
      <c r="A1558" s="92">
        <v>117</v>
      </c>
      <c r="B1558" s="93" t="s">
        <v>1342</v>
      </c>
      <c r="C1558" s="93" t="s">
        <v>1024</v>
      </c>
      <c r="D1558" s="93">
        <v>375</v>
      </c>
      <c r="E1558" s="93" t="s">
        <v>740</v>
      </c>
      <c r="F1558" s="93">
        <v>304</v>
      </c>
      <c r="G1558" s="93">
        <v>1673</v>
      </c>
      <c r="J1558" s="93">
        <v>304</v>
      </c>
      <c r="P1558" s="93" t="s">
        <v>667</v>
      </c>
      <c r="Q1558" s="93">
        <v>32</v>
      </c>
      <c r="W1558" s="93">
        <v>1</v>
      </c>
      <c r="X1558" s="94" t="s">
        <v>1343</v>
      </c>
      <c r="Y1558" s="93" t="s">
        <v>2049</v>
      </c>
      <c r="Z1558" s="94" t="s">
        <v>1367</v>
      </c>
    </row>
    <row r="1559" spans="1:26">
      <c r="A1559" s="92">
        <v>117</v>
      </c>
      <c r="B1559" s="93" t="s">
        <v>1342</v>
      </c>
      <c r="C1559" s="93" t="s">
        <v>553</v>
      </c>
      <c r="D1559" s="93">
        <v>66</v>
      </c>
      <c r="E1559" s="93" t="s">
        <v>736</v>
      </c>
      <c r="F1559" s="93">
        <v>177</v>
      </c>
      <c r="G1559" s="93">
        <v>1674</v>
      </c>
      <c r="J1559" s="93">
        <v>177</v>
      </c>
      <c r="P1559" s="93" t="s">
        <v>667</v>
      </c>
      <c r="Q1559" s="93">
        <v>32</v>
      </c>
      <c r="W1559" s="93">
        <v>1</v>
      </c>
      <c r="X1559" s="94" t="s">
        <v>1343</v>
      </c>
      <c r="Y1559" s="93" t="s">
        <v>2049</v>
      </c>
      <c r="Z1559" s="94" t="s">
        <v>1367</v>
      </c>
    </row>
    <row r="1560" spans="1:26">
      <c r="A1560" s="92">
        <v>117</v>
      </c>
      <c r="B1560" s="93" t="s">
        <v>1342</v>
      </c>
      <c r="C1560" s="93" t="s">
        <v>553</v>
      </c>
      <c r="D1560" s="93">
        <v>66</v>
      </c>
      <c r="E1560" s="93" t="s">
        <v>740</v>
      </c>
      <c r="F1560" s="93">
        <v>304</v>
      </c>
      <c r="G1560" s="93">
        <v>1674</v>
      </c>
      <c r="J1560" s="93">
        <v>304</v>
      </c>
      <c r="P1560" s="93" t="s">
        <v>667</v>
      </c>
      <c r="Q1560" s="93">
        <v>32</v>
      </c>
      <c r="W1560" s="93">
        <v>1</v>
      </c>
      <c r="X1560" s="94" t="s">
        <v>1343</v>
      </c>
      <c r="Y1560" s="93" t="s">
        <v>2049</v>
      </c>
      <c r="Z1560" s="94" t="s">
        <v>1367</v>
      </c>
    </row>
    <row r="1561" spans="1:26">
      <c r="A1561" s="92">
        <v>117</v>
      </c>
      <c r="B1561" s="93" t="s">
        <v>1342</v>
      </c>
      <c r="C1561" s="93" t="s">
        <v>52</v>
      </c>
      <c r="D1561" s="93">
        <v>379</v>
      </c>
      <c r="E1561" s="93" t="s">
        <v>740</v>
      </c>
      <c r="F1561" s="93">
        <v>304</v>
      </c>
      <c r="G1561" s="93">
        <v>1674</v>
      </c>
      <c r="J1561" s="93">
        <v>304</v>
      </c>
      <c r="P1561" s="93" t="s">
        <v>667</v>
      </c>
      <c r="Q1561" s="93">
        <v>32</v>
      </c>
      <c r="W1561" s="93">
        <v>1</v>
      </c>
      <c r="X1561" s="94" t="s">
        <v>1343</v>
      </c>
      <c r="Y1561" s="93" t="s">
        <v>2049</v>
      </c>
      <c r="Z1561" s="94" t="s">
        <v>1367</v>
      </c>
    </row>
    <row r="1562" spans="1:26">
      <c r="A1562" s="92">
        <v>117</v>
      </c>
      <c r="B1562" s="93" t="s">
        <v>1342</v>
      </c>
      <c r="C1562" s="93" t="s">
        <v>1024</v>
      </c>
      <c r="D1562" s="93">
        <v>375</v>
      </c>
      <c r="E1562" s="93" t="s">
        <v>736</v>
      </c>
      <c r="F1562" s="93">
        <v>177</v>
      </c>
      <c r="G1562" s="93">
        <v>1674</v>
      </c>
      <c r="J1562" s="93">
        <v>177</v>
      </c>
      <c r="P1562" s="93" t="s">
        <v>667</v>
      </c>
      <c r="Q1562" s="93">
        <v>32</v>
      </c>
      <c r="W1562" s="93">
        <v>1</v>
      </c>
      <c r="X1562" s="94" t="s">
        <v>1343</v>
      </c>
      <c r="Y1562" s="93" t="s">
        <v>2049</v>
      </c>
      <c r="Z1562" s="94" t="s">
        <v>1367</v>
      </c>
    </row>
    <row r="1563" spans="1:26">
      <c r="A1563" s="92">
        <v>117</v>
      </c>
      <c r="B1563" s="93" t="s">
        <v>1342</v>
      </c>
      <c r="C1563" s="93" t="s">
        <v>1024</v>
      </c>
      <c r="D1563" s="93">
        <v>375</v>
      </c>
      <c r="E1563" s="93" t="s">
        <v>740</v>
      </c>
      <c r="F1563" s="93">
        <v>304</v>
      </c>
      <c r="G1563" s="93">
        <v>1674</v>
      </c>
      <c r="J1563" s="93">
        <v>304</v>
      </c>
      <c r="P1563" s="93" t="s">
        <v>667</v>
      </c>
      <c r="Q1563" s="93">
        <v>32</v>
      </c>
      <c r="W1563" s="93">
        <v>1</v>
      </c>
      <c r="X1563" s="94" t="s">
        <v>1343</v>
      </c>
      <c r="Y1563" s="93" t="s">
        <v>2049</v>
      </c>
      <c r="Z1563" s="94" t="s">
        <v>1367</v>
      </c>
    </row>
    <row r="1564" spans="1:26">
      <c r="A1564" s="92">
        <v>117</v>
      </c>
      <c r="B1564" s="93" t="s">
        <v>1342</v>
      </c>
      <c r="C1564" s="93" t="s">
        <v>553</v>
      </c>
      <c r="D1564" s="93">
        <v>66</v>
      </c>
      <c r="E1564" s="93" t="s">
        <v>740</v>
      </c>
      <c r="F1564" s="93">
        <v>304</v>
      </c>
      <c r="G1564" s="93">
        <v>1675</v>
      </c>
      <c r="J1564" s="93">
        <v>304</v>
      </c>
      <c r="P1564" s="93" t="s">
        <v>667</v>
      </c>
      <c r="Q1564" s="93">
        <v>32</v>
      </c>
      <c r="W1564" s="93">
        <v>1</v>
      </c>
      <c r="X1564" s="94" t="s">
        <v>1343</v>
      </c>
      <c r="Y1564" s="93" t="s">
        <v>2049</v>
      </c>
      <c r="Z1564" s="94" t="s">
        <v>1367</v>
      </c>
    </row>
    <row r="1565" spans="1:26">
      <c r="A1565" s="92">
        <v>117</v>
      </c>
      <c r="B1565" s="93" t="s">
        <v>1342</v>
      </c>
      <c r="C1565" s="93" t="s">
        <v>553</v>
      </c>
      <c r="D1565" s="93">
        <v>66</v>
      </c>
      <c r="E1565" s="93" t="s">
        <v>54</v>
      </c>
      <c r="F1565" s="93">
        <v>385</v>
      </c>
      <c r="G1565" s="93">
        <v>1675</v>
      </c>
      <c r="J1565" s="93">
        <v>304</v>
      </c>
      <c r="P1565" s="93" t="s">
        <v>667</v>
      </c>
      <c r="Q1565" s="93">
        <v>32</v>
      </c>
      <c r="W1565" s="93">
        <v>1</v>
      </c>
      <c r="X1565" s="94" t="s">
        <v>1343</v>
      </c>
      <c r="Y1565" s="93" t="s">
        <v>2049</v>
      </c>
      <c r="Z1565" s="94" t="s">
        <v>1367</v>
      </c>
    </row>
    <row r="1566" spans="1:26">
      <c r="A1566" s="92">
        <v>117</v>
      </c>
      <c r="B1566" s="93" t="s">
        <v>1342</v>
      </c>
      <c r="C1566" s="93" t="s">
        <v>52</v>
      </c>
      <c r="D1566" s="93">
        <v>379</v>
      </c>
      <c r="E1566" s="93" t="s">
        <v>740</v>
      </c>
      <c r="F1566" s="93">
        <v>304</v>
      </c>
      <c r="G1566" s="93">
        <v>1675</v>
      </c>
      <c r="J1566" s="93">
        <v>304</v>
      </c>
      <c r="P1566" s="93" t="s">
        <v>667</v>
      </c>
      <c r="Q1566" s="93">
        <v>32</v>
      </c>
      <c r="W1566" s="93">
        <v>1</v>
      </c>
      <c r="X1566" s="94" t="s">
        <v>1343</v>
      </c>
      <c r="Y1566" s="93" t="s">
        <v>2049</v>
      </c>
      <c r="Z1566" s="94" t="s">
        <v>1367</v>
      </c>
    </row>
    <row r="1567" spans="1:26">
      <c r="A1567" s="92">
        <v>117</v>
      </c>
      <c r="B1567" s="93" t="s">
        <v>1342</v>
      </c>
      <c r="C1567" s="93" t="s">
        <v>52</v>
      </c>
      <c r="D1567" s="93">
        <v>379</v>
      </c>
      <c r="E1567" s="93" t="s">
        <v>54</v>
      </c>
      <c r="F1567" s="93">
        <v>385</v>
      </c>
      <c r="G1567" s="93">
        <v>1675</v>
      </c>
      <c r="J1567" s="93">
        <v>304</v>
      </c>
      <c r="P1567" s="93" t="s">
        <v>667</v>
      </c>
      <c r="Q1567" s="93">
        <v>32</v>
      </c>
      <c r="W1567" s="93">
        <v>1</v>
      </c>
      <c r="X1567" s="94" t="s">
        <v>1343</v>
      </c>
      <c r="Y1567" s="93" t="s">
        <v>2049</v>
      </c>
      <c r="Z1567" s="94" t="s">
        <v>1367</v>
      </c>
    </row>
    <row r="1568" spans="1:26">
      <c r="A1568" s="92">
        <v>117</v>
      </c>
      <c r="B1568" s="93" t="s">
        <v>1342</v>
      </c>
      <c r="C1568" s="93" t="s">
        <v>1024</v>
      </c>
      <c r="D1568" s="93">
        <v>375</v>
      </c>
      <c r="E1568" s="93" t="s">
        <v>740</v>
      </c>
      <c r="F1568" s="93">
        <v>304</v>
      </c>
      <c r="G1568" s="93">
        <v>1675</v>
      </c>
      <c r="J1568" s="93">
        <v>304</v>
      </c>
      <c r="P1568" s="93" t="s">
        <v>667</v>
      </c>
      <c r="Q1568" s="93">
        <v>32</v>
      </c>
      <c r="W1568" s="93">
        <v>1</v>
      </c>
      <c r="X1568" s="94" t="s">
        <v>1343</v>
      </c>
      <c r="Y1568" s="93" t="s">
        <v>2049</v>
      </c>
      <c r="Z1568" s="94" t="s">
        <v>1367</v>
      </c>
    </row>
    <row r="1569" spans="1:26">
      <c r="A1569" s="92">
        <v>117</v>
      </c>
      <c r="B1569" s="93" t="s">
        <v>1342</v>
      </c>
      <c r="C1569" s="93" t="s">
        <v>1024</v>
      </c>
      <c r="D1569" s="93">
        <v>375</v>
      </c>
      <c r="E1569" s="93" t="s">
        <v>54</v>
      </c>
      <c r="F1569" s="93">
        <v>385</v>
      </c>
      <c r="G1569" s="93">
        <v>1675</v>
      </c>
      <c r="J1569" s="93">
        <v>304</v>
      </c>
      <c r="P1569" s="93" t="s">
        <v>667</v>
      </c>
      <c r="Q1569" s="93">
        <v>32</v>
      </c>
      <c r="W1569" s="93">
        <v>1</v>
      </c>
      <c r="X1569" s="94" t="s">
        <v>1343</v>
      </c>
      <c r="Y1569" s="93" t="s">
        <v>2049</v>
      </c>
      <c r="Z1569" s="94" t="s">
        <v>1367</v>
      </c>
    </row>
    <row r="1570" spans="1:26">
      <c r="A1570" s="92">
        <v>117</v>
      </c>
      <c r="B1570" s="93" t="s">
        <v>1342</v>
      </c>
      <c r="C1570" s="93" t="s">
        <v>367</v>
      </c>
      <c r="D1570" s="93">
        <v>390</v>
      </c>
      <c r="E1570" s="93" t="s">
        <v>54</v>
      </c>
      <c r="F1570" s="93">
        <v>385</v>
      </c>
      <c r="G1570" s="93">
        <v>1675</v>
      </c>
      <c r="J1570" s="93">
        <v>304</v>
      </c>
      <c r="P1570" s="93" t="s">
        <v>667</v>
      </c>
      <c r="Q1570" s="93">
        <v>32</v>
      </c>
      <c r="W1570" s="93">
        <v>1</v>
      </c>
      <c r="X1570" s="94" t="s">
        <v>1343</v>
      </c>
      <c r="Y1570" s="93" t="s">
        <v>2049</v>
      </c>
      <c r="Z1570" s="94" t="s">
        <v>1367</v>
      </c>
    </row>
    <row r="1571" spans="1:26">
      <c r="A1571" s="92">
        <v>117</v>
      </c>
      <c r="B1571" s="93" t="s">
        <v>1342</v>
      </c>
      <c r="C1571" s="93" t="s">
        <v>367</v>
      </c>
      <c r="D1571" s="93">
        <v>390</v>
      </c>
      <c r="E1571" s="93" t="s">
        <v>740</v>
      </c>
      <c r="F1571" s="93">
        <v>304</v>
      </c>
      <c r="G1571" s="93">
        <v>1675</v>
      </c>
      <c r="J1571" s="93">
        <v>304</v>
      </c>
      <c r="P1571" s="93" t="s">
        <v>667</v>
      </c>
      <c r="Q1571" s="93">
        <v>32</v>
      </c>
      <c r="W1571" s="93">
        <v>1</v>
      </c>
      <c r="X1571" s="94" t="s">
        <v>1343</v>
      </c>
      <c r="Y1571" s="93" t="s">
        <v>2049</v>
      </c>
      <c r="Z1571" s="94" t="s">
        <v>1367</v>
      </c>
    </row>
    <row r="1572" spans="1:26">
      <c r="A1572" s="92">
        <v>117</v>
      </c>
      <c r="B1572" s="93" t="s">
        <v>1342</v>
      </c>
      <c r="C1572" s="93" t="s">
        <v>55</v>
      </c>
      <c r="D1572" s="93">
        <v>389</v>
      </c>
      <c r="E1572" s="93" t="s">
        <v>54</v>
      </c>
      <c r="F1572" s="93">
        <v>385</v>
      </c>
      <c r="G1572" s="93">
        <v>1675</v>
      </c>
      <c r="J1572" s="93">
        <v>304</v>
      </c>
      <c r="P1572" s="93" t="s">
        <v>667</v>
      </c>
      <c r="Q1572" s="93">
        <v>32</v>
      </c>
      <c r="W1572" s="93">
        <v>1</v>
      </c>
      <c r="X1572" s="94" t="s">
        <v>1343</v>
      </c>
      <c r="Y1572" s="93" t="s">
        <v>2049</v>
      </c>
      <c r="Z1572" s="94" t="s">
        <v>1367</v>
      </c>
    </row>
    <row r="1573" spans="1:26">
      <c r="A1573" s="92">
        <v>117</v>
      </c>
      <c r="B1573" s="93" t="s">
        <v>1342</v>
      </c>
      <c r="C1573" s="93" t="s">
        <v>55</v>
      </c>
      <c r="D1573" s="93">
        <v>389</v>
      </c>
      <c r="E1573" s="93" t="s">
        <v>740</v>
      </c>
      <c r="F1573" s="93">
        <v>304</v>
      </c>
      <c r="G1573" s="93">
        <v>1675</v>
      </c>
      <c r="J1573" s="93">
        <v>304</v>
      </c>
      <c r="P1573" s="93" t="s">
        <v>667</v>
      </c>
      <c r="Q1573" s="93">
        <v>32</v>
      </c>
      <c r="W1573" s="93">
        <v>1</v>
      </c>
      <c r="X1573" s="94" t="s">
        <v>1343</v>
      </c>
      <c r="Y1573" s="93" t="s">
        <v>2049</v>
      </c>
      <c r="Z1573" s="94" t="s">
        <v>1367</v>
      </c>
    </row>
    <row r="1574" spans="1:26">
      <c r="A1574" s="92">
        <v>117</v>
      </c>
      <c r="B1574" s="93" t="s">
        <v>1342</v>
      </c>
      <c r="C1574" s="93" t="s">
        <v>553</v>
      </c>
      <c r="D1574" s="93">
        <v>66</v>
      </c>
      <c r="E1574" s="93" t="s">
        <v>740</v>
      </c>
      <c r="F1574" s="93">
        <v>304</v>
      </c>
      <c r="G1574" s="93">
        <v>1676</v>
      </c>
      <c r="J1574" s="93">
        <v>304</v>
      </c>
      <c r="P1574" s="93" t="s">
        <v>667</v>
      </c>
      <c r="Q1574" s="93">
        <v>32</v>
      </c>
      <c r="W1574" s="93">
        <v>1</v>
      </c>
      <c r="X1574" s="94" t="s">
        <v>1343</v>
      </c>
      <c r="Y1574" s="93" t="s">
        <v>2049</v>
      </c>
      <c r="Z1574" s="94" t="s">
        <v>1367</v>
      </c>
    </row>
    <row r="1575" spans="1:26">
      <c r="A1575" s="92">
        <v>117</v>
      </c>
      <c r="B1575" s="93" t="s">
        <v>1342</v>
      </c>
      <c r="C1575" s="93" t="s">
        <v>553</v>
      </c>
      <c r="D1575" s="93">
        <v>66</v>
      </c>
      <c r="E1575" s="93" t="s">
        <v>54</v>
      </c>
      <c r="F1575" s="93">
        <v>385</v>
      </c>
      <c r="G1575" s="93">
        <v>1676</v>
      </c>
      <c r="J1575" s="93">
        <v>304</v>
      </c>
      <c r="P1575" s="93" t="s">
        <v>667</v>
      </c>
      <c r="Q1575" s="93">
        <v>32</v>
      </c>
      <c r="W1575" s="93">
        <v>1</v>
      </c>
      <c r="X1575" s="94" t="s">
        <v>1343</v>
      </c>
      <c r="Y1575" s="93" t="s">
        <v>2049</v>
      </c>
      <c r="Z1575" s="94" t="s">
        <v>1367</v>
      </c>
    </row>
    <row r="1576" spans="1:26">
      <c r="A1576" s="92">
        <v>117</v>
      </c>
      <c r="B1576" s="93" t="s">
        <v>1342</v>
      </c>
      <c r="C1576" s="93" t="s">
        <v>52</v>
      </c>
      <c r="D1576" s="93">
        <v>379</v>
      </c>
      <c r="E1576" s="93" t="s">
        <v>740</v>
      </c>
      <c r="F1576" s="93">
        <v>304</v>
      </c>
      <c r="G1576" s="93">
        <v>1676</v>
      </c>
      <c r="J1576" s="93">
        <v>304</v>
      </c>
      <c r="P1576" s="93" t="s">
        <v>667</v>
      </c>
      <c r="Q1576" s="93">
        <v>32</v>
      </c>
      <c r="W1576" s="93">
        <v>1</v>
      </c>
      <c r="X1576" s="94" t="s">
        <v>1343</v>
      </c>
      <c r="Y1576" s="93" t="s">
        <v>2049</v>
      </c>
      <c r="Z1576" s="94" t="s">
        <v>1367</v>
      </c>
    </row>
    <row r="1577" spans="1:26">
      <c r="A1577" s="92">
        <v>117</v>
      </c>
      <c r="B1577" s="93" t="s">
        <v>1342</v>
      </c>
      <c r="C1577" s="93" t="s">
        <v>52</v>
      </c>
      <c r="D1577" s="93">
        <v>379</v>
      </c>
      <c r="E1577" s="93" t="s">
        <v>54</v>
      </c>
      <c r="F1577" s="93">
        <v>385</v>
      </c>
      <c r="G1577" s="93">
        <v>1676</v>
      </c>
      <c r="J1577" s="93">
        <v>304</v>
      </c>
      <c r="P1577" s="93" t="s">
        <v>667</v>
      </c>
      <c r="Q1577" s="93">
        <v>32</v>
      </c>
      <c r="W1577" s="93">
        <v>1</v>
      </c>
      <c r="X1577" s="94" t="s">
        <v>1343</v>
      </c>
      <c r="Y1577" s="93" t="s">
        <v>2049</v>
      </c>
      <c r="Z1577" s="94" t="s">
        <v>1367</v>
      </c>
    </row>
    <row r="1578" spans="1:26">
      <c r="A1578" s="92">
        <v>117</v>
      </c>
      <c r="B1578" s="93" t="s">
        <v>1342</v>
      </c>
      <c r="C1578" s="93" t="s">
        <v>1024</v>
      </c>
      <c r="D1578" s="93">
        <v>375</v>
      </c>
      <c r="E1578" s="93" t="s">
        <v>740</v>
      </c>
      <c r="F1578" s="93">
        <v>304</v>
      </c>
      <c r="G1578" s="93">
        <v>1676</v>
      </c>
      <c r="J1578" s="93">
        <v>304</v>
      </c>
      <c r="P1578" s="93" t="s">
        <v>667</v>
      </c>
      <c r="Q1578" s="93">
        <v>32</v>
      </c>
      <c r="W1578" s="93">
        <v>1</v>
      </c>
      <c r="X1578" s="94" t="s">
        <v>1343</v>
      </c>
      <c r="Y1578" s="93" t="s">
        <v>2049</v>
      </c>
      <c r="Z1578" s="94" t="s">
        <v>1367</v>
      </c>
    </row>
    <row r="1579" spans="1:26">
      <c r="A1579" s="92">
        <v>117</v>
      </c>
      <c r="B1579" s="93" t="s">
        <v>1342</v>
      </c>
      <c r="C1579" s="93" t="s">
        <v>1024</v>
      </c>
      <c r="D1579" s="93">
        <v>375</v>
      </c>
      <c r="E1579" s="93" t="s">
        <v>54</v>
      </c>
      <c r="F1579" s="93">
        <v>385</v>
      </c>
      <c r="G1579" s="93">
        <v>1676</v>
      </c>
      <c r="J1579" s="93">
        <v>304</v>
      </c>
      <c r="P1579" s="93" t="s">
        <v>667</v>
      </c>
      <c r="Q1579" s="93">
        <v>32</v>
      </c>
      <c r="W1579" s="93">
        <v>1</v>
      </c>
      <c r="X1579" s="94" t="s">
        <v>1343</v>
      </c>
      <c r="Y1579" s="93" t="s">
        <v>2049</v>
      </c>
      <c r="Z1579" s="94" t="s">
        <v>1367</v>
      </c>
    </row>
    <row r="1580" spans="1:26">
      <c r="A1580" s="92">
        <v>117</v>
      </c>
      <c r="B1580" s="93" t="s">
        <v>1342</v>
      </c>
      <c r="C1580" s="93" t="s">
        <v>367</v>
      </c>
      <c r="D1580" s="93">
        <v>390</v>
      </c>
      <c r="E1580" s="93" t="s">
        <v>54</v>
      </c>
      <c r="F1580" s="93">
        <v>385</v>
      </c>
      <c r="G1580" s="93">
        <v>1676</v>
      </c>
      <c r="J1580" s="93">
        <v>304</v>
      </c>
      <c r="P1580" s="93" t="s">
        <v>667</v>
      </c>
      <c r="Q1580" s="93">
        <v>32</v>
      </c>
      <c r="W1580" s="93">
        <v>1</v>
      </c>
      <c r="X1580" s="94" t="s">
        <v>1343</v>
      </c>
      <c r="Y1580" s="93" t="s">
        <v>2049</v>
      </c>
      <c r="Z1580" s="94" t="s">
        <v>1367</v>
      </c>
    </row>
    <row r="1581" spans="1:26">
      <c r="A1581" s="92">
        <v>117</v>
      </c>
      <c r="B1581" s="93" t="s">
        <v>1342</v>
      </c>
      <c r="C1581" s="93" t="s">
        <v>367</v>
      </c>
      <c r="D1581" s="93">
        <v>390</v>
      </c>
      <c r="E1581" s="93" t="s">
        <v>740</v>
      </c>
      <c r="F1581" s="93">
        <v>304</v>
      </c>
      <c r="G1581" s="93">
        <v>1676</v>
      </c>
      <c r="J1581" s="93">
        <v>304</v>
      </c>
      <c r="P1581" s="93" t="s">
        <v>667</v>
      </c>
      <c r="Q1581" s="93">
        <v>32</v>
      </c>
      <c r="W1581" s="93">
        <v>1</v>
      </c>
      <c r="X1581" s="94" t="s">
        <v>1343</v>
      </c>
      <c r="Y1581" s="93" t="s">
        <v>2049</v>
      </c>
      <c r="Z1581" s="94" t="s">
        <v>1367</v>
      </c>
    </row>
    <row r="1582" spans="1:26">
      <c r="A1582" s="92">
        <v>117</v>
      </c>
      <c r="B1582" s="93" t="s">
        <v>1342</v>
      </c>
      <c r="C1582" s="93" t="s">
        <v>55</v>
      </c>
      <c r="D1582" s="93">
        <v>389</v>
      </c>
      <c r="E1582" s="93" t="s">
        <v>54</v>
      </c>
      <c r="F1582" s="93">
        <v>385</v>
      </c>
      <c r="G1582" s="93">
        <v>1676</v>
      </c>
      <c r="J1582" s="93">
        <v>304</v>
      </c>
      <c r="P1582" s="93" t="s">
        <v>667</v>
      </c>
      <c r="Q1582" s="93">
        <v>32</v>
      </c>
      <c r="W1582" s="93">
        <v>1</v>
      </c>
      <c r="X1582" s="94" t="s">
        <v>1343</v>
      </c>
      <c r="Y1582" s="93" t="s">
        <v>2049</v>
      </c>
      <c r="Z1582" s="94" t="s">
        <v>1367</v>
      </c>
    </row>
    <row r="1583" spans="1:26">
      <c r="A1583" s="92">
        <v>117</v>
      </c>
      <c r="B1583" s="93" t="s">
        <v>1342</v>
      </c>
      <c r="C1583" s="93" t="s">
        <v>55</v>
      </c>
      <c r="D1583" s="93">
        <v>389</v>
      </c>
      <c r="E1583" s="93" t="s">
        <v>740</v>
      </c>
      <c r="F1583" s="93">
        <v>304</v>
      </c>
      <c r="G1583" s="93">
        <v>1676</v>
      </c>
      <c r="J1583" s="93">
        <v>304</v>
      </c>
      <c r="P1583" s="93" t="s">
        <v>667</v>
      </c>
      <c r="Q1583" s="93">
        <v>32</v>
      </c>
      <c r="W1583" s="93">
        <v>1</v>
      </c>
      <c r="X1583" s="94" t="s">
        <v>1343</v>
      </c>
      <c r="Y1583" s="93" t="s">
        <v>2049</v>
      </c>
      <c r="Z1583" s="94" t="s">
        <v>1367</v>
      </c>
    </row>
    <row r="1584" spans="1:26">
      <c r="A1584" s="92">
        <v>117</v>
      </c>
      <c r="B1584" s="93" t="s">
        <v>1342</v>
      </c>
      <c r="C1584" s="93" t="s">
        <v>553</v>
      </c>
      <c r="D1584" s="93">
        <v>66</v>
      </c>
      <c r="E1584" s="93" t="s">
        <v>740</v>
      </c>
      <c r="F1584" s="93">
        <v>304</v>
      </c>
      <c r="G1584" s="93">
        <v>1677</v>
      </c>
      <c r="J1584" s="93">
        <v>304</v>
      </c>
      <c r="P1584" s="93" t="s">
        <v>667</v>
      </c>
      <c r="Q1584" s="93">
        <v>32</v>
      </c>
      <c r="W1584" s="93">
        <v>1</v>
      </c>
      <c r="X1584" s="94" t="s">
        <v>1343</v>
      </c>
      <c r="Y1584" s="93" t="s">
        <v>2049</v>
      </c>
      <c r="Z1584" s="94" t="s">
        <v>1367</v>
      </c>
    </row>
    <row r="1585" spans="1:26">
      <c r="A1585" s="92">
        <v>117</v>
      </c>
      <c r="B1585" s="93" t="s">
        <v>1342</v>
      </c>
      <c r="C1585" s="93" t="s">
        <v>553</v>
      </c>
      <c r="D1585" s="93">
        <v>66</v>
      </c>
      <c r="E1585" s="93" t="s">
        <v>54</v>
      </c>
      <c r="F1585" s="93">
        <v>385</v>
      </c>
      <c r="G1585" s="93">
        <v>1677</v>
      </c>
      <c r="J1585" s="93">
        <v>304</v>
      </c>
      <c r="P1585" s="93" t="s">
        <v>667</v>
      </c>
      <c r="Q1585" s="93">
        <v>32</v>
      </c>
      <c r="W1585" s="93">
        <v>1</v>
      </c>
      <c r="X1585" s="94" t="s">
        <v>1343</v>
      </c>
      <c r="Y1585" s="93" t="s">
        <v>2049</v>
      </c>
      <c r="Z1585" s="94" t="s">
        <v>1367</v>
      </c>
    </row>
    <row r="1586" spans="1:26">
      <c r="A1586" s="92">
        <v>117</v>
      </c>
      <c r="B1586" s="93" t="s">
        <v>1342</v>
      </c>
      <c r="C1586" s="93" t="s">
        <v>52</v>
      </c>
      <c r="D1586" s="93">
        <v>379</v>
      </c>
      <c r="E1586" s="93" t="s">
        <v>740</v>
      </c>
      <c r="F1586" s="93">
        <v>304</v>
      </c>
      <c r="G1586" s="93">
        <v>1677</v>
      </c>
      <c r="J1586" s="93">
        <v>304</v>
      </c>
      <c r="P1586" s="93" t="s">
        <v>667</v>
      </c>
      <c r="Q1586" s="93">
        <v>32</v>
      </c>
      <c r="W1586" s="93">
        <v>1</v>
      </c>
      <c r="X1586" s="94" t="s">
        <v>1343</v>
      </c>
      <c r="Y1586" s="93" t="s">
        <v>2049</v>
      </c>
      <c r="Z1586" s="94" t="s">
        <v>1367</v>
      </c>
    </row>
    <row r="1587" spans="1:26">
      <c r="A1587" s="92">
        <v>117</v>
      </c>
      <c r="B1587" s="93" t="s">
        <v>1342</v>
      </c>
      <c r="C1587" s="93" t="s">
        <v>52</v>
      </c>
      <c r="D1587" s="93">
        <v>379</v>
      </c>
      <c r="E1587" s="93" t="s">
        <v>54</v>
      </c>
      <c r="F1587" s="93">
        <v>385</v>
      </c>
      <c r="G1587" s="93">
        <v>1677</v>
      </c>
      <c r="J1587" s="93">
        <v>304</v>
      </c>
      <c r="P1587" s="93" t="s">
        <v>667</v>
      </c>
      <c r="Q1587" s="93">
        <v>32</v>
      </c>
      <c r="W1587" s="93">
        <v>1</v>
      </c>
      <c r="X1587" s="94" t="s">
        <v>1343</v>
      </c>
      <c r="Y1587" s="93" t="s">
        <v>2049</v>
      </c>
      <c r="Z1587" s="94" t="s">
        <v>1367</v>
      </c>
    </row>
    <row r="1588" spans="1:26">
      <c r="A1588" s="92">
        <v>117</v>
      </c>
      <c r="B1588" s="93" t="s">
        <v>1342</v>
      </c>
      <c r="C1588" s="93" t="s">
        <v>1024</v>
      </c>
      <c r="D1588" s="93">
        <v>375</v>
      </c>
      <c r="E1588" s="93" t="s">
        <v>740</v>
      </c>
      <c r="F1588" s="93">
        <v>304</v>
      </c>
      <c r="G1588" s="93">
        <v>1677</v>
      </c>
      <c r="J1588" s="93">
        <v>304</v>
      </c>
      <c r="P1588" s="93" t="s">
        <v>667</v>
      </c>
      <c r="Q1588" s="93">
        <v>32</v>
      </c>
      <c r="W1588" s="93">
        <v>1</v>
      </c>
      <c r="X1588" s="94" t="s">
        <v>1343</v>
      </c>
      <c r="Y1588" s="93" t="s">
        <v>2049</v>
      </c>
      <c r="Z1588" s="94" t="s">
        <v>1367</v>
      </c>
    </row>
    <row r="1589" spans="1:26">
      <c r="A1589" s="92">
        <v>117</v>
      </c>
      <c r="B1589" s="93" t="s">
        <v>1342</v>
      </c>
      <c r="C1589" s="93" t="s">
        <v>1024</v>
      </c>
      <c r="D1589" s="93">
        <v>375</v>
      </c>
      <c r="E1589" s="93" t="s">
        <v>54</v>
      </c>
      <c r="F1589" s="93">
        <v>385</v>
      </c>
      <c r="G1589" s="93">
        <v>1677</v>
      </c>
      <c r="J1589" s="93">
        <v>304</v>
      </c>
      <c r="P1589" s="93" t="s">
        <v>667</v>
      </c>
      <c r="Q1589" s="93">
        <v>32</v>
      </c>
      <c r="W1589" s="93">
        <v>1</v>
      </c>
      <c r="X1589" s="94" t="s">
        <v>1343</v>
      </c>
      <c r="Y1589" s="93" t="s">
        <v>2049</v>
      </c>
      <c r="Z1589" s="94" t="s">
        <v>1367</v>
      </c>
    </row>
    <row r="1590" spans="1:26">
      <c r="A1590" s="92">
        <v>117</v>
      </c>
      <c r="B1590" s="93" t="s">
        <v>1342</v>
      </c>
      <c r="C1590" s="93" t="s">
        <v>367</v>
      </c>
      <c r="D1590" s="93">
        <v>390</v>
      </c>
      <c r="E1590" s="93" t="s">
        <v>54</v>
      </c>
      <c r="F1590" s="93">
        <v>385</v>
      </c>
      <c r="G1590" s="93">
        <v>1677</v>
      </c>
      <c r="J1590" s="93">
        <v>304</v>
      </c>
      <c r="P1590" s="93" t="s">
        <v>667</v>
      </c>
      <c r="Q1590" s="93">
        <v>32</v>
      </c>
      <c r="W1590" s="93">
        <v>1</v>
      </c>
      <c r="X1590" s="94" t="s">
        <v>1343</v>
      </c>
      <c r="Y1590" s="93" t="s">
        <v>2049</v>
      </c>
      <c r="Z1590" s="94" t="s">
        <v>1367</v>
      </c>
    </row>
    <row r="1591" spans="1:26">
      <c r="A1591" s="92">
        <v>117</v>
      </c>
      <c r="B1591" s="93" t="s">
        <v>1342</v>
      </c>
      <c r="C1591" s="93" t="s">
        <v>367</v>
      </c>
      <c r="D1591" s="93">
        <v>390</v>
      </c>
      <c r="E1591" s="93" t="s">
        <v>740</v>
      </c>
      <c r="F1591" s="93">
        <v>304</v>
      </c>
      <c r="G1591" s="93">
        <v>1677</v>
      </c>
      <c r="J1591" s="93">
        <v>304</v>
      </c>
      <c r="P1591" s="93" t="s">
        <v>667</v>
      </c>
      <c r="Q1591" s="93">
        <v>32</v>
      </c>
      <c r="W1591" s="93">
        <v>1</v>
      </c>
      <c r="X1591" s="94" t="s">
        <v>1343</v>
      </c>
      <c r="Y1591" s="93" t="s">
        <v>2049</v>
      </c>
      <c r="Z1591" s="94" t="s">
        <v>1367</v>
      </c>
    </row>
    <row r="1592" spans="1:26">
      <c r="A1592" s="92">
        <v>117</v>
      </c>
      <c r="B1592" s="93" t="s">
        <v>1342</v>
      </c>
      <c r="C1592" s="93" t="s">
        <v>55</v>
      </c>
      <c r="D1592" s="93">
        <v>389</v>
      </c>
      <c r="E1592" s="93" t="s">
        <v>54</v>
      </c>
      <c r="F1592" s="93">
        <v>385</v>
      </c>
      <c r="G1592" s="93">
        <v>1677</v>
      </c>
      <c r="J1592" s="93">
        <v>304</v>
      </c>
      <c r="P1592" s="93" t="s">
        <v>667</v>
      </c>
      <c r="Q1592" s="93">
        <v>32</v>
      </c>
      <c r="W1592" s="93">
        <v>1</v>
      </c>
      <c r="X1592" s="94" t="s">
        <v>1343</v>
      </c>
      <c r="Y1592" s="93" t="s">
        <v>2049</v>
      </c>
      <c r="Z1592" s="94" t="s">
        <v>1367</v>
      </c>
    </row>
    <row r="1593" spans="1:26">
      <c r="A1593" s="92">
        <v>117</v>
      </c>
      <c r="B1593" s="93" t="s">
        <v>1342</v>
      </c>
      <c r="C1593" s="93" t="s">
        <v>55</v>
      </c>
      <c r="D1593" s="93">
        <v>389</v>
      </c>
      <c r="E1593" s="93" t="s">
        <v>740</v>
      </c>
      <c r="F1593" s="93">
        <v>304</v>
      </c>
      <c r="G1593" s="93">
        <v>1677</v>
      </c>
      <c r="J1593" s="93">
        <v>304</v>
      </c>
      <c r="P1593" s="93" t="s">
        <v>667</v>
      </c>
      <c r="Q1593" s="93">
        <v>32</v>
      </c>
      <c r="W1593" s="93">
        <v>1</v>
      </c>
      <c r="X1593" s="94" t="s">
        <v>1343</v>
      </c>
      <c r="Y1593" s="93" t="s">
        <v>2049</v>
      </c>
      <c r="Z1593" s="94" t="s">
        <v>1367</v>
      </c>
    </row>
    <row r="1594" spans="1:26">
      <c r="A1594" s="92">
        <v>117</v>
      </c>
      <c r="B1594" s="93" t="s">
        <v>1342</v>
      </c>
      <c r="C1594" s="93" t="s">
        <v>553</v>
      </c>
      <c r="D1594" s="93">
        <v>66</v>
      </c>
      <c r="E1594" s="93" t="s">
        <v>740</v>
      </c>
      <c r="F1594" s="93">
        <v>304</v>
      </c>
      <c r="G1594" s="93">
        <v>1678</v>
      </c>
      <c r="J1594" s="93">
        <v>304</v>
      </c>
      <c r="P1594" s="93" t="s">
        <v>667</v>
      </c>
      <c r="Q1594" s="93">
        <v>32</v>
      </c>
      <c r="W1594" s="93">
        <v>1</v>
      </c>
      <c r="X1594" s="94" t="s">
        <v>1343</v>
      </c>
      <c r="Y1594" s="93" t="s">
        <v>2049</v>
      </c>
      <c r="Z1594" s="94" t="s">
        <v>1367</v>
      </c>
    </row>
    <row r="1595" spans="1:26">
      <c r="A1595" s="92">
        <v>117</v>
      </c>
      <c r="B1595" s="93" t="s">
        <v>1342</v>
      </c>
      <c r="C1595" s="93" t="s">
        <v>553</v>
      </c>
      <c r="D1595" s="93">
        <v>66</v>
      </c>
      <c r="E1595" s="93" t="s">
        <v>54</v>
      </c>
      <c r="F1595" s="93">
        <v>385</v>
      </c>
      <c r="G1595" s="93">
        <v>1678</v>
      </c>
      <c r="J1595" s="93">
        <v>304</v>
      </c>
      <c r="P1595" s="93" t="s">
        <v>667</v>
      </c>
      <c r="Q1595" s="93">
        <v>32</v>
      </c>
      <c r="W1595" s="93">
        <v>1</v>
      </c>
      <c r="X1595" s="94" t="s">
        <v>1343</v>
      </c>
      <c r="Y1595" s="93" t="s">
        <v>2049</v>
      </c>
      <c r="Z1595" s="94" t="s">
        <v>1367</v>
      </c>
    </row>
    <row r="1596" spans="1:26">
      <c r="A1596" s="92">
        <v>117</v>
      </c>
      <c r="B1596" s="93" t="s">
        <v>1342</v>
      </c>
      <c r="C1596" s="93" t="s">
        <v>52</v>
      </c>
      <c r="D1596" s="93">
        <v>379</v>
      </c>
      <c r="E1596" s="93" t="s">
        <v>740</v>
      </c>
      <c r="F1596" s="93">
        <v>304</v>
      </c>
      <c r="G1596" s="93">
        <v>1678</v>
      </c>
      <c r="J1596" s="93">
        <v>304</v>
      </c>
      <c r="P1596" s="93" t="s">
        <v>667</v>
      </c>
      <c r="Q1596" s="93">
        <v>32</v>
      </c>
      <c r="W1596" s="93">
        <v>1</v>
      </c>
      <c r="X1596" s="94" t="s">
        <v>1343</v>
      </c>
      <c r="Y1596" s="93" t="s">
        <v>2049</v>
      </c>
      <c r="Z1596" s="94" t="s">
        <v>1367</v>
      </c>
    </row>
    <row r="1597" spans="1:26">
      <c r="A1597" s="92">
        <v>117</v>
      </c>
      <c r="B1597" s="93" t="s">
        <v>1342</v>
      </c>
      <c r="C1597" s="93" t="s">
        <v>52</v>
      </c>
      <c r="D1597" s="93">
        <v>379</v>
      </c>
      <c r="E1597" s="93" t="s">
        <v>54</v>
      </c>
      <c r="F1597" s="93">
        <v>385</v>
      </c>
      <c r="G1597" s="93">
        <v>1678</v>
      </c>
      <c r="J1597" s="93">
        <v>304</v>
      </c>
      <c r="P1597" s="93" t="s">
        <v>667</v>
      </c>
      <c r="Q1597" s="93">
        <v>32</v>
      </c>
      <c r="W1597" s="93">
        <v>1</v>
      </c>
      <c r="X1597" s="94" t="s">
        <v>1343</v>
      </c>
      <c r="Y1597" s="93" t="s">
        <v>2049</v>
      </c>
      <c r="Z1597" s="94" t="s">
        <v>1367</v>
      </c>
    </row>
    <row r="1598" spans="1:26">
      <c r="A1598" s="92">
        <v>117</v>
      </c>
      <c r="B1598" s="93" t="s">
        <v>1342</v>
      </c>
      <c r="C1598" s="93" t="s">
        <v>1024</v>
      </c>
      <c r="D1598" s="93">
        <v>375</v>
      </c>
      <c r="E1598" s="93" t="s">
        <v>740</v>
      </c>
      <c r="F1598" s="93">
        <v>304</v>
      </c>
      <c r="G1598" s="93">
        <v>1678</v>
      </c>
      <c r="J1598" s="93">
        <v>304</v>
      </c>
      <c r="P1598" s="93" t="s">
        <v>667</v>
      </c>
      <c r="Q1598" s="93">
        <v>32</v>
      </c>
      <c r="W1598" s="93">
        <v>1</v>
      </c>
      <c r="X1598" s="94" t="s">
        <v>1343</v>
      </c>
      <c r="Y1598" s="93" t="s">
        <v>2049</v>
      </c>
      <c r="Z1598" s="94" t="s">
        <v>1367</v>
      </c>
    </row>
    <row r="1599" spans="1:26">
      <c r="A1599" s="92">
        <v>117</v>
      </c>
      <c r="B1599" s="93" t="s">
        <v>1342</v>
      </c>
      <c r="C1599" s="93" t="s">
        <v>1024</v>
      </c>
      <c r="D1599" s="93">
        <v>375</v>
      </c>
      <c r="E1599" s="93" t="s">
        <v>54</v>
      </c>
      <c r="F1599" s="93">
        <v>385</v>
      </c>
      <c r="G1599" s="93">
        <v>1678</v>
      </c>
      <c r="J1599" s="93">
        <v>304</v>
      </c>
      <c r="P1599" s="93" t="s">
        <v>667</v>
      </c>
      <c r="Q1599" s="93">
        <v>32</v>
      </c>
      <c r="W1599" s="93">
        <v>1</v>
      </c>
      <c r="X1599" s="94" t="s">
        <v>1343</v>
      </c>
      <c r="Y1599" s="93" t="s">
        <v>2049</v>
      </c>
      <c r="Z1599" s="94" t="s">
        <v>1367</v>
      </c>
    </row>
    <row r="1600" spans="1:26">
      <c r="A1600" s="92">
        <v>117</v>
      </c>
      <c r="B1600" s="93" t="s">
        <v>1342</v>
      </c>
      <c r="C1600" s="93" t="s">
        <v>367</v>
      </c>
      <c r="D1600" s="93">
        <v>390</v>
      </c>
      <c r="E1600" s="93" t="s">
        <v>54</v>
      </c>
      <c r="F1600" s="93">
        <v>385</v>
      </c>
      <c r="G1600" s="93">
        <v>1678</v>
      </c>
      <c r="J1600" s="93">
        <v>304</v>
      </c>
      <c r="P1600" s="93" t="s">
        <v>667</v>
      </c>
      <c r="Q1600" s="93">
        <v>32</v>
      </c>
      <c r="W1600" s="93">
        <v>1</v>
      </c>
      <c r="X1600" s="94" t="s">
        <v>1343</v>
      </c>
      <c r="Y1600" s="93" t="s">
        <v>2049</v>
      </c>
      <c r="Z1600" s="94" t="s">
        <v>1367</v>
      </c>
    </row>
    <row r="1601" spans="1:26">
      <c r="A1601" s="92">
        <v>117</v>
      </c>
      <c r="B1601" s="93" t="s">
        <v>1342</v>
      </c>
      <c r="C1601" s="93" t="s">
        <v>367</v>
      </c>
      <c r="D1601" s="93">
        <v>390</v>
      </c>
      <c r="E1601" s="93" t="s">
        <v>740</v>
      </c>
      <c r="F1601" s="93">
        <v>304</v>
      </c>
      <c r="G1601" s="93">
        <v>1678</v>
      </c>
      <c r="J1601" s="93">
        <v>304</v>
      </c>
      <c r="P1601" s="93" t="s">
        <v>667</v>
      </c>
      <c r="Q1601" s="93">
        <v>32</v>
      </c>
      <c r="W1601" s="93">
        <v>1</v>
      </c>
      <c r="X1601" s="94" t="s">
        <v>1343</v>
      </c>
      <c r="Y1601" s="93" t="s">
        <v>2049</v>
      </c>
      <c r="Z1601" s="94" t="s">
        <v>1367</v>
      </c>
    </row>
    <row r="1602" spans="1:26">
      <c r="A1602" s="92">
        <v>117</v>
      </c>
      <c r="B1602" s="93" t="s">
        <v>1342</v>
      </c>
      <c r="C1602" s="93" t="s">
        <v>55</v>
      </c>
      <c r="D1602" s="93">
        <v>389</v>
      </c>
      <c r="E1602" s="93" t="s">
        <v>54</v>
      </c>
      <c r="F1602" s="93">
        <v>385</v>
      </c>
      <c r="G1602" s="93">
        <v>1678</v>
      </c>
      <c r="J1602" s="93">
        <v>304</v>
      </c>
      <c r="P1602" s="93" t="s">
        <v>667</v>
      </c>
      <c r="Q1602" s="93">
        <v>32</v>
      </c>
      <c r="W1602" s="93">
        <v>1</v>
      </c>
      <c r="X1602" s="94" t="s">
        <v>1343</v>
      </c>
      <c r="Y1602" s="93" t="s">
        <v>2049</v>
      </c>
      <c r="Z1602" s="94" t="s">
        <v>1367</v>
      </c>
    </row>
    <row r="1603" spans="1:26">
      <c r="A1603" s="92">
        <v>117</v>
      </c>
      <c r="B1603" s="93" t="s">
        <v>1342</v>
      </c>
      <c r="C1603" s="93" t="s">
        <v>55</v>
      </c>
      <c r="D1603" s="93">
        <v>389</v>
      </c>
      <c r="E1603" s="93" t="s">
        <v>740</v>
      </c>
      <c r="F1603" s="93">
        <v>304</v>
      </c>
      <c r="G1603" s="93">
        <v>1678</v>
      </c>
      <c r="J1603" s="93">
        <v>304</v>
      </c>
      <c r="P1603" s="93" t="s">
        <v>667</v>
      </c>
      <c r="Q1603" s="93">
        <v>32</v>
      </c>
      <c r="W1603" s="93">
        <v>1</v>
      </c>
      <c r="X1603" s="94" t="s">
        <v>1343</v>
      </c>
      <c r="Y1603" s="93" t="s">
        <v>2049</v>
      </c>
      <c r="Z1603" s="94" t="s">
        <v>1367</v>
      </c>
    </row>
    <row r="1604" spans="1:26">
      <c r="A1604" s="92">
        <v>118</v>
      </c>
      <c r="B1604" s="93" t="s">
        <v>1230</v>
      </c>
      <c r="C1604" s="93" t="s">
        <v>570</v>
      </c>
      <c r="D1604" s="93">
        <v>379</v>
      </c>
      <c r="E1604" s="93" t="s">
        <v>30</v>
      </c>
      <c r="F1604" s="93">
        <v>157</v>
      </c>
      <c r="G1604" s="93">
        <v>1618</v>
      </c>
      <c r="P1604" s="93" t="s">
        <v>667</v>
      </c>
      <c r="Q1604" s="93">
        <v>86</v>
      </c>
      <c r="R1604" s="93">
        <v>1</v>
      </c>
      <c r="W1604" s="93" t="s">
        <v>1334</v>
      </c>
      <c r="Y1604" s="94" t="s">
        <v>1344</v>
      </c>
      <c r="Z1604" s="93" t="s">
        <v>995</v>
      </c>
    </row>
    <row r="1605" spans="1:26">
      <c r="A1605" s="92">
        <v>118</v>
      </c>
      <c r="B1605" s="93" t="s">
        <v>1230</v>
      </c>
      <c r="C1605" s="93" t="s">
        <v>495</v>
      </c>
      <c r="D1605" s="93">
        <v>216</v>
      </c>
      <c r="E1605" s="93" t="s">
        <v>30</v>
      </c>
      <c r="F1605" s="93">
        <v>157</v>
      </c>
      <c r="G1605" s="93">
        <v>1618</v>
      </c>
      <c r="P1605" s="93" t="s">
        <v>667</v>
      </c>
      <c r="Q1605" s="93">
        <v>86</v>
      </c>
      <c r="R1605" s="93">
        <v>1</v>
      </c>
      <c r="W1605" s="93" t="s">
        <v>1334</v>
      </c>
      <c r="Y1605" s="94" t="s">
        <v>1344</v>
      </c>
      <c r="Z1605" s="93" t="s">
        <v>995</v>
      </c>
    </row>
    <row r="1606" spans="1:26">
      <c r="A1606" s="92">
        <v>118</v>
      </c>
      <c r="B1606" s="93" t="s">
        <v>1230</v>
      </c>
      <c r="C1606" s="93" t="s">
        <v>570</v>
      </c>
      <c r="D1606" s="93">
        <v>379</v>
      </c>
      <c r="E1606" s="93" t="s">
        <v>30</v>
      </c>
      <c r="F1606" s="93">
        <v>157</v>
      </c>
      <c r="G1606" s="93">
        <v>1619</v>
      </c>
      <c r="P1606" s="93" t="s">
        <v>667</v>
      </c>
      <c r="Q1606" s="93">
        <v>86</v>
      </c>
      <c r="R1606" s="93">
        <v>1</v>
      </c>
      <c r="W1606" s="93" t="s">
        <v>1334</v>
      </c>
      <c r="Y1606" s="94" t="s">
        <v>1344</v>
      </c>
      <c r="Z1606" s="93" t="s">
        <v>995</v>
      </c>
    </row>
    <row r="1607" spans="1:26">
      <c r="A1607" s="92">
        <v>118</v>
      </c>
      <c r="B1607" s="93" t="s">
        <v>1230</v>
      </c>
      <c r="C1607" s="93" t="s">
        <v>495</v>
      </c>
      <c r="D1607" s="93">
        <v>216</v>
      </c>
      <c r="E1607" s="93" t="s">
        <v>30</v>
      </c>
      <c r="F1607" s="93">
        <v>157</v>
      </c>
      <c r="G1607" s="93">
        <v>1619</v>
      </c>
      <c r="P1607" s="93" t="s">
        <v>667</v>
      </c>
      <c r="Q1607" s="93">
        <v>86</v>
      </c>
      <c r="R1607" s="93">
        <v>1</v>
      </c>
      <c r="W1607" s="93" t="s">
        <v>1334</v>
      </c>
      <c r="Y1607" s="94" t="s">
        <v>1344</v>
      </c>
      <c r="Z1607" s="93" t="s">
        <v>995</v>
      </c>
    </row>
    <row r="1608" spans="1:26">
      <c r="A1608" s="92">
        <v>118</v>
      </c>
      <c r="B1608" s="93" t="s">
        <v>1230</v>
      </c>
      <c r="C1608" s="93" t="s">
        <v>485</v>
      </c>
      <c r="D1608" s="93">
        <v>20</v>
      </c>
      <c r="E1608" s="93" t="s">
        <v>30</v>
      </c>
      <c r="F1608" s="93">
        <v>157</v>
      </c>
      <c r="G1608" s="93">
        <v>1619</v>
      </c>
      <c r="P1608" s="93" t="s">
        <v>667</v>
      </c>
      <c r="Q1608" s="93">
        <v>86</v>
      </c>
      <c r="R1608" s="93">
        <v>1</v>
      </c>
      <c r="W1608" s="93" t="s">
        <v>1334</v>
      </c>
      <c r="Y1608" s="94" t="s">
        <v>1344</v>
      </c>
      <c r="Z1608" s="93" t="s">
        <v>995</v>
      </c>
    </row>
    <row r="1609" spans="1:26">
      <c r="A1609" s="92">
        <v>118</v>
      </c>
      <c r="B1609" s="93" t="s">
        <v>1230</v>
      </c>
      <c r="C1609" s="93" t="s">
        <v>475</v>
      </c>
      <c r="D1609" s="93">
        <v>56</v>
      </c>
      <c r="E1609" s="93" t="s">
        <v>30</v>
      </c>
      <c r="F1609" s="93">
        <v>157</v>
      </c>
      <c r="G1609" s="93">
        <v>1619</v>
      </c>
      <c r="P1609" s="93" t="s">
        <v>667</v>
      </c>
      <c r="Q1609" s="93">
        <v>86</v>
      </c>
      <c r="R1609" s="93">
        <v>1</v>
      </c>
      <c r="W1609" s="93" t="s">
        <v>1334</v>
      </c>
      <c r="Y1609" s="94" t="s">
        <v>1344</v>
      </c>
      <c r="Z1609" s="93" t="s">
        <v>995</v>
      </c>
    </row>
    <row r="1610" spans="1:26">
      <c r="A1610" s="92">
        <v>118</v>
      </c>
      <c r="B1610" s="93" t="s">
        <v>1230</v>
      </c>
      <c r="C1610" s="93" t="s">
        <v>488</v>
      </c>
      <c r="D1610" s="93">
        <v>375</v>
      </c>
      <c r="E1610" s="93" t="s">
        <v>30</v>
      </c>
      <c r="F1610" s="93">
        <v>157</v>
      </c>
      <c r="G1610" s="93">
        <v>1619</v>
      </c>
      <c r="P1610" s="93" t="s">
        <v>667</v>
      </c>
      <c r="Q1610" s="93">
        <v>86</v>
      </c>
      <c r="R1610" s="93">
        <v>1</v>
      </c>
      <c r="W1610" s="93" t="s">
        <v>1334</v>
      </c>
      <c r="Y1610" s="94" t="s">
        <v>1344</v>
      </c>
      <c r="Z1610" s="93" t="s">
        <v>995</v>
      </c>
    </row>
    <row r="1611" spans="1:26">
      <c r="A1611" s="92">
        <v>118</v>
      </c>
      <c r="B1611" s="93" t="s">
        <v>1230</v>
      </c>
      <c r="C1611" s="93" t="s">
        <v>570</v>
      </c>
      <c r="D1611" s="93">
        <v>379</v>
      </c>
      <c r="E1611" s="93" t="s">
        <v>860</v>
      </c>
      <c r="F1611" s="93">
        <v>170</v>
      </c>
      <c r="G1611" s="93">
        <v>1619</v>
      </c>
      <c r="P1611" s="93" t="s">
        <v>667</v>
      </c>
      <c r="Q1611" s="93">
        <v>86</v>
      </c>
      <c r="R1611" s="93">
        <v>1</v>
      </c>
      <c r="W1611" s="93" t="s">
        <v>1334</v>
      </c>
      <c r="Y1611" s="94" t="s">
        <v>1344</v>
      </c>
      <c r="Z1611" s="93" t="s">
        <v>995</v>
      </c>
    </row>
    <row r="1612" spans="1:26">
      <c r="A1612" s="92">
        <v>118</v>
      </c>
      <c r="B1612" s="93" t="s">
        <v>1230</v>
      </c>
      <c r="C1612" s="93" t="s">
        <v>495</v>
      </c>
      <c r="D1612" s="93">
        <v>216</v>
      </c>
      <c r="E1612" s="93" t="s">
        <v>860</v>
      </c>
      <c r="F1612" s="93">
        <v>170</v>
      </c>
      <c r="G1612" s="93">
        <v>1619</v>
      </c>
      <c r="P1612" s="93" t="s">
        <v>667</v>
      </c>
      <c r="Q1612" s="93">
        <v>86</v>
      </c>
      <c r="R1612" s="93">
        <v>1</v>
      </c>
      <c r="W1612" s="93" t="s">
        <v>1334</v>
      </c>
      <c r="Y1612" s="94" t="s">
        <v>1344</v>
      </c>
      <c r="Z1612" s="93" t="s">
        <v>995</v>
      </c>
    </row>
    <row r="1613" spans="1:26">
      <c r="A1613" s="92">
        <v>118</v>
      </c>
      <c r="B1613" s="93" t="s">
        <v>1230</v>
      </c>
      <c r="C1613" s="93" t="s">
        <v>485</v>
      </c>
      <c r="D1613" s="93">
        <v>20</v>
      </c>
      <c r="E1613" s="93" t="s">
        <v>860</v>
      </c>
      <c r="F1613" s="93">
        <v>170</v>
      </c>
      <c r="G1613" s="93">
        <v>1619</v>
      </c>
      <c r="P1613" s="93" t="s">
        <v>667</v>
      </c>
      <c r="Q1613" s="93">
        <v>86</v>
      </c>
      <c r="R1613" s="93">
        <v>1</v>
      </c>
      <c r="W1613" s="93" t="s">
        <v>1334</v>
      </c>
      <c r="Y1613" s="94" t="s">
        <v>1344</v>
      </c>
      <c r="Z1613" s="93" t="s">
        <v>995</v>
      </c>
    </row>
    <row r="1614" spans="1:26">
      <c r="A1614" s="92">
        <v>118</v>
      </c>
      <c r="B1614" s="93" t="s">
        <v>1230</v>
      </c>
      <c r="C1614" s="93" t="s">
        <v>475</v>
      </c>
      <c r="D1614" s="93">
        <v>56</v>
      </c>
      <c r="E1614" s="93" t="s">
        <v>860</v>
      </c>
      <c r="F1614" s="93">
        <v>170</v>
      </c>
      <c r="G1614" s="93">
        <v>1619</v>
      </c>
      <c r="P1614" s="93" t="s">
        <v>667</v>
      </c>
      <c r="Q1614" s="93">
        <v>86</v>
      </c>
      <c r="R1614" s="93">
        <v>1</v>
      </c>
      <c r="W1614" s="93" t="s">
        <v>1334</v>
      </c>
      <c r="Y1614" s="94" t="s">
        <v>1344</v>
      </c>
      <c r="Z1614" s="93" t="s">
        <v>995</v>
      </c>
    </row>
    <row r="1615" spans="1:26">
      <c r="A1615" s="92">
        <v>118</v>
      </c>
      <c r="B1615" s="93" t="s">
        <v>1230</v>
      </c>
      <c r="C1615" s="93" t="s">
        <v>488</v>
      </c>
      <c r="D1615" s="93">
        <v>375</v>
      </c>
      <c r="E1615" s="93" t="s">
        <v>860</v>
      </c>
      <c r="F1615" s="93">
        <v>170</v>
      </c>
      <c r="G1615" s="93">
        <v>1619</v>
      </c>
      <c r="P1615" s="93" t="s">
        <v>667</v>
      </c>
      <c r="Q1615" s="93">
        <v>86</v>
      </c>
      <c r="R1615" s="93">
        <v>1</v>
      </c>
      <c r="W1615" s="93" t="s">
        <v>1334</v>
      </c>
      <c r="Y1615" s="94" t="s">
        <v>1344</v>
      </c>
      <c r="Z1615" s="93" t="s">
        <v>995</v>
      </c>
    </row>
    <row r="1616" spans="1:26">
      <c r="A1616" s="92">
        <v>118</v>
      </c>
      <c r="B1616" s="93" t="s">
        <v>1230</v>
      </c>
      <c r="C1616" s="93" t="s">
        <v>570</v>
      </c>
      <c r="D1616" s="93">
        <v>379</v>
      </c>
      <c r="E1616" s="93" t="s">
        <v>30</v>
      </c>
      <c r="F1616" s="93">
        <v>157</v>
      </c>
      <c r="G1616" s="93">
        <v>1620</v>
      </c>
      <c r="P1616" s="93" t="s">
        <v>667</v>
      </c>
      <c r="Q1616" s="93">
        <v>86</v>
      </c>
      <c r="R1616" s="93">
        <v>1</v>
      </c>
      <c r="W1616" s="93" t="s">
        <v>1334</v>
      </c>
      <c r="Y1616" s="94" t="s">
        <v>1344</v>
      </c>
      <c r="Z1616" s="93" t="s">
        <v>995</v>
      </c>
    </row>
    <row r="1617" spans="1:26">
      <c r="A1617" s="92">
        <v>118</v>
      </c>
      <c r="B1617" s="93" t="s">
        <v>1230</v>
      </c>
      <c r="C1617" s="93" t="s">
        <v>495</v>
      </c>
      <c r="D1617" s="93">
        <v>216</v>
      </c>
      <c r="E1617" s="93" t="s">
        <v>30</v>
      </c>
      <c r="F1617" s="93">
        <v>157</v>
      </c>
      <c r="G1617" s="93">
        <v>1620</v>
      </c>
      <c r="P1617" s="93" t="s">
        <v>667</v>
      </c>
      <c r="Q1617" s="93">
        <v>86</v>
      </c>
      <c r="R1617" s="93">
        <v>1</v>
      </c>
      <c r="W1617" s="93" t="s">
        <v>1334</v>
      </c>
      <c r="Y1617" s="94" t="s">
        <v>1344</v>
      </c>
      <c r="Z1617" s="93" t="s">
        <v>995</v>
      </c>
    </row>
    <row r="1618" spans="1:26">
      <c r="A1618" s="92">
        <v>118</v>
      </c>
      <c r="B1618" s="93" t="s">
        <v>1230</v>
      </c>
      <c r="C1618" s="93" t="s">
        <v>485</v>
      </c>
      <c r="D1618" s="93">
        <v>20</v>
      </c>
      <c r="E1618" s="93" t="s">
        <v>30</v>
      </c>
      <c r="F1618" s="93">
        <v>157</v>
      </c>
      <c r="G1618" s="93">
        <v>1620</v>
      </c>
      <c r="P1618" s="93" t="s">
        <v>667</v>
      </c>
      <c r="Q1618" s="93">
        <v>86</v>
      </c>
      <c r="R1618" s="93">
        <v>1</v>
      </c>
      <c r="W1618" s="93" t="s">
        <v>1334</v>
      </c>
      <c r="Y1618" s="94" t="s">
        <v>1344</v>
      </c>
      <c r="Z1618" s="93" t="s">
        <v>995</v>
      </c>
    </row>
    <row r="1619" spans="1:26">
      <c r="A1619" s="92">
        <v>118</v>
      </c>
      <c r="B1619" s="93" t="s">
        <v>1230</v>
      </c>
      <c r="C1619" s="93" t="s">
        <v>488</v>
      </c>
      <c r="D1619" s="93">
        <v>375</v>
      </c>
      <c r="E1619" s="93" t="s">
        <v>30</v>
      </c>
      <c r="F1619" s="93">
        <v>157</v>
      </c>
      <c r="G1619" s="93">
        <v>1620</v>
      </c>
      <c r="P1619" s="93" t="s">
        <v>667</v>
      </c>
      <c r="Q1619" s="93">
        <v>86</v>
      </c>
      <c r="R1619" s="93">
        <v>1</v>
      </c>
      <c r="W1619" s="93" t="s">
        <v>1334</v>
      </c>
      <c r="Y1619" s="94" t="s">
        <v>1344</v>
      </c>
      <c r="Z1619" s="93" t="s">
        <v>995</v>
      </c>
    </row>
    <row r="1620" spans="1:26">
      <c r="A1620" s="92">
        <v>118</v>
      </c>
      <c r="B1620" s="93" t="s">
        <v>1230</v>
      </c>
      <c r="C1620" s="93" t="s">
        <v>570</v>
      </c>
      <c r="D1620" s="93">
        <v>379</v>
      </c>
      <c r="E1620" s="93" t="s">
        <v>860</v>
      </c>
      <c r="F1620" s="93">
        <v>170</v>
      </c>
      <c r="G1620" s="93">
        <v>1620</v>
      </c>
      <c r="I1620" s="93">
        <v>1</v>
      </c>
      <c r="P1620" s="93" t="s">
        <v>667</v>
      </c>
      <c r="Q1620" s="93">
        <v>86</v>
      </c>
      <c r="R1620" s="93">
        <v>1</v>
      </c>
      <c r="W1620" s="93" t="s">
        <v>1334</v>
      </c>
      <c r="Y1620" s="94" t="s">
        <v>1344</v>
      </c>
      <c r="Z1620" s="93" t="s">
        <v>995</v>
      </c>
    </row>
    <row r="1621" spans="1:26">
      <c r="A1621" s="92">
        <v>118</v>
      </c>
      <c r="B1621" s="93" t="s">
        <v>1230</v>
      </c>
      <c r="C1621" s="93" t="s">
        <v>495</v>
      </c>
      <c r="D1621" s="93">
        <v>216</v>
      </c>
      <c r="E1621" s="93" t="s">
        <v>860</v>
      </c>
      <c r="F1621" s="93">
        <v>170</v>
      </c>
      <c r="G1621" s="93">
        <v>1620</v>
      </c>
      <c r="I1621" s="93">
        <v>1</v>
      </c>
      <c r="P1621" s="93" t="s">
        <v>667</v>
      </c>
      <c r="Q1621" s="93">
        <v>86</v>
      </c>
      <c r="R1621" s="93">
        <v>1</v>
      </c>
      <c r="W1621" s="93" t="s">
        <v>1334</v>
      </c>
      <c r="Y1621" s="94" t="s">
        <v>1344</v>
      </c>
      <c r="Z1621" s="93" t="s">
        <v>995</v>
      </c>
    </row>
    <row r="1622" spans="1:26">
      <c r="A1622" s="92">
        <v>118</v>
      </c>
      <c r="B1622" s="93" t="s">
        <v>1230</v>
      </c>
      <c r="C1622" s="93" t="s">
        <v>485</v>
      </c>
      <c r="D1622" s="93">
        <v>20</v>
      </c>
      <c r="E1622" s="93" t="s">
        <v>860</v>
      </c>
      <c r="F1622" s="93">
        <v>170</v>
      </c>
      <c r="G1622" s="93">
        <v>1620</v>
      </c>
      <c r="I1622" s="93">
        <v>1</v>
      </c>
      <c r="P1622" s="93" t="s">
        <v>667</v>
      </c>
      <c r="Q1622" s="93">
        <v>86</v>
      </c>
      <c r="R1622" s="93">
        <v>1</v>
      </c>
      <c r="W1622" s="93" t="s">
        <v>1334</v>
      </c>
      <c r="Y1622" s="94" t="s">
        <v>1344</v>
      </c>
      <c r="Z1622" s="93" t="s">
        <v>995</v>
      </c>
    </row>
    <row r="1623" spans="1:26">
      <c r="A1623" s="92">
        <v>118</v>
      </c>
      <c r="B1623" s="93" t="s">
        <v>1230</v>
      </c>
      <c r="C1623" s="93" t="s">
        <v>488</v>
      </c>
      <c r="D1623" s="93">
        <v>375</v>
      </c>
      <c r="E1623" s="93" t="s">
        <v>860</v>
      </c>
      <c r="F1623" s="93">
        <v>170</v>
      </c>
      <c r="G1623" s="93">
        <v>1620</v>
      </c>
      <c r="I1623" s="93">
        <v>1</v>
      </c>
      <c r="P1623" s="93" t="s">
        <v>667</v>
      </c>
      <c r="Q1623" s="93">
        <v>86</v>
      </c>
      <c r="R1623" s="93">
        <v>1</v>
      </c>
      <c r="W1623" s="93" t="s">
        <v>1334</v>
      </c>
      <c r="Y1623" s="94" t="s">
        <v>1344</v>
      </c>
      <c r="Z1623" s="93" t="s">
        <v>995</v>
      </c>
    </row>
    <row r="1624" spans="1:26">
      <c r="A1624" s="92">
        <v>118</v>
      </c>
      <c r="B1624" s="93" t="s">
        <v>1230</v>
      </c>
      <c r="C1624" s="93" t="s">
        <v>669</v>
      </c>
      <c r="D1624" s="93">
        <v>87</v>
      </c>
      <c r="E1624" s="93" t="s">
        <v>860</v>
      </c>
      <c r="F1624" s="93">
        <v>170</v>
      </c>
      <c r="G1624" s="93">
        <v>1620</v>
      </c>
      <c r="I1624" s="93">
        <v>1</v>
      </c>
      <c r="P1624" s="93" t="s">
        <v>667</v>
      </c>
      <c r="Q1624" s="93">
        <v>86</v>
      </c>
      <c r="R1624" s="93">
        <v>1</v>
      </c>
      <c r="V1624" s="93">
        <v>1</v>
      </c>
      <c r="W1624" s="93" t="s">
        <v>1334</v>
      </c>
      <c r="Y1624" s="94" t="s">
        <v>1344</v>
      </c>
      <c r="Z1624" s="93" t="s">
        <v>995</v>
      </c>
    </row>
    <row r="1625" spans="1:26">
      <c r="A1625" s="92">
        <v>118</v>
      </c>
      <c r="B1625" s="93" t="s">
        <v>1230</v>
      </c>
      <c r="C1625" s="93" t="s">
        <v>669</v>
      </c>
      <c r="D1625" s="93">
        <v>87</v>
      </c>
      <c r="E1625" s="93" t="s">
        <v>30</v>
      </c>
      <c r="F1625" s="95">
        <v>157</v>
      </c>
      <c r="G1625" s="93">
        <v>1620</v>
      </c>
      <c r="I1625" s="93">
        <v>1</v>
      </c>
      <c r="P1625" s="93" t="s">
        <v>667</v>
      </c>
      <c r="Q1625" s="93">
        <v>86</v>
      </c>
      <c r="R1625" s="93">
        <v>1</v>
      </c>
      <c r="V1625" s="93">
        <v>1</v>
      </c>
      <c r="W1625" s="93" t="s">
        <v>1334</v>
      </c>
      <c r="Y1625" s="94" t="s">
        <v>1344</v>
      </c>
      <c r="Z1625" s="93" t="s">
        <v>995</v>
      </c>
    </row>
    <row r="1626" spans="1:26">
      <c r="A1626" s="92">
        <v>118</v>
      </c>
      <c r="B1626" s="93" t="s">
        <v>1230</v>
      </c>
      <c r="C1626" s="93" t="s">
        <v>570</v>
      </c>
      <c r="D1626" s="93">
        <v>379</v>
      </c>
      <c r="E1626" s="93" t="s">
        <v>30</v>
      </c>
      <c r="F1626" s="93">
        <v>157</v>
      </c>
      <c r="G1626" s="93">
        <v>1621</v>
      </c>
      <c r="P1626" s="93" t="s">
        <v>667</v>
      </c>
      <c r="Q1626" s="93">
        <v>86</v>
      </c>
      <c r="R1626" s="93">
        <v>1</v>
      </c>
      <c r="W1626" s="93" t="s">
        <v>1334</v>
      </c>
      <c r="Y1626" s="94" t="s">
        <v>1344</v>
      </c>
      <c r="Z1626" s="93" t="s">
        <v>995</v>
      </c>
    </row>
    <row r="1627" spans="1:26">
      <c r="A1627" s="92">
        <v>118</v>
      </c>
      <c r="B1627" s="93" t="s">
        <v>1230</v>
      </c>
      <c r="C1627" s="93" t="s">
        <v>495</v>
      </c>
      <c r="D1627" s="93">
        <v>216</v>
      </c>
      <c r="E1627" s="93" t="s">
        <v>30</v>
      </c>
      <c r="F1627" s="93">
        <v>157</v>
      </c>
      <c r="G1627" s="93">
        <v>1621</v>
      </c>
      <c r="P1627" s="93" t="s">
        <v>667</v>
      </c>
      <c r="Q1627" s="93">
        <v>86</v>
      </c>
      <c r="R1627" s="93">
        <v>1</v>
      </c>
      <c r="W1627" s="93" t="s">
        <v>1334</v>
      </c>
      <c r="Y1627" s="94" t="s">
        <v>1344</v>
      </c>
      <c r="Z1627" s="93" t="s">
        <v>995</v>
      </c>
    </row>
    <row r="1628" spans="1:26">
      <c r="A1628" s="92">
        <v>118</v>
      </c>
      <c r="B1628" s="93" t="s">
        <v>1230</v>
      </c>
      <c r="C1628" s="93" t="s">
        <v>485</v>
      </c>
      <c r="D1628" s="93">
        <v>20</v>
      </c>
      <c r="E1628" s="93" t="s">
        <v>30</v>
      </c>
      <c r="F1628" s="93">
        <v>157</v>
      </c>
      <c r="G1628" s="93">
        <v>1621</v>
      </c>
      <c r="P1628" s="93" t="s">
        <v>667</v>
      </c>
      <c r="Q1628" s="93">
        <v>86</v>
      </c>
      <c r="R1628" s="93">
        <v>1</v>
      </c>
      <c r="W1628" s="93" t="s">
        <v>1334</v>
      </c>
      <c r="Y1628" s="94" t="s">
        <v>1344</v>
      </c>
      <c r="Z1628" s="93" t="s">
        <v>995</v>
      </c>
    </row>
    <row r="1629" spans="1:26">
      <c r="A1629" s="92">
        <v>118</v>
      </c>
      <c r="B1629" s="93" t="s">
        <v>1230</v>
      </c>
      <c r="C1629" s="93" t="s">
        <v>570</v>
      </c>
      <c r="D1629" s="93">
        <v>379</v>
      </c>
      <c r="E1629" s="93" t="s">
        <v>30</v>
      </c>
      <c r="F1629" s="93">
        <v>157</v>
      </c>
      <c r="G1629" s="93">
        <v>1622</v>
      </c>
      <c r="P1629" s="93" t="s">
        <v>667</v>
      </c>
      <c r="Q1629" s="93">
        <v>86</v>
      </c>
      <c r="R1629" s="93">
        <v>1</v>
      </c>
      <c r="W1629" s="93" t="s">
        <v>1334</v>
      </c>
      <c r="Y1629" s="94" t="s">
        <v>1344</v>
      </c>
      <c r="Z1629" s="93" t="s">
        <v>995</v>
      </c>
    </row>
    <row r="1630" spans="1:26">
      <c r="A1630" s="92">
        <v>118</v>
      </c>
      <c r="B1630" s="93" t="s">
        <v>1230</v>
      </c>
      <c r="C1630" s="93" t="s">
        <v>495</v>
      </c>
      <c r="D1630" s="93">
        <v>216</v>
      </c>
      <c r="E1630" s="93" t="s">
        <v>30</v>
      </c>
      <c r="F1630" s="93">
        <v>157</v>
      </c>
      <c r="G1630" s="93">
        <v>1622</v>
      </c>
      <c r="P1630" s="93" t="s">
        <v>667</v>
      </c>
      <c r="Q1630" s="93">
        <v>86</v>
      </c>
      <c r="R1630" s="93">
        <v>1</v>
      </c>
      <c r="W1630" s="93" t="s">
        <v>1334</v>
      </c>
      <c r="Y1630" s="94" t="s">
        <v>1344</v>
      </c>
      <c r="Z1630" s="93" t="s">
        <v>995</v>
      </c>
    </row>
    <row r="1631" spans="1:26">
      <c r="A1631" s="92">
        <v>118</v>
      </c>
      <c r="B1631" s="93" t="s">
        <v>1230</v>
      </c>
      <c r="C1631" s="93" t="s">
        <v>485</v>
      </c>
      <c r="D1631" s="93">
        <v>20</v>
      </c>
      <c r="E1631" s="93" t="s">
        <v>30</v>
      </c>
      <c r="F1631" s="93">
        <v>157</v>
      </c>
      <c r="G1631" s="93">
        <v>1622</v>
      </c>
      <c r="P1631" s="93" t="s">
        <v>667</v>
      </c>
      <c r="Q1631" s="93">
        <v>86</v>
      </c>
      <c r="R1631" s="93">
        <v>1</v>
      </c>
      <c r="W1631" s="93" t="s">
        <v>1334</v>
      </c>
      <c r="Y1631" s="94" t="s">
        <v>1344</v>
      </c>
      <c r="Z1631" s="93" t="s">
        <v>995</v>
      </c>
    </row>
    <row r="1632" spans="1:26">
      <c r="A1632" s="92">
        <v>118</v>
      </c>
      <c r="B1632" s="93" t="s">
        <v>1230</v>
      </c>
      <c r="C1632" s="93" t="s">
        <v>570</v>
      </c>
      <c r="D1632" s="93">
        <v>379</v>
      </c>
      <c r="E1632" s="93" t="s">
        <v>25</v>
      </c>
      <c r="F1632" s="93">
        <f>66</f>
        <v>66</v>
      </c>
      <c r="G1632" s="93">
        <v>1624</v>
      </c>
      <c r="P1632" s="93" t="s">
        <v>667</v>
      </c>
      <c r="Q1632" s="93">
        <v>86</v>
      </c>
      <c r="R1632" s="93">
        <v>1</v>
      </c>
      <c r="W1632" s="93" t="s">
        <v>1334</v>
      </c>
      <c r="Y1632" s="94" t="s">
        <v>1344</v>
      </c>
      <c r="Z1632" s="93" t="s">
        <v>995</v>
      </c>
    </row>
    <row r="1633" spans="1:26">
      <c r="A1633" s="92">
        <v>118</v>
      </c>
      <c r="B1633" s="93" t="s">
        <v>1230</v>
      </c>
      <c r="C1633" s="93" t="s">
        <v>570</v>
      </c>
      <c r="D1633" s="93">
        <v>379</v>
      </c>
      <c r="E1633" s="93" t="s">
        <v>494</v>
      </c>
      <c r="F1633" s="93">
        <v>390</v>
      </c>
      <c r="G1633" s="93">
        <v>1624</v>
      </c>
      <c r="P1633" s="93" t="s">
        <v>667</v>
      </c>
      <c r="Q1633" s="93">
        <v>86</v>
      </c>
      <c r="R1633" s="93">
        <v>1</v>
      </c>
      <c r="W1633" s="93" t="s">
        <v>1334</v>
      </c>
      <c r="Y1633" s="94" t="s">
        <v>1344</v>
      </c>
      <c r="Z1633" s="93" t="s">
        <v>995</v>
      </c>
    </row>
    <row r="1634" spans="1:26">
      <c r="A1634" s="92">
        <v>118</v>
      </c>
      <c r="B1634" s="93" t="s">
        <v>1230</v>
      </c>
      <c r="C1634" s="93" t="s">
        <v>570</v>
      </c>
      <c r="D1634" s="93">
        <v>379</v>
      </c>
      <c r="E1634" s="93" t="s">
        <v>505</v>
      </c>
      <c r="F1634" s="93">
        <v>389</v>
      </c>
      <c r="G1634" s="93">
        <v>1624</v>
      </c>
      <c r="P1634" s="93" t="s">
        <v>667</v>
      </c>
      <c r="Q1634" s="93">
        <v>86</v>
      </c>
      <c r="R1634" s="93">
        <v>1</v>
      </c>
      <c r="W1634" s="93" t="s">
        <v>1334</v>
      </c>
      <c r="Y1634" s="94" t="s">
        <v>1344</v>
      </c>
      <c r="Z1634" s="93" t="s">
        <v>995</v>
      </c>
    </row>
    <row r="1635" spans="1:26">
      <c r="A1635" s="92">
        <v>118</v>
      </c>
      <c r="B1635" s="93" t="s">
        <v>1230</v>
      </c>
      <c r="C1635" s="93" t="s">
        <v>570</v>
      </c>
      <c r="D1635" s="93">
        <v>379</v>
      </c>
      <c r="E1635" s="93" t="s">
        <v>471</v>
      </c>
      <c r="F1635" s="93">
        <v>177</v>
      </c>
      <c r="G1635" s="93">
        <v>1624</v>
      </c>
      <c r="P1635" s="93" t="s">
        <v>667</v>
      </c>
      <c r="Q1635" s="93">
        <v>86</v>
      </c>
      <c r="R1635" s="93">
        <v>1</v>
      </c>
      <c r="W1635" s="93" t="s">
        <v>1334</v>
      </c>
      <c r="Y1635" s="94" t="s">
        <v>1344</v>
      </c>
      <c r="Z1635" s="93" t="s">
        <v>995</v>
      </c>
    </row>
    <row r="1636" spans="1:26">
      <c r="A1636" s="92">
        <v>118</v>
      </c>
      <c r="B1636" s="93" t="s">
        <v>1230</v>
      </c>
      <c r="C1636" s="93" t="s">
        <v>570</v>
      </c>
      <c r="D1636" s="93">
        <v>379</v>
      </c>
      <c r="E1636" s="93" t="s">
        <v>506</v>
      </c>
      <c r="F1636" s="93">
        <v>178</v>
      </c>
      <c r="G1636" s="93">
        <v>1624</v>
      </c>
      <c r="P1636" s="93" t="s">
        <v>667</v>
      </c>
      <c r="Q1636" s="93">
        <v>86</v>
      </c>
      <c r="R1636" s="93">
        <v>1</v>
      </c>
      <c r="W1636" s="93" t="s">
        <v>1334</v>
      </c>
      <c r="Y1636" s="94" t="s">
        <v>1344</v>
      </c>
      <c r="Z1636" s="93" t="s">
        <v>995</v>
      </c>
    </row>
    <row r="1637" spans="1:26">
      <c r="A1637" s="92">
        <v>118</v>
      </c>
      <c r="B1637" s="93" t="s">
        <v>1230</v>
      </c>
      <c r="C1637" s="93" t="s">
        <v>495</v>
      </c>
      <c r="D1637" s="93">
        <v>216</v>
      </c>
      <c r="E1637" s="93" t="s">
        <v>25</v>
      </c>
      <c r="F1637" s="93">
        <f>66</f>
        <v>66</v>
      </c>
      <c r="G1637" s="93">
        <v>1624</v>
      </c>
      <c r="P1637" s="93" t="s">
        <v>667</v>
      </c>
      <c r="Q1637" s="93">
        <v>86</v>
      </c>
      <c r="R1637" s="93">
        <v>1</v>
      </c>
      <c r="W1637" s="93" t="s">
        <v>1334</v>
      </c>
      <c r="Y1637" s="94" t="s">
        <v>1344</v>
      </c>
      <c r="Z1637" s="93" t="s">
        <v>995</v>
      </c>
    </row>
    <row r="1638" spans="1:26">
      <c r="A1638" s="92">
        <v>118</v>
      </c>
      <c r="B1638" s="93" t="s">
        <v>1230</v>
      </c>
      <c r="C1638" s="93" t="s">
        <v>495</v>
      </c>
      <c r="D1638" s="93">
        <v>216</v>
      </c>
      <c r="E1638" s="93" t="s">
        <v>494</v>
      </c>
      <c r="F1638" s="93">
        <v>390</v>
      </c>
      <c r="G1638" s="93">
        <v>1624</v>
      </c>
      <c r="P1638" s="93" t="s">
        <v>667</v>
      </c>
      <c r="Q1638" s="93">
        <v>86</v>
      </c>
      <c r="R1638" s="93">
        <v>1</v>
      </c>
      <c r="W1638" s="93" t="s">
        <v>1334</v>
      </c>
      <c r="Y1638" s="94" t="s">
        <v>1344</v>
      </c>
      <c r="Z1638" s="93" t="s">
        <v>995</v>
      </c>
    </row>
    <row r="1639" spans="1:26">
      <c r="A1639" s="92">
        <v>118</v>
      </c>
      <c r="B1639" s="93" t="s">
        <v>1230</v>
      </c>
      <c r="C1639" s="93" t="s">
        <v>495</v>
      </c>
      <c r="D1639" s="93">
        <v>216</v>
      </c>
      <c r="E1639" s="93" t="s">
        <v>505</v>
      </c>
      <c r="F1639" s="93">
        <v>389</v>
      </c>
      <c r="G1639" s="93">
        <v>1624</v>
      </c>
      <c r="P1639" s="93" t="s">
        <v>667</v>
      </c>
      <c r="Q1639" s="93">
        <v>86</v>
      </c>
      <c r="R1639" s="93">
        <v>1</v>
      </c>
      <c r="W1639" s="93" t="s">
        <v>1334</v>
      </c>
      <c r="Y1639" s="94" t="s">
        <v>1344</v>
      </c>
      <c r="Z1639" s="93" t="s">
        <v>995</v>
      </c>
    </row>
    <row r="1640" spans="1:26">
      <c r="A1640" s="92">
        <v>118</v>
      </c>
      <c r="B1640" s="93" t="s">
        <v>1230</v>
      </c>
      <c r="C1640" s="93" t="s">
        <v>495</v>
      </c>
      <c r="D1640" s="93">
        <v>216</v>
      </c>
      <c r="E1640" s="93" t="s">
        <v>471</v>
      </c>
      <c r="F1640" s="93">
        <v>177</v>
      </c>
      <c r="G1640" s="93">
        <v>1624</v>
      </c>
      <c r="P1640" s="93" t="s">
        <v>667</v>
      </c>
      <c r="Q1640" s="93">
        <v>86</v>
      </c>
      <c r="R1640" s="93">
        <v>1</v>
      </c>
      <c r="W1640" s="93" t="s">
        <v>1334</v>
      </c>
      <c r="Y1640" s="94" t="s">
        <v>1344</v>
      </c>
      <c r="Z1640" s="93" t="s">
        <v>995</v>
      </c>
    </row>
    <row r="1641" spans="1:26">
      <c r="A1641" s="92">
        <v>118</v>
      </c>
      <c r="B1641" s="93" t="s">
        <v>1230</v>
      </c>
      <c r="C1641" s="93" t="s">
        <v>495</v>
      </c>
      <c r="D1641" s="93">
        <v>216</v>
      </c>
      <c r="E1641" s="93" t="s">
        <v>506</v>
      </c>
      <c r="F1641" s="93">
        <v>178</v>
      </c>
      <c r="G1641" s="93">
        <v>1624</v>
      </c>
      <c r="P1641" s="93" t="s">
        <v>667</v>
      </c>
      <c r="Q1641" s="93">
        <v>86</v>
      </c>
      <c r="R1641" s="93">
        <v>1</v>
      </c>
      <c r="W1641" s="93" t="s">
        <v>1334</v>
      </c>
      <c r="Y1641" s="94" t="s">
        <v>1344</v>
      </c>
      <c r="Z1641" s="93" t="s">
        <v>995</v>
      </c>
    </row>
    <row r="1642" spans="1:26">
      <c r="A1642" s="92">
        <v>118</v>
      </c>
      <c r="B1642" s="93" t="s">
        <v>1230</v>
      </c>
      <c r="C1642" s="93" t="s">
        <v>485</v>
      </c>
      <c r="D1642" s="93">
        <v>20</v>
      </c>
      <c r="E1642" s="93" t="s">
        <v>25</v>
      </c>
      <c r="F1642" s="93">
        <f>66</f>
        <v>66</v>
      </c>
      <c r="G1642" s="93">
        <v>1624</v>
      </c>
      <c r="P1642" s="93" t="s">
        <v>667</v>
      </c>
      <c r="Q1642" s="93">
        <v>86</v>
      </c>
      <c r="R1642" s="93">
        <v>1</v>
      </c>
      <c r="W1642" s="93" t="s">
        <v>1334</v>
      </c>
      <c r="Y1642" s="94" t="s">
        <v>1344</v>
      </c>
      <c r="Z1642" s="93" t="s">
        <v>995</v>
      </c>
    </row>
    <row r="1643" spans="1:26">
      <c r="A1643" s="92">
        <v>118</v>
      </c>
      <c r="B1643" s="93" t="s">
        <v>1230</v>
      </c>
      <c r="C1643" s="93" t="s">
        <v>485</v>
      </c>
      <c r="D1643" s="93">
        <v>20</v>
      </c>
      <c r="E1643" s="93" t="s">
        <v>494</v>
      </c>
      <c r="F1643" s="93">
        <v>390</v>
      </c>
      <c r="G1643" s="93">
        <v>1624</v>
      </c>
      <c r="P1643" s="93" t="s">
        <v>667</v>
      </c>
      <c r="Q1643" s="93">
        <v>86</v>
      </c>
      <c r="R1643" s="93">
        <v>1</v>
      </c>
      <c r="W1643" s="93" t="s">
        <v>1334</v>
      </c>
      <c r="Y1643" s="94" t="s">
        <v>1344</v>
      </c>
      <c r="Z1643" s="93" t="s">
        <v>995</v>
      </c>
    </row>
    <row r="1644" spans="1:26">
      <c r="A1644" s="92">
        <v>118</v>
      </c>
      <c r="B1644" s="93" t="s">
        <v>1230</v>
      </c>
      <c r="C1644" s="93" t="s">
        <v>485</v>
      </c>
      <c r="D1644" s="93">
        <v>20</v>
      </c>
      <c r="E1644" s="93" t="s">
        <v>505</v>
      </c>
      <c r="F1644" s="93">
        <v>389</v>
      </c>
      <c r="G1644" s="93">
        <v>1624</v>
      </c>
      <c r="P1644" s="93" t="s">
        <v>667</v>
      </c>
      <c r="Q1644" s="93">
        <v>86</v>
      </c>
      <c r="R1644" s="93">
        <v>1</v>
      </c>
      <c r="W1644" s="93" t="s">
        <v>1334</v>
      </c>
      <c r="Y1644" s="94" t="s">
        <v>1344</v>
      </c>
      <c r="Z1644" s="93" t="s">
        <v>995</v>
      </c>
    </row>
    <row r="1645" spans="1:26">
      <c r="A1645" s="92">
        <v>118</v>
      </c>
      <c r="B1645" s="93" t="s">
        <v>1230</v>
      </c>
      <c r="C1645" s="93" t="s">
        <v>485</v>
      </c>
      <c r="D1645" s="93">
        <v>20</v>
      </c>
      <c r="E1645" s="93" t="s">
        <v>471</v>
      </c>
      <c r="F1645" s="93">
        <v>177</v>
      </c>
      <c r="G1645" s="93">
        <v>1624</v>
      </c>
      <c r="P1645" s="93" t="s">
        <v>667</v>
      </c>
      <c r="Q1645" s="93">
        <v>86</v>
      </c>
      <c r="R1645" s="93">
        <v>1</v>
      </c>
      <c r="W1645" s="93" t="s">
        <v>1334</v>
      </c>
      <c r="Y1645" s="94" t="s">
        <v>1344</v>
      </c>
      <c r="Z1645" s="93" t="s">
        <v>995</v>
      </c>
    </row>
    <row r="1646" spans="1:26">
      <c r="A1646" s="92">
        <v>118</v>
      </c>
      <c r="B1646" s="93" t="s">
        <v>1230</v>
      </c>
      <c r="C1646" s="93" t="s">
        <v>485</v>
      </c>
      <c r="D1646" s="93">
        <v>20</v>
      </c>
      <c r="E1646" s="93" t="s">
        <v>506</v>
      </c>
      <c r="F1646" s="93">
        <v>178</v>
      </c>
      <c r="G1646" s="93">
        <v>1624</v>
      </c>
      <c r="P1646" s="93" t="s">
        <v>667</v>
      </c>
      <c r="Q1646" s="93">
        <v>86</v>
      </c>
      <c r="R1646" s="93">
        <v>1</v>
      </c>
      <c r="W1646" s="93" t="s">
        <v>1334</v>
      </c>
      <c r="Y1646" s="94" t="s">
        <v>1344</v>
      </c>
      <c r="Z1646" s="93" t="s">
        <v>995</v>
      </c>
    </row>
    <row r="1647" spans="1:26">
      <c r="A1647" s="92">
        <v>118</v>
      </c>
      <c r="B1647" s="93" t="s">
        <v>1230</v>
      </c>
      <c r="C1647" s="93" t="s">
        <v>488</v>
      </c>
      <c r="D1647" s="93">
        <v>375</v>
      </c>
      <c r="E1647" s="93" t="s">
        <v>494</v>
      </c>
      <c r="F1647" s="93">
        <v>390</v>
      </c>
      <c r="G1647" s="93">
        <v>1624</v>
      </c>
      <c r="P1647" s="93" t="s">
        <v>667</v>
      </c>
      <c r="Q1647" s="93">
        <v>86</v>
      </c>
      <c r="R1647" s="93">
        <v>1</v>
      </c>
      <c r="W1647" s="93" t="s">
        <v>1334</v>
      </c>
      <c r="Y1647" s="94" t="s">
        <v>1344</v>
      </c>
      <c r="Z1647" s="93" t="s">
        <v>995</v>
      </c>
    </row>
    <row r="1648" spans="1:26">
      <c r="A1648" s="92">
        <v>118</v>
      </c>
      <c r="B1648" s="93" t="s">
        <v>1230</v>
      </c>
      <c r="C1648" s="93" t="s">
        <v>488</v>
      </c>
      <c r="D1648" s="93">
        <v>375</v>
      </c>
      <c r="E1648" s="93" t="s">
        <v>505</v>
      </c>
      <c r="F1648" s="93">
        <v>389</v>
      </c>
      <c r="G1648" s="93">
        <v>1624</v>
      </c>
      <c r="P1648" s="93" t="s">
        <v>667</v>
      </c>
      <c r="Q1648" s="93">
        <v>86</v>
      </c>
      <c r="R1648" s="93">
        <v>1</v>
      </c>
      <c r="W1648" s="93" t="s">
        <v>1334</v>
      </c>
      <c r="Y1648" s="94" t="s">
        <v>1344</v>
      </c>
      <c r="Z1648" s="93" t="s">
        <v>995</v>
      </c>
    </row>
    <row r="1649" spans="1:26">
      <c r="A1649" s="92">
        <v>118</v>
      </c>
      <c r="B1649" s="93" t="s">
        <v>1230</v>
      </c>
      <c r="C1649" s="93" t="s">
        <v>570</v>
      </c>
      <c r="D1649" s="93">
        <v>379</v>
      </c>
      <c r="E1649" s="93" t="s">
        <v>25</v>
      </c>
      <c r="F1649" s="93">
        <f>66</f>
        <v>66</v>
      </c>
      <c r="G1649" s="93">
        <v>1625</v>
      </c>
      <c r="P1649" s="93" t="s">
        <v>667</v>
      </c>
      <c r="Q1649" s="93">
        <v>86</v>
      </c>
      <c r="R1649" s="93">
        <v>1</v>
      </c>
      <c r="W1649" s="93" t="s">
        <v>1334</v>
      </c>
      <c r="Y1649" s="94" t="s">
        <v>1344</v>
      </c>
      <c r="Z1649" s="93" t="s">
        <v>995</v>
      </c>
    </row>
    <row r="1650" spans="1:26">
      <c r="A1650" s="92">
        <v>118</v>
      </c>
      <c r="B1650" s="93" t="s">
        <v>1230</v>
      </c>
      <c r="C1650" s="93" t="s">
        <v>570</v>
      </c>
      <c r="D1650" s="93">
        <v>379</v>
      </c>
      <c r="E1650" s="93" t="s">
        <v>494</v>
      </c>
      <c r="F1650" s="93">
        <v>390</v>
      </c>
      <c r="G1650" s="93">
        <v>1625</v>
      </c>
      <c r="P1650" s="93" t="s">
        <v>667</v>
      </c>
      <c r="Q1650" s="93">
        <v>86</v>
      </c>
      <c r="R1650" s="93">
        <v>1</v>
      </c>
      <c r="W1650" s="93" t="s">
        <v>1334</v>
      </c>
      <c r="Y1650" s="94" t="s">
        <v>1344</v>
      </c>
      <c r="Z1650" s="93" t="s">
        <v>995</v>
      </c>
    </row>
    <row r="1651" spans="1:26">
      <c r="A1651" s="92">
        <v>118</v>
      </c>
      <c r="B1651" s="93" t="s">
        <v>1230</v>
      </c>
      <c r="C1651" s="93" t="s">
        <v>570</v>
      </c>
      <c r="D1651" s="93">
        <v>379</v>
      </c>
      <c r="E1651" s="93" t="s">
        <v>505</v>
      </c>
      <c r="F1651" s="93">
        <v>389</v>
      </c>
      <c r="G1651" s="93">
        <v>1625</v>
      </c>
      <c r="P1651" s="93" t="s">
        <v>667</v>
      </c>
      <c r="Q1651" s="93">
        <v>86</v>
      </c>
      <c r="R1651" s="93">
        <v>1</v>
      </c>
      <c r="W1651" s="93" t="s">
        <v>1334</v>
      </c>
      <c r="Y1651" s="94" t="s">
        <v>1344</v>
      </c>
      <c r="Z1651" s="93" t="s">
        <v>995</v>
      </c>
    </row>
    <row r="1652" spans="1:26">
      <c r="A1652" s="92">
        <v>118</v>
      </c>
      <c r="B1652" s="93" t="s">
        <v>1230</v>
      </c>
      <c r="C1652" s="93" t="s">
        <v>570</v>
      </c>
      <c r="D1652" s="93">
        <v>379</v>
      </c>
      <c r="E1652" s="93" t="s">
        <v>471</v>
      </c>
      <c r="F1652" s="93">
        <v>177</v>
      </c>
      <c r="G1652" s="93">
        <v>1625</v>
      </c>
      <c r="P1652" s="93" t="s">
        <v>667</v>
      </c>
      <c r="Q1652" s="93">
        <v>86</v>
      </c>
      <c r="R1652" s="93">
        <v>1</v>
      </c>
      <c r="W1652" s="93" t="s">
        <v>1334</v>
      </c>
      <c r="Y1652" s="94" t="s">
        <v>1344</v>
      </c>
      <c r="Z1652" s="93" t="s">
        <v>995</v>
      </c>
    </row>
    <row r="1653" spans="1:26">
      <c r="A1653" s="92">
        <v>118</v>
      </c>
      <c r="B1653" s="93" t="s">
        <v>1230</v>
      </c>
      <c r="C1653" s="93" t="s">
        <v>570</v>
      </c>
      <c r="D1653" s="93">
        <v>379</v>
      </c>
      <c r="E1653" s="93" t="s">
        <v>506</v>
      </c>
      <c r="F1653" s="93">
        <v>178</v>
      </c>
      <c r="G1653" s="93">
        <v>1625</v>
      </c>
      <c r="P1653" s="93" t="s">
        <v>667</v>
      </c>
      <c r="Q1653" s="93">
        <v>86</v>
      </c>
      <c r="R1653" s="93">
        <v>1</v>
      </c>
      <c r="W1653" s="93" t="s">
        <v>1334</v>
      </c>
      <c r="Y1653" s="94" t="s">
        <v>1344</v>
      </c>
      <c r="Z1653" s="93" t="s">
        <v>995</v>
      </c>
    </row>
    <row r="1654" spans="1:26">
      <c r="A1654" s="92">
        <v>118</v>
      </c>
      <c r="B1654" s="93" t="s">
        <v>1230</v>
      </c>
      <c r="C1654" s="93" t="s">
        <v>495</v>
      </c>
      <c r="D1654" s="93">
        <v>216</v>
      </c>
      <c r="E1654" s="93" t="s">
        <v>25</v>
      </c>
      <c r="F1654" s="93">
        <f>66</f>
        <v>66</v>
      </c>
      <c r="G1654" s="93">
        <v>1625</v>
      </c>
      <c r="P1654" s="93" t="s">
        <v>667</v>
      </c>
      <c r="Q1654" s="93">
        <v>86</v>
      </c>
      <c r="R1654" s="93">
        <v>1</v>
      </c>
      <c r="W1654" s="93" t="s">
        <v>1334</v>
      </c>
      <c r="Y1654" s="94" t="s">
        <v>1344</v>
      </c>
      <c r="Z1654" s="93" t="s">
        <v>995</v>
      </c>
    </row>
    <row r="1655" spans="1:26">
      <c r="A1655" s="92">
        <v>118</v>
      </c>
      <c r="B1655" s="93" t="s">
        <v>1230</v>
      </c>
      <c r="C1655" s="93" t="s">
        <v>495</v>
      </c>
      <c r="D1655" s="93">
        <v>216</v>
      </c>
      <c r="E1655" s="93" t="s">
        <v>494</v>
      </c>
      <c r="F1655" s="93">
        <v>390</v>
      </c>
      <c r="G1655" s="93">
        <v>1625</v>
      </c>
      <c r="P1655" s="93" t="s">
        <v>667</v>
      </c>
      <c r="Q1655" s="93">
        <v>86</v>
      </c>
      <c r="R1655" s="93">
        <v>1</v>
      </c>
      <c r="W1655" s="93" t="s">
        <v>1334</v>
      </c>
      <c r="Y1655" s="94" t="s">
        <v>1344</v>
      </c>
      <c r="Z1655" s="93" t="s">
        <v>995</v>
      </c>
    </row>
    <row r="1656" spans="1:26">
      <c r="A1656" s="92">
        <v>118</v>
      </c>
      <c r="B1656" s="93" t="s">
        <v>1230</v>
      </c>
      <c r="C1656" s="93" t="s">
        <v>495</v>
      </c>
      <c r="D1656" s="93">
        <v>216</v>
      </c>
      <c r="E1656" s="93" t="s">
        <v>505</v>
      </c>
      <c r="F1656" s="93">
        <v>389</v>
      </c>
      <c r="G1656" s="93">
        <v>1625</v>
      </c>
      <c r="P1656" s="93" t="s">
        <v>667</v>
      </c>
      <c r="Q1656" s="93">
        <v>86</v>
      </c>
      <c r="R1656" s="93">
        <v>1</v>
      </c>
      <c r="W1656" s="93" t="s">
        <v>1334</v>
      </c>
      <c r="Y1656" s="94" t="s">
        <v>1344</v>
      </c>
      <c r="Z1656" s="93" t="s">
        <v>995</v>
      </c>
    </row>
    <row r="1657" spans="1:26">
      <c r="A1657" s="92">
        <v>118</v>
      </c>
      <c r="B1657" s="93" t="s">
        <v>1230</v>
      </c>
      <c r="C1657" s="93" t="s">
        <v>495</v>
      </c>
      <c r="D1657" s="93">
        <v>216</v>
      </c>
      <c r="E1657" s="93" t="s">
        <v>471</v>
      </c>
      <c r="F1657" s="93">
        <v>177</v>
      </c>
      <c r="G1657" s="93">
        <v>1625</v>
      </c>
      <c r="P1657" s="93" t="s">
        <v>667</v>
      </c>
      <c r="Q1657" s="93">
        <v>86</v>
      </c>
      <c r="R1657" s="93">
        <v>1</v>
      </c>
      <c r="W1657" s="93" t="s">
        <v>1334</v>
      </c>
      <c r="Y1657" s="94" t="s">
        <v>1344</v>
      </c>
      <c r="Z1657" s="93" t="s">
        <v>995</v>
      </c>
    </row>
    <row r="1658" spans="1:26">
      <c r="A1658" s="92">
        <v>118</v>
      </c>
      <c r="B1658" s="93" t="s">
        <v>1230</v>
      </c>
      <c r="C1658" s="93" t="s">
        <v>495</v>
      </c>
      <c r="D1658" s="93">
        <v>216</v>
      </c>
      <c r="E1658" s="93" t="s">
        <v>506</v>
      </c>
      <c r="F1658" s="93">
        <v>178</v>
      </c>
      <c r="G1658" s="93">
        <v>1625</v>
      </c>
      <c r="P1658" s="93" t="s">
        <v>667</v>
      </c>
      <c r="Q1658" s="93">
        <v>86</v>
      </c>
      <c r="R1658" s="93">
        <v>1</v>
      </c>
      <c r="W1658" s="93" t="s">
        <v>1334</v>
      </c>
      <c r="Y1658" s="94" t="s">
        <v>1344</v>
      </c>
      <c r="Z1658" s="93" t="s">
        <v>995</v>
      </c>
    </row>
    <row r="1659" spans="1:26">
      <c r="A1659" s="92">
        <v>118</v>
      </c>
      <c r="B1659" s="93" t="s">
        <v>1230</v>
      </c>
      <c r="C1659" s="93" t="s">
        <v>485</v>
      </c>
      <c r="D1659" s="93">
        <v>20</v>
      </c>
      <c r="E1659" s="93" t="s">
        <v>25</v>
      </c>
      <c r="F1659" s="93">
        <f>66</f>
        <v>66</v>
      </c>
      <c r="G1659" s="93">
        <v>1625</v>
      </c>
      <c r="P1659" s="93" t="s">
        <v>667</v>
      </c>
      <c r="Q1659" s="93">
        <v>86</v>
      </c>
      <c r="R1659" s="93">
        <v>1</v>
      </c>
      <c r="W1659" s="93" t="s">
        <v>1334</v>
      </c>
      <c r="Y1659" s="94" t="s">
        <v>1344</v>
      </c>
      <c r="Z1659" s="93" t="s">
        <v>995</v>
      </c>
    </row>
    <row r="1660" spans="1:26">
      <c r="A1660" s="92">
        <v>118</v>
      </c>
      <c r="B1660" s="93" t="s">
        <v>1230</v>
      </c>
      <c r="C1660" s="93" t="s">
        <v>485</v>
      </c>
      <c r="D1660" s="93">
        <v>20</v>
      </c>
      <c r="E1660" s="93" t="s">
        <v>494</v>
      </c>
      <c r="F1660" s="93">
        <v>390</v>
      </c>
      <c r="G1660" s="93">
        <v>1625</v>
      </c>
      <c r="P1660" s="93" t="s">
        <v>667</v>
      </c>
      <c r="Q1660" s="93">
        <v>86</v>
      </c>
      <c r="R1660" s="93">
        <v>1</v>
      </c>
      <c r="W1660" s="93" t="s">
        <v>1334</v>
      </c>
      <c r="Y1660" s="94" t="s">
        <v>1344</v>
      </c>
      <c r="Z1660" s="93" t="s">
        <v>995</v>
      </c>
    </row>
    <row r="1661" spans="1:26">
      <c r="A1661" s="92">
        <v>118</v>
      </c>
      <c r="B1661" s="93" t="s">
        <v>1230</v>
      </c>
      <c r="C1661" s="93" t="s">
        <v>485</v>
      </c>
      <c r="D1661" s="93">
        <v>20</v>
      </c>
      <c r="E1661" s="93" t="s">
        <v>505</v>
      </c>
      <c r="F1661" s="93">
        <v>389</v>
      </c>
      <c r="G1661" s="93">
        <v>1625</v>
      </c>
      <c r="P1661" s="93" t="s">
        <v>667</v>
      </c>
      <c r="Q1661" s="93">
        <v>86</v>
      </c>
      <c r="R1661" s="93">
        <v>1</v>
      </c>
      <c r="W1661" s="93" t="s">
        <v>1334</v>
      </c>
      <c r="Y1661" s="94" t="s">
        <v>1344</v>
      </c>
      <c r="Z1661" s="93" t="s">
        <v>995</v>
      </c>
    </row>
    <row r="1662" spans="1:26">
      <c r="A1662" s="92">
        <v>118</v>
      </c>
      <c r="B1662" s="93" t="s">
        <v>1230</v>
      </c>
      <c r="C1662" s="93" t="s">
        <v>485</v>
      </c>
      <c r="D1662" s="93">
        <v>20</v>
      </c>
      <c r="E1662" s="93" t="s">
        <v>471</v>
      </c>
      <c r="F1662" s="93">
        <v>177</v>
      </c>
      <c r="G1662" s="93">
        <v>1625</v>
      </c>
      <c r="P1662" s="93" t="s">
        <v>667</v>
      </c>
      <c r="Q1662" s="93">
        <v>86</v>
      </c>
      <c r="R1662" s="93">
        <v>1</v>
      </c>
      <c r="W1662" s="93" t="s">
        <v>1334</v>
      </c>
      <c r="Y1662" s="94" t="s">
        <v>1344</v>
      </c>
      <c r="Z1662" s="93" t="s">
        <v>995</v>
      </c>
    </row>
    <row r="1663" spans="1:26">
      <c r="A1663" s="92">
        <v>118</v>
      </c>
      <c r="B1663" s="93" t="s">
        <v>1230</v>
      </c>
      <c r="C1663" s="93" t="s">
        <v>485</v>
      </c>
      <c r="D1663" s="93">
        <v>20</v>
      </c>
      <c r="E1663" s="93" t="s">
        <v>506</v>
      </c>
      <c r="F1663" s="93">
        <v>178</v>
      </c>
      <c r="G1663" s="93">
        <v>1625</v>
      </c>
      <c r="P1663" s="93" t="s">
        <v>667</v>
      </c>
      <c r="Q1663" s="93">
        <v>86</v>
      </c>
      <c r="R1663" s="93">
        <v>1</v>
      </c>
      <c r="W1663" s="93" t="s">
        <v>1334</v>
      </c>
      <c r="Y1663" s="94" t="s">
        <v>1344</v>
      </c>
      <c r="Z1663" s="93" t="s">
        <v>995</v>
      </c>
    </row>
    <row r="1664" spans="1:26">
      <c r="A1664" s="92">
        <v>118</v>
      </c>
      <c r="B1664" s="93" t="s">
        <v>1230</v>
      </c>
      <c r="C1664" s="93" t="s">
        <v>488</v>
      </c>
      <c r="D1664" s="93">
        <v>375</v>
      </c>
      <c r="E1664" s="93" t="s">
        <v>471</v>
      </c>
      <c r="F1664" s="93">
        <v>177</v>
      </c>
      <c r="G1664" s="93">
        <v>1625</v>
      </c>
      <c r="P1664" s="93" t="s">
        <v>667</v>
      </c>
      <c r="Q1664" s="93">
        <v>86</v>
      </c>
      <c r="R1664" s="93">
        <v>1</v>
      </c>
      <c r="W1664" s="93" t="s">
        <v>1334</v>
      </c>
      <c r="Y1664" s="94" t="s">
        <v>1344</v>
      </c>
      <c r="Z1664" s="93" t="s">
        <v>995</v>
      </c>
    </row>
    <row r="1665" spans="1:26">
      <c r="A1665" s="92">
        <v>118</v>
      </c>
      <c r="B1665" s="93" t="s">
        <v>1230</v>
      </c>
      <c r="C1665" s="93" t="s">
        <v>570</v>
      </c>
      <c r="D1665" s="93">
        <v>379</v>
      </c>
      <c r="E1665" s="93" t="s">
        <v>25</v>
      </c>
      <c r="F1665" s="93">
        <f>66</f>
        <v>66</v>
      </c>
      <c r="G1665" s="93">
        <v>1626</v>
      </c>
      <c r="P1665" s="93" t="s">
        <v>667</v>
      </c>
      <c r="Q1665" s="93">
        <v>86</v>
      </c>
      <c r="R1665" s="93">
        <v>1</v>
      </c>
      <c r="W1665" s="93" t="s">
        <v>1334</v>
      </c>
      <c r="Y1665" s="94" t="s">
        <v>1344</v>
      </c>
      <c r="Z1665" s="93" t="s">
        <v>995</v>
      </c>
    </row>
    <row r="1666" spans="1:26">
      <c r="A1666" s="92">
        <v>118</v>
      </c>
      <c r="B1666" s="93" t="s">
        <v>1230</v>
      </c>
      <c r="C1666" s="93" t="s">
        <v>570</v>
      </c>
      <c r="D1666" s="93">
        <v>379</v>
      </c>
      <c r="E1666" s="93" t="s">
        <v>494</v>
      </c>
      <c r="F1666" s="93">
        <v>390</v>
      </c>
      <c r="G1666" s="93">
        <v>1626</v>
      </c>
      <c r="P1666" s="93" t="s">
        <v>667</v>
      </c>
      <c r="Q1666" s="93">
        <v>86</v>
      </c>
      <c r="R1666" s="93">
        <v>1</v>
      </c>
      <c r="W1666" s="93" t="s">
        <v>1334</v>
      </c>
      <c r="Y1666" s="94" t="s">
        <v>1344</v>
      </c>
      <c r="Z1666" s="93" t="s">
        <v>995</v>
      </c>
    </row>
    <row r="1667" spans="1:26">
      <c r="A1667" s="92">
        <v>118</v>
      </c>
      <c r="B1667" s="93" t="s">
        <v>1230</v>
      </c>
      <c r="C1667" s="93" t="s">
        <v>570</v>
      </c>
      <c r="D1667" s="93">
        <v>379</v>
      </c>
      <c r="E1667" s="93" t="s">
        <v>505</v>
      </c>
      <c r="F1667" s="93">
        <v>389</v>
      </c>
      <c r="G1667" s="93">
        <v>1626</v>
      </c>
      <c r="P1667" s="93" t="s">
        <v>667</v>
      </c>
      <c r="Q1667" s="93">
        <v>86</v>
      </c>
      <c r="R1667" s="93">
        <v>1</v>
      </c>
      <c r="W1667" s="93" t="s">
        <v>1334</v>
      </c>
      <c r="Y1667" s="94" t="s">
        <v>1344</v>
      </c>
      <c r="Z1667" s="93" t="s">
        <v>995</v>
      </c>
    </row>
    <row r="1668" spans="1:26">
      <c r="A1668" s="92">
        <v>118</v>
      </c>
      <c r="B1668" s="93" t="s">
        <v>1230</v>
      </c>
      <c r="C1668" s="93" t="s">
        <v>570</v>
      </c>
      <c r="D1668" s="93">
        <v>379</v>
      </c>
      <c r="E1668" s="93" t="s">
        <v>471</v>
      </c>
      <c r="F1668" s="93">
        <v>177</v>
      </c>
      <c r="G1668" s="93">
        <v>1626</v>
      </c>
      <c r="P1668" s="93" t="s">
        <v>667</v>
      </c>
      <c r="Q1668" s="93">
        <v>86</v>
      </c>
      <c r="R1668" s="93">
        <v>1</v>
      </c>
      <c r="W1668" s="93" t="s">
        <v>1334</v>
      </c>
      <c r="Y1668" s="94" t="s">
        <v>1344</v>
      </c>
      <c r="Z1668" s="93" t="s">
        <v>995</v>
      </c>
    </row>
    <row r="1669" spans="1:26">
      <c r="A1669" s="92">
        <v>118</v>
      </c>
      <c r="B1669" s="93" t="s">
        <v>1230</v>
      </c>
      <c r="C1669" s="93" t="s">
        <v>495</v>
      </c>
      <c r="D1669" s="93">
        <v>216</v>
      </c>
      <c r="E1669" s="93" t="s">
        <v>25</v>
      </c>
      <c r="F1669" s="93">
        <f>66</f>
        <v>66</v>
      </c>
      <c r="G1669" s="93">
        <v>1626</v>
      </c>
      <c r="P1669" s="93" t="s">
        <v>667</v>
      </c>
      <c r="Q1669" s="93">
        <v>86</v>
      </c>
      <c r="R1669" s="93">
        <v>1</v>
      </c>
      <c r="W1669" s="93" t="s">
        <v>1334</v>
      </c>
      <c r="Y1669" s="94" t="s">
        <v>1344</v>
      </c>
      <c r="Z1669" s="93" t="s">
        <v>995</v>
      </c>
    </row>
    <row r="1670" spans="1:26">
      <c r="A1670" s="92">
        <v>118</v>
      </c>
      <c r="B1670" s="93" t="s">
        <v>1230</v>
      </c>
      <c r="C1670" s="93" t="s">
        <v>495</v>
      </c>
      <c r="D1670" s="93">
        <v>216</v>
      </c>
      <c r="E1670" s="93" t="s">
        <v>494</v>
      </c>
      <c r="F1670" s="93">
        <v>390</v>
      </c>
      <c r="G1670" s="93">
        <v>1626</v>
      </c>
      <c r="P1670" s="93" t="s">
        <v>667</v>
      </c>
      <c r="Q1670" s="93">
        <v>86</v>
      </c>
      <c r="R1670" s="93">
        <v>1</v>
      </c>
      <c r="W1670" s="93" t="s">
        <v>1334</v>
      </c>
      <c r="Y1670" s="94" t="s">
        <v>1344</v>
      </c>
      <c r="Z1670" s="93" t="s">
        <v>995</v>
      </c>
    </row>
    <row r="1671" spans="1:26">
      <c r="A1671" s="92">
        <v>118</v>
      </c>
      <c r="B1671" s="93" t="s">
        <v>1230</v>
      </c>
      <c r="C1671" s="93" t="s">
        <v>495</v>
      </c>
      <c r="D1671" s="93">
        <v>216</v>
      </c>
      <c r="E1671" s="93" t="s">
        <v>505</v>
      </c>
      <c r="F1671" s="93">
        <v>389</v>
      </c>
      <c r="G1671" s="93">
        <v>1626</v>
      </c>
      <c r="P1671" s="93" t="s">
        <v>667</v>
      </c>
      <c r="Q1671" s="93">
        <v>86</v>
      </c>
      <c r="R1671" s="93">
        <v>1</v>
      </c>
      <c r="W1671" s="93" t="s">
        <v>1334</v>
      </c>
      <c r="Y1671" s="94" t="s">
        <v>1344</v>
      </c>
      <c r="Z1671" s="93" t="s">
        <v>995</v>
      </c>
    </row>
    <row r="1672" spans="1:26">
      <c r="A1672" s="92">
        <v>118</v>
      </c>
      <c r="B1672" s="93" t="s">
        <v>1230</v>
      </c>
      <c r="C1672" s="93" t="s">
        <v>495</v>
      </c>
      <c r="D1672" s="93">
        <v>216</v>
      </c>
      <c r="E1672" s="93" t="s">
        <v>471</v>
      </c>
      <c r="F1672" s="93">
        <v>177</v>
      </c>
      <c r="G1672" s="93">
        <v>1626</v>
      </c>
      <c r="P1672" s="93" t="s">
        <v>667</v>
      </c>
      <c r="Q1672" s="93">
        <v>86</v>
      </c>
      <c r="R1672" s="93">
        <v>1</v>
      </c>
      <c r="W1672" s="93" t="s">
        <v>1334</v>
      </c>
      <c r="Y1672" s="94" t="s">
        <v>1344</v>
      </c>
      <c r="Z1672" s="93" t="s">
        <v>995</v>
      </c>
    </row>
    <row r="1673" spans="1:26">
      <c r="A1673" s="92">
        <v>118</v>
      </c>
      <c r="B1673" s="93" t="s">
        <v>1230</v>
      </c>
      <c r="C1673" s="93" t="s">
        <v>485</v>
      </c>
      <c r="D1673" s="93">
        <v>20</v>
      </c>
      <c r="E1673" s="93" t="s">
        <v>25</v>
      </c>
      <c r="F1673" s="93">
        <f>66</f>
        <v>66</v>
      </c>
      <c r="G1673" s="93">
        <v>1626</v>
      </c>
      <c r="P1673" s="93" t="s">
        <v>667</v>
      </c>
      <c r="Q1673" s="93">
        <v>86</v>
      </c>
      <c r="R1673" s="93">
        <v>1</v>
      </c>
      <c r="W1673" s="93" t="s">
        <v>1334</v>
      </c>
      <c r="Y1673" s="94" t="s">
        <v>1344</v>
      </c>
      <c r="Z1673" s="93" t="s">
        <v>995</v>
      </c>
    </row>
    <row r="1674" spans="1:26">
      <c r="A1674" s="92">
        <v>118</v>
      </c>
      <c r="B1674" s="93" t="s">
        <v>1230</v>
      </c>
      <c r="C1674" s="93" t="s">
        <v>485</v>
      </c>
      <c r="D1674" s="93">
        <v>20</v>
      </c>
      <c r="E1674" s="93" t="s">
        <v>494</v>
      </c>
      <c r="F1674" s="93">
        <v>390</v>
      </c>
      <c r="G1674" s="93">
        <v>1626</v>
      </c>
      <c r="P1674" s="93" t="s">
        <v>667</v>
      </c>
      <c r="Q1674" s="93">
        <v>86</v>
      </c>
      <c r="R1674" s="93">
        <v>1</v>
      </c>
      <c r="W1674" s="93" t="s">
        <v>1334</v>
      </c>
      <c r="Y1674" s="94" t="s">
        <v>1344</v>
      </c>
      <c r="Z1674" s="93" t="s">
        <v>995</v>
      </c>
    </row>
    <row r="1675" spans="1:26">
      <c r="A1675" s="92">
        <v>118</v>
      </c>
      <c r="B1675" s="93" t="s">
        <v>1230</v>
      </c>
      <c r="C1675" s="93" t="s">
        <v>485</v>
      </c>
      <c r="D1675" s="93">
        <v>20</v>
      </c>
      <c r="E1675" s="93" t="s">
        <v>505</v>
      </c>
      <c r="F1675" s="93">
        <v>389</v>
      </c>
      <c r="G1675" s="93">
        <v>1626</v>
      </c>
      <c r="P1675" s="93" t="s">
        <v>667</v>
      </c>
      <c r="Q1675" s="93">
        <v>86</v>
      </c>
      <c r="R1675" s="93">
        <v>1</v>
      </c>
      <c r="W1675" s="93" t="s">
        <v>1334</v>
      </c>
      <c r="Y1675" s="94" t="s">
        <v>1344</v>
      </c>
      <c r="Z1675" s="93" t="s">
        <v>995</v>
      </c>
    </row>
    <row r="1676" spans="1:26">
      <c r="A1676" s="92">
        <v>118</v>
      </c>
      <c r="B1676" s="93" t="s">
        <v>1230</v>
      </c>
      <c r="C1676" s="93" t="s">
        <v>485</v>
      </c>
      <c r="D1676" s="93">
        <v>20</v>
      </c>
      <c r="E1676" s="93" t="s">
        <v>471</v>
      </c>
      <c r="F1676" s="93">
        <v>177</v>
      </c>
      <c r="G1676" s="93">
        <v>1626</v>
      </c>
      <c r="P1676" s="93" t="s">
        <v>667</v>
      </c>
      <c r="Q1676" s="93">
        <v>86</v>
      </c>
      <c r="R1676" s="93">
        <v>1</v>
      </c>
      <c r="W1676" s="93" t="s">
        <v>1334</v>
      </c>
      <c r="Y1676" s="94" t="s">
        <v>1344</v>
      </c>
      <c r="Z1676" s="93" t="s">
        <v>995</v>
      </c>
    </row>
    <row r="1677" spans="1:26">
      <c r="A1677" s="92">
        <v>118</v>
      </c>
      <c r="B1677" s="93" t="s">
        <v>1230</v>
      </c>
      <c r="C1677" s="93" t="s">
        <v>488</v>
      </c>
      <c r="D1677" s="93">
        <v>375</v>
      </c>
      <c r="E1677" s="93" t="s">
        <v>494</v>
      </c>
      <c r="F1677" s="93">
        <v>390</v>
      </c>
      <c r="G1677" s="93">
        <v>1626</v>
      </c>
      <c r="P1677" s="93" t="s">
        <v>667</v>
      </c>
      <c r="Q1677" s="93">
        <v>86</v>
      </c>
      <c r="R1677" s="93">
        <v>1</v>
      </c>
      <c r="W1677" s="93" t="s">
        <v>1334</v>
      </c>
      <c r="Y1677" s="94" t="s">
        <v>1344</v>
      </c>
      <c r="Z1677" s="93" t="s">
        <v>995</v>
      </c>
    </row>
    <row r="1678" spans="1:26">
      <c r="A1678" s="92">
        <v>118</v>
      </c>
      <c r="B1678" s="93" t="s">
        <v>1230</v>
      </c>
      <c r="C1678" s="93" t="s">
        <v>488</v>
      </c>
      <c r="D1678" s="93">
        <v>375</v>
      </c>
      <c r="E1678" s="93" t="s">
        <v>505</v>
      </c>
      <c r="F1678" s="93">
        <v>389</v>
      </c>
      <c r="G1678" s="93">
        <v>1626</v>
      </c>
      <c r="P1678" s="93" t="s">
        <v>667</v>
      </c>
      <c r="Q1678" s="93">
        <v>86</v>
      </c>
      <c r="R1678" s="93">
        <v>1</v>
      </c>
      <c r="W1678" s="93" t="s">
        <v>1334</v>
      </c>
      <c r="Y1678" s="94" t="s">
        <v>1344</v>
      </c>
      <c r="Z1678" s="93" t="s">
        <v>995</v>
      </c>
    </row>
    <row r="1679" spans="1:26">
      <c r="A1679" s="92">
        <v>118</v>
      </c>
      <c r="B1679" s="93" t="s">
        <v>1230</v>
      </c>
      <c r="C1679" s="93" t="s">
        <v>488</v>
      </c>
      <c r="D1679" s="93">
        <v>375</v>
      </c>
      <c r="E1679" s="93" t="s">
        <v>471</v>
      </c>
      <c r="F1679" s="93">
        <v>177</v>
      </c>
      <c r="G1679" s="93">
        <v>1626</v>
      </c>
      <c r="P1679" s="93" t="s">
        <v>667</v>
      </c>
      <c r="Q1679" s="93">
        <v>86</v>
      </c>
      <c r="R1679" s="93">
        <v>1</v>
      </c>
      <c r="W1679" s="93" t="s">
        <v>1334</v>
      </c>
      <c r="Y1679" s="94" t="s">
        <v>1344</v>
      </c>
      <c r="Z1679" s="93" t="s">
        <v>995</v>
      </c>
    </row>
    <row r="1680" spans="1:26">
      <c r="A1680" s="92">
        <v>118</v>
      </c>
      <c r="B1680" s="93" t="s">
        <v>1230</v>
      </c>
      <c r="C1680" s="93" t="s">
        <v>488</v>
      </c>
      <c r="D1680" s="93">
        <v>375</v>
      </c>
      <c r="E1680" s="93" t="s">
        <v>471</v>
      </c>
      <c r="F1680" s="93">
        <v>177</v>
      </c>
      <c r="G1680" s="93">
        <v>1626</v>
      </c>
      <c r="P1680" s="93" t="s">
        <v>667</v>
      </c>
      <c r="Q1680" s="93">
        <v>86</v>
      </c>
      <c r="R1680" s="93">
        <v>1</v>
      </c>
      <c r="W1680" s="93" t="s">
        <v>1334</v>
      </c>
      <c r="Y1680" s="94" t="s">
        <v>1344</v>
      </c>
      <c r="Z1680" s="93" t="s">
        <v>995</v>
      </c>
    </row>
    <row r="1681" spans="1:26">
      <c r="A1681" s="92">
        <v>118</v>
      </c>
      <c r="B1681" s="93" t="s">
        <v>1230</v>
      </c>
      <c r="C1681" s="93" t="s">
        <v>570</v>
      </c>
      <c r="D1681" s="93">
        <v>379</v>
      </c>
      <c r="E1681" s="93" t="s">
        <v>25</v>
      </c>
      <c r="F1681" s="93">
        <f>66</f>
        <v>66</v>
      </c>
      <c r="G1681" s="93">
        <v>1627</v>
      </c>
      <c r="P1681" s="93" t="s">
        <v>667</v>
      </c>
      <c r="Q1681" s="93">
        <v>86</v>
      </c>
      <c r="R1681" s="93">
        <v>1</v>
      </c>
      <c r="W1681" s="93" t="s">
        <v>1334</v>
      </c>
      <c r="Y1681" s="94" t="s">
        <v>1344</v>
      </c>
      <c r="Z1681" s="93" t="s">
        <v>995</v>
      </c>
    </row>
    <row r="1682" spans="1:26">
      <c r="A1682" s="92">
        <v>118</v>
      </c>
      <c r="B1682" s="93" t="s">
        <v>1230</v>
      </c>
      <c r="C1682" s="93" t="s">
        <v>570</v>
      </c>
      <c r="D1682" s="93">
        <v>379</v>
      </c>
      <c r="E1682" s="93" t="s">
        <v>494</v>
      </c>
      <c r="F1682" s="93">
        <v>390</v>
      </c>
      <c r="G1682" s="93">
        <v>1627</v>
      </c>
      <c r="P1682" s="93" t="s">
        <v>667</v>
      </c>
      <c r="Q1682" s="93">
        <v>86</v>
      </c>
      <c r="R1682" s="93">
        <v>1</v>
      </c>
      <c r="W1682" s="93" t="s">
        <v>1334</v>
      </c>
      <c r="Y1682" s="94" t="s">
        <v>1344</v>
      </c>
      <c r="Z1682" s="93" t="s">
        <v>995</v>
      </c>
    </row>
    <row r="1683" spans="1:26">
      <c r="A1683" s="92">
        <v>118</v>
      </c>
      <c r="B1683" s="93" t="s">
        <v>1230</v>
      </c>
      <c r="C1683" s="93" t="s">
        <v>570</v>
      </c>
      <c r="D1683" s="93">
        <v>379</v>
      </c>
      <c r="E1683" s="93" t="s">
        <v>505</v>
      </c>
      <c r="F1683" s="93">
        <v>389</v>
      </c>
      <c r="G1683" s="93">
        <v>1627</v>
      </c>
      <c r="P1683" s="93" t="s">
        <v>667</v>
      </c>
      <c r="Q1683" s="93">
        <v>86</v>
      </c>
      <c r="R1683" s="93">
        <v>1</v>
      </c>
      <c r="W1683" s="93" t="s">
        <v>1334</v>
      </c>
      <c r="Y1683" s="94" t="s">
        <v>1344</v>
      </c>
      <c r="Z1683" s="93" t="s">
        <v>995</v>
      </c>
    </row>
    <row r="1684" spans="1:26">
      <c r="A1684" s="92">
        <v>118</v>
      </c>
      <c r="B1684" s="93" t="s">
        <v>1230</v>
      </c>
      <c r="C1684" s="93" t="s">
        <v>570</v>
      </c>
      <c r="D1684" s="93">
        <v>379</v>
      </c>
      <c r="E1684" s="93" t="s">
        <v>471</v>
      </c>
      <c r="F1684" s="93">
        <v>177</v>
      </c>
      <c r="G1684" s="93">
        <v>1627</v>
      </c>
      <c r="P1684" s="93" t="s">
        <v>667</v>
      </c>
      <c r="Q1684" s="93">
        <v>86</v>
      </c>
      <c r="R1684" s="93">
        <v>1</v>
      </c>
      <c r="W1684" s="93" t="s">
        <v>1334</v>
      </c>
      <c r="Y1684" s="94" t="s">
        <v>1344</v>
      </c>
      <c r="Z1684" s="93" t="s">
        <v>995</v>
      </c>
    </row>
    <row r="1685" spans="1:26">
      <c r="A1685" s="92">
        <v>118</v>
      </c>
      <c r="B1685" s="93" t="s">
        <v>1230</v>
      </c>
      <c r="C1685" s="93" t="s">
        <v>495</v>
      </c>
      <c r="D1685" s="93">
        <v>216</v>
      </c>
      <c r="E1685" s="93" t="s">
        <v>25</v>
      </c>
      <c r="F1685" s="93">
        <f>66</f>
        <v>66</v>
      </c>
      <c r="G1685" s="93">
        <v>1627</v>
      </c>
      <c r="P1685" s="93" t="s">
        <v>667</v>
      </c>
      <c r="Q1685" s="93">
        <v>86</v>
      </c>
      <c r="R1685" s="93">
        <v>1</v>
      </c>
      <c r="W1685" s="93" t="s">
        <v>1334</v>
      </c>
      <c r="Y1685" s="94" t="s">
        <v>1344</v>
      </c>
      <c r="Z1685" s="93" t="s">
        <v>995</v>
      </c>
    </row>
    <row r="1686" spans="1:26">
      <c r="A1686" s="92">
        <v>118</v>
      </c>
      <c r="B1686" s="93" t="s">
        <v>1230</v>
      </c>
      <c r="C1686" s="93" t="s">
        <v>495</v>
      </c>
      <c r="D1686" s="93">
        <v>216</v>
      </c>
      <c r="E1686" s="93" t="s">
        <v>494</v>
      </c>
      <c r="F1686" s="93">
        <v>390</v>
      </c>
      <c r="G1686" s="93">
        <v>1627</v>
      </c>
      <c r="P1686" s="93" t="s">
        <v>667</v>
      </c>
      <c r="Q1686" s="93">
        <v>86</v>
      </c>
      <c r="R1686" s="93">
        <v>1</v>
      </c>
      <c r="W1686" s="93" t="s">
        <v>1334</v>
      </c>
      <c r="Y1686" s="94" t="s">
        <v>1344</v>
      </c>
      <c r="Z1686" s="93" t="s">
        <v>995</v>
      </c>
    </row>
    <row r="1687" spans="1:26">
      <c r="A1687" s="92">
        <v>118</v>
      </c>
      <c r="B1687" s="93" t="s">
        <v>1230</v>
      </c>
      <c r="C1687" s="93" t="s">
        <v>495</v>
      </c>
      <c r="D1687" s="93">
        <v>216</v>
      </c>
      <c r="E1687" s="93" t="s">
        <v>505</v>
      </c>
      <c r="F1687" s="93">
        <v>389</v>
      </c>
      <c r="G1687" s="93">
        <v>1627</v>
      </c>
      <c r="P1687" s="93" t="s">
        <v>667</v>
      </c>
      <c r="Q1687" s="93">
        <v>86</v>
      </c>
      <c r="R1687" s="93">
        <v>1</v>
      </c>
      <c r="W1687" s="93" t="s">
        <v>1334</v>
      </c>
      <c r="Y1687" s="94" t="s">
        <v>1344</v>
      </c>
      <c r="Z1687" s="93" t="s">
        <v>995</v>
      </c>
    </row>
    <row r="1688" spans="1:26">
      <c r="A1688" s="92">
        <v>118</v>
      </c>
      <c r="B1688" s="93" t="s">
        <v>1230</v>
      </c>
      <c r="C1688" s="93" t="s">
        <v>495</v>
      </c>
      <c r="D1688" s="93">
        <v>216</v>
      </c>
      <c r="E1688" s="93" t="s">
        <v>471</v>
      </c>
      <c r="F1688" s="93">
        <v>177</v>
      </c>
      <c r="G1688" s="93">
        <v>1627</v>
      </c>
      <c r="P1688" s="93" t="s">
        <v>667</v>
      </c>
      <c r="Q1688" s="93">
        <v>86</v>
      </c>
      <c r="R1688" s="93">
        <v>1</v>
      </c>
      <c r="W1688" s="93" t="s">
        <v>1334</v>
      </c>
      <c r="Y1688" s="94" t="s">
        <v>1344</v>
      </c>
      <c r="Z1688" s="93" t="s">
        <v>995</v>
      </c>
    </row>
    <row r="1689" spans="1:26">
      <c r="A1689" s="92">
        <v>118</v>
      </c>
      <c r="B1689" s="93" t="s">
        <v>1230</v>
      </c>
      <c r="C1689" s="93" t="s">
        <v>485</v>
      </c>
      <c r="D1689" s="93">
        <v>20</v>
      </c>
      <c r="E1689" s="93" t="s">
        <v>25</v>
      </c>
      <c r="F1689" s="93">
        <f>66</f>
        <v>66</v>
      </c>
      <c r="G1689" s="93">
        <v>1627</v>
      </c>
      <c r="P1689" s="93" t="s">
        <v>667</v>
      </c>
      <c r="Q1689" s="93">
        <v>86</v>
      </c>
      <c r="R1689" s="93">
        <v>1</v>
      </c>
      <c r="W1689" s="93" t="s">
        <v>1334</v>
      </c>
      <c r="Y1689" s="94" t="s">
        <v>1344</v>
      </c>
      <c r="Z1689" s="93" t="s">
        <v>995</v>
      </c>
    </row>
    <row r="1690" spans="1:26">
      <c r="A1690" s="92">
        <v>118</v>
      </c>
      <c r="B1690" s="93" t="s">
        <v>1230</v>
      </c>
      <c r="C1690" s="93" t="s">
        <v>485</v>
      </c>
      <c r="D1690" s="93">
        <v>20</v>
      </c>
      <c r="E1690" s="93" t="s">
        <v>494</v>
      </c>
      <c r="F1690" s="93">
        <v>390</v>
      </c>
      <c r="G1690" s="93">
        <v>1627</v>
      </c>
      <c r="P1690" s="93" t="s">
        <v>667</v>
      </c>
      <c r="Q1690" s="93">
        <v>86</v>
      </c>
      <c r="R1690" s="93">
        <v>1</v>
      </c>
      <c r="W1690" s="93" t="s">
        <v>1334</v>
      </c>
      <c r="Y1690" s="94" t="s">
        <v>1344</v>
      </c>
      <c r="Z1690" s="93" t="s">
        <v>995</v>
      </c>
    </row>
    <row r="1691" spans="1:26">
      <c r="A1691" s="92">
        <v>118</v>
      </c>
      <c r="B1691" s="93" t="s">
        <v>1230</v>
      </c>
      <c r="C1691" s="93" t="s">
        <v>485</v>
      </c>
      <c r="D1691" s="93">
        <v>20</v>
      </c>
      <c r="E1691" s="93" t="s">
        <v>505</v>
      </c>
      <c r="F1691" s="93">
        <v>389</v>
      </c>
      <c r="G1691" s="93">
        <v>1627</v>
      </c>
      <c r="P1691" s="93" t="s">
        <v>667</v>
      </c>
      <c r="Q1691" s="93">
        <v>86</v>
      </c>
      <c r="R1691" s="93">
        <v>1</v>
      </c>
      <c r="W1691" s="93" t="s">
        <v>1334</v>
      </c>
      <c r="Y1691" s="94" t="s">
        <v>1344</v>
      </c>
      <c r="Z1691" s="93" t="s">
        <v>995</v>
      </c>
    </row>
    <row r="1692" spans="1:26">
      <c r="A1692" s="92">
        <v>118</v>
      </c>
      <c r="B1692" s="93" t="s">
        <v>1230</v>
      </c>
      <c r="C1692" s="93" t="s">
        <v>485</v>
      </c>
      <c r="D1692" s="93">
        <v>20</v>
      </c>
      <c r="E1692" s="93" t="s">
        <v>471</v>
      </c>
      <c r="F1692" s="93">
        <v>177</v>
      </c>
      <c r="G1692" s="93">
        <v>1627</v>
      </c>
      <c r="P1692" s="93" t="s">
        <v>667</v>
      </c>
      <c r="Q1692" s="93">
        <v>86</v>
      </c>
      <c r="R1692" s="93">
        <v>1</v>
      </c>
      <c r="W1692" s="93" t="s">
        <v>1334</v>
      </c>
      <c r="Y1692" s="94" t="s">
        <v>1344</v>
      </c>
      <c r="Z1692" s="93" t="s">
        <v>995</v>
      </c>
    </row>
    <row r="1693" spans="1:26">
      <c r="A1693" s="92">
        <v>118</v>
      </c>
      <c r="B1693" s="93" t="s">
        <v>1230</v>
      </c>
      <c r="C1693" s="93" t="s">
        <v>488</v>
      </c>
      <c r="D1693" s="93">
        <v>375</v>
      </c>
      <c r="E1693" s="93" t="s">
        <v>25</v>
      </c>
      <c r="F1693" s="93">
        <f>66</f>
        <v>66</v>
      </c>
      <c r="G1693" s="93">
        <v>1627</v>
      </c>
      <c r="P1693" s="93" t="s">
        <v>667</v>
      </c>
      <c r="Q1693" s="93">
        <v>86</v>
      </c>
      <c r="R1693" s="93">
        <v>1</v>
      </c>
      <c r="W1693" s="93" t="s">
        <v>1334</v>
      </c>
      <c r="Y1693" s="94" t="s">
        <v>1344</v>
      </c>
      <c r="Z1693" s="93" t="s">
        <v>995</v>
      </c>
    </row>
    <row r="1694" spans="1:26">
      <c r="A1694" s="92">
        <v>118</v>
      </c>
      <c r="B1694" s="93" t="s">
        <v>1230</v>
      </c>
      <c r="C1694" s="93" t="s">
        <v>488</v>
      </c>
      <c r="D1694" s="93">
        <v>375</v>
      </c>
      <c r="E1694" s="93" t="s">
        <v>494</v>
      </c>
      <c r="F1694" s="93">
        <v>390</v>
      </c>
      <c r="G1694" s="93">
        <v>1627</v>
      </c>
      <c r="P1694" s="93" t="s">
        <v>667</v>
      </c>
      <c r="Q1694" s="93">
        <v>86</v>
      </c>
      <c r="R1694" s="93">
        <v>1</v>
      </c>
      <c r="W1694" s="93" t="s">
        <v>1334</v>
      </c>
      <c r="Y1694" s="94" t="s">
        <v>1344</v>
      </c>
      <c r="Z1694" s="93" t="s">
        <v>995</v>
      </c>
    </row>
    <row r="1695" spans="1:26">
      <c r="A1695" s="92">
        <v>118</v>
      </c>
      <c r="B1695" s="93" t="s">
        <v>1230</v>
      </c>
      <c r="C1695" s="93" t="s">
        <v>488</v>
      </c>
      <c r="D1695" s="93">
        <v>375</v>
      </c>
      <c r="E1695" s="93" t="s">
        <v>505</v>
      </c>
      <c r="F1695" s="93">
        <v>389</v>
      </c>
      <c r="G1695" s="93">
        <v>1627</v>
      </c>
      <c r="P1695" s="93" t="s">
        <v>667</v>
      </c>
      <c r="Q1695" s="93">
        <v>86</v>
      </c>
      <c r="R1695" s="93">
        <v>1</v>
      </c>
      <c r="W1695" s="93" t="s">
        <v>1334</v>
      </c>
      <c r="Y1695" s="94" t="s">
        <v>1344</v>
      </c>
      <c r="Z1695" s="93" t="s">
        <v>995</v>
      </c>
    </row>
    <row r="1696" spans="1:26">
      <c r="A1696" s="92">
        <v>118</v>
      </c>
      <c r="B1696" s="93" t="s">
        <v>1230</v>
      </c>
      <c r="C1696" s="93" t="s">
        <v>488</v>
      </c>
      <c r="D1696" s="93">
        <v>375</v>
      </c>
      <c r="E1696" s="93" t="s">
        <v>471</v>
      </c>
      <c r="F1696" s="93">
        <v>177</v>
      </c>
      <c r="G1696" s="93">
        <v>1627</v>
      </c>
      <c r="P1696" s="93" t="s">
        <v>667</v>
      </c>
      <c r="Q1696" s="93">
        <v>86</v>
      </c>
      <c r="R1696" s="93">
        <v>1</v>
      </c>
      <c r="W1696" s="93" t="s">
        <v>1334</v>
      </c>
      <c r="Y1696" s="94" t="s">
        <v>1344</v>
      </c>
      <c r="Z1696" s="93" t="s">
        <v>995</v>
      </c>
    </row>
    <row r="1697" spans="1:26">
      <c r="A1697" s="92">
        <v>118</v>
      </c>
      <c r="B1697" s="93" t="s">
        <v>1230</v>
      </c>
      <c r="C1697" s="93" t="s">
        <v>570</v>
      </c>
      <c r="D1697" s="93">
        <v>379</v>
      </c>
      <c r="E1697" s="93" t="s">
        <v>25</v>
      </c>
      <c r="F1697" s="93">
        <f>66</f>
        <v>66</v>
      </c>
      <c r="G1697" s="93">
        <v>1628</v>
      </c>
      <c r="P1697" s="93" t="s">
        <v>667</v>
      </c>
      <c r="Q1697" s="93">
        <v>86</v>
      </c>
      <c r="R1697" s="93">
        <v>1</v>
      </c>
      <c r="W1697" s="93" t="s">
        <v>1334</v>
      </c>
      <c r="Y1697" s="94" t="s">
        <v>1344</v>
      </c>
      <c r="Z1697" s="93" t="s">
        <v>995</v>
      </c>
    </row>
    <row r="1698" spans="1:26">
      <c r="A1698" s="92">
        <v>118</v>
      </c>
      <c r="B1698" s="93" t="s">
        <v>1230</v>
      </c>
      <c r="C1698" s="93" t="s">
        <v>570</v>
      </c>
      <c r="D1698" s="93">
        <v>379</v>
      </c>
      <c r="E1698" s="93" t="s">
        <v>494</v>
      </c>
      <c r="F1698" s="93">
        <v>390</v>
      </c>
      <c r="G1698" s="93">
        <v>1628</v>
      </c>
      <c r="P1698" s="93" t="s">
        <v>667</v>
      </c>
      <c r="Q1698" s="93">
        <v>86</v>
      </c>
      <c r="R1698" s="93">
        <v>1</v>
      </c>
      <c r="W1698" s="93" t="s">
        <v>1334</v>
      </c>
      <c r="Y1698" s="94" t="s">
        <v>1344</v>
      </c>
      <c r="Z1698" s="93" t="s">
        <v>995</v>
      </c>
    </row>
    <row r="1699" spans="1:26">
      <c r="A1699" s="92">
        <v>118</v>
      </c>
      <c r="B1699" s="93" t="s">
        <v>1230</v>
      </c>
      <c r="C1699" s="93" t="s">
        <v>570</v>
      </c>
      <c r="D1699" s="93">
        <v>379</v>
      </c>
      <c r="E1699" s="93" t="s">
        <v>505</v>
      </c>
      <c r="F1699" s="93">
        <v>389</v>
      </c>
      <c r="G1699" s="93">
        <v>1628</v>
      </c>
      <c r="P1699" s="93" t="s">
        <v>667</v>
      </c>
      <c r="Q1699" s="93">
        <v>86</v>
      </c>
      <c r="R1699" s="93">
        <v>1</v>
      </c>
      <c r="W1699" s="93" t="s">
        <v>1334</v>
      </c>
      <c r="Y1699" s="94" t="s">
        <v>1344</v>
      </c>
      <c r="Z1699" s="93" t="s">
        <v>995</v>
      </c>
    </row>
    <row r="1700" spans="1:26">
      <c r="A1700" s="92">
        <v>118</v>
      </c>
      <c r="B1700" s="93" t="s">
        <v>1230</v>
      </c>
      <c r="C1700" s="93" t="s">
        <v>570</v>
      </c>
      <c r="D1700" s="93">
        <v>379</v>
      </c>
      <c r="E1700" s="93" t="s">
        <v>481</v>
      </c>
      <c r="F1700" s="93">
        <v>304</v>
      </c>
      <c r="G1700" s="93">
        <v>1628</v>
      </c>
      <c r="P1700" s="93" t="s">
        <v>667</v>
      </c>
      <c r="Q1700" s="93">
        <v>86</v>
      </c>
      <c r="R1700" s="93">
        <v>1</v>
      </c>
      <c r="W1700" s="93" t="s">
        <v>1334</v>
      </c>
      <c r="Y1700" s="94" t="s">
        <v>1344</v>
      </c>
      <c r="Z1700" s="93" t="s">
        <v>995</v>
      </c>
    </row>
    <row r="1701" spans="1:26">
      <c r="A1701" s="92">
        <v>118</v>
      </c>
      <c r="B1701" s="93" t="s">
        <v>1230</v>
      </c>
      <c r="C1701" s="93" t="s">
        <v>570</v>
      </c>
      <c r="D1701" s="93">
        <v>379</v>
      </c>
      <c r="E1701" s="93" t="s">
        <v>471</v>
      </c>
      <c r="F1701" s="93">
        <v>177</v>
      </c>
      <c r="G1701" s="93">
        <v>1628</v>
      </c>
      <c r="P1701" s="93" t="s">
        <v>667</v>
      </c>
      <c r="Q1701" s="93">
        <v>86</v>
      </c>
      <c r="R1701" s="93">
        <v>1</v>
      </c>
      <c r="W1701" s="93" t="s">
        <v>1334</v>
      </c>
      <c r="Y1701" s="94" t="s">
        <v>1344</v>
      </c>
      <c r="Z1701" s="93" t="s">
        <v>995</v>
      </c>
    </row>
    <row r="1702" spans="1:26">
      <c r="A1702" s="92">
        <v>118</v>
      </c>
      <c r="B1702" s="93" t="s">
        <v>1230</v>
      </c>
      <c r="C1702" s="93" t="s">
        <v>495</v>
      </c>
      <c r="D1702" s="93">
        <v>216</v>
      </c>
      <c r="E1702" s="93" t="s">
        <v>25</v>
      </c>
      <c r="F1702" s="93">
        <f>66</f>
        <v>66</v>
      </c>
      <c r="G1702" s="93">
        <v>1628</v>
      </c>
      <c r="P1702" s="93" t="s">
        <v>667</v>
      </c>
      <c r="Q1702" s="93">
        <v>86</v>
      </c>
      <c r="R1702" s="93">
        <v>1</v>
      </c>
      <c r="W1702" s="93" t="s">
        <v>1334</v>
      </c>
      <c r="Y1702" s="94" t="s">
        <v>1344</v>
      </c>
      <c r="Z1702" s="93" t="s">
        <v>995</v>
      </c>
    </row>
    <row r="1703" spans="1:26">
      <c r="A1703" s="92">
        <v>118</v>
      </c>
      <c r="B1703" s="93" t="s">
        <v>1230</v>
      </c>
      <c r="C1703" s="93" t="s">
        <v>495</v>
      </c>
      <c r="D1703" s="93">
        <v>216</v>
      </c>
      <c r="E1703" s="93" t="s">
        <v>494</v>
      </c>
      <c r="F1703" s="93">
        <v>390</v>
      </c>
      <c r="G1703" s="93">
        <v>1628</v>
      </c>
      <c r="P1703" s="93" t="s">
        <v>667</v>
      </c>
      <c r="Q1703" s="93">
        <v>86</v>
      </c>
      <c r="R1703" s="93">
        <v>1</v>
      </c>
      <c r="W1703" s="93" t="s">
        <v>1334</v>
      </c>
      <c r="Y1703" s="94" t="s">
        <v>1344</v>
      </c>
      <c r="Z1703" s="93" t="s">
        <v>995</v>
      </c>
    </row>
    <row r="1704" spans="1:26">
      <c r="A1704" s="92">
        <v>118</v>
      </c>
      <c r="B1704" s="93" t="s">
        <v>1230</v>
      </c>
      <c r="C1704" s="93" t="s">
        <v>495</v>
      </c>
      <c r="D1704" s="93">
        <v>216</v>
      </c>
      <c r="E1704" s="93" t="s">
        <v>505</v>
      </c>
      <c r="F1704" s="93">
        <v>389</v>
      </c>
      <c r="G1704" s="93">
        <v>1628</v>
      </c>
      <c r="P1704" s="93" t="s">
        <v>667</v>
      </c>
      <c r="Q1704" s="93">
        <v>86</v>
      </c>
      <c r="R1704" s="93">
        <v>1</v>
      </c>
      <c r="W1704" s="93" t="s">
        <v>1334</v>
      </c>
      <c r="Y1704" s="94" t="s">
        <v>1344</v>
      </c>
      <c r="Z1704" s="93" t="s">
        <v>995</v>
      </c>
    </row>
    <row r="1705" spans="1:26">
      <c r="A1705" s="92">
        <v>118</v>
      </c>
      <c r="B1705" s="93" t="s">
        <v>1230</v>
      </c>
      <c r="C1705" s="93" t="s">
        <v>495</v>
      </c>
      <c r="D1705" s="93">
        <v>216</v>
      </c>
      <c r="E1705" s="93" t="s">
        <v>481</v>
      </c>
      <c r="F1705" s="93">
        <v>304</v>
      </c>
      <c r="G1705" s="93">
        <v>1628</v>
      </c>
      <c r="P1705" s="93" t="s">
        <v>667</v>
      </c>
      <c r="Q1705" s="93">
        <v>86</v>
      </c>
      <c r="R1705" s="93">
        <v>1</v>
      </c>
      <c r="W1705" s="93" t="s">
        <v>1334</v>
      </c>
      <c r="Y1705" s="94" t="s">
        <v>1344</v>
      </c>
      <c r="Z1705" s="93" t="s">
        <v>995</v>
      </c>
    </row>
    <row r="1706" spans="1:26">
      <c r="A1706" s="92">
        <v>118</v>
      </c>
      <c r="B1706" s="93" t="s">
        <v>1230</v>
      </c>
      <c r="C1706" s="93" t="s">
        <v>495</v>
      </c>
      <c r="D1706" s="93">
        <v>216</v>
      </c>
      <c r="E1706" s="93" t="s">
        <v>471</v>
      </c>
      <c r="F1706" s="93">
        <v>177</v>
      </c>
      <c r="G1706" s="93">
        <v>1628</v>
      </c>
      <c r="P1706" s="93" t="s">
        <v>667</v>
      </c>
      <c r="Q1706" s="93">
        <v>86</v>
      </c>
      <c r="R1706" s="93">
        <v>1</v>
      </c>
      <c r="W1706" s="93" t="s">
        <v>1334</v>
      </c>
      <c r="Y1706" s="94" t="s">
        <v>1344</v>
      </c>
      <c r="Z1706" s="93" t="s">
        <v>995</v>
      </c>
    </row>
    <row r="1707" spans="1:26">
      <c r="A1707" s="92">
        <v>118</v>
      </c>
      <c r="B1707" s="93" t="s">
        <v>1230</v>
      </c>
      <c r="C1707" s="93" t="s">
        <v>485</v>
      </c>
      <c r="D1707" s="93">
        <v>20</v>
      </c>
      <c r="E1707" s="93" t="s">
        <v>25</v>
      </c>
      <c r="F1707" s="93">
        <f>66</f>
        <v>66</v>
      </c>
      <c r="G1707" s="93">
        <v>1628</v>
      </c>
      <c r="P1707" s="93" t="s">
        <v>667</v>
      </c>
      <c r="Q1707" s="93">
        <v>86</v>
      </c>
      <c r="R1707" s="93">
        <v>1</v>
      </c>
      <c r="W1707" s="93" t="s">
        <v>1334</v>
      </c>
      <c r="Y1707" s="94" t="s">
        <v>1344</v>
      </c>
      <c r="Z1707" s="93" t="s">
        <v>995</v>
      </c>
    </row>
    <row r="1708" spans="1:26">
      <c r="A1708" s="92">
        <v>118</v>
      </c>
      <c r="B1708" s="93" t="s">
        <v>1230</v>
      </c>
      <c r="C1708" s="93" t="s">
        <v>485</v>
      </c>
      <c r="D1708" s="93">
        <v>20</v>
      </c>
      <c r="E1708" s="93" t="s">
        <v>494</v>
      </c>
      <c r="F1708" s="93">
        <v>390</v>
      </c>
      <c r="G1708" s="93">
        <v>1628</v>
      </c>
      <c r="P1708" s="93" t="s">
        <v>667</v>
      </c>
      <c r="Q1708" s="93">
        <v>86</v>
      </c>
      <c r="R1708" s="93">
        <v>1</v>
      </c>
      <c r="W1708" s="93" t="s">
        <v>1334</v>
      </c>
      <c r="Y1708" s="94" t="s">
        <v>1344</v>
      </c>
      <c r="Z1708" s="93" t="s">
        <v>995</v>
      </c>
    </row>
    <row r="1709" spans="1:26">
      <c r="A1709" s="92">
        <v>118</v>
      </c>
      <c r="B1709" s="93" t="s">
        <v>1230</v>
      </c>
      <c r="C1709" s="93" t="s">
        <v>485</v>
      </c>
      <c r="D1709" s="93">
        <v>20</v>
      </c>
      <c r="E1709" s="93" t="s">
        <v>505</v>
      </c>
      <c r="F1709" s="93">
        <v>389</v>
      </c>
      <c r="G1709" s="93">
        <v>1628</v>
      </c>
      <c r="P1709" s="93" t="s">
        <v>667</v>
      </c>
      <c r="Q1709" s="93">
        <v>86</v>
      </c>
      <c r="R1709" s="93">
        <v>1</v>
      </c>
      <c r="W1709" s="93" t="s">
        <v>1334</v>
      </c>
      <c r="Y1709" s="94" t="s">
        <v>1344</v>
      </c>
      <c r="Z1709" s="93" t="s">
        <v>995</v>
      </c>
    </row>
    <row r="1710" spans="1:26">
      <c r="A1710" s="92">
        <v>118</v>
      </c>
      <c r="B1710" s="93" t="s">
        <v>1230</v>
      </c>
      <c r="C1710" s="93" t="s">
        <v>485</v>
      </c>
      <c r="D1710" s="93">
        <v>20</v>
      </c>
      <c r="E1710" s="93" t="s">
        <v>481</v>
      </c>
      <c r="F1710" s="93">
        <v>304</v>
      </c>
      <c r="G1710" s="93">
        <v>1628</v>
      </c>
      <c r="P1710" s="93" t="s">
        <v>667</v>
      </c>
      <c r="Q1710" s="93">
        <v>86</v>
      </c>
      <c r="R1710" s="93">
        <v>1</v>
      </c>
      <c r="W1710" s="93" t="s">
        <v>1334</v>
      </c>
      <c r="Y1710" s="94" t="s">
        <v>1344</v>
      </c>
      <c r="Z1710" s="93" t="s">
        <v>995</v>
      </c>
    </row>
    <row r="1711" spans="1:26">
      <c r="A1711" s="92">
        <v>118</v>
      </c>
      <c r="B1711" s="93" t="s">
        <v>1230</v>
      </c>
      <c r="C1711" s="93" t="s">
        <v>485</v>
      </c>
      <c r="D1711" s="93">
        <v>20</v>
      </c>
      <c r="E1711" s="93" t="s">
        <v>471</v>
      </c>
      <c r="F1711" s="93">
        <v>177</v>
      </c>
      <c r="G1711" s="93">
        <v>1628</v>
      </c>
      <c r="P1711" s="93" t="s">
        <v>667</v>
      </c>
      <c r="Q1711" s="93">
        <v>86</v>
      </c>
      <c r="R1711" s="93">
        <v>1</v>
      </c>
      <c r="W1711" s="93" t="s">
        <v>1334</v>
      </c>
      <c r="Y1711" s="94" t="s">
        <v>1344</v>
      </c>
      <c r="Z1711" s="93" t="s">
        <v>995</v>
      </c>
    </row>
    <row r="1712" spans="1:26">
      <c r="A1712" s="92">
        <v>118</v>
      </c>
      <c r="B1712" s="93" t="s">
        <v>1230</v>
      </c>
      <c r="C1712" s="93" t="s">
        <v>488</v>
      </c>
      <c r="D1712" s="93">
        <v>375</v>
      </c>
      <c r="E1712" s="93" t="s">
        <v>25</v>
      </c>
      <c r="F1712" s="93">
        <f>66</f>
        <v>66</v>
      </c>
      <c r="G1712" s="93">
        <v>1628</v>
      </c>
      <c r="P1712" s="93" t="s">
        <v>667</v>
      </c>
      <c r="Q1712" s="93">
        <v>86</v>
      </c>
      <c r="R1712" s="93">
        <v>1</v>
      </c>
      <c r="W1712" s="93" t="s">
        <v>1334</v>
      </c>
      <c r="Y1712" s="94" t="s">
        <v>1344</v>
      </c>
      <c r="Z1712" s="93" t="s">
        <v>995</v>
      </c>
    </row>
    <row r="1713" spans="1:26">
      <c r="A1713" s="92">
        <v>118</v>
      </c>
      <c r="B1713" s="93" t="s">
        <v>1230</v>
      </c>
      <c r="C1713" s="93" t="s">
        <v>488</v>
      </c>
      <c r="D1713" s="93">
        <v>375</v>
      </c>
      <c r="E1713" s="93" t="s">
        <v>494</v>
      </c>
      <c r="F1713" s="93">
        <v>390</v>
      </c>
      <c r="G1713" s="93">
        <v>1628</v>
      </c>
      <c r="P1713" s="93" t="s">
        <v>667</v>
      </c>
      <c r="Q1713" s="93">
        <v>86</v>
      </c>
      <c r="R1713" s="93">
        <v>1</v>
      </c>
      <c r="W1713" s="93" t="s">
        <v>1334</v>
      </c>
      <c r="Y1713" s="94" t="s">
        <v>1344</v>
      </c>
      <c r="Z1713" s="93" t="s">
        <v>995</v>
      </c>
    </row>
    <row r="1714" spans="1:26">
      <c r="A1714" s="92">
        <v>118</v>
      </c>
      <c r="B1714" s="93" t="s">
        <v>1230</v>
      </c>
      <c r="C1714" s="93" t="s">
        <v>488</v>
      </c>
      <c r="D1714" s="93">
        <v>375</v>
      </c>
      <c r="E1714" s="93" t="s">
        <v>505</v>
      </c>
      <c r="F1714" s="93">
        <v>389</v>
      </c>
      <c r="G1714" s="93">
        <v>1628</v>
      </c>
      <c r="P1714" s="93" t="s">
        <v>667</v>
      </c>
      <c r="Q1714" s="93">
        <v>86</v>
      </c>
      <c r="R1714" s="93">
        <v>1</v>
      </c>
      <c r="W1714" s="93" t="s">
        <v>1334</v>
      </c>
      <c r="Y1714" s="94" t="s">
        <v>1344</v>
      </c>
      <c r="Z1714" s="93" t="s">
        <v>995</v>
      </c>
    </row>
    <row r="1715" spans="1:26">
      <c r="A1715" s="92">
        <v>118</v>
      </c>
      <c r="B1715" s="93" t="s">
        <v>1230</v>
      </c>
      <c r="C1715" s="93" t="s">
        <v>488</v>
      </c>
      <c r="D1715" s="93">
        <v>375</v>
      </c>
      <c r="E1715" s="93" t="s">
        <v>481</v>
      </c>
      <c r="F1715" s="93">
        <v>304</v>
      </c>
      <c r="G1715" s="93">
        <v>1628</v>
      </c>
      <c r="P1715" s="93" t="s">
        <v>667</v>
      </c>
      <c r="Q1715" s="93">
        <v>86</v>
      </c>
      <c r="R1715" s="93">
        <v>1</v>
      </c>
      <c r="W1715" s="93" t="s">
        <v>1334</v>
      </c>
      <c r="Y1715" s="94" t="s">
        <v>1344</v>
      </c>
      <c r="Z1715" s="93" t="s">
        <v>995</v>
      </c>
    </row>
    <row r="1716" spans="1:26">
      <c r="A1716" s="92">
        <v>118</v>
      </c>
      <c r="B1716" s="93" t="s">
        <v>1230</v>
      </c>
      <c r="C1716" s="93" t="s">
        <v>488</v>
      </c>
      <c r="D1716" s="93">
        <v>375</v>
      </c>
      <c r="E1716" s="93" t="s">
        <v>471</v>
      </c>
      <c r="F1716" s="93">
        <v>177</v>
      </c>
      <c r="G1716" s="93">
        <v>1628</v>
      </c>
      <c r="P1716" s="93" t="s">
        <v>667</v>
      </c>
      <c r="Q1716" s="93">
        <v>86</v>
      </c>
      <c r="R1716" s="93">
        <v>1</v>
      </c>
      <c r="W1716" s="93" t="s">
        <v>1334</v>
      </c>
      <c r="Y1716" s="94" t="s">
        <v>1344</v>
      </c>
      <c r="Z1716" s="93" t="s">
        <v>995</v>
      </c>
    </row>
    <row r="1717" spans="1:26">
      <c r="A1717" s="92">
        <v>118</v>
      </c>
      <c r="B1717" s="93" t="s">
        <v>1230</v>
      </c>
      <c r="C1717" s="93" t="s">
        <v>570</v>
      </c>
      <c r="D1717" s="93">
        <v>379</v>
      </c>
      <c r="E1717" s="93" t="s">
        <v>481</v>
      </c>
      <c r="F1717" s="93">
        <v>304</v>
      </c>
      <c r="G1717" s="93">
        <v>1629</v>
      </c>
      <c r="P1717" s="93" t="s">
        <v>667</v>
      </c>
      <c r="Q1717" s="93">
        <v>86</v>
      </c>
      <c r="R1717" s="93">
        <v>1</v>
      </c>
      <c r="W1717" s="93" t="s">
        <v>1334</v>
      </c>
      <c r="Y1717" s="94" t="s">
        <v>1344</v>
      </c>
      <c r="Z1717" s="93" t="s">
        <v>995</v>
      </c>
    </row>
    <row r="1718" spans="1:26">
      <c r="A1718" s="92">
        <v>118</v>
      </c>
      <c r="B1718" s="93" t="s">
        <v>1230</v>
      </c>
      <c r="C1718" s="93" t="s">
        <v>495</v>
      </c>
      <c r="D1718" s="93">
        <v>216</v>
      </c>
      <c r="E1718" s="93" t="s">
        <v>481</v>
      </c>
      <c r="F1718" s="93">
        <v>304</v>
      </c>
      <c r="G1718" s="93">
        <v>1629</v>
      </c>
      <c r="P1718" s="93" t="s">
        <v>667</v>
      </c>
      <c r="Q1718" s="93">
        <v>86</v>
      </c>
      <c r="R1718" s="93">
        <v>1</v>
      </c>
      <c r="W1718" s="93" t="s">
        <v>1334</v>
      </c>
      <c r="Y1718" s="94" t="s">
        <v>1344</v>
      </c>
      <c r="Z1718" s="93" t="s">
        <v>995</v>
      </c>
    </row>
    <row r="1719" spans="1:26">
      <c r="A1719" s="92">
        <v>118</v>
      </c>
      <c r="B1719" s="93" t="s">
        <v>1230</v>
      </c>
      <c r="C1719" s="93" t="s">
        <v>485</v>
      </c>
      <c r="D1719" s="93">
        <v>20</v>
      </c>
      <c r="E1719" s="93" t="s">
        <v>481</v>
      </c>
      <c r="F1719" s="93">
        <v>304</v>
      </c>
      <c r="G1719" s="93">
        <v>1629</v>
      </c>
      <c r="P1719" s="93" t="s">
        <v>667</v>
      </c>
      <c r="Q1719" s="93">
        <v>86</v>
      </c>
      <c r="R1719" s="93">
        <v>1</v>
      </c>
      <c r="W1719" s="93" t="s">
        <v>1334</v>
      </c>
      <c r="Y1719" s="94" t="s">
        <v>1344</v>
      </c>
      <c r="Z1719" s="93" t="s">
        <v>995</v>
      </c>
    </row>
    <row r="1720" spans="1:26">
      <c r="A1720" s="92">
        <v>118</v>
      </c>
      <c r="B1720" s="93" t="s">
        <v>1230</v>
      </c>
      <c r="C1720" s="93" t="s">
        <v>488</v>
      </c>
      <c r="D1720" s="93">
        <v>375</v>
      </c>
      <c r="E1720" s="93" t="s">
        <v>481</v>
      </c>
      <c r="F1720" s="93">
        <v>304</v>
      </c>
      <c r="G1720" s="93">
        <v>1629</v>
      </c>
      <c r="P1720" s="93" t="s">
        <v>667</v>
      </c>
      <c r="Q1720" s="93">
        <v>86</v>
      </c>
      <c r="R1720" s="93">
        <v>1</v>
      </c>
      <c r="W1720" s="93" t="s">
        <v>1334</v>
      </c>
      <c r="Y1720" s="94" t="s">
        <v>1344</v>
      </c>
      <c r="Z1720" s="93" t="s">
        <v>995</v>
      </c>
    </row>
    <row r="1721" spans="1:26">
      <c r="A1721" s="92">
        <v>118</v>
      </c>
      <c r="B1721" s="93" t="s">
        <v>1230</v>
      </c>
      <c r="C1721" s="93" t="s">
        <v>488</v>
      </c>
      <c r="D1721" s="93">
        <v>375</v>
      </c>
      <c r="E1721" s="93" t="s">
        <v>471</v>
      </c>
      <c r="F1721" s="93">
        <v>177</v>
      </c>
      <c r="G1721" s="93">
        <v>1629</v>
      </c>
      <c r="P1721" s="93" t="s">
        <v>667</v>
      </c>
      <c r="Q1721" s="93">
        <v>86</v>
      </c>
      <c r="R1721" s="93">
        <v>1</v>
      </c>
      <c r="W1721" s="93" t="s">
        <v>1334</v>
      </c>
      <c r="Y1721" s="94" t="s">
        <v>1344</v>
      </c>
      <c r="Z1721" s="93" t="s">
        <v>995</v>
      </c>
    </row>
    <row r="1722" spans="1:26">
      <c r="A1722" s="92">
        <v>118</v>
      </c>
      <c r="B1722" s="93" t="s">
        <v>1230</v>
      </c>
      <c r="C1722" s="93" t="s">
        <v>570</v>
      </c>
      <c r="D1722" s="93">
        <v>379</v>
      </c>
      <c r="E1722" s="93" t="s">
        <v>475</v>
      </c>
      <c r="F1722" s="93">
        <v>56</v>
      </c>
      <c r="G1722" s="93">
        <v>1630</v>
      </c>
      <c r="P1722" s="93" t="s">
        <v>667</v>
      </c>
      <c r="Q1722" s="93">
        <v>86</v>
      </c>
      <c r="R1722" s="93">
        <v>1</v>
      </c>
      <c r="W1722" s="93" t="s">
        <v>1334</v>
      </c>
      <c r="Y1722" s="94" t="s">
        <v>1344</v>
      </c>
      <c r="Z1722" s="93" t="s">
        <v>995</v>
      </c>
    </row>
    <row r="1723" spans="1:26">
      <c r="A1723" s="92">
        <v>118</v>
      </c>
      <c r="B1723" s="93" t="s">
        <v>1230</v>
      </c>
      <c r="C1723" s="93" t="s">
        <v>570</v>
      </c>
      <c r="D1723" s="93">
        <v>379</v>
      </c>
      <c r="E1723" s="93" t="s">
        <v>491</v>
      </c>
      <c r="F1723" s="93">
        <v>172</v>
      </c>
      <c r="G1723" s="93">
        <v>1630</v>
      </c>
      <c r="P1723" s="93" t="s">
        <v>667</v>
      </c>
      <c r="Q1723" s="93">
        <v>86</v>
      </c>
      <c r="R1723" s="93">
        <v>1</v>
      </c>
      <c r="W1723" s="93" t="s">
        <v>1334</v>
      </c>
      <c r="Y1723" s="94" t="s">
        <v>1344</v>
      </c>
      <c r="Z1723" s="93" t="s">
        <v>995</v>
      </c>
    </row>
    <row r="1724" spans="1:26">
      <c r="A1724" s="92">
        <v>118</v>
      </c>
      <c r="B1724" s="93" t="s">
        <v>1230</v>
      </c>
      <c r="C1724" s="93" t="s">
        <v>570</v>
      </c>
      <c r="D1724" s="93">
        <v>379</v>
      </c>
      <c r="E1724" s="93" t="s">
        <v>476</v>
      </c>
      <c r="F1724" s="93">
        <v>385</v>
      </c>
      <c r="G1724" s="93">
        <v>1630</v>
      </c>
      <c r="P1724" s="93" t="s">
        <v>667</v>
      </c>
      <c r="Q1724" s="93">
        <v>86</v>
      </c>
      <c r="R1724" s="93">
        <v>1</v>
      </c>
      <c r="W1724" s="93" t="s">
        <v>1334</v>
      </c>
      <c r="Y1724" s="94" t="s">
        <v>1344</v>
      </c>
      <c r="Z1724" s="93" t="s">
        <v>995</v>
      </c>
    </row>
    <row r="1725" spans="1:26">
      <c r="A1725" s="92">
        <v>118</v>
      </c>
      <c r="B1725" s="93" t="s">
        <v>1230</v>
      </c>
      <c r="C1725" s="93" t="s">
        <v>570</v>
      </c>
      <c r="D1725" s="93">
        <v>379</v>
      </c>
      <c r="E1725" s="93" t="s">
        <v>481</v>
      </c>
      <c r="F1725" s="93">
        <v>304</v>
      </c>
      <c r="G1725" s="93">
        <v>1630</v>
      </c>
      <c r="P1725" s="93" t="s">
        <v>667</v>
      </c>
      <c r="Q1725" s="93">
        <v>86</v>
      </c>
      <c r="R1725" s="93">
        <v>1</v>
      </c>
      <c r="W1725" s="93" t="s">
        <v>1334</v>
      </c>
      <c r="Y1725" s="94" t="s">
        <v>1344</v>
      </c>
      <c r="Z1725" s="93" t="s">
        <v>995</v>
      </c>
    </row>
    <row r="1726" spans="1:26">
      <c r="A1726" s="92">
        <v>118</v>
      </c>
      <c r="B1726" s="93" t="s">
        <v>1230</v>
      </c>
      <c r="C1726" s="93" t="s">
        <v>495</v>
      </c>
      <c r="D1726" s="93">
        <v>216</v>
      </c>
      <c r="E1726" s="93" t="s">
        <v>475</v>
      </c>
      <c r="F1726" s="93">
        <v>56</v>
      </c>
      <c r="G1726" s="93">
        <v>1630</v>
      </c>
      <c r="P1726" s="93" t="s">
        <v>667</v>
      </c>
      <c r="Q1726" s="93">
        <v>86</v>
      </c>
      <c r="R1726" s="93">
        <v>1</v>
      </c>
      <c r="W1726" s="93" t="s">
        <v>1334</v>
      </c>
      <c r="Y1726" s="94" t="s">
        <v>1344</v>
      </c>
      <c r="Z1726" s="93" t="s">
        <v>995</v>
      </c>
    </row>
    <row r="1727" spans="1:26">
      <c r="A1727" s="92">
        <v>118</v>
      </c>
      <c r="B1727" s="93" t="s">
        <v>1230</v>
      </c>
      <c r="C1727" s="93" t="s">
        <v>495</v>
      </c>
      <c r="D1727" s="93">
        <v>216</v>
      </c>
      <c r="E1727" s="93" t="s">
        <v>491</v>
      </c>
      <c r="F1727" s="93">
        <v>172</v>
      </c>
      <c r="G1727" s="93">
        <v>1630</v>
      </c>
      <c r="P1727" s="93" t="s">
        <v>667</v>
      </c>
      <c r="Q1727" s="93">
        <v>86</v>
      </c>
      <c r="R1727" s="93">
        <v>1</v>
      </c>
      <c r="W1727" s="93" t="s">
        <v>1334</v>
      </c>
      <c r="Y1727" s="94" t="s">
        <v>1344</v>
      </c>
      <c r="Z1727" s="93" t="s">
        <v>995</v>
      </c>
    </row>
    <row r="1728" spans="1:26">
      <c r="A1728" s="92">
        <v>118</v>
      </c>
      <c r="B1728" s="93" t="s">
        <v>1230</v>
      </c>
      <c r="C1728" s="93" t="s">
        <v>495</v>
      </c>
      <c r="D1728" s="93">
        <v>216</v>
      </c>
      <c r="E1728" s="93" t="s">
        <v>476</v>
      </c>
      <c r="F1728" s="93">
        <v>385</v>
      </c>
      <c r="G1728" s="93">
        <v>1630</v>
      </c>
      <c r="P1728" s="93" t="s">
        <v>667</v>
      </c>
      <c r="Q1728" s="93">
        <v>86</v>
      </c>
      <c r="R1728" s="93">
        <v>1</v>
      </c>
      <c r="W1728" s="93" t="s">
        <v>1334</v>
      </c>
      <c r="Y1728" s="94" t="s">
        <v>1344</v>
      </c>
      <c r="Z1728" s="93" t="s">
        <v>995</v>
      </c>
    </row>
    <row r="1729" spans="1:26">
      <c r="A1729" s="92">
        <v>118</v>
      </c>
      <c r="B1729" s="93" t="s">
        <v>1230</v>
      </c>
      <c r="C1729" s="93" t="s">
        <v>495</v>
      </c>
      <c r="D1729" s="93">
        <v>216</v>
      </c>
      <c r="E1729" s="93" t="s">
        <v>481</v>
      </c>
      <c r="F1729" s="93">
        <v>304</v>
      </c>
      <c r="G1729" s="93">
        <v>1630</v>
      </c>
      <c r="P1729" s="93" t="s">
        <v>667</v>
      </c>
      <c r="Q1729" s="93">
        <v>86</v>
      </c>
      <c r="R1729" s="93">
        <v>1</v>
      </c>
      <c r="W1729" s="93" t="s">
        <v>1334</v>
      </c>
      <c r="Y1729" s="94" t="s">
        <v>1344</v>
      </c>
      <c r="Z1729" s="93" t="s">
        <v>995</v>
      </c>
    </row>
    <row r="1730" spans="1:26">
      <c r="A1730" s="92">
        <v>118</v>
      </c>
      <c r="B1730" s="93" t="s">
        <v>1230</v>
      </c>
      <c r="C1730" s="93" t="s">
        <v>485</v>
      </c>
      <c r="D1730" s="93">
        <v>20</v>
      </c>
      <c r="E1730" s="93" t="s">
        <v>475</v>
      </c>
      <c r="F1730" s="93">
        <v>56</v>
      </c>
      <c r="G1730" s="93">
        <v>1630</v>
      </c>
      <c r="P1730" s="93" t="s">
        <v>667</v>
      </c>
      <c r="Q1730" s="93">
        <v>86</v>
      </c>
      <c r="R1730" s="93">
        <v>1</v>
      </c>
      <c r="W1730" s="93" t="s">
        <v>1334</v>
      </c>
      <c r="Y1730" s="94" t="s">
        <v>1344</v>
      </c>
      <c r="Z1730" s="93" t="s">
        <v>995</v>
      </c>
    </row>
    <row r="1731" spans="1:26">
      <c r="A1731" s="92">
        <v>118</v>
      </c>
      <c r="B1731" s="93" t="s">
        <v>1230</v>
      </c>
      <c r="C1731" s="93" t="s">
        <v>485</v>
      </c>
      <c r="D1731" s="93">
        <v>20</v>
      </c>
      <c r="E1731" s="93" t="s">
        <v>985</v>
      </c>
      <c r="F1731" s="93">
        <v>172</v>
      </c>
      <c r="G1731" s="93">
        <v>1630</v>
      </c>
      <c r="P1731" s="93" t="s">
        <v>667</v>
      </c>
      <c r="Q1731" s="93">
        <v>86</v>
      </c>
      <c r="R1731" s="93">
        <v>1</v>
      </c>
      <c r="W1731" s="93" t="s">
        <v>1334</v>
      </c>
      <c r="Y1731" s="94" t="s">
        <v>1344</v>
      </c>
      <c r="Z1731" s="93" t="s">
        <v>995</v>
      </c>
    </row>
    <row r="1732" spans="1:26">
      <c r="A1732" s="92">
        <v>118</v>
      </c>
      <c r="B1732" s="93" t="s">
        <v>1230</v>
      </c>
      <c r="C1732" s="93" t="s">
        <v>485</v>
      </c>
      <c r="D1732" s="93">
        <v>20</v>
      </c>
      <c r="E1732" s="93" t="s">
        <v>476</v>
      </c>
      <c r="F1732" s="93">
        <v>385</v>
      </c>
      <c r="G1732" s="93">
        <v>1630</v>
      </c>
      <c r="P1732" s="93" t="s">
        <v>667</v>
      </c>
      <c r="Q1732" s="93">
        <v>86</v>
      </c>
      <c r="R1732" s="93">
        <v>1</v>
      </c>
      <c r="W1732" s="93" t="s">
        <v>1334</v>
      </c>
      <c r="Y1732" s="94" t="s">
        <v>1344</v>
      </c>
      <c r="Z1732" s="93" t="s">
        <v>995</v>
      </c>
    </row>
    <row r="1733" spans="1:26">
      <c r="A1733" s="92">
        <v>118</v>
      </c>
      <c r="B1733" s="93" t="s">
        <v>1230</v>
      </c>
      <c r="C1733" s="93" t="s">
        <v>485</v>
      </c>
      <c r="D1733" s="93">
        <v>20</v>
      </c>
      <c r="E1733" s="93" t="s">
        <v>481</v>
      </c>
      <c r="F1733" s="93">
        <v>304</v>
      </c>
      <c r="G1733" s="93">
        <v>1630</v>
      </c>
      <c r="P1733" s="93" t="s">
        <v>667</v>
      </c>
      <c r="Q1733" s="93">
        <v>86</v>
      </c>
      <c r="R1733" s="93">
        <v>1</v>
      </c>
      <c r="W1733" s="93" t="s">
        <v>1334</v>
      </c>
      <c r="Y1733" s="94" t="s">
        <v>1344</v>
      </c>
      <c r="Z1733" s="93" t="s">
        <v>995</v>
      </c>
    </row>
    <row r="1734" spans="1:26">
      <c r="A1734" s="92">
        <v>118</v>
      </c>
      <c r="B1734" s="93" t="s">
        <v>1230</v>
      </c>
      <c r="C1734" s="93" t="s">
        <v>488</v>
      </c>
      <c r="D1734" s="93">
        <v>375</v>
      </c>
      <c r="E1734" s="93" t="s">
        <v>475</v>
      </c>
      <c r="F1734" s="93">
        <v>56</v>
      </c>
      <c r="G1734" s="93">
        <v>1630</v>
      </c>
      <c r="P1734" s="93" t="s">
        <v>667</v>
      </c>
      <c r="Q1734" s="93">
        <v>86</v>
      </c>
      <c r="R1734" s="93">
        <v>1</v>
      </c>
      <c r="W1734" s="93" t="s">
        <v>1334</v>
      </c>
      <c r="Y1734" s="94" t="s">
        <v>1344</v>
      </c>
      <c r="Z1734" s="93" t="s">
        <v>995</v>
      </c>
    </row>
    <row r="1735" spans="1:26">
      <c r="A1735" s="92">
        <v>118</v>
      </c>
      <c r="B1735" s="93" t="s">
        <v>1230</v>
      </c>
      <c r="C1735" s="93" t="s">
        <v>488</v>
      </c>
      <c r="D1735" s="93">
        <v>375</v>
      </c>
      <c r="E1735" s="93" t="s">
        <v>491</v>
      </c>
      <c r="F1735" s="93">
        <v>172</v>
      </c>
      <c r="G1735" s="93">
        <v>1630</v>
      </c>
      <c r="P1735" s="93" t="s">
        <v>667</v>
      </c>
      <c r="Q1735" s="93">
        <v>86</v>
      </c>
      <c r="R1735" s="93">
        <v>1</v>
      </c>
      <c r="W1735" s="93" t="s">
        <v>1334</v>
      </c>
      <c r="Y1735" s="94" t="s">
        <v>1344</v>
      </c>
      <c r="Z1735" s="93" t="s">
        <v>995</v>
      </c>
    </row>
    <row r="1736" spans="1:26">
      <c r="A1736" s="92">
        <v>118</v>
      </c>
      <c r="B1736" s="93" t="s">
        <v>1230</v>
      </c>
      <c r="C1736" s="93" t="s">
        <v>488</v>
      </c>
      <c r="D1736" s="93">
        <v>375</v>
      </c>
      <c r="E1736" s="93" t="s">
        <v>476</v>
      </c>
      <c r="F1736" s="93">
        <v>385</v>
      </c>
      <c r="G1736" s="93">
        <v>1630</v>
      </c>
      <c r="P1736" s="93" t="s">
        <v>667</v>
      </c>
      <c r="Q1736" s="93">
        <v>86</v>
      </c>
      <c r="R1736" s="93">
        <v>1</v>
      </c>
      <c r="W1736" s="93" t="s">
        <v>1334</v>
      </c>
      <c r="Y1736" s="94" t="s">
        <v>1344</v>
      </c>
      <c r="Z1736" s="93" t="s">
        <v>995</v>
      </c>
    </row>
    <row r="1737" spans="1:26">
      <c r="A1737" s="92">
        <v>118</v>
      </c>
      <c r="B1737" s="93" t="s">
        <v>1230</v>
      </c>
      <c r="C1737" s="93" t="s">
        <v>488</v>
      </c>
      <c r="D1737" s="93">
        <v>375</v>
      </c>
      <c r="E1737" s="93" t="s">
        <v>481</v>
      </c>
      <c r="F1737" s="93">
        <v>304</v>
      </c>
      <c r="G1737" s="93">
        <v>1630</v>
      </c>
      <c r="P1737" s="93" t="s">
        <v>667</v>
      </c>
      <c r="Q1737" s="93">
        <v>86</v>
      </c>
      <c r="R1737" s="93">
        <v>1</v>
      </c>
      <c r="W1737" s="93" t="s">
        <v>1334</v>
      </c>
      <c r="Y1737" s="94" t="s">
        <v>1344</v>
      </c>
      <c r="Z1737" s="93" t="s">
        <v>995</v>
      </c>
    </row>
    <row r="1738" spans="1:26">
      <c r="A1738" s="92">
        <v>118</v>
      </c>
      <c r="B1738" s="93" t="s">
        <v>1230</v>
      </c>
      <c r="C1738" s="93" t="s">
        <v>488</v>
      </c>
      <c r="D1738" s="93">
        <v>375</v>
      </c>
      <c r="E1738" s="93" t="s">
        <v>471</v>
      </c>
      <c r="F1738" s="93">
        <v>177</v>
      </c>
      <c r="G1738" s="93">
        <v>1630</v>
      </c>
      <c r="P1738" s="93" t="s">
        <v>667</v>
      </c>
      <c r="Q1738" s="93">
        <v>86</v>
      </c>
      <c r="R1738" s="93">
        <v>1</v>
      </c>
      <c r="W1738" s="93" t="s">
        <v>1334</v>
      </c>
      <c r="Y1738" s="94" t="s">
        <v>1344</v>
      </c>
      <c r="Z1738" s="93" t="s">
        <v>995</v>
      </c>
    </row>
    <row r="1739" spans="1:26">
      <c r="A1739" s="92">
        <v>118</v>
      </c>
      <c r="B1739" s="93" t="s">
        <v>1230</v>
      </c>
      <c r="C1739" s="93" t="s">
        <v>570</v>
      </c>
      <c r="D1739" s="93">
        <v>379</v>
      </c>
      <c r="E1739" s="93" t="s">
        <v>475</v>
      </c>
      <c r="F1739" s="93">
        <v>56</v>
      </c>
      <c r="G1739" s="93">
        <v>1631</v>
      </c>
      <c r="P1739" s="93" t="s">
        <v>667</v>
      </c>
      <c r="Q1739" s="93">
        <v>86</v>
      </c>
      <c r="R1739" s="93">
        <v>1</v>
      </c>
      <c r="W1739" s="93" t="s">
        <v>1334</v>
      </c>
      <c r="Y1739" s="94" t="s">
        <v>1344</v>
      </c>
      <c r="Z1739" s="93" t="s">
        <v>995</v>
      </c>
    </row>
    <row r="1740" spans="1:26">
      <c r="A1740" s="92">
        <v>118</v>
      </c>
      <c r="B1740" s="93" t="s">
        <v>1230</v>
      </c>
      <c r="C1740" s="93" t="s">
        <v>570</v>
      </c>
      <c r="D1740" s="93">
        <v>379</v>
      </c>
      <c r="E1740" s="93" t="s">
        <v>491</v>
      </c>
      <c r="F1740" s="93">
        <v>172</v>
      </c>
      <c r="G1740" s="93">
        <v>1631</v>
      </c>
      <c r="P1740" s="93" t="s">
        <v>667</v>
      </c>
      <c r="Q1740" s="93">
        <v>86</v>
      </c>
      <c r="R1740" s="93">
        <v>1</v>
      </c>
      <c r="W1740" s="93" t="s">
        <v>1334</v>
      </c>
      <c r="Y1740" s="94" t="s">
        <v>1344</v>
      </c>
      <c r="Z1740" s="93" t="s">
        <v>995</v>
      </c>
    </row>
    <row r="1741" spans="1:26">
      <c r="A1741" s="92">
        <v>118</v>
      </c>
      <c r="B1741" s="93" t="s">
        <v>1230</v>
      </c>
      <c r="C1741" s="93" t="s">
        <v>570</v>
      </c>
      <c r="D1741" s="93">
        <v>379</v>
      </c>
      <c r="E1741" s="93" t="s">
        <v>307</v>
      </c>
      <c r="F1741" s="93">
        <f>83</f>
        <v>83</v>
      </c>
      <c r="G1741" s="93">
        <v>1631</v>
      </c>
      <c r="P1741" s="93" t="s">
        <v>667</v>
      </c>
      <c r="Q1741" s="93">
        <v>86</v>
      </c>
      <c r="R1741" s="93">
        <v>1</v>
      </c>
      <c r="W1741" s="93" t="s">
        <v>1334</v>
      </c>
      <c r="Y1741" s="94" t="s">
        <v>1344</v>
      </c>
      <c r="Z1741" s="93" t="s">
        <v>995</v>
      </c>
    </row>
    <row r="1742" spans="1:26">
      <c r="A1742" s="92">
        <v>118</v>
      </c>
      <c r="B1742" s="93" t="s">
        <v>1230</v>
      </c>
      <c r="C1742" s="93" t="s">
        <v>570</v>
      </c>
      <c r="D1742" s="93">
        <v>379</v>
      </c>
      <c r="E1742" s="93" t="s">
        <v>476</v>
      </c>
      <c r="F1742" s="93">
        <v>385</v>
      </c>
      <c r="G1742" s="93">
        <v>1631</v>
      </c>
      <c r="P1742" s="93" t="s">
        <v>667</v>
      </c>
      <c r="Q1742" s="93">
        <v>86</v>
      </c>
      <c r="R1742" s="93">
        <v>1</v>
      </c>
      <c r="W1742" s="93" t="s">
        <v>1334</v>
      </c>
      <c r="Y1742" s="94" t="s">
        <v>1344</v>
      </c>
      <c r="Z1742" s="93" t="s">
        <v>995</v>
      </c>
    </row>
    <row r="1743" spans="1:26">
      <c r="A1743" s="92">
        <v>118</v>
      </c>
      <c r="B1743" s="93" t="s">
        <v>1230</v>
      </c>
      <c r="C1743" s="93" t="s">
        <v>495</v>
      </c>
      <c r="D1743" s="93">
        <v>216</v>
      </c>
      <c r="E1743" s="93" t="s">
        <v>475</v>
      </c>
      <c r="F1743" s="93">
        <v>56</v>
      </c>
      <c r="G1743" s="93">
        <v>1631</v>
      </c>
      <c r="P1743" s="93" t="s">
        <v>667</v>
      </c>
      <c r="Q1743" s="93">
        <v>86</v>
      </c>
      <c r="R1743" s="93">
        <v>1</v>
      </c>
      <c r="W1743" s="93" t="s">
        <v>1334</v>
      </c>
      <c r="Y1743" s="94" t="s">
        <v>1344</v>
      </c>
      <c r="Z1743" s="93" t="s">
        <v>995</v>
      </c>
    </row>
    <row r="1744" spans="1:26">
      <c r="A1744" s="92">
        <v>118</v>
      </c>
      <c r="B1744" s="93" t="s">
        <v>1230</v>
      </c>
      <c r="C1744" s="93" t="s">
        <v>495</v>
      </c>
      <c r="D1744" s="93">
        <v>216</v>
      </c>
      <c r="E1744" s="93" t="s">
        <v>491</v>
      </c>
      <c r="F1744" s="93">
        <v>172</v>
      </c>
      <c r="G1744" s="93">
        <v>1631</v>
      </c>
      <c r="P1744" s="93" t="s">
        <v>667</v>
      </c>
      <c r="Q1744" s="93">
        <v>86</v>
      </c>
      <c r="R1744" s="93">
        <v>1</v>
      </c>
      <c r="W1744" s="93" t="s">
        <v>1334</v>
      </c>
      <c r="Y1744" s="94" t="s">
        <v>1344</v>
      </c>
      <c r="Z1744" s="93" t="s">
        <v>995</v>
      </c>
    </row>
    <row r="1745" spans="1:26">
      <c r="A1745" s="92">
        <v>118</v>
      </c>
      <c r="B1745" s="93" t="s">
        <v>1230</v>
      </c>
      <c r="C1745" s="93" t="s">
        <v>495</v>
      </c>
      <c r="D1745" s="93">
        <v>216</v>
      </c>
      <c r="E1745" s="93" t="s">
        <v>307</v>
      </c>
      <c r="F1745" s="93">
        <f>83</f>
        <v>83</v>
      </c>
      <c r="G1745" s="93">
        <v>1631</v>
      </c>
      <c r="P1745" s="93" t="s">
        <v>667</v>
      </c>
      <c r="Q1745" s="93">
        <v>86</v>
      </c>
      <c r="R1745" s="93">
        <v>1</v>
      </c>
      <c r="W1745" s="93" t="s">
        <v>1334</v>
      </c>
      <c r="Y1745" s="94" t="s">
        <v>1344</v>
      </c>
      <c r="Z1745" s="93" t="s">
        <v>995</v>
      </c>
    </row>
    <row r="1746" spans="1:26">
      <c r="A1746" s="92">
        <v>118</v>
      </c>
      <c r="B1746" s="93" t="s">
        <v>1230</v>
      </c>
      <c r="C1746" s="93" t="s">
        <v>495</v>
      </c>
      <c r="D1746" s="93">
        <v>216</v>
      </c>
      <c r="E1746" s="93" t="s">
        <v>476</v>
      </c>
      <c r="F1746" s="93">
        <v>385</v>
      </c>
      <c r="G1746" s="93">
        <v>1631</v>
      </c>
      <c r="P1746" s="93" t="s">
        <v>667</v>
      </c>
      <c r="Q1746" s="93">
        <v>86</v>
      </c>
      <c r="R1746" s="93">
        <v>1</v>
      </c>
      <c r="W1746" s="93" t="s">
        <v>1334</v>
      </c>
      <c r="Y1746" s="94" t="s">
        <v>1344</v>
      </c>
      <c r="Z1746" s="93" t="s">
        <v>995</v>
      </c>
    </row>
    <row r="1747" spans="1:26">
      <c r="A1747" s="92">
        <v>118</v>
      </c>
      <c r="B1747" s="93" t="s">
        <v>1230</v>
      </c>
      <c r="C1747" s="93" t="s">
        <v>485</v>
      </c>
      <c r="D1747" s="93">
        <v>20</v>
      </c>
      <c r="E1747" s="93" t="s">
        <v>475</v>
      </c>
      <c r="F1747" s="93">
        <v>56</v>
      </c>
      <c r="G1747" s="93">
        <v>1631</v>
      </c>
      <c r="P1747" s="93" t="s">
        <v>667</v>
      </c>
      <c r="Q1747" s="93">
        <v>86</v>
      </c>
      <c r="R1747" s="93">
        <v>1</v>
      </c>
      <c r="W1747" s="93" t="s">
        <v>1334</v>
      </c>
      <c r="Y1747" s="94" t="s">
        <v>1344</v>
      </c>
      <c r="Z1747" s="93" t="s">
        <v>995</v>
      </c>
    </row>
    <row r="1748" spans="1:26">
      <c r="A1748" s="92">
        <v>118</v>
      </c>
      <c r="B1748" s="93" t="s">
        <v>1230</v>
      </c>
      <c r="C1748" s="93" t="s">
        <v>485</v>
      </c>
      <c r="D1748" s="93">
        <v>20</v>
      </c>
      <c r="E1748" s="93" t="s">
        <v>491</v>
      </c>
      <c r="F1748" s="93">
        <v>172</v>
      </c>
      <c r="G1748" s="93">
        <v>1631</v>
      </c>
      <c r="P1748" s="93" t="s">
        <v>667</v>
      </c>
      <c r="Q1748" s="93">
        <v>86</v>
      </c>
      <c r="R1748" s="93">
        <v>1</v>
      </c>
      <c r="W1748" s="93" t="s">
        <v>1334</v>
      </c>
      <c r="Y1748" s="94" t="s">
        <v>1344</v>
      </c>
      <c r="Z1748" s="93" t="s">
        <v>995</v>
      </c>
    </row>
    <row r="1749" spans="1:26">
      <c r="A1749" s="92">
        <v>118</v>
      </c>
      <c r="B1749" s="93" t="s">
        <v>1230</v>
      </c>
      <c r="C1749" s="93" t="s">
        <v>485</v>
      </c>
      <c r="D1749" s="93">
        <v>20</v>
      </c>
      <c r="E1749" s="93" t="s">
        <v>307</v>
      </c>
      <c r="F1749" s="93">
        <f>83</f>
        <v>83</v>
      </c>
      <c r="G1749" s="93">
        <v>1631</v>
      </c>
      <c r="P1749" s="93" t="s">
        <v>667</v>
      </c>
      <c r="Q1749" s="93">
        <v>86</v>
      </c>
      <c r="R1749" s="93">
        <v>1</v>
      </c>
      <c r="W1749" s="93" t="s">
        <v>1334</v>
      </c>
      <c r="Y1749" s="94" t="s">
        <v>1344</v>
      </c>
      <c r="Z1749" s="93" t="s">
        <v>995</v>
      </c>
    </row>
    <row r="1750" spans="1:26">
      <c r="A1750" s="92">
        <v>118</v>
      </c>
      <c r="B1750" s="93" t="s">
        <v>1230</v>
      </c>
      <c r="C1750" s="93" t="s">
        <v>485</v>
      </c>
      <c r="D1750" s="93">
        <v>20</v>
      </c>
      <c r="E1750" s="93" t="s">
        <v>476</v>
      </c>
      <c r="F1750" s="93">
        <v>385</v>
      </c>
      <c r="G1750" s="93">
        <v>1631</v>
      </c>
      <c r="P1750" s="93" t="s">
        <v>667</v>
      </c>
      <c r="Q1750" s="93">
        <v>86</v>
      </c>
      <c r="R1750" s="93">
        <v>1</v>
      </c>
      <c r="W1750" s="93" t="s">
        <v>1334</v>
      </c>
      <c r="Y1750" s="94" t="s">
        <v>1344</v>
      </c>
      <c r="Z1750" s="93" t="s">
        <v>995</v>
      </c>
    </row>
    <row r="1751" spans="1:26">
      <c r="A1751" s="92">
        <v>118</v>
      </c>
      <c r="B1751" s="93" t="s">
        <v>1230</v>
      </c>
      <c r="C1751" s="93" t="s">
        <v>488</v>
      </c>
      <c r="D1751" s="93">
        <v>375</v>
      </c>
      <c r="E1751" s="93" t="s">
        <v>475</v>
      </c>
      <c r="F1751" s="93">
        <v>56</v>
      </c>
      <c r="G1751" s="93">
        <v>1631</v>
      </c>
      <c r="P1751" s="93" t="s">
        <v>667</v>
      </c>
      <c r="Q1751" s="93">
        <v>86</v>
      </c>
      <c r="R1751" s="93">
        <v>1</v>
      </c>
      <c r="W1751" s="93" t="s">
        <v>1334</v>
      </c>
      <c r="Y1751" s="94" t="s">
        <v>1344</v>
      </c>
      <c r="Z1751" s="93" t="s">
        <v>995</v>
      </c>
    </row>
    <row r="1752" spans="1:26">
      <c r="A1752" s="92">
        <v>118</v>
      </c>
      <c r="B1752" s="93" t="s">
        <v>1230</v>
      </c>
      <c r="C1752" s="93" t="s">
        <v>488</v>
      </c>
      <c r="D1752" s="93">
        <v>375</v>
      </c>
      <c r="E1752" s="93" t="s">
        <v>491</v>
      </c>
      <c r="F1752" s="93">
        <v>172</v>
      </c>
      <c r="G1752" s="93">
        <v>1631</v>
      </c>
      <c r="P1752" s="93" t="s">
        <v>667</v>
      </c>
      <c r="Q1752" s="93">
        <v>86</v>
      </c>
      <c r="R1752" s="93">
        <v>1</v>
      </c>
      <c r="W1752" s="93" t="s">
        <v>1334</v>
      </c>
      <c r="Y1752" s="94" t="s">
        <v>1344</v>
      </c>
      <c r="Z1752" s="93" t="s">
        <v>995</v>
      </c>
    </row>
    <row r="1753" spans="1:26">
      <c r="A1753" s="92">
        <v>118</v>
      </c>
      <c r="B1753" s="93" t="s">
        <v>1230</v>
      </c>
      <c r="C1753" s="93" t="s">
        <v>488</v>
      </c>
      <c r="D1753" s="93">
        <v>375</v>
      </c>
      <c r="E1753" s="93" t="s">
        <v>307</v>
      </c>
      <c r="F1753" s="93">
        <f>83</f>
        <v>83</v>
      </c>
      <c r="G1753" s="93">
        <v>1631</v>
      </c>
      <c r="P1753" s="93" t="s">
        <v>667</v>
      </c>
      <c r="Q1753" s="93">
        <v>86</v>
      </c>
      <c r="R1753" s="93">
        <v>1</v>
      </c>
      <c r="W1753" s="93" t="s">
        <v>1334</v>
      </c>
      <c r="Y1753" s="94" t="s">
        <v>1344</v>
      </c>
      <c r="Z1753" s="93" t="s">
        <v>995</v>
      </c>
    </row>
    <row r="1754" spans="1:26">
      <c r="A1754" s="92">
        <v>118</v>
      </c>
      <c r="B1754" s="93" t="s">
        <v>1230</v>
      </c>
      <c r="C1754" s="93" t="s">
        <v>488</v>
      </c>
      <c r="D1754" s="93">
        <v>375</v>
      </c>
      <c r="E1754" s="93" t="s">
        <v>476</v>
      </c>
      <c r="F1754" s="93">
        <v>385</v>
      </c>
      <c r="G1754" s="93">
        <v>1631</v>
      </c>
      <c r="P1754" s="93" t="s">
        <v>667</v>
      </c>
      <c r="Q1754" s="93">
        <v>86</v>
      </c>
      <c r="R1754" s="93">
        <v>1</v>
      </c>
      <c r="W1754" s="93" t="s">
        <v>1334</v>
      </c>
      <c r="Y1754" s="94" t="s">
        <v>1344</v>
      </c>
      <c r="Z1754" s="93" t="s">
        <v>995</v>
      </c>
    </row>
    <row r="1755" spans="1:26">
      <c r="A1755" s="92">
        <v>118</v>
      </c>
      <c r="B1755" s="93" t="s">
        <v>1230</v>
      </c>
      <c r="C1755" s="93" t="s">
        <v>26</v>
      </c>
      <c r="D1755" s="93">
        <f>70</f>
        <v>70</v>
      </c>
      <c r="E1755" s="93" t="s">
        <v>475</v>
      </c>
      <c r="F1755" s="93">
        <v>56</v>
      </c>
      <c r="G1755" s="93">
        <v>1631</v>
      </c>
      <c r="P1755" s="93" t="s">
        <v>667</v>
      </c>
      <c r="Q1755" s="93">
        <v>86</v>
      </c>
      <c r="R1755" s="93">
        <v>1</v>
      </c>
      <c r="W1755" s="93" t="s">
        <v>1334</v>
      </c>
      <c r="Y1755" s="94" t="s">
        <v>1344</v>
      </c>
      <c r="Z1755" s="93" t="s">
        <v>995</v>
      </c>
    </row>
    <row r="1756" spans="1:26">
      <c r="A1756" s="92">
        <v>118</v>
      </c>
      <c r="B1756" s="93" t="s">
        <v>1230</v>
      </c>
      <c r="C1756" s="93" t="s">
        <v>26</v>
      </c>
      <c r="D1756" s="93">
        <f>70</f>
        <v>70</v>
      </c>
      <c r="E1756" s="93" t="s">
        <v>491</v>
      </c>
      <c r="F1756" s="93">
        <v>172</v>
      </c>
      <c r="G1756" s="93">
        <v>1631</v>
      </c>
      <c r="P1756" s="93" t="s">
        <v>667</v>
      </c>
      <c r="Q1756" s="93">
        <v>86</v>
      </c>
      <c r="R1756" s="93">
        <v>1</v>
      </c>
      <c r="W1756" s="93" t="s">
        <v>1334</v>
      </c>
      <c r="Y1756" s="94" t="s">
        <v>1344</v>
      </c>
      <c r="Z1756" s="93" t="s">
        <v>995</v>
      </c>
    </row>
    <row r="1757" spans="1:26">
      <c r="A1757" s="92">
        <v>118</v>
      </c>
      <c r="B1757" s="93" t="s">
        <v>1230</v>
      </c>
      <c r="C1757" s="93" t="s">
        <v>26</v>
      </c>
      <c r="D1757" s="93">
        <f>70</f>
        <v>70</v>
      </c>
      <c r="E1757" s="93" t="s">
        <v>307</v>
      </c>
      <c r="F1757" s="93">
        <f>83</f>
        <v>83</v>
      </c>
      <c r="G1757" s="93">
        <v>1631</v>
      </c>
      <c r="P1757" s="93" t="s">
        <v>667</v>
      </c>
      <c r="Q1757" s="93">
        <v>86</v>
      </c>
      <c r="R1757" s="93">
        <v>1</v>
      </c>
      <c r="W1757" s="93" t="s">
        <v>1334</v>
      </c>
      <c r="Y1757" s="94" t="s">
        <v>1344</v>
      </c>
      <c r="Z1757" s="93" t="s">
        <v>995</v>
      </c>
    </row>
    <row r="1758" spans="1:26">
      <c r="A1758" s="92">
        <v>118</v>
      </c>
      <c r="B1758" s="93" t="s">
        <v>1230</v>
      </c>
      <c r="C1758" s="93" t="s">
        <v>26</v>
      </c>
      <c r="D1758" s="93">
        <f>70</f>
        <v>70</v>
      </c>
      <c r="E1758" s="93" t="s">
        <v>476</v>
      </c>
      <c r="F1758" s="93">
        <v>385</v>
      </c>
      <c r="G1758" s="93">
        <v>1631</v>
      </c>
      <c r="P1758" s="93" t="s">
        <v>667</v>
      </c>
      <c r="Q1758" s="93">
        <v>86</v>
      </c>
      <c r="R1758" s="93">
        <v>1</v>
      </c>
      <c r="W1758" s="93" t="s">
        <v>1334</v>
      </c>
      <c r="Y1758" s="94" t="s">
        <v>1344</v>
      </c>
      <c r="Z1758" s="93" t="s">
        <v>995</v>
      </c>
    </row>
    <row r="1759" spans="1:26">
      <c r="A1759" s="92">
        <v>118</v>
      </c>
      <c r="B1759" s="93" t="s">
        <v>1230</v>
      </c>
      <c r="C1759" s="93" t="s">
        <v>570</v>
      </c>
      <c r="D1759" s="93">
        <v>379</v>
      </c>
      <c r="E1759" s="93" t="s">
        <v>475</v>
      </c>
      <c r="F1759" s="93">
        <v>56</v>
      </c>
      <c r="G1759" s="93">
        <v>1632</v>
      </c>
      <c r="P1759" s="93" t="s">
        <v>667</v>
      </c>
      <c r="Q1759" s="93">
        <v>86</v>
      </c>
      <c r="R1759" s="93">
        <v>1</v>
      </c>
      <c r="W1759" s="93" t="s">
        <v>1334</v>
      </c>
      <c r="Y1759" s="94" t="s">
        <v>1344</v>
      </c>
      <c r="Z1759" s="93" t="s">
        <v>995</v>
      </c>
    </row>
    <row r="1760" spans="1:26">
      <c r="A1760" s="92">
        <v>118</v>
      </c>
      <c r="B1760" s="93" t="s">
        <v>1230</v>
      </c>
      <c r="C1760" s="93" t="s">
        <v>570</v>
      </c>
      <c r="D1760" s="93">
        <v>379</v>
      </c>
      <c r="E1760" s="93" t="s">
        <v>491</v>
      </c>
      <c r="F1760" s="93">
        <v>172</v>
      </c>
      <c r="G1760" s="93">
        <v>1632</v>
      </c>
      <c r="P1760" s="93" t="s">
        <v>667</v>
      </c>
      <c r="Q1760" s="93">
        <v>86</v>
      </c>
      <c r="R1760" s="93">
        <v>1</v>
      </c>
      <c r="W1760" s="93" t="s">
        <v>1334</v>
      </c>
      <c r="Y1760" s="94" t="s">
        <v>1344</v>
      </c>
      <c r="Z1760" s="93" t="s">
        <v>995</v>
      </c>
    </row>
    <row r="1761" spans="1:26">
      <c r="A1761" s="92">
        <v>118</v>
      </c>
      <c r="B1761" s="93" t="s">
        <v>1230</v>
      </c>
      <c r="C1761" s="93" t="s">
        <v>570</v>
      </c>
      <c r="D1761" s="93">
        <v>379</v>
      </c>
      <c r="E1761" s="93" t="s">
        <v>307</v>
      </c>
      <c r="F1761" s="93">
        <f>83</f>
        <v>83</v>
      </c>
      <c r="G1761" s="93">
        <v>1632</v>
      </c>
      <c r="P1761" s="93" t="s">
        <v>667</v>
      </c>
      <c r="Q1761" s="93">
        <v>86</v>
      </c>
      <c r="R1761" s="93">
        <v>1</v>
      </c>
      <c r="W1761" s="93" t="s">
        <v>1334</v>
      </c>
      <c r="Y1761" s="94" t="s">
        <v>1344</v>
      </c>
      <c r="Z1761" s="93" t="s">
        <v>995</v>
      </c>
    </row>
    <row r="1762" spans="1:26">
      <c r="A1762" s="92">
        <v>118</v>
      </c>
      <c r="B1762" s="93" t="s">
        <v>1230</v>
      </c>
      <c r="C1762" s="93" t="s">
        <v>570</v>
      </c>
      <c r="D1762" s="93">
        <v>379</v>
      </c>
      <c r="E1762" s="93" t="s">
        <v>476</v>
      </c>
      <c r="F1762" s="93">
        <v>385</v>
      </c>
      <c r="G1762" s="93">
        <v>1632</v>
      </c>
      <c r="P1762" s="93" t="s">
        <v>667</v>
      </c>
      <c r="Q1762" s="93">
        <v>86</v>
      </c>
      <c r="R1762" s="93">
        <v>1</v>
      </c>
      <c r="W1762" s="93" t="s">
        <v>1334</v>
      </c>
      <c r="Y1762" s="94" t="s">
        <v>1344</v>
      </c>
      <c r="Z1762" s="93" t="s">
        <v>995</v>
      </c>
    </row>
    <row r="1763" spans="1:26">
      <c r="A1763" s="92">
        <v>118</v>
      </c>
      <c r="B1763" s="93" t="s">
        <v>1230</v>
      </c>
      <c r="C1763" s="93" t="s">
        <v>495</v>
      </c>
      <c r="D1763" s="93">
        <v>216</v>
      </c>
      <c r="E1763" s="93" t="s">
        <v>475</v>
      </c>
      <c r="F1763" s="93">
        <v>56</v>
      </c>
      <c r="G1763" s="93">
        <v>1632</v>
      </c>
      <c r="P1763" s="93" t="s">
        <v>667</v>
      </c>
      <c r="Q1763" s="93">
        <v>86</v>
      </c>
      <c r="R1763" s="93">
        <v>1</v>
      </c>
      <c r="W1763" s="93" t="s">
        <v>1334</v>
      </c>
      <c r="Y1763" s="94" t="s">
        <v>1344</v>
      </c>
      <c r="Z1763" s="93" t="s">
        <v>995</v>
      </c>
    </row>
    <row r="1764" spans="1:26">
      <c r="A1764" s="92">
        <v>118</v>
      </c>
      <c r="B1764" s="93" t="s">
        <v>1230</v>
      </c>
      <c r="C1764" s="93" t="s">
        <v>495</v>
      </c>
      <c r="D1764" s="93">
        <v>216</v>
      </c>
      <c r="E1764" s="93" t="s">
        <v>491</v>
      </c>
      <c r="F1764" s="93">
        <v>172</v>
      </c>
      <c r="G1764" s="93">
        <v>1632</v>
      </c>
      <c r="P1764" s="93" t="s">
        <v>667</v>
      </c>
      <c r="Q1764" s="93">
        <v>86</v>
      </c>
      <c r="R1764" s="93">
        <v>1</v>
      </c>
      <c r="W1764" s="93" t="s">
        <v>1334</v>
      </c>
      <c r="Y1764" s="94" t="s">
        <v>1344</v>
      </c>
      <c r="Z1764" s="93" t="s">
        <v>995</v>
      </c>
    </row>
    <row r="1765" spans="1:26">
      <c r="A1765" s="92">
        <v>118</v>
      </c>
      <c r="B1765" s="93" t="s">
        <v>1230</v>
      </c>
      <c r="C1765" s="93" t="s">
        <v>495</v>
      </c>
      <c r="D1765" s="93">
        <v>216</v>
      </c>
      <c r="E1765" s="93" t="s">
        <v>307</v>
      </c>
      <c r="F1765" s="93">
        <f>83</f>
        <v>83</v>
      </c>
      <c r="G1765" s="93">
        <v>1632</v>
      </c>
      <c r="P1765" s="93" t="s">
        <v>667</v>
      </c>
      <c r="Q1765" s="93">
        <v>86</v>
      </c>
      <c r="R1765" s="93">
        <v>1</v>
      </c>
      <c r="W1765" s="93" t="s">
        <v>1334</v>
      </c>
      <c r="Y1765" s="94" t="s">
        <v>1344</v>
      </c>
      <c r="Z1765" s="93" t="s">
        <v>995</v>
      </c>
    </row>
    <row r="1766" spans="1:26">
      <c r="A1766" s="92">
        <v>118</v>
      </c>
      <c r="B1766" s="93" t="s">
        <v>1230</v>
      </c>
      <c r="C1766" s="93" t="s">
        <v>495</v>
      </c>
      <c r="D1766" s="93">
        <v>216</v>
      </c>
      <c r="E1766" s="93" t="s">
        <v>476</v>
      </c>
      <c r="F1766" s="93">
        <v>385</v>
      </c>
      <c r="G1766" s="93">
        <v>1632</v>
      </c>
      <c r="P1766" s="93" t="s">
        <v>667</v>
      </c>
      <c r="Q1766" s="93">
        <v>86</v>
      </c>
      <c r="R1766" s="93">
        <v>1</v>
      </c>
      <c r="W1766" s="93" t="s">
        <v>1334</v>
      </c>
      <c r="Y1766" s="94" t="s">
        <v>1344</v>
      </c>
      <c r="Z1766" s="93" t="s">
        <v>995</v>
      </c>
    </row>
    <row r="1767" spans="1:26">
      <c r="A1767" s="92">
        <v>118</v>
      </c>
      <c r="B1767" s="93" t="s">
        <v>1230</v>
      </c>
      <c r="C1767" s="93" t="s">
        <v>485</v>
      </c>
      <c r="D1767" s="93">
        <v>20</v>
      </c>
      <c r="E1767" s="93" t="s">
        <v>475</v>
      </c>
      <c r="F1767" s="93">
        <v>56</v>
      </c>
      <c r="G1767" s="93">
        <v>1632</v>
      </c>
      <c r="P1767" s="93" t="s">
        <v>667</v>
      </c>
      <c r="Q1767" s="93">
        <v>86</v>
      </c>
      <c r="R1767" s="93">
        <v>1</v>
      </c>
      <c r="W1767" s="93" t="s">
        <v>1334</v>
      </c>
      <c r="Y1767" s="94" t="s">
        <v>1344</v>
      </c>
      <c r="Z1767" s="93" t="s">
        <v>995</v>
      </c>
    </row>
    <row r="1768" spans="1:26">
      <c r="A1768" s="92">
        <v>118</v>
      </c>
      <c r="B1768" s="93" t="s">
        <v>1230</v>
      </c>
      <c r="C1768" s="93" t="s">
        <v>485</v>
      </c>
      <c r="D1768" s="93">
        <v>20</v>
      </c>
      <c r="E1768" s="93" t="s">
        <v>491</v>
      </c>
      <c r="F1768" s="93">
        <v>172</v>
      </c>
      <c r="G1768" s="93">
        <v>1632</v>
      </c>
      <c r="P1768" s="93" t="s">
        <v>667</v>
      </c>
      <c r="Q1768" s="93">
        <v>86</v>
      </c>
      <c r="R1768" s="93">
        <v>1</v>
      </c>
      <c r="W1768" s="93" t="s">
        <v>1334</v>
      </c>
      <c r="Y1768" s="94" t="s">
        <v>1344</v>
      </c>
      <c r="Z1768" s="93" t="s">
        <v>995</v>
      </c>
    </row>
    <row r="1769" spans="1:26">
      <c r="A1769" s="92">
        <v>118</v>
      </c>
      <c r="B1769" s="93" t="s">
        <v>1230</v>
      </c>
      <c r="C1769" s="93" t="s">
        <v>485</v>
      </c>
      <c r="D1769" s="93">
        <v>20</v>
      </c>
      <c r="E1769" s="93" t="s">
        <v>307</v>
      </c>
      <c r="F1769" s="93">
        <f>83</f>
        <v>83</v>
      </c>
      <c r="G1769" s="93">
        <v>1632</v>
      </c>
      <c r="P1769" s="93" t="s">
        <v>667</v>
      </c>
      <c r="Q1769" s="93">
        <v>86</v>
      </c>
      <c r="R1769" s="93">
        <v>1</v>
      </c>
      <c r="W1769" s="93" t="s">
        <v>1334</v>
      </c>
      <c r="Y1769" s="94" t="s">
        <v>1344</v>
      </c>
      <c r="Z1769" s="93" t="s">
        <v>995</v>
      </c>
    </row>
    <row r="1770" spans="1:26">
      <c r="A1770" s="92">
        <v>118</v>
      </c>
      <c r="B1770" s="93" t="s">
        <v>1230</v>
      </c>
      <c r="C1770" s="93" t="s">
        <v>485</v>
      </c>
      <c r="D1770" s="93">
        <v>20</v>
      </c>
      <c r="E1770" s="93" t="s">
        <v>476</v>
      </c>
      <c r="F1770" s="93">
        <v>385</v>
      </c>
      <c r="G1770" s="93">
        <v>1632</v>
      </c>
      <c r="P1770" s="93" t="s">
        <v>667</v>
      </c>
      <c r="Q1770" s="93">
        <v>86</v>
      </c>
      <c r="R1770" s="93">
        <v>1</v>
      </c>
      <c r="W1770" s="93" t="s">
        <v>1334</v>
      </c>
      <c r="Y1770" s="94" t="s">
        <v>1344</v>
      </c>
      <c r="Z1770" s="93" t="s">
        <v>995</v>
      </c>
    </row>
    <row r="1771" spans="1:26">
      <c r="A1771" s="92">
        <v>118</v>
      </c>
      <c r="B1771" s="93" t="s">
        <v>1230</v>
      </c>
      <c r="C1771" s="93" t="s">
        <v>488</v>
      </c>
      <c r="D1771" s="93">
        <v>375</v>
      </c>
      <c r="E1771" s="93" t="s">
        <v>475</v>
      </c>
      <c r="F1771" s="93">
        <v>56</v>
      </c>
      <c r="G1771" s="93">
        <v>1632</v>
      </c>
      <c r="P1771" s="93" t="s">
        <v>667</v>
      </c>
      <c r="Q1771" s="93">
        <v>86</v>
      </c>
      <c r="R1771" s="93">
        <v>1</v>
      </c>
      <c r="W1771" s="93" t="s">
        <v>1334</v>
      </c>
      <c r="Y1771" s="94" t="s">
        <v>1344</v>
      </c>
      <c r="Z1771" s="93" t="s">
        <v>995</v>
      </c>
    </row>
    <row r="1772" spans="1:26">
      <c r="A1772" s="92">
        <v>118</v>
      </c>
      <c r="B1772" s="93" t="s">
        <v>1230</v>
      </c>
      <c r="C1772" s="93" t="s">
        <v>488</v>
      </c>
      <c r="D1772" s="93">
        <v>375</v>
      </c>
      <c r="E1772" s="93" t="s">
        <v>491</v>
      </c>
      <c r="F1772" s="93">
        <v>172</v>
      </c>
      <c r="G1772" s="93">
        <v>1632</v>
      </c>
      <c r="P1772" s="93" t="s">
        <v>667</v>
      </c>
      <c r="Q1772" s="93">
        <v>86</v>
      </c>
      <c r="R1772" s="93">
        <v>1</v>
      </c>
      <c r="W1772" s="93" t="s">
        <v>1334</v>
      </c>
      <c r="Y1772" s="94" t="s">
        <v>1344</v>
      </c>
      <c r="Z1772" s="93" t="s">
        <v>995</v>
      </c>
    </row>
    <row r="1773" spans="1:26">
      <c r="A1773" s="92">
        <v>118</v>
      </c>
      <c r="B1773" s="93" t="s">
        <v>1230</v>
      </c>
      <c r="C1773" s="93" t="s">
        <v>488</v>
      </c>
      <c r="D1773" s="93">
        <v>375</v>
      </c>
      <c r="E1773" s="93" t="s">
        <v>307</v>
      </c>
      <c r="F1773" s="93">
        <f>83</f>
        <v>83</v>
      </c>
      <c r="G1773" s="93">
        <v>1632</v>
      </c>
      <c r="P1773" s="93" t="s">
        <v>667</v>
      </c>
      <c r="Q1773" s="93">
        <v>86</v>
      </c>
      <c r="R1773" s="93">
        <v>1</v>
      </c>
      <c r="W1773" s="93" t="s">
        <v>1334</v>
      </c>
      <c r="Y1773" s="94" t="s">
        <v>1344</v>
      </c>
      <c r="Z1773" s="93" t="s">
        <v>995</v>
      </c>
    </row>
    <row r="1774" spans="1:26">
      <c r="A1774" s="92">
        <v>118</v>
      </c>
      <c r="B1774" s="93" t="s">
        <v>1230</v>
      </c>
      <c r="C1774" s="93" t="s">
        <v>488</v>
      </c>
      <c r="D1774" s="93">
        <v>375</v>
      </c>
      <c r="E1774" s="93" t="s">
        <v>476</v>
      </c>
      <c r="F1774" s="93">
        <v>385</v>
      </c>
      <c r="G1774" s="93">
        <v>1632</v>
      </c>
      <c r="P1774" s="93" t="s">
        <v>667</v>
      </c>
      <c r="Q1774" s="93">
        <v>86</v>
      </c>
      <c r="R1774" s="93">
        <v>1</v>
      </c>
      <c r="W1774" s="93" t="s">
        <v>1334</v>
      </c>
      <c r="Y1774" s="94" t="s">
        <v>1344</v>
      </c>
      <c r="Z1774" s="93" t="s">
        <v>995</v>
      </c>
    </row>
    <row r="1775" spans="1:26">
      <c r="A1775" s="92">
        <v>118</v>
      </c>
      <c r="B1775" s="93" t="s">
        <v>1230</v>
      </c>
      <c r="C1775" s="93" t="s">
        <v>26</v>
      </c>
      <c r="D1775" s="93">
        <f>70</f>
        <v>70</v>
      </c>
      <c r="E1775" s="93" t="s">
        <v>475</v>
      </c>
      <c r="F1775" s="93">
        <v>56</v>
      </c>
      <c r="G1775" s="93">
        <v>1632</v>
      </c>
      <c r="P1775" s="93" t="s">
        <v>667</v>
      </c>
      <c r="Q1775" s="93">
        <v>86</v>
      </c>
      <c r="R1775" s="93">
        <v>1</v>
      </c>
      <c r="W1775" s="93" t="s">
        <v>1334</v>
      </c>
      <c r="Y1775" s="94" t="s">
        <v>1344</v>
      </c>
      <c r="Z1775" s="93" t="s">
        <v>995</v>
      </c>
    </row>
    <row r="1776" spans="1:26">
      <c r="A1776" s="92">
        <v>118</v>
      </c>
      <c r="B1776" s="93" t="s">
        <v>1230</v>
      </c>
      <c r="C1776" s="93" t="s">
        <v>26</v>
      </c>
      <c r="D1776" s="93">
        <f>70</f>
        <v>70</v>
      </c>
      <c r="E1776" s="93" t="s">
        <v>491</v>
      </c>
      <c r="F1776" s="93">
        <v>172</v>
      </c>
      <c r="G1776" s="93">
        <v>1632</v>
      </c>
      <c r="P1776" s="93" t="s">
        <v>667</v>
      </c>
      <c r="Q1776" s="93">
        <v>86</v>
      </c>
      <c r="R1776" s="93">
        <v>1</v>
      </c>
      <c r="W1776" s="93" t="s">
        <v>1334</v>
      </c>
      <c r="Y1776" s="94" t="s">
        <v>1344</v>
      </c>
      <c r="Z1776" s="93" t="s">
        <v>995</v>
      </c>
    </row>
    <row r="1777" spans="1:26">
      <c r="A1777" s="92">
        <v>118</v>
      </c>
      <c r="B1777" s="93" t="s">
        <v>1230</v>
      </c>
      <c r="C1777" s="93" t="s">
        <v>26</v>
      </c>
      <c r="D1777" s="93">
        <f>70</f>
        <v>70</v>
      </c>
      <c r="E1777" s="93" t="s">
        <v>307</v>
      </c>
      <c r="F1777" s="93">
        <f>83</f>
        <v>83</v>
      </c>
      <c r="G1777" s="93">
        <v>1632</v>
      </c>
      <c r="P1777" s="93" t="s">
        <v>667</v>
      </c>
      <c r="Q1777" s="93">
        <v>86</v>
      </c>
      <c r="R1777" s="93">
        <v>1</v>
      </c>
      <c r="W1777" s="93" t="s">
        <v>1334</v>
      </c>
      <c r="Y1777" s="94" t="s">
        <v>1344</v>
      </c>
      <c r="Z1777" s="93" t="s">
        <v>995</v>
      </c>
    </row>
    <row r="1778" spans="1:26">
      <c r="A1778" s="92">
        <v>118</v>
      </c>
      <c r="B1778" s="93" t="s">
        <v>1230</v>
      </c>
      <c r="C1778" s="93" t="s">
        <v>26</v>
      </c>
      <c r="D1778" s="93">
        <f>70</f>
        <v>70</v>
      </c>
      <c r="E1778" s="93" t="s">
        <v>476</v>
      </c>
      <c r="F1778" s="93">
        <v>385</v>
      </c>
      <c r="G1778" s="93">
        <v>1632</v>
      </c>
      <c r="P1778" s="93" t="s">
        <v>667</v>
      </c>
      <c r="Q1778" s="93">
        <v>86</v>
      </c>
      <c r="R1778" s="93">
        <v>1</v>
      </c>
      <c r="W1778" s="93" t="s">
        <v>1334</v>
      </c>
      <c r="Y1778" s="94" t="s">
        <v>1344</v>
      </c>
      <c r="Z1778" s="93" t="s">
        <v>995</v>
      </c>
    </row>
    <row r="1779" spans="1:26">
      <c r="A1779" s="92">
        <v>118</v>
      </c>
      <c r="B1779" s="93" t="s">
        <v>1230</v>
      </c>
      <c r="C1779" s="93" t="s">
        <v>570</v>
      </c>
      <c r="D1779" s="93">
        <v>379</v>
      </c>
      <c r="E1779" s="93" t="s">
        <v>475</v>
      </c>
      <c r="F1779" s="93">
        <v>56</v>
      </c>
      <c r="G1779" s="93">
        <v>1633</v>
      </c>
      <c r="P1779" s="93" t="s">
        <v>667</v>
      </c>
      <c r="Q1779" s="93">
        <v>86</v>
      </c>
      <c r="R1779" s="93">
        <v>1</v>
      </c>
      <c r="W1779" s="93" t="s">
        <v>1334</v>
      </c>
      <c r="Y1779" s="94" t="s">
        <v>1344</v>
      </c>
      <c r="Z1779" s="93" t="s">
        <v>995</v>
      </c>
    </row>
    <row r="1780" spans="1:26">
      <c r="A1780" s="92">
        <v>118</v>
      </c>
      <c r="B1780" s="93" t="s">
        <v>1230</v>
      </c>
      <c r="C1780" s="93" t="s">
        <v>570</v>
      </c>
      <c r="D1780" s="93">
        <v>379</v>
      </c>
      <c r="E1780" s="93" t="s">
        <v>491</v>
      </c>
      <c r="F1780" s="93">
        <v>172</v>
      </c>
      <c r="G1780" s="93">
        <v>1633</v>
      </c>
      <c r="P1780" s="93" t="s">
        <v>667</v>
      </c>
      <c r="Q1780" s="93">
        <v>86</v>
      </c>
      <c r="R1780" s="93">
        <v>1</v>
      </c>
      <c r="W1780" s="93" t="s">
        <v>1334</v>
      </c>
      <c r="Y1780" s="94" t="s">
        <v>1344</v>
      </c>
      <c r="Z1780" s="93" t="s">
        <v>995</v>
      </c>
    </row>
    <row r="1781" spans="1:26">
      <c r="A1781" s="92">
        <v>118</v>
      </c>
      <c r="B1781" s="93" t="s">
        <v>1230</v>
      </c>
      <c r="C1781" s="93" t="s">
        <v>570</v>
      </c>
      <c r="D1781" s="93">
        <v>379</v>
      </c>
      <c r="E1781" s="93" t="s">
        <v>307</v>
      </c>
      <c r="F1781" s="93">
        <f>83</f>
        <v>83</v>
      </c>
      <c r="G1781" s="93">
        <v>1633</v>
      </c>
      <c r="P1781" s="93" t="s">
        <v>667</v>
      </c>
      <c r="Q1781" s="93">
        <v>86</v>
      </c>
      <c r="R1781" s="93">
        <v>1</v>
      </c>
      <c r="W1781" s="93" t="s">
        <v>1334</v>
      </c>
      <c r="Y1781" s="94" t="s">
        <v>1344</v>
      </c>
      <c r="Z1781" s="93" t="s">
        <v>995</v>
      </c>
    </row>
    <row r="1782" spans="1:26">
      <c r="A1782" s="92">
        <v>118</v>
      </c>
      <c r="B1782" s="93" t="s">
        <v>1230</v>
      </c>
      <c r="C1782" s="93" t="s">
        <v>570</v>
      </c>
      <c r="D1782" s="93">
        <v>379</v>
      </c>
      <c r="E1782" s="93" t="s">
        <v>476</v>
      </c>
      <c r="F1782" s="93">
        <v>385</v>
      </c>
      <c r="G1782" s="93">
        <v>1633</v>
      </c>
      <c r="P1782" s="93" t="s">
        <v>667</v>
      </c>
      <c r="Q1782" s="93">
        <v>86</v>
      </c>
      <c r="R1782" s="93">
        <v>1</v>
      </c>
      <c r="W1782" s="93" t="s">
        <v>1334</v>
      </c>
      <c r="Y1782" s="94" t="s">
        <v>1344</v>
      </c>
      <c r="Z1782" s="93" t="s">
        <v>995</v>
      </c>
    </row>
    <row r="1783" spans="1:26">
      <c r="A1783" s="92">
        <v>118</v>
      </c>
      <c r="B1783" s="93" t="s">
        <v>1230</v>
      </c>
      <c r="C1783" s="93" t="s">
        <v>495</v>
      </c>
      <c r="D1783" s="93">
        <v>216</v>
      </c>
      <c r="E1783" s="93" t="s">
        <v>475</v>
      </c>
      <c r="F1783" s="93">
        <v>56</v>
      </c>
      <c r="G1783" s="93">
        <v>1633</v>
      </c>
      <c r="P1783" s="93" t="s">
        <v>667</v>
      </c>
      <c r="Q1783" s="93">
        <v>86</v>
      </c>
      <c r="R1783" s="93">
        <v>1</v>
      </c>
      <c r="W1783" s="93" t="s">
        <v>1334</v>
      </c>
      <c r="Y1783" s="94" t="s">
        <v>1344</v>
      </c>
      <c r="Z1783" s="93" t="s">
        <v>995</v>
      </c>
    </row>
    <row r="1784" spans="1:26">
      <c r="A1784" s="92">
        <v>118</v>
      </c>
      <c r="B1784" s="93" t="s">
        <v>1230</v>
      </c>
      <c r="C1784" s="93" t="s">
        <v>495</v>
      </c>
      <c r="D1784" s="93">
        <v>216</v>
      </c>
      <c r="E1784" s="93" t="s">
        <v>491</v>
      </c>
      <c r="F1784" s="93">
        <v>172</v>
      </c>
      <c r="G1784" s="93">
        <v>1633</v>
      </c>
      <c r="P1784" s="93" t="s">
        <v>667</v>
      </c>
      <c r="Q1784" s="93">
        <v>86</v>
      </c>
      <c r="R1784" s="93">
        <v>1</v>
      </c>
      <c r="W1784" s="93" t="s">
        <v>1334</v>
      </c>
      <c r="Y1784" s="94" t="s">
        <v>1344</v>
      </c>
      <c r="Z1784" s="93" t="s">
        <v>995</v>
      </c>
    </row>
    <row r="1785" spans="1:26">
      <c r="A1785" s="92">
        <v>118</v>
      </c>
      <c r="B1785" s="93" t="s">
        <v>1230</v>
      </c>
      <c r="C1785" s="93" t="s">
        <v>495</v>
      </c>
      <c r="D1785" s="93">
        <v>216</v>
      </c>
      <c r="E1785" s="93" t="s">
        <v>307</v>
      </c>
      <c r="F1785" s="93">
        <f>83</f>
        <v>83</v>
      </c>
      <c r="G1785" s="93">
        <v>1633</v>
      </c>
      <c r="P1785" s="93" t="s">
        <v>667</v>
      </c>
      <c r="Q1785" s="93">
        <v>86</v>
      </c>
      <c r="R1785" s="93">
        <v>1</v>
      </c>
      <c r="W1785" s="93" t="s">
        <v>1334</v>
      </c>
      <c r="Y1785" s="94" t="s">
        <v>1344</v>
      </c>
      <c r="Z1785" s="93" t="s">
        <v>995</v>
      </c>
    </row>
    <row r="1786" spans="1:26">
      <c r="A1786" s="92">
        <v>118</v>
      </c>
      <c r="B1786" s="93" t="s">
        <v>1230</v>
      </c>
      <c r="C1786" s="93" t="s">
        <v>495</v>
      </c>
      <c r="D1786" s="93">
        <v>216</v>
      </c>
      <c r="E1786" s="93" t="s">
        <v>476</v>
      </c>
      <c r="F1786" s="93">
        <v>385</v>
      </c>
      <c r="G1786" s="93">
        <v>1633</v>
      </c>
      <c r="P1786" s="93" t="s">
        <v>667</v>
      </c>
      <c r="Q1786" s="93">
        <v>86</v>
      </c>
      <c r="R1786" s="93">
        <v>1</v>
      </c>
      <c r="W1786" s="93" t="s">
        <v>1334</v>
      </c>
      <c r="Y1786" s="94" t="s">
        <v>1344</v>
      </c>
      <c r="Z1786" s="93" t="s">
        <v>995</v>
      </c>
    </row>
    <row r="1787" spans="1:26">
      <c r="A1787" s="92">
        <v>118</v>
      </c>
      <c r="B1787" s="93" t="s">
        <v>1230</v>
      </c>
      <c r="C1787" s="93" t="s">
        <v>485</v>
      </c>
      <c r="D1787" s="93">
        <v>20</v>
      </c>
      <c r="E1787" s="93" t="s">
        <v>475</v>
      </c>
      <c r="F1787" s="93">
        <v>56</v>
      </c>
      <c r="G1787" s="93">
        <v>1633</v>
      </c>
      <c r="P1787" s="93" t="s">
        <v>667</v>
      </c>
      <c r="Q1787" s="93">
        <v>86</v>
      </c>
      <c r="R1787" s="93">
        <v>1</v>
      </c>
      <c r="W1787" s="93" t="s">
        <v>1334</v>
      </c>
      <c r="Y1787" s="94" t="s">
        <v>1344</v>
      </c>
      <c r="Z1787" s="93" t="s">
        <v>995</v>
      </c>
    </row>
    <row r="1788" spans="1:26">
      <c r="A1788" s="92">
        <v>118</v>
      </c>
      <c r="B1788" s="93" t="s">
        <v>1230</v>
      </c>
      <c r="C1788" s="93" t="s">
        <v>485</v>
      </c>
      <c r="D1788" s="93">
        <v>20</v>
      </c>
      <c r="E1788" s="93" t="s">
        <v>491</v>
      </c>
      <c r="F1788" s="93">
        <v>172</v>
      </c>
      <c r="G1788" s="93">
        <v>1633</v>
      </c>
      <c r="P1788" s="93" t="s">
        <v>667</v>
      </c>
      <c r="Q1788" s="93">
        <v>86</v>
      </c>
      <c r="R1788" s="93">
        <v>1</v>
      </c>
      <c r="W1788" s="93" t="s">
        <v>1334</v>
      </c>
      <c r="Y1788" s="94" t="s">
        <v>1344</v>
      </c>
      <c r="Z1788" s="93" t="s">
        <v>995</v>
      </c>
    </row>
    <row r="1789" spans="1:26">
      <c r="A1789" s="92">
        <v>118</v>
      </c>
      <c r="B1789" s="93" t="s">
        <v>1230</v>
      </c>
      <c r="C1789" s="93" t="s">
        <v>485</v>
      </c>
      <c r="D1789" s="93">
        <v>20</v>
      </c>
      <c r="E1789" s="93" t="s">
        <v>307</v>
      </c>
      <c r="F1789" s="93">
        <f>83</f>
        <v>83</v>
      </c>
      <c r="G1789" s="93">
        <v>1633</v>
      </c>
      <c r="P1789" s="93" t="s">
        <v>667</v>
      </c>
      <c r="Q1789" s="93">
        <v>86</v>
      </c>
      <c r="R1789" s="93">
        <v>1</v>
      </c>
      <c r="W1789" s="93" t="s">
        <v>1334</v>
      </c>
      <c r="Y1789" s="94" t="s">
        <v>1344</v>
      </c>
      <c r="Z1789" s="93" t="s">
        <v>995</v>
      </c>
    </row>
    <row r="1790" spans="1:26">
      <c r="A1790" s="92">
        <v>118</v>
      </c>
      <c r="B1790" s="93" t="s">
        <v>1230</v>
      </c>
      <c r="C1790" s="93" t="s">
        <v>485</v>
      </c>
      <c r="D1790" s="93">
        <v>20</v>
      </c>
      <c r="E1790" s="93" t="s">
        <v>476</v>
      </c>
      <c r="F1790" s="93">
        <v>385</v>
      </c>
      <c r="G1790" s="93">
        <v>1633</v>
      </c>
      <c r="P1790" s="93" t="s">
        <v>667</v>
      </c>
      <c r="Q1790" s="93">
        <v>86</v>
      </c>
      <c r="R1790" s="93">
        <v>1</v>
      </c>
      <c r="W1790" s="93" t="s">
        <v>1334</v>
      </c>
      <c r="Y1790" s="94" t="s">
        <v>1344</v>
      </c>
      <c r="Z1790" s="93" t="s">
        <v>995</v>
      </c>
    </row>
    <row r="1791" spans="1:26">
      <c r="A1791" s="92">
        <v>118</v>
      </c>
      <c r="B1791" s="93" t="s">
        <v>1230</v>
      </c>
      <c r="C1791" s="93" t="s">
        <v>488</v>
      </c>
      <c r="D1791" s="93">
        <v>375</v>
      </c>
      <c r="E1791" s="93" t="s">
        <v>475</v>
      </c>
      <c r="F1791" s="93">
        <v>56</v>
      </c>
      <c r="G1791" s="93">
        <v>1633</v>
      </c>
      <c r="P1791" s="93" t="s">
        <v>667</v>
      </c>
      <c r="Q1791" s="93">
        <v>86</v>
      </c>
      <c r="R1791" s="93">
        <v>1</v>
      </c>
      <c r="W1791" s="93" t="s">
        <v>1334</v>
      </c>
      <c r="Y1791" s="94" t="s">
        <v>1344</v>
      </c>
      <c r="Z1791" s="93" t="s">
        <v>995</v>
      </c>
    </row>
    <row r="1792" spans="1:26">
      <c r="A1792" s="92">
        <v>118</v>
      </c>
      <c r="B1792" s="93" t="s">
        <v>1230</v>
      </c>
      <c r="C1792" s="93" t="s">
        <v>488</v>
      </c>
      <c r="D1792" s="93">
        <v>375</v>
      </c>
      <c r="E1792" s="93" t="s">
        <v>491</v>
      </c>
      <c r="F1792" s="93">
        <v>172</v>
      </c>
      <c r="G1792" s="93">
        <v>1633</v>
      </c>
      <c r="P1792" s="93" t="s">
        <v>667</v>
      </c>
      <c r="Q1792" s="93">
        <v>86</v>
      </c>
      <c r="R1792" s="93">
        <v>1</v>
      </c>
      <c r="W1792" s="93" t="s">
        <v>1334</v>
      </c>
      <c r="Y1792" s="94" t="s">
        <v>1344</v>
      </c>
      <c r="Z1792" s="93" t="s">
        <v>995</v>
      </c>
    </row>
    <row r="1793" spans="1:26">
      <c r="A1793" s="92">
        <v>118</v>
      </c>
      <c r="B1793" s="93" t="s">
        <v>1230</v>
      </c>
      <c r="C1793" s="93" t="s">
        <v>488</v>
      </c>
      <c r="D1793" s="93">
        <v>375</v>
      </c>
      <c r="E1793" s="93" t="s">
        <v>307</v>
      </c>
      <c r="F1793" s="93">
        <f>83</f>
        <v>83</v>
      </c>
      <c r="G1793" s="93">
        <v>1633</v>
      </c>
      <c r="P1793" s="93" t="s">
        <v>667</v>
      </c>
      <c r="Q1793" s="93">
        <v>86</v>
      </c>
      <c r="R1793" s="93">
        <v>1</v>
      </c>
      <c r="W1793" s="93" t="s">
        <v>1334</v>
      </c>
      <c r="Y1793" s="94" t="s">
        <v>1344</v>
      </c>
      <c r="Z1793" s="93" t="s">
        <v>995</v>
      </c>
    </row>
    <row r="1794" spans="1:26">
      <c r="A1794" s="92">
        <v>118</v>
      </c>
      <c r="B1794" s="93" t="s">
        <v>1230</v>
      </c>
      <c r="C1794" s="93" t="s">
        <v>488</v>
      </c>
      <c r="D1794" s="93">
        <v>375</v>
      </c>
      <c r="E1794" s="93" t="s">
        <v>476</v>
      </c>
      <c r="F1794" s="93">
        <v>385</v>
      </c>
      <c r="G1794" s="93">
        <v>1633</v>
      </c>
      <c r="P1794" s="93" t="s">
        <v>667</v>
      </c>
      <c r="Q1794" s="93">
        <v>86</v>
      </c>
      <c r="R1794" s="93">
        <v>1</v>
      </c>
      <c r="W1794" s="93" t="s">
        <v>1334</v>
      </c>
      <c r="Y1794" s="94" t="s">
        <v>1344</v>
      </c>
      <c r="Z1794" s="93" t="s">
        <v>995</v>
      </c>
    </row>
    <row r="1795" spans="1:26">
      <c r="A1795" s="92">
        <v>118</v>
      </c>
      <c r="B1795" s="93" t="s">
        <v>1230</v>
      </c>
      <c r="C1795" s="93" t="s">
        <v>26</v>
      </c>
      <c r="D1795" s="93">
        <f>70</f>
        <v>70</v>
      </c>
      <c r="E1795" s="93" t="s">
        <v>475</v>
      </c>
      <c r="F1795" s="93">
        <v>56</v>
      </c>
      <c r="G1795" s="93">
        <v>1633</v>
      </c>
      <c r="P1795" s="93" t="s">
        <v>667</v>
      </c>
      <c r="Q1795" s="93">
        <v>86</v>
      </c>
      <c r="R1795" s="93">
        <v>1</v>
      </c>
      <c r="W1795" s="93" t="s">
        <v>1334</v>
      </c>
      <c r="Y1795" s="94" t="s">
        <v>1344</v>
      </c>
      <c r="Z1795" s="93" t="s">
        <v>995</v>
      </c>
    </row>
    <row r="1796" spans="1:26">
      <c r="A1796" s="92">
        <v>118</v>
      </c>
      <c r="B1796" s="93" t="s">
        <v>1230</v>
      </c>
      <c r="C1796" s="93" t="s">
        <v>26</v>
      </c>
      <c r="D1796" s="93">
        <f>70</f>
        <v>70</v>
      </c>
      <c r="E1796" s="93" t="s">
        <v>491</v>
      </c>
      <c r="F1796" s="93">
        <v>172</v>
      </c>
      <c r="G1796" s="93">
        <v>1633</v>
      </c>
      <c r="P1796" s="93" t="s">
        <v>667</v>
      </c>
      <c r="Q1796" s="93">
        <v>86</v>
      </c>
      <c r="R1796" s="93">
        <v>1</v>
      </c>
      <c r="W1796" s="93" t="s">
        <v>1334</v>
      </c>
      <c r="Y1796" s="94" t="s">
        <v>1344</v>
      </c>
      <c r="Z1796" s="93" t="s">
        <v>995</v>
      </c>
    </row>
    <row r="1797" spans="1:26">
      <c r="A1797" s="92">
        <v>118</v>
      </c>
      <c r="B1797" s="93" t="s">
        <v>1230</v>
      </c>
      <c r="C1797" s="93" t="s">
        <v>26</v>
      </c>
      <c r="D1797" s="93">
        <f>70</f>
        <v>70</v>
      </c>
      <c r="E1797" s="93" t="s">
        <v>307</v>
      </c>
      <c r="F1797" s="93">
        <f>83</f>
        <v>83</v>
      </c>
      <c r="G1797" s="93">
        <v>1633</v>
      </c>
      <c r="P1797" s="93" t="s">
        <v>667</v>
      </c>
      <c r="Q1797" s="93">
        <v>86</v>
      </c>
      <c r="R1797" s="93">
        <v>1</v>
      </c>
      <c r="W1797" s="93" t="s">
        <v>1334</v>
      </c>
      <c r="Y1797" s="94" t="s">
        <v>1344</v>
      </c>
      <c r="Z1797" s="93" t="s">
        <v>995</v>
      </c>
    </row>
    <row r="1798" spans="1:26">
      <c r="A1798" s="92">
        <v>118</v>
      </c>
      <c r="B1798" s="93" t="s">
        <v>1230</v>
      </c>
      <c r="C1798" s="93" t="s">
        <v>26</v>
      </c>
      <c r="D1798" s="93">
        <f>70</f>
        <v>70</v>
      </c>
      <c r="E1798" s="93" t="s">
        <v>476</v>
      </c>
      <c r="F1798" s="93">
        <v>385</v>
      </c>
      <c r="G1798" s="93">
        <v>1633</v>
      </c>
      <c r="P1798" s="93" t="s">
        <v>667</v>
      </c>
      <c r="Q1798" s="93">
        <v>86</v>
      </c>
      <c r="R1798" s="93">
        <v>1</v>
      </c>
      <c r="W1798" s="93" t="s">
        <v>1334</v>
      </c>
      <c r="Y1798" s="94" t="s">
        <v>1344</v>
      </c>
      <c r="Z1798" s="93" t="s">
        <v>995</v>
      </c>
    </row>
    <row r="1799" spans="1:26">
      <c r="A1799" s="92">
        <v>118</v>
      </c>
      <c r="B1799" s="93" t="s">
        <v>1230</v>
      </c>
      <c r="C1799" s="93" t="s">
        <v>570</v>
      </c>
      <c r="D1799" s="93">
        <v>379</v>
      </c>
      <c r="E1799" s="93" t="s">
        <v>475</v>
      </c>
      <c r="F1799" s="93">
        <v>56</v>
      </c>
      <c r="G1799" s="93">
        <v>1634</v>
      </c>
      <c r="P1799" s="93" t="s">
        <v>667</v>
      </c>
      <c r="Q1799" s="93">
        <v>86</v>
      </c>
      <c r="R1799" s="93">
        <v>1</v>
      </c>
      <c r="W1799" s="93" t="s">
        <v>1334</v>
      </c>
      <c r="Y1799" s="94" t="s">
        <v>1344</v>
      </c>
      <c r="Z1799" s="93" t="s">
        <v>995</v>
      </c>
    </row>
    <row r="1800" spans="1:26">
      <c r="A1800" s="92">
        <v>118</v>
      </c>
      <c r="B1800" s="93" t="s">
        <v>1230</v>
      </c>
      <c r="C1800" s="93" t="s">
        <v>570</v>
      </c>
      <c r="D1800" s="93">
        <v>379</v>
      </c>
      <c r="E1800" s="93" t="s">
        <v>491</v>
      </c>
      <c r="F1800" s="93">
        <v>172</v>
      </c>
      <c r="G1800" s="93">
        <v>1634</v>
      </c>
      <c r="P1800" s="93" t="s">
        <v>667</v>
      </c>
      <c r="Q1800" s="93">
        <v>86</v>
      </c>
      <c r="R1800" s="93">
        <v>1</v>
      </c>
      <c r="W1800" s="93" t="s">
        <v>1334</v>
      </c>
      <c r="Y1800" s="94" t="s">
        <v>1344</v>
      </c>
      <c r="Z1800" s="93" t="s">
        <v>995</v>
      </c>
    </row>
    <row r="1801" spans="1:26">
      <c r="A1801" s="92">
        <v>118</v>
      </c>
      <c r="B1801" s="93" t="s">
        <v>1230</v>
      </c>
      <c r="C1801" s="93" t="s">
        <v>570</v>
      </c>
      <c r="D1801" s="93">
        <v>379</v>
      </c>
      <c r="E1801" s="93" t="s">
        <v>476</v>
      </c>
      <c r="F1801" s="93">
        <v>385</v>
      </c>
      <c r="G1801" s="93">
        <v>1634</v>
      </c>
      <c r="P1801" s="93" t="s">
        <v>667</v>
      </c>
      <c r="Q1801" s="93">
        <v>86</v>
      </c>
      <c r="R1801" s="93">
        <v>1</v>
      </c>
      <c r="W1801" s="93" t="s">
        <v>1334</v>
      </c>
      <c r="Y1801" s="94" t="s">
        <v>1344</v>
      </c>
      <c r="Z1801" s="93" t="s">
        <v>995</v>
      </c>
    </row>
    <row r="1802" spans="1:26">
      <c r="A1802" s="92">
        <v>118</v>
      </c>
      <c r="B1802" s="93" t="s">
        <v>1230</v>
      </c>
      <c r="C1802" s="93" t="s">
        <v>495</v>
      </c>
      <c r="D1802" s="93">
        <v>216</v>
      </c>
      <c r="E1802" s="93" t="s">
        <v>475</v>
      </c>
      <c r="F1802" s="93">
        <v>56</v>
      </c>
      <c r="G1802" s="93">
        <v>1634</v>
      </c>
      <c r="P1802" s="93" t="s">
        <v>667</v>
      </c>
      <c r="Q1802" s="93">
        <v>86</v>
      </c>
      <c r="R1802" s="93">
        <v>1</v>
      </c>
      <c r="W1802" s="93" t="s">
        <v>1334</v>
      </c>
      <c r="Y1802" s="94" t="s">
        <v>1344</v>
      </c>
      <c r="Z1802" s="93" t="s">
        <v>995</v>
      </c>
    </row>
    <row r="1803" spans="1:26">
      <c r="A1803" s="92">
        <v>118</v>
      </c>
      <c r="B1803" s="93" t="s">
        <v>1230</v>
      </c>
      <c r="C1803" s="93" t="s">
        <v>495</v>
      </c>
      <c r="D1803" s="93">
        <v>216</v>
      </c>
      <c r="E1803" s="93" t="s">
        <v>491</v>
      </c>
      <c r="F1803" s="93">
        <v>172</v>
      </c>
      <c r="G1803" s="93">
        <v>1634</v>
      </c>
      <c r="P1803" s="93" t="s">
        <v>667</v>
      </c>
      <c r="Q1803" s="93">
        <v>86</v>
      </c>
      <c r="R1803" s="93">
        <v>1</v>
      </c>
      <c r="W1803" s="93" t="s">
        <v>1334</v>
      </c>
      <c r="Y1803" s="94" t="s">
        <v>1344</v>
      </c>
      <c r="Z1803" s="93" t="s">
        <v>995</v>
      </c>
    </row>
    <row r="1804" spans="1:26">
      <c r="A1804" s="92">
        <v>118</v>
      </c>
      <c r="B1804" s="93" t="s">
        <v>1230</v>
      </c>
      <c r="C1804" s="93" t="s">
        <v>495</v>
      </c>
      <c r="D1804" s="93">
        <v>216</v>
      </c>
      <c r="E1804" s="93" t="s">
        <v>476</v>
      </c>
      <c r="F1804" s="93">
        <v>385</v>
      </c>
      <c r="G1804" s="93">
        <v>1634</v>
      </c>
      <c r="P1804" s="93" t="s">
        <v>667</v>
      </c>
      <c r="Q1804" s="93">
        <v>86</v>
      </c>
      <c r="R1804" s="93">
        <v>1</v>
      </c>
      <c r="W1804" s="93" t="s">
        <v>1334</v>
      </c>
      <c r="Y1804" s="94" t="s">
        <v>1344</v>
      </c>
      <c r="Z1804" s="93" t="s">
        <v>995</v>
      </c>
    </row>
    <row r="1805" spans="1:26">
      <c r="A1805" s="92">
        <v>118</v>
      </c>
      <c r="B1805" s="93" t="s">
        <v>1230</v>
      </c>
      <c r="C1805" s="93" t="s">
        <v>485</v>
      </c>
      <c r="D1805" s="93">
        <v>20</v>
      </c>
      <c r="E1805" s="93" t="s">
        <v>475</v>
      </c>
      <c r="F1805" s="93">
        <v>56</v>
      </c>
      <c r="G1805" s="93">
        <v>1634</v>
      </c>
      <c r="P1805" s="93" t="s">
        <v>667</v>
      </c>
      <c r="Q1805" s="93">
        <v>86</v>
      </c>
      <c r="R1805" s="93">
        <v>1</v>
      </c>
      <c r="W1805" s="93" t="s">
        <v>1334</v>
      </c>
      <c r="Y1805" s="94" t="s">
        <v>1344</v>
      </c>
      <c r="Z1805" s="93" t="s">
        <v>995</v>
      </c>
    </row>
    <row r="1806" spans="1:26">
      <c r="A1806" s="92">
        <v>118</v>
      </c>
      <c r="B1806" s="93" t="s">
        <v>1230</v>
      </c>
      <c r="C1806" s="93" t="s">
        <v>485</v>
      </c>
      <c r="D1806" s="93">
        <v>20</v>
      </c>
      <c r="E1806" s="93" t="s">
        <v>491</v>
      </c>
      <c r="F1806" s="93">
        <v>172</v>
      </c>
      <c r="G1806" s="93">
        <v>1634</v>
      </c>
      <c r="P1806" s="93" t="s">
        <v>667</v>
      </c>
      <c r="Q1806" s="93">
        <v>86</v>
      </c>
      <c r="R1806" s="93">
        <v>1</v>
      </c>
      <c r="W1806" s="93" t="s">
        <v>1334</v>
      </c>
      <c r="Y1806" s="94" t="s">
        <v>1344</v>
      </c>
      <c r="Z1806" s="93" t="s">
        <v>995</v>
      </c>
    </row>
    <row r="1807" spans="1:26">
      <c r="A1807" s="92">
        <v>118</v>
      </c>
      <c r="B1807" s="93" t="s">
        <v>1230</v>
      </c>
      <c r="C1807" s="93" t="s">
        <v>485</v>
      </c>
      <c r="D1807" s="93">
        <v>20</v>
      </c>
      <c r="E1807" s="93" t="s">
        <v>476</v>
      </c>
      <c r="F1807" s="93">
        <v>385</v>
      </c>
      <c r="G1807" s="93">
        <v>1634</v>
      </c>
      <c r="P1807" s="93" t="s">
        <v>667</v>
      </c>
      <c r="Q1807" s="93">
        <v>86</v>
      </c>
      <c r="R1807" s="93">
        <v>1</v>
      </c>
      <c r="W1807" s="93" t="s">
        <v>1334</v>
      </c>
      <c r="Y1807" s="94" t="s">
        <v>1344</v>
      </c>
      <c r="Z1807" s="93" t="s">
        <v>995</v>
      </c>
    </row>
    <row r="1808" spans="1:26">
      <c r="A1808" s="92">
        <v>118</v>
      </c>
      <c r="B1808" s="93" t="s">
        <v>1230</v>
      </c>
      <c r="C1808" s="93" t="s">
        <v>488</v>
      </c>
      <c r="D1808" s="93">
        <v>375</v>
      </c>
      <c r="E1808" s="93" t="s">
        <v>475</v>
      </c>
      <c r="F1808" s="93">
        <v>56</v>
      </c>
      <c r="G1808" s="93">
        <v>1634</v>
      </c>
      <c r="P1808" s="93" t="s">
        <v>667</v>
      </c>
      <c r="Q1808" s="93">
        <v>86</v>
      </c>
      <c r="R1808" s="93">
        <v>1</v>
      </c>
      <c r="W1808" s="93" t="s">
        <v>1334</v>
      </c>
      <c r="Y1808" s="94" t="s">
        <v>1344</v>
      </c>
      <c r="Z1808" s="93" t="s">
        <v>995</v>
      </c>
    </row>
    <row r="1809" spans="1:26">
      <c r="A1809" s="92">
        <v>118</v>
      </c>
      <c r="B1809" s="93" t="s">
        <v>1230</v>
      </c>
      <c r="C1809" s="93" t="s">
        <v>488</v>
      </c>
      <c r="D1809" s="93">
        <v>375</v>
      </c>
      <c r="E1809" s="93" t="s">
        <v>491</v>
      </c>
      <c r="F1809" s="93">
        <v>172</v>
      </c>
      <c r="G1809" s="93">
        <v>1634</v>
      </c>
      <c r="P1809" s="93" t="s">
        <v>667</v>
      </c>
      <c r="Q1809" s="93">
        <v>86</v>
      </c>
      <c r="R1809" s="93">
        <v>1</v>
      </c>
      <c r="W1809" s="93" t="s">
        <v>1334</v>
      </c>
      <c r="Y1809" s="94" t="s">
        <v>1344</v>
      </c>
      <c r="Z1809" s="93" t="s">
        <v>995</v>
      </c>
    </row>
    <row r="1810" spans="1:26">
      <c r="A1810" s="92">
        <v>118</v>
      </c>
      <c r="B1810" s="93" t="s">
        <v>1230</v>
      </c>
      <c r="C1810" s="93" t="s">
        <v>488</v>
      </c>
      <c r="D1810" s="93">
        <v>375</v>
      </c>
      <c r="E1810" s="93" t="s">
        <v>476</v>
      </c>
      <c r="F1810" s="93">
        <v>385</v>
      </c>
      <c r="G1810" s="93">
        <v>1634</v>
      </c>
      <c r="P1810" s="93" t="s">
        <v>667</v>
      </c>
      <c r="Q1810" s="93">
        <v>86</v>
      </c>
      <c r="R1810" s="93">
        <v>1</v>
      </c>
      <c r="W1810" s="93" t="s">
        <v>1334</v>
      </c>
      <c r="Y1810" s="94" t="s">
        <v>1344</v>
      </c>
      <c r="Z1810" s="93" t="s">
        <v>995</v>
      </c>
    </row>
    <row r="1811" spans="1:26">
      <c r="A1811" s="92">
        <v>118</v>
      </c>
      <c r="B1811" s="93" t="s">
        <v>1230</v>
      </c>
      <c r="C1811" s="93" t="s">
        <v>570</v>
      </c>
      <c r="D1811" s="93">
        <v>379</v>
      </c>
      <c r="E1811" s="93" t="s">
        <v>476</v>
      </c>
      <c r="F1811" s="93">
        <v>385</v>
      </c>
      <c r="G1811" s="93">
        <v>1635</v>
      </c>
      <c r="P1811" s="93" t="s">
        <v>667</v>
      </c>
      <c r="Q1811" s="93">
        <v>86</v>
      </c>
      <c r="R1811" s="93">
        <v>1</v>
      </c>
      <c r="W1811" s="93" t="s">
        <v>1334</v>
      </c>
      <c r="Y1811" s="94" t="s">
        <v>1344</v>
      </c>
      <c r="Z1811" s="93" t="s">
        <v>995</v>
      </c>
    </row>
    <row r="1812" spans="1:26">
      <c r="A1812" s="92">
        <v>118</v>
      </c>
      <c r="B1812" s="93" t="s">
        <v>1230</v>
      </c>
      <c r="C1812" s="93" t="s">
        <v>570</v>
      </c>
      <c r="D1812" s="93">
        <v>379</v>
      </c>
      <c r="E1812" s="93" t="s">
        <v>481</v>
      </c>
      <c r="F1812" s="93">
        <v>304</v>
      </c>
      <c r="G1812" s="93">
        <v>1635</v>
      </c>
      <c r="P1812" s="93" t="s">
        <v>667</v>
      </c>
      <c r="Q1812" s="93">
        <v>86</v>
      </c>
      <c r="R1812" s="93">
        <v>1</v>
      </c>
      <c r="W1812" s="93" t="s">
        <v>1334</v>
      </c>
      <c r="Y1812" s="94" t="s">
        <v>1344</v>
      </c>
      <c r="Z1812" s="93" t="s">
        <v>995</v>
      </c>
    </row>
    <row r="1813" spans="1:26">
      <c r="A1813" s="92">
        <v>118</v>
      </c>
      <c r="B1813" s="93" t="s">
        <v>1230</v>
      </c>
      <c r="C1813" s="93" t="s">
        <v>495</v>
      </c>
      <c r="D1813" s="93">
        <v>216</v>
      </c>
      <c r="E1813" s="93" t="s">
        <v>476</v>
      </c>
      <c r="F1813" s="93">
        <v>385</v>
      </c>
      <c r="G1813" s="93">
        <v>1635</v>
      </c>
      <c r="P1813" s="93" t="s">
        <v>667</v>
      </c>
      <c r="Q1813" s="93">
        <v>86</v>
      </c>
      <c r="R1813" s="93">
        <v>1</v>
      </c>
      <c r="W1813" s="93" t="s">
        <v>1334</v>
      </c>
      <c r="Y1813" s="94" t="s">
        <v>1344</v>
      </c>
      <c r="Z1813" s="93" t="s">
        <v>995</v>
      </c>
    </row>
    <row r="1814" spans="1:26">
      <c r="A1814" s="92">
        <v>118</v>
      </c>
      <c r="B1814" s="93" t="s">
        <v>1230</v>
      </c>
      <c r="C1814" s="93" t="s">
        <v>495</v>
      </c>
      <c r="D1814" s="93">
        <v>216</v>
      </c>
      <c r="E1814" s="93" t="s">
        <v>481</v>
      </c>
      <c r="F1814" s="93">
        <v>304</v>
      </c>
      <c r="G1814" s="93">
        <v>1635</v>
      </c>
      <c r="P1814" s="93" t="s">
        <v>667</v>
      </c>
      <c r="Q1814" s="93">
        <v>86</v>
      </c>
      <c r="R1814" s="93">
        <v>1</v>
      </c>
      <c r="W1814" s="93" t="s">
        <v>1334</v>
      </c>
      <c r="Y1814" s="94" t="s">
        <v>1344</v>
      </c>
      <c r="Z1814" s="93" t="s">
        <v>995</v>
      </c>
    </row>
    <row r="1815" spans="1:26">
      <c r="A1815" s="92">
        <v>118</v>
      </c>
      <c r="B1815" s="93" t="s">
        <v>1230</v>
      </c>
      <c r="C1815" s="93" t="s">
        <v>485</v>
      </c>
      <c r="D1815" s="93">
        <v>20</v>
      </c>
      <c r="E1815" s="93" t="s">
        <v>476</v>
      </c>
      <c r="F1815" s="93">
        <v>385</v>
      </c>
      <c r="G1815" s="93">
        <v>1635</v>
      </c>
      <c r="P1815" s="93" t="s">
        <v>667</v>
      </c>
      <c r="Q1815" s="93">
        <v>86</v>
      </c>
      <c r="R1815" s="93">
        <v>1</v>
      </c>
      <c r="W1815" s="93" t="s">
        <v>1334</v>
      </c>
      <c r="Y1815" s="94" t="s">
        <v>1344</v>
      </c>
      <c r="Z1815" s="93" t="s">
        <v>995</v>
      </c>
    </row>
    <row r="1816" spans="1:26">
      <c r="A1816" s="92">
        <v>118</v>
      </c>
      <c r="B1816" s="93" t="s">
        <v>1230</v>
      </c>
      <c r="C1816" s="93" t="s">
        <v>485</v>
      </c>
      <c r="D1816" s="93">
        <v>20</v>
      </c>
      <c r="E1816" s="93" t="s">
        <v>481</v>
      </c>
      <c r="F1816" s="93">
        <v>304</v>
      </c>
      <c r="G1816" s="93">
        <v>1635</v>
      </c>
      <c r="P1816" s="93" t="s">
        <v>667</v>
      </c>
      <c r="Q1816" s="93">
        <v>86</v>
      </c>
      <c r="R1816" s="93">
        <v>1</v>
      </c>
      <c r="W1816" s="93" t="s">
        <v>1334</v>
      </c>
      <c r="Y1816" s="94" t="s">
        <v>1344</v>
      </c>
      <c r="Z1816" s="93" t="s">
        <v>995</v>
      </c>
    </row>
    <row r="1817" spans="1:26">
      <c r="A1817" s="92">
        <v>118</v>
      </c>
      <c r="B1817" s="93" t="s">
        <v>1230</v>
      </c>
      <c r="C1817" s="93" t="s">
        <v>475</v>
      </c>
      <c r="D1817" s="93">
        <v>56</v>
      </c>
      <c r="E1817" s="93" t="s">
        <v>476</v>
      </c>
      <c r="F1817" s="93">
        <v>385</v>
      </c>
      <c r="G1817" s="93">
        <v>1635</v>
      </c>
      <c r="P1817" s="93" t="s">
        <v>667</v>
      </c>
      <c r="Q1817" s="93">
        <v>86</v>
      </c>
      <c r="R1817" s="93">
        <v>1</v>
      </c>
      <c r="W1817" s="93" t="s">
        <v>1334</v>
      </c>
      <c r="Y1817" s="94" t="s">
        <v>1344</v>
      </c>
      <c r="Z1817" s="93" t="s">
        <v>995</v>
      </c>
    </row>
    <row r="1818" spans="1:26">
      <c r="A1818" s="92">
        <v>118</v>
      </c>
      <c r="B1818" s="93" t="s">
        <v>1230</v>
      </c>
      <c r="C1818" s="93" t="s">
        <v>475</v>
      </c>
      <c r="D1818" s="93">
        <v>56</v>
      </c>
      <c r="E1818" s="93" t="s">
        <v>481</v>
      </c>
      <c r="F1818" s="93">
        <v>304</v>
      </c>
      <c r="G1818" s="93">
        <v>1635</v>
      </c>
      <c r="P1818" s="93" t="s">
        <v>667</v>
      </c>
      <c r="Q1818" s="93">
        <v>86</v>
      </c>
      <c r="R1818" s="93">
        <v>1</v>
      </c>
      <c r="W1818" s="93" t="s">
        <v>1334</v>
      </c>
      <c r="Y1818" s="94" t="s">
        <v>1344</v>
      </c>
      <c r="Z1818" s="93" t="s">
        <v>995</v>
      </c>
    </row>
    <row r="1819" spans="1:26">
      <c r="A1819" s="92">
        <v>118</v>
      </c>
      <c r="B1819" s="93" t="s">
        <v>1230</v>
      </c>
      <c r="C1819" s="93" t="s">
        <v>491</v>
      </c>
      <c r="D1819" s="93">
        <v>172</v>
      </c>
      <c r="E1819" s="93" t="s">
        <v>476</v>
      </c>
      <c r="F1819" s="93">
        <v>385</v>
      </c>
      <c r="G1819" s="93">
        <v>1635</v>
      </c>
      <c r="P1819" s="93" t="s">
        <v>667</v>
      </c>
      <c r="Q1819" s="93">
        <v>86</v>
      </c>
      <c r="R1819" s="93">
        <v>1</v>
      </c>
      <c r="W1819" s="93" t="s">
        <v>1334</v>
      </c>
      <c r="Y1819" s="94" t="s">
        <v>1344</v>
      </c>
      <c r="Z1819" s="93" t="s">
        <v>995</v>
      </c>
    </row>
    <row r="1820" spans="1:26">
      <c r="A1820" s="92">
        <v>118</v>
      </c>
      <c r="B1820" s="93" t="s">
        <v>1230</v>
      </c>
      <c r="C1820" s="93" t="s">
        <v>491</v>
      </c>
      <c r="D1820" s="93">
        <v>172</v>
      </c>
      <c r="E1820" s="93" t="s">
        <v>481</v>
      </c>
      <c r="F1820" s="93">
        <v>304</v>
      </c>
      <c r="G1820" s="93">
        <v>1635</v>
      </c>
      <c r="P1820" s="93" t="s">
        <v>667</v>
      </c>
      <c r="Q1820" s="93">
        <v>86</v>
      </c>
      <c r="R1820" s="93">
        <v>1</v>
      </c>
      <c r="W1820" s="93" t="s">
        <v>1334</v>
      </c>
      <c r="Y1820" s="94" t="s">
        <v>1344</v>
      </c>
      <c r="Z1820" s="93" t="s">
        <v>995</v>
      </c>
    </row>
    <row r="1821" spans="1:26">
      <c r="A1821" s="92">
        <v>118</v>
      </c>
      <c r="B1821" s="93" t="s">
        <v>1230</v>
      </c>
      <c r="C1821" s="93" t="s">
        <v>488</v>
      </c>
      <c r="D1821" s="93">
        <v>375</v>
      </c>
      <c r="E1821" s="93" t="s">
        <v>476</v>
      </c>
      <c r="F1821" s="93">
        <v>385</v>
      </c>
      <c r="G1821" s="93">
        <v>1635</v>
      </c>
      <c r="P1821" s="93" t="s">
        <v>667</v>
      </c>
      <c r="Q1821" s="93">
        <v>86</v>
      </c>
      <c r="R1821" s="93">
        <v>1</v>
      </c>
      <c r="W1821" s="93" t="s">
        <v>1334</v>
      </c>
      <c r="Y1821" s="94" t="s">
        <v>1344</v>
      </c>
      <c r="Z1821" s="93" t="s">
        <v>995</v>
      </c>
    </row>
    <row r="1822" spans="1:26">
      <c r="A1822" s="92">
        <v>118</v>
      </c>
      <c r="B1822" s="93" t="s">
        <v>1230</v>
      </c>
      <c r="C1822" s="93" t="s">
        <v>488</v>
      </c>
      <c r="D1822" s="93">
        <v>375</v>
      </c>
      <c r="E1822" s="93" t="s">
        <v>481</v>
      </c>
      <c r="F1822" s="93">
        <v>304</v>
      </c>
      <c r="G1822" s="93">
        <v>1635</v>
      </c>
      <c r="P1822" s="93" t="s">
        <v>667</v>
      </c>
      <c r="Q1822" s="93">
        <v>86</v>
      </c>
      <c r="R1822" s="93">
        <v>1</v>
      </c>
      <c r="W1822" s="93" t="s">
        <v>1334</v>
      </c>
      <c r="Y1822" s="94" t="s">
        <v>1344</v>
      </c>
      <c r="Z1822" s="93" t="s">
        <v>995</v>
      </c>
    </row>
    <row r="1823" spans="1:26">
      <c r="A1823" s="92">
        <v>118</v>
      </c>
      <c r="B1823" s="93" t="s">
        <v>1230</v>
      </c>
      <c r="C1823" s="93" t="s">
        <v>488</v>
      </c>
      <c r="D1823" s="93">
        <v>375</v>
      </c>
      <c r="E1823" s="93" t="s">
        <v>481</v>
      </c>
      <c r="F1823" s="93">
        <v>304</v>
      </c>
      <c r="G1823" s="93">
        <v>1635</v>
      </c>
      <c r="P1823" s="93" t="s">
        <v>667</v>
      </c>
      <c r="Q1823" s="93">
        <v>86</v>
      </c>
      <c r="R1823" s="93">
        <v>1</v>
      </c>
      <c r="W1823" s="93" t="s">
        <v>1334</v>
      </c>
      <c r="Y1823" s="94" t="s">
        <v>1344</v>
      </c>
      <c r="Z1823" s="93" t="s">
        <v>995</v>
      </c>
    </row>
    <row r="1824" spans="1:26">
      <c r="A1824" s="92">
        <v>118</v>
      </c>
      <c r="B1824" s="93" t="s">
        <v>1230</v>
      </c>
      <c r="C1824" s="93" t="s">
        <v>570</v>
      </c>
      <c r="D1824" s="93">
        <v>379</v>
      </c>
      <c r="E1824" s="93" t="s">
        <v>476</v>
      </c>
      <c r="F1824" s="93">
        <v>385</v>
      </c>
      <c r="G1824" s="93">
        <v>1636</v>
      </c>
      <c r="P1824" s="93" t="s">
        <v>667</v>
      </c>
      <c r="Q1824" s="93">
        <v>86</v>
      </c>
      <c r="R1824" s="93">
        <v>1</v>
      </c>
      <c r="W1824" s="93" t="s">
        <v>1334</v>
      </c>
      <c r="Y1824" s="94" t="s">
        <v>1344</v>
      </c>
      <c r="Z1824" s="93" t="s">
        <v>995</v>
      </c>
    </row>
    <row r="1825" spans="1:26">
      <c r="A1825" s="92">
        <v>118</v>
      </c>
      <c r="B1825" s="93" t="s">
        <v>1230</v>
      </c>
      <c r="C1825" s="93" t="s">
        <v>570</v>
      </c>
      <c r="D1825" s="93">
        <v>379</v>
      </c>
      <c r="E1825" s="93" t="s">
        <v>481</v>
      </c>
      <c r="F1825" s="93">
        <v>304</v>
      </c>
      <c r="G1825" s="93">
        <v>1636</v>
      </c>
      <c r="P1825" s="93" t="s">
        <v>667</v>
      </c>
      <c r="Q1825" s="93">
        <v>86</v>
      </c>
      <c r="R1825" s="93">
        <v>1</v>
      </c>
      <c r="W1825" s="93" t="s">
        <v>1334</v>
      </c>
      <c r="Y1825" s="94" t="s">
        <v>1344</v>
      </c>
      <c r="Z1825" s="93" t="s">
        <v>995</v>
      </c>
    </row>
    <row r="1826" spans="1:26">
      <c r="A1826" s="92">
        <v>118</v>
      </c>
      <c r="B1826" s="93" t="s">
        <v>1230</v>
      </c>
      <c r="C1826" s="93" t="s">
        <v>495</v>
      </c>
      <c r="D1826" s="93">
        <v>216</v>
      </c>
      <c r="E1826" s="93" t="s">
        <v>476</v>
      </c>
      <c r="F1826" s="93">
        <v>385</v>
      </c>
      <c r="G1826" s="93">
        <v>1636</v>
      </c>
      <c r="P1826" s="93" t="s">
        <v>667</v>
      </c>
      <c r="Q1826" s="93">
        <v>86</v>
      </c>
      <c r="R1826" s="93">
        <v>1</v>
      </c>
      <c r="W1826" s="93" t="s">
        <v>1334</v>
      </c>
      <c r="Y1826" s="94" t="s">
        <v>1344</v>
      </c>
      <c r="Z1826" s="93" t="s">
        <v>995</v>
      </c>
    </row>
    <row r="1827" spans="1:26">
      <c r="A1827" s="92">
        <v>118</v>
      </c>
      <c r="B1827" s="93" t="s">
        <v>1230</v>
      </c>
      <c r="C1827" s="93" t="s">
        <v>495</v>
      </c>
      <c r="D1827" s="93">
        <v>216</v>
      </c>
      <c r="E1827" s="93" t="s">
        <v>481</v>
      </c>
      <c r="F1827" s="93">
        <v>304</v>
      </c>
      <c r="G1827" s="93">
        <v>1636</v>
      </c>
      <c r="P1827" s="93" t="s">
        <v>667</v>
      </c>
      <c r="Q1827" s="93">
        <v>86</v>
      </c>
      <c r="R1827" s="93">
        <v>1</v>
      </c>
      <c r="W1827" s="93" t="s">
        <v>1334</v>
      </c>
      <c r="Y1827" s="94" t="s">
        <v>1344</v>
      </c>
      <c r="Z1827" s="93" t="s">
        <v>995</v>
      </c>
    </row>
    <row r="1828" spans="1:26">
      <c r="A1828" s="92">
        <v>118</v>
      </c>
      <c r="B1828" s="93" t="s">
        <v>1230</v>
      </c>
      <c r="C1828" s="93" t="s">
        <v>485</v>
      </c>
      <c r="D1828" s="93">
        <v>20</v>
      </c>
      <c r="E1828" s="93" t="s">
        <v>476</v>
      </c>
      <c r="F1828" s="93">
        <v>385</v>
      </c>
      <c r="G1828" s="93">
        <v>1636</v>
      </c>
      <c r="P1828" s="93" t="s">
        <v>667</v>
      </c>
      <c r="Q1828" s="93">
        <v>86</v>
      </c>
      <c r="R1828" s="93">
        <v>1</v>
      </c>
      <c r="W1828" s="93" t="s">
        <v>1334</v>
      </c>
      <c r="Y1828" s="94" t="s">
        <v>1344</v>
      </c>
      <c r="Z1828" s="93" t="s">
        <v>995</v>
      </c>
    </row>
    <row r="1829" spans="1:26">
      <c r="A1829" s="92">
        <v>118</v>
      </c>
      <c r="B1829" s="93" t="s">
        <v>1230</v>
      </c>
      <c r="C1829" s="93" t="s">
        <v>485</v>
      </c>
      <c r="D1829" s="93">
        <v>20</v>
      </c>
      <c r="E1829" s="93" t="s">
        <v>481</v>
      </c>
      <c r="F1829" s="93">
        <v>304</v>
      </c>
      <c r="G1829" s="93">
        <v>1636</v>
      </c>
      <c r="P1829" s="93" t="s">
        <v>667</v>
      </c>
      <c r="Q1829" s="93">
        <v>86</v>
      </c>
      <c r="R1829" s="93">
        <v>1</v>
      </c>
      <c r="W1829" s="93" t="s">
        <v>1334</v>
      </c>
      <c r="Y1829" s="94" t="s">
        <v>1344</v>
      </c>
      <c r="Z1829" s="93" t="s">
        <v>995</v>
      </c>
    </row>
    <row r="1830" spans="1:26">
      <c r="A1830" s="92">
        <v>118</v>
      </c>
      <c r="B1830" s="93" t="s">
        <v>1230</v>
      </c>
      <c r="C1830" s="93" t="s">
        <v>475</v>
      </c>
      <c r="D1830" s="93">
        <v>56</v>
      </c>
      <c r="E1830" s="93" t="s">
        <v>476</v>
      </c>
      <c r="F1830" s="93">
        <v>385</v>
      </c>
      <c r="G1830" s="93">
        <v>1636</v>
      </c>
      <c r="P1830" s="93" t="s">
        <v>667</v>
      </c>
      <c r="Q1830" s="93">
        <v>86</v>
      </c>
      <c r="R1830" s="93">
        <v>1</v>
      </c>
      <c r="W1830" s="93" t="s">
        <v>1334</v>
      </c>
      <c r="Y1830" s="94" t="s">
        <v>1344</v>
      </c>
      <c r="Z1830" s="93" t="s">
        <v>995</v>
      </c>
    </row>
    <row r="1831" spans="1:26">
      <c r="A1831" s="92">
        <v>118</v>
      </c>
      <c r="B1831" s="93" t="s">
        <v>1230</v>
      </c>
      <c r="C1831" s="93" t="s">
        <v>475</v>
      </c>
      <c r="D1831" s="93">
        <v>56</v>
      </c>
      <c r="E1831" s="93" t="s">
        <v>481</v>
      </c>
      <c r="F1831" s="93">
        <v>304</v>
      </c>
      <c r="G1831" s="93">
        <v>1636</v>
      </c>
      <c r="P1831" s="93" t="s">
        <v>667</v>
      </c>
      <c r="Q1831" s="93">
        <v>86</v>
      </c>
      <c r="R1831" s="93">
        <v>1</v>
      </c>
      <c r="W1831" s="93" t="s">
        <v>1334</v>
      </c>
      <c r="Y1831" s="94" t="s">
        <v>1344</v>
      </c>
      <c r="Z1831" s="93" t="s">
        <v>995</v>
      </c>
    </row>
    <row r="1832" spans="1:26">
      <c r="A1832" s="92">
        <v>118</v>
      </c>
      <c r="B1832" s="93" t="s">
        <v>1230</v>
      </c>
      <c r="C1832" s="93" t="s">
        <v>491</v>
      </c>
      <c r="D1832" s="93">
        <v>172</v>
      </c>
      <c r="E1832" s="93" t="s">
        <v>476</v>
      </c>
      <c r="F1832" s="93">
        <v>385</v>
      </c>
      <c r="G1832" s="93">
        <v>1636</v>
      </c>
      <c r="P1832" s="93" t="s">
        <v>667</v>
      </c>
      <c r="Q1832" s="93">
        <v>86</v>
      </c>
      <c r="R1832" s="93">
        <v>1</v>
      </c>
      <c r="W1832" s="93" t="s">
        <v>1334</v>
      </c>
      <c r="Y1832" s="94" t="s">
        <v>1344</v>
      </c>
      <c r="Z1832" s="93" t="s">
        <v>995</v>
      </c>
    </row>
    <row r="1833" spans="1:26">
      <c r="A1833" s="92">
        <v>118</v>
      </c>
      <c r="B1833" s="93" t="s">
        <v>1230</v>
      </c>
      <c r="C1833" s="93" t="s">
        <v>491</v>
      </c>
      <c r="D1833" s="93">
        <v>172</v>
      </c>
      <c r="E1833" s="93" t="s">
        <v>481</v>
      </c>
      <c r="F1833" s="93">
        <v>304</v>
      </c>
      <c r="G1833" s="93">
        <v>1636</v>
      </c>
      <c r="P1833" s="93" t="s">
        <v>667</v>
      </c>
      <c r="Q1833" s="93">
        <v>86</v>
      </c>
      <c r="R1833" s="93">
        <v>1</v>
      </c>
      <c r="W1833" s="93" t="s">
        <v>1334</v>
      </c>
      <c r="Y1833" s="94" t="s">
        <v>1344</v>
      </c>
      <c r="Z1833" s="93" t="s">
        <v>995</v>
      </c>
    </row>
    <row r="1834" spans="1:26">
      <c r="A1834" s="92">
        <v>118</v>
      </c>
      <c r="B1834" s="93" t="s">
        <v>1230</v>
      </c>
      <c r="C1834" s="93" t="s">
        <v>488</v>
      </c>
      <c r="D1834" s="93">
        <v>375</v>
      </c>
      <c r="E1834" s="93" t="s">
        <v>476</v>
      </c>
      <c r="F1834" s="93">
        <v>385</v>
      </c>
      <c r="G1834" s="93">
        <v>1636</v>
      </c>
      <c r="P1834" s="93" t="s">
        <v>667</v>
      </c>
      <c r="Q1834" s="93">
        <v>86</v>
      </c>
      <c r="R1834" s="93">
        <v>1</v>
      </c>
      <c r="W1834" s="93" t="s">
        <v>1334</v>
      </c>
      <c r="Y1834" s="94" t="s">
        <v>1344</v>
      </c>
      <c r="Z1834" s="93" t="s">
        <v>995</v>
      </c>
    </row>
    <row r="1835" spans="1:26">
      <c r="A1835" s="92">
        <v>118</v>
      </c>
      <c r="B1835" s="93" t="s">
        <v>1230</v>
      </c>
      <c r="C1835" s="93" t="s">
        <v>488</v>
      </c>
      <c r="D1835" s="93">
        <v>375</v>
      </c>
      <c r="E1835" s="93" t="s">
        <v>481</v>
      </c>
      <c r="F1835" s="93">
        <v>304</v>
      </c>
      <c r="G1835" s="93">
        <v>1636</v>
      </c>
      <c r="P1835" s="93" t="s">
        <v>667</v>
      </c>
      <c r="Q1835" s="93">
        <v>86</v>
      </c>
      <c r="R1835" s="93">
        <v>1</v>
      </c>
      <c r="W1835" s="93" t="s">
        <v>1334</v>
      </c>
      <c r="Y1835" s="94" t="s">
        <v>1344</v>
      </c>
      <c r="Z1835" s="93" t="s">
        <v>995</v>
      </c>
    </row>
    <row r="1836" spans="1:26">
      <c r="A1836" s="92">
        <v>118</v>
      </c>
      <c r="B1836" s="93" t="s">
        <v>1230</v>
      </c>
      <c r="C1836" s="93" t="s">
        <v>570</v>
      </c>
      <c r="D1836" s="93">
        <v>379</v>
      </c>
      <c r="E1836" s="93" t="s">
        <v>476</v>
      </c>
      <c r="F1836" s="93">
        <v>385</v>
      </c>
      <c r="G1836" s="93">
        <v>1637</v>
      </c>
      <c r="P1836" s="93" t="s">
        <v>667</v>
      </c>
      <c r="Q1836" s="93">
        <v>86</v>
      </c>
      <c r="R1836" s="93">
        <v>1</v>
      </c>
      <c r="W1836" s="93" t="s">
        <v>1334</v>
      </c>
      <c r="Y1836" s="94" t="s">
        <v>1344</v>
      </c>
      <c r="Z1836" s="93" t="s">
        <v>995</v>
      </c>
    </row>
    <row r="1837" spans="1:26">
      <c r="A1837" s="92">
        <v>118</v>
      </c>
      <c r="B1837" s="93" t="s">
        <v>1230</v>
      </c>
      <c r="C1837" s="93" t="s">
        <v>570</v>
      </c>
      <c r="D1837" s="93">
        <v>379</v>
      </c>
      <c r="E1837" s="93" t="s">
        <v>481</v>
      </c>
      <c r="F1837" s="93">
        <v>304</v>
      </c>
      <c r="G1837" s="93">
        <v>1637</v>
      </c>
      <c r="P1837" s="93" t="s">
        <v>667</v>
      </c>
      <c r="Q1837" s="93">
        <v>86</v>
      </c>
      <c r="R1837" s="93">
        <v>1</v>
      </c>
      <c r="W1837" s="93" t="s">
        <v>1334</v>
      </c>
      <c r="Y1837" s="94" t="s">
        <v>1344</v>
      </c>
      <c r="Z1837" s="93" t="s">
        <v>995</v>
      </c>
    </row>
    <row r="1838" spans="1:26">
      <c r="A1838" s="92">
        <v>118</v>
      </c>
      <c r="B1838" s="93" t="s">
        <v>1230</v>
      </c>
      <c r="C1838" s="93" t="s">
        <v>495</v>
      </c>
      <c r="D1838" s="93">
        <v>216</v>
      </c>
      <c r="E1838" s="93" t="s">
        <v>476</v>
      </c>
      <c r="F1838" s="93">
        <v>385</v>
      </c>
      <c r="G1838" s="93">
        <v>1637</v>
      </c>
      <c r="P1838" s="93" t="s">
        <v>667</v>
      </c>
      <c r="Q1838" s="93">
        <v>86</v>
      </c>
      <c r="R1838" s="93">
        <v>1</v>
      </c>
      <c r="W1838" s="93" t="s">
        <v>1334</v>
      </c>
      <c r="Y1838" s="94" t="s">
        <v>1344</v>
      </c>
      <c r="Z1838" s="93" t="s">
        <v>995</v>
      </c>
    </row>
    <row r="1839" spans="1:26">
      <c r="A1839" s="92">
        <v>118</v>
      </c>
      <c r="B1839" s="93" t="s">
        <v>1230</v>
      </c>
      <c r="C1839" s="93" t="s">
        <v>495</v>
      </c>
      <c r="D1839" s="93">
        <v>216</v>
      </c>
      <c r="E1839" s="93" t="s">
        <v>481</v>
      </c>
      <c r="F1839" s="93">
        <v>304</v>
      </c>
      <c r="G1839" s="93">
        <v>1637</v>
      </c>
      <c r="P1839" s="93" t="s">
        <v>667</v>
      </c>
      <c r="Q1839" s="93">
        <v>86</v>
      </c>
      <c r="R1839" s="93">
        <v>1</v>
      </c>
      <c r="W1839" s="93" t="s">
        <v>1334</v>
      </c>
      <c r="Y1839" s="94" t="s">
        <v>1344</v>
      </c>
      <c r="Z1839" s="93" t="s">
        <v>995</v>
      </c>
    </row>
    <row r="1840" spans="1:26">
      <c r="A1840" s="92">
        <v>118</v>
      </c>
      <c r="B1840" s="93" t="s">
        <v>1230</v>
      </c>
      <c r="C1840" s="93" t="s">
        <v>485</v>
      </c>
      <c r="D1840" s="93">
        <v>20</v>
      </c>
      <c r="E1840" s="93" t="s">
        <v>476</v>
      </c>
      <c r="F1840" s="93">
        <v>385</v>
      </c>
      <c r="G1840" s="93">
        <v>1637</v>
      </c>
      <c r="P1840" s="93" t="s">
        <v>667</v>
      </c>
      <c r="Q1840" s="93">
        <v>86</v>
      </c>
      <c r="R1840" s="93">
        <v>1</v>
      </c>
      <c r="W1840" s="93" t="s">
        <v>1334</v>
      </c>
      <c r="Y1840" s="94" t="s">
        <v>1344</v>
      </c>
      <c r="Z1840" s="93" t="s">
        <v>995</v>
      </c>
    </row>
    <row r="1841" spans="1:26">
      <c r="A1841" s="92">
        <v>118</v>
      </c>
      <c r="B1841" s="93" t="s">
        <v>1230</v>
      </c>
      <c r="C1841" s="93" t="s">
        <v>485</v>
      </c>
      <c r="D1841" s="93">
        <v>20</v>
      </c>
      <c r="E1841" s="93" t="s">
        <v>481</v>
      </c>
      <c r="F1841" s="93">
        <v>304</v>
      </c>
      <c r="G1841" s="93">
        <v>1637</v>
      </c>
      <c r="P1841" s="93" t="s">
        <v>667</v>
      </c>
      <c r="Q1841" s="93">
        <v>86</v>
      </c>
      <c r="R1841" s="93">
        <v>1</v>
      </c>
      <c r="W1841" s="93" t="s">
        <v>1334</v>
      </c>
      <c r="Y1841" s="94" t="s">
        <v>1344</v>
      </c>
      <c r="Z1841" s="93" t="s">
        <v>995</v>
      </c>
    </row>
    <row r="1842" spans="1:26">
      <c r="A1842" s="92">
        <v>118</v>
      </c>
      <c r="B1842" s="93" t="s">
        <v>1230</v>
      </c>
      <c r="C1842" s="93" t="s">
        <v>475</v>
      </c>
      <c r="D1842" s="93">
        <v>56</v>
      </c>
      <c r="E1842" s="93" t="s">
        <v>476</v>
      </c>
      <c r="F1842" s="93">
        <v>385</v>
      </c>
      <c r="G1842" s="93">
        <v>1637</v>
      </c>
      <c r="P1842" s="93" t="s">
        <v>667</v>
      </c>
      <c r="Q1842" s="93">
        <v>86</v>
      </c>
      <c r="R1842" s="93">
        <v>1</v>
      </c>
      <c r="W1842" s="93" t="s">
        <v>1334</v>
      </c>
      <c r="Y1842" s="94" t="s">
        <v>1344</v>
      </c>
      <c r="Z1842" s="93" t="s">
        <v>995</v>
      </c>
    </row>
    <row r="1843" spans="1:26">
      <c r="A1843" s="92">
        <v>118</v>
      </c>
      <c r="B1843" s="93" t="s">
        <v>1230</v>
      </c>
      <c r="C1843" s="93" t="s">
        <v>475</v>
      </c>
      <c r="D1843" s="93">
        <v>56</v>
      </c>
      <c r="E1843" s="93" t="s">
        <v>481</v>
      </c>
      <c r="F1843" s="93">
        <v>304</v>
      </c>
      <c r="G1843" s="93">
        <v>1637</v>
      </c>
      <c r="P1843" s="93" t="s">
        <v>667</v>
      </c>
      <c r="Q1843" s="93">
        <v>86</v>
      </c>
      <c r="R1843" s="93">
        <v>1</v>
      </c>
      <c r="W1843" s="93" t="s">
        <v>1334</v>
      </c>
      <c r="Y1843" s="94" t="s">
        <v>1344</v>
      </c>
      <c r="Z1843" s="93" t="s">
        <v>995</v>
      </c>
    </row>
    <row r="1844" spans="1:26">
      <c r="A1844" s="92">
        <v>118</v>
      </c>
      <c r="B1844" s="93" t="s">
        <v>1230</v>
      </c>
      <c r="C1844" s="93" t="s">
        <v>491</v>
      </c>
      <c r="D1844" s="93">
        <v>172</v>
      </c>
      <c r="E1844" s="93" t="s">
        <v>476</v>
      </c>
      <c r="F1844" s="93">
        <v>385</v>
      </c>
      <c r="G1844" s="93">
        <v>1637</v>
      </c>
      <c r="P1844" s="93" t="s">
        <v>667</v>
      </c>
      <c r="Q1844" s="93">
        <v>86</v>
      </c>
      <c r="R1844" s="93">
        <v>1</v>
      </c>
      <c r="W1844" s="93" t="s">
        <v>1334</v>
      </c>
      <c r="Y1844" s="94" t="s">
        <v>1344</v>
      </c>
      <c r="Z1844" s="93" t="s">
        <v>995</v>
      </c>
    </row>
    <row r="1845" spans="1:26">
      <c r="A1845" s="92">
        <v>118</v>
      </c>
      <c r="B1845" s="93" t="s">
        <v>1230</v>
      </c>
      <c r="C1845" s="93" t="s">
        <v>491</v>
      </c>
      <c r="D1845" s="93">
        <v>172</v>
      </c>
      <c r="E1845" s="93" t="s">
        <v>481</v>
      </c>
      <c r="F1845" s="93">
        <v>304</v>
      </c>
      <c r="G1845" s="93">
        <v>1637</v>
      </c>
      <c r="P1845" s="93" t="s">
        <v>667</v>
      </c>
      <c r="Q1845" s="93">
        <v>86</v>
      </c>
      <c r="R1845" s="93">
        <v>1</v>
      </c>
      <c r="W1845" s="93" t="s">
        <v>1334</v>
      </c>
      <c r="Y1845" s="94" t="s">
        <v>1344</v>
      </c>
      <c r="Z1845" s="93" t="s">
        <v>995</v>
      </c>
    </row>
    <row r="1846" spans="1:26">
      <c r="A1846" s="92">
        <v>118</v>
      </c>
      <c r="B1846" s="93" t="s">
        <v>1230</v>
      </c>
      <c r="C1846" s="93" t="s">
        <v>488</v>
      </c>
      <c r="D1846" s="93">
        <v>375</v>
      </c>
      <c r="E1846" s="93" t="s">
        <v>476</v>
      </c>
      <c r="F1846" s="93">
        <v>385</v>
      </c>
      <c r="G1846" s="93">
        <v>1637</v>
      </c>
      <c r="P1846" s="93" t="s">
        <v>667</v>
      </c>
      <c r="Q1846" s="93">
        <v>86</v>
      </c>
      <c r="R1846" s="93">
        <v>1</v>
      </c>
      <c r="W1846" s="93" t="s">
        <v>1334</v>
      </c>
      <c r="Y1846" s="94" t="s">
        <v>1344</v>
      </c>
      <c r="Z1846" s="93" t="s">
        <v>995</v>
      </c>
    </row>
    <row r="1847" spans="1:26">
      <c r="A1847" s="92">
        <v>118</v>
      </c>
      <c r="B1847" s="93" t="s">
        <v>1230</v>
      </c>
      <c r="C1847" s="93" t="s">
        <v>488</v>
      </c>
      <c r="D1847" s="93">
        <v>375</v>
      </c>
      <c r="E1847" s="93" t="s">
        <v>481</v>
      </c>
      <c r="F1847" s="93">
        <v>304</v>
      </c>
      <c r="G1847" s="93">
        <v>1637</v>
      </c>
      <c r="P1847" s="93" t="s">
        <v>667</v>
      </c>
      <c r="Q1847" s="93">
        <v>86</v>
      </c>
      <c r="R1847" s="93">
        <v>1</v>
      </c>
      <c r="W1847" s="93" t="s">
        <v>1334</v>
      </c>
      <c r="Y1847" s="94" t="s">
        <v>1344</v>
      </c>
      <c r="Z1847" s="93" t="s">
        <v>995</v>
      </c>
    </row>
    <row r="1848" spans="1:26">
      <c r="A1848" s="92">
        <v>118</v>
      </c>
      <c r="B1848" s="93" t="s">
        <v>1230</v>
      </c>
      <c r="C1848" s="93" t="s">
        <v>570</v>
      </c>
      <c r="D1848" s="93">
        <v>379</v>
      </c>
      <c r="E1848" s="93" t="s">
        <v>476</v>
      </c>
      <c r="F1848" s="93">
        <v>385</v>
      </c>
      <c r="G1848" s="93">
        <v>1638</v>
      </c>
      <c r="P1848" s="93" t="s">
        <v>667</v>
      </c>
      <c r="Q1848" s="93">
        <v>86</v>
      </c>
      <c r="R1848" s="93">
        <v>1</v>
      </c>
      <c r="W1848" s="93" t="s">
        <v>1334</v>
      </c>
      <c r="Y1848" s="94" t="s">
        <v>1344</v>
      </c>
      <c r="Z1848" s="93" t="s">
        <v>995</v>
      </c>
    </row>
    <row r="1849" spans="1:26">
      <c r="A1849" s="92">
        <v>118</v>
      </c>
      <c r="B1849" s="93" t="s">
        <v>1230</v>
      </c>
      <c r="C1849" s="93" t="s">
        <v>570</v>
      </c>
      <c r="D1849" s="93">
        <v>379</v>
      </c>
      <c r="E1849" s="93" t="s">
        <v>481</v>
      </c>
      <c r="F1849" s="93">
        <v>304</v>
      </c>
      <c r="G1849" s="93">
        <v>1638</v>
      </c>
      <c r="P1849" s="93" t="s">
        <v>667</v>
      </c>
      <c r="Q1849" s="93">
        <v>86</v>
      </c>
      <c r="R1849" s="93">
        <v>1</v>
      </c>
      <c r="W1849" s="93" t="s">
        <v>1334</v>
      </c>
      <c r="Y1849" s="94" t="s">
        <v>1344</v>
      </c>
      <c r="Z1849" s="93" t="s">
        <v>995</v>
      </c>
    </row>
    <row r="1850" spans="1:26">
      <c r="A1850" s="92">
        <v>118</v>
      </c>
      <c r="B1850" s="93" t="s">
        <v>1230</v>
      </c>
      <c r="C1850" s="93" t="s">
        <v>495</v>
      </c>
      <c r="D1850" s="93">
        <v>216</v>
      </c>
      <c r="E1850" s="93" t="s">
        <v>476</v>
      </c>
      <c r="F1850" s="93">
        <v>385</v>
      </c>
      <c r="G1850" s="93">
        <v>1638</v>
      </c>
      <c r="P1850" s="93" t="s">
        <v>667</v>
      </c>
      <c r="Q1850" s="93">
        <v>86</v>
      </c>
      <c r="R1850" s="93">
        <v>1</v>
      </c>
      <c r="W1850" s="93" t="s">
        <v>1334</v>
      </c>
      <c r="Y1850" s="94" t="s">
        <v>1344</v>
      </c>
      <c r="Z1850" s="93" t="s">
        <v>995</v>
      </c>
    </row>
    <row r="1851" spans="1:26">
      <c r="A1851" s="92">
        <v>118</v>
      </c>
      <c r="B1851" s="93" t="s">
        <v>1230</v>
      </c>
      <c r="C1851" s="93" t="s">
        <v>495</v>
      </c>
      <c r="D1851" s="93">
        <v>216</v>
      </c>
      <c r="E1851" s="93" t="s">
        <v>481</v>
      </c>
      <c r="F1851" s="93">
        <v>304</v>
      </c>
      <c r="G1851" s="93">
        <v>1638</v>
      </c>
      <c r="P1851" s="93" t="s">
        <v>667</v>
      </c>
      <c r="Q1851" s="93">
        <v>86</v>
      </c>
      <c r="R1851" s="93">
        <v>1</v>
      </c>
      <c r="W1851" s="93" t="s">
        <v>1334</v>
      </c>
      <c r="Y1851" s="94" t="s">
        <v>1344</v>
      </c>
      <c r="Z1851" s="93" t="s">
        <v>995</v>
      </c>
    </row>
    <row r="1852" spans="1:26">
      <c r="A1852" s="92">
        <v>118</v>
      </c>
      <c r="B1852" s="93" t="s">
        <v>1230</v>
      </c>
      <c r="C1852" s="93" t="s">
        <v>485</v>
      </c>
      <c r="D1852" s="93">
        <v>20</v>
      </c>
      <c r="E1852" s="93" t="s">
        <v>476</v>
      </c>
      <c r="F1852" s="93">
        <v>385</v>
      </c>
      <c r="G1852" s="93">
        <v>1638</v>
      </c>
      <c r="P1852" s="93" t="s">
        <v>667</v>
      </c>
      <c r="Q1852" s="93">
        <v>86</v>
      </c>
      <c r="R1852" s="93">
        <v>1</v>
      </c>
      <c r="W1852" s="93" t="s">
        <v>1334</v>
      </c>
      <c r="Y1852" s="94" t="s">
        <v>1344</v>
      </c>
      <c r="Z1852" s="93" t="s">
        <v>995</v>
      </c>
    </row>
    <row r="1853" spans="1:26">
      <c r="A1853" s="92">
        <v>118</v>
      </c>
      <c r="B1853" s="93" t="s">
        <v>1230</v>
      </c>
      <c r="C1853" s="93" t="s">
        <v>485</v>
      </c>
      <c r="D1853" s="93">
        <v>20</v>
      </c>
      <c r="E1853" s="93" t="s">
        <v>481</v>
      </c>
      <c r="F1853" s="93">
        <v>304</v>
      </c>
      <c r="G1853" s="93">
        <v>1638</v>
      </c>
      <c r="P1853" s="93" t="s">
        <v>667</v>
      </c>
      <c r="Q1853" s="93">
        <v>86</v>
      </c>
      <c r="R1853" s="93">
        <v>1</v>
      </c>
      <c r="W1853" s="93" t="s">
        <v>1334</v>
      </c>
      <c r="Y1853" s="94" t="s">
        <v>1344</v>
      </c>
      <c r="Z1853" s="93" t="s">
        <v>995</v>
      </c>
    </row>
    <row r="1854" spans="1:26">
      <c r="A1854" s="92">
        <v>118</v>
      </c>
      <c r="B1854" s="93" t="s">
        <v>1230</v>
      </c>
      <c r="C1854" s="93" t="s">
        <v>475</v>
      </c>
      <c r="D1854" s="93">
        <v>56</v>
      </c>
      <c r="E1854" s="93" t="s">
        <v>476</v>
      </c>
      <c r="F1854" s="93">
        <v>385</v>
      </c>
      <c r="G1854" s="93">
        <v>1638</v>
      </c>
      <c r="P1854" s="93" t="s">
        <v>667</v>
      </c>
      <c r="Q1854" s="93">
        <v>86</v>
      </c>
      <c r="R1854" s="93">
        <v>1</v>
      </c>
      <c r="W1854" s="93" t="s">
        <v>1334</v>
      </c>
      <c r="Y1854" s="94" t="s">
        <v>1344</v>
      </c>
      <c r="Z1854" s="93" t="s">
        <v>995</v>
      </c>
    </row>
    <row r="1855" spans="1:26">
      <c r="A1855" s="92">
        <v>118</v>
      </c>
      <c r="B1855" s="93" t="s">
        <v>1230</v>
      </c>
      <c r="C1855" s="93" t="s">
        <v>475</v>
      </c>
      <c r="D1855" s="93">
        <v>56</v>
      </c>
      <c r="E1855" s="93" t="s">
        <v>481</v>
      </c>
      <c r="F1855" s="93">
        <v>304</v>
      </c>
      <c r="G1855" s="93">
        <v>1638</v>
      </c>
      <c r="P1855" s="93" t="s">
        <v>667</v>
      </c>
      <c r="Q1855" s="93">
        <v>86</v>
      </c>
      <c r="R1855" s="93">
        <v>1</v>
      </c>
      <c r="W1855" s="93" t="s">
        <v>1334</v>
      </c>
      <c r="Y1855" s="94" t="s">
        <v>1344</v>
      </c>
      <c r="Z1855" s="93" t="s">
        <v>995</v>
      </c>
    </row>
    <row r="1856" spans="1:26">
      <c r="A1856" s="92">
        <v>118</v>
      </c>
      <c r="B1856" s="93" t="s">
        <v>1230</v>
      </c>
      <c r="C1856" s="93" t="s">
        <v>491</v>
      </c>
      <c r="D1856" s="93">
        <v>172</v>
      </c>
      <c r="E1856" s="93" t="s">
        <v>476</v>
      </c>
      <c r="F1856" s="93">
        <v>385</v>
      </c>
      <c r="G1856" s="93">
        <v>1638</v>
      </c>
      <c r="P1856" s="93" t="s">
        <v>667</v>
      </c>
      <c r="Q1856" s="93">
        <v>86</v>
      </c>
      <c r="R1856" s="93">
        <v>1</v>
      </c>
      <c r="W1856" s="93" t="s">
        <v>1334</v>
      </c>
      <c r="Y1856" s="94" t="s">
        <v>1344</v>
      </c>
      <c r="Z1856" s="93" t="s">
        <v>995</v>
      </c>
    </row>
    <row r="1857" spans="1:26">
      <c r="A1857" s="92">
        <v>118</v>
      </c>
      <c r="B1857" s="93" t="s">
        <v>1230</v>
      </c>
      <c r="C1857" s="93" t="s">
        <v>491</v>
      </c>
      <c r="D1857" s="93">
        <v>172</v>
      </c>
      <c r="E1857" s="93" t="s">
        <v>481</v>
      </c>
      <c r="F1857" s="93">
        <v>304</v>
      </c>
      <c r="G1857" s="93">
        <v>1638</v>
      </c>
      <c r="P1857" s="93" t="s">
        <v>667</v>
      </c>
      <c r="Q1857" s="93">
        <v>86</v>
      </c>
      <c r="R1857" s="93">
        <v>1</v>
      </c>
      <c r="W1857" s="93" t="s">
        <v>1334</v>
      </c>
      <c r="Y1857" s="94" t="s">
        <v>1344</v>
      </c>
      <c r="Z1857" s="93" t="s">
        <v>995</v>
      </c>
    </row>
    <row r="1858" spans="1:26">
      <c r="A1858" s="92">
        <v>118</v>
      </c>
      <c r="B1858" s="93" t="s">
        <v>1230</v>
      </c>
      <c r="C1858" s="93" t="s">
        <v>488</v>
      </c>
      <c r="D1858" s="93">
        <v>375</v>
      </c>
      <c r="E1858" s="93" t="s">
        <v>476</v>
      </c>
      <c r="F1858" s="93">
        <v>385</v>
      </c>
      <c r="G1858" s="93">
        <v>1638</v>
      </c>
      <c r="P1858" s="93" t="s">
        <v>667</v>
      </c>
      <c r="Q1858" s="93">
        <v>86</v>
      </c>
      <c r="R1858" s="93">
        <v>1</v>
      </c>
      <c r="W1858" s="93" t="s">
        <v>1334</v>
      </c>
      <c r="Y1858" s="94" t="s">
        <v>1344</v>
      </c>
      <c r="Z1858" s="93" t="s">
        <v>995</v>
      </c>
    </row>
    <row r="1859" spans="1:26">
      <c r="A1859" s="92">
        <v>118</v>
      </c>
      <c r="B1859" s="93" t="s">
        <v>1230</v>
      </c>
      <c r="C1859" s="93" t="s">
        <v>488</v>
      </c>
      <c r="D1859" s="93">
        <v>375</v>
      </c>
      <c r="E1859" s="93" t="s">
        <v>481</v>
      </c>
      <c r="F1859" s="93">
        <v>304</v>
      </c>
      <c r="G1859" s="93">
        <v>1638</v>
      </c>
      <c r="P1859" s="93" t="s">
        <v>667</v>
      </c>
      <c r="Q1859" s="93">
        <v>86</v>
      </c>
      <c r="R1859" s="93">
        <v>1</v>
      </c>
      <c r="W1859" s="93" t="s">
        <v>1334</v>
      </c>
      <c r="Y1859" s="94" t="s">
        <v>1344</v>
      </c>
      <c r="Z1859" s="93" t="s">
        <v>995</v>
      </c>
    </row>
    <row r="1860" spans="1:26">
      <c r="A1860" s="92">
        <v>118</v>
      </c>
      <c r="B1860" s="93" t="s">
        <v>1230</v>
      </c>
      <c r="C1860" s="93" t="s">
        <v>570</v>
      </c>
      <c r="D1860" s="93">
        <v>379</v>
      </c>
      <c r="E1860" s="93" t="s">
        <v>476</v>
      </c>
      <c r="F1860" s="93">
        <v>385</v>
      </c>
      <c r="G1860" s="93">
        <v>1639</v>
      </c>
      <c r="P1860" s="93" t="s">
        <v>667</v>
      </c>
      <c r="Q1860" s="93">
        <v>86</v>
      </c>
      <c r="R1860" s="93">
        <v>1</v>
      </c>
      <c r="W1860" s="93" t="s">
        <v>1334</v>
      </c>
      <c r="Y1860" s="94" t="s">
        <v>1344</v>
      </c>
      <c r="Z1860" s="93" t="s">
        <v>995</v>
      </c>
    </row>
    <row r="1861" spans="1:26">
      <c r="A1861" s="92">
        <v>118</v>
      </c>
      <c r="B1861" s="93" t="s">
        <v>1230</v>
      </c>
      <c r="C1861" s="93" t="s">
        <v>570</v>
      </c>
      <c r="D1861" s="93">
        <v>379</v>
      </c>
      <c r="E1861" s="93" t="s">
        <v>481</v>
      </c>
      <c r="F1861" s="93">
        <v>304</v>
      </c>
      <c r="G1861" s="93">
        <v>1639</v>
      </c>
      <c r="P1861" s="93" t="s">
        <v>667</v>
      </c>
      <c r="Q1861" s="93">
        <v>86</v>
      </c>
      <c r="R1861" s="93">
        <v>1</v>
      </c>
      <c r="W1861" s="93" t="s">
        <v>1334</v>
      </c>
      <c r="Y1861" s="94" t="s">
        <v>1344</v>
      </c>
      <c r="Z1861" s="93" t="s">
        <v>995</v>
      </c>
    </row>
    <row r="1862" spans="1:26">
      <c r="A1862" s="92">
        <v>118</v>
      </c>
      <c r="B1862" s="93" t="s">
        <v>1230</v>
      </c>
      <c r="C1862" s="93" t="s">
        <v>495</v>
      </c>
      <c r="D1862" s="93">
        <v>216</v>
      </c>
      <c r="E1862" s="93" t="s">
        <v>476</v>
      </c>
      <c r="F1862" s="93">
        <v>385</v>
      </c>
      <c r="G1862" s="93">
        <v>1639</v>
      </c>
      <c r="P1862" s="93" t="s">
        <v>667</v>
      </c>
      <c r="Q1862" s="93">
        <v>86</v>
      </c>
      <c r="R1862" s="93">
        <v>1</v>
      </c>
      <c r="W1862" s="93" t="s">
        <v>1334</v>
      </c>
      <c r="Y1862" s="94" t="s">
        <v>1344</v>
      </c>
      <c r="Z1862" s="93" t="s">
        <v>995</v>
      </c>
    </row>
    <row r="1863" spans="1:26">
      <c r="A1863" s="92">
        <v>118</v>
      </c>
      <c r="B1863" s="93" t="s">
        <v>1230</v>
      </c>
      <c r="C1863" s="93" t="s">
        <v>495</v>
      </c>
      <c r="D1863" s="93">
        <v>216</v>
      </c>
      <c r="E1863" s="93" t="s">
        <v>481</v>
      </c>
      <c r="F1863" s="93">
        <v>304</v>
      </c>
      <c r="G1863" s="93">
        <v>1639</v>
      </c>
      <c r="P1863" s="93" t="s">
        <v>667</v>
      </c>
      <c r="Q1863" s="93">
        <v>86</v>
      </c>
      <c r="R1863" s="93">
        <v>1</v>
      </c>
      <c r="W1863" s="93" t="s">
        <v>1334</v>
      </c>
      <c r="Y1863" s="94" t="s">
        <v>1344</v>
      </c>
      <c r="Z1863" s="93" t="s">
        <v>995</v>
      </c>
    </row>
    <row r="1864" spans="1:26">
      <c r="A1864" s="92">
        <v>118</v>
      </c>
      <c r="B1864" s="93" t="s">
        <v>1230</v>
      </c>
      <c r="C1864" s="93" t="s">
        <v>485</v>
      </c>
      <c r="D1864" s="93">
        <v>20</v>
      </c>
      <c r="E1864" s="93" t="s">
        <v>476</v>
      </c>
      <c r="F1864" s="93">
        <v>385</v>
      </c>
      <c r="G1864" s="93">
        <v>1639</v>
      </c>
      <c r="P1864" s="93" t="s">
        <v>667</v>
      </c>
      <c r="Q1864" s="93">
        <v>86</v>
      </c>
      <c r="R1864" s="93">
        <v>1</v>
      </c>
      <c r="W1864" s="93" t="s">
        <v>1334</v>
      </c>
      <c r="Y1864" s="94" t="s">
        <v>1344</v>
      </c>
      <c r="Z1864" s="93" t="s">
        <v>995</v>
      </c>
    </row>
    <row r="1865" spans="1:26">
      <c r="A1865" s="92">
        <v>118</v>
      </c>
      <c r="B1865" s="93" t="s">
        <v>1230</v>
      </c>
      <c r="C1865" s="93" t="s">
        <v>485</v>
      </c>
      <c r="D1865" s="93">
        <v>20</v>
      </c>
      <c r="E1865" s="93" t="s">
        <v>481</v>
      </c>
      <c r="F1865" s="93">
        <v>304</v>
      </c>
      <c r="G1865" s="93">
        <v>1639</v>
      </c>
      <c r="P1865" s="93" t="s">
        <v>667</v>
      </c>
      <c r="Q1865" s="93">
        <v>86</v>
      </c>
      <c r="R1865" s="93">
        <v>1</v>
      </c>
      <c r="W1865" s="93" t="s">
        <v>1334</v>
      </c>
      <c r="Y1865" s="94" t="s">
        <v>1344</v>
      </c>
      <c r="Z1865" s="93" t="s">
        <v>995</v>
      </c>
    </row>
    <row r="1866" spans="1:26">
      <c r="A1866" s="92">
        <v>118</v>
      </c>
      <c r="B1866" s="93" t="s">
        <v>1230</v>
      </c>
      <c r="C1866" s="93" t="s">
        <v>475</v>
      </c>
      <c r="D1866" s="93">
        <v>56</v>
      </c>
      <c r="E1866" s="93" t="s">
        <v>476</v>
      </c>
      <c r="F1866" s="93">
        <v>385</v>
      </c>
      <c r="G1866" s="93">
        <v>1639</v>
      </c>
      <c r="P1866" s="93" t="s">
        <v>667</v>
      </c>
      <c r="Q1866" s="93">
        <v>86</v>
      </c>
      <c r="R1866" s="93">
        <v>1</v>
      </c>
      <c r="W1866" s="93" t="s">
        <v>1334</v>
      </c>
      <c r="Y1866" s="94" t="s">
        <v>1344</v>
      </c>
      <c r="Z1866" s="93" t="s">
        <v>995</v>
      </c>
    </row>
    <row r="1867" spans="1:26">
      <c r="A1867" s="92">
        <v>118</v>
      </c>
      <c r="B1867" s="93" t="s">
        <v>1230</v>
      </c>
      <c r="C1867" s="93" t="s">
        <v>475</v>
      </c>
      <c r="D1867" s="93">
        <v>56</v>
      </c>
      <c r="E1867" s="93" t="s">
        <v>481</v>
      </c>
      <c r="F1867" s="93">
        <v>304</v>
      </c>
      <c r="G1867" s="93">
        <v>1639</v>
      </c>
      <c r="P1867" s="93" t="s">
        <v>667</v>
      </c>
      <c r="Q1867" s="93">
        <v>86</v>
      </c>
      <c r="R1867" s="93">
        <v>1</v>
      </c>
      <c r="W1867" s="93" t="s">
        <v>1334</v>
      </c>
      <c r="Y1867" s="94" t="s">
        <v>1344</v>
      </c>
      <c r="Z1867" s="93" t="s">
        <v>995</v>
      </c>
    </row>
    <row r="1868" spans="1:26">
      <c r="A1868" s="92">
        <v>118</v>
      </c>
      <c r="B1868" s="93" t="s">
        <v>1230</v>
      </c>
      <c r="C1868" s="93" t="s">
        <v>491</v>
      </c>
      <c r="D1868" s="93">
        <v>172</v>
      </c>
      <c r="E1868" s="93" t="s">
        <v>476</v>
      </c>
      <c r="F1868" s="93">
        <v>385</v>
      </c>
      <c r="G1868" s="93">
        <v>1639</v>
      </c>
      <c r="P1868" s="93" t="s">
        <v>667</v>
      </c>
      <c r="Q1868" s="93">
        <v>86</v>
      </c>
      <c r="R1868" s="93">
        <v>1</v>
      </c>
      <c r="W1868" s="93" t="s">
        <v>1334</v>
      </c>
      <c r="Y1868" s="94" t="s">
        <v>1344</v>
      </c>
      <c r="Z1868" s="93" t="s">
        <v>995</v>
      </c>
    </row>
    <row r="1869" spans="1:26">
      <c r="A1869" s="92">
        <v>118</v>
      </c>
      <c r="B1869" s="93" t="s">
        <v>1230</v>
      </c>
      <c r="C1869" s="93" t="s">
        <v>491</v>
      </c>
      <c r="D1869" s="93">
        <v>172</v>
      </c>
      <c r="E1869" s="93" t="s">
        <v>481</v>
      </c>
      <c r="F1869" s="93">
        <v>304</v>
      </c>
      <c r="G1869" s="93">
        <v>1639</v>
      </c>
      <c r="P1869" s="93" t="s">
        <v>667</v>
      </c>
      <c r="Q1869" s="93">
        <v>86</v>
      </c>
      <c r="R1869" s="93">
        <v>1</v>
      </c>
      <c r="W1869" s="93" t="s">
        <v>1334</v>
      </c>
      <c r="Y1869" s="94" t="s">
        <v>1344</v>
      </c>
      <c r="Z1869" s="93" t="s">
        <v>995</v>
      </c>
    </row>
    <row r="1870" spans="1:26">
      <c r="A1870" s="92">
        <v>118</v>
      </c>
      <c r="B1870" s="93" t="s">
        <v>1230</v>
      </c>
      <c r="C1870" s="93" t="s">
        <v>488</v>
      </c>
      <c r="D1870" s="93">
        <v>375</v>
      </c>
      <c r="E1870" s="93" t="s">
        <v>476</v>
      </c>
      <c r="F1870" s="93">
        <v>385</v>
      </c>
      <c r="G1870" s="93">
        <v>1639</v>
      </c>
      <c r="P1870" s="93" t="s">
        <v>667</v>
      </c>
      <c r="Q1870" s="93">
        <v>86</v>
      </c>
      <c r="R1870" s="93">
        <v>1</v>
      </c>
      <c r="W1870" s="93" t="s">
        <v>1334</v>
      </c>
      <c r="Y1870" s="94" t="s">
        <v>1344</v>
      </c>
      <c r="Z1870" s="93" t="s">
        <v>995</v>
      </c>
    </row>
    <row r="1871" spans="1:26">
      <c r="A1871" s="92">
        <v>118</v>
      </c>
      <c r="B1871" s="93" t="s">
        <v>1230</v>
      </c>
      <c r="C1871" s="93" t="s">
        <v>488</v>
      </c>
      <c r="D1871" s="93">
        <v>375</v>
      </c>
      <c r="E1871" s="93" t="s">
        <v>481</v>
      </c>
      <c r="F1871" s="93">
        <v>304</v>
      </c>
      <c r="G1871" s="93">
        <v>1639</v>
      </c>
      <c r="P1871" s="93" t="s">
        <v>667</v>
      </c>
      <c r="Q1871" s="93">
        <v>86</v>
      </c>
      <c r="R1871" s="93">
        <v>1</v>
      </c>
      <c r="W1871" s="93" t="s">
        <v>1334</v>
      </c>
      <c r="Y1871" s="94" t="s">
        <v>1344</v>
      </c>
      <c r="Z1871" s="93" t="s">
        <v>995</v>
      </c>
    </row>
    <row r="1872" spans="1:26">
      <c r="A1872" s="92">
        <v>118</v>
      </c>
      <c r="B1872" s="93" t="s">
        <v>1230</v>
      </c>
      <c r="C1872" s="93" t="s">
        <v>570</v>
      </c>
      <c r="D1872" s="93">
        <v>379</v>
      </c>
      <c r="E1872" s="93" t="s">
        <v>476</v>
      </c>
      <c r="F1872" s="93">
        <v>385</v>
      </c>
      <c r="G1872" s="93">
        <v>1640</v>
      </c>
      <c r="P1872" s="93" t="s">
        <v>667</v>
      </c>
      <c r="Q1872" s="93">
        <v>86</v>
      </c>
      <c r="R1872" s="93">
        <v>1</v>
      </c>
      <c r="W1872" s="93" t="s">
        <v>1334</v>
      </c>
      <c r="Y1872" s="94" t="s">
        <v>1344</v>
      </c>
      <c r="Z1872" s="93" t="s">
        <v>995</v>
      </c>
    </row>
    <row r="1873" spans="1:26">
      <c r="A1873" s="92">
        <v>118</v>
      </c>
      <c r="B1873" s="93" t="s">
        <v>1230</v>
      </c>
      <c r="C1873" s="93" t="s">
        <v>570</v>
      </c>
      <c r="D1873" s="93">
        <v>379</v>
      </c>
      <c r="E1873" s="93" t="s">
        <v>481</v>
      </c>
      <c r="F1873" s="93">
        <v>304</v>
      </c>
      <c r="G1873" s="93">
        <v>1640</v>
      </c>
      <c r="P1873" s="93" t="s">
        <v>667</v>
      </c>
      <c r="Q1873" s="93">
        <v>86</v>
      </c>
      <c r="R1873" s="93">
        <v>1</v>
      </c>
      <c r="W1873" s="93" t="s">
        <v>1334</v>
      </c>
      <c r="Y1873" s="94" t="s">
        <v>1344</v>
      </c>
      <c r="Z1873" s="93" t="s">
        <v>995</v>
      </c>
    </row>
    <row r="1874" spans="1:26">
      <c r="A1874" s="92">
        <v>118</v>
      </c>
      <c r="B1874" s="93" t="s">
        <v>1230</v>
      </c>
      <c r="C1874" s="93" t="s">
        <v>495</v>
      </c>
      <c r="D1874" s="93">
        <v>216</v>
      </c>
      <c r="E1874" s="93" t="s">
        <v>476</v>
      </c>
      <c r="F1874" s="93">
        <v>385</v>
      </c>
      <c r="G1874" s="93">
        <v>1640</v>
      </c>
      <c r="P1874" s="93" t="s">
        <v>667</v>
      </c>
      <c r="Q1874" s="93">
        <v>86</v>
      </c>
      <c r="R1874" s="93">
        <v>1</v>
      </c>
      <c r="W1874" s="93" t="s">
        <v>1334</v>
      </c>
      <c r="Y1874" s="94" t="s">
        <v>1344</v>
      </c>
      <c r="Z1874" s="93" t="s">
        <v>995</v>
      </c>
    </row>
    <row r="1875" spans="1:26">
      <c r="A1875" s="92">
        <v>118</v>
      </c>
      <c r="B1875" s="93" t="s">
        <v>1230</v>
      </c>
      <c r="C1875" s="93" t="s">
        <v>495</v>
      </c>
      <c r="D1875" s="93">
        <v>216</v>
      </c>
      <c r="E1875" s="93" t="s">
        <v>481</v>
      </c>
      <c r="F1875" s="93">
        <v>304</v>
      </c>
      <c r="G1875" s="93">
        <v>1640</v>
      </c>
      <c r="P1875" s="93" t="s">
        <v>667</v>
      </c>
      <c r="Q1875" s="93">
        <v>86</v>
      </c>
      <c r="R1875" s="93">
        <v>1</v>
      </c>
      <c r="W1875" s="93" t="s">
        <v>1334</v>
      </c>
      <c r="Y1875" s="94" t="s">
        <v>1344</v>
      </c>
      <c r="Z1875" s="93" t="s">
        <v>995</v>
      </c>
    </row>
    <row r="1876" spans="1:26">
      <c r="A1876" s="92">
        <v>118</v>
      </c>
      <c r="B1876" s="93" t="s">
        <v>1230</v>
      </c>
      <c r="C1876" s="93" t="s">
        <v>485</v>
      </c>
      <c r="D1876" s="93">
        <v>20</v>
      </c>
      <c r="E1876" s="93" t="s">
        <v>476</v>
      </c>
      <c r="F1876" s="93">
        <v>385</v>
      </c>
      <c r="G1876" s="93">
        <v>1640</v>
      </c>
      <c r="P1876" s="93" t="s">
        <v>667</v>
      </c>
      <c r="Q1876" s="93">
        <v>86</v>
      </c>
      <c r="R1876" s="93">
        <v>1</v>
      </c>
      <c r="W1876" s="93" t="s">
        <v>1334</v>
      </c>
      <c r="Y1876" s="94" t="s">
        <v>1344</v>
      </c>
      <c r="Z1876" s="93" t="s">
        <v>995</v>
      </c>
    </row>
    <row r="1877" spans="1:26">
      <c r="A1877" s="92">
        <v>118</v>
      </c>
      <c r="B1877" s="93" t="s">
        <v>1230</v>
      </c>
      <c r="C1877" s="93" t="s">
        <v>485</v>
      </c>
      <c r="D1877" s="93">
        <v>20</v>
      </c>
      <c r="E1877" s="93" t="s">
        <v>481</v>
      </c>
      <c r="F1877" s="93">
        <v>304</v>
      </c>
      <c r="G1877" s="93">
        <v>1640</v>
      </c>
      <c r="P1877" s="93" t="s">
        <v>667</v>
      </c>
      <c r="Q1877" s="93">
        <v>86</v>
      </c>
      <c r="R1877" s="93">
        <v>1</v>
      </c>
      <c r="W1877" s="93" t="s">
        <v>1334</v>
      </c>
      <c r="Y1877" s="94" t="s">
        <v>1344</v>
      </c>
      <c r="Z1877" s="93" t="s">
        <v>995</v>
      </c>
    </row>
    <row r="1878" spans="1:26">
      <c r="A1878" s="92">
        <v>118</v>
      </c>
      <c r="B1878" s="93" t="s">
        <v>1230</v>
      </c>
      <c r="C1878" s="93" t="s">
        <v>475</v>
      </c>
      <c r="D1878" s="93">
        <v>56</v>
      </c>
      <c r="E1878" s="93" t="s">
        <v>476</v>
      </c>
      <c r="F1878" s="93">
        <v>385</v>
      </c>
      <c r="G1878" s="93">
        <v>1640</v>
      </c>
      <c r="P1878" s="93" t="s">
        <v>667</v>
      </c>
      <c r="Q1878" s="93">
        <v>86</v>
      </c>
      <c r="R1878" s="93">
        <v>1</v>
      </c>
      <c r="W1878" s="93" t="s">
        <v>1334</v>
      </c>
      <c r="Y1878" s="94" t="s">
        <v>1344</v>
      </c>
      <c r="Z1878" s="93" t="s">
        <v>995</v>
      </c>
    </row>
    <row r="1879" spans="1:26">
      <c r="A1879" s="92">
        <v>118</v>
      </c>
      <c r="B1879" s="93" t="s">
        <v>1230</v>
      </c>
      <c r="C1879" s="93" t="s">
        <v>475</v>
      </c>
      <c r="D1879" s="93">
        <v>56</v>
      </c>
      <c r="E1879" s="93" t="s">
        <v>481</v>
      </c>
      <c r="F1879" s="93">
        <v>304</v>
      </c>
      <c r="G1879" s="93">
        <v>1640</v>
      </c>
      <c r="P1879" s="93" t="s">
        <v>667</v>
      </c>
      <c r="Q1879" s="93">
        <v>86</v>
      </c>
      <c r="R1879" s="93">
        <v>1</v>
      </c>
      <c r="W1879" s="93" t="s">
        <v>1334</v>
      </c>
      <c r="Y1879" s="94" t="s">
        <v>1344</v>
      </c>
      <c r="Z1879" s="93" t="s">
        <v>995</v>
      </c>
    </row>
    <row r="1880" spans="1:26">
      <c r="A1880" s="92">
        <v>118</v>
      </c>
      <c r="B1880" s="93" t="s">
        <v>1230</v>
      </c>
      <c r="C1880" s="93" t="s">
        <v>491</v>
      </c>
      <c r="D1880" s="93">
        <v>172</v>
      </c>
      <c r="E1880" s="93" t="s">
        <v>476</v>
      </c>
      <c r="F1880" s="93">
        <v>385</v>
      </c>
      <c r="G1880" s="93">
        <v>1640</v>
      </c>
      <c r="P1880" s="93" t="s">
        <v>667</v>
      </c>
      <c r="Q1880" s="93">
        <v>86</v>
      </c>
      <c r="R1880" s="93">
        <v>1</v>
      </c>
      <c r="W1880" s="93" t="s">
        <v>1334</v>
      </c>
      <c r="Y1880" s="94" t="s">
        <v>1344</v>
      </c>
      <c r="Z1880" s="93" t="s">
        <v>995</v>
      </c>
    </row>
    <row r="1881" spans="1:26">
      <c r="A1881" s="92">
        <v>118</v>
      </c>
      <c r="B1881" s="93" t="s">
        <v>1230</v>
      </c>
      <c r="C1881" s="93" t="s">
        <v>491</v>
      </c>
      <c r="D1881" s="93">
        <v>172</v>
      </c>
      <c r="E1881" s="93" t="s">
        <v>481</v>
      </c>
      <c r="F1881" s="93">
        <v>304</v>
      </c>
      <c r="G1881" s="93">
        <v>1640</v>
      </c>
      <c r="P1881" s="93" t="s">
        <v>667</v>
      </c>
      <c r="Q1881" s="93">
        <v>86</v>
      </c>
      <c r="R1881" s="93">
        <v>1</v>
      </c>
      <c r="W1881" s="93" t="s">
        <v>1334</v>
      </c>
      <c r="Y1881" s="94" t="s">
        <v>1344</v>
      </c>
      <c r="Z1881" s="93" t="s">
        <v>995</v>
      </c>
    </row>
    <row r="1882" spans="1:26">
      <c r="A1882" s="92">
        <v>118</v>
      </c>
      <c r="B1882" s="93" t="s">
        <v>1230</v>
      </c>
      <c r="C1882" s="93" t="s">
        <v>488</v>
      </c>
      <c r="D1882" s="93">
        <v>375</v>
      </c>
      <c r="E1882" s="93" t="s">
        <v>476</v>
      </c>
      <c r="F1882" s="93">
        <v>385</v>
      </c>
      <c r="G1882" s="93">
        <v>1640</v>
      </c>
      <c r="P1882" s="93" t="s">
        <v>667</v>
      </c>
      <c r="Q1882" s="93">
        <v>86</v>
      </c>
      <c r="R1882" s="93">
        <v>1</v>
      </c>
      <c r="W1882" s="93" t="s">
        <v>1334</v>
      </c>
      <c r="Y1882" s="94" t="s">
        <v>1344</v>
      </c>
      <c r="Z1882" s="93" t="s">
        <v>995</v>
      </c>
    </row>
    <row r="1883" spans="1:26">
      <c r="A1883" s="92">
        <v>118</v>
      </c>
      <c r="B1883" s="93" t="s">
        <v>1230</v>
      </c>
      <c r="C1883" s="93" t="s">
        <v>488</v>
      </c>
      <c r="D1883" s="93">
        <v>375</v>
      </c>
      <c r="E1883" s="93" t="s">
        <v>481</v>
      </c>
      <c r="F1883" s="93">
        <v>304</v>
      </c>
      <c r="G1883" s="93">
        <v>1640</v>
      </c>
      <c r="P1883" s="93" t="s">
        <v>667</v>
      </c>
      <c r="Q1883" s="93">
        <v>86</v>
      </c>
      <c r="R1883" s="93">
        <v>1</v>
      </c>
      <c r="W1883" s="93" t="s">
        <v>1334</v>
      </c>
      <c r="Y1883" s="94" t="s">
        <v>1344</v>
      </c>
      <c r="Z1883" s="93" t="s">
        <v>995</v>
      </c>
    </row>
    <row r="1884" spans="1:26">
      <c r="A1884" s="92">
        <v>118</v>
      </c>
      <c r="B1884" s="93" t="s">
        <v>1230</v>
      </c>
      <c r="C1884" s="93" t="s">
        <v>570</v>
      </c>
      <c r="D1884" s="93">
        <v>379</v>
      </c>
      <c r="E1884" s="93" t="s">
        <v>476</v>
      </c>
      <c r="F1884" s="93">
        <v>385</v>
      </c>
      <c r="G1884" s="93">
        <v>1641</v>
      </c>
      <c r="P1884" s="93" t="s">
        <v>667</v>
      </c>
      <c r="Q1884" s="93">
        <v>86</v>
      </c>
      <c r="R1884" s="93">
        <v>1</v>
      </c>
      <c r="W1884" s="93" t="s">
        <v>1334</v>
      </c>
      <c r="Y1884" s="94" t="s">
        <v>1344</v>
      </c>
      <c r="Z1884" s="93" t="s">
        <v>995</v>
      </c>
    </row>
    <row r="1885" spans="1:26">
      <c r="A1885" s="92">
        <v>118</v>
      </c>
      <c r="B1885" s="93" t="s">
        <v>1230</v>
      </c>
      <c r="C1885" s="93" t="s">
        <v>570</v>
      </c>
      <c r="D1885" s="93">
        <v>379</v>
      </c>
      <c r="E1885" s="93" t="s">
        <v>481</v>
      </c>
      <c r="F1885" s="93">
        <v>304</v>
      </c>
      <c r="G1885" s="93">
        <v>1641</v>
      </c>
      <c r="P1885" s="93" t="s">
        <v>667</v>
      </c>
      <c r="Q1885" s="93">
        <v>86</v>
      </c>
      <c r="R1885" s="93">
        <v>1</v>
      </c>
      <c r="W1885" s="93" t="s">
        <v>1334</v>
      </c>
      <c r="Y1885" s="94" t="s">
        <v>1344</v>
      </c>
      <c r="Z1885" s="93" t="s">
        <v>995</v>
      </c>
    </row>
    <row r="1886" spans="1:26">
      <c r="A1886" s="92">
        <v>118</v>
      </c>
      <c r="B1886" s="93" t="s">
        <v>1230</v>
      </c>
      <c r="C1886" s="93" t="s">
        <v>495</v>
      </c>
      <c r="D1886" s="93">
        <v>216</v>
      </c>
      <c r="E1886" s="93" t="s">
        <v>476</v>
      </c>
      <c r="F1886" s="93">
        <v>385</v>
      </c>
      <c r="G1886" s="93">
        <v>1641</v>
      </c>
      <c r="P1886" s="93" t="s">
        <v>667</v>
      </c>
      <c r="Q1886" s="93">
        <v>86</v>
      </c>
      <c r="R1886" s="93">
        <v>1</v>
      </c>
      <c r="W1886" s="93" t="s">
        <v>1334</v>
      </c>
      <c r="Y1886" s="94" t="s">
        <v>1344</v>
      </c>
      <c r="Z1886" s="93" t="s">
        <v>995</v>
      </c>
    </row>
    <row r="1887" spans="1:26">
      <c r="A1887" s="92">
        <v>118</v>
      </c>
      <c r="B1887" s="93" t="s">
        <v>1230</v>
      </c>
      <c r="C1887" s="93" t="s">
        <v>495</v>
      </c>
      <c r="D1887" s="93">
        <v>216</v>
      </c>
      <c r="E1887" s="93" t="s">
        <v>481</v>
      </c>
      <c r="F1887" s="93">
        <v>304</v>
      </c>
      <c r="G1887" s="93">
        <v>1641</v>
      </c>
      <c r="P1887" s="93" t="s">
        <v>667</v>
      </c>
      <c r="Q1887" s="93">
        <v>86</v>
      </c>
      <c r="R1887" s="93">
        <v>1</v>
      </c>
      <c r="W1887" s="93" t="s">
        <v>1334</v>
      </c>
      <c r="Y1887" s="94" t="s">
        <v>1344</v>
      </c>
      <c r="Z1887" s="93" t="s">
        <v>995</v>
      </c>
    </row>
    <row r="1888" spans="1:26">
      <c r="A1888" s="92">
        <v>118</v>
      </c>
      <c r="B1888" s="93" t="s">
        <v>1230</v>
      </c>
      <c r="C1888" s="93" t="s">
        <v>485</v>
      </c>
      <c r="D1888" s="93">
        <v>20</v>
      </c>
      <c r="E1888" s="93" t="s">
        <v>476</v>
      </c>
      <c r="F1888" s="93">
        <v>385</v>
      </c>
      <c r="G1888" s="93">
        <v>1641</v>
      </c>
      <c r="P1888" s="93" t="s">
        <v>667</v>
      </c>
      <c r="Q1888" s="93">
        <v>86</v>
      </c>
      <c r="R1888" s="93">
        <v>1</v>
      </c>
      <c r="W1888" s="93" t="s">
        <v>1334</v>
      </c>
      <c r="Y1888" s="94" t="s">
        <v>1344</v>
      </c>
      <c r="Z1888" s="93" t="s">
        <v>995</v>
      </c>
    </row>
    <row r="1889" spans="1:26">
      <c r="A1889" s="92">
        <v>118</v>
      </c>
      <c r="B1889" s="93" t="s">
        <v>1230</v>
      </c>
      <c r="C1889" s="93" t="s">
        <v>485</v>
      </c>
      <c r="D1889" s="93">
        <v>20</v>
      </c>
      <c r="E1889" s="93" t="s">
        <v>481</v>
      </c>
      <c r="F1889" s="93">
        <v>304</v>
      </c>
      <c r="G1889" s="93">
        <v>1641</v>
      </c>
      <c r="P1889" s="93" t="s">
        <v>667</v>
      </c>
      <c r="Q1889" s="93">
        <v>86</v>
      </c>
      <c r="R1889" s="93">
        <v>1</v>
      </c>
      <c r="W1889" s="93" t="s">
        <v>1334</v>
      </c>
      <c r="Y1889" s="94" t="s">
        <v>1344</v>
      </c>
      <c r="Z1889" s="93" t="s">
        <v>995</v>
      </c>
    </row>
    <row r="1890" spans="1:26">
      <c r="A1890" s="92">
        <v>118</v>
      </c>
      <c r="B1890" s="93" t="s">
        <v>1230</v>
      </c>
      <c r="C1890" s="93" t="s">
        <v>475</v>
      </c>
      <c r="D1890" s="93">
        <v>56</v>
      </c>
      <c r="E1890" s="93" t="s">
        <v>476</v>
      </c>
      <c r="F1890" s="93">
        <v>385</v>
      </c>
      <c r="G1890" s="93">
        <v>1641</v>
      </c>
      <c r="P1890" s="93" t="s">
        <v>667</v>
      </c>
      <c r="Q1890" s="93">
        <v>86</v>
      </c>
      <c r="R1890" s="93">
        <v>1</v>
      </c>
      <c r="W1890" s="93" t="s">
        <v>1334</v>
      </c>
      <c r="Y1890" s="94" t="s">
        <v>1344</v>
      </c>
      <c r="Z1890" s="93" t="s">
        <v>995</v>
      </c>
    </row>
    <row r="1891" spans="1:26">
      <c r="A1891" s="92">
        <v>118</v>
      </c>
      <c r="B1891" s="93" t="s">
        <v>1230</v>
      </c>
      <c r="C1891" s="93" t="s">
        <v>475</v>
      </c>
      <c r="D1891" s="93">
        <v>56</v>
      </c>
      <c r="E1891" s="93" t="s">
        <v>481</v>
      </c>
      <c r="F1891" s="93">
        <v>304</v>
      </c>
      <c r="G1891" s="93">
        <v>1641</v>
      </c>
      <c r="P1891" s="93" t="s">
        <v>667</v>
      </c>
      <c r="Q1891" s="93">
        <v>86</v>
      </c>
      <c r="R1891" s="93">
        <v>1</v>
      </c>
      <c r="W1891" s="93" t="s">
        <v>1334</v>
      </c>
      <c r="Y1891" s="94" t="s">
        <v>1344</v>
      </c>
      <c r="Z1891" s="93" t="s">
        <v>995</v>
      </c>
    </row>
    <row r="1892" spans="1:26">
      <c r="A1892" s="92">
        <v>118</v>
      </c>
      <c r="B1892" s="93" t="s">
        <v>1230</v>
      </c>
      <c r="C1892" s="93" t="s">
        <v>488</v>
      </c>
      <c r="D1892" s="93">
        <v>375</v>
      </c>
      <c r="E1892" s="93" t="s">
        <v>476</v>
      </c>
      <c r="F1892" s="93">
        <v>385</v>
      </c>
      <c r="G1892" s="93">
        <v>1641</v>
      </c>
      <c r="P1892" s="93" t="s">
        <v>667</v>
      </c>
      <c r="Q1892" s="93">
        <v>86</v>
      </c>
      <c r="R1892" s="93">
        <v>1</v>
      </c>
      <c r="W1892" s="93" t="s">
        <v>1334</v>
      </c>
      <c r="Y1892" s="94" t="s">
        <v>1344</v>
      </c>
      <c r="Z1892" s="93" t="s">
        <v>995</v>
      </c>
    </row>
    <row r="1893" spans="1:26">
      <c r="A1893" s="92">
        <v>118</v>
      </c>
      <c r="B1893" s="93" t="s">
        <v>1230</v>
      </c>
      <c r="C1893" s="93" t="s">
        <v>488</v>
      </c>
      <c r="D1893" s="93">
        <v>375</v>
      </c>
      <c r="E1893" s="93" t="s">
        <v>481</v>
      </c>
      <c r="F1893" s="93">
        <v>304</v>
      </c>
      <c r="G1893" s="93">
        <v>1641</v>
      </c>
      <c r="P1893" s="93" t="s">
        <v>667</v>
      </c>
      <c r="Q1893" s="93">
        <v>86</v>
      </c>
      <c r="R1893" s="93">
        <v>1</v>
      </c>
      <c r="W1893" s="93" t="s">
        <v>1334</v>
      </c>
      <c r="Y1893" s="94" t="s">
        <v>1344</v>
      </c>
      <c r="Z1893" s="93" t="s">
        <v>995</v>
      </c>
    </row>
    <row r="1894" spans="1:26">
      <c r="A1894" s="92">
        <v>118</v>
      </c>
      <c r="B1894" s="93" t="s">
        <v>1230</v>
      </c>
      <c r="C1894" s="93" t="s">
        <v>570</v>
      </c>
      <c r="D1894" s="93">
        <v>379</v>
      </c>
      <c r="E1894" s="93" t="s">
        <v>476</v>
      </c>
      <c r="F1894" s="93">
        <v>385</v>
      </c>
      <c r="G1894" s="93">
        <v>1642</v>
      </c>
      <c r="P1894" s="93" t="s">
        <v>667</v>
      </c>
      <c r="Q1894" s="93">
        <v>86</v>
      </c>
      <c r="R1894" s="93">
        <v>1</v>
      </c>
      <c r="W1894" s="93" t="s">
        <v>1334</v>
      </c>
      <c r="Y1894" s="94" t="s">
        <v>1344</v>
      </c>
      <c r="Z1894" s="93" t="s">
        <v>995</v>
      </c>
    </row>
    <row r="1895" spans="1:26">
      <c r="A1895" s="92">
        <v>118</v>
      </c>
      <c r="B1895" s="93" t="s">
        <v>1230</v>
      </c>
      <c r="C1895" s="93" t="s">
        <v>570</v>
      </c>
      <c r="D1895" s="93">
        <v>379</v>
      </c>
      <c r="E1895" s="93" t="s">
        <v>481</v>
      </c>
      <c r="F1895" s="93">
        <v>304</v>
      </c>
      <c r="G1895" s="93">
        <v>1642</v>
      </c>
      <c r="P1895" s="93" t="s">
        <v>667</v>
      </c>
      <c r="Q1895" s="93">
        <v>86</v>
      </c>
      <c r="R1895" s="93">
        <v>1</v>
      </c>
      <c r="W1895" s="93" t="s">
        <v>1334</v>
      </c>
      <c r="Y1895" s="94" t="s">
        <v>1344</v>
      </c>
      <c r="Z1895" s="93" t="s">
        <v>995</v>
      </c>
    </row>
    <row r="1896" spans="1:26">
      <c r="A1896" s="92">
        <v>118</v>
      </c>
      <c r="B1896" s="93" t="s">
        <v>1230</v>
      </c>
      <c r="C1896" s="93" t="s">
        <v>495</v>
      </c>
      <c r="D1896" s="93">
        <v>216</v>
      </c>
      <c r="E1896" s="93" t="s">
        <v>476</v>
      </c>
      <c r="F1896" s="93">
        <v>385</v>
      </c>
      <c r="G1896" s="93">
        <v>1642</v>
      </c>
      <c r="P1896" s="93" t="s">
        <v>667</v>
      </c>
      <c r="Q1896" s="93">
        <v>86</v>
      </c>
      <c r="R1896" s="93">
        <v>1</v>
      </c>
      <c r="W1896" s="93" t="s">
        <v>1334</v>
      </c>
      <c r="Y1896" s="94" t="s">
        <v>1344</v>
      </c>
      <c r="Z1896" s="93" t="s">
        <v>995</v>
      </c>
    </row>
    <row r="1897" spans="1:26">
      <c r="A1897" s="92">
        <v>118</v>
      </c>
      <c r="B1897" s="93" t="s">
        <v>1230</v>
      </c>
      <c r="C1897" s="93" t="s">
        <v>495</v>
      </c>
      <c r="D1897" s="93">
        <v>216</v>
      </c>
      <c r="E1897" s="93" t="s">
        <v>481</v>
      </c>
      <c r="F1897" s="93">
        <v>304</v>
      </c>
      <c r="G1897" s="93">
        <v>1642</v>
      </c>
      <c r="P1897" s="93" t="s">
        <v>667</v>
      </c>
      <c r="Q1897" s="93">
        <v>86</v>
      </c>
      <c r="R1897" s="93">
        <v>1</v>
      </c>
      <c r="W1897" s="93" t="s">
        <v>1334</v>
      </c>
      <c r="Y1897" s="94" t="s">
        <v>1344</v>
      </c>
      <c r="Z1897" s="93" t="s">
        <v>995</v>
      </c>
    </row>
    <row r="1898" spans="1:26">
      <c r="A1898" s="92">
        <v>118</v>
      </c>
      <c r="B1898" s="93" t="s">
        <v>1230</v>
      </c>
      <c r="C1898" s="93" t="s">
        <v>485</v>
      </c>
      <c r="D1898" s="93">
        <v>20</v>
      </c>
      <c r="E1898" s="93" t="s">
        <v>476</v>
      </c>
      <c r="F1898" s="93">
        <v>385</v>
      </c>
      <c r="G1898" s="93">
        <v>1642</v>
      </c>
      <c r="P1898" s="93" t="s">
        <v>667</v>
      </c>
      <c r="Q1898" s="93">
        <v>86</v>
      </c>
      <c r="R1898" s="93">
        <v>1</v>
      </c>
      <c r="W1898" s="93" t="s">
        <v>1334</v>
      </c>
      <c r="Y1898" s="94" t="s">
        <v>1344</v>
      </c>
      <c r="Z1898" s="93" t="s">
        <v>995</v>
      </c>
    </row>
    <row r="1899" spans="1:26">
      <c r="A1899" s="92">
        <v>118</v>
      </c>
      <c r="B1899" s="93" t="s">
        <v>1230</v>
      </c>
      <c r="C1899" s="93" t="s">
        <v>485</v>
      </c>
      <c r="D1899" s="93">
        <v>20</v>
      </c>
      <c r="E1899" s="93" t="s">
        <v>481</v>
      </c>
      <c r="F1899" s="93">
        <v>304</v>
      </c>
      <c r="G1899" s="93">
        <v>1642</v>
      </c>
      <c r="P1899" s="93" t="s">
        <v>667</v>
      </c>
      <c r="Q1899" s="93">
        <v>86</v>
      </c>
      <c r="R1899" s="93">
        <v>1</v>
      </c>
      <c r="W1899" s="93" t="s">
        <v>1334</v>
      </c>
      <c r="Y1899" s="94" t="s">
        <v>1344</v>
      </c>
      <c r="Z1899" s="93" t="s">
        <v>995</v>
      </c>
    </row>
    <row r="1900" spans="1:26">
      <c r="A1900" s="92">
        <v>118</v>
      </c>
      <c r="B1900" s="93" t="s">
        <v>1230</v>
      </c>
      <c r="C1900" s="93" t="s">
        <v>475</v>
      </c>
      <c r="D1900" s="93">
        <v>56</v>
      </c>
      <c r="E1900" s="93" t="s">
        <v>476</v>
      </c>
      <c r="F1900" s="93">
        <v>385</v>
      </c>
      <c r="G1900" s="93">
        <v>1642</v>
      </c>
      <c r="P1900" s="93" t="s">
        <v>667</v>
      </c>
      <c r="Q1900" s="93">
        <v>86</v>
      </c>
      <c r="R1900" s="93">
        <v>1</v>
      </c>
      <c r="W1900" s="93" t="s">
        <v>1334</v>
      </c>
      <c r="Y1900" s="94" t="s">
        <v>1344</v>
      </c>
      <c r="Z1900" s="93" t="s">
        <v>995</v>
      </c>
    </row>
    <row r="1901" spans="1:26">
      <c r="A1901" s="92">
        <v>118</v>
      </c>
      <c r="B1901" s="93" t="s">
        <v>1230</v>
      </c>
      <c r="C1901" s="93" t="s">
        <v>475</v>
      </c>
      <c r="D1901" s="93">
        <v>56</v>
      </c>
      <c r="E1901" s="93" t="s">
        <v>481</v>
      </c>
      <c r="F1901" s="93">
        <v>304</v>
      </c>
      <c r="G1901" s="93">
        <v>1642</v>
      </c>
      <c r="P1901" s="93" t="s">
        <v>667</v>
      </c>
      <c r="Q1901" s="93">
        <v>86</v>
      </c>
      <c r="R1901" s="93">
        <v>1</v>
      </c>
      <c r="W1901" s="93" t="s">
        <v>1334</v>
      </c>
      <c r="Y1901" s="94" t="s">
        <v>1344</v>
      </c>
      <c r="Z1901" s="93" t="s">
        <v>995</v>
      </c>
    </row>
    <row r="1902" spans="1:26">
      <c r="A1902" s="92">
        <v>118</v>
      </c>
      <c r="B1902" s="93" t="s">
        <v>1230</v>
      </c>
      <c r="C1902" s="93" t="s">
        <v>367</v>
      </c>
      <c r="D1902" s="93">
        <v>390</v>
      </c>
      <c r="E1902" s="93" t="s">
        <v>476</v>
      </c>
      <c r="F1902" s="93">
        <v>385</v>
      </c>
      <c r="G1902" s="93">
        <v>1642</v>
      </c>
      <c r="P1902" s="93" t="s">
        <v>667</v>
      </c>
      <c r="Q1902" s="93">
        <v>86</v>
      </c>
      <c r="R1902" s="93">
        <v>1</v>
      </c>
      <c r="W1902" s="93" t="s">
        <v>1334</v>
      </c>
      <c r="Y1902" s="94" t="s">
        <v>1344</v>
      </c>
      <c r="Z1902" s="93" t="s">
        <v>995</v>
      </c>
    </row>
    <row r="1903" spans="1:26">
      <c r="A1903" s="92">
        <v>118</v>
      </c>
      <c r="B1903" s="93" t="s">
        <v>1230</v>
      </c>
      <c r="C1903" s="93" t="s">
        <v>367</v>
      </c>
      <c r="D1903" s="93">
        <v>390</v>
      </c>
      <c r="E1903" s="93" t="s">
        <v>481</v>
      </c>
      <c r="F1903" s="93">
        <v>304</v>
      </c>
      <c r="G1903" s="93">
        <v>1642</v>
      </c>
      <c r="P1903" s="93" t="s">
        <v>667</v>
      </c>
      <c r="Q1903" s="93">
        <v>86</v>
      </c>
      <c r="R1903" s="93">
        <v>1</v>
      </c>
      <c r="W1903" s="93" t="s">
        <v>1334</v>
      </c>
      <c r="Y1903" s="94" t="s">
        <v>1344</v>
      </c>
      <c r="Z1903" s="93" t="s">
        <v>995</v>
      </c>
    </row>
    <row r="1904" spans="1:26">
      <c r="A1904" s="92">
        <v>118</v>
      </c>
      <c r="B1904" s="93" t="s">
        <v>1230</v>
      </c>
      <c r="C1904" s="93" t="s">
        <v>505</v>
      </c>
      <c r="D1904" s="93">
        <v>389</v>
      </c>
      <c r="E1904" s="93" t="s">
        <v>476</v>
      </c>
      <c r="F1904" s="93">
        <v>385</v>
      </c>
      <c r="G1904" s="93">
        <v>1642</v>
      </c>
      <c r="P1904" s="93" t="s">
        <v>667</v>
      </c>
      <c r="Q1904" s="93">
        <v>86</v>
      </c>
      <c r="R1904" s="93">
        <v>1</v>
      </c>
      <c r="W1904" s="93" t="s">
        <v>1334</v>
      </c>
      <c r="Y1904" s="94" t="s">
        <v>1344</v>
      </c>
      <c r="Z1904" s="93" t="s">
        <v>995</v>
      </c>
    </row>
    <row r="1905" spans="1:26">
      <c r="A1905" s="92">
        <v>118</v>
      </c>
      <c r="B1905" s="93" t="s">
        <v>1230</v>
      </c>
      <c r="C1905" s="93" t="s">
        <v>505</v>
      </c>
      <c r="D1905" s="93">
        <v>389</v>
      </c>
      <c r="E1905" s="93" t="s">
        <v>481</v>
      </c>
      <c r="F1905" s="93">
        <v>304</v>
      </c>
      <c r="G1905" s="93">
        <v>1642</v>
      </c>
      <c r="P1905" s="93" t="s">
        <v>667</v>
      </c>
      <c r="Q1905" s="93">
        <v>86</v>
      </c>
      <c r="R1905" s="93">
        <v>1</v>
      </c>
      <c r="W1905" s="93" t="s">
        <v>1334</v>
      </c>
      <c r="Y1905" s="94" t="s">
        <v>1344</v>
      </c>
      <c r="Z1905" s="93" t="s">
        <v>995</v>
      </c>
    </row>
    <row r="1906" spans="1:26">
      <c r="A1906" s="92">
        <v>118</v>
      </c>
      <c r="B1906" s="93" t="s">
        <v>1230</v>
      </c>
      <c r="C1906" s="93" t="s">
        <v>570</v>
      </c>
      <c r="D1906" s="93">
        <v>379</v>
      </c>
      <c r="E1906" s="93" t="s">
        <v>476</v>
      </c>
      <c r="F1906" s="93">
        <v>385</v>
      </c>
      <c r="G1906" s="93">
        <v>1643</v>
      </c>
      <c r="P1906" s="93" t="s">
        <v>667</v>
      </c>
      <c r="Q1906" s="93">
        <v>86</v>
      </c>
      <c r="R1906" s="93">
        <v>1</v>
      </c>
      <c r="W1906" s="93" t="s">
        <v>1334</v>
      </c>
      <c r="Y1906" s="94" t="s">
        <v>1344</v>
      </c>
      <c r="Z1906" s="93" t="s">
        <v>995</v>
      </c>
    </row>
    <row r="1907" spans="1:26">
      <c r="A1907" s="92">
        <v>118</v>
      </c>
      <c r="B1907" s="93" t="s">
        <v>1230</v>
      </c>
      <c r="C1907" s="93" t="s">
        <v>570</v>
      </c>
      <c r="D1907" s="93">
        <v>379</v>
      </c>
      <c r="E1907" s="93" t="s">
        <v>481</v>
      </c>
      <c r="F1907" s="93">
        <v>304</v>
      </c>
      <c r="G1907" s="93">
        <v>1643</v>
      </c>
      <c r="P1907" s="93" t="s">
        <v>667</v>
      </c>
      <c r="Q1907" s="93">
        <v>86</v>
      </c>
      <c r="R1907" s="93">
        <v>1</v>
      </c>
      <c r="W1907" s="93" t="s">
        <v>1334</v>
      </c>
      <c r="Y1907" s="94" t="s">
        <v>1344</v>
      </c>
      <c r="Z1907" s="93" t="s">
        <v>995</v>
      </c>
    </row>
    <row r="1908" spans="1:26">
      <c r="A1908" s="92">
        <v>118</v>
      </c>
      <c r="B1908" s="93" t="s">
        <v>1230</v>
      </c>
      <c r="C1908" s="93" t="s">
        <v>495</v>
      </c>
      <c r="D1908" s="93">
        <v>216</v>
      </c>
      <c r="E1908" s="93" t="s">
        <v>476</v>
      </c>
      <c r="F1908" s="93">
        <v>385</v>
      </c>
      <c r="G1908" s="93">
        <v>1643</v>
      </c>
      <c r="P1908" s="93" t="s">
        <v>667</v>
      </c>
      <c r="Q1908" s="93">
        <v>86</v>
      </c>
      <c r="R1908" s="93">
        <v>1</v>
      </c>
      <c r="W1908" s="93" t="s">
        <v>1334</v>
      </c>
      <c r="Y1908" s="94" t="s">
        <v>1344</v>
      </c>
      <c r="Z1908" s="93" t="s">
        <v>995</v>
      </c>
    </row>
    <row r="1909" spans="1:26">
      <c r="A1909" s="92">
        <v>118</v>
      </c>
      <c r="B1909" s="93" t="s">
        <v>1230</v>
      </c>
      <c r="C1909" s="93" t="s">
        <v>495</v>
      </c>
      <c r="D1909" s="93">
        <v>216</v>
      </c>
      <c r="E1909" s="93" t="s">
        <v>481</v>
      </c>
      <c r="F1909" s="93">
        <v>304</v>
      </c>
      <c r="G1909" s="93">
        <v>1643</v>
      </c>
      <c r="P1909" s="93" t="s">
        <v>667</v>
      </c>
      <c r="Q1909" s="93">
        <v>86</v>
      </c>
      <c r="R1909" s="93">
        <v>1</v>
      </c>
      <c r="W1909" s="93" t="s">
        <v>1334</v>
      </c>
      <c r="Y1909" s="94" t="s">
        <v>1344</v>
      </c>
      <c r="Z1909" s="93" t="s">
        <v>995</v>
      </c>
    </row>
    <row r="1910" spans="1:26">
      <c r="A1910" s="92">
        <v>118</v>
      </c>
      <c r="B1910" s="93" t="s">
        <v>1230</v>
      </c>
      <c r="C1910" s="93" t="s">
        <v>485</v>
      </c>
      <c r="D1910" s="93">
        <v>20</v>
      </c>
      <c r="E1910" s="93" t="s">
        <v>476</v>
      </c>
      <c r="F1910" s="93">
        <v>385</v>
      </c>
      <c r="G1910" s="93">
        <v>1643</v>
      </c>
      <c r="P1910" s="93" t="s">
        <v>667</v>
      </c>
      <c r="Q1910" s="93">
        <v>86</v>
      </c>
      <c r="R1910" s="93">
        <v>1</v>
      </c>
      <c r="W1910" s="93" t="s">
        <v>1334</v>
      </c>
      <c r="Y1910" s="94" t="s">
        <v>1344</v>
      </c>
      <c r="Z1910" s="93" t="s">
        <v>995</v>
      </c>
    </row>
    <row r="1911" spans="1:26">
      <c r="A1911" s="92">
        <v>118</v>
      </c>
      <c r="B1911" s="93" t="s">
        <v>1230</v>
      </c>
      <c r="C1911" s="93" t="s">
        <v>485</v>
      </c>
      <c r="D1911" s="93">
        <v>20</v>
      </c>
      <c r="E1911" s="93" t="s">
        <v>481</v>
      </c>
      <c r="F1911" s="93">
        <v>304</v>
      </c>
      <c r="G1911" s="93">
        <v>1643</v>
      </c>
      <c r="P1911" s="93" t="s">
        <v>667</v>
      </c>
      <c r="Q1911" s="93">
        <v>86</v>
      </c>
      <c r="R1911" s="93">
        <v>1</v>
      </c>
      <c r="W1911" s="93" t="s">
        <v>1334</v>
      </c>
      <c r="Y1911" s="94" t="s">
        <v>1344</v>
      </c>
      <c r="Z1911" s="93" t="s">
        <v>995</v>
      </c>
    </row>
    <row r="1912" spans="1:26">
      <c r="A1912" s="92">
        <v>118</v>
      </c>
      <c r="B1912" s="93" t="s">
        <v>1230</v>
      </c>
      <c r="C1912" s="93" t="s">
        <v>475</v>
      </c>
      <c r="D1912" s="93">
        <v>56</v>
      </c>
      <c r="E1912" s="93" t="s">
        <v>476</v>
      </c>
      <c r="F1912" s="93">
        <v>385</v>
      </c>
      <c r="G1912" s="93">
        <v>1643</v>
      </c>
      <c r="P1912" s="93" t="s">
        <v>667</v>
      </c>
      <c r="Q1912" s="93">
        <v>86</v>
      </c>
      <c r="R1912" s="93">
        <v>1</v>
      </c>
      <c r="W1912" s="93" t="s">
        <v>1334</v>
      </c>
      <c r="Y1912" s="94" t="s">
        <v>1344</v>
      </c>
      <c r="Z1912" s="93" t="s">
        <v>995</v>
      </c>
    </row>
    <row r="1913" spans="1:26">
      <c r="A1913" s="92">
        <v>118</v>
      </c>
      <c r="B1913" s="93" t="s">
        <v>1230</v>
      </c>
      <c r="C1913" s="93" t="s">
        <v>475</v>
      </c>
      <c r="D1913" s="93">
        <v>56</v>
      </c>
      <c r="E1913" s="93" t="s">
        <v>481</v>
      </c>
      <c r="F1913" s="93">
        <v>304</v>
      </c>
      <c r="G1913" s="93">
        <v>1643</v>
      </c>
      <c r="P1913" s="93" t="s">
        <v>667</v>
      </c>
      <c r="Q1913" s="93">
        <v>86</v>
      </c>
      <c r="R1913" s="93">
        <v>1</v>
      </c>
      <c r="W1913" s="93" t="s">
        <v>1334</v>
      </c>
      <c r="Y1913" s="94" t="s">
        <v>1344</v>
      </c>
      <c r="Z1913" s="93" t="s">
        <v>995</v>
      </c>
    </row>
    <row r="1914" spans="1:26">
      <c r="A1914" s="92">
        <v>118</v>
      </c>
      <c r="B1914" s="93" t="s">
        <v>1230</v>
      </c>
      <c r="C1914" s="93" t="s">
        <v>367</v>
      </c>
      <c r="D1914" s="93">
        <v>390</v>
      </c>
      <c r="E1914" s="93" t="s">
        <v>476</v>
      </c>
      <c r="F1914" s="93">
        <v>385</v>
      </c>
      <c r="G1914" s="93">
        <v>1643</v>
      </c>
      <c r="P1914" s="93" t="s">
        <v>667</v>
      </c>
      <c r="Q1914" s="93">
        <v>86</v>
      </c>
      <c r="R1914" s="93">
        <v>1</v>
      </c>
      <c r="W1914" s="93" t="s">
        <v>1334</v>
      </c>
      <c r="Y1914" s="94" t="s">
        <v>1344</v>
      </c>
      <c r="Z1914" s="93" t="s">
        <v>995</v>
      </c>
    </row>
    <row r="1915" spans="1:26">
      <c r="A1915" s="92">
        <v>118</v>
      </c>
      <c r="B1915" s="93" t="s">
        <v>1230</v>
      </c>
      <c r="C1915" s="93" t="s">
        <v>367</v>
      </c>
      <c r="D1915" s="93">
        <v>390</v>
      </c>
      <c r="E1915" s="93" t="s">
        <v>481</v>
      </c>
      <c r="F1915" s="93">
        <v>304</v>
      </c>
      <c r="G1915" s="93">
        <v>1643</v>
      </c>
      <c r="P1915" s="93" t="s">
        <v>667</v>
      </c>
      <c r="Q1915" s="93">
        <v>86</v>
      </c>
      <c r="R1915" s="93">
        <v>1</v>
      </c>
      <c r="W1915" s="93" t="s">
        <v>1334</v>
      </c>
      <c r="Y1915" s="94" t="s">
        <v>1344</v>
      </c>
      <c r="Z1915" s="93" t="s">
        <v>995</v>
      </c>
    </row>
    <row r="1916" spans="1:26">
      <c r="A1916" s="92">
        <v>118</v>
      </c>
      <c r="B1916" s="93" t="s">
        <v>1230</v>
      </c>
      <c r="C1916" s="93" t="s">
        <v>505</v>
      </c>
      <c r="D1916" s="93">
        <v>389</v>
      </c>
      <c r="E1916" s="93" t="s">
        <v>476</v>
      </c>
      <c r="F1916" s="93">
        <v>385</v>
      </c>
      <c r="G1916" s="93">
        <v>1643</v>
      </c>
      <c r="P1916" s="93" t="s">
        <v>667</v>
      </c>
      <c r="Q1916" s="93">
        <v>86</v>
      </c>
      <c r="R1916" s="93">
        <v>1</v>
      </c>
      <c r="W1916" s="93" t="s">
        <v>1334</v>
      </c>
      <c r="Y1916" s="94" t="s">
        <v>1344</v>
      </c>
      <c r="Z1916" s="93" t="s">
        <v>995</v>
      </c>
    </row>
    <row r="1917" spans="1:26">
      <c r="A1917" s="92">
        <v>118</v>
      </c>
      <c r="B1917" s="93" t="s">
        <v>1230</v>
      </c>
      <c r="C1917" s="93" t="s">
        <v>505</v>
      </c>
      <c r="D1917" s="93">
        <v>389</v>
      </c>
      <c r="E1917" s="93" t="s">
        <v>481</v>
      </c>
      <c r="F1917" s="93">
        <v>304</v>
      </c>
      <c r="G1917" s="93">
        <v>1643</v>
      </c>
      <c r="P1917" s="93" t="s">
        <v>667</v>
      </c>
      <c r="Q1917" s="93">
        <v>86</v>
      </c>
      <c r="R1917" s="93">
        <v>1</v>
      </c>
      <c r="W1917" s="93" t="s">
        <v>1334</v>
      </c>
      <c r="Y1917" s="94" t="s">
        <v>1344</v>
      </c>
      <c r="Z1917" s="93" t="s">
        <v>995</v>
      </c>
    </row>
    <row r="1918" spans="1:26">
      <c r="A1918" s="92">
        <v>118</v>
      </c>
      <c r="B1918" s="93" t="s">
        <v>1230</v>
      </c>
      <c r="C1918" s="93" t="s">
        <v>570</v>
      </c>
      <c r="D1918" s="93">
        <v>379</v>
      </c>
      <c r="E1918" s="93" t="s">
        <v>476</v>
      </c>
      <c r="F1918" s="93">
        <v>385</v>
      </c>
      <c r="G1918" s="93">
        <v>1644</v>
      </c>
      <c r="P1918" s="93" t="s">
        <v>667</v>
      </c>
      <c r="Q1918" s="93">
        <v>86</v>
      </c>
      <c r="R1918" s="93">
        <v>1</v>
      </c>
      <c r="W1918" s="93" t="s">
        <v>1334</v>
      </c>
      <c r="Y1918" s="94" t="s">
        <v>1344</v>
      </c>
      <c r="Z1918" s="93" t="s">
        <v>995</v>
      </c>
    </row>
    <row r="1919" spans="1:26">
      <c r="A1919" s="92">
        <v>118</v>
      </c>
      <c r="B1919" s="93" t="s">
        <v>1230</v>
      </c>
      <c r="C1919" s="93" t="s">
        <v>570</v>
      </c>
      <c r="D1919" s="93">
        <v>379</v>
      </c>
      <c r="E1919" s="93" t="s">
        <v>481</v>
      </c>
      <c r="F1919" s="93">
        <v>304</v>
      </c>
      <c r="G1919" s="93">
        <v>1644</v>
      </c>
      <c r="P1919" s="93" t="s">
        <v>667</v>
      </c>
      <c r="Q1919" s="93">
        <v>86</v>
      </c>
      <c r="R1919" s="93">
        <v>1</v>
      </c>
      <c r="W1919" s="93" t="s">
        <v>1334</v>
      </c>
      <c r="Y1919" s="94" t="s">
        <v>1344</v>
      </c>
      <c r="Z1919" s="93" t="s">
        <v>995</v>
      </c>
    </row>
    <row r="1920" spans="1:26">
      <c r="A1920" s="92">
        <v>118</v>
      </c>
      <c r="B1920" s="93" t="s">
        <v>1230</v>
      </c>
      <c r="C1920" s="93" t="s">
        <v>495</v>
      </c>
      <c r="D1920" s="93">
        <v>216</v>
      </c>
      <c r="E1920" s="93" t="s">
        <v>476</v>
      </c>
      <c r="F1920" s="93">
        <v>385</v>
      </c>
      <c r="G1920" s="93">
        <v>1644</v>
      </c>
      <c r="P1920" s="93" t="s">
        <v>667</v>
      </c>
      <c r="Q1920" s="93">
        <v>86</v>
      </c>
      <c r="R1920" s="93">
        <v>1</v>
      </c>
      <c r="W1920" s="93" t="s">
        <v>1334</v>
      </c>
      <c r="Y1920" s="94" t="s">
        <v>1344</v>
      </c>
      <c r="Z1920" s="93" t="s">
        <v>995</v>
      </c>
    </row>
    <row r="1921" spans="1:26">
      <c r="A1921" s="92">
        <v>118</v>
      </c>
      <c r="B1921" s="93" t="s">
        <v>1230</v>
      </c>
      <c r="C1921" s="93" t="s">
        <v>495</v>
      </c>
      <c r="D1921" s="93">
        <v>216</v>
      </c>
      <c r="E1921" s="93" t="s">
        <v>481</v>
      </c>
      <c r="F1921" s="93">
        <v>304</v>
      </c>
      <c r="G1921" s="93">
        <v>1644</v>
      </c>
      <c r="P1921" s="93" t="s">
        <v>667</v>
      </c>
      <c r="Q1921" s="93">
        <v>86</v>
      </c>
      <c r="R1921" s="93">
        <v>1</v>
      </c>
      <c r="W1921" s="93" t="s">
        <v>1334</v>
      </c>
      <c r="Y1921" s="94" t="s">
        <v>1344</v>
      </c>
      <c r="Z1921" s="93" t="s">
        <v>995</v>
      </c>
    </row>
    <row r="1922" spans="1:26">
      <c r="A1922" s="92">
        <v>118</v>
      </c>
      <c r="B1922" s="93" t="s">
        <v>1230</v>
      </c>
      <c r="C1922" s="93" t="s">
        <v>485</v>
      </c>
      <c r="D1922" s="93">
        <v>20</v>
      </c>
      <c r="E1922" s="93" t="s">
        <v>476</v>
      </c>
      <c r="F1922" s="93">
        <v>385</v>
      </c>
      <c r="G1922" s="93">
        <v>1644</v>
      </c>
      <c r="P1922" s="93" t="s">
        <v>667</v>
      </c>
      <c r="Q1922" s="93">
        <v>86</v>
      </c>
      <c r="R1922" s="93">
        <v>1</v>
      </c>
      <c r="W1922" s="93" t="s">
        <v>1334</v>
      </c>
      <c r="Y1922" s="94" t="s">
        <v>1344</v>
      </c>
      <c r="Z1922" s="93" t="s">
        <v>995</v>
      </c>
    </row>
    <row r="1923" spans="1:26">
      <c r="A1923" s="92">
        <v>118</v>
      </c>
      <c r="B1923" s="93" t="s">
        <v>1230</v>
      </c>
      <c r="C1923" s="93" t="s">
        <v>485</v>
      </c>
      <c r="D1923" s="93">
        <v>20</v>
      </c>
      <c r="E1923" s="93" t="s">
        <v>481</v>
      </c>
      <c r="F1923" s="93">
        <v>304</v>
      </c>
      <c r="G1923" s="93">
        <v>1644</v>
      </c>
      <c r="P1923" s="93" t="s">
        <v>667</v>
      </c>
      <c r="Q1923" s="93">
        <v>86</v>
      </c>
      <c r="R1923" s="93">
        <v>1</v>
      </c>
      <c r="W1923" s="93" t="s">
        <v>1334</v>
      </c>
      <c r="Y1923" s="94" t="s">
        <v>1344</v>
      </c>
      <c r="Z1923" s="93" t="s">
        <v>995</v>
      </c>
    </row>
    <row r="1924" spans="1:26">
      <c r="A1924" s="92">
        <v>118</v>
      </c>
      <c r="B1924" s="93" t="s">
        <v>1230</v>
      </c>
      <c r="C1924" s="93" t="s">
        <v>475</v>
      </c>
      <c r="D1924" s="93">
        <v>56</v>
      </c>
      <c r="E1924" s="93" t="s">
        <v>476</v>
      </c>
      <c r="F1924" s="93">
        <v>385</v>
      </c>
      <c r="G1924" s="93">
        <v>1644</v>
      </c>
      <c r="P1924" s="93" t="s">
        <v>667</v>
      </c>
      <c r="Q1924" s="93">
        <v>86</v>
      </c>
      <c r="R1924" s="93">
        <v>1</v>
      </c>
      <c r="W1924" s="93" t="s">
        <v>1334</v>
      </c>
      <c r="Y1924" s="94" t="s">
        <v>1344</v>
      </c>
      <c r="Z1924" s="93" t="s">
        <v>995</v>
      </c>
    </row>
    <row r="1925" spans="1:26">
      <c r="A1925" s="92">
        <v>118</v>
      </c>
      <c r="B1925" s="93" t="s">
        <v>1230</v>
      </c>
      <c r="C1925" s="93" t="s">
        <v>475</v>
      </c>
      <c r="D1925" s="93">
        <v>56</v>
      </c>
      <c r="E1925" s="93" t="s">
        <v>481</v>
      </c>
      <c r="F1925" s="93">
        <v>304</v>
      </c>
      <c r="G1925" s="93">
        <v>1644</v>
      </c>
      <c r="P1925" s="93" t="s">
        <v>667</v>
      </c>
      <c r="Q1925" s="93">
        <v>86</v>
      </c>
      <c r="R1925" s="93">
        <v>1</v>
      </c>
      <c r="W1925" s="93" t="s">
        <v>1334</v>
      </c>
      <c r="Y1925" s="94" t="s">
        <v>1344</v>
      </c>
      <c r="Z1925" s="93" t="s">
        <v>995</v>
      </c>
    </row>
    <row r="1926" spans="1:26">
      <c r="A1926" s="92">
        <v>118</v>
      </c>
      <c r="B1926" s="93" t="s">
        <v>1230</v>
      </c>
      <c r="C1926" s="93" t="s">
        <v>367</v>
      </c>
      <c r="D1926" s="93">
        <v>390</v>
      </c>
      <c r="E1926" s="93" t="s">
        <v>476</v>
      </c>
      <c r="F1926" s="93">
        <v>385</v>
      </c>
      <c r="G1926" s="93">
        <v>1644</v>
      </c>
      <c r="P1926" s="93" t="s">
        <v>667</v>
      </c>
      <c r="Q1926" s="93">
        <v>86</v>
      </c>
      <c r="R1926" s="93">
        <v>1</v>
      </c>
      <c r="W1926" s="93" t="s">
        <v>1334</v>
      </c>
      <c r="Y1926" s="94" t="s">
        <v>1344</v>
      </c>
      <c r="Z1926" s="93" t="s">
        <v>995</v>
      </c>
    </row>
    <row r="1927" spans="1:26">
      <c r="A1927" s="92">
        <v>118</v>
      </c>
      <c r="B1927" s="93" t="s">
        <v>1230</v>
      </c>
      <c r="C1927" s="93" t="s">
        <v>367</v>
      </c>
      <c r="D1927" s="93">
        <v>390</v>
      </c>
      <c r="E1927" s="93" t="s">
        <v>481</v>
      </c>
      <c r="F1927" s="93">
        <v>304</v>
      </c>
      <c r="G1927" s="93">
        <v>1644</v>
      </c>
      <c r="P1927" s="93" t="s">
        <v>667</v>
      </c>
      <c r="Q1927" s="93">
        <v>86</v>
      </c>
      <c r="R1927" s="93">
        <v>1</v>
      </c>
      <c r="W1927" s="93" t="s">
        <v>1334</v>
      </c>
      <c r="Y1927" s="94" t="s">
        <v>1344</v>
      </c>
      <c r="Z1927" s="93" t="s">
        <v>995</v>
      </c>
    </row>
    <row r="1928" spans="1:26">
      <c r="A1928" s="92">
        <v>118</v>
      </c>
      <c r="B1928" s="93" t="s">
        <v>1230</v>
      </c>
      <c r="C1928" s="93" t="s">
        <v>505</v>
      </c>
      <c r="D1928" s="93">
        <v>389</v>
      </c>
      <c r="E1928" s="93" t="s">
        <v>476</v>
      </c>
      <c r="F1928" s="93">
        <v>385</v>
      </c>
      <c r="G1928" s="93">
        <v>1644</v>
      </c>
      <c r="P1928" s="93" t="s">
        <v>667</v>
      </c>
      <c r="Q1928" s="93">
        <v>86</v>
      </c>
      <c r="R1928" s="93">
        <v>1</v>
      </c>
      <c r="W1928" s="93" t="s">
        <v>1334</v>
      </c>
      <c r="Y1928" s="94" t="s">
        <v>1344</v>
      </c>
      <c r="Z1928" s="93" t="s">
        <v>995</v>
      </c>
    </row>
    <row r="1929" spans="1:26">
      <c r="A1929" s="92">
        <v>118</v>
      </c>
      <c r="B1929" s="93" t="s">
        <v>1230</v>
      </c>
      <c r="C1929" s="93" t="s">
        <v>505</v>
      </c>
      <c r="D1929" s="93">
        <v>389</v>
      </c>
      <c r="E1929" s="93" t="s">
        <v>481</v>
      </c>
      <c r="F1929" s="93">
        <v>304</v>
      </c>
      <c r="G1929" s="93">
        <v>1644</v>
      </c>
      <c r="P1929" s="93" t="s">
        <v>667</v>
      </c>
      <c r="Q1929" s="93">
        <v>86</v>
      </c>
      <c r="R1929" s="93">
        <v>1</v>
      </c>
      <c r="W1929" s="93" t="s">
        <v>1334</v>
      </c>
      <c r="Y1929" s="94" t="s">
        <v>1344</v>
      </c>
      <c r="Z1929" s="93" t="s">
        <v>995</v>
      </c>
    </row>
    <row r="1930" spans="1:26">
      <c r="A1930" s="92">
        <v>118</v>
      </c>
      <c r="B1930" s="93" t="s">
        <v>1230</v>
      </c>
      <c r="C1930" s="93" t="s">
        <v>570</v>
      </c>
      <c r="D1930" s="93">
        <v>379</v>
      </c>
      <c r="E1930" s="93" t="s">
        <v>476</v>
      </c>
      <c r="F1930" s="93">
        <v>385</v>
      </c>
      <c r="G1930" s="93">
        <v>1645</v>
      </c>
      <c r="P1930" s="93" t="s">
        <v>667</v>
      </c>
      <c r="Q1930" s="93">
        <v>86</v>
      </c>
      <c r="R1930" s="93">
        <v>1</v>
      </c>
      <c r="W1930" s="93" t="s">
        <v>1334</v>
      </c>
      <c r="Y1930" s="94" t="s">
        <v>1344</v>
      </c>
      <c r="Z1930" s="93" t="s">
        <v>995</v>
      </c>
    </row>
    <row r="1931" spans="1:26">
      <c r="A1931" s="92">
        <v>118</v>
      </c>
      <c r="B1931" s="93" t="s">
        <v>1230</v>
      </c>
      <c r="C1931" s="93" t="s">
        <v>570</v>
      </c>
      <c r="D1931" s="93">
        <v>379</v>
      </c>
      <c r="E1931" s="93" t="s">
        <v>481</v>
      </c>
      <c r="F1931" s="93">
        <v>304</v>
      </c>
      <c r="G1931" s="93">
        <v>1645</v>
      </c>
      <c r="P1931" s="93" t="s">
        <v>667</v>
      </c>
      <c r="Q1931" s="93">
        <v>86</v>
      </c>
      <c r="R1931" s="93">
        <v>1</v>
      </c>
      <c r="W1931" s="93" t="s">
        <v>1334</v>
      </c>
      <c r="Y1931" s="94" t="s">
        <v>1344</v>
      </c>
      <c r="Z1931" s="93" t="s">
        <v>995</v>
      </c>
    </row>
    <row r="1932" spans="1:26">
      <c r="A1932" s="92">
        <v>118</v>
      </c>
      <c r="B1932" s="93" t="s">
        <v>1230</v>
      </c>
      <c r="C1932" s="93" t="s">
        <v>495</v>
      </c>
      <c r="D1932" s="93">
        <v>216</v>
      </c>
      <c r="E1932" s="93" t="s">
        <v>476</v>
      </c>
      <c r="F1932" s="93">
        <v>385</v>
      </c>
      <c r="G1932" s="93">
        <v>1645</v>
      </c>
      <c r="P1932" s="93" t="s">
        <v>667</v>
      </c>
      <c r="Q1932" s="93">
        <v>86</v>
      </c>
      <c r="R1932" s="93">
        <v>1</v>
      </c>
      <c r="W1932" s="93" t="s">
        <v>1334</v>
      </c>
      <c r="Y1932" s="94" t="s">
        <v>1344</v>
      </c>
      <c r="Z1932" s="93" t="s">
        <v>995</v>
      </c>
    </row>
    <row r="1933" spans="1:26">
      <c r="A1933" s="92">
        <v>118</v>
      </c>
      <c r="B1933" s="93" t="s">
        <v>1230</v>
      </c>
      <c r="C1933" s="93" t="s">
        <v>495</v>
      </c>
      <c r="D1933" s="93">
        <v>216</v>
      </c>
      <c r="E1933" s="93" t="s">
        <v>481</v>
      </c>
      <c r="F1933" s="93">
        <v>304</v>
      </c>
      <c r="G1933" s="93">
        <v>1645</v>
      </c>
      <c r="P1933" s="93" t="s">
        <v>667</v>
      </c>
      <c r="Q1933" s="93">
        <v>86</v>
      </c>
      <c r="R1933" s="93">
        <v>1</v>
      </c>
      <c r="W1933" s="93" t="s">
        <v>1334</v>
      </c>
      <c r="Y1933" s="94" t="s">
        <v>1344</v>
      </c>
      <c r="Z1933" s="93" t="s">
        <v>995</v>
      </c>
    </row>
    <row r="1934" spans="1:26">
      <c r="A1934" s="92">
        <v>118</v>
      </c>
      <c r="B1934" s="93" t="s">
        <v>1230</v>
      </c>
      <c r="C1934" s="93" t="s">
        <v>485</v>
      </c>
      <c r="D1934" s="93">
        <v>20</v>
      </c>
      <c r="E1934" s="93" t="s">
        <v>476</v>
      </c>
      <c r="F1934" s="93">
        <v>385</v>
      </c>
      <c r="G1934" s="93">
        <v>1645</v>
      </c>
      <c r="P1934" s="93" t="s">
        <v>667</v>
      </c>
      <c r="Q1934" s="93">
        <v>86</v>
      </c>
      <c r="R1934" s="93">
        <v>1</v>
      </c>
      <c r="W1934" s="93" t="s">
        <v>1334</v>
      </c>
      <c r="Y1934" s="94" t="s">
        <v>1344</v>
      </c>
      <c r="Z1934" s="93" t="s">
        <v>995</v>
      </c>
    </row>
    <row r="1935" spans="1:26">
      <c r="A1935" s="92">
        <v>118</v>
      </c>
      <c r="B1935" s="93" t="s">
        <v>1230</v>
      </c>
      <c r="C1935" s="93" t="s">
        <v>485</v>
      </c>
      <c r="D1935" s="93">
        <v>20</v>
      </c>
      <c r="E1935" s="93" t="s">
        <v>481</v>
      </c>
      <c r="F1935" s="93">
        <v>304</v>
      </c>
      <c r="G1935" s="93">
        <v>1645</v>
      </c>
      <c r="P1935" s="93" t="s">
        <v>667</v>
      </c>
      <c r="Q1935" s="93">
        <v>86</v>
      </c>
      <c r="R1935" s="93">
        <v>1</v>
      </c>
      <c r="W1935" s="93" t="s">
        <v>1334</v>
      </c>
      <c r="Y1935" s="94" t="s">
        <v>1344</v>
      </c>
      <c r="Z1935" s="93" t="s">
        <v>995</v>
      </c>
    </row>
    <row r="1936" spans="1:26">
      <c r="A1936" s="92">
        <v>118</v>
      </c>
      <c r="B1936" s="93" t="s">
        <v>1230</v>
      </c>
      <c r="C1936" s="93" t="s">
        <v>570</v>
      </c>
      <c r="D1936" s="93">
        <v>379</v>
      </c>
      <c r="E1936" s="93" t="s">
        <v>476</v>
      </c>
      <c r="F1936" s="93">
        <v>385</v>
      </c>
      <c r="G1936" s="93">
        <v>1646</v>
      </c>
      <c r="P1936" s="93" t="s">
        <v>667</v>
      </c>
      <c r="Q1936" s="93">
        <v>86</v>
      </c>
      <c r="R1936" s="93">
        <v>1</v>
      </c>
      <c r="W1936" s="93" t="s">
        <v>1334</v>
      </c>
      <c r="Y1936" s="94" t="s">
        <v>1344</v>
      </c>
      <c r="Z1936" s="93" t="s">
        <v>995</v>
      </c>
    </row>
    <row r="1937" spans="1:26">
      <c r="A1937" s="92">
        <v>118</v>
      </c>
      <c r="B1937" s="93" t="s">
        <v>1230</v>
      </c>
      <c r="C1937" s="93" t="s">
        <v>570</v>
      </c>
      <c r="D1937" s="93">
        <v>379</v>
      </c>
      <c r="E1937" s="93" t="s">
        <v>481</v>
      </c>
      <c r="F1937" s="93">
        <v>304</v>
      </c>
      <c r="G1937" s="93">
        <v>1646</v>
      </c>
      <c r="P1937" s="93" t="s">
        <v>667</v>
      </c>
      <c r="Q1937" s="93">
        <v>86</v>
      </c>
      <c r="R1937" s="93">
        <v>1</v>
      </c>
      <c r="W1937" s="93" t="s">
        <v>1334</v>
      </c>
      <c r="Y1937" s="94" t="s">
        <v>1344</v>
      </c>
      <c r="Z1937" s="93" t="s">
        <v>995</v>
      </c>
    </row>
    <row r="1938" spans="1:26">
      <c r="A1938" s="92">
        <v>118</v>
      </c>
      <c r="B1938" s="93" t="s">
        <v>1230</v>
      </c>
      <c r="C1938" s="93" t="s">
        <v>495</v>
      </c>
      <c r="D1938" s="93">
        <v>216</v>
      </c>
      <c r="E1938" s="93" t="s">
        <v>476</v>
      </c>
      <c r="F1938" s="93">
        <v>385</v>
      </c>
      <c r="G1938" s="93">
        <v>1646</v>
      </c>
      <c r="P1938" s="93" t="s">
        <v>667</v>
      </c>
      <c r="Q1938" s="93">
        <v>86</v>
      </c>
      <c r="R1938" s="93">
        <v>1</v>
      </c>
      <c r="W1938" s="93" t="s">
        <v>1334</v>
      </c>
      <c r="Y1938" s="94" t="s">
        <v>1344</v>
      </c>
      <c r="Z1938" s="93" t="s">
        <v>995</v>
      </c>
    </row>
    <row r="1939" spans="1:26">
      <c r="A1939" s="92">
        <v>118</v>
      </c>
      <c r="B1939" s="93" t="s">
        <v>1230</v>
      </c>
      <c r="C1939" s="93" t="s">
        <v>495</v>
      </c>
      <c r="D1939" s="93">
        <v>216</v>
      </c>
      <c r="E1939" s="93" t="s">
        <v>481</v>
      </c>
      <c r="F1939" s="93">
        <v>304</v>
      </c>
      <c r="G1939" s="93">
        <v>1646</v>
      </c>
      <c r="P1939" s="93" t="s">
        <v>667</v>
      </c>
      <c r="Q1939" s="93">
        <v>86</v>
      </c>
      <c r="R1939" s="93">
        <v>1</v>
      </c>
      <c r="W1939" s="93" t="s">
        <v>1334</v>
      </c>
      <c r="Y1939" s="94" t="s">
        <v>1344</v>
      </c>
      <c r="Z1939" s="93" t="s">
        <v>995</v>
      </c>
    </row>
    <row r="1940" spans="1:26">
      <c r="A1940" s="92">
        <v>118</v>
      </c>
      <c r="B1940" s="93" t="s">
        <v>1230</v>
      </c>
      <c r="C1940" s="93" t="s">
        <v>570</v>
      </c>
      <c r="D1940" s="93">
        <v>379</v>
      </c>
      <c r="E1940" s="93" t="s">
        <v>476</v>
      </c>
      <c r="F1940" s="93">
        <v>385</v>
      </c>
      <c r="G1940" s="93">
        <v>1647</v>
      </c>
      <c r="P1940" s="93" t="s">
        <v>667</v>
      </c>
      <c r="Q1940" s="93">
        <v>86</v>
      </c>
      <c r="R1940" s="93">
        <v>1</v>
      </c>
      <c r="W1940" s="93" t="s">
        <v>1334</v>
      </c>
      <c r="Y1940" s="94" t="s">
        <v>1344</v>
      </c>
      <c r="Z1940" s="93" t="s">
        <v>995</v>
      </c>
    </row>
    <row r="1941" spans="1:26">
      <c r="A1941" s="92">
        <v>118</v>
      </c>
      <c r="B1941" s="93" t="s">
        <v>1230</v>
      </c>
      <c r="C1941" s="93" t="s">
        <v>570</v>
      </c>
      <c r="D1941" s="93">
        <v>379</v>
      </c>
      <c r="E1941" s="93" t="s">
        <v>481</v>
      </c>
      <c r="F1941" s="93">
        <v>304</v>
      </c>
      <c r="G1941" s="93">
        <v>1647</v>
      </c>
      <c r="P1941" s="93" t="s">
        <v>667</v>
      </c>
      <c r="Q1941" s="93">
        <v>86</v>
      </c>
      <c r="R1941" s="93">
        <v>1</v>
      </c>
      <c r="W1941" s="93" t="s">
        <v>1334</v>
      </c>
      <c r="Y1941" s="94" t="s">
        <v>1344</v>
      </c>
      <c r="Z1941" s="93" t="s">
        <v>995</v>
      </c>
    </row>
    <row r="1942" spans="1:26">
      <c r="A1942" s="92">
        <v>118</v>
      </c>
      <c r="B1942" s="93" t="s">
        <v>1230</v>
      </c>
      <c r="C1942" s="93" t="s">
        <v>495</v>
      </c>
      <c r="D1942" s="93">
        <v>216</v>
      </c>
      <c r="E1942" s="93" t="s">
        <v>476</v>
      </c>
      <c r="F1942" s="93">
        <v>385</v>
      </c>
      <c r="G1942" s="93">
        <v>1647</v>
      </c>
      <c r="P1942" s="93" t="s">
        <v>667</v>
      </c>
      <c r="Q1942" s="93">
        <v>86</v>
      </c>
      <c r="R1942" s="93">
        <v>1</v>
      </c>
      <c r="W1942" s="93" t="s">
        <v>1334</v>
      </c>
      <c r="Y1942" s="94" t="s">
        <v>1344</v>
      </c>
      <c r="Z1942" s="93" t="s">
        <v>995</v>
      </c>
    </row>
    <row r="1943" spans="1:26">
      <c r="A1943" s="92">
        <v>118</v>
      </c>
      <c r="B1943" s="93" t="s">
        <v>1230</v>
      </c>
      <c r="C1943" s="93" t="s">
        <v>495</v>
      </c>
      <c r="D1943" s="93">
        <v>216</v>
      </c>
      <c r="E1943" s="93" t="s">
        <v>481</v>
      </c>
      <c r="F1943" s="93">
        <v>304</v>
      </c>
      <c r="G1943" s="93">
        <v>1647</v>
      </c>
      <c r="P1943" s="93" t="s">
        <v>667</v>
      </c>
      <c r="Q1943" s="93">
        <v>86</v>
      </c>
      <c r="R1943" s="93">
        <v>1</v>
      </c>
      <c r="W1943" s="93" t="s">
        <v>1334</v>
      </c>
      <c r="Y1943" s="94" t="s">
        <v>1344</v>
      </c>
      <c r="Z1943" s="93" t="s">
        <v>995</v>
      </c>
    </row>
    <row r="1944" spans="1:26">
      <c r="A1944" s="92">
        <v>118</v>
      </c>
      <c r="B1944" s="93" t="s">
        <v>1230</v>
      </c>
      <c r="C1944" s="93" t="s">
        <v>485</v>
      </c>
      <c r="D1944" s="93">
        <v>20</v>
      </c>
      <c r="E1944" s="93" t="s">
        <v>476</v>
      </c>
      <c r="F1944" s="93">
        <v>385</v>
      </c>
      <c r="G1944" s="93">
        <v>1647</v>
      </c>
      <c r="P1944" s="93" t="s">
        <v>667</v>
      </c>
      <c r="Q1944" s="93">
        <v>86</v>
      </c>
      <c r="R1944" s="93">
        <v>1</v>
      </c>
      <c r="W1944" s="93" t="s">
        <v>1334</v>
      </c>
      <c r="Y1944" s="94" t="s">
        <v>1344</v>
      </c>
      <c r="Z1944" s="93" t="s">
        <v>995</v>
      </c>
    </row>
    <row r="1945" spans="1:26">
      <c r="A1945" s="92">
        <v>118</v>
      </c>
      <c r="B1945" s="93" t="s">
        <v>1230</v>
      </c>
      <c r="C1945" s="93" t="s">
        <v>485</v>
      </c>
      <c r="D1945" s="93">
        <v>20</v>
      </c>
      <c r="E1945" s="93" t="s">
        <v>481</v>
      </c>
      <c r="F1945" s="93">
        <v>304</v>
      </c>
      <c r="G1945" s="93">
        <v>1647</v>
      </c>
      <c r="P1945" s="93" t="s">
        <v>667</v>
      </c>
      <c r="Q1945" s="93">
        <v>86</v>
      </c>
      <c r="R1945" s="93">
        <v>1</v>
      </c>
      <c r="W1945" s="93" t="s">
        <v>1334</v>
      </c>
      <c r="Y1945" s="94" t="s">
        <v>1344</v>
      </c>
      <c r="Z1945" s="93" t="s">
        <v>995</v>
      </c>
    </row>
    <row r="1946" spans="1:26">
      <c r="A1946" s="92">
        <v>118</v>
      </c>
      <c r="B1946" s="93" t="s">
        <v>1230</v>
      </c>
      <c r="C1946" s="93" t="s">
        <v>570</v>
      </c>
      <c r="D1946" s="93">
        <v>379</v>
      </c>
      <c r="E1946" s="93" t="s">
        <v>476</v>
      </c>
      <c r="F1946" s="93">
        <v>385</v>
      </c>
      <c r="G1946" s="93">
        <v>1648</v>
      </c>
      <c r="I1946" s="93">
        <v>10</v>
      </c>
      <c r="P1946" s="93" t="s">
        <v>667</v>
      </c>
      <c r="Q1946" s="93">
        <v>86</v>
      </c>
      <c r="R1946" s="93">
        <v>1</v>
      </c>
      <c r="W1946" s="93" t="s">
        <v>1334</v>
      </c>
      <c r="Y1946" s="94" t="s">
        <v>1344</v>
      </c>
      <c r="Z1946" s="93" t="s">
        <v>995</v>
      </c>
    </row>
    <row r="1947" spans="1:26">
      <c r="A1947" s="92">
        <v>118</v>
      </c>
      <c r="B1947" s="93" t="s">
        <v>1230</v>
      </c>
      <c r="C1947" s="93" t="s">
        <v>570</v>
      </c>
      <c r="D1947" s="93">
        <v>379</v>
      </c>
      <c r="E1947" s="93" t="s">
        <v>481</v>
      </c>
      <c r="F1947" s="93">
        <v>304</v>
      </c>
      <c r="G1947" s="93">
        <v>1648</v>
      </c>
      <c r="I1947" s="93">
        <v>10</v>
      </c>
      <c r="P1947" s="93" t="s">
        <v>667</v>
      </c>
      <c r="Q1947" s="93">
        <v>86</v>
      </c>
      <c r="R1947" s="93">
        <v>1</v>
      </c>
      <c r="W1947" s="93" t="s">
        <v>1334</v>
      </c>
      <c r="Y1947" s="94" t="s">
        <v>1344</v>
      </c>
      <c r="Z1947" s="93" t="s">
        <v>995</v>
      </c>
    </row>
    <row r="1948" spans="1:26">
      <c r="A1948" s="92">
        <v>118</v>
      </c>
      <c r="B1948" s="93" t="s">
        <v>1230</v>
      </c>
      <c r="C1948" s="93" t="s">
        <v>495</v>
      </c>
      <c r="D1948" s="93">
        <v>216</v>
      </c>
      <c r="E1948" s="93" t="s">
        <v>476</v>
      </c>
      <c r="F1948" s="93">
        <v>385</v>
      </c>
      <c r="G1948" s="93">
        <v>1648</v>
      </c>
      <c r="I1948" s="93">
        <v>10</v>
      </c>
      <c r="P1948" s="93" t="s">
        <v>667</v>
      </c>
      <c r="Q1948" s="93">
        <v>86</v>
      </c>
      <c r="R1948" s="93">
        <v>1</v>
      </c>
      <c r="W1948" s="93" t="s">
        <v>1334</v>
      </c>
      <c r="Y1948" s="94" t="s">
        <v>1344</v>
      </c>
      <c r="Z1948" s="93" t="s">
        <v>995</v>
      </c>
    </row>
    <row r="1949" spans="1:26">
      <c r="A1949" s="92">
        <v>118</v>
      </c>
      <c r="B1949" s="93" t="s">
        <v>1230</v>
      </c>
      <c r="C1949" s="93" t="s">
        <v>495</v>
      </c>
      <c r="D1949" s="93">
        <v>216</v>
      </c>
      <c r="E1949" s="93" t="s">
        <v>481</v>
      </c>
      <c r="F1949" s="93">
        <v>304</v>
      </c>
      <c r="G1949" s="93">
        <v>1648</v>
      </c>
      <c r="I1949" s="93">
        <v>10</v>
      </c>
      <c r="P1949" s="93" t="s">
        <v>667</v>
      </c>
      <c r="Q1949" s="93">
        <v>86</v>
      </c>
      <c r="R1949" s="93">
        <v>1</v>
      </c>
      <c r="W1949" s="93" t="s">
        <v>1334</v>
      </c>
      <c r="Y1949" s="94" t="s">
        <v>1344</v>
      </c>
      <c r="Z1949" s="93" t="s">
        <v>995</v>
      </c>
    </row>
    <row r="1950" spans="1:26">
      <c r="A1950" s="92">
        <v>118</v>
      </c>
      <c r="B1950" s="93" t="s">
        <v>1230</v>
      </c>
      <c r="C1950" s="93" t="s">
        <v>485</v>
      </c>
      <c r="D1950" s="93">
        <v>20</v>
      </c>
      <c r="E1950" s="93" t="s">
        <v>476</v>
      </c>
      <c r="F1950" s="93">
        <v>385</v>
      </c>
      <c r="G1950" s="93">
        <v>1648</v>
      </c>
      <c r="P1950" s="93" t="s">
        <v>667</v>
      </c>
      <c r="Q1950" s="93">
        <v>86</v>
      </c>
      <c r="R1950" s="93">
        <v>1</v>
      </c>
      <c r="W1950" s="93" t="s">
        <v>1334</v>
      </c>
      <c r="Y1950" s="94" t="s">
        <v>1344</v>
      </c>
      <c r="Z1950" s="93" t="s">
        <v>995</v>
      </c>
    </row>
    <row r="1951" spans="1:26">
      <c r="A1951" s="92">
        <v>118</v>
      </c>
      <c r="B1951" s="93" t="s">
        <v>1230</v>
      </c>
      <c r="C1951" s="93" t="s">
        <v>485</v>
      </c>
      <c r="D1951" s="93">
        <v>20</v>
      </c>
      <c r="E1951" s="93" t="s">
        <v>481</v>
      </c>
      <c r="F1951" s="93">
        <v>304</v>
      </c>
      <c r="G1951" s="93">
        <v>1648</v>
      </c>
      <c r="I1951" s="93">
        <v>10</v>
      </c>
      <c r="P1951" s="93" t="s">
        <v>667</v>
      </c>
      <c r="Q1951" s="93">
        <v>86</v>
      </c>
      <c r="R1951" s="93">
        <v>1</v>
      </c>
      <c r="W1951" s="93" t="s">
        <v>1334</v>
      </c>
      <c r="Y1951" s="94" t="s">
        <v>1344</v>
      </c>
      <c r="Z1951" s="93" t="s">
        <v>995</v>
      </c>
    </row>
    <row r="1952" spans="1:26">
      <c r="A1952" s="92">
        <v>119</v>
      </c>
      <c r="B1952" s="93" t="s">
        <v>1345</v>
      </c>
      <c r="C1952" s="93" t="s">
        <v>1087</v>
      </c>
      <c r="D1952" s="93">
        <v>216</v>
      </c>
      <c r="E1952" s="93" t="s">
        <v>740</v>
      </c>
      <c r="F1952" s="93">
        <v>304</v>
      </c>
      <c r="G1952" s="93">
        <v>1740</v>
      </c>
      <c r="J1952" s="93">
        <v>177</v>
      </c>
      <c r="K1952" s="93">
        <v>172</v>
      </c>
      <c r="P1952" s="93" t="s">
        <v>667</v>
      </c>
      <c r="Q1952" s="93">
        <v>74</v>
      </c>
      <c r="V1952" s="93">
        <v>1</v>
      </c>
      <c r="W1952" s="93" t="s">
        <v>1250</v>
      </c>
      <c r="X1952" s="94" t="s">
        <v>1346</v>
      </c>
      <c r="Y1952" s="93" t="s">
        <v>1347</v>
      </c>
    </row>
    <row r="1953" spans="1:25">
      <c r="A1953" s="92">
        <v>119</v>
      </c>
      <c r="B1953" s="93" t="s">
        <v>1345</v>
      </c>
      <c r="C1953" s="93" t="s">
        <v>1087</v>
      </c>
      <c r="D1953" s="93">
        <v>216</v>
      </c>
      <c r="E1953" s="93" t="s">
        <v>482</v>
      </c>
      <c r="F1953" s="93">
        <v>172</v>
      </c>
      <c r="G1953" s="93">
        <v>1740</v>
      </c>
      <c r="J1953" s="93">
        <v>177</v>
      </c>
      <c r="K1953" s="93">
        <v>172</v>
      </c>
      <c r="P1953" s="93" t="s">
        <v>667</v>
      </c>
      <c r="Q1953" s="93">
        <v>74</v>
      </c>
      <c r="V1953" s="93">
        <v>1</v>
      </c>
      <c r="W1953" s="93" t="s">
        <v>1250</v>
      </c>
      <c r="X1953" s="94" t="s">
        <v>1346</v>
      </c>
      <c r="Y1953" s="93" t="s">
        <v>1347</v>
      </c>
    </row>
    <row r="1954" spans="1:25">
      <c r="A1954" s="92">
        <v>119</v>
      </c>
      <c r="B1954" s="93" t="s">
        <v>1345</v>
      </c>
      <c r="C1954" s="93" t="s">
        <v>1087</v>
      </c>
      <c r="D1954" s="93">
        <v>216</v>
      </c>
      <c r="E1954" s="93" t="s">
        <v>746</v>
      </c>
      <c r="F1954" s="93">
        <v>375</v>
      </c>
      <c r="G1954" s="93">
        <v>1740</v>
      </c>
      <c r="J1954" s="93">
        <v>177</v>
      </c>
      <c r="K1954" s="93">
        <v>172</v>
      </c>
      <c r="P1954" s="93" t="s">
        <v>667</v>
      </c>
      <c r="Q1954" s="93">
        <v>74</v>
      </c>
      <c r="V1954" s="93">
        <v>1</v>
      </c>
      <c r="W1954" s="93" t="s">
        <v>1250</v>
      </c>
      <c r="X1954" s="94" t="s">
        <v>1346</v>
      </c>
      <c r="Y1954" s="93" t="s">
        <v>1347</v>
      </c>
    </row>
    <row r="1955" spans="1:25">
      <c r="A1955" s="92">
        <v>119</v>
      </c>
      <c r="B1955" s="93" t="s">
        <v>1345</v>
      </c>
      <c r="C1955" s="93" t="s">
        <v>736</v>
      </c>
      <c r="D1955" s="93">
        <v>177</v>
      </c>
      <c r="E1955" s="93" t="s">
        <v>740</v>
      </c>
      <c r="F1955" s="93">
        <v>304</v>
      </c>
      <c r="G1955" s="93">
        <v>1740</v>
      </c>
      <c r="J1955" s="93">
        <v>177</v>
      </c>
      <c r="K1955" s="93">
        <v>172</v>
      </c>
      <c r="P1955" s="93" t="s">
        <v>667</v>
      </c>
      <c r="Q1955" s="93">
        <v>74</v>
      </c>
      <c r="V1955" s="93">
        <v>1</v>
      </c>
      <c r="W1955" s="93" t="s">
        <v>1250</v>
      </c>
      <c r="X1955" s="94" t="s">
        <v>1346</v>
      </c>
      <c r="Y1955" s="93" t="s">
        <v>1347</v>
      </c>
    </row>
    <row r="1956" spans="1:25">
      <c r="A1956" s="92">
        <v>119</v>
      </c>
      <c r="B1956" s="93" t="s">
        <v>1345</v>
      </c>
      <c r="C1956" s="93" t="s">
        <v>736</v>
      </c>
      <c r="D1956" s="93">
        <v>177</v>
      </c>
      <c r="E1956" s="93" t="s">
        <v>482</v>
      </c>
      <c r="F1956" s="93">
        <v>172</v>
      </c>
      <c r="G1956" s="93">
        <v>1740</v>
      </c>
      <c r="J1956" s="93">
        <v>177</v>
      </c>
      <c r="K1956" s="93">
        <v>172</v>
      </c>
      <c r="P1956" s="93" t="s">
        <v>667</v>
      </c>
      <c r="Q1956" s="93">
        <v>74</v>
      </c>
      <c r="V1956" s="93">
        <v>1</v>
      </c>
      <c r="W1956" s="93" t="s">
        <v>1250</v>
      </c>
      <c r="X1956" s="94" t="s">
        <v>1346</v>
      </c>
      <c r="Y1956" s="93" t="s">
        <v>1347</v>
      </c>
    </row>
    <row r="1957" spans="1:25">
      <c r="A1957" s="92">
        <v>119</v>
      </c>
      <c r="B1957" s="93" t="s">
        <v>1345</v>
      </c>
      <c r="C1957" s="93" t="s">
        <v>736</v>
      </c>
      <c r="D1957" s="93">
        <v>177</v>
      </c>
      <c r="E1957" s="93" t="s">
        <v>746</v>
      </c>
      <c r="F1957" s="93">
        <v>375</v>
      </c>
      <c r="G1957" s="93">
        <v>1740</v>
      </c>
      <c r="J1957" s="93">
        <v>177</v>
      </c>
      <c r="K1957" s="93">
        <v>172</v>
      </c>
      <c r="P1957" s="93" t="s">
        <v>667</v>
      </c>
      <c r="Q1957" s="93">
        <v>74</v>
      </c>
      <c r="V1957" s="93">
        <v>1</v>
      </c>
      <c r="W1957" s="93" t="s">
        <v>1250</v>
      </c>
      <c r="X1957" s="94" t="s">
        <v>1346</v>
      </c>
      <c r="Y1957" s="93" t="s">
        <v>1347</v>
      </c>
    </row>
    <row r="1958" spans="1:25">
      <c r="A1958" s="92">
        <v>119</v>
      </c>
      <c r="B1958" s="93" t="s">
        <v>1345</v>
      </c>
      <c r="C1958" s="93" t="s">
        <v>512</v>
      </c>
      <c r="D1958" s="93">
        <f>27</f>
        <v>27</v>
      </c>
      <c r="E1958" s="93" t="s">
        <v>740</v>
      </c>
      <c r="F1958" s="93">
        <v>304</v>
      </c>
      <c r="G1958" s="93">
        <v>1740</v>
      </c>
      <c r="J1958" s="93">
        <v>177</v>
      </c>
      <c r="K1958" s="93">
        <v>172</v>
      </c>
      <c r="P1958" s="93" t="s">
        <v>667</v>
      </c>
      <c r="Q1958" s="93">
        <v>74</v>
      </c>
      <c r="V1958" s="93">
        <v>1</v>
      </c>
      <c r="W1958" s="93" t="s">
        <v>1250</v>
      </c>
      <c r="X1958" s="94" t="s">
        <v>1346</v>
      </c>
      <c r="Y1958" s="93" t="s">
        <v>1347</v>
      </c>
    </row>
    <row r="1959" spans="1:25">
      <c r="A1959" s="92">
        <v>119</v>
      </c>
      <c r="B1959" s="93" t="s">
        <v>1345</v>
      </c>
      <c r="C1959" s="93" t="s">
        <v>512</v>
      </c>
      <c r="D1959" s="93">
        <f>27</f>
        <v>27</v>
      </c>
      <c r="E1959" s="93" t="s">
        <v>482</v>
      </c>
      <c r="F1959" s="93">
        <v>172</v>
      </c>
      <c r="G1959" s="93">
        <v>1740</v>
      </c>
      <c r="J1959" s="93">
        <v>177</v>
      </c>
      <c r="K1959" s="93">
        <v>172</v>
      </c>
      <c r="P1959" s="93" t="s">
        <v>667</v>
      </c>
      <c r="Q1959" s="93">
        <v>74</v>
      </c>
      <c r="V1959" s="93">
        <v>1</v>
      </c>
      <c r="W1959" s="93" t="s">
        <v>1250</v>
      </c>
      <c r="X1959" s="94" t="s">
        <v>1346</v>
      </c>
      <c r="Y1959" s="93" t="s">
        <v>1347</v>
      </c>
    </row>
    <row r="1960" spans="1:25">
      <c r="A1960" s="92">
        <v>119</v>
      </c>
      <c r="B1960" s="93" t="s">
        <v>1345</v>
      </c>
      <c r="C1960" s="93" t="s">
        <v>512</v>
      </c>
      <c r="D1960" s="93">
        <f>27</f>
        <v>27</v>
      </c>
      <c r="E1960" s="93" t="s">
        <v>746</v>
      </c>
      <c r="F1960" s="93">
        <v>375</v>
      </c>
      <c r="G1960" s="93">
        <v>1740</v>
      </c>
      <c r="J1960" s="93">
        <v>177</v>
      </c>
      <c r="K1960" s="93">
        <v>172</v>
      </c>
      <c r="P1960" s="93" t="s">
        <v>667</v>
      </c>
      <c r="Q1960" s="93">
        <v>74</v>
      </c>
      <c r="V1960" s="93">
        <v>1</v>
      </c>
      <c r="W1960" s="93" t="s">
        <v>1250</v>
      </c>
      <c r="X1960" s="94" t="s">
        <v>1346</v>
      </c>
      <c r="Y1960" s="93" t="s">
        <v>1347</v>
      </c>
    </row>
    <row r="1961" spans="1:25">
      <c r="A1961" s="92">
        <v>119</v>
      </c>
      <c r="B1961" s="93" t="s">
        <v>1345</v>
      </c>
      <c r="C1961" s="93" t="s">
        <v>952</v>
      </c>
      <c r="D1961" s="93">
        <v>343</v>
      </c>
      <c r="E1961" s="93" t="s">
        <v>740</v>
      </c>
      <c r="F1961" s="93">
        <v>304</v>
      </c>
      <c r="G1961" s="93">
        <v>1740</v>
      </c>
      <c r="J1961" s="93">
        <v>177</v>
      </c>
      <c r="K1961" s="93">
        <v>172</v>
      </c>
      <c r="P1961" s="93" t="s">
        <v>667</v>
      </c>
      <c r="Q1961" s="93">
        <v>74</v>
      </c>
      <c r="V1961" s="93">
        <v>1</v>
      </c>
      <c r="W1961" s="93" t="s">
        <v>1250</v>
      </c>
      <c r="X1961" s="94" t="s">
        <v>1346</v>
      </c>
      <c r="Y1961" s="93" t="s">
        <v>1347</v>
      </c>
    </row>
    <row r="1962" spans="1:25">
      <c r="A1962" s="92">
        <v>119</v>
      </c>
      <c r="B1962" s="93" t="s">
        <v>1345</v>
      </c>
      <c r="C1962" s="93" t="s">
        <v>952</v>
      </c>
      <c r="D1962" s="93">
        <v>343</v>
      </c>
      <c r="E1962" s="93" t="s">
        <v>482</v>
      </c>
      <c r="F1962" s="93">
        <v>172</v>
      </c>
      <c r="G1962" s="93">
        <v>1740</v>
      </c>
      <c r="J1962" s="93">
        <v>177</v>
      </c>
      <c r="K1962" s="93">
        <v>172</v>
      </c>
      <c r="P1962" s="93" t="s">
        <v>667</v>
      </c>
      <c r="Q1962" s="93">
        <v>74</v>
      </c>
      <c r="V1962" s="93">
        <v>1</v>
      </c>
      <c r="W1962" s="93" t="s">
        <v>1250</v>
      </c>
      <c r="X1962" s="94" t="s">
        <v>1346</v>
      </c>
      <c r="Y1962" s="93" t="s">
        <v>1347</v>
      </c>
    </row>
    <row r="1963" spans="1:25">
      <c r="A1963" s="92">
        <v>119</v>
      </c>
      <c r="B1963" s="93" t="s">
        <v>1345</v>
      </c>
      <c r="C1963" s="93" t="s">
        <v>952</v>
      </c>
      <c r="D1963" s="93">
        <v>343</v>
      </c>
      <c r="E1963" s="93" t="s">
        <v>746</v>
      </c>
      <c r="F1963" s="93">
        <v>375</v>
      </c>
      <c r="G1963" s="93">
        <v>1740</v>
      </c>
      <c r="J1963" s="93">
        <v>177</v>
      </c>
      <c r="K1963" s="93">
        <v>172</v>
      </c>
      <c r="P1963" s="93" t="s">
        <v>667</v>
      </c>
      <c r="Q1963" s="93">
        <v>74</v>
      </c>
      <c r="V1963" s="93">
        <v>1</v>
      </c>
      <c r="W1963" s="93" t="s">
        <v>1250</v>
      </c>
      <c r="X1963" s="94" t="s">
        <v>1346</v>
      </c>
      <c r="Y1963" s="93" t="s">
        <v>1347</v>
      </c>
    </row>
    <row r="1964" spans="1:25">
      <c r="A1964" s="92">
        <v>119</v>
      </c>
      <c r="B1964" s="93" t="s">
        <v>1345</v>
      </c>
      <c r="C1964" s="93" t="s">
        <v>748</v>
      </c>
      <c r="D1964" s="93">
        <v>83</v>
      </c>
      <c r="E1964" s="93" t="s">
        <v>740</v>
      </c>
      <c r="F1964" s="93">
        <v>304</v>
      </c>
      <c r="G1964" s="93">
        <v>1740</v>
      </c>
      <c r="J1964" s="93">
        <v>177</v>
      </c>
      <c r="K1964" s="93">
        <v>172</v>
      </c>
      <c r="P1964" s="93" t="s">
        <v>667</v>
      </c>
      <c r="Q1964" s="93">
        <v>75</v>
      </c>
      <c r="V1964" s="93">
        <v>1</v>
      </c>
      <c r="W1964" s="93" t="s">
        <v>1250</v>
      </c>
      <c r="X1964" s="94" t="s">
        <v>1346</v>
      </c>
      <c r="Y1964" s="93" t="s">
        <v>1347</v>
      </c>
    </row>
    <row r="1965" spans="1:25">
      <c r="A1965" s="92">
        <v>119</v>
      </c>
      <c r="B1965" s="93" t="s">
        <v>1345</v>
      </c>
      <c r="C1965" s="93" t="s">
        <v>748</v>
      </c>
      <c r="D1965" s="93">
        <v>83</v>
      </c>
      <c r="E1965" s="93" t="s">
        <v>482</v>
      </c>
      <c r="F1965" s="93">
        <v>172</v>
      </c>
      <c r="G1965" s="93">
        <v>1740</v>
      </c>
      <c r="J1965" s="93">
        <v>177</v>
      </c>
      <c r="K1965" s="93">
        <v>172</v>
      </c>
      <c r="P1965" s="93" t="s">
        <v>667</v>
      </c>
      <c r="Q1965" s="93">
        <v>85</v>
      </c>
      <c r="V1965" s="93">
        <v>1</v>
      </c>
      <c r="W1965" s="93" t="s">
        <v>1250</v>
      </c>
      <c r="X1965" s="94" t="s">
        <v>1346</v>
      </c>
      <c r="Y1965" s="93" t="s">
        <v>1347</v>
      </c>
    </row>
    <row r="1966" spans="1:25">
      <c r="A1966" s="92">
        <v>119</v>
      </c>
      <c r="B1966" s="93" t="s">
        <v>1345</v>
      </c>
      <c r="C1966" s="93" t="s">
        <v>748</v>
      </c>
      <c r="D1966" s="93">
        <v>83</v>
      </c>
      <c r="E1966" s="93" t="s">
        <v>746</v>
      </c>
      <c r="F1966" s="93">
        <v>375</v>
      </c>
      <c r="G1966" s="93">
        <v>1740</v>
      </c>
      <c r="J1966" s="93">
        <v>177</v>
      </c>
      <c r="K1966" s="93">
        <v>172</v>
      </c>
      <c r="P1966" s="93" t="s">
        <v>667</v>
      </c>
      <c r="Q1966" s="93">
        <v>95</v>
      </c>
      <c r="V1966" s="93">
        <v>1</v>
      </c>
      <c r="W1966" s="93" t="s">
        <v>1250</v>
      </c>
      <c r="X1966" s="94" t="s">
        <v>1346</v>
      </c>
      <c r="Y1966" s="93" t="s">
        <v>1347</v>
      </c>
    </row>
    <row r="1967" spans="1:25">
      <c r="A1967" s="92">
        <v>119</v>
      </c>
      <c r="B1967" s="93" t="s">
        <v>1345</v>
      </c>
      <c r="C1967" s="93" t="s">
        <v>1087</v>
      </c>
      <c r="D1967" s="93">
        <v>216</v>
      </c>
      <c r="E1967" s="93" t="s">
        <v>511</v>
      </c>
      <c r="F1967" s="93">
        <f>20</f>
        <v>20</v>
      </c>
      <c r="G1967" s="93">
        <v>1741</v>
      </c>
      <c r="J1967" s="93">
        <v>177</v>
      </c>
      <c r="K1967" s="93">
        <v>172</v>
      </c>
      <c r="P1967" s="93" t="s">
        <v>667</v>
      </c>
      <c r="Q1967" s="93">
        <v>74</v>
      </c>
      <c r="V1967" s="93">
        <v>1</v>
      </c>
      <c r="W1967" s="93" t="s">
        <v>1250</v>
      </c>
      <c r="X1967" s="94" t="s">
        <v>1346</v>
      </c>
      <c r="Y1967" s="93" t="s">
        <v>1347</v>
      </c>
    </row>
    <row r="1968" spans="1:25">
      <c r="A1968" s="92">
        <v>119</v>
      </c>
      <c r="B1968" s="93" t="s">
        <v>1345</v>
      </c>
      <c r="C1968" s="93" t="s">
        <v>1087</v>
      </c>
      <c r="D1968" s="93">
        <v>216</v>
      </c>
      <c r="E1968" s="93" t="s">
        <v>740</v>
      </c>
      <c r="F1968" s="93">
        <v>304</v>
      </c>
      <c r="G1968" s="93">
        <v>1741</v>
      </c>
      <c r="J1968" s="93">
        <v>177</v>
      </c>
      <c r="K1968" s="93">
        <v>172</v>
      </c>
      <c r="P1968" s="93" t="s">
        <v>667</v>
      </c>
      <c r="Q1968" s="93">
        <v>74</v>
      </c>
      <c r="V1968" s="93">
        <v>1</v>
      </c>
      <c r="W1968" s="93" t="s">
        <v>1250</v>
      </c>
      <c r="X1968" s="94" t="s">
        <v>1346</v>
      </c>
      <c r="Y1968" s="93" t="s">
        <v>1347</v>
      </c>
    </row>
    <row r="1969" spans="1:25">
      <c r="A1969" s="92">
        <v>119</v>
      </c>
      <c r="B1969" s="93" t="s">
        <v>1345</v>
      </c>
      <c r="C1969" s="93" t="s">
        <v>1087</v>
      </c>
      <c r="D1969" s="93">
        <v>216</v>
      </c>
      <c r="E1969" s="93" t="s">
        <v>482</v>
      </c>
      <c r="F1969" s="93">
        <v>172</v>
      </c>
      <c r="G1969" s="93">
        <v>1741</v>
      </c>
      <c r="J1969" s="93">
        <v>177</v>
      </c>
      <c r="K1969" s="93">
        <v>172</v>
      </c>
      <c r="P1969" s="93" t="s">
        <v>667</v>
      </c>
      <c r="Q1969" s="93">
        <v>74</v>
      </c>
      <c r="V1969" s="93">
        <v>1</v>
      </c>
      <c r="W1969" s="93" t="s">
        <v>1250</v>
      </c>
      <c r="X1969" s="94" t="s">
        <v>1346</v>
      </c>
      <c r="Y1969" s="93" t="s">
        <v>1347</v>
      </c>
    </row>
    <row r="1970" spans="1:25">
      <c r="A1970" s="92">
        <v>119</v>
      </c>
      <c r="B1970" s="93" t="s">
        <v>1345</v>
      </c>
      <c r="C1970" s="93" t="s">
        <v>1087</v>
      </c>
      <c r="D1970" s="93">
        <v>216</v>
      </c>
      <c r="E1970" s="93" t="s">
        <v>746</v>
      </c>
      <c r="F1970" s="93">
        <v>375</v>
      </c>
      <c r="G1970" s="93">
        <v>1741</v>
      </c>
      <c r="J1970" s="93">
        <v>177</v>
      </c>
      <c r="K1970" s="93">
        <v>172</v>
      </c>
      <c r="P1970" s="93" t="s">
        <v>667</v>
      </c>
      <c r="Q1970" s="93">
        <v>74</v>
      </c>
      <c r="V1970" s="93">
        <v>1</v>
      </c>
      <c r="W1970" s="93" t="s">
        <v>1250</v>
      </c>
      <c r="X1970" s="94" t="s">
        <v>1346</v>
      </c>
      <c r="Y1970" s="93" t="s">
        <v>1347</v>
      </c>
    </row>
    <row r="1971" spans="1:25">
      <c r="A1971" s="92">
        <v>119</v>
      </c>
      <c r="B1971" s="93" t="s">
        <v>1345</v>
      </c>
      <c r="C1971" s="93" t="s">
        <v>736</v>
      </c>
      <c r="D1971" s="93">
        <v>177</v>
      </c>
      <c r="E1971" s="93" t="s">
        <v>511</v>
      </c>
      <c r="F1971" s="93">
        <f>20</f>
        <v>20</v>
      </c>
      <c r="G1971" s="93">
        <v>1741</v>
      </c>
      <c r="J1971" s="93">
        <v>177</v>
      </c>
      <c r="K1971" s="93">
        <v>172</v>
      </c>
      <c r="P1971" s="93" t="s">
        <v>667</v>
      </c>
      <c r="Q1971" s="93">
        <v>74</v>
      </c>
      <c r="V1971" s="93">
        <v>1</v>
      </c>
      <c r="W1971" s="93" t="s">
        <v>1250</v>
      </c>
      <c r="X1971" s="94" t="s">
        <v>1346</v>
      </c>
      <c r="Y1971" s="93" t="s">
        <v>1347</v>
      </c>
    </row>
    <row r="1972" spans="1:25">
      <c r="A1972" s="92">
        <v>119</v>
      </c>
      <c r="B1972" s="93" t="s">
        <v>1345</v>
      </c>
      <c r="C1972" s="93" t="s">
        <v>736</v>
      </c>
      <c r="D1972" s="93">
        <v>177</v>
      </c>
      <c r="E1972" s="93" t="s">
        <v>740</v>
      </c>
      <c r="F1972" s="93">
        <v>304</v>
      </c>
      <c r="G1972" s="93">
        <v>1741</v>
      </c>
      <c r="J1972" s="93">
        <v>177</v>
      </c>
      <c r="K1972" s="93">
        <v>172</v>
      </c>
      <c r="P1972" s="93" t="s">
        <v>667</v>
      </c>
      <c r="Q1972" s="93">
        <v>74</v>
      </c>
      <c r="V1972" s="93">
        <v>1</v>
      </c>
      <c r="W1972" s="93" t="s">
        <v>1250</v>
      </c>
      <c r="X1972" s="94" t="s">
        <v>1346</v>
      </c>
      <c r="Y1972" s="93" t="s">
        <v>1347</v>
      </c>
    </row>
    <row r="1973" spans="1:25">
      <c r="A1973" s="92">
        <v>119</v>
      </c>
      <c r="B1973" s="93" t="s">
        <v>1345</v>
      </c>
      <c r="C1973" s="93" t="s">
        <v>736</v>
      </c>
      <c r="D1973" s="93">
        <v>177</v>
      </c>
      <c r="E1973" s="93" t="s">
        <v>482</v>
      </c>
      <c r="F1973" s="93">
        <v>172</v>
      </c>
      <c r="G1973" s="93">
        <v>1741</v>
      </c>
      <c r="J1973" s="93">
        <v>177</v>
      </c>
      <c r="K1973" s="93">
        <v>172</v>
      </c>
      <c r="P1973" s="93" t="s">
        <v>667</v>
      </c>
      <c r="Q1973" s="93">
        <v>74</v>
      </c>
      <c r="V1973" s="93">
        <v>1</v>
      </c>
      <c r="W1973" s="93" t="s">
        <v>1250</v>
      </c>
      <c r="X1973" s="94" t="s">
        <v>1346</v>
      </c>
      <c r="Y1973" s="93" t="s">
        <v>1347</v>
      </c>
    </row>
    <row r="1974" spans="1:25">
      <c r="A1974" s="92">
        <v>119</v>
      </c>
      <c r="B1974" s="93" t="s">
        <v>1345</v>
      </c>
      <c r="C1974" s="93" t="s">
        <v>736</v>
      </c>
      <c r="D1974" s="93">
        <v>177</v>
      </c>
      <c r="E1974" s="93" t="s">
        <v>746</v>
      </c>
      <c r="F1974" s="93">
        <v>375</v>
      </c>
      <c r="G1974" s="93">
        <v>1741</v>
      </c>
      <c r="J1974" s="93">
        <v>177</v>
      </c>
      <c r="K1974" s="93">
        <v>172</v>
      </c>
      <c r="P1974" s="93" t="s">
        <v>667</v>
      </c>
      <c r="Q1974" s="93">
        <v>74</v>
      </c>
      <c r="V1974" s="93">
        <v>1</v>
      </c>
      <c r="W1974" s="93" t="s">
        <v>1250</v>
      </c>
      <c r="X1974" s="94" t="s">
        <v>1346</v>
      </c>
      <c r="Y1974" s="93" t="s">
        <v>1347</v>
      </c>
    </row>
    <row r="1975" spans="1:25">
      <c r="A1975" s="92">
        <v>119</v>
      </c>
      <c r="B1975" s="93" t="s">
        <v>1345</v>
      </c>
      <c r="C1975" s="93" t="s">
        <v>512</v>
      </c>
      <c r="D1975" s="93">
        <f>27</f>
        <v>27</v>
      </c>
      <c r="E1975" s="93" t="s">
        <v>511</v>
      </c>
      <c r="F1975" s="93">
        <f>20</f>
        <v>20</v>
      </c>
      <c r="G1975" s="93">
        <v>1741</v>
      </c>
      <c r="J1975" s="93">
        <v>177</v>
      </c>
      <c r="K1975" s="93">
        <v>172</v>
      </c>
      <c r="P1975" s="93" t="s">
        <v>667</v>
      </c>
      <c r="Q1975" s="93">
        <v>74</v>
      </c>
      <c r="V1975" s="93">
        <v>1</v>
      </c>
      <c r="W1975" s="93" t="s">
        <v>1250</v>
      </c>
      <c r="X1975" s="94" t="s">
        <v>1346</v>
      </c>
      <c r="Y1975" s="93" t="s">
        <v>1347</v>
      </c>
    </row>
    <row r="1976" spans="1:25">
      <c r="A1976" s="92">
        <v>119</v>
      </c>
      <c r="B1976" s="93" t="s">
        <v>1345</v>
      </c>
      <c r="C1976" s="93" t="s">
        <v>512</v>
      </c>
      <c r="D1976" s="93">
        <f>27</f>
        <v>27</v>
      </c>
      <c r="E1976" s="93" t="s">
        <v>740</v>
      </c>
      <c r="F1976" s="93">
        <v>304</v>
      </c>
      <c r="G1976" s="93">
        <v>1741</v>
      </c>
      <c r="J1976" s="93">
        <v>177</v>
      </c>
      <c r="K1976" s="93">
        <v>172</v>
      </c>
      <c r="P1976" s="93" t="s">
        <v>667</v>
      </c>
      <c r="Q1976" s="93">
        <v>74</v>
      </c>
      <c r="V1976" s="93">
        <v>1</v>
      </c>
      <c r="W1976" s="93" t="s">
        <v>1250</v>
      </c>
      <c r="X1976" s="94" t="s">
        <v>1346</v>
      </c>
      <c r="Y1976" s="93" t="s">
        <v>1347</v>
      </c>
    </row>
    <row r="1977" spans="1:25">
      <c r="A1977" s="92">
        <v>119</v>
      </c>
      <c r="B1977" s="93" t="s">
        <v>1345</v>
      </c>
      <c r="C1977" s="93" t="s">
        <v>512</v>
      </c>
      <c r="D1977" s="93">
        <f>27</f>
        <v>27</v>
      </c>
      <c r="E1977" s="93" t="s">
        <v>482</v>
      </c>
      <c r="F1977" s="93">
        <v>172</v>
      </c>
      <c r="G1977" s="93">
        <v>1741</v>
      </c>
      <c r="J1977" s="93">
        <v>177</v>
      </c>
      <c r="K1977" s="93">
        <v>172</v>
      </c>
      <c r="P1977" s="93" t="s">
        <v>667</v>
      </c>
      <c r="Q1977" s="93">
        <v>74</v>
      </c>
      <c r="V1977" s="93">
        <v>1</v>
      </c>
      <c r="W1977" s="93" t="s">
        <v>1250</v>
      </c>
      <c r="X1977" s="94" t="s">
        <v>1346</v>
      </c>
      <c r="Y1977" s="93" t="s">
        <v>1347</v>
      </c>
    </row>
    <row r="1978" spans="1:25">
      <c r="A1978" s="92">
        <v>119</v>
      </c>
      <c r="B1978" s="93" t="s">
        <v>1345</v>
      </c>
      <c r="C1978" s="93" t="s">
        <v>512</v>
      </c>
      <c r="D1978" s="93">
        <f>27</f>
        <v>27</v>
      </c>
      <c r="E1978" s="93" t="s">
        <v>746</v>
      </c>
      <c r="F1978" s="93">
        <v>375</v>
      </c>
      <c r="G1978" s="93">
        <v>1741</v>
      </c>
      <c r="J1978" s="93">
        <v>177</v>
      </c>
      <c r="K1978" s="93">
        <v>172</v>
      </c>
      <c r="P1978" s="93" t="s">
        <v>667</v>
      </c>
      <c r="Q1978" s="93">
        <v>74</v>
      </c>
      <c r="V1978" s="93">
        <v>1</v>
      </c>
      <c r="W1978" s="93" t="s">
        <v>1250</v>
      </c>
      <c r="X1978" s="94" t="s">
        <v>1346</v>
      </c>
      <c r="Y1978" s="93" t="s">
        <v>1347</v>
      </c>
    </row>
    <row r="1979" spans="1:25">
      <c r="A1979" s="92">
        <v>119</v>
      </c>
      <c r="B1979" s="93" t="s">
        <v>1345</v>
      </c>
      <c r="C1979" s="93" t="s">
        <v>952</v>
      </c>
      <c r="D1979" s="93">
        <v>343</v>
      </c>
      <c r="E1979" s="93" t="s">
        <v>511</v>
      </c>
      <c r="F1979" s="93">
        <f>20</f>
        <v>20</v>
      </c>
      <c r="G1979" s="93">
        <v>1741</v>
      </c>
      <c r="J1979" s="93">
        <v>177</v>
      </c>
      <c r="K1979" s="93">
        <v>172</v>
      </c>
      <c r="P1979" s="93" t="s">
        <v>667</v>
      </c>
      <c r="Q1979" s="93">
        <v>74</v>
      </c>
      <c r="V1979" s="93">
        <v>1</v>
      </c>
      <c r="W1979" s="93" t="s">
        <v>1250</v>
      </c>
      <c r="X1979" s="94" t="s">
        <v>1346</v>
      </c>
      <c r="Y1979" s="93" t="s">
        <v>1347</v>
      </c>
    </row>
    <row r="1980" spans="1:25">
      <c r="A1980" s="92">
        <v>119</v>
      </c>
      <c r="B1980" s="93" t="s">
        <v>1345</v>
      </c>
      <c r="C1980" s="93" t="s">
        <v>952</v>
      </c>
      <c r="D1980" s="93">
        <v>343</v>
      </c>
      <c r="E1980" s="93" t="s">
        <v>740</v>
      </c>
      <c r="F1980" s="93">
        <v>304</v>
      </c>
      <c r="G1980" s="93">
        <v>1741</v>
      </c>
      <c r="J1980" s="93">
        <v>177</v>
      </c>
      <c r="K1980" s="93">
        <v>172</v>
      </c>
      <c r="P1980" s="93" t="s">
        <v>667</v>
      </c>
      <c r="Q1980" s="93">
        <v>74</v>
      </c>
      <c r="V1980" s="93">
        <v>1</v>
      </c>
      <c r="W1980" s="93" t="s">
        <v>1250</v>
      </c>
      <c r="X1980" s="94" t="s">
        <v>1346</v>
      </c>
      <c r="Y1980" s="93" t="s">
        <v>1347</v>
      </c>
    </row>
    <row r="1981" spans="1:25">
      <c r="A1981" s="92">
        <v>119</v>
      </c>
      <c r="B1981" s="93" t="s">
        <v>1345</v>
      </c>
      <c r="C1981" s="93" t="s">
        <v>952</v>
      </c>
      <c r="D1981" s="93">
        <v>343</v>
      </c>
      <c r="E1981" s="93" t="s">
        <v>482</v>
      </c>
      <c r="F1981" s="93">
        <v>172</v>
      </c>
      <c r="G1981" s="93">
        <v>1741</v>
      </c>
      <c r="J1981" s="93">
        <v>177</v>
      </c>
      <c r="K1981" s="93">
        <v>172</v>
      </c>
      <c r="P1981" s="93" t="s">
        <v>667</v>
      </c>
      <c r="Q1981" s="93">
        <v>74</v>
      </c>
      <c r="V1981" s="93">
        <v>1</v>
      </c>
      <c r="W1981" s="93" t="s">
        <v>1250</v>
      </c>
      <c r="X1981" s="94" t="s">
        <v>1346</v>
      </c>
      <c r="Y1981" s="93" t="s">
        <v>1347</v>
      </c>
    </row>
    <row r="1982" spans="1:25">
      <c r="A1982" s="92">
        <v>119</v>
      </c>
      <c r="B1982" s="93" t="s">
        <v>1345</v>
      </c>
      <c r="C1982" s="93" t="s">
        <v>952</v>
      </c>
      <c r="D1982" s="93">
        <v>343</v>
      </c>
      <c r="E1982" s="93" t="s">
        <v>746</v>
      </c>
      <c r="F1982" s="93">
        <v>375</v>
      </c>
      <c r="G1982" s="93">
        <v>1741</v>
      </c>
      <c r="J1982" s="93">
        <v>177</v>
      </c>
      <c r="K1982" s="93">
        <v>172</v>
      </c>
      <c r="P1982" s="93" t="s">
        <v>667</v>
      </c>
      <c r="Q1982" s="93">
        <v>74</v>
      </c>
      <c r="V1982" s="93">
        <v>1</v>
      </c>
      <c r="W1982" s="93" t="s">
        <v>1250</v>
      </c>
      <c r="X1982" s="94" t="s">
        <v>1346</v>
      </c>
      <c r="Y1982" s="93" t="s">
        <v>1347</v>
      </c>
    </row>
    <row r="1983" spans="1:25">
      <c r="A1983" s="92">
        <v>119</v>
      </c>
      <c r="B1983" s="93" t="s">
        <v>1345</v>
      </c>
      <c r="C1983" s="93" t="s">
        <v>748</v>
      </c>
      <c r="D1983" s="93">
        <v>83</v>
      </c>
      <c r="E1983" s="93" t="s">
        <v>511</v>
      </c>
      <c r="F1983" s="93">
        <f>20</f>
        <v>20</v>
      </c>
      <c r="G1983" s="93">
        <v>1741</v>
      </c>
      <c r="J1983" s="93">
        <v>177</v>
      </c>
      <c r="K1983" s="93">
        <v>172</v>
      </c>
      <c r="P1983" s="93" t="s">
        <v>667</v>
      </c>
      <c r="Q1983" s="93">
        <v>104</v>
      </c>
      <c r="V1983" s="93">
        <v>1</v>
      </c>
      <c r="W1983" s="93" t="s">
        <v>1250</v>
      </c>
      <c r="X1983" s="94" t="s">
        <v>1346</v>
      </c>
      <c r="Y1983" s="93" t="s">
        <v>1347</v>
      </c>
    </row>
    <row r="1984" spans="1:25">
      <c r="A1984" s="92">
        <v>119</v>
      </c>
      <c r="B1984" s="93" t="s">
        <v>1345</v>
      </c>
      <c r="C1984" s="93" t="s">
        <v>748</v>
      </c>
      <c r="D1984" s="93">
        <v>83</v>
      </c>
      <c r="E1984" s="93" t="s">
        <v>740</v>
      </c>
      <c r="F1984" s="93">
        <v>304</v>
      </c>
      <c r="G1984" s="93">
        <v>1741</v>
      </c>
      <c r="J1984" s="93">
        <v>177</v>
      </c>
      <c r="K1984" s="93">
        <v>172</v>
      </c>
      <c r="P1984" s="93" t="s">
        <v>667</v>
      </c>
      <c r="Q1984" s="93">
        <v>76</v>
      </c>
      <c r="V1984" s="93">
        <v>1</v>
      </c>
      <c r="W1984" s="93" t="s">
        <v>1250</v>
      </c>
      <c r="X1984" s="94" t="s">
        <v>1346</v>
      </c>
      <c r="Y1984" s="93" t="s">
        <v>1347</v>
      </c>
    </row>
    <row r="1985" spans="1:25">
      <c r="A1985" s="92">
        <v>119</v>
      </c>
      <c r="B1985" s="93" t="s">
        <v>1345</v>
      </c>
      <c r="C1985" s="93" t="s">
        <v>748</v>
      </c>
      <c r="D1985" s="93">
        <v>83</v>
      </c>
      <c r="E1985" s="93" t="s">
        <v>482</v>
      </c>
      <c r="F1985" s="93">
        <v>172</v>
      </c>
      <c r="G1985" s="93">
        <v>1741</v>
      </c>
      <c r="J1985" s="93">
        <v>177</v>
      </c>
      <c r="K1985" s="93">
        <v>172</v>
      </c>
      <c r="P1985" s="93" t="s">
        <v>667</v>
      </c>
      <c r="Q1985" s="93">
        <v>86</v>
      </c>
      <c r="V1985" s="93">
        <v>1</v>
      </c>
      <c r="W1985" s="93" t="s">
        <v>1250</v>
      </c>
      <c r="X1985" s="94" t="s">
        <v>1346</v>
      </c>
      <c r="Y1985" s="93" t="s">
        <v>1347</v>
      </c>
    </row>
    <row r="1986" spans="1:25">
      <c r="A1986" s="92">
        <v>119</v>
      </c>
      <c r="B1986" s="93" t="s">
        <v>1345</v>
      </c>
      <c r="C1986" s="93" t="s">
        <v>748</v>
      </c>
      <c r="D1986" s="93">
        <v>83</v>
      </c>
      <c r="E1986" s="93" t="s">
        <v>746</v>
      </c>
      <c r="F1986" s="93">
        <v>375</v>
      </c>
      <c r="G1986" s="93">
        <v>1741</v>
      </c>
      <c r="J1986" s="93">
        <v>177</v>
      </c>
      <c r="K1986" s="93">
        <v>172</v>
      </c>
      <c r="P1986" s="93" t="s">
        <v>667</v>
      </c>
      <c r="Q1986" s="93">
        <v>96</v>
      </c>
      <c r="V1986" s="93">
        <v>1</v>
      </c>
      <c r="W1986" s="93" t="s">
        <v>1250</v>
      </c>
      <c r="X1986" s="94" t="s">
        <v>1346</v>
      </c>
      <c r="Y1986" s="93" t="s">
        <v>1347</v>
      </c>
    </row>
    <row r="1987" spans="1:25">
      <c r="A1987" s="92">
        <v>119</v>
      </c>
      <c r="B1987" s="93" t="s">
        <v>1345</v>
      </c>
      <c r="C1987" s="93" t="s">
        <v>1087</v>
      </c>
      <c r="D1987" s="93">
        <v>216</v>
      </c>
      <c r="E1987" s="93" t="s">
        <v>511</v>
      </c>
      <c r="F1987" s="93">
        <f>20</f>
        <v>20</v>
      </c>
      <c r="G1987" s="93">
        <v>1742</v>
      </c>
      <c r="J1987" s="93">
        <v>177</v>
      </c>
      <c r="K1987" s="93">
        <v>172</v>
      </c>
      <c r="P1987" s="93" t="s">
        <v>667</v>
      </c>
      <c r="Q1987" s="93">
        <v>74</v>
      </c>
      <c r="V1987" s="93">
        <v>1</v>
      </c>
      <c r="W1987" s="93" t="s">
        <v>1250</v>
      </c>
      <c r="X1987" s="94" t="s">
        <v>1346</v>
      </c>
      <c r="Y1987" s="93" t="s">
        <v>1347</v>
      </c>
    </row>
    <row r="1988" spans="1:25">
      <c r="A1988" s="92">
        <v>119</v>
      </c>
      <c r="B1988" s="93" t="s">
        <v>1345</v>
      </c>
      <c r="C1988" s="93" t="s">
        <v>1087</v>
      </c>
      <c r="D1988" s="93">
        <v>216</v>
      </c>
      <c r="E1988" s="93" t="s">
        <v>740</v>
      </c>
      <c r="F1988" s="93">
        <v>304</v>
      </c>
      <c r="G1988" s="93">
        <v>1742</v>
      </c>
      <c r="J1988" s="93">
        <v>177</v>
      </c>
      <c r="K1988" s="93">
        <v>172</v>
      </c>
      <c r="P1988" s="93" t="s">
        <v>667</v>
      </c>
      <c r="Q1988" s="93">
        <v>74</v>
      </c>
      <c r="V1988" s="93">
        <v>1</v>
      </c>
      <c r="W1988" s="93" t="s">
        <v>1250</v>
      </c>
      <c r="X1988" s="94" t="s">
        <v>1346</v>
      </c>
      <c r="Y1988" s="93" t="s">
        <v>1347</v>
      </c>
    </row>
    <row r="1989" spans="1:25">
      <c r="A1989" s="92">
        <v>119</v>
      </c>
      <c r="B1989" s="93" t="s">
        <v>1345</v>
      </c>
      <c r="C1989" s="93" t="s">
        <v>1087</v>
      </c>
      <c r="D1989" s="93">
        <v>216</v>
      </c>
      <c r="E1989" s="93" t="s">
        <v>482</v>
      </c>
      <c r="F1989" s="93">
        <v>172</v>
      </c>
      <c r="G1989" s="93">
        <v>1742</v>
      </c>
      <c r="J1989" s="93">
        <v>177</v>
      </c>
      <c r="K1989" s="93">
        <v>172</v>
      </c>
      <c r="P1989" s="93" t="s">
        <v>667</v>
      </c>
      <c r="Q1989" s="93">
        <v>74</v>
      </c>
      <c r="V1989" s="93">
        <v>1</v>
      </c>
      <c r="W1989" s="93" t="s">
        <v>1250</v>
      </c>
      <c r="X1989" s="94" t="s">
        <v>1346</v>
      </c>
      <c r="Y1989" s="93" t="s">
        <v>1347</v>
      </c>
    </row>
    <row r="1990" spans="1:25">
      <c r="A1990" s="92">
        <v>119</v>
      </c>
      <c r="B1990" s="93" t="s">
        <v>1345</v>
      </c>
      <c r="C1990" s="93" t="s">
        <v>1087</v>
      </c>
      <c r="D1990" s="93">
        <v>216</v>
      </c>
      <c r="E1990" s="93" t="s">
        <v>746</v>
      </c>
      <c r="F1990" s="93">
        <v>375</v>
      </c>
      <c r="G1990" s="93">
        <v>1742</v>
      </c>
      <c r="J1990" s="93">
        <v>177</v>
      </c>
      <c r="K1990" s="93">
        <v>172</v>
      </c>
      <c r="P1990" s="93" t="s">
        <v>667</v>
      </c>
      <c r="Q1990" s="93">
        <v>74</v>
      </c>
      <c r="V1990" s="93">
        <v>1</v>
      </c>
      <c r="W1990" s="93" t="s">
        <v>1250</v>
      </c>
      <c r="X1990" s="94" t="s">
        <v>1346</v>
      </c>
      <c r="Y1990" s="93" t="s">
        <v>1347</v>
      </c>
    </row>
    <row r="1991" spans="1:25">
      <c r="A1991" s="92">
        <v>119</v>
      </c>
      <c r="B1991" s="93" t="s">
        <v>1345</v>
      </c>
      <c r="C1991" s="93" t="s">
        <v>736</v>
      </c>
      <c r="D1991" s="93">
        <v>177</v>
      </c>
      <c r="E1991" s="93" t="s">
        <v>511</v>
      </c>
      <c r="F1991" s="93">
        <f>20</f>
        <v>20</v>
      </c>
      <c r="G1991" s="93">
        <v>1742</v>
      </c>
      <c r="J1991" s="93">
        <v>177</v>
      </c>
      <c r="K1991" s="93">
        <v>172</v>
      </c>
      <c r="P1991" s="93" t="s">
        <v>667</v>
      </c>
      <c r="Q1991" s="93">
        <v>74</v>
      </c>
      <c r="V1991" s="93">
        <v>1</v>
      </c>
      <c r="W1991" s="93" t="s">
        <v>1250</v>
      </c>
      <c r="X1991" s="94" t="s">
        <v>1346</v>
      </c>
      <c r="Y1991" s="93" t="s">
        <v>1347</v>
      </c>
    </row>
    <row r="1992" spans="1:25">
      <c r="A1992" s="92">
        <v>119</v>
      </c>
      <c r="B1992" s="93" t="s">
        <v>1345</v>
      </c>
      <c r="C1992" s="93" t="s">
        <v>736</v>
      </c>
      <c r="D1992" s="93">
        <v>177</v>
      </c>
      <c r="E1992" s="93" t="s">
        <v>740</v>
      </c>
      <c r="F1992" s="93">
        <v>304</v>
      </c>
      <c r="G1992" s="93">
        <v>1742</v>
      </c>
      <c r="J1992" s="93">
        <v>177</v>
      </c>
      <c r="K1992" s="93">
        <v>172</v>
      </c>
      <c r="P1992" s="93" t="s">
        <v>667</v>
      </c>
      <c r="Q1992" s="93">
        <v>74</v>
      </c>
      <c r="V1992" s="93">
        <v>1</v>
      </c>
      <c r="W1992" s="93" t="s">
        <v>1250</v>
      </c>
      <c r="X1992" s="94" t="s">
        <v>1346</v>
      </c>
      <c r="Y1992" s="93" t="s">
        <v>1347</v>
      </c>
    </row>
    <row r="1993" spans="1:25">
      <c r="A1993" s="92">
        <v>119</v>
      </c>
      <c r="B1993" s="93" t="s">
        <v>1345</v>
      </c>
      <c r="C1993" s="93" t="s">
        <v>736</v>
      </c>
      <c r="D1993" s="93">
        <v>177</v>
      </c>
      <c r="E1993" s="93" t="s">
        <v>482</v>
      </c>
      <c r="F1993" s="93">
        <v>172</v>
      </c>
      <c r="G1993" s="93">
        <v>1742</v>
      </c>
      <c r="J1993" s="93">
        <v>177</v>
      </c>
      <c r="K1993" s="93">
        <v>172</v>
      </c>
      <c r="P1993" s="93" t="s">
        <v>667</v>
      </c>
      <c r="Q1993" s="93">
        <v>74</v>
      </c>
      <c r="V1993" s="93">
        <v>1</v>
      </c>
      <c r="W1993" s="93" t="s">
        <v>1250</v>
      </c>
      <c r="X1993" s="94" t="s">
        <v>1346</v>
      </c>
      <c r="Y1993" s="93" t="s">
        <v>1347</v>
      </c>
    </row>
    <row r="1994" spans="1:25">
      <c r="A1994" s="92">
        <v>119</v>
      </c>
      <c r="B1994" s="93" t="s">
        <v>1345</v>
      </c>
      <c r="C1994" s="93" t="s">
        <v>736</v>
      </c>
      <c r="D1994" s="93">
        <v>177</v>
      </c>
      <c r="E1994" s="93" t="s">
        <v>746</v>
      </c>
      <c r="F1994" s="93">
        <v>375</v>
      </c>
      <c r="G1994" s="93">
        <v>1742</v>
      </c>
      <c r="J1994" s="93">
        <v>177</v>
      </c>
      <c r="K1994" s="93">
        <v>172</v>
      </c>
      <c r="P1994" s="93" t="s">
        <v>667</v>
      </c>
      <c r="Q1994" s="93">
        <v>74</v>
      </c>
      <c r="V1994" s="93">
        <v>1</v>
      </c>
      <c r="W1994" s="93" t="s">
        <v>1250</v>
      </c>
      <c r="X1994" s="94" t="s">
        <v>1346</v>
      </c>
      <c r="Y1994" s="93" t="s">
        <v>1347</v>
      </c>
    </row>
    <row r="1995" spans="1:25">
      <c r="A1995" s="92">
        <v>119</v>
      </c>
      <c r="B1995" s="93" t="s">
        <v>1345</v>
      </c>
      <c r="C1995" s="93" t="s">
        <v>512</v>
      </c>
      <c r="D1995" s="93">
        <f>27</f>
        <v>27</v>
      </c>
      <c r="E1995" s="93" t="s">
        <v>511</v>
      </c>
      <c r="F1995" s="93">
        <f>20</f>
        <v>20</v>
      </c>
      <c r="G1995" s="93">
        <v>1742</v>
      </c>
      <c r="J1995" s="93">
        <v>177</v>
      </c>
      <c r="K1995" s="93">
        <v>172</v>
      </c>
      <c r="P1995" s="93" t="s">
        <v>667</v>
      </c>
      <c r="Q1995" s="93">
        <v>74</v>
      </c>
      <c r="V1995" s="93">
        <v>1</v>
      </c>
      <c r="W1995" s="93" t="s">
        <v>1250</v>
      </c>
      <c r="X1995" s="94" t="s">
        <v>1346</v>
      </c>
      <c r="Y1995" s="93" t="s">
        <v>1347</v>
      </c>
    </row>
    <row r="1996" spans="1:25">
      <c r="A1996" s="92">
        <v>119</v>
      </c>
      <c r="B1996" s="93" t="s">
        <v>1345</v>
      </c>
      <c r="C1996" s="93" t="s">
        <v>512</v>
      </c>
      <c r="D1996" s="93">
        <f>27</f>
        <v>27</v>
      </c>
      <c r="E1996" s="93" t="s">
        <v>740</v>
      </c>
      <c r="F1996" s="93">
        <v>304</v>
      </c>
      <c r="G1996" s="93">
        <v>1742</v>
      </c>
      <c r="J1996" s="93">
        <v>177</v>
      </c>
      <c r="K1996" s="93">
        <v>172</v>
      </c>
      <c r="P1996" s="93" t="s">
        <v>667</v>
      </c>
      <c r="Q1996" s="93">
        <v>74</v>
      </c>
      <c r="V1996" s="93">
        <v>1</v>
      </c>
      <c r="W1996" s="93" t="s">
        <v>1250</v>
      </c>
      <c r="X1996" s="94" t="s">
        <v>1346</v>
      </c>
      <c r="Y1996" s="93" t="s">
        <v>1347</v>
      </c>
    </row>
    <row r="1997" spans="1:25">
      <c r="A1997" s="92">
        <v>119</v>
      </c>
      <c r="B1997" s="93" t="s">
        <v>1345</v>
      </c>
      <c r="C1997" s="93" t="s">
        <v>512</v>
      </c>
      <c r="D1997" s="93">
        <f>27</f>
        <v>27</v>
      </c>
      <c r="E1997" s="93" t="s">
        <v>482</v>
      </c>
      <c r="F1997" s="93">
        <v>172</v>
      </c>
      <c r="G1997" s="93">
        <v>1742</v>
      </c>
      <c r="J1997" s="93">
        <v>177</v>
      </c>
      <c r="K1997" s="93">
        <v>172</v>
      </c>
      <c r="P1997" s="93" t="s">
        <v>667</v>
      </c>
      <c r="Q1997" s="93">
        <v>74</v>
      </c>
      <c r="V1997" s="93">
        <v>1</v>
      </c>
      <c r="W1997" s="93" t="s">
        <v>1250</v>
      </c>
      <c r="X1997" s="94" t="s">
        <v>1346</v>
      </c>
      <c r="Y1997" s="93" t="s">
        <v>1347</v>
      </c>
    </row>
    <row r="1998" spans="1:25">
      <c r="A1998" s="92">
        <v>119</v>
      </c>
      <c r="B1998" s="93" t="s">
        <v>1345</v>
      </c>
      <c r="C1998" s="93" t="s">
        <v>512</v>
      </c>
      <c r="D1998" s="93">
        <f>27</f>
        <v>27</v>
      </c>
      <c r="E1998" s="93" t="s">
        <v>746</v>
      </c>
      <c r="F1998" s="93">
        <v>375</v>
      </c>
      <c r="G1998" s="93">
        <v>1742</v>
      </c>
      <c r="J1998" s="93">
        <v>177</v>
      </c>
      <c r="K1998" s="93">
        <v>172</v>
      </c>
      <c r="P1998" s="93" t="s">
        <v>667</v>
      </c>
      <c r="Q1998" s="93">
        <v>74</v>
      </c>
      <c r="V1998" s="93">
        <v>1</v>
      </c>
      <c r="W1998" s="93" t="s">
        <v>1250</v>
      </c>
      <c r="X1998" s="94" t="s">
        <v>1346</v>
      </c>
      <c r="Y1998" s="93" t="s">
        <v>1347</v>
      </c>
    </row>
    <row r="1999" spans="1:25">
      <c r="A1999" s="92">
        <v>119</v>
      </c>
      <c r="B1999" s="93" t="s">
        <v>1345</v>
      </c>
      <c r="C1999" s="93" t="s">
        <v>952</v>
      </c>
      <c r="D1999" s="93">
        <v>343</v>
      </c>
      <c r="E1999" s="93" t="s">
        <v>511</v>
      </c>
      <c r="F1999" s="93">
        <f>20</f>
        <v>20</v>
      </c>
      <c r="G1999" s="93">
        <v>1742</v>
      </c>
      <c r="J1999" s="93">
        <v>177</v>
      </c>
      <c r="K1999" s="93">
        <v>172</v>
      </c>
      <c r="P1999" s="93" t="s">
        <v>667</v>
      </c>
      <c r="Q1999" s="93">
        <v>74</v>
      </c>
      <c r="V1999" s="93">
        <v>1</v>
      </c>
      <c r="W1999" s="93" t="s">
        <v>1250</v>
      </c>
      <c r="X1999" s="94" t="s">
        <v>1346</v>
      </c>
      <c r="Y1999" s="93" t="s">
        <v>1347</v>
      </c>
    </row>
    <row r="2000" spans="1:25">
      <c r="A2000" s="92">
        <v>119</v>
      </c>
      <c r="B2000" s="93" t="s">
        <v>1345</v>
      </c>
      <c r="C2000" s="93" t="s">
        <v>952</v>
      </c>
      <c r="D2000" s="93">
        <v>343</v>
      </c>
      <c r="E2000" s="93" t="s">
        <v>740</v>
      </c>
      <c r="F2000" s="93">
        <v>304</v>
      </c>
      <c r="G2000" s="93">
        <v>1742</v>
      </c>
      <c r="J2000" s="93">
        <v>177</v>
      </c>
      <c r="K2000" s="93">
        <v>172</v>
      </c>
      <c r="P2000" s="93" t="s">
        <v>667</v>
      </c>
      <c r="Q2000" s="93">
        <v>74</v>
      </c>
      <c r="V2000" s="93">
        <v>1</v>
      </c>
      <c r="W2000" s="93" t="s">
        <v>1250</v>
      </c>
      <c r="X2000" s="94" t="s">
        <v>1346</v>
      </c>
      <c r="Y2000" s="93" t="s">
        <v>1347</v>
      </c>
    </row>
    <row r="2001" spans="1:25">
      <c r="A2001" s="92">
        <v>119</v>
      </c>
      <c r="B2001" s="93" t="s">
        <v>1345</v>
      </c>
      <c r="C2001" s="93" t="s">
        <v>952</v>
      </c>
      <c r="D2001" s="93">
        <v>343</v>
      </c>
      <c r="E2001" s="93" t="s">
        <v>482</v>
      </c>
      <c r="F2001" s="93">
        <v>172</v>
      </c>
      <c r="G2001" s="93">
        <v>1742</v>
      </c>
      <c r="J2001" s="93">
        <v>177</v>
      </c>
      <c r="K2001" s="93">
        <v>172</v>
      </c>
      <c r="P2001" s="93" t="s">
        <v>667</v>
      </c>
      <c r="Q2001" s="93">
        <v>74</v>
      </c>
      <c r="V2001" s="93">
        <v>1</v>
      </c>
      <c r="W2001" s="93" t="s">
        <v>1250</v>
      </c>
      <c r="X2001" s="94" t="s">
        <v>1346</v>
      </c>
      <c r="Y2001" s="93" t="s">
        <v>1347</v>
      </c>
    </row>
    <row r="2002" spans="1:25">
      <c r="A2002" s="92">
        <v>119</v>
      </c>
      <c r="B2002" s="93" t="s">
        <v>1345</v>
      </c>
      <c r="C2002" s="93" t="s">
        <v>952</v>
      </c>
      <c r="D2002" s="93">
        <v>343</v>
      </c>
      <c r="E2002" s="93" t="s">
        <v>746</v>
      </c>
      <c r="F2002" s="93">
        <v>375</v>
      </c>
      <c r="G2002" s="93">
        <v>1742</v>
      </c>
      <c r="J2002" s="93">
        <v>177</v>
      </c>
      <c r="K2002" s="93">
        <v>172</v>
      </c>
      <c r="P2002" s="93" t="s">
        <v>667</v>
      </c>
      <c r="Q2002" s="93">
        <v>74</v>
      </c>
      <c r="V2002" s="93">
        <v>1</v>
      </c>
      <c r="W2002" s="93" t="s">
        <v>1250</v>
      </c>
      <c r="X2002" s="94" t="s">
        <v>1346</v>
      </c>
      <c r="Y2002" s="93" t="s">
        <v>1347</v>
      </c>
    </row>
    <row r="2003" spans="1:25">
      <c r="A2003" s="92">
        <v>119</v>
      </c>
      <c r="B2003" s="93" t="s">
        <v>1345</v>
      </c>
      <c r="C2003" s="93" t="s">
        <v>748</v>
      </c>
      <c r="D2003" s="93">
        <v>83</v>
      </c>
      <c r="E2003" s="93" t="s">
        <v>511</v>
      </c>
      <c r="F2003" s="93">
        <f>20</f>
        <v>20</v>
      </c>
      <c r="G2003" s="93">
        <v>1742</v>
      </c>
      <c r="J2003" s="93">
        <v>177</v>
      </c>
      <c r="K2003" s="93">
        <v>172</v>
      </c>
      <c r="P2003" s="93" t="s">
        <v>667</v>
      </c>
      <c r="Q2003" s="93">
        <v>105</v>
      </c>
      <c r="V2003" s="93">
        <v>1</v>
      </c>
      <c r="W2003" s="93" t="s">
        <v>1250</v>
      </c>
      <c r="X2003" s="94" t="s">
        <v>1346</v>
      </c>
      <c r="Y2003" s="93" t="s">
        <v>1347</v>
      </c>
    </row>
    <row r="2004" spans="1:25">
      <c r="A2004" s="92">
        <v>119</v>
      </c>
      <c r="B2004" s="93" t="s">
        <v>1345</v>
      </c>
      <c r="C2004" s="93" t="s">
        <v>748</v>
      </c>
      <c r="D2004" s="93">
        <v>83</v>
      </c>
      <c r="E2004" s="93" t="s">
        <v>740</v>
      </c>
      <c r="F2004" s="93">
        <v>304</v>
      </c>
      <c r="G2004" s="93">
        <v>1742</v>
      </c>
      <c r="J2004" s="93">
        <v>177</v>
      </c>
      <c r="K2004" s="93">
        <v>172</v>
      </c>
      <c r="P2004" s="93" t="s">
        <v>667</v>
      </c>
      <c r="Q2004" s="93">
        <v>77</v>
      </c>
      <c r="V2004" s="93">
        <v>1</v>
      </c>
      <c r="W2004" s="93" t="s">
        <v>1250</v>
      </c>
      <c r="X2004" s="94" t="s">
        <v>1346</v>
      </c>
      <c r="Y2004" s="93" t="s">
        <v>1347</v>
      </c>
    </row>
    <row r="2005" spans="1:25">
      <c r="A2005" s="92">
        <v>119</v>
      </c>
      <c r="B2005" s="93" t="s">
        <v>1345</v>
      </c>
      <c r="C2005" s="93" t="s">
        <v>748</v>
      </c>
      <c r="D2005" s="93">
        <v>83</v>
      </c>
      <c r="E2005" s="93" t="s">
        <v>482</v>
      </c>
      <c r="F2005" s="93">
        <v>172</v>
      </c>
      <c r="G2005" s="93">
        <v>1742</v>
      </c>
      <c r="J2005" s="93">
        <v>177</v>
      </c>
      <c r="K2005" s="93">
        <v>172</v>
      </c>
      <c r="P2005" s="93" t="s">
        <v>667</v>
      </c>
      <c r="Q2005" s="93">
        <v>87</v>
      </c>
      <c r="V2005" s="93">
        <v>1</v>
      </c>
      <c r="W2005" s="93" t="s">
        <v>1250</v>
      </c>
      <c r="X2005" s="94" t="s">
        <v>1346</v>
      </c>
      <c r="Y2005" s="93" t="s">
        <v>1347</v>
      </c>
    </row>
    <row r="2006" spans="1:25">
      <c r="A2006" s="92">
        <v>119</v>
      </c>
      <c r="B2006" s="93" t="s">
        <v>1345</v>
      </c>
      <c r="C2006" s="93" t="s">
        <v>748</v>
      </c>
      <c r="D2006" s="93">
        <v>83</v>
      </c>
      <c r="E2006" s="93" t="s">
        <v>746</v>
      </c>
      <c r="F2006" s="93">
        <v>375</v>
      </c>
      <c r="G2006" s="93">
        <v>1742</v>
      </c>
      <c r="J2006" s="93">
        <v>177</v>
      </c>
      <c r="K2006" s="93">
        <v>172</v>
      </c>
      <c r="P2006" s="93" t="s">
        <v>667</v>
      </c>
      <c r="Q2006" s="93">
        <v>97</v>
      </c>
      <c r="V2006" s="93">
        <v>1</v>
      </c>
      <c r="W2006" s="93" t="s">
        <v>1250</v>
      </c>
      <c r="X2006" s="94" t="s">
        <v>1346</v>
      </c>
      <c r="Y2006" s="93" t="s">
        <v>1347</v>
      </c>
    </row>
    <row r="2007" spans="1:25">
      <c r="A2007" s="92">
        <v>119</v>
      </c>
      <c r="B2007" s="93" t="s">
        <v>1345</v>
      </c>
      <c r="C2007" s="93" t="s">
        <v>1078</v>
      </c>
      <c r="D2007" s="93">
        <v>385</v>
      </c>
      <c r="E2007" s="93" t="s">
        <v>748</v>
      </c>
      <c r="F2007" s="93">
        <v>83</v>
      </c>
      <c r="G2007" s="93">
        <v>1742</v>
      </c>
      <c r="J2007" s="93">
        <v>83</v>
      </c>
      <c r="P2007" s="93" t="s">
        <v>667</v>
      </c>
      <c r="Q2007" s="93">
        <v>2</v>
      </c>
      <c r="W2007" s="93" t="s">
        <v>1250</v>
      </c>
      <c r="X2007" s="94" t="s">
        <v>1346</v>
      </c>
      <c r="Y2007" s="93" t="s">
        <v>1347</v>
      </c>
    </row>
    <row r="2008" spans="1:25">
      <c r="A2008" s="92">
        <v>119</v>
      </c>
      <c r="B2008" s="93" t="s">
        <v>1345</v>
      </c>
      <c r="C2008" s="93" t="s">
        <v>1087</v>
      </c>
      <c r="D2008" s="93">
        <v>216</v>
      </c>
      <c r="E2008" s="93" t="s">
        <v>511</v>
      </c>
      <c r="F2008" s="93">
        <f>20</f>
        <v>20</v>
      </c>
      <c r="G2008" s="93">
        <v>1743</v>
      </c>
      <c r="J2008" s="93">
        <v>177</v>
      </c>
      <c r="K2008" s="93">
        <v>172</v>
      </c>
      <c r="P2008" s="93" t="s">
        <v>667</v>
      </c>
      <c r="Q2008" s="93">
        <v>74</v>
      </c>
      <c r="V2008" s="93">
        <v>1</v>
      </c>
      <c r="W2008" s="93" t="s">
        <v>1250</v>
      </c>
      <c r="X2008" s="94" t="s">
        <v>1346</v>
      </c>
      <c r="Y2008" s="93" t="s">
        <v>1347</v>
      </c>
    </row>
    <row r="2009" spans="1:25">
      <c r="A2009" s="92">
        <v>119</v>
      </c>
      <c r="B2009" s="93" t="s">
        <v>1345</v>
      </c>
      <c r="C2009" s="93" t="s">
        <v>1087</v>
      </c>
      <c r="D2009" s="93">
        <v>216</v>
      </c>
      <c r="E2009" s="93" t="s">
        <v>740</v>
      </c>
      <c r="F2009" s="93">
        <v>304</v>
      </c>
      <c r="G2009" s="93">
        <v>1743</v>
      </c>
      <c r="J2009" s="93">
        <v>177</v>
      </c>
      <c r="K2009" s="93">
        <v>172</v>
      </c>
      <c r="P2009" s="93" t="s">
        <v>667</v>
      </c>
      <c r="Q2009" s="93">
        <v>74</v>
      </c>
      <c r="V2009" s="93">
        <v>1</v>
      </c>
      <c r="W2009" s="93" t="s">
        <v>1250</v>
      </c>
      <c r="X2009" s="94" t="s">
        <v>1346</v>
      </c>
      <c r="Y2009" s="93" t="s">
        <v>1347</v>
      </c>
    </row>
    <row r="2010" spans="1:25">
      <c r="A2010" s="92">
        <v>119</v>
      </c>
      <c r="B2010" s="93" t="s">
        <v>1345</v>
      </c>
      <c r="C2010" s="93" t="s">
        <v>1087</v>
      </c>
      <c r="D2010" s="93">
        <v>216</v>
      </c>
      <c r="E2010" s="93" t="s">
        <v>482</v>
      </c>
      <c r="F2010" s="93">
        <v>172</v>
      </c>
      <c r="G2010" s="93">
        <v>1743</v>
      </c>
      <c r="J2010" s="93">
        <v>177</v>
      </c>
      <c r="K2010" s="93">
        <v>172</v>
      </c>
      <c r="P2010" s="93" t="s">
        <v>667</v>
      </c>
      <c r="Q2010" s="93">
        <v>74</v>
      </c>
      <c r="V2010" s="93">
        <v>1</v>
      </c>
      <c r="W2010" s="93" t="s">
        <v>1250</v>
      </c>
      <c r="X2010" s="94" t="s">
        <v>1346</v>
      </c>
      <c r="Y2010" s="93" t="s">
        <v>1347</v>
      </c>
    </row>
    <row r="2011" spans="1:25">
      <c r="A2011" s="92">
        <v>119</v>
      </c>
      <c r="B2011" s="93" t="s">
        <v>1345</v>
      </c>
      <c r="C2011" s="93" t="s">
        <v>1087</v>
      </c>
      <c r="D2011" s="93">
        <v>216</v>
      </c>
      <c r="E2011" s="93" t="s">
        <v>746</v>
      </c>
      <c r="F2011" s="93">
        <v>375</v>
      </c>
      <c r="G2011" s="93">
        <v>1743</v>
      </c>
      <c r="J2011" s="93">
        <v>177</v>
      </c>
      <c r="K2011" s="93">
        <v>172</v>
      </c>
      <c r="P2011" s="93" t="s">
        <v>667</v>
      </c>
      <c r="Q2011" s="93">
        <v>74</v>
      </c>
      <c r="V2011" s="93">
        <v>1</v>
      </c>
      <c r="W2011" s="93" t="s">
        <v>1250</v>
      </c>
      <c r="X2011" s="94" t="s">
        <v>1346</v>
      </c>
      <c r="Y2011" s="93" t="s">
        <v>1347</v>
      </c>
    </row>
    <row r="2012" spans="1:25">
      <c r="A2012" s="92">
        <v>119</v>
      </c>
      <c r="B2012" s="93" t="s">
        <v>1345</v>
      </c>
      <c r="C2012" s="93" t="s">
        <v>736</v>
      </c>
      <c r="D2012" s="93">
        <v>177</v>
      </c>
      <c r="E2012" s="93" t="s">
        <v>511</v>
      </c>
      <c r="F2012" s="93">
        <f>20</f>
        <v>20</v>
      </c>
      <c r="G2012" s="93">
        <v>1743</v>
      </c>
      <c r="J2012" s="93">
        <v>177</v>
      </c>
      <c r="K2012" s="93">
        <v>172</v>
      </c>
      <c r="P2012" s="93" t="s">
        <v>667</v>
      </c>
      <c r="Q2012" s="93">
        <v>74</v>
      </c>
      <c r="V2012" s="93">
        <v>1</v>
      </c>
      <c r="W2012" s="93" t="s">
        <v>1250</v>
      </c>
      <c r="X2012" s="94" t="s">
        <v>1346</v>
      </c>
      <c r="Y2012" s="93" t="s">
        <v>1347</v>
      </c>
    </row>
    <row r="2013" spans="1:25">
      <c r="A2013" s="92">
        <v>119</v>
      </c>
      <c r="B2013" s="93" t="s">
        <v>1345</v>
      </c>
      <c r="C2013" s="93" t="s">
        <v>736</v>
      </c>
      <c r="D2013" s="93">
        <v>177</v>
      </c>
      <c r="E2013" s="93" t="s">
        <v>740</v>
      </c>
      <c r="F2013" s="93">
        <v>304</v>
      </c>
      <c r="G2013" s="93">
        <v>1743</v>
      </c>
      <c r="J2013" s="93">
        <v>177</v>
      </c>
      <c r="K2013" s="93">
        <v>172</v>
      </c>
      <c r="P2013" s="93" t="s">
        <v>667</v>
      </c>
      <c r="Q2013" s="93">
        <v>74</v>
      </c>
      <c r="V2013" s="93">
        <v>1</v>
      </c>
      <c r="W2013" s="93" t="s">
        <v>1250</v>
      </c>
      <c r="X2013" s="94" t="s">
        <v>1346</v>
      </c>
      <c r="Y2013" s="93" t="s">
        <v>1347</v>
      </c>
    </row>
    <row r="2014" spans="1:25">
      <c r="A2014" s="92">
        <v>119</v>
      </c>
      <c r="B2014" s="93" t="s">
        <v>1345</v>
      </c>
      <c r="C2014" s="93" t="s">
        <v>736</v>
      </c>
      <c r="D2014" s="93">
        <v>177</v>
      </c>
      <c r="E2014" s="93" t="s">
        <v>482</v>
      </c>
      <c r="F2014" s="93">
        <v>172</v>
      </c>
      <c r="G2014" s="93">
        <v>1743</v>
      </c>
      <c r="J2014" s="93">
        <v>177</v>
      </c>
      <c r="K2014" s="93">
        <v>172</v>
      </c>
      <c r="P2014" s="93" t="s">
        <v>667</v>
      </c>
      <c r="Q2014" s="93">
        <v>74</v>
      </c>
      <c r="V2014" s="93">
        <v>1</v>
      </c>
      <c r="W2014" s="93" t="s">
        <v>1250</v>
      </c>
      <c r="X2014" s="94" t="s">
        <v>1346</v>
      </c>
      <c r="Y2014" s="93" t="s">
        <v>1347</v>
      </c>
    </row>
    <row r="2015" spans="1:25">
      <c r="A2015" s="92">
        <v>119</v>
      </c>
      <c r="B2015" s="93" t="s">
        <v>1345</v>
      </c>
      <c r="C2015" s="93" t="s">
        <v>736</v>
      </c>
      <c r="D2015" s="93">
        <v>177</v>
      </c>
      <c r="E2015" s="93" t="s">
        <v>746</v>
      </c>
      <c r="F2015" s="93">
        <v>375</v>
      </c>
      <c r="G2015" s="93">
        <v>1743</v>
      </c>
      <c r="J2015" s="93">
        <v>177</v>
      </c>
      <c r="K2015" s="93">
        <v>172</v>
      </c>
      <c r="P2015" s="93" t="s">
        <v>667</v>
      </c>
      <c r="Q2015" s="93">
        <v>74</v>
      </c>
      <c r="V2015" s="93">
        <v>1</v>
      </c>
      <c r="W2015" s="93" t="s">
        <v>1250</v>
      </c>
      <c r="X2015" s="94" t="s">
        <v>1346</v>
      </c>
      <c r="Y2015" s="93" t="s">
        <v>1347</v>
      </c>
    </row>
    <row r="2016" spans="1:25">
      <c r="A2016" s="92">
        <v>119</v>
      </c>
      <c r="B2016" s="93" t="s">
        <v>1345</v>
      </c>
      <c r="C2016" s="93" t="s">
        <v>512</v>
      </c>
      <c r="D2016" s="93">
        <f>27</f>
        <v>27</v>
      </c>
      <c r="E2016" s="93" t="s">
        <v>511</v>
      </c>
      <c r="F2016" s="93">
        <f>20</f>
        <v>20</v>
      </c>
      <c r="G2016" s="93">
        <v>1743</v>
      </c>
      <c r="J2016" s="93">
        <v>177</v>
      </c>
      <c r="K2016" s="93">
        <v>172</v>
      </c>
      <c r="P2016" s="93" t="s">
        <v>667</v>
      </c>
      <c r="Q2016" s="93">
        <v>74</v>
      </c>
      <c r="V2016" s="93">
        <v>1</v>
      </c>
      <c r="W2016" s="93" t="s">
        <v>1250</v>
      </c>
      <c r="X2016" s="94" t="s">
        <v>1346</v>
      </c>
      <c r="Y2016" s="93" t="s">
        <v>1347</v>
      </c>
    </row>
    <row r="2017" spans="1:25">
      <c r="A2017" s="92">
        <v>119</v>
      </c>
      <c r="B2017" s="93" t="s">
        <v>1345</v>
      </c>
      <c r="C2017" s="93" t="s">
        <v>512</v>
      </c>
      <c r="D2017" s="93">
        <f>27</f>
        <v>27</v>
      </c>
      <c r="E2017" s="93" t="s">
        <v>740</v>
      </c>
      <c r="F2017" s="93">
        <v>304</v>
      </c>
      <c r="G2017" s="93">
        <v>1743</v>
      </c>
      <c r="J2017" s="93">
        <v>177</v>
      </c>
      <c r="K2017" s="93">
        <v>172</v>
      </c>
      <c r="P2017" s="93" t="s">
        <v>667</v>
      </c>
      <c r="Q2017" s="93">
        <v>74</v>
      </c>
      <c r="V2017" s="93">
        <v>1</v>
      </c>
      <c r="W2017" s="93" t="s">
        <v>1250</v>
      </c>
      <c r="X2017" s="94" t="s">
        <v>1346</v>
      </c>
      <c r="Y2017" s="93" t="s">
        <v>1347</v>
      </c>
    </row>
    <row r="2018" spans="1:25">
      <c r="A2018" s="92">
        <v>119</v>
      </c>
      <c r="B2018" s="93" t="s">
        <v>1345</v>
      </c>
      <c r="C2018" s="93" t="s">
        <v>512</v>
      </c>
      <c r="D2018" s="93">
        <f>27</f>
        <v>27</v>
      </c>
      <c r="E2018" s="93" t="s">
        <v>482</v>
      </c>
      <c r="F2018" s="93">
        <v>172</v>
      </c>
      <c r="G2018" s="93">
        <v>1743</v>
      </c>
      <c r="J2018" s="93">
        <v>177</v>
      </c>
      <c r="K2018" s="93">
        <v>172</v>
      </c>
      <c r="P2018" s="93" t="s">
        <v>667</v>
      </c>
      <c r="Q2018" s="93">
        <v>74</v>
      </c>
      <c r="V2018" s="93">
        <v>1</v>
      </c>
      <c r="W2018" s="93" t="s">
        <v>1250</v>
      </c>
      <c r="X2018" s="94" t="s">
        <v>1346</v>
      </c>
      <c r="Y2018" s="93" t="s">
        <v>1347</v>
      </c>
    </row>
    <row r="2019" spans="1:25">
      <c r="A2019" s="92">
        <v>119</v>
      </c>
      <c r="B2019" s="93" t="s">
        <v>1345</v>
      </c>
      <c r="C2019" s="93" t="s">
        <v>512</v>
      </c>
      <c r="D2019" s="93">
        <f>27</f>
        <v>27</v>
      </c>
      <c r="E2019" s="93" t="s">
        <v>746</v>
      </c>
      <c r="F2019" s="93">
        <v>375</v>
      </c>
      <c r="G2019" s="93">
        <v>1743</v>
      </c>
      <c r="J2019" s="93">
        <v>177</v>
      </c>
      <c r="K2019" s="93">
        <v>172</v>
      </c>
      <c r="P2019" s="93" t="s">
        <v>667</v>
      </c>
      <c r="Q2019" s="93">
        <v>74</v>
      </c>
      <c r="V2019" s="93">
        <v>1</v>
      </c>
      <c r="W2019" s="93" t="s">
        <v>1250</v>
      </c>
      <c r="X2019" s="94" t="s">
        <v>1346</v>
      </c>
      <c r="Y2019" s="93" t="s">
        <v>1347</v>
      </c>
    </row>
    <row r="2020" spans="1:25">
      <c r="A2020" s="92">
        <v>119</v>
      </c>
      <c r="B2020" s="93" t="s">
        <v>1345</v>
      </c>
      <c r="C2020" s="93" t="s">
        <v>952</v>
      </c>
      <c r="D2020" s="93">
        <v>343</v>
      </c>
      <c r="E2020" s="93" t="s">
        <v>511</v>
      </c>
      <c r="F2020" s="93">
        <f>20</f>
        <v>20</v>
      </c>
      <c r="G2020" s="93">
        <v>1743</v>
      </c>
      <c r="J2020" s="93">
        <v>177</v>
      </c>
      <c r="K2020" s="93">
        <v>172</v>
      </c>
      <c r="P2020" s="93" t="s">
        <v>667</v>
      </c>
      <c r="Q2020" s="93">
        <v>74</v>
      </c>
      <c r="V2020" s="93">
        <v>1</v>
      </c>
      <c r="W2020" s="93" t="s">
        <v>1250</v>
      </c>
      <c r="X2020" s="94" t="s">
        <v>1346</v>
      </c>
      <c r="Y2020" s="93" t="s">
        <v>1347</v>
      </c>
    </row>
    <row r="2021" spans="1:25">
      <c r="A2021" s="92">
        <v>119</v>
      </c>
      <c r="B2021" s="93" t="s">
        <v>1345</v>
      </c>
      <c r="C2021" s="93" t="s">
        <v>952</v>
      </c>
      <c r="D2021" s="93">
        <v>343</v>
      </c>
      <c r="E2021" s="93" t="s">
        <v>740</v>
      </c>
      <c r="F2021" s="93">
        <v>304</v>
      </c>
      <c r="G2021" s="93">
        <v>1743</v>
      </c>
      <c r="J2021" s="93">
        <v>177</v>
      </c>
      <c r="K2021" s="93">
        <v>172</v>
      </c>
      <c r="P2021" s="93" t="s">
        <v>667</v>
      </c>
      <c r="Q2021" s="93">
        <v>74</v>
      </c>
      <c r="V2021" s="93">
        <v>1</v>
      </c>
      <c r="W2021" s="93" t="s">
        <v>1250</v>
      </c>
      <c r="X2021" s="94" t="s">
        <v>1346</v>
      </c>
      <c r="Y2021" s="93" t="s">
        <v>1347</v>
      </c>
    </row>
    <row r="2022" spans="1:25">
      <c r="A2022" s="92">
        <v>119</v>
      </c>
      <c r="B2022" s="93" t="s">
        <v>1345</v>
      </c>
      <c r="C2022" s="93" t="s">
        <v>952</v>
      </c>
      <c r="D2022" s="93">
        <v>343</v>
      </c>
      <c r="E2022" s="93" t="s">
        <v>482</v>
      </c>
      <c r="F2022" s="93">
        <v>172</v>
      </c>
      <c r="G2022" s="93">
        <v>1743</v>
      </c>
      <c r="J2022" s="93">
        <v>177</v>
      </c>
      <c r="K2022" s="93">
        <v>172</v>
      </c>
      <c r="P2022" s="93" t="s">
        <v>667</v>
      </c>
      <c r="Q2022" s="93">
        <v>74</v>
      </c>
      <c r="V2022" s="93">
        <v>1</v>
      </c>
      <c r="W2022" s="93" t="s">
        <v>1250</v>
      </c>
      <c r="X2022" s="94" t="s">
        <v>1346</v>
      </c>
      <c r="Y2022" s="93" t="s">
        <v>1347</v>
      </c>
    </row>
    <row r="2023" spans="1:25">
      <c r="A2023" s="92">
        <v>119</v>
      </c>
      <c r="B2023" s="93" t="s">
        <v>1345</v>
      </c>
      <c r="C2023" s="93" t="s">
        <v>952</v>
      </c>
      <c r="D2023" s="93">
        <v>343</v>
      </c>
      <c r="E2023" s="93" t="s">
        <v>746</v>
      </c>
      <c r="F2023" s="93">
        <v>375</v>
      </c>
      <c r="G2023" s="93">
        <v>1743</v>
      </c>
      <c r="J2023" s="93">
        <v>177</v>
      </c>
      <c r="K2023" s="93">
        <v>172</v>
      </c>
      <c r="P2023" s="93" t="s">
        <v>667</v>
      </c>
      <c r="Q2023" s="93">
        <v>74</v>
      </c>
      <c r="V2023" s="93">
        <v>1</v>
      </c>
      <c r="W2023" s="93" t="s">
        <v>1250</v>
      </c>
      <c r="X2023" s="94" t="s">
        <v>1346</v>
      </c>
      <c r="Y2023" s="93" t="s">
        <v>1347</v>
      </c>
    </row>
    <row r="2024" spans="1:25">
      <c r="A2024" s="92">
        <v>119</v>
      </c>
      <c r="B2024" s="93" t="s">
        <v>1345</v>
      </c>
      <c r="C2024" s="93" t="s">
        <v>553</v>
      </c>
      <c r="D2024" s="93">
        <v>66</v>
      </c>
      <c r="E2024" s="93" t="s">
        <v>511</v>
      </c>
      <c r="F2024" s="93">
        <f>20</f>
        <v>20</v>
      </c>
      <c r="G2024" s="93">
        <v>1743</v>
      </c>
      <c r="J2024" s="93">
        <v>177</v>
      </c>
      <c r="K2024" s="93">
        <v>172</v>
      </c>
      <c r="P2024" s="93" t="s">
        <v>667</v>
      </c>
      <c r="Q2024" s="93">
        <v>74</v>
      </c>
      <c r="V2024" s="93">
        <v>1</v>
      </c>
      <c r="W2024" s="93" t="s">
        <v>1250</v>
      </c>
      <c r="X2024" s="94" t="s">
        <v>1346</v>
      </c>
      <c r="Y2024" s="93" t="s">
        <v>1347</v>
      </c>
    </row>
    <row r="2025" spans="1:25">
      <c r="A2025" s="92">
        <v>119</v>
      </c>
      <c r="B2025" s="93" t="s">
        <v>1345</v>
      </c>
      <c r="C2025" s="93" t="s">
        <v>553</v>
      </c>
      <c r="D2025" s="93">
        <v>66</v>
      </c>
      <c r="E2025" s="93" t="s">
        <v>740</v>
      </c>
      <c r="F2025" s="93">
        <v>304</v>
      </c>
      <c r="G2025" s="93">
        <v>1743</v>
      </c>
      <c r="J2025" s="93">
        <v>177</v>
      </c>
      <c r="K2025" s="93">
        <v>172</v>
      </c>
      <c r="P2025" s="93" t="s">
        <v>667</v>
      </c>
      <c r="Q2025" s="93">
        <v>74</v>
      </c>
      <c r="V2025" s="93">
        <v>1</v>
      </c>
      <c r="W2025" s="93" t="s">
        <v>1250</v>
      </c>
      <c r="X2025" s="94" t="s">
        <v>1346</v>
      </c>
      <c r="Y2025" s="93" t="s">
        <v>1347</v>
      </c>
    </row>
    <row r="2026" spans="1:25">
      <c r="A2026" s="92">
        <v>119</v>
      </c>
      <c r="B2026" s="93" t="s">
        <v>1345</v>
      </c>
      <c r="C2026" s="93" t="s">
        <v>553</v>
      </c>
      <c r="D2026" s="93">
        <v>66</v>
      </c>
      <c r="E2026" s="93" t="s">
        <v>482</v>
      </c>
      <c r="F2026" s="93">
        <v>172</v>
      </c>
      <c r="G2026" s="93">
        <v>1743</v>
      </c>
      <c r="J2026" s="93">
        <v>177</v>
      </c>
      <c r="K2026" s="93">
        <v>172</v>
      </c>
      <c r="P2026" s="93" t="s">
        <v>667</v>
      </c>
      <c r="Q2026" s="93">
        <v>74</v>
      </c>
      <c r="V2026" s="93">
        <v>1</v>
      </c>
      <c r="W2026" s="93" t="s">
        <v>1250</v>
      </c>
      <c r="X2026" s="94" t="s">
        <v>1346</v>
      </c>
      <c r="Y2026" s="93" t="s">
        <v>1347</v>
      </c>
    </row>
    <row r="2027" spans="1:25">
      <c r="A2027" s="92">
        <v>119</v>
      </c>
      <c r="B2027" s="93" t="s">
        <v>1345</v>
      </c>
      <c r="C2027" s="93" t="s">
        <v>553</v>
      </c>
      <c r="D2027" s="93">
        <v>66</v>
      </c>
      <c r="E2027" s="93" t="s">
        <v>746</v>
      </c>
      <c r="F2027" s="93">
        <v>375</v>
      </c>
      <c r="G2027" s="93">
        <v>1743</v>
      </c>
      <c r="J2027" s="93">
        <v>177</v>
      </c>
      <c r="K2027" s="93">
        <v>172</v>
      </c>
      <c r="P2027" s="93" t="s">
        <v>667</v>
      </c>
      <c r="Q2027" s="93">
        <v>74</v>
      </c>
      <c r="V2027" s="93">
        <v>1</v>
      </c>
      <c r="W2027" s="93" t="s">
        <v>1250</v>
      </c>
      <c r="X2027" s="94" t="s">
        <v>1346</v>
      </c>
      <c r="Y2027" s="93" t="s">
        <v>1347</v>
      </c>
    </row>
    <row r="2028" spans="1:25">
      <c r="A2028" s="92">
        <v>119</v>
      </c>
      <c r="B2028" s="93" t="s">
        <v>1345</v>
      </c>
      <c r="C2028" s="93" t="s">
        <v>748</v>
      </c>
      <c r="D2028" s="93">
        <v>83</v>
      </c>
      <c r="E2028" s="93" t="s">
        <v>511</v>
      </c>
      <c r="F2028" s="93">
        <f>20</f>
        <v>20</v>
      </c>
      <c r="G2028" s="93">
        <v>1743</v>
      </c>
      <c r="J2028" s="93">
        <v>177</v>
      </c>
      <c r="K2028" s="93">
        <v>172</v>
      </c>
      <c r="P2028" s="93" t="s">
        <v>667</v>
      </c>
      <c r="Q2028" s="93">
        <v>106</v>
      </c>
      <c r="V2028" s="93">
        <v>1</v>
      </c>
      <c r="W2028" s="93" t="s">
        <v>1250</v>
      </c>
      <c r="X2028" s="94" t="s">
        <v>1346</v>
      </c>
      <c r="Y2028" s="93" t="s">
        <v>1347</v>
      </c>
    </row>
    <row r="2029" spans="1:25">
      <c r="A2029" s="92">
        <v>119</v>
      </c>
      <c r="B2029" s="93" t="s">
        <v>1345</v>
      </c>
      <c r="C2029" s="93" t="s">
        <v>748</v>
      </c>
      <c r="D2029" s="93">
        <v>83</v>
      </c>
      <c r="E2029" s="93" t="s">
        <v>740</v>
      </c>
      <c r="F2029" s="93">
        <v>304</v>
      </c>
      <c r="G2029" s="93">
        <v>1743</v>
      </c>
      <c r="J2029" s="93">
        <v>177</v>
      </c>
      <c r="K2029" s="93">
        <v>172</v>
      </c>
      <c r="P2029" s="93" t="s">
        <v>667</v>
      </c>
      <c r="Q2029" s="93">
        <v>78</v>
      </c>
      <c r="V2029" s="93">
        <v>1</v>
      </c>
      <c r="W2029" s="93" t="s">
        <v>1250</v>
      </c>
      <c r="X2029" s="94" t="s">
        <v>1346</v>
      </c>
      <c r="Y2029" s="93" t="s">
        <v>1347</v>
      </c>
    </row>
    <row r="2030" spans="1:25">
      <c r="A2030" s="92">
        <v>119</v>
      </c>
      <c r="B2030" s="93" t="s">
        <v>1345</v>
      </c>
      <c r="C2030" s="93" t="s">
        <v>748</v>
      </c>
      <c r="D2030" s="93">
        <v>83</v>
      </c>
      <c r="E2030" s="93" t="s">
        <v>482</v>
      </c>
      <c r="F2030" s="93">
        <v>172</v>
      </c>
      <c r="G2030" s="93">
        <v>1743</v>
      </c>
      <c r="J2030" s="93">
        <v>177</v>
      </c>
      <c r="K2030" s="93">
        <v>172</v>
      </c>
      <c r="P2030" s="93" t="s">
        <v>667</v>
      </c>
      <c r="Q2030" s="93">
        <v>88</v>
      </c>
      <c r="V2030" s="93">
        <v>1</v>
      </c>
      <c r="W2030" s="93" t="s">
        <v>1250</v>
      </c>
      <c r="X2030" s="94" t="s">
        <v>1346</v>
      </c>
      <c r="Y2030" s="93" t="s">
        <v>1347</v>
      </c>
    </row>
    <row r="2031" spans="1:25">
      <c r="A2031" s="92">
        <v>119</v>
      </c>
      <c r="B2031" s="93" t="s">
        <v>1345</v>
      </c>
      <c r="C2031" s="93" t="s">
        <v>748</v>
      </c>
      <c r="D2031" s="93">
        <v>83</v>
      </c>
      <c r="E2031" s="93" t="s">
        <v>746</v>
      </c>
      <c r="F2031" s="93">
        <v>375</v>
      </c>
      <c r="G2031" s="93">
        <v>1743</v>
      </c>
      <c r="J2031" s="93">
        <v>177</v>
      </c>
      <c r="K2031" s="93">
        <v>172</v>
      </c>
      <c r="P2031" s="93" t="s">
        <v>667</v>
      </c>
      <c r="Q2031" s="93">
        <v>98</v>
      </c>
      <c r="V2031" s="93">
        <v>1</v>
      </c>
      <c r="W2031" s="93" t="s">
        <v>1250</v>
      </c>
      <c r="X2031" s="94" t="s">
        <v>1346</v>
      </c>
      <c r="Y2031" s="93" t="s">
        <v>1347</v>
      </c>
    </row>
    <row r="2032" spans="1:25">
      <c r="A2032" s="92">
        <v>119</v>
      </c>
      <c r="B2032" s="93" t="s">
        <v>1345</v>
      </c>
      <c r="C2032" s="93" t="s">
        <v>1087</v>
      </c>
      <c r="D2032" s="93">
        <v>216</v>
      </c>
      <c r="E2032" s="93" t="s">
        <v>511</v>
      </c>
      <c r="F2032" s="93">
        <f>20</f>
        <v>20</v>
      </c>
      <c r="G2032" s="93">
        <v>1744</v>
      </c>
      <c r="J2032" s="93">
        <v>177</v>
      </c>
      <c r="K2032" s="93">
        <v>172</v>
      </c>
      <c r="P2032" s="93" t="s">
        <v>667</v>
      </c>
      <c r="Q2032" s="93">
        <v>74</v>
      </c>
      <c r="V2032" s="93">
        <v>1</v>
      </c>
      <c r="W2032" s="93" t="s">
        <v>1250</v>
      </c>
      <c r="X2032" s="94" t="s">
        <v>1346</v>
      </c>
      <c r="Y2032" s="93" t="s">
        <v>1347</v>
      </c>
    </row>
    <row r="2033" spans="1:25">
      <c r="A2033" s="92">
        <v>119</v>
      </c>
      <c r="B2033" s="93" t="s">
        <v>1345</v>
      </c>
      <c r="C2033" s="93" t="s">
        <v>1087</v>
      </c>
      <c r="D2033" s="93">
        <v>216</v>
      </c>
      <c r="E2033" s="93" t="s">
        <v>740</v>
      </c>
      <c r="F2033" s="93">
        <v>304</v>
      </c>
      <c r="G2033" s="93">
        <v>1744</v>
      </c>
      <c r="J2033" s="93">
        <v>177</v>
      </c>
      <c r="K2033" s="93">
        <v>172</v>
      </c>
      <c r="P2033" s="93" t="s">
        <v>667</v>
      </c>
      <c r="Q2033" s="93">
        <v>74</v>
      </c>
      <c r="V2033" s="93">
        <v>1</v>
      </c>
      <c r="W2033" s="93" t="s">
        <v>1250</v>
      </c>
      <c r="X2033" s="94" t="s">
        <v>1346</v>
      </c>
      <c r="Y2033" s="93" t="s">
        <v>1347</v>
      </c>
    </row>
    <row r="2034" spans="1:25">
      <c r="A2034" s="92">
        <v>119</v>
      </c>
      <c r="B2034" s="93" t="s">
        <v>1345</v>
      </c>
      <c r="C2034" s="93" t="s">
        <v>1087</v>
      </c>
      <c r="D2034" s="93">
        <v>216</v>
      </c>
      <c r="E2034" s="93" t="s">
        <v>482</v>
      </c>
      <c r="F2034" s="93">
        <v>172</v>
      </c>
      <c r="G2034" s="93">
        <v>1744</v>
      </c>
      <c r="J2034" s="93">
        <v>177</v>
      </c>
      <c r="K2034" s="93">
        <v>172</v>
      </c>
      <c r="P2034" s="93" t="s">
        <v>667</v>
      </c>
      <c r="Q2034" s="93">
        <v>74</v>
      </c>
      <c r="V2034" s="93">
        <v>1</v>
      </c>
      <c r="W2034" s="93" t="s">
        <v>1250</v>
      </c>
      <c r="X2034" s="94" t="s">
        <v>1346</v>
      </c>
      <c r="Y2034" s="93" t="s">
        <v>1347</v>
      </c>
    </row>
    <row r="2035" spans="1:25">
      <c r="A2035" s="92">
        <v>119</v>
      </c>
      <c r="B2035" s="93" t="s">
        <v>1345</v>
      </c>
      <c r="C2035" s="93" t="s">
        <v>1087</v>
      </c>
      <c r="D2035" s="93">
        <v>216</v>
      </c>
      <c r="E2035" s="93" t="s">
        <v>746</v>
      </c>
      <c r="F2035" s="93">
        <v>375</v>
      </c>
      <c r="G2035" s="93">
        <v>1744</v>
      </c>
      <c r="J2035" s="93">
        <v>177</v>
      </c>
      <c r="K2035" s="93">
        <v>172</v>
      </c>
      <c r="P2035" s="93" t="s">
        <v>667</v>
      </c>
      <c r="Q2035" s="93">
        <v>74</v>
      </c>
      <c r="V2035" s="93">
        <v>1</v>
      </c>
      <c r="W2035" s="93" t="s">
        <v>1250</v>
      </c>
      <c r="X2035" s="94" t="s">
        <v>1346</v>
      </c>
      <c r="Y2035" s="93" t="s">
        <v>1347</v>
      </c>
    </row>
    <row r="2036" spans="1:25">
      <c r="A2036" s="92">
        <v>119</v>
      </c>
      <c r="B2036" s="93" t="s">
        <v>1345</v>
      </c>
      <c r="C2036" s="93" t="s">
        <v>736</v>
      </c>
      <c r="D2036" s="93">
        <v>177</v>
      </c>
      <c r="E2036" s="93" t="s">
        <v>511</v>
      </c>
      <c r="F2036" s="93">
        <f>20</f>
        <v>20</v>
      </c>
      <c r="G2036" s="93">
        <v>1744</v>
      </c>
      <c r="J2036" s="93">
        <v>177</v>
      </c>
      <c r="K2036" s="93">
        <v>172</v>
      </c>
      <c r="P2036" s="93" t="s">
        <v>667</v>
      </c>
      <c r="Q2036" s="93">
        <v>74</v>
      </c>
      <c r="V2036" s="93">
        <v>1</v>
      </c>
      <c r="W2036" s="93" t="s">
        <v>1250</v>
      </c>
      <c r="X2036" s="94" t="s">
        <v>1346</v>
      </c>
      <c r="Y2036" s="93" t="s">
        <v>1347</v>
      </c>
    </row>
    <row r="2037" spans="1:25">
      <c r="A2037" s="92">
        <v>119</v>
      </c>
      <c r="B2037" s="93" t="s">
        <v>1345</v>
      </c>
      <c r="C2037" s="93" t="s">
        <v>736</v>
      </c>
      <c r="D2037" s="93">
        <v>177</v>
      </c>
      <c r="E2037" s="93" t="s">
        <v>740</v>
      </c>
      <c r="F2037" s="93">
        <v>304</v>
      </c>
      <c r="G2037" s="93">
        <v>1744</v>
      </c>
      <c r="J2037" s="93">
        <v>177</v>
      </c>
      <c r="K2037" s="93">
        <v>172</v>
      </c>
      <c r="P2037" s="93" t="s">
        <v>667</v>
      </c>
      <c r="Q2037" s="93">
        <v>74</v>
      </c>
      <c r="V2037" s="93">
        <v>1</v>
      </c>
      <c r="W2037" s="93" t="s">
        <v>1250</v>
      </c>
      <c r="X2037" s="94" t="s">
        <v>1346</v>
      </c>
      <c r="Y2037" s="93" t="s">
        <v>1347</v>
      </c>
    </row>
    <row r="2038" spans="1:25">
      <c r="A2038" s="92">
        <v>119</v>
      </c>
      <c r="B2038" s="93" t="s">
        <v>1345</v>
      </c>
      <c r="C2038" s="93" t="s">
        <v>736</v>
      </c>
      <c r="D2038" s="93">
        <v>177</v>
      </c>
      <c r="E2038" s="93" t="s">
        <v>482</v>
      </c>
      <c r="F2038" s="93">
        <v>172</v>
      </c>
      <c r="G2038" s="93">
        <v>1744</v>
      </c>
      <c r="J2038" s="93">
        <v>177</v>
      </c>
      <c r="K2038" s="93">
        <v>172</v>
      </c>
      <c r="P2038" s="93" t="s">
        <v>667</v>
      </c>
      <c r="Q2038" s="93">
        <v>74</v>
      </c>
      <c r="V2038" s="93">
        <v>1</v>
      </c>
      <c r="W2038" s="93" t="s">
        <v>1250</v>
      </c>
      <c r="X2038" s="94" t="s">
        <v>1346</v>
      </c>
      <c r="Y2038" s="93" t="s">
        <v>1347</v>
      </c>
    </row>
    <row r="2039" spans="1:25">
      <c r="A2039" s="92">
        <v>119</v>
      </c>
      <c r="B2039" s="93" t="s">
        <v>1345</v>
      </c>
      <c r="C2039" s="93" t="s">
        <v>736</v>
      </c>
      <c r="D2039" s="93">
        <v>177</v>
      </c>
      <c r="E2039" s="93" t="s">
        <v>746</v>
      </c>
      <c r="F2039" s="93">
        <v>375</v>
      </c>
      <c r="G2039" s="93">
        <v>1744</v>
      </c>
      <c r="J2039" s="93">
        <v>177</v>
      </c>
      <c r="K2039" s="93">
        <v>172</v>
      </c>
      <c r="P2039" s="93" t="s">
        <v>667</v>
      </c>
      <c r="Q2039" s="93">
        <v>74</v>
      </c>
      <c r="V2039" s="93">
        <v>1</v>
      </c>
      <c r="W2039" s="93" t="s">
        <v>1250</v>
      </c>
      <c r="X2039" s="94" t="s">
        <v>1346</v>
      </c>
      <c r="Y2039" s="93" t="s">
        <v>1347</v>
      </c>
    </row>
    <row r="2040" spans="1:25">
      <c r="A2040" s="92">
        <v>119</v>
      </c>
      <c r="B2040" s="93" t="s">
        <v>1345</v>
      </c>
      <c r="C2040" s="93" t="s">
        <v>512</v>
      </c>
      <c r="D2040" s="93">
        <f>27</f>
        <v>27</v>
      </c>
      <c r="E2040" s="93" t="s">
        <v>511</v>
      </c>
      <c r="F2040" s="93">
        <f>20</f>
        <v>20</v>
      </c>
      <c r="G2040" s="93">
        <v>1744</v>
      </c>
      <c r="J2040" s="93">
        <v>177</v>
      </c>
      <c r="K2040" s="93">
        <v>172</v>
      </c>
      <c r="P2040" s="93" t="s">
        <v>667</v>
      </c>
      <c r="Q2040" s="93">
        <v>74</v>
      </c>
      <c r="V2040" s="93">
        <v>1</v>
      </c>
      <c r="W2040" s="93" t="s">
        <v>1250</v>
      </c>
      <c r="X2040" s="94" t="s">
        <v>1346</v>
      </c>
      <c r="Y2040" s="93" t="s">
        <v>1347</v>
      </c>
    </row>
    <row r="2041" spans="1:25">
      <c r="A2041" s="92">
        <v>119</v>
      </c>
      <c r="B2041" s="93" t="s">
        <v>1345</v>
      </c>
      <c r="C2041" s="93" t="s">
        <v>512</v>
      </c>
      <c r="D2041" s="93">
        <f>27</f>
        <v>27</v>
      </c>
      <c r="E2041" s="93" t="s">
        <v>740</v>
      </c>
      <c r="F2041" s="93">
        <v>304</v>
      </c>
      <c r="G2041" s="93">
        <v>1744</v>
      </c>
      <c r="J2041" s="93">
        <v>177</v>
      </c>
      <c r="K2041" s="93">
        <v>172</v>
      </c>
      <c r="P2041" s="93" t="s">
        <v>667</v>
      </c>
      <c r="Q2041" s="93">
        <v>74</v>
      </c>
      <c r="V2041" s="93">
        <v>1</v>
      </c>
      <c r="W2041" s="93" t="s">
        <v>1250</v>
      </c>
      <c r="X2041" s="94" t="s">
        <v>1346</v>
      </c>
      <c r="Y2041" s="93" t="s">
        <v>1347</v>
      </c>
    </row>
    <row r="2042" spans="1:25">
      <c r="A2042" s="92">
        <v>119</v>
      </c>
      <c r="B2042" s="93" t="s">
        <v>1345</v>
      </c>
      <c r="C2042" s="93" t="s">
        <v>512</v>
      </c>
      <c r="D2042" s="93">
        <f>27</f>
        <v>27</v>
      </c>
      <c r="E2042" s="93" t="s">
        <v>482</v>
      </c>
      <c r="F2042" s="93">
        <v>172</v>
      </c>
      <c r="G2042" s="93">
        <v>1744</v>
      </c>
      <c r="J2042" s="93">
        <v>177</v>
      </c>
      <c r="K2042" s="93">
        <v>172</v>
      </c>
      <c r="P2042" s="93" t="s">
        <v>667</v>
      </c>
      <c r="Q2042" s="93">
        <v>74</v>
      </c>
      <c r="V2042" s="93">
        <v>1</v>
      </c>
      <c r="W2042" s="93" t="s">
        <v>1250</v>
      </c>
      <c r="X2042" s="94" t="s">
        <v>1346</v>
      </c>
      <c r="Y2042" s="93" t="s">
        <v>1347</v>
      </c>
    </row>
    <row r="2043" spans="1:25">
      <c r="A2043" s="92">
        <v>119</v>
      </c>
      <c r="B2043" s="93" t="s">
        <v>1345</v>
      </c>
      <c r="C2043" s="93" t="s">
        <v>512</v>
      </c>
      <c r="D2043" s="93">
        <f>27</f>
        <v>27</v>
      </c>
      <c r="E2043" s="93" t="s">
        <v>746</v>
      </c>
      <c r="F2043" s="93">
        <v>375</v>
      </c>
      <c r="G2043" s="93">
        <v>1744</v>
      </c>
      <c r="J2043" s="93">
        <v>177</v>
      </c>
      <c r="K2043" s="93">
        <v>172</v>
      </c>
      <c r="P2043" s="93" t="s">
        <v>667</v>
      </c>
      <c r="Q2043" s="93">
        <v>74</v>
      </c>
      <c r="V2043" s="93">
        <v>1</v>
      </c>
      <c r="W2043" s="93" t="s">
        <v>1250</v>
      </c>
      <c r="X2043" s="94" t="s">
        <v>1346</v>
      </c>
      <c r="Y2043" s="93" t="s">
        <v>1347</v>
      </c>
    </row>
    <row r="2044" spans="1:25">
      <c r="A2044" s="92">
        <v>119</v>
      </c>
      <c r="B2044" s="93" t="s">
        <v>1345</v>
      </c>
      <c r="C2044" s="93" t="s">
        <v>952</v>
      </c>
      <c r="D2044" s="93">
        <v>343</v>
      </c>
      <c r="E2044" s="93" t="s">
        <v>511</v>
      </c>
      <c r="F2044" s="93">
        <f>20</f>
        <v>20</v>
      </c>
      <c r="G2044" s="93">
        <v>1744</v>
      </c>
      <c r="J2044" s="93">
        <v>177</v>
      </c>
      <c r="K2044" s="93">
        <v>172</v>
      </c>
      <c r="P2044" s="93" t="s">
        <v>667</v>
      </c>
      <c r="Q2044" s="93">
        <v>74</v>
      </c>
      <c r="V2044" s="93">
        <v>1</v>
      </c>
      <c r="W2044" s="93" t="s">
        <v>1250</v>
      </c>
      <c r="X2044" s="94" t="s">
        <v>1346</v>
      </c>
      <c r="Y2044" s="93" t="s">
        <v>1347</v>
      </c>
    </row>
    <row r="2045" spans="1:25">
      <c r="A2045" s="92">
        <v>119</v>
      </c>
      <c r="B2045" s="93" t="s">
        <v>1345</v>
      </c>
      <c r="C2045" s="93" t="s">
        <v>952</v>
      </c>
      <c r="D2045" s="93">
        <v>343</v>
      </c>
      <c r="E2045" s="93" t="s">
        <v>740</v>
      </c>
      <c r="F2045" s="93">
        <v>304</v>
      </c>
      <c r="G2045" s="93">
        <v>1744</v>
      </c>
      <c r="J2045" s="93">
        <v>177</v>
      </c>
      <c r="K2045" s="93">
        <v>172</v>
      </c>
      <c r="P2045" s="93" t="s">
        <v>667</v>
      </c>
      <c r="Q2045" s="93">
        <v>74</v>
      </c>
      <c r="V2045" s="93">
        <v>1</v>
      </c>
      <c r="W2045" s="93" t="s">
        <v>1250</v>
      </c>
      <c r="X2045" s="94" t="s">
        <v>1346</v>
      </c>
      <c r="Y2045" s="93" t="s">
        <v>1347</v>
      </c>
    </row>
    <row r="2046" spans="1:25">
      <c r="A2046" s="92">
        <v>119</v>
      </c>
      <c r="B2046" s="93" t="s">
        <v>1345</v>
      </c>
      <c r="C2046" s="93" t="s">
        <v>952</v>
      </c>
      <c r="D2046" s="93">
        <v>343</v>
      </c>
      <c r="E2046" s="93" t="s">
        <v>482</v>
      </c>
      <c r="F2046" s="93">
        <v>172</v>
      </c>
      <c r="G2046" s="93">
        <v>1744</v>
      </c>
      <c r="J2046" s="93">
        <v>177</v>
      </c>
      <c r="K2046" s="93">
        <v>172</v>
      </c>
      <c r="P2046" s="93" t="s">
        <v>667</v>
      </c>
      <c r="Q2046" s="93">
        <v>74</v>
      </c>
      <c r="V2046" s="93">
        <v>1</v>
      </c>
      <c r="W2046" s="93" t="s">
        <v>1250</v>
      </c>
      <c r="X2046" s="94" t="s">
        <v>1346</v>
      </c>
      <c r="Y2046" s="93" t="s">
        <v>1347</v>
      </c>
    </row>
    <row r="2047" spans="1:25">
      <c r="A2047" s="92">
        <v>119</v>
      </c>
      <c r="B2047" s="93" t="s">
        <v>1345</v>
      </c>
      <c r="C2047" s="93" t="s">
        <v>952</v>
      </c>
      <c r="D2047" s="93">
        <v>343</v>
      </c>
      <c r="E2047" s="93" t="s">
        <v>746</v>
      </c>
      <c r="F2047" s="93">
        <v>375</v>
      </c>
      <c r="G2047" s="93">
        <v>1744</v>
      </c>
      <c r="J2047" s="93">
        <v>177</v>
      </c>
      <c r="K2047" s="93">
        <v>172</v>
      </c>
      <c r="P2047" s="93" t="s">
        <v>667</v>
      </c>
      <c r="Q2047" s="93">
        <v>74</v>
      </c>
      <c r="V2047" s="93">
        <v>1</v>
      </c>
      <c r="W2047" s="93" t="s">
        <v>1250</v>
      </c>
      <c r="X2047" s="94" t="s">
        <v>1346</v>
      </c>
      <c r="Y2047" s="93" t="s">
        <v>1347</v>
      </c>
    </row>
    <row r="2048" spans="1:25">
      <c r="A2048" s="92">
        <v>119</v>
      </c>
      <c r="B2048" s="93" t="s">
        <v>1345</v>
      </c>
      <c r="C2048" s="93" t="s">
        <v>553</v>
      </c>
      <c r="D2048" s="93">
        <v>66</v>
      </c>
      <c r="E2048" s="93" t="s">
        <v>511</v>
      </c>
      <c r="F2048" s="93">
        <f>20</f>
        <v>20</v>
      </c>
      <c r="G2048" s="93">
        <v>1744</v>
      </c>
      <c r="J2048" s="93">
        <v>177</v>
      </c>
      <c r="K2048" s="93">
        <v>172</v>
      </c>
      <c r="P2048" s="93" t="s">
        <v>667</v>
      </c>
      <c r="Q2048" s="93">
        <v>74</v>
      </c>
      <c r="V2048" s="93">
        <v>1</v>
      </c>
      <c r="W2048" s="93" t="s">
        <v>1250</v>
      </c>
      <c r="X2048" s="94" t="s">
        <v>1346</v>
      </c>
      <c r="Y2048" s="93" t="s">
        <v>1347</v>
      </c>
    </row>
    <row r="2049" spans="1:25">
      <c r="A2049" s="92">
        <v>119</v>
      </c>
      <c r="B2049" s="93" t="s">
        <v>1345</v>
      </c>
      <c r="C2049" s="93" t="s">
        <v>553</v>
      </c>
      <c r="D2049" s="93">
        <v>66</v>
      </c>
      <c r="E2049" s="93" t="s">
        <v>740</v>
      </c>
      <c r="F2049" s="93">
        <v>304</v>
      </c>
      <c r="G2049" s="93">
        <v>1744</v>
      </c>
      <c r="J2049" s="93">
        <v>177</v>
      </c>
      <c r="K2049" s="93">
        <v>172</v>
      </c>
      <c r="P2049" s="93" t="s">
        <v>667</v>
      </c>
      <c r="Q2049" s="93">
        <v>74</v>
      </c>
      <c r="V2049" s="93">
        <v>1</v>
      </c>
      <c r="W2049" s="93" t="s">
        <v>1250</v>
      </c>
      <c r="X2049" s="94" t="s">
        <v>1346</v>
      </c>
      <c r="Y2049" s="93" t="s">
        <v>1347</v>
      </c>
    </row>
    <row r="2050" spans="1:25">
      <c r="A2050" s="92">
        <v>119</v>
      </c>
      <c r="B2050" s="93" t="s">
        <v>1345</v>
      </c>
      <c r="C2050" s="93" t="s">
        <v>553</v>
      </c>
      <c r="D2050" s="93">
        <v>66</v>
      </c>
      <c r="E2050" s="93" t="s">
        <v>482</v>
      </c>
      <c r="F2050" s="93">
        <v>172</v>
      </c>
      <c r="G2050" s="93">
        <v>1744</v>
      </c>
      <c r="J2050" s="93">
        <v>177</v>
      </c>
      <c r="K2050" s="93">
        <v>172</v>
      </c>
      <c r="P2050" s="93" t="s">
        <v>667</v>
      </c>
      <c r="Q2050" s="93">
        <v>74</v>
      </c>
      <c r="V2050" s="93">
        <v>1</v>
      </c>
      <c r="W2050" s="93" t="s">
        <v>1250</v>
      </c>
      <c r="X2050" s="94" t="s">
        <v>1346</v>
      </c>
      <c r="Y2050" s="93" t="s">
        <v>1347</v>
      </c>
    </row>
    <row r="2051" spans="1:25">
      <c r="A2051" s="92">
        <v>119</v>
      </c>
      <c r="B2051" s="93" t="s">
        <v>1345</v>
      </c>
      <c r="C2051" s="93" t="s">
        <v>553</v>
      </c>
      <c r="D2051" s="93">
        <v>66</v>
      </c>
      <c r="E2051" s="93" t="s">
        <v>746</v>
      </c>
      <c r="F2051" s="93">
        <v>375</v>
      </c>
      <c r="G2051" s="93">
        <v>1744</v>
      </c>
      <c r="J2051" s="93">
        <v>177</v>
      </c>
      <c r="K2051" s="93">
        <v>172</v>
      </c>
      <c r="P2051" s="93" t="s">
        <v>667</v>
      </c>
      <c r="Q2051" s="93">
        <v>74</v>
      </c>
      <c r="V2051" s="93">
        <v>1</v>
      </c>
      <c r="W2051" s="93" t="s">
        <v>1250</v>
      </c>
      <c r="X2051" s="94" t="s">
        <v>1346</v>
      </c>
      <c r="Y2051" s="93" t="s">
        <v>1347</v>
      </c>
    </row>
    <row r="2052" spans="1:25">
      <c r="A2052" s="92">
        <v>119</v>
      </c>
      <c r="B2052" s="93" t="s">
        <v>1345</v>
      </c>
      <c r="C2052" s="93" t="s">
        <v>748</v>
      </c>
      <c r="D2052" s="93">
        <v>83</v>
      </c>
      <c r="E2052" s="93" t="s">
        <v>511</v>
      </c>
      <c r="F2052" s="93">
        <f>20</f>
        <v>20</v>
      </c>
      <c r="G2052" s="93">
        <v>1744</v>
      </c>
      <c r="J2052" s="93">
        <v>177</v>
      </c>
      <c r="K2052" s="93">
        <v>172</v>
      </c>
      <c r="P2052" s="93" t="s">
        <v>667</v>
      </c>
      <c r="Q2052" s="93">
        <v>107</v>
      </c>
      <c r="V2052" s="93">
        <v>1</v>
      </c>
      <c r="W2052" s="93" t="s">
        <v>1250</v>
      </c>
      <c r="X2052" s="94" t="s">
        <v>1346</v>
      </c>
      <c r="Y2052" s="93" t="s">
        <v>1347</v>
      </c>
    </row>
    <row r="2053" spans="1:25">
      <c r="A2053" s="92">
        <v>119</v>
      </c>
      <c r="B2053" s="93" t="s">
        <v>1345</v>
      </c>
      <c r="C2053" s="93" t="s">
        <v>748</v>
      </c>
      <c r="D2053" s="93">
        <v>83</v>
      </c>
      <c r="E2053" s="93" t="s">
        <v>740</v>
      </c>
      <c r="F2053" s="93">
        <v>304</v>
      </c>
      <c r="G2053" s="93">
        <v>1744</v>
      </c>
      <c r="J2053" s="93">
        <v>177</v>
      </c>
      <c r="K2053" s="93">
        <v>172</v>
      </c>
      <c r="P2053" s="93" t="s">
        <v>667</v>
      </c>
      <c r="Q2053" s="93">
        <v>79</v>
      </c>
      <c r="V2053" s="93">
        <v>1</v>
      </c>
      <c r="W2053" s="93" t="s">
        <v>1250</v>
      </c>
      <c r="X2053" s="94" t="s">
        <v>1346</v>
      </c>
      <c r="Y2053" s="93" t="s">
        <v>1347</v>
      </c>
    </row>
    <row r="2054" spans="1:25">
      <c r="A2054" s="92">
        <v>119</v>
      </c>
      <c r="B2054" s="93" t="s">
        <v>1345</v>
      </c>
      <c r="C2054" s="93" t="s">
        <v>748</v>
      </c>
      <c r="D2054" s="93">
        <v>83</v>
      </c>
      <c r="E2054" s="93" t="s">
        <v>482</v>
      </c>
      <c r="F2054" s="93">
        <v>172</v>
      </c>
      <c r="G2054" s="93">
        <v>1744</v>
      </c>
      <c r="J2054" s="93">
        <v>177</v>
      </c>
      <c r="K2054" s="93">
        <v>172</v>
      </c>
      <c r="P2054" s="93" t="s">
        <v>667</v>
      </c>
      <c r="Q2054" s="93">
        <v>89</v>
      </c>
      <c r="V2054" s="93">
        <v>1</v>
      </c>
      <c r="W2054" s="93" t="s">
        <v>1250</v>
      </c>
      <c r="X2054" s="94" t="s">
        <v>1346</v>
      </c>
      <c r="Y2054" s="93" t="s">
        <v>1347</v>
      </c>
    </row>
    <row r="2055" spans="1:25">
      <c r="A2055" s="92">
        <v>119</v>
      </c>
      <c r="B2055" s="93" t="s">
        <v>1345</v>
      </c>
      <c r="C2055" s="93" t="s">
        <v>748</v>
      </c>
      <c r="D2055" s="93">
        <v>83</v>
      </c>
      <c r="E2055" s="93" t="s">
        <v>746</v>
      </c>
      <c r="F2055" s="93">
        <v>375</v>
      </c>
      <c r="G2055" s="93">
        <v>1744</v>
      </c>
      <c r="J2055" s="93">
        <v>177</v>
      </c>
      <c r="K2055" s="93">
        <v>172</v>
      </c>
      <c r="P2055" s="93" t="s">
        <v>667</v>
      </c>
      <c r="Q2055" s="93">
        <v>99</v>
      </c>
      <c r="V2055" s="93">
        <v>1</v>
      </c>
      <c r="W2055" s="93" t="s">
        <v>1250</v>
      </c>
      <c r="X2055" s="94" t="s">
        <v>1346</v>
      </c>
      <c r="Y2055" s="93" t="s">
        <v>1347</v>
      </c>
    </row>
    <row r="2056" spans="1:25">
      <c r="A2056" s="92">
        <v>119</v>
      </c>
      <c r="B2056" s="93" t="s">
        <v>1345</v>
      </c>
      <c r="C2056" s="93" t="s">
        <v>1087</v>
      </c>
      <c r="D2056" s="93">
        <v>216</v>
      </c>
      <c r="E2056" s="93" t="s">
        <v>511</v>
      </c>
      <c r="F2056" s="93">
        <f>20</f>
        <v>20</v>
      </c>
      <c r="G2056" s="93">
        <v>1745</v>
      </c>
      <c r="J2056" s="93">
        <v>177</v>
      </c>
      <c r="K2056" s="93">
        <v>172</v>
      </c>
      <c r="P2056" s="93" t="s">
        <v>667</v>
      </c>
      <c r="Q2056" s="93">
        <v>74</v>
      </c>
      <c r="V2056" s="93">
        <v>1</v>
      </c>
      <c r="W2056" s="93" t="s">
        <v>1250</v>
      </c>
      <c r="X2056" s="94" t="s">
        <v>1346</v>
      </c>
      <c r="Y2056" s="93" t="s">
        <v>1347</v>
      </c>
    </row>
    <row r="2057" spans="1:25">
      <c r="A2057" s="92">
        <v>119</v>
      </c>
      <c r="B2057" s="93" t="s">
        <v>1345</v>
      </c>
      <c r="C2057" s="93" t="s">
        <v>1087</v>
      </c>
      <c r="D2057" s="93">
        <v>216</v>
      </c>
      <c r="E2057" s="93" t="s">
        <v>740</v>
      </c>
      <c r="F2057" s="93">
        <v>304</v>
      </c>
      <c r="G2057" s="93">
        <v>1745</v>
      </c>
      <c r="J2057" s="93">
        <v>177</v>
      </c>
      <c r="K2057" s="93">
        <v>172</v>
      </c>
      <c r="P2057" s="93" t="s">
        <v>667</v>
      </c>
      <c r="Q2057" s="93">
        <v>74</v>
      </c>
      <c r="V2057" s="93">
        <v>1</v>
      </c>
      <c r="W2057" s="93" t="s">
        <v>1250</v>
      </c>
      <c r="X2057" s="94" t="s">
        <v>1346</v>
      </c>
      <c r="Y2057" s="93" t="s">
        <v>1347</v>
      </c>
    </row>
    <row r="2058" spans="1:25">
      <c r="A2058" s="92">
        <v>119</v>
      </c>
      <c r="B2058" s="93" t="s">
        <v>1345</v>
      </c>
      <c r="C2058" s="93" t="s">
        <v>1087</v>
      </c>
      <c r="D2058" s="93">
        <v>216</v>
      </c>
      <c r="E2058" s="93" t="s">
        <v>482</v>
      </c>
      <c r="F2058" s="93">
        <v>172</v>
      </c>
      <c r="G2058" s="93">
        <v>1745</v>
      </c>
      <c r="J2058" s="93">
        <v>177</v>
      </c>
      <c r="K2058" s="93">
        <v>172</v>
      </c>
      <c r="P2058" s="93" t="s">
        <v>667</v>
      </c>
      <c r="Q2058" s="93">
        <v>74</v>
      </c>
      <c r="V2058" s="93">
        <v>1</v>
      </c>
      <c r="W2058" s="93" t="s">
        <v>1250</v>
      </c>
      <c r="X2058" s="94" t="s">
        <v>1346</v>
      </c>
      <c r="Y2058" s="93" t="s">
        <v>1347</v>
      </c>
    </row>
    <row r="2059" spans="1:25">
      <c r="A2059" s="92">
        <v>119</v>
      </c>
      <c r="B2059" s="93" t="s">
        <v>1345</v>
      </c>
      <c r="C2059" s="93" t="s">
        <v>1087</v>
      </c>
      <c r="D2059" s="93">
        <v>216</v>
      </c>
      <c r="E2059" s="93" t="s">
        <v>746</v>
      </c>
      <c r="F2059" s="93">
        <v>375</v>
      </c>
      <c r="G2059" s="93">
        <v>1745</v>
      </c>
      <c r="J2059" s="93">
        <v>177</v>
      </c>
      <c r="K2059" s="93">
        <v>172</v>
      </c>
      <c r="P2059" s="93" t="s">
        <v>667</v>
      </c>
      <c r="Q2059" s="93">
        <v>74</v>
      </c>
      <c r="V2059" s="93">
        <v>1</v>
      </c>
      <c r="W2059" s="93" t="s">
        <v>1250</v>
      </c>
      <c r="X2059" s="94" t="s">
        <v>1346</v>
      </c>
      <c r="Y2059" s="93" t="s">
        <v>1347</v>
      </c>
    </row>
    <row r="2060" spans="1:25">
      <c r="A2060" s="92">
        <v>119</v>
      </c>
      <c r="B2060" s="93" t="s">
        <v>1345</v>
      </c>
      <c r="C2060" s="93" t="s">
        <v>542</v>
      </c>
      <c r="D2060" s="93">
        <f>56</f>
        <v>56</v>
      </c>
      <c r="E2060" s="93" t="s">
        <v>511</v>
      </c>
      <c r="F2060" s="93">
        <f>20</f>
        <v>20</v>
      </c>
      <c r="G2060" s="93">
        <v>1745</v>
      </c>
      <c r="J2060" s="93">
        <v>177</v>
      </c>
      <c r="K2060" s="93">
        <v>172</v>
      </c>
      <c r="P2060" s="93" t="s">
        <v>667</v>
      </c>
      <c r="Q2060" s="93">
        <v>74</v>
      </c>
      <c r="V2060" s="93">
        <v>1</v>
      </c>
      <c r="W2060" s="93" t="s">
        <v>1250</v>
      </c>
      <c r="X2060" s="94" t="s">
        <v>1346</v>
      </c>
      <c r="Y2060" s="93" t="s">
        <v>1347</v>
      </c>
    </row>
    <row r="2061" spans="1:25">
      <c r="A2061" s="92">
        <v>119</v>
      </c>
      <c r="B2061" s="93" t="s">
        <v>1345</v>
      </c>
      <c r="C2061" s="93" t="s">
        <v>542</v>
      </c>
      <c r="D2061" s="93">
        <f>56</f>
        <v>56</v>
      </c>
      <c r="E2061" s="93" t="s">
        <v>740</v>
      </c>
      <c r="F2061" s="93">
        <v>304</v>
      </c>
      <c r="G2061" s="93">
        <v>1745</v>
      </c>
      <c r="J2061" s="93">
        <v>177</v>
      </c>
      <c r="K2061" s="93">
        <v>172</v>
      </c>
      <c r="P2061" s="93" t="s">
        <v>667</v>
      </c>
      <c r="Q2061" s="93">
        <v>74</v>
      </c>
      <c r="V2061" s="93">
        <v>1</v>
      </c>
      <c r="W2061" s="93" t="s">
        <v>1250</v>
      </c>
      <c r="X2061" s="94" t="s">
        <v>1346</v>
      </c>
      <c r="Y2061" s="93" t="s">
        <v>1347</v>
      </c>
    </row>
    <row r="2062" spans="1:25">
      <c r="A2062" s="92">
        <v>119</v>
      </c>
      <c r="B2062" s="93" t="s">
        <v>1345</v>
      </c>
      <c r="C2062" s="93" t="s">
        <v>542</v>
      </c>
      <c r="D2062" s="93">
        <f>56</f>
        <v>56</v>
      </c>
      <c r="E2062" s="93" t="s">
        <v>482</v>
      </c>
      <c r="F2062" s="93">
        <v>172</v>
      </c>
      <c r="G2062" s="93">
        <v>1745</v>
      </c>
      <c r="J2062" s="93">
        <v>177</v>
      </c>
      <c r="K2062" s="93">
        <v>172</v>
      </c>
      <c r="P2062" s="93" t="s">
        <v>667</v>
      </c>
      <c r="Q2062" s="93">
        <v>74</v>
      </c>
      <c r="V2062" s="93">
        <v>1</v>
      </c>
      <c r="W2062" s="93" t="s">
        <v>1250</v>
      </c>
      <c r="X2062" s="94" t="s">
        <v>1346</v>
      </c>
      <c r="Y2062" s="93" t="s">
        <v>1347</v>
      </c>
    </row>
    <row r="2063" spans="1:25">
      <c r="A2063" s="92">
        <v>119</v>
      </c>
      <c r="B2063" s="93" t="s">
        <v>1345</v>
      </c>
      <c r="C2063" s="93" t="s">
        <v>542</v>
      </c>
      <c r="D2063" s="93">
        <f>56</f>
        <v>56</v>
      </c>
      <c r="E2063" s="93" t="s">
        <v>746</v>
      </c>
      <c r="F2063" s="93">
        <v>375</v>
      </c>
      <c r="G2063" s="93">
        <v>1745</v>
      </c>
      <c r="J2063" s="93">
        <v>177</v>
      </c>
      <c r="K2063" s="93">
        <v>172</v>
      </c>
      <c r="P2063" s="93" t="s">
        <v>667</v>
      </c>
      <c r="Q2063" s="93">
        <v>74</v>
      </c>
      <c r="V2063" s="93">
        <v>1</v>
      </c>
      <c r="W2063" s="93" t="s">
        <v>1250</v>
      </c>
      <c r="X2063" s="94" t="s">
        <v>1346</v>
      </c>
      <c r="Y2063" s="93" t="s">
        <v>1347</v>
      </c>
    </row>
    <row r="2064" spans="1:25">
      <c r="A2064" s="92">
        <v>119</v>
      </c>
      <c r="B2064" s="93" t="s">
        <v>1345</v>
      </c>
      <c r="C2064" s="93" t="s">
        <v>570</v>
      </c>
      <c r="D2064" s="93">
        <v>379</v>
      </c>
      <c r="E2064" s="93" t="s">
        <v>511</v>
      </c>
      <c r="F2064" s="93">
        <f>20</f>
        <v>20</v>
      </c>
      <c r="G2064" s="93">
        <v>1745</v>
      </c>
      <c r="J2064" s="93">
        <v>177</v>
      </c>
      <c r="K2064" s="93">
        <v>172</v>
      </c>
      <c r="P2064" s="93" t="s">
        <v>667</v>
      </c>
      <c r="Q2064" s="93">
        <v>74</v>
      </c>
      <c r="R2064" s="93">
        <v>1</v>
      </c>
      <c r="V2064" s="93">
        <v>1</v>
      </c>
      <c r="W2064" s="93" t="s">
        <v>1250</v>
      </c>
      <c r="X2064" s="94" t="s">
        <v>1346</v>
      </c>
      <c r="Y2064" s="93" t="s">
        <v>1347</v>
      </c>
    </row>
    <row r="2065" spans="1:25">
      <c r="A2065" s="92">
        <v>119</v>
      </c>
      <c r="B2065" s="93" t="s">
        <v>1345</v>
      </c>
      <c r="C2065" s="93" t="s">
        <v>570</v>
      </c>
      <c r="D2065" s="93">
        <v>379</v>
      </c>
      <c r="E2065" s="93" t="s">
        <v>482</v>
      </c>
      <c r="F2065" s="93">
        <v>172</v>
      </c>
      <c r="G2065" s="93">
        <v>1745</v>
      </c>
      <c r="J2065" s="93">
        <v>177</v>
      </c>
      <c r="K2065" s="93">
        <v>172</v>
      </c>
      <c r="P2065" s="93" t="s">
        <v>667</v>
      </c>
      <c r="Q2065" s="93">
        <v>74</v>
      </c>
      <c r="R2065" s="93">
        <v>1</v>
      </c>
      <c r="V2065" s="93">
        <v>1</v>
      </c>
      <c r="W2065" s="93" t="s">
        <v>1250</v>
      </c>
      <c r="X2065" s="94" t="s">
        <v>1346</v>
      </c>
      <c r="Y2065" s="93" t="s">
        <v>1347</v>
      </c>
    </row>
    <row r="2066" spans="1:25">
      <c r="A2066" s="92">
        <v>119</v>
      </c>
      <c r="B2066" s="93" t="s">
        <v>1345</v>
      </c>
      <c r="C2066" s="93" t="s">
        <v>570</v>
      </c>
      <c r="D2066" s="93">
        <v>379</v>
      </c>
      <c r="E2066" s="93" t="s">
        <v>746</v>
      </c>
      <c r="F2066" s="93">
        <v>375</v>
      </c>
      <c r="G2066" s="93">
        <v>1745</v>
      </c>
      <c r="J2066" s="93">
        <v>177</v>
      </c>
      <c r="K2066" s="93">
        <v>172</v>
      </c>
      <c r="P2066" s="93" t="s">
        <v>667</v>
      </c>
      <c r="Q2066" s="93">
        <v>74</v>
      </c>
      <c r="R2066" s="93">
        <v>1</v>
      </c>
      <c r="V2066" s="93">
        <v>1</v>
      </c>
      <c r="W2066" s="93" t="s">
        <v>1250</v>
      </c>
      <c r="X2066" s="94" t="s">
        <v>1346</v>
      </c>
      <c r="Y2066" s="93" t="s">
        <v>1347</v>
      </c>
    </row>
    <row r="2067" spans="1:25">
      <c r="A2067" s="92">
        <v>119</v>
      </c>
      <c r="B2067" s="93" t="s">
        <v>1345</v>
      </c>
      <c r="C2067" s="93" t="s">
        <v>736</v>
      </c>
      <c r="D2067" s="93">
        <v>177</v>
      </c>
      <c r="E2067" s="93" t="s">
        <v>511</v>
      </c>
      <c r="F2067" s="93">
        <f>20</f>
        <v>20</v>
      </c>
      <c r="G2067" s="93">
        <v>1745</v>
      </c>
      <c r="J2067" s="93">
        <v>177</v>
      </c>
      <c r="K2067" s="93">
        <v>172</v>
      </c>
      <c r="P2067" s="93" t="s">
        <v>667</v>
      </c>
      <c r="Q2067" s="93">
        <v>74</v>
      </c>
      <c r="V2067" s="93">
        <v>1</v>
      </c>
      <c r="W2067" s="93" t="s">
        <v>1250</v>
      </c>
      <c r="X2067" s="94" t="s">
        <v>1346</v>
      </c>
      <c r="Y2067" s="93" t="s">
        <v>1347</v>
      </c>
    </row>
    <row r="2068" spans="1:25">
      <c r="A2068" s="92">
        <v>119</v>
      </c>
      <c r="B2068" s="93" t="s">
        <v>1345</v>
      </c>
      <c r="C2068" s="93" t="s">
        <v>736</v>
      </c>
      <c r="D2068" s="93">
        <v>177</v>
      </c>
      <c r="E2068" s="93" t="s">
        <v>740</v>
      </c>
      <c r="F2068" s="93">
        <v>304</v>
      </c>
      <c r="G2068" s="93">
        <v>1745</v>
      </c>
      <c r="J2068" s="93">
        <v>177</v>
      </c>
      <c r="K2068" s="93">
        <v>172</v>
      </c>
      <c r="P2068" s="93" t="s">
        <v>667</v>
      </c>
      <c r="Q2068" s="93">
        <v>74</v>
      </c>
      <c r="V2068" s="93">
        <v>1</v>
      </c>
      <c r="W2068" s="93" t="s">
        <v>1250</v>
      </c>
      <c r="X2068" s="94" t="s">
        <v>1346</v>
      </c>
      <c r="Y2068" s="93" t="s">
        <v>1347</v>
      </c>
    </row>
    <row r="2069" spans="1:25">
      <c r="A2069" s="92">
        <v>119</v>
      </c>
      <c r="B2069" s="93" t="s">
        <v>1345</v>
      </c>
      <c r="C2069" s="93" t="s">
        <v>736</v>
      </c>
      <c r="D2069" s="93">
        <v>177</v>
      </c>
      <c r="E2069" s="93" t="s">
        <v>482</v>
      </c>
      <c r="F2069" s="93">
        <v>172</v>
      </c>
      <c r="G2069" s="93">
        <v>1745</v>
      </c>
      <c r="J2069" s="93">
        <v>177</v>
      </c>
      <c r="K2069" s="93">
        <v>172</v>
      </c>
      <c r="P2069" s="93" t="s">
        <v>667</v>
      </c>
      <c r="Q2069" s="93">
        <v>74</v>
      </c>
      <c r="V2069" s="93">
        <v>1</v>
      </c>
      <c r="W2069" s="93" t="s">
        <v>1250</v>
      </c>
      <c r="X2069" s="94" t="s">
        <v>1346</v>
      </c>
      <c r="Y2069" s="93" t="s">
        <v>1347</v>
      </c>
    </row>
    <row r="2070" spans="1:25">
      <c r="A2070" s="92">
        <v>119</v>
      </c>
      <c r="B2070" s="93" t="s">
        <v>1345</v>
      </c>
      <c r="C2070" s="93" t="s">
        <v>736</v>
      </c>
      <c r="D2070" s="93">
        <v>177</v>
      </c>
      <c r="E2070" s="93" t="s">
        <v>746</v>
      </c>
      <c r="F2070" s="93">
        <v>375</v>
      </c>
      <c r="G2070" s="93">
        <v>1745</v>
      </c>
      <c r="J2070" s="93">
        <v>177</v>
      </c>
      <c r="K2070" s="93">
        <v>172</v>
      </c>
      <c r="P2070" s="93" t="s">
        <v>667</v>
      </c>
      <c r="Q2070" s="93">
        <v>74</v>
      </c>
      <c r="V2070" s="93">
        <v>1</v>
      </c>
      <c r="W2070" s="93" t="s">
        <v>1250</v>
      </c>
      <c r="X2070" s="94" t="s">
        <v>1346</v>
      </c>
      <c r="Y2070" s="93" t="s">
        <v>1347</v>
      </c>
    </row>
    <row r="2071" spans="1:25">
      <c r="A2071" s="92">
        <v>119</v>
      </c>
      <c r="B2071" s="93" t="s">
        <v>1345</v>
      </c>
      <c r="C2071" s="93" t="s">
        <v>512</v>
      </c>
      <c r="D2071" s="93">
        <f>27</f>
        <v>27</v>
      </c>
      <c r="E2071" s="93" t="s">
        <v>511</v>
      </c>
      <c r="F2071" s="93">
        <f>20</f>
        <v>20</v>
      </c>
      <c r="G2071" s="93">
        <v>1745</v>
      </c>
      <c r="J2071" s="93">
        <v>177</v>
      </c>
      <c r="K2071" s="93">
        <v>172</v>
      </c>
      <c r="P2071" s="93" t="s">
        <v>667</v>
      </c>
      <c r="Q2071" s="93">
        <v>74</v>
      </c>
      <c r="V2071" s="93">
        <v>1</v>
      </c>
      <c r="W2071" s="93" t="s">
        <v>1250</v>
      </c>
      <c r="X2071" s="94" t="s">
        <v>1346</v>
      </c>
      <c r="Y2071" s="93" t="s">
        <v>1347</v>
      </c>
    </row>
    <row r="2072" spans="1:25">
      <c r="A2072" s="92">
        <v>119</v>
      </c>
      <c r="B2072" s="93" t="s">
        <v>1345</v>
      </c>
      <c r="C2072" s="93" t="s">
        <v>512</v>
      </c>
      <c r="D2072" s="93">
        <f>27</f>
        <v>27</v>
      </c>
      <c r="E2072" s="93" t="s">
        <v>740</v>
      </c>
      <c r="F2072" s="93">
        <v>304</v>
      </c>
      <c r="G2072" s="93">
        <v>1745</v>
      </c>
      <c r="J2072" s="93">
        <v>177</v>
      </c>
      <c r="K2072" s="93">
        <v>172</v>
      </c>
      <c r="P2072" s="93" t="s">
        <v>667</v>
      </c>
      <c r="Q2072" s="93">
        <v>74</v>
      </c>
      <c r="V2072" s="93">
        <v>1</v>
      </c>
      <c r="W2072" s="93" t="s">
        <v>1250</v>
      </c>
      <c r="X2072" s="94" t="s">
        <v>1346</v>
      </c>
      <c r="Y2072" s="93" t="s">
        <v>1347</v>
      </c>
    </row>
    <row r="2073" spans="1:25">
      <c r="A2073" s="92">
        <v>119</v>
      </c>
      <c r="B2073" s="93" t="s">
        <v>1345</v>
      </c>
      <c r="C2073" s="93" t="s">
        <v>512</v>
      </c>
      <c r="D2073" s="93">
        <f>27</f>
        <v>27</v>
      </c>
      <c r="E2073" s="93" t="s">
        <v>482</v>
      </c>
      <c r="F2073" s="93">
        <v>172</v>
      </c>
      <c r="G2073" s="93">
        <v>1745</v>
      </c>
      <c r="J2073" s="93">
        <v>177</v>
      </c>
      <c r="K2073" s="93">
        <v>172</v>
      </c>
      <c r="P2073" s="93" t="s">
        <v>667</v>
      </c>
      <c r="Q2073" s="93">
        <v>74</v>
      </c>
      <c r="V2073" s="93">
        <v>1</v>
      </c>
      <c r="W2073" s="93" t="s">
        <v>1250</v>
      </c>
      <c r="X2073" s="94" t="s">
        <v>1346</v>
      </c>
      <c r="Y2073" s="93" t="s">
        <v>1347</v>
      </c>
    </row>
    <row r="2074" spans="1:25">
      <c r="A2074" s="92">
        <v>119</v>
      </c>
      <c r="B2074" s="93" t="s">
        <v>1345</v>
      </c>
      <c r="C2074" s="93" t="s">
        <v>512</v>
      </c>
      <c r="D2074" s="93">
        <f>27</f>
        <v>27</v>
      </c>
      <c r="E2074" s="93" t="s">
        <v>746</v>
      </c>
      <c r="F2074" s="93">
        <v>375</v>
      </c>
      <c r="G2074" s="93">
        <v>1745</v>
      </c>
      <c r="J2074" s="93">
        <v>177</v>
      </c>
      <c r="K2074" s="93">
        <v>172</v>
      </c>
      <c r="P2074" s="93" t="s">
        <v>667</v>
      </c>
      <c r="Q2074" s="93">
        <v>74</v>
      </c>
      <c r="V2074" s="93">
        <v>1</v>
      </c>
      <c r="W2074" s="93" t="s">
        <v>1250</v>
      </c>
      <c r="X2074" s="94" t="s">
        <v>1346</v>
      </c>
      <c r="Y2074" s="93" t="s">
        <v>1347</v>
      </c>
    </row>
    <row r="2075" spans="1:25">
      <c r="A2075" s="92">
        <v>119</v>
      </c>
      <c r="B2075" s="93" t="s">
        <v>1345</v>
      </c>
      <c r="C2075" s="93" t="s">
        <v>952</v>
      </c>
      <c r="D2075" s="93">
        <v>343</v>
      </c>
      <c r="E2075" s="93" t="s">
        <v>511</v>
      </c>
      <c r="F2075" s="93">
        <f>20</f>
        <v>20</v>
      </c>
      <c r="G2075" s="93">
        <v>1745</v>
      </c>
      <c r="J2075" s="93">
        <v>177</v>
      </c>
      <c r="K2075" s="93">
        <v>172</v>
      </c>
      <c r="P2075" s="93" t="s">
        <v>667</v>
      </c>
      <c r="Q2075" s="93">
        <v>74</v>
      </c>
      <c r="V2075" s="93">
        <v>1</v>
      </c>
      <c r="W2075" s="93" t="s">
        <v>1250</v>
      </c>
      <c r="X2075" s="94" t="s">
        <v>1346</v>
      </c>
      <c r="Y2075" s="93" t="s">
        <v>1347</v>
      </c>
    </row>
    <row r="2076" spans="1:25">
      <c r="A2076" s="92">
        <v>119</v>
      </c>
      <c r="B2076" s="93" t="s">
        <v>1345</v>
      </c>
      <c r="C2076" s="93" t="s">
        <v>952</v>
      </c>
      <c r="D2076" s="93">
        <v>343</v>
      </c>
      <c r="E2076" s="93" t="s">
        <v>740</v>
      </c>
      <c r="F2076" s="93">
        <v>304</v>
      </c>
      <c r="G2076" s="93">
        <v>1745</v>
      </c>
      <c r="J2076" s="93">
        <v>177</v>
      </c>
      <c r="K2076" s="93">
        <v>172</v>
      </c>
      <c r="P2076" s="93" t="s">
        <v>667</v>
      </c>
      <c r="Q2076" s="93">
        <v>74</v>
      </c>
      <c r="V2076" s="93">
        <v>1</v>
      </c>
      <c r="W2076" s="93" t="s">
        <v>1250</v>
      </c>
      <c r="X2076" s="94" t="s">
        <v>1346</v>
      </c>
      <c r="Y2076" s="93" t="s">
        <v>1347</v>
      </c>
    </row>
    <row r="2077" spans="1:25">
      <c r="A2077" s="92">
        <v>119</v>
      </c>
      <c r="B2077" s="93" t="s">
        <v>1345</v>
      </c>
      <c r="C2077" s="93" t="s">
        <v>952</v>
      </c>
      <c r="D2077" s="93">
        <v>343</v>
      </c>
      <c r="E2077" s="93" t="s">
        <v>482</v>
      </c>
      <c r="F2077" s="93">
        <v>172</v>
      </c>
      <c r="G2077" s="93">
        <v>1745</v>
      </c>
      <c r="J2077" s="93">
        <v>177</v>
      </c>
      <c r="K2077" s="93">
        <v>172</v>
      </c>
      <c r="P2077" s="93" t="s">
        <v>667</v>
      </c>
      <c r="Q2077" s="93">
        <v>74</v>
      </c>
      <c r="V2077" s="93">
        <v>1</v>
      </c>
      <c r="W2077" s="93" t="s">
        <v>1250</v>
      </c>
      <c r="X2077" s="94" t="s">
        <v>1346</v>
      </c>
      <c r="Y2077" s="93" t="s">
        <v>1347</v>
      </c>
    </row>
    <row r="2078" spans="1:25">
      <c r="A2078" s="92">
        <v>119</v>
      </c>
      <c r="B2078" s="93" t="s">
        <v>1345</v>
      </c>
      <c r="C2078" s="93" t="s">
        <v>952</v>
      </c>
      <c r="D2078" s="93">
        <v>343</v>
      </c>
      <c r="E2078" s="93" t="s">
        <v>746</v>
      </c>
      <c r="F2078" s="93">
        <v>375</v>
      </c>
      <c r="G2078" s="93">
        <v>1745</v>
      </c>
      <c r="J2078" s="93">
        <v>177</v>
      </c>
      <c r="K2078" s="93">
        <v>172</v>
      </c>
      <c r="P2078" s="93" t="s">
        <v>667</v>
      </c>
      <c r="Q2078" s="93">
        <v>74</v>
      </c>
      <c r="V2078" s="93">
        <v>1</v>
      </c>
      <c r="W2078" s="93" t="s">
        <v>1250</v>
      </c>
      <c r="X2078" s="94" t="s">
        <v>1346</v>
      </c>
      <c r="Y2078" s="93" t="s">
        <v>1347</v>
      </c>
    </row>
    <row r="2079" spans="1:25">
      <c r="A2079" s="92">
        <v>119</v>
      </c>
      <c r="B2079" s="93" t="s">
        <v>1345</v>
      </c>
      <c r="C2079" s="93" t="s">
        <v>553</v>
      </c>
      <c r="D2079" s="93">
        <v>66</v>
      </c>
      <c r="E2079" s="93" t="s">
        <v>511</v>
      </c>
      <c r="F2079" s="93">
        <f>20</f>
        <v>20</v>
      </c>
      <c r="G2079" s="93">
        <v>1745</v>
      </c>
      <c r="J2079" s="93">
        <v>177</v>
      </c>
      <c r="K2079" s="93">
        <v>172</v>
      </c>
      <c r="P2079" s="93" t="s">
        <v>667</v>
      </c>
      <c r="Q2079" s="93">
        <v>74</v>
      </c>
      <c r="V2079" s="93">
        <v>1</v>
      </c>
      <c r="W2079" s="93" t="s">
        <v>1250</v>
      </c>
      <c r="X2079" s="94" t="s">
        <v>1346</v>
      </c>
      <c r="Y2079" s="93" t="s">
        <v>1347</v>
      </c>
    </row>
    <row r="2080" spans="1:25">
      <c r="A2080" s="92">
        <v>119</v>
      </c>
      <c r="B2080" s="93" t="s">
        <v>1345</v>
      </c>
      <c r="C2080" s="93" t="s">
        <v>553</v>
      </c>
      <c r="D2080" s="93">
        <v>66</v>
      </c>
      <c r="E2080" s="93" t="s">
        <v>740</v>
      </c>
      <c r="F2080" s="93">
        <v>304</v>
      </c>
      <c r="G2080" s="93">
        <v>1745</v>
      </c>
      <c r="J2080" s="93">
        <v>177</v>
      </c>
      <c r="K2080" s="93">
        <v>172</v>
      </c>
      <c r="P2080" s="93" t="s">
        <v>667</v>
      </c>
      <c r="Q2080" s="93">
        <v>74</v>
      </c>
      <c r="V2080" s="93">
        <v>1</v>
      </c>
      <c r="W2080" s="93" t="s">
        <v>1250</v>
      </c>
      <c r="X2080" s="94" t="s">
        <v>1346</v>
      </c>
      <c r="Y2080" s="93" t="s">
        <v>1347</v>
      </c>
    </row>
    <row r="2081" spans="1:25">
      <c r="A2081" s="92">
        <v>119</v>
      </c>
      <c r="B2081" s="93" t="s">
        <v>1345</v>
      </c>
      <c r="C2081" s="93" t="s">
        <v>553</v>
      </c>
      <c r="D2081" s="93">
        <v>66</v>
      </c>
      <c r="E2081" s="93" t="s">
        <v>482</v>
      </c>
      <c r="F2081" s="93">
        <v>172</v>
      </c>
      <c r="G2081" s="93">
        <v>1745</v>
      </c>
      <c r="J2081" s="93">
        <v>177</v>
      </c>
      <c r="K2081" s="93">
        <v>172</v>
      </c>
      <c r="P2081" s="93" t="s">
        <v>667</v>
      </c>
      <c r="Q2081" s="93">
        <v>74</v>
      </c>
      <c r="V2081" s="93">
        <v>1</v>
      </c>
      <c r="W2081" s="93" t="s">
        <v>1250</v>
      </c>
      <c r="X2081" s="94" t="s">
        <v>1346</v>
      </c>
      <c r="Y2081" s="93" t="s">
        <v>1347</v>
      </c>
    </row>
    <row r="2082" spans="1:25">
      <c r="A2082" s="92">
        <v>119</v>
      </c>
      <c r="B2082" s="93" t="s">
        <v>1345</v>
      </c>
      <c r="C2082" s="93" t="s">
        <v>553</v>
      </c>
      <c r="D2082" s="93">
        <v>66</v>
      </c>
      <c r="E2082" s="93" t="s">
        <v>746</v>
      </c>
      <c r="F2082" s="93">
        <v>375</v>
      </c>
      <c r="G2082" s="93">
        <v>1745</v>
      </c>
      <c r="J2082" s="93">
        <v>177</v>
      </c>
      <c r="K2082" s="93">
        <v>172</v>
      </c>
      <c r="P2082" s="93" t="s">
        <v>667</v>
      </c>
      <c r="Q2082" s="93">
        <v>74</v>
      </c>
      <c r="V2082" s="93">
        <v>1</v>
      </c>
      <c r="W2082" s="93" t="s">
        <v>1250</v>
      </c>
      <c r="X2082" s="94" t="s">
        <v>1346</v>
      </c>
      <c r="Y2082" s="93" t="s">
        <v>1347</v>
      </c>
    </row>
    <row r="2083" spans="1:25">
      <c r="A2083" s="92">
        <v>119</v>
      </c>
      <c r="B2083" s="93" t="s">
        <v>1345</v>
      </c>
      <c r="C2083" s="93" t="s">
        <v>748</v>
      </c>
      <c r="D2083" s="93">
        <v>83</v>
      </c>
      <c r="E2083" s="93" t="s">
        <v>511</v>
      </c>
      <c r="F2083" s="93">
        <f>20</f>
        <v>20</v>
      </c>
      <c r="G2083" s="93">
        <v>1745</v>
      </c>
      <c r="J2083" s="93">
        <v>177</v>
      </c>
      <c r="K2083" s="93">
        <v>172</v>
      </c>
      <c r="P2083" s="93" t="s">
        <v>667</v>
      </c>
      <c r="Q2083" s="93">
        <v>108</v>
      </c>
      <c r="V2083" s="93">
        <v>1</v>
      </c>
      <c r="W2083" s="93" t="s">
        <v>1250</v>
      </c>
      <c r="X2083" s="94" t="s">
        <v>1346</v>
      </c>
      <c r="Y2083" s="93" t="s">
        <v>1347</v>
      </c>
    </row>
    <row r="2084" spans="1:25">
      <c r="A2084" s="92">
        <v>119</v>
      </c>
      <c r="B2084" s="93" t="s">
        <v>1345</v>
      </c>
      <c r="C2084" s="93" t="s">
        <v>748</v>
      </c>
      <c r="D2084" s="93">
        <v>83</v>
      </c>
      <c r="E2084" s="93" t="s">
        <v>740</v>
      </c>
      <c r="F2084" s="93">
        <v>304</v>
      </c>
      <c r="G2084" s="93">
        <v>1745</v>
      </c>
      <c r="J2084" s="93">
        <v>177</v>
      </c>
      <c r="K2084" s="93">
        <v>172</v>
      </c>
      <c r="P2084" s="93" t="s">
        <v>667</v>
      </c>
      <c r="Q2084" s="93">
        <v>80</v>
      </c>
      <c r="V2084" s="93">
        <v>1</v>
      </c>
      <c r="W2084" s="93" t="s">
        <v>1250</v>
      </c>
      <c r="X2084" s="94" t="s">
        <v>1346</v>
      </c>
      <c r="Y2084" s="93" t="s">
        <v>1347</v>
      </c>
    </row>
    <row r="2085" spans="1:25">
      <c r="A2085" s="92">
        <v>119</v>
      </c>
      <c r="B2085" s="93" t="s">
        <v>1345</v>
      </c>
      <c r="C2085" s="93" t="s">
        <v>748</v>
      </c>
      <c r="D2085" s="93">
        <v>83</v>
      </c>
      <c r="E2085" s="93" t="s">
        <v>482</v>
      </c>
      <c r="F2085" s="93">
        <v>172</v>
      </c>
      <c r="G2085" s="93">
        <v>1745</v>
      </c>
      <c r="J2085" s="93">
        <v>177</v>
      </c>
      <c r="K2085" s="93">
        <v>172</v>
      </c>
      <c r="P2085" s="93" t="s">
        <v>667</v>
      </c>
      <c r="Q2085" s="93">
        <v>90</v>
      </c>
      <c r="V2085" s="93">
        <v>1</v>
      </c>
      <c r="W2085" s="93" t="s">
        <v>1250</v>
      </c>
      <c r="X2085" s="94" t="s">
        <v>1346</v>
      </c>
      <c r="Y2085" s="93" t="s">
        <v>1347</v>
      </c>
    </row>
    <row r="2086" spans="1:25">
      <c r="A2086" s="92">
        <v>119</v>
      </c>
      <c r="B2086" s="93" t="s">
        <v>1345</v>
      </c>
      <c r="C2086" s="93" t="s">
        <v>748</v>
      </c>
      <c r="D2086" s="93">
        <v>83</v>
      </c>
      <c r="E2086" s="93" t="s">
        <v>746</v>
      </c>
      <c r="F2086" s="93">
        <v>375</v>
      </c>
      <c r="G2086" s="93">
        <v>1745</v>
      </c>
      <c r="J2086" s="93">
        <v>177</v>
      </c>
      <c r="K2086" s="93">
        <v>172</v>
      </c>
      <c r="P2086" s="93" t="s">
        <v>667</v>
      </c>
      <c r="Q2086" s="93">
        <v>100</v>
      </c>
      <c r="V2086" s="93">
        <v>1</v>
      </c>
      <c r="W2086" s="93" t="s">
        <v>1250</v>
      </c>
      <c r="X2086" s="94" t="s">
        <v>1346</v>
      </c>
      <c r="Y2086" s="93" t="s">
        <v>1347</v>
      </c>
    </row>
    <row r="2087" spans="1:25">
      <c r="A2087" s="92">
        <v>119</v>
      </c>
      <c r="B2087" s="93" t="s">
        <v>1345</v>
      </c>
      <c r="C2087" s="93" t="s">
        <v>1087</v>
      </c>
      <c r="D2087" s="93">
        <v>216</v>
      </c>
      <c r="E2087" s="93" t="s">
        <v>740</v>
      </c>
      <c r="F2087" s="93">
        <v>304</v>
      </c>
      <c r="G2087" s="93">
        <v>1746</v>
      </c>
      <c r="J2087" s="93">
        <v>177</v>
      </c>
      <c r="K2087" s="93">
        <v>172</v>
      </c>
      <c r="P2087" s="93" t="s">
        <v>667</v>
      </c>
      <c r="Q2087" s="93">
        <v>74</v>
      </c>
      <c r="V2087" s="93">
        <v>1</v>
      </c>
      <c r="W2087" s="93" t="s">
        <v>1250</v>
      </c>
      <c r="X2087" s="94" t="s">
        <v>1346</v>
      </c>
      <c r="Y2087" s="93" t="s">
        <v>1347</v>
      </c>
    </row>
    <row r="2088" spans="1:25">
      <c r="A2088" s="92">
        <v>119</v>
      </c>
      <c r="B2088" s="93" t="s">
        <v>1345</v>
      </c>
      <c r="C2088" s="93" t="s">
        <v>1087</v>
      </c>
      <c r="D2088" s="93">
        <v>216</v>
      </c>
      <c r="E2088" s="93" t="s">
        <v>482</v>
      </c>
      <c r="F2088" s="93">
        <v>172</v>
      </c>
      <c r="G2088" s="93">
        <v>1746</v>
      </c>
      <c r="J2088" s="93">
        <v>177</v>
      </c>
      <c r="K2088" s="93">
        <v>172</v>
      </c>
      <c r="P2088" s="93" t="s">
        <v>667</v>
      </c>
      <c r="Q2088" s="93">
        <v>74</v>
      </c>
      <c r="V2088" s="93">
        <v>1</v>
      </c>
      <c r="W2088" s="93" t="s">
        <v>1250</v>
      </c>
      <c r="X2088" s="94" t="s">
        <v>1346</v>
      </c>
      <c r="Y2088" s="93" t="s">
        <v>1347</v>
      </c>
    </row>
    <row r="2089" spans="1:25">
      <c r="A2089" s="92">
        <v>119</v>
      </c>
      <c r="B2089" s="93" t="s">
        <v>1345</v>
      </c>
      <c r="C2089" s="93" t="s">
        <v>1087</v>
      </c>
      <c r="D2089" s="93">
        <v>216</v>
      </c>
      <c r="E2089" s="93" t="s">
        <v>746</v>
      </c>
      <c r="F2089" s="93">
        <v>375</v>
      </c>
      <c r="G2089" s="93">
        <v>1746</v>
      </c>
      <c r="J2089" s="93">
        <v>177</v>
      </c>
      <c r="K2089" s="93">
        <v>172</v>
      </c>
      <c r="P2089" s="93" t="s">
        <v>667</v>
      </c>
      <c r="Q2089" s="93">
        <v>74</v>
      </c>
      <c r="V2089" s="93">
        <v>1</v>
      </c>
      <c r="W2089" s="93" t="s">
        <v>1250</v>
      </c>
      <c r="X2089" s="94" t="s">
        <v>1346</v>
      </c>
      <c r="Y2089" s="93" t="s">
        <v>1347</v>
      </c>
    </row>
    <row r="2090" spans="1:25">
      <c r="A2090" s="92">
        <v>119</v>
      </c>
      <c r="B2090" s="93" t="s">
        <v>1345</v>
      </c>
      <c r="C2090" s="93" t="s">
        <v>542</v>
      </c>
      <c r="D2090" s="93">
        <f>56</f>
        <v>56</v>
      </c>
      <c r="E2090" s="93" t="s">
        <v>740</v>
      </c>
      <c r="F2090" s="93">
        <v>304</v>
      </c>
      <c r="G2090" s="93">
        <v>1746</v>
      </c>
      <c r="J2090" s="93">
        <v>177</v>
      </c>
      <c r="K2090" s="93">
        <v>172</v>
      </c>
      <c r="P2090" s="93" t="s">
        <v>667</v>
      </c>
      <c r="Q2090" s="93">
        <v>74</v>
      </c>
      <c r="V2090" s="93">
        <v>1</v>
      </c>
      <c r="W2090" s="93" t="s">
        <v>1250</v>
      </c>
      <c r="X2090" s="94" t="s">
        <v>1346</v>
      </c>
      <c r="Y2090" s="93" t="s">
        <v>1347</v>
      </c>
    </row>
    <row r="2091" spans="1:25">
      <c r="A2091" s="92">
        <v>119</v>
      </c>
      <c r="B2091" s="93" t="s">
        <v>1345</v>
      </c>
      <c r="C2091" s="93" t="s">
        <v>542</v>
      </c>
      <c r="D2091" s="93">
        <f>56</f>
        <v>56</v>
      </c>
      <c r="E2091" s="93" t="s">
        <v>482</v>
      </c>
      <c r="F2091" s="93">
        <v>172</v>
      </c>
      <c r="G2091" s="93">
        <v>1746</v>
      </c>
      <c r="J2091" s="93">
        <v>177</v>
      </c>
      <c r="K2091" s="93">
        <v>172</v>
      </c>
      <c r="P2091" s="93" t="s">
        <v>667</v>
      </c>
      <c r="Q2091" s="93">
        <v>74</v>
      </c>
      <c r="V2091" s="93">
        <v>1</v>
      </c>
      <c r="W2091" s="93" t="s">
        <v>1250</v>
      </c>
      <c r="X2091" s="94" t="s">
        <v>1346</v>
      </c>
      <c r="Y2091" s="93" t="s">
        <v>1347</v>
      </c>
    </row>
    <row r="2092" spans="1:25">
      <c r="A2092" s="92">
        <v>119</v>
      </c>
      <c r="B2092" s="93" t="s">
        <v>1345</v>
      </c>
      <c r="C2092" s="93" t="s">
        <v>542</v>
      </c>
      <c r="D2092" s="93">
        <f>56</f>
        <v>56</v>
      </c>
      <c r="E2092" s="93" t="s">
        <v>746</v>
      </c>
      <c r="F2092" s="93">
        <v>375</v>
      </c>
      <c r="G2092" s="93">
        <v>1746</v>
      </c>
      <c r="J2092" s="93">
        <v>177</v>
      </c>
      <c r="K2092" s="93">
        <v>172</v>
      </c>
      <c r="P2092" s="93" t="s">
        <v>667</v>
      </c>
      <c r="Q2092" s="93">
        <v>74</v>
      </c>
      <c r="V2092" s="93">
        <v>1</v>
      </c>
      <c r="W2092" s="93" t="s">
        <v>1250</v>
      </c>
      <c r="X2092" s="94" t="s">
        <v>1346</v>
      </c>
      <c r="Y2092" s="93" t="s">
        <v>1347</v>
      </c>
    </row>
    <row r="2093" spans="1:25">
      <c r="A2093" s="92">
        <v>119</v>
      </c>
      <c r="B2093" s="93" t="s">
        <v>1345</v>
      </c>
      <c r="C2093" s="93" t="s">
        <v>570</v>
      </c>
      <c r="D2093" s="93">
        <v>379</v>
      </c>
      <c r="E2093" s="93" t="s">
        <v>740</v>
      </c>
      <c r="F2093" s="93">
        <v>304</v>
      </c>
      <c r="G2093" s="93">
        <v>1746</v>
      </c>
      <c r="J2093" s="93">
        <v>177</v>
      </c>
      <c r="K2093" s="93">
        <v>172</v>
      </c>
      <c r="P2093" s="93" t="s">
        <v>667</v>
      </c>
      <c r="Q2093" s="93">
        <v>74</v>
      </c>
      <c r="R2093" s="93">
        <v>1</v>
      </c>
      <c r="V2093" s="93">
        <v>1</v>
      </c>
      <c r="W2093" s="93" t="s">
        <v>1250</v>
      </c>
      <c r="X2093" s="94" t="s">
        <v>1346</v>
      </c>
      <c r="Y2093" s="93" t="s">
        <v>1347</v>
      </c>
    </row>
    <row r="2094" spans="1:25">
      <c r="A2094" s="92">
        <v>119</v>
      </c>
      <c r="B2094" s="93" t="s">
        <v>1345</v>
      </c>
      <c r="C2094" s="93" t="s">
        <v>570</v>
      </c>
      <c r="D2094" s="93">
        <v>379</v>
      </c>
      <c r="E2094" s="93" t="s">
        <v>482</v>
      </c>
      <c r="F2094" s="93">
        <v>172</v>
      </c>
      <c r="G2094" s="93">
        <v>1746</v>
      </c>
      <c r="J2094" s="93">
        <v>177</v>
      </c>
      <c r="K2094" s="93">
        <v>172</v>
      </c>
      <c r="P2094" s="93" t="s">
        <v>667</v>
      </c>
      <c r="Q2094" s="93">
        <v>74</v>
      </c>
      <c r="R2094" s="93">
        <v>1</v>
      </c>
      <c r="V2094" s="93">
        <v>1</v>
      </c>
      <c r="W2094" s="93" t="s">
        <v>1250</v>
      </c>
      <c r="X2094" s="94" t="s">
        <v>1346</v>
      </c>
      <c r="Y2094" s="93" t="s">
        <v>1347</v>
      </c>
    </row>
    <row r="2095" spans="1:25">
      <c r="A2095" s="92">
        <v>119</v>
      </c>
      <c r="B2095" s="93" t="s">
        <v>1345</v>
      </c>
      <c r="C2095" s="93" t="s">
        <v>570</v>
      </c>
      <c r="D2095" s="93">
        <v>379</v>
      </c>
      <c r="E2095" s="93" t="s">
        <v>746</v>
      </c>
      <c r="F2095" s="93">
        <v>375</v>
      </c>
      <c r="G2095" s="93">
        <v>1746</v>
      </c>
      <c r="J2095" s="93">
        <v>177</v>
      </c>
      <c r="K2095" s="93">
        <v>172</v>
      </c>
      <c r="P2095" s="93" t="s">
        <v>667</v>
      </c>
      <c r="Q2095" s="93">
        <v>74</v>
      </c>
      <c r="R2095" s="93">
        <v>1</v>
      </c>
      <c r="V2095" s="93">
        <v>1</v>
      </c>
      <c r="W2095" s="93" t="s">
        <v>1250</v>
      </c>
      <c r="X2095" s="94" t="s">
        <v>1346</v>
      </c>
      <c r="Y2095" s="93" t="s">
        <v>1347</v>
      </c>
    </row>
    <row r="2096" spans="1:25">
      <c r="A2096" s="92">
        <v>119</v>
      </c>
      <c r="B2096" s="93" t="s">
        <v>1345</v>
      </c>
      <c r="C2096" s="93" t="s">
        <v>736</v>
      </c>
      <c r="D2096" s="93">
        <v>177</v>
      </c>
      <c r="E2096" s="93" t="s">
        <v>740</v>
      </c>
      <c r="F2096" s="93">
        <v>304</v>
      </c>
      <c r="G2096" s="93">
        <v>1746</v>
      </c>
      <c r="J2096" s="93">
        <v>177</v>
      </c>
      <c r="K2096" s="93">
        <v>172</v>
      </c>
      <c r="P2096" s="93" t="s">
        <v>667</v>
      </c>
      <c r="Q2096" s="93">
        <v>74</v>
      </c>
      <c r="V2096" s="93">
        <v>1</v>
      </c>
      <c r="W2096" s="93" t="s">
        <v>1250</v>
      </c>
      <c r="X2096" s="94" t="s">
        <v>1346</v>
      </c>
      <c r="Y2096" s="93" t="s">
        <v>1347</v>
      </c>
    </row>
    <row r="2097" spans="1:25">
      <c r="A2097" s="92">
        <v>119</v>
      </c>
      <c r="B2097" s="93" t="s">
        <v>1345</v>
      </c>
      <c r="C2097" s="93" t="s">
        <v>736</v>
      </c>
      <c r="D2097" s="93">
        <v>177</v>
      </c>
      <c r="E2097" s="93" t="s">
        <v>482</v>
      </c>
      <c r="F2097" s="93">
        <v>172</v>
      </c>
      <c r="G2097" s="93">
        <v>1746</v>
      </c>
      <c r="J2097" s="93">
        <v>177</v>
      </c>
      <c r="K2097" s="93">
        <v>172</v>
      </c>
      <c r="P2097" s="93" t="s">
        <v>667</v>
      </c>
      <c r="Q2097" s="93">
        <v>74</v>
      </c>
      <c r="V2097" s="93">
        <v>1</v>
      </c>
      <c r="W2097" s="93" t="s">
        <v>1250</v>
      </c>
      <c r="X2097" s="94" t="s">
        <v>1346</v>
      </c>
      <c r="Y2097" s="93" t="s">
        <v>1347</v>
      </c>
    </row>
    <row r="2098" spans="1:25">
      <c r="A2098" s="92">
        <v>119</v>
      </c>
      <c r="B2098" s="93" t="s">
        <v>1345</v>
      </c>
      <c r="C2098" s="93" t="s">
        <v>736</v>
      </c>
      <c r="D2098" s="93">
        <v>177</v>
      </c>
      <c r="E2098" s="93" t="s">
        <v>746</v>
      </c>
      <c r="F2098" s="93">
        <v>375</v>
      </c>
      <c r="G2098" s="93">
        <v>1746</v>
      </c>
      <c r="J2098" s="93">
        <v>177</v>
      </c>
      <c r="K2098" s="93">
        <v>172</v>
      </c>
      <c r="P2098" s="93" t="s">
        <v>667</v>
      </c>
      <c r="Q2098" s="93">
        <v>74</v>
      </c>
      <c r="V2098" s="93">
        <v>1</v>
      </c>
      <c r="W2098" s="93" t="s">
        <v>1250</v>
      </c>
      <c r="X2098" s="94" t="s">
        <v>1346</v>
      </c>
      <c r="Y2098" s="93" t="s">
        <v>1347</v>
      </c>
    </row>
    <row r="2099" spans="1:25">
      <c r="A2099" s="92">
        <v>119</v>
      </c>
      <c r="B2099" s="93" t="s">
        <v>1345</v>
      </c>
      <c r="C2099" s="93" t="s">
        <v>512</v>
      </c>
      <c r="D2099" s="93">
        <f>27</f>
        <v>27</v>
      </c>
      <c r="E2099" s="93" t="s">
        <v>740</v>
      </c>
      <c r="F2099" s="93">
        <v>304</v>
      </c>
      <c r="G2099" s="93">
        <v>1746</v>
      </c>
      <c r="J2099" s="93">
        <v>177</v>
      </c>
      <c r="K2099" s="93">
        <v>172</v>
      </c>
      <c r="P2099" s="93" t="s">
        <v>667</v>
      </c>
      <c r="Q2099" s="93">
        <v>74</v>
      </c>
      <c r="V2099" s="93">
        <v>1</v>
      </c>
      <c r="W2099" s="93" t="s">
        <v>1250</v>
      </c>
      <c r="X2099" s="94" t="s">
        <v>1346</v>
      </c>
      <c r="Y2099" s="93" t="s">
        <v>1347</v>
      </c>
    </row>
    <row r="2100" spans="1:25">
      <c r="A2100" s="92">
        <v>119</v>
      </c>
      <c r="B2100" s="93" t="s">
        <v>1345</v>
      </c>
      <c r="C2100" s="93" t="s">
        <v>512</v>
      </c>
      <c r="D2100" s="93">
        <f>27</f>
        <v>27</v>
      </c>
      <c r="E2100" s="93" t="s">
        <v>482</v>
      </c>
      <c r="F2100" s="93">
        <v>172</v>
      </c>
      <c r="G2100" s="93">
        <v>1746</v>
      </c>
      <c r="J2100" s="93">
        <v>177</v>
      </c>
      <c r="K2100" s="93">
        <v>172</v>
      </c>
      <c r="P2100" s="93" t="s">
        <v>667</v>
      </c>
      <c r="Q2100" s="93">
        <v>74</v>
      </c>
      <c r="V2100" s="93">
        <v>1</v>
      </c>
      <c r="W2100" s="93" t="s">
        <v>1250</v>
      </c>
      <c r="X2100" s="94" t="s">
        <v>1346</v>
      </c>
      <c r="Y2100" s="93" t="s">
        <v>1347</v>
      </c>
    </row>
    <row r="2101" spans="1:25">
      <c r="A2101" s="92">
        <v>119</v>
      </c>
      <c r="B2101" s="93" t="s">
        <v>1345</v>
      </c>
      <c r="C2101" s="93" t="s">
        <v>512</v>
      </c>
      <c r="D2101" s="93">
        <f>27</f>
        <v>27</v>
      </c>
      <c r="E2101" s="93" t="s">
        <v>746</v>
      </c>
      <c r="F2101" s="93">
        <v>375</v>
      </c>
      <c r="G2101" s="93">
        <v>1746</v>
      </c>
      <c r="J2101" s="93">
        <v>177</v>
      </c>
      <c r="K2101" s="93">
        <v>172</v>
      </c>
      <c r="P2101" s="93" t="s">
        <v>667</v>
      </c>
      <c r="Q2101" s="93">
        <v>74</v>
      </c>
      <c r="V2101" s="93">
        <v>1</v>
      </c>
      <c r="W2101" s="93" t="s">
        <v>1250</v>
      </c>
      <c r="X2101" s="94" t="s">
        <v>1346</v>
      </c>
      <c r="Y2101" s="93" t="s">
        <v>1347</v>
      </c>
    </row>
    <row r="2102" spans="1:25">
      <c r="A2102" s="92">
        <v>119</v>
      </c>
      <c r="B2102" s="93" t="s">
        <v>1345</v>
      </c>
      <c r="C2102" s="93" t="s">
        <v>952</v>
      </c>
      <c r="D2102" s="93">
        <v>343</v>
      </c>
      <c r="E2102" s="93" t="s">
        <v>740</v>
      </c>
      <c r="F2102" s="93">
        <v>304</v>
      </c>
      <c r="G2102" s="93">
        <v>1746</v>
      </c>
      <c r="J2102" s="93">
        <v>177</v>
      </c>
      <c r="K2102" s="93">
        <v>172</v>
      </c>
      <c r="P2102" s="93" t="s">
        <v>667</v>
      </c>
      <c r="Q2102" s="93">
        <v>74</v>
      </c>
      <c r="V2102" s="93">
        <v>1</v>
      </c>
      <c r="W2102" s="93" t="s">
        <v>1250</v>
      </c>
      <c r="X2102" s="94" t="s">
        <v>1346</v>
      </c>
      <c r="Y2102" s="93" t="s">
        <v>1347</v>
      </c>
    </row>
    <row r="2103" spans="1:25">
      <c r="A2103" s="92">
        <v>119</v>
      </c>
      <c r="B2103" s="93" t="s">
        <v>1345</v>
      </c>
      <c r="C2103" s="93" t="s">
        <v>952</v>
      </c>
      <c r="D2103" s="93">
        <v>343</v>
      </c>
      <c r="E2103" s="93" t="s">
        <v>482</v>
      </c>
      <c r="F2103" s="93">
        <v>172</v>
      </c>
      <c r="G2103" s="93">
        <v>1746</v>
      </c>
      <c r="J2103" s="93">
        <v>177</v>
      </c>
      <c r="K2103" s="93">
        <v>172</v>
      </c>
      <c r="P2103" s="93" t="s">
        <v>667</v>
      </c>
      <c r="Q2103" s="93">
        <v>74</v>
      </c>
      <c r="V2103" s="93">
        <v>1</v>
      </c>
      <c r="W2103" s="93" t="s">
        <v>1250</v>
      </c>
      <c r="X2103" s="94" t="s">
        <v>1346</v>
      </c>
      <c r="Y2103" s="93" t="s">
        <v>1347</v>
      </c>
    </row>
    <row r="2104" spans="1:25">
      <c r="A2104" s="92">
        <v>119</v>
      </c>
      <c r="B2104" s="93" t="s">
        <v>1345</v>
      </c>
      <c r="C2104" s="93" t="s">
        <v>952</v>
      </c>
      <c r="D2104" s="93">
        <v>343</v>
      </c>
      <c r="E2104" s="93" t="s">
        <v>746</v>
      </c>
      <c r="F2104" s="93">
        <v>375</v>
      </c>
      <c r="G2104" s="93">
        <v>1746</v>
      </c>
      <c r="J2104" s="93">
        <v>177</v>
      </c>
      <c r="K2104" s="93">
        <v>172</v>
      </c>
      <c r="P2104" s="93" t="s">
        <v>667</v>
      </c>
      <c r="Q2104" s="93">
        <v>74</v>
      </c>
      <c r="V2104" s="93">
        <v>1</v>
      </c>
      <c r="W2104" s="93" t="s">
        <v>1250</v>
      </c>
      <c r="X2104" s="94" t="s">
        <v>1346</v>
      </c>
      <c r="Y2104" s="93" t="s">
        <v>1347</v>
      </c>
    </row>
    <row r="2105" spans="1:25">
      <c r="A2105" s="92">
        <v>119</v>
      </c>
      <c r="B2105" s="93" t="s">
        <v>1345</v>
      </c>
      <c r="C2105" s="93" t="s">
        <v>553</v>
      </c>
      <c r="D2105" s="93">
        <v>66</v>
      </c>
      <c r="E2105" s="93" t="s">
        <v>740</v>
      </c>
      <c r="F2105" s="93">
        <v>304</v>
      </c>
      <c r="G2105" s="93">
        <v>1746</v>
      </c>
      <c r="J2105" s="93">
        <v>177</v>
      </c>
      <c r="K2105" s="93">
        <v>172</v>
      </c>
      <c r="P2105" s="93" t="s">
        <v>667</v>
      </c>
      <c r="Q2105" s="93">
        <v>74</v>
      </c>
      <c r="V2105" s="93">
        <v>1</v>
      </c>
      <c r="W2105" s="93" t="s">
        <v>1250</v>
      </c>
      <c r="X2105" s="94" t="s">
        <v>1346</v>
      </c>
      <c r="Y2105" s="93" t="s">
        <v>1347</v>
      </c>
    </row>
    <row r="2106" spans="1:25">
      <c r="A2106" s="92">
        <v>119</v>
      </c>
      <c r="B2106" s="93" t="s">
        <v>1345</v>
      </c>
      <c r="C2106" s="93" t="s">
        <v>553</v>
      </c>
      <c r="D2106" s="93">
        <v>66</v>
      </c>
      <c r="E2106" s="93" t="s">
        <v>482</v>
      </c>
      <c r="F2106" s="93">
        <v>172</v>
      </c>
      <c r="G2106" s="93">
        <v>1746</v>
      </c>
      <c r="J2106" s="93">
        <v>177</v>
      </c>
      <c r="K2106" s="93">
        <v>172</v>
      </c>
      <c r="P2106" s="93" t="s">
        <v>667</v>
      </c>
      <c r="Q2106" s="93">
        <v>74</v>
      </c>
      <c r="V2106" s="93">
        <v>1</v>
      </c>
      <c r="W2106" s="93" t="s">
        <v>1250</v>
      </c>
      <c r="X2106" s="94" t="s">
        <v>1346</v>
      </c>
      <c r="Y2106" s="93" t="s">
        <v>1347</v>
      </c>
    </row>
    <row r="2107" spans="1:25">
      <c r="A2107" s="92">
        <v>119</v>
      </c>
      <c r="B2107" s="93" t="s">
        <v>1345</v>
      </c>
      <c r="C2107" s="93" t="s">
        <v>553</v>
      </c>
      <c r="D2107" s="93">
        <v>66</v>
      </c>
      <c r="E2107" s="93" t="s">
        <v>746</v>
      </c>
      <c r="F2107" s="93">
        <v>375</v>
      </c>
      <c r="G2107" s="93">
        <v>1746</v>
      </c>
      <c r="J2107" s="93">
        <v>177</v>
      </c>
      <c r="K2107" s="93">
        <v>172</v>
      </c>
      <c r="P2107" s="93" t="s">
        <v>667</v>
      </c>
      <c r="Q2107" s="93">
        <v>74</v>
      </c>
      <c r="V2107" s="93">
        <v>1</v>
      </c>
      <c r="W2107" s="93" t="s">
        <v>1250</v>
      </c>
      <c r="X2107" s="94" t="s">
        <v>1346</v>
      </c>
      <c r="Y2107" s="93" t="s">
        <v>1347</v>
      </c>
    </row>
    <row r="2108" spans="1:25">
      <c r="A2108" s="92">
        <v>119</v>
      </c>
      <c r="B2108" s="93" t="s">
        <v>1345</v>
      </c>
      <c r="C2108" s="93" t="s">
        <v>748</v>
      </c>
      <c r="D2108" s="93">
        <v>83</v>
      </c>
      <c r="E2108" s="93" t="s">
        <v>740</v>
      </c>
      <c r="F2108" s="93">
        <v>304</v>
      </c>
      <c r="G2108" s="93">
        <v>1746</v>
      </c>
      <c r="J2108" s="93">
        <v>177</v>
      </c>
      <c r="K2108" s="93">
        <v>172</v>
      </c>
      <c r="P2108" s="93" t="s">
        <v>667</v>
      </c>
      <c r="Q2108" s="93">
        <v>81</v>
      </c>
      <c r="V2108" s="93">
        <v>1</v>
      </c>
      <c r="W2108" s="93" t="s">
        <v>1250</v>
      </c>
      <c r="X2108" s="94" t="s">
        <v>1346</v>
      </c>
      <c r="Y2108" s="93" t="s">
        <v>1347</v>
      </c>
    </row>
    <row r="2109" spans="1:25">
      <c r="A2109" s="92">
        <v>119</v>
      </c>
      <c r="B2109" s="93" t="s">
        <v>1345</v>
      </c>
      <c r="C2109" s="93" t="s">
        <v>748</v>
      </c>
      <c r="D2109" s="93">
        <v>83</v>
      </c>
      <c r="E2109" s="93" t="s">
        <v>482</v>
      </c>
      <c r="F2109" s="93">
        <v>172</v>
      </c>
      <c r="G2109" s="93">
        <v>1746</v>
      </c>
      <c r="J2109" s="93">
        <v>177</v>
      </c>
      <c r="K2109" s="93">
        <v>172</v>
      </c>
      <c r="P2109" s="93" t="s">
        <v>667</v>
      </c>
      <c r="Q2109" s="93">
        <v>91</v>
      </c>
      <c r="V2109" s="93">
        <v>1</v>
      </c>
      <c r="W2109" s="93" t="s">
        <v>1250</v>
      </c>
      <c r="X2109" s="94" t="s">
        <v>1346</v>
      </c>
      <c r="Y2109" s="93" t="s">
        <v>1347</v>
      </c>
    </row>
    <row r="2110" spans="1:25">
      <c r="A2110" s="92">
        <v>119</v>
      </c>
      <c r="B2110" s="93" t="s">
        <v>1345</v>
      </c>
      <c r="C2110" s="93" t="s">
        <v>748</v>
      </c>
      <c r="D2110" s="93">
        <v>83</v>
      </c>
      <c r="E2110" s="93" t="s">
        <v>746</v>
      </c>
      <c r="F2110" s="93">
        <v>375</v>
      </c>
      <c r="G2110" s="93">
        <v>1746</v>
      </c>
      <c r="J2110" s="93">
        <v>177</v>
      </c>
      <c r="K2110" s="93">
        <v>172</v>
      </c>
      <c r="P2110" s="93" t="s">
        <v>667</v>
      </c>
      <c r="Q2110" s="93">
        <v>101</v>
      </c>
      <c r="V2110" s="93">
        <v>1</v>
      </c>
      <c r="W2110" s="93" t="s">
        <v>1250</v>
      </c>
      <c r="X2110" s="94" t="s">
        <v>1346</v>
      </c>
      <c r="Y2110" s="93" t="s">
        <v>1347</v>
      </c>
    </row>
    <row r="2111" spans="1:25">
      <c r="A2111" s="92">
        <v>119</v>
      </c>
      <c r="B2111" s="93" t="s">
        <v>1345</v>
      </c>
      <c r="C2111" s="93" t="s">
        <v>1087</v>
      </c>
      <c r="D2111" s="93">
        <v>216</v>
      </c>
      <c r="E2111" s="93" t="s">
        <v>740</v>
      </c>
      <c r="F2111" s="93">
        <v>304</v>
      </c>
      <c r="G2111" s="93">
        <v>1747</v>
      </c>
      <c r="J2111" s="93">
        <v>177</v>
      </c>
      <c r="K2111" s="93">
        <v>172</v>
      </c>
      <c r="P2111" s="93" t="s">
        <v>667</v>
      </c>
      <c r="Q2111" s="93">
        <v>74</v>
      </c>
      <c r="V2111" s="93">
        <v>1</v>
      </c>
      <c r="W2111" s="93" t="s">
        <v>1250</v>
      </c>
      <c r="X2111" s="94" t="s">
        <v>1346</v>
      </c>
      <c r="Y2111" s="93" t="s">
        <v>1347</v>
      </c>
    </row>
    <row r="2112" spans="1:25">
      <c r="A2112" s="92">
        <v>119</v>
      </c>
      <c r="B2112" s="93" t="s">
        <v>1345</v>
      </c>
      <c r="C2112" s="93" t="s">
        <v>1087</v>
      </c>
      <c r="D2112" s="93">
        <v>216</v>
      </c>
      <c r="E2112" s="93" t="s">
        <v>482</v>
      </c>
      <c r="F2112" s="93">
        <v>172</v>
      </c>
      <c r="G2112" s="93">
        <v>1747</v>
      </c>
      <c r="J2112" s="93">
        <v>177</v>
      </c>
      <c r="K2112" s="93">
        <v>172</v>
      </c>
      <c r="P2112" s="93" t="s">
        <v>667</v>
      </c>
      <c r="Q2112" s="93">
        <v>74</v>
      </c>
      <c r="V2112" s="93">
        <v>1</v>
      </c>
      <c r="W2112" s="93" t="s">
        <v>1250</v>
      </c>
      <c r="X2112" s="94" t="s">
        <v>1346</v>
      </c>
      <c r="Y2112" s="93" t="s">
        <v>1347</v>
      </c>
    </row>
    <row r="2113" spans="1:25">
      <c r="A2113" s="92">
        <v>119</v>
      </c>
      <c r="B2113" s="93" t="s">
        <v>1345</v>
      </c>
      <c r="C2113" s="93" t="s">
        <v>1087</v>
      </c>
      <c r="D2113" s="93">
        <v>216</v>
      </c>
      <c r="E2113" s="93" t="s">
        <v>746</v>
      </c>
      <c r="F2113" s="93">
        <v>375</v>
      </c>
      <c r="G2113" s="93">
        <v>1747</v>
      </c>
      <c r="J2113" s="93">
        <v>177</v>
      </c>
      <c r="K2113" s="93">
        <v>172</v>
      </c>
      <c r="P2113" s="93" t="s">
        <v>667</v>
      </c>
      <c r="Q2113" s="93">
        <v>74</v>
      </c>
      <c r="V2113" s="93">
        <v>1</v>
      </c>
      <c r="W2113" s="93" t="s">
        <v>1250</v>
      </c>
      <c r="X2113" s="94" t="s">
        <v>1346</v>
      </c>
      <c r="Y2113" s="93" t="s">
        <v>1347</v>
      </c>
    </row>
    <row r="2114" spans="1:25">
      <c r="A2114" s="92">
        <v>119</v>
      </c>
      <c r="B2114" s="93" t="s">
        <v>1345</v>
      </c>
      <c r="C2114" s="93" t="s">
        <v>542</v>
      </c>
      <c r="D2114" s="93">
        <f>56</f>
        <v>56</v>
      </c>
      <c r="E2114" s="93" t="s">
        <v>740</v>
      </c>
      <c r="F2114" s="93">
        <v>304</v>
      </c>
      <c r="G2114" s="93">
        <v>1747</v>
      </c>
      <c r="J2114" s="93">
        <v>177</v>
      </c>
      <c r="K2114" s="93">
        <v>172</v>
      </c>
      <c r="P2114" s="93" t="s">
        <v>667</v>
      </c>
      <c r="Q2114" s="93">
        <v>74</v>
      </c>
      <c r="V2114" s="93">
        <v>1</v>
      </c>
      <c r="W2114" s="93" t="s">
        <v>1250</v>
      </c>
      <c r="X2114" s="94" t="s">
        <v>1346</v>
      </c>
      <c r="Y2114" s="93" t="s">
        <v>1347</v>
      </c>
    </row>
    <row r="2115" spans="1:25">
      <c r="A2115" s="92">
        <v>119</v>
      </c>
      <c r="B2115" s="93" t="s">
        <v>1345</v>
      </c>
      <c r="C2115" s="93" t="s">
        <v>542</v>
      </c>
      <c r="D2115" s="93">
        <f>56</f>
        <v>56</v>
      </c>
      <c r="E2115" s="93" t="s">
        <v>482</v>
      </c>
      <c r="F2115" s="93">
        <v>172</v>
      </c>
      <c r="G2115" s="93">
        <v>1747</v>
      </c>
      <c r="J2115" s="93">
        <v>177</v>
      </c>
      <c r="K2115" s="93">
        <v>172</v>
      </c>
      <c r="P2115" s="93" t="s">
        <v>667</v>
      </c>
      <c r="Q2115" s="93">
        <v>74</v>
      </c>
      <c r="V2115" s="93">
        <v>1</v>
      </c>
      <c r="W2115" s="93" t="s">
        <v>1250</v>
      </c>
      <c r="X2115" s="94" t="s">
        <v>1346</v>
      </c>
      <c r="Y2115" s="93" t="s">
        <v>1347</v>
      </c>
    </row>
    <row r="2116" spans="1:25">
      <c r="A2116" s="92">
        <v>119</v>
      </c>
      <c r="B2116" s="93" t="s">
        <v>1345</v>
      </c>
      <c r="C2116" s="93" t="s">
        <v>542</v>
      </c>
      <c r="D2116" s="93">
        <f>56</f>
        <v>56</v>
      </c>
      <c r="E2116" s="93" t="s">
        <v>746</v>
      </c>
      <c r="F2116" s="93">
        <v>375</v>
      </c>
      <c r="G2116" s="93">
        <v>1747</v>
      </c>
      <c r="J2116" s="93">
        <v>177</v>
      </c>
      <c r="K2116" s="93">
        <v>172</v>
      </c>
      <c r="P2116" s="93" t="s">
        <v>667</v>
      </c>
      <c r="Q2116" s="93">
        <v>74</v>
      </c>
      <c r="V2116" s="93">
        <v>1</v>
      </c>
      <c r="W2116" s="93" t="s">
        <v>1250</v>
      </c>
      <c r="X2116" s="94" t="s">
        <v>1346</v>
      </c>
      <c r="Y2116" s="93" t="s">
        <v>1347</v>
      </c>
    </row>
    <row r="2117" spans="1:25">
      <c r="A2117" s="92">
        <v>119</v>
      </c>
      <c r="B2117" s="93" t="s">
        <v>1345</v>
      </c>
      <c r="C2117" s="93" t="s">
        <v>570</v>
      </c>
      <c r="D2117" s="93">
        <v>379</v>
      </c>
      <c r="E2117" s="93" t="s">
        <v>740</v>
      </c>
      <c r="F2117" s="93">
        <v>304</v>
      </c>
      <c r="G2117" s="93">
        <v>1747</v>
      </c>
      <c r="J2117" s="93">
        <v>177</v>
      </c>
      <c r="K2117" s="93">
        <v>172</v>
      </c>
      <c r="P2117" s="93" t="s">
        <v>667</v>
      </c>
      <c r="Q2117" s="93">
        <v>74</v>
      </c>
      <c r="R2117" s="93">
        <v>1</v>
      </c>
      <c r="V2117" s="93">
        <v>1</v>
      </c>
      <c r="W2117" s="93" t="s">
        <v>1250</v>
      </c>
      <c r="X2117" s="94" t="s">
        <v>1346</v>
      </c>
      <c r="Y2117" s="93" t="s">
        <v>1347</v>
      </c>
    </row>
    <row r="2118" spans="1:25">
      <c r="A2118" s="92">
        <v>119</v>
      </c>
      <c r="B2118" s="93" t="s">
        <v>1345</v>
      </c>
      <c r="C2118" s="93" t="s">
        <v>570</v>
      </c>
      <c r="D2118" s="93">
        <v>379</v>
      </c>
      <c r="E2118" s="93" t="s">
        <v>482</v>
      </c>
      <c r="F2118" s="93">
        <v>172</v>
      </c>
      <c r="G2118" s="93">
        <v>1747</v>
      </c>
      <c r="J2118" s="93">
        <v>177</v>
      </c>
      <c r="K2118" s="93">
        <v>172</v>
      </c>
      <c r="P2118" s="93" t="s">
        <v>667</v>
      </c>
      <c r="Q2118" s="93">
        <v>74</v>
      </c>
      <c r="R2118" s="93">
        <v>1</v>
      </c>
      <c r="V2118" s="93">
        <v>1</v>
      </c>
      <c r="W2118" s="93" t="s">
        <v>1250</v>
      </c>
      <c r="X2118" s="94" t="s">
        <v>1346</v>
      </c>
      <c r="Y2118" s="93" t="s">
        <v>1347</v>
      </c>
    </row>
    <row r="2119" spans="1:25">
      <c r="A2119" s="92">
        <v>119</v>
      </c>
      <c r="B2119" s="93" t="s">
        <v>1345</v>
      </c>
      <c r="C2119" s="93" t="s">
        <v>570</v>
      </c>
      <c r="D2119" s="93">
        <v>379</v>
      </c>
      <c r="E2119" s="93" t="s">
        <v>746</v>
      </c>
      <c r="F2119" s="93">
        <v>375</v>
      </c>
      <c r="G2119" s="93">
        <v>1747</v>
      </c>
      <c r="J2119" s="93">
        <v>177</v>
      </c>
      <c r="K2119" s="93">
        <v>172</v>
      </c>
      <c r="P2119" s="93" t="s">
        <v>667</v>
      </c>
      <c r="Q2119" s="93">
        <v>74</v>
      </c>
      <c r="R2119" s="93">
        <v>1</v>
      </c>
      <c r="V2119" s="93">
        <v>1</v>
      </c>
      <c r="W2119" s="93" t="s">
        <v>1250</v>
      </c>
      <c r="X2119" s="94" t="s">
        <v>1346</v>
      </c>
      <c r="Y2119" s="93" t="s">
        <v>1347</v>
      </c>
    </row>
    <row r="2120" spans="1:25">
      <c r="A2120" s="92">
        <v>119</v>
      </c>
      <c r="B2120" s="93" t="s">
        <v>1345</v>
      </c>
      <c r="C2120" s="93" t="s">
        <v>736</v>
      </c>
      <c r="D2120" s="93">
        <v>177</v>
      </c>
      <c r="E2120" s="93" t="s">
        <v>740</v>
      </c>
      <c r="F2120" s="93">
        <v>304</v>
      </c>
      <c r="G2120" s="93">
        <v>1747</v>
      </c>
      <c r="J2120" s="93">
        <v>177</v>
      </c>
      <c r="K2120" s="93">
        <v>172</v>
      </c>
      <c r="P2120" s="93" t="s">
        <v>667</v>
      </c>
      <c r="Q2120" s="93">
        <v>74</v>
      </c>
      <c r="V2120" s="93">
        <v>1</v>
      </c>
      <c r="W2120" s="93" t="s">
        <v>1250</v>
      </c>
      <c r="X2120" s="94" t="s">
        <v>1346</v>
      </c>
      <c r="Y2120" s="93" t="s">
        <v>1347</v>
      </c>
    </row>
    <row r="2121" spans="1:25">
      <c r="A2121" s="92">
        <v>119</v>
      </c>
      <c r="B2121" s="93" t="s">
        <v>1345</v>
      </c>
      <c r="C2121" s="93" t="s">
        <v>736</v>
      </c>
      <c r="D2121" s="93">
        <v>177</v>
      </c>
      <c r="E2121" s="93" t="s">
        <v>482</v>
      </c>
      <c r="F2121" s="93">
        <v>172</v>
      </c>
      <c r="G2121" s="93">
        <v>1747</v>
      </c>
      <c r="J2121" s="93">
        <v>177</v>
      </c>
      <c r="K2121" s="93">
        <v>172</v>
      </c>
      <c r="P2121" s="93" t="s">
        <v>667</v>
      </c>
      <c r="Q2121" s="93">
        <v>74</v>
      </c>
      <c r="V2121" s="93">
        <v>1</v>
      </c>
      <c r="W2121" s="93" t="s">
        <v>1250</v>
      </c>
      <c r="X2121" s="94" t="s">
        <v>1346</v>
      </c>
      <c r="Y2121" s="93" t="s">
        <v>1347</v>
      </c>
    </row>
    <row r="2122" spans="1:25">
      <c r="A2122" s="92">
        <v>119</v>
      </c>
      <c r="B2122" s="93" t="s">
        <v>1345</v>
      </c>
      <c r="C2122" s="93" t="s">
        <v>736</v>
      </c>
      <c r="D2122" s="93">
        <v>177</v>
      </c>
      <c r="E2122" s="93" t="s">
        <v>746</v>
      </c>
      <c r="F2122" s="93">
        <v>375</v>
      </c>
      <c r="G2122" s="93">
        <v>1747</v>
      </c>
      <c r="J2122" s="93">
        <v>177</v>
      </c>
      <c r="K2122" s="93">
        <v>172</v>
      </c>
      <c r="P2122" s="93" t="s">
        <v>667</v>
      </c>
      <c r="Q2122" s="93">
        <v>74</v>
      </c>
      <c r="V2122" s="93">
        <v>1</v>
      </c>
      <c r="W2122" s="93" t="s">
        <v>1250</v>
      </c>
      <c r="X2122" s="94" t="s">
        <v>1346</v>
      </c>
      <c r="Y2122" s="93" t="s">
        <v>1347</v>
      </c>
    </row>
    <row r="2123" spans="1:25">
      <c r="A2123" s="92">
        <v>119</v>
      </c>
      <c r="B2123" s="93" t="s">
        <v>1345</v>
      </c>
      <c r="C2123" s="93" t="s">
        <v>512</v>
      </c>
      <c r="D2123" s="93">
        <f>27</f>
        <v>27</v>
      </c>
      <c r="E2123" s="93" t="s">
        <v>740</v>
      </c>
      <c r="F2123" s="93">
        <v>304</v>
      </c>
      <c r="G2123" s="93">
        <v>1747</v>
      </c>
      <c r="J2123" s="93">
        <v>177</v>
      </c>
      <c r="K2123" s="93">
        <v>172</v>
      </c>
      <c r="P2123" s="93" t="s">
        <v>667</v>
      </c>
      <c r="Q2123" s="93">
        <v>74</v>
      </c>
      <c r="V2123" s="93">
        <v>1</v>
      </c>
      <c r="W2123" s="93" t="s">
        <v>1250</v>
      </c>
      <c r="X2123" s="94" t="s">
        <v>1346</v>
      </c>
      <c r="Y2123" s="93" t="s">
        <v>1347</v>
      </c>
    </row>
    <row r="2124" spans="1:25">
      <c r="A2124" s="92">
        <v>119</v>
      </c>
      <c r="B2124" s="93" t="s">
        <v>1345</v>
      </c>
      <c r="C2124" s="93" t="s">
        <v>512</v>
      </c>
      <c r="D2124" s="93">
        <f>27</f>
        <v>27</v>
      </c>
      <c r="E2124" s="93" t="s">
        <v>482</v>
      </c>
      <c r="F2124" s="93">
        <v>172</v>
      </c>
      <c r="G2124" s="93">
        <v>1747</v>
      </c>
      <c r="J2124" s="93">
        <v>177</v>
      </c>
      <c r="K2124" s="93">
        <v>172</v>
      </c>
      <c r="P2124" s="93" t="s">
        <v>667</v>
      </c>
      <c r="Q2124" s="93">
        <v>74</v>
      </c>
      <c r="V2124" s="93">
        <v>1</v>
      </c>
      <c r="W2124" s="93" t="s">
        <v>1250</v>
      </c>
      <c r="X2124" s="94" t="s">
        <v>1346</v>
      </c>
      <c r="Y2124" s="93" t="s">
        <v>1347</v>
      </c>
    </row>
    <row r="2125" spans="1:25">
      <c r="A2125" s="92">
        <v>119</v>
      </c>
      <c r="B2125" s="93" t="s">
        <v>1345</v>
      </c>
      <c r="C2125" s="93" t="s">
        <v>512</v>
      </c>
      <c r="D2125" s="93">
        <f>27</f>
        <v>27</v>
      </c>
      <c r="E2125" s="93" t="s">
        <v>746</v>
      </c>
      <c r="F2125" s="93">
        <v>375</v>
      </c>
      <c r="G2125" s="93">
        <v>1747</v>
      </c>
      <c r="J2125" s="93">
        <v>177</v>
      </c>
      <c r="K2125" s="93">
        <v>172</v>
      </c>
      <c r="P2125" s="93" t="s">
        <v>667</v>
      </c>
      <c r="Q2125" s="93">
        <v>74</v>
      </c>
      <c r="V2125" s="93">
        <v>1</v>
      </c>
      <c r="W2125" s="93" t="s">
        <v>1250</v>
      </c>
      <c r="X2125" s="94" t="s">
        <v>1346</v>
      </c>
      <c r="Y2125" s="93" t="s">
        <v>1347</v>
      </c>
    </row>
    <row r="2126" spans="1:25">
      <c r="A2126" s="92">
        <v>119</v>
      </c>
      <c r="B2126" s="93" t="s">
        <v>1345</v>
      </c>
      <c r="C2126" s="93" t="s">
        <v>952</v>
      </c>
      <c r="D2126" s="93">
        <v>343</v>
      </c>
      <c r="E2126" s="93" t="s">
        <v>740</v>
      </c>
      <c r="F2126" s="93">
        <v>304</v>
      </c>
      <c r="G2126" s="93">
        <v>1747</v>
      </c>
      <c r="J2126" s="93">
        <v>177</v>
      </c>
      <c r="K2126" s="93">
        <v>172</v>
      </c>
      <c r="P2126" s="93" t="s">
        <v>667</v>
      </c>
      <c r="Q2126" s="93">
        <v>74</v>
      </c>
      <c r="V2126" s="93">
        <v>1</v>
      </c>
      <c r="W2126" s="93" t="s">
        <v>1250</v>
      </c>
      <c r="X2126" s="94" t="s">
        <v>1346</v>
      </c>
      <c r="Y2126" s="93" t="s">
        <v>1347</v>
      </c>
    </row>
    <row r="2127" spans="1:25">
      <c r="A2127" s="92">
        <v>119</v>
      </c>
      <c r="B2127" s="93" t="s">
        <v>1345</v>
      </c>
      <c r="C2127" s="93" t="s">
        <v>952</v>
      </c>
      <c r="D2127" s="93">
        <v>343</v>
      </c>
      <c r="E2127" s="93" t="s">
        <v>482</v>
      </c>
      <c r="F2127" s="93">
        <v>172</v>
      </c>
      <c r="G2127" s="93">
        <v>1747</v>
      </c>
      <c r="J2127" s="93">
        <v>177</v>
      </c>
      <c r="K2127" s="93">
        <v>172</v>
      </c>
      <c r="P2127" s="93" t="s">
        <v>667</v>
      </c>
      <c r="Q2127" s="93">
        <v>74</v>
      </c>
      <c r="V2127" s="93">
        <v>1</v>
      </c>
      <c r="W2127" s="93" t="s">
        <v>1250</v>
      </c>
      <c r="X2127" s="94" t="s">
        <v>1346</v>
      </c>
      <c r="Y2127" s="93" t="s">
        <v>1347</v>
      </c>
    </row>
    <row r="2128" spans="1:25">
      <c r="A2128" s="92">
        <v>119</v>
      </c>
      <c r="B2128" s="93" t="s">
        <v>1345</v>
      </c>
      <c r="C2128" s="93" t="s">
        <v>952</v>
      </c>
      <c r="D2128" s="93">
        <v>343</v>
      </c>
      <c r="E2128" s="93" t="s">
        <v>746</v>
      </c>
      <c r="F2128" s="93">
        <v>375</v>
      </c>
      <c r="G2128" s="93">
        <v>1747</v>
      </c>
      <c r="J2128" s="93">
        <v>177</v>
      </c>
      <c r="K2128" s="93">
        <v>172</v>
      </c>
      <c r="P2128" s="93" t="s">
        <v>667</v>
      </c>
      <c r="Q2128" s="93">
        <v>74</v>
      </c>
      <c r="V2128" s="93">
        <v>1</v>
      </c>
      <c r="W2128" s="93" t="s">
        <v>1250</v>
      </c>
      <c r="X2128" s="94" t="s">
        <v>1346</v>
      </c>
      <c r="Y2128" s="93" t="s">
        <v>1347</v>
      </c>
    </row>
    <row r="2129" spans="1:25">
      <c r="A2129" s="92">
        <v>119</v>
      </c>
      <c r="B2129" s="93" t="s">
        <v>1345</v>
      </c>
      <c r="C2129" s="93" t="s">
        <v>553</v>
      </c>
      <c r="D2129" s="93">
        <v>66</v>
      </c>
      <c r="E2129" s="93" t="s">
        <v>740</v>
      </c>
      <c r="F2129" s="93">
        <v>304</v>
      </c>
      <c r="G2129" s="93">
        <v>1747</v>
      </c>
      <c r="J2129" s="93">
        <v>177</v>
      </c>
      <c r="K2129" s="93">
        <v>172</v>
      </c>
      <c r="P2129" s="93" t="s">
        <v>667</v>
      </c>
      <c r="Q2129" s="93">
        <v>74</v>
      </c>
      <c r="V2129" s="93">
        <v>1</v>
      </c>
      <c r="W2129" s="93" t="s">
        <v>1250</v>
      </c>
      <c r="X2129" s="94" t="s">
        <v>1346</v>
      </c>
      <c r="Y2129" s="93" t="s">
        <v>1347</v>
      </c>
    </row>
    <row r="2130" spans="1:25">
      <c r="A2130" s="92">
        <v>119</v>
      </c>
      <c r="B2130" s="93" t="s">
        <v>1345</v>
      </c>
      <c r="C2130" s="93" t="s">
        <v>553</v>
      </c>
      <c r="D2130" s="93">
        <v>66</v>
      </c>
      <c r="E2130" s="93" t="s">
        <v>482</v>
      </c>
      <c r="F2130" s="93">
        <v>172</v>
      </c>
      <c r="G2130" s="93">
        <v>1747</v>
      </c>
      <c r="J2130" s="93">
        <v>177</v>
      </c>
      <c r="K2130" s="93">
        <v>172</v>
      </c>
      <c r="P2130" s="93" t="s">
        <v>667</v>
      </c>
      <c r="Q2130" s="93">
        <v>74</v>
      </c>
      <c r="V2130" s="93">
        <v>1</v>
      </c>
      <c r="W2130" s="93" t="s">
        <v>1250</v>
      </c>
      <c r="X2130" s="94" t="s">
        <v>1346</v>
      </c>
      <c r="Y2130" s="93" t="s">
        <v>1347</v>
      </c>
    </row>
    <row r="2131" spans="1:25">
      <c r="A2131" s="92">
        <v>119</v>
      </c>
      <c r="B2131" s="93" t="s">
        <v>1345</v>
      </c>
      <c r="C2131" s="93" t="s">
        <v>553</v>
      </c>
      <c r="D2131" s="93">
        <v>66</v>
      </c>
      <c r="E2131" s="93" t="s">
        <v>746</v>
      </c>
      <c r="F2131" s="93">
        <v>375</v>
      </c>
      <c r="G2131" s="93">
        <v>1747</v>
      </c>
      <c r="J2131" s="93">
        <v>177</v>
      </c>
      <c r="K2131" s="93">
        <v>172</v>
      </c>
      <c r="P2131" s="93" t="s">
        <v>667</v>
      </c>
      <c r="Q2131" s="93">
        <v>74</v>
      </c>
      <c r="V2131" s="93">
        <v>1</v>
      </c>
      <c r="W2131" s="93" t="s">
        <v>1250</v>
      </c>
      <c r="X2131" s="94" t="s">
        <v>1346</v>
      </c>
      <c r="Y2131" s="93" t="s">
        <v>1347</v>
      </c>
    </row>
    <row r="2132" spans="1:25">
      <c r="A2132" s="92">
        <v>119</v>
      </c>
      <c r="B2132" s="93" t="s">
        <v>1345</v>
      </c>
      <c r="C2132" s="93" t="s">
        <v>748</v>
      </c>
      <c r="D2132" s="93">
        <v>83</v>
      </c>
      <c r="E2132" s="93" t="s">
        <v>740</v>
      </c>
      <c r="F2132" s="93">
        <v>304</v>
      </c>
      <c r="G2132" s="93">
        <v>1747</v>
      </c>
      <c r="J2132" s="93">
        <v>177</v>
      </c>
      <c r="K2132" s="93">
        <v>172</v>
      </c>
      <c r="P2132" s="93" t="s">
        <v>667</v>
      </c>
      <c r="Q2132" s="93">
        <v>82</v>
      </c>
      <c r="V2132" s="93">
        <v>1</v>
      </c>
      <c r="W2132" s="93" t="s">
        <v>1250</v>
      </c>
      <c r="X2132" s="94" t="s">
        <v>1346</v>
      </c>
      <c r="Y2132" s="93" t="s">
        <v>1347</v>
      </c>
    </row>
    <row r="2133" spans="1:25">
      <c r="A2133" s="92">
        <v>119</v>
      </c>
      <c r="B2133" s="93" t="s">
        <v>1345</v>
      </c>
      <c r="C2133" s="93" t="s">
        <v>748</v>
      </c>
      <c r="D2133" s="93">
        <v>83</v>
      </c>
      <c r="E2133" s="93" t="s">
        <v>482</v>
      </c>
      <c r="F2133" s="93">
        <v>172</v>
      </c>
      <c r="G2133" s="93">
        <v>1747</v>
      </c>
      <c r="J2133" s="93">
        <v>177</v>
      </c>
      <c r="K2133" s="93">
        <v>172</v>
      </c>
      <c r="P2133" s="93" t="s">
        <v>667</v>
      </c>
      <c r="Q2133" s="93">
        <v>92</v>
      </c>
      <c r="V2133" s="93">
        <v>1</v>
      </c>
      <c r="W2133" s="93" t="s">
        <v>1250</v>
      </c>
      <c r="X2133" s="94" t="s">
        <v>1346</v>
      </c>
      <c r="Y2133" s="93" t="s">
        <v>1347</v>
      </c>
    </row>
    <row r="2134" spans="1:25">
      <c r="A2134" s="92">
        <v>119</v>
      </c>
      <c r="B2134" s="93" t="s">
        <v>1345</v>
      </c>
      <c r="C2134" s="93" t="s">
        <v>748</v>
      </c>
      <c r="D2134" s="93">
        <v>83</v>
      </c>
      <c r="E2134" s="93" t="s">
        <v>746</v>
      </c>
      <c r="F2134" s="93">
        <v>375</v>
      </c>
      <c r="G2134" s="93">
        <v>1747</v>
      </c>
      <c r="J2134" s="93">
        <v>177</v>
      </c>
      <c r="K2134" s="93">
        <v>172</v>
      </c>
      <c r="P2134" s="93" t="s">
        <v>667</v>
      </c>
      <c r="Q2134" s="93">
        <v>102</v>
      </c>
      <c r="V2134" s="93">
        <v>1</v>
      </c>
      <c r="W2134" s="93" t="s">
        <v>1250</v>
      </c>
      <c r="X2134" s="94" t="s">
        <v>1346</v>
      </c>
      <c r="Y2134" s="93" t="s">
        <v>1347</v>
      </c>
    </row>
    <row r="2135" spans="1:25">
      <c r="A2135" s="92">
        <v>119</v>
      </c>
      <c r="B2135" s="93" t="s">
        <v>1345</v>
      </c>
      <c r="C2135" s="93" t="s">
        <v>1087</v>
      </c>
      <c r="D2135" s="93">
        <v>216</v>
      </c>
      <c r="E2135" s="93" t="s">
        <v>740</v>
      </c>
      <c r="F2135" s="93">
        <v>304</v>
      </c>
      <c r="G2135" s="93">
        <v>1748</v>
      </c>
      <c r="J2135" s="93">
        <v>177</v>
      </c>
      <c r="K2135" s="93">
        <v>172</v>
      </c>
      <c r="P2135" s="93" t="s">
        <v>667</v>
      </c>
      <c r="Q2135" s="93">
        <v>74</v>
      </c>
      <c r="V2135" s="93">
        <v>1</v>
      </c>
      <c r="W2135" s="93" t="s">
        <v>1250</v>
      </c>
      <c r="X2135" s="94" t="s">
        <v>1346</v>
      </c>
      <c r="Y2135" s="93" t="s">
        <v>1347</v>
      </c>
    </row>
    <row r="2136" spans="1:25">
      <c r="A2136" s="92">
        <v>119</v>
      </c>
      <c r="B2136" s="93" t="s">
        <v>1345</v>
      </c>
      <c r="C2136" s="93" t="s">
        <v>1087</v>
      </c>
      <c r="D2136" s="93">
        <v>216</v>
      </c>
      <c r="E2136" s="93" t="s">
        <v>482</v>
      </c>
      <c r="F2136" s="93">
        <v>172</v>
      </c>
      <c r="G2136" s="93">
        <v>1748</v>
      </c>
      <c r="J2136" s="93">
        <v>177</v>
      </c>
      <c r="K2136" s="93">
        <v>172</v>
      </c>
      <c r="P2136" s="93" t="s">
        <v>667</v>
      </c>
      <c r="Q2136" s="93">
        <v>74</v>
      </c>
      <c r="V2136" s="93">
        <v>1</v>
      </c>
      <c r="W2136" s="93" t="s">
        <v>1250</v>
      </c>
      <c r="X2136" s="94" t="s">
        <v>1346</v>
      </c>
      <c r="Y2136" s="93" t="s">
        <v>1347</v>
      </c>
    </row>
    <row r="2137" spans="1:25">
      <c r="A2137" s="92">
        <v>119</v>
      </c>
      <c r="B2137" s="93" t="s">
        <v>1345</v>
      </c>
      <c r="C2137" s="93" t="s">
        <v>1087</v>
      </c>
      <c r="D2137" s="93">
        <v>216</v>
      </c>
      <c r="E2137" s="93" t="s">
        <v>746</v>
      </c>
      <c r="F2137" s="93">
        <v>375</v>
      </c>
      <c r="G2137" s="93">
        <v>1748</v>
      </c>
      <c r="J2137" s="93">
        <v>177</v>
      </c>
      <c r="K2137" s="93">
        <v>172</v>
      </c>
      <c r="P2137" s="93" t="s">
        <v>667</v>
      </c>
      <c r="Q2137" s="93">
        <v>74</v>
      </c>
      <c r="V2137" s="93">
        <v>1</v>
      </c>
      <c r="W2137" s="93" t="s">
        <v>1250</v>
      </c>
      <c r="X2137" s="94" t="s">
        <v>1346</v>
      </c>
      <c r="Y2137" s="93" t="s">
        <v>1347</v>
      </c>
    </row>
    <row r="2138" spans="1:25">
      <c r="A2138" s="92">
        <v>119</v>
      </c>
      <c r="B2138" s="93" t="s">
        <v>1345</v>
      </c>
      <c r="C2138" s="93" t="s">
        <v>542</v>
      </c>
      <c r="D2138" s="93">
        <f>56</f>
        <v>56</v>
      </c>
      <c r="E2138" s="93" t="s">
        <v>740</v>
      </c>
      <c r="F2138" s="93">
        <v>304</v>
      </c>
      <c r="G2138" s="93">
        <v>1748</v>
      </c>
      <c r="J2138" s="93">
        <v>177</v>
      </c>
      <c r="K2138" s="93">
        <v>172</v>
      </c>
      <c r="P2138" s="93" t="s">
        <v>667</v>
      </c>
      <c r="Q2138" s="93">
        <v>74</v>
      </c>
      <c r="V2138" s="93">
        <v>1</v>
      </c>
      <c r="W2138" s="93" t="s">
        <v>1250</v>
      </c>
      <c r="X2138" s="94" t="s">
        <v>1346</v>
      </c>
      <c r="Y2138" s="93" t="s">
        <v>1347</v>
      </c>
    </row>
    <row r="2139" spans="1:25">
      <c r="A2139" s="92">
        <v>119</v>
      </c>
      <c r="B2139" s="93" t="s">
        <v>1345</v>
      </c>
      <c r="C2139" s="93" t="s">
        <v>542</v>
      </c>
      <c r="D2139" s="93">
        <f>56</f>
        <v>56</v>
      </c>
      <c r="E2139" s="93" t="s">
        <v>482</v>
      </c>
      <c r="F2139" s="93">
        <v>172</v>
      </c>
      <c r="G2139" s="93">
        <v>1748</v>
      </c>
      <c r="J2139" s="93">
        <v>177</v>
      </c>
      <c r="K2139" s="93">
        <v>172</v>
      </c>
      <c r="P2139" s="93" t="s">
        <v>667</v>
      </c>
      <c r="Q2139" s="93">
        <v>74</v>
      </c>
      <c r="V2139" s="93">
        <v>1</v>
      </c>
      <c r="W2139" s="93" t="s">
        <v>1250</v>
      </c>
      <c r="X2139" s="94" t="s">
        <v>1346</v>
      </c>
      <c r="Y2139" s="93" t="s">
        <v>1347</v>
      </c>
    </row>
    <row r="2140" spans="1:25">
      <c r="A2140" s="92">
        <v>119</v>
      </c>
      <c r="B2140" s="93" t="s">
        <v>1345</v>
      </c>
      <c r="C2140" s="93" t="s">
        <v>542</v>
      </c>
      <c r="D2140" s="93">
        <f>56</f>
        <v>56</v>
      </c>
      <c r="E2140" s="93" t="s">
        <v>746</v>
      </c>
      <c r="F2140" s="93">
        <v>375</v>
      </c>
      <c r="G2140" s="93">
        <v>1748</v>
      </c>
      <c r="J2140" s="93">
        <v>177</v>
      </c>
      <c r="K2140" s="93">
        <v>172</v>
      </c>
      <c r="P2140" s="93" t="s">
        <v>667</v>
      </c>
      <c r="Q2140" s="93">
        <v>74</v>
      </c>
      <c r="V2140" s="93">
        <v>1</v>
      </c>
      <c r="W2140" s="93" t="s">
        <v>1250</v>
      </c>
      <c r="X2140" s="94" t="s">
        <v>1346</v>
      </c>
      <c r="Y2140" s="93" t="s">
        <v>1347</v>
      </c>
    </row>
    <row r="2141" spans="1:25">
      <c r="A2141" s="92">
        <v>119</v>
      </c>
      <c r="B2141" s="93" t="s">
        <v>1345</v>
      </c>
      <c r="C2141" s="93" t="s">
        <v>570</v>
      </c>
      <c r="D2141" s="93">
        <v>379</v>
      </c>
      <c r="E2141" s="93" t="s">
        <v>740</v>
      </c>
      <c r="F2141" s="93">
        <v>304</v>
      </c>
      <c r="G2141" s="93">
        <v>1748</v>
      </c>
      <c r="J2141" s="93">
        <v>177</v>
      </c>
      <c r="K2141" s="93">
        <v>172</v>
      </c>
      <c r="P2141" s="93" t="s">
        <v>667</v>
      </c>
      <c r="Q2141" s="93">
        <v>74</v>
      </c>
      <c r="R2141" s="93">
        <v>1</v>
      </c>
      <c r="V2141" s="93">
        <v>1</v>
      </c>
      <c r="W2141" s="93" t="s">
        <v>1250</v>
      </c>
      <c r="X2141" s="94" t="s">
        <v>1346</v>
      </c>
      <c r="Y2141" s="93" t="s">
        <v>1347</v>
      </c>
    </row>
    <row r="2142" spans="1:25">
      <c r="A2142" s="92">
        <v>119</v>
      </c>
      <c r="B2142" s="93" t="s">
        <v>1345</v>
      </c>
      <c r="C2142" s="93" t="s">
        <v>570</v>
      </c>
      <c r="D2142" s="93">
        <v>379</v>
      </c>
      <c r="E2142" s="93" t="s">
        <v>482</v>
      </c>
      <c r="F2142" s="93">
        <v>172</v>
      </c>
      <c r="G2142" s="93">
        <v>1748</v>
      </c>
      <c r="J2142" s="93">
        <v>177</v>
      </c>
      <c r="K2142" s="93">
        <v>172</v>
      </c>
      <c r="P2142" s="93" t="s">
        <v>667</v>
      </c>
      <c r="Q2142" s="93">
        <v>74</v>
      </c>
      <c r="R2142" s="93">
        <v>1</v>
      </c>
      <c r="V2142" s="93">
        <v>1</v>
      </c>
      <c r="W2142" s="93" t="s">
        <v>1250</v>
      </c>
      <c r="X2142" s="94" t="s">
        <v>1346</v>
      </c>
      <c r="Y2142" s="93" t="s">
        <v>1347</v>
      </c>
    </row>
    <row r="2143" spans="1:25">
      <c r="A2143" s="92">
        <v>119</v>
      </c>
      <c r="B2143" s="93" t="s">
        <v>1345</v>
      </c>
      <c r="C2143" s="93" t="s">
        <v>570</v>
      </c>
      <c r="D2143" s="93">
        <v>379</v>
      </c>
      <c r="E2143" s="93" t="s">
        <v>746</v>
      </c>
      <c r="F2143" s="93">
        <v>375</v>
      </c>
      <c r="G2143" s="93">
        <v>1748</v>
      </c>
      <c r="J2143" s="93">
        <v>177</v>
      </c>
      <c r="K2143" s="93">
        <v>172</v>
      </c>
      <c r="P2143" s="93" t="s">
        <v>667</v>
      </c>
      <c r="Q2143" s="93">
        <v>74</v>
      </c>
      <c r="R2143" s="93">
        <v>1</v>
      </c>
      <c r="V2143" s="93">
        <v>1</v>
      </c>
      <c r="W2143" s="93" t="s">
        <v>1250</v>
      </c>
      <c r="X2143" s="94" t="s">
        <v>1346</v>
      </c>
      <c r="Y2143" s="93" t="s">
        <v>1347</v>
      </c>
    </row>
    <row r="2144" spans="1:25">
      <c r="A2144" s="92">
        <v>119</v>
      </c>
      <c r="B2144" s="93" t="s">
        <v>1345</v>
      </c>
      <c r="C2144" s="93" t="s">
        <v>736</v>
      </c>
      <c r="D2144" s="93">
        <v>177</v>
      </c>
      <c r="E2144" s="93" t="s">
        <v>740</v>
      </c>
      <c r="F2144" s="93">
        <v>304</v>
      </c>
      <c r="G2144" s="93">
        <v>1748</v>
      </c>
      <c r="J2144" s="93">
        <v>177</v>
      </c>
      <c r="K2144" s="93">
        <v>172</v>
      </c>
      <c r="P2144" s="93" t="s">
        <v>667</v>
      </c>
      <c r="Q2144" s="93">
        <v>74</v>
      </c>
      <c r="V2144" s="93">
        <v>1</v>
      </c>
      <c r="W2144" s="93" t="s">
        <v>1250</v>
      </c>
      <c r="X2144" s="94" t="s">
        <v>1346</v>
      </c>
      <c r="Y2144" s="93" t="s">
        <v>1347</v>
      </c>
    </row>
    <row r="2145" spans="1:26">
      <c r="A2145" s="92">
        <v>119</v>
      </c>
      <c r="B2145" s="93" t="s">
        <v>1345</v>
      </c>
      <c r="C2145" s="93" t="s">
        <v>736</v>
      </c>
      <c r="D2145" s="93">
        <v>177</v>
      </c>
      <c r="E2145" s="93" t="s">
        <v>482</v>
      </c>
      <c r="F2145" s="93">
        <v>172</v>
      </c>
      <c r="G2145" s="93">
        <v>1748</v>
      </c>
      <c r="J2145" s="93">
        <v>177</v>
      </c>
      <c r="K2145" s="93">
        <v>172</v>
      </c>
      <c r="P2145" s="93" t="s">
        <v>667</v>
      </c>
      <c r="Q2145" s="93">
        <v>74</v>
      </c>
      <c r="V2145" s="93">
        <v>1</v>
      </c>
      <c r="W2145" s="93" t="s">
        <v>1250</v>
      </c>
      <c r="X2145" s="94" t="s">
        <v>1346</v>
      </c>
      <c r="Y2145" s="93" t="s">
        <v>1347</v>
      </c>
    </row>
    <row r="2146" spans="1:26">
      <c r="A2146" s="92">
        <v>119</v>
      </c>
      <c r="B2146" s="93" t="s">
        <v>1345</v>
      </c>
      <c r="C2146" s="93" t="s">
        <v>736</v>
      </c>
      <c r="D2146" s="93">
        <v>177</v>
      </c>
      <c r="E2146" s="93" t="s">
        <v>746</v>
      </c>
      <c r="F2146" s="93">
        <v>375</v>
      </c>
      <c r="G2146" s="93">
        <v>1748</v>
      </c>
      <c r="J2146" s="93">
        <v>177</v>
      </c>
      <c r="K2146" s="93">
        <v>172</v>
      </c>
      <c r="P2146" s="93" t="s">
        <v>667</v>
      </c>
      <c r="Q2146" s="93">
        <v>74</v>
      </c>
      <c r="V2146" s="93">
        <v>1</v>
      </c>
      <c r="W2146" s="93" t="s">
        <v>1250</v>
      </c>
      <c r="X2146" s="94" t="s">
        <v>1346</v>
      </c>
      <c r="Y2146" s="93" t="s">
        <v>1347</v>
      </c>
    </row>
    <row r="2147" spans="1:26">
      <c r="A2147" s="92">
        <v>119</v>
      </c>
      <c r="B2147" s="93" t="s">
        <v>1345</v>
      </c>
      <c r="C2147" s="93" t="s">
        <v>512</v>
      </c>
      <c r="D2147" s="93">
        <f>27</f>
        <v>27</v>
      </c>
      <c r="E2147" s="93" t="s">
        <v>740</v>
      </c>
      <c r="F2147" s="93">
        <v>304</v>
      </c>
      <c r="G2147" s="93">
        <v>1748</v>
      </c>
      <c r="J2147" s="93">
        <v>177</v>
      </c>
      <c r="K2147" s="93">
        <v>172</v>
      </c>
      <c r="P2147" s="93" t="s">
        <v>667</v>
      </c>
      <c r="Q2147" s="93">
        <v>74</v>
      </c>
      <c r="V2147" s="93">
        <v>1</v>
      </c>
      <c r="W2147" s="93" t="s">
        <v>1250</v>
      </c>
      <c r="X2147" s="94" t="s">
        <v>1346</v>
      </c>
      <c r="Y2147" s="93" t="s">
        <v>1347</v>
      </c>
    </row>
    <row r="2148" spans="1:26">
      <c r="A2148" s="92">
        <v>119</v>
      </c>
      <c r="B2148" s="93" t="s">
        <v>1345</v>
      </c>
      <c r="C2148" s="93" t="s">
        <v>512</v>
      </c>
      <c r="D2148" s="93">
        <f>27</f>
        <v>27</v>
      </c>
      <c r="E2148" s="93" t="s">
        <v>482</v>
      </c>
      <c r="F2148" s="93">
        <v>172</v>
      </c>
      <c r="G2148" s="93">
        <v>1748</v>
      </c>
      <c r="J2148" s="93">
        <v>177</v>
      </c>
      <c r="K2148" s="93">
        <v>172</v>
      </c>
      <c r="P2148" s="93" t="s">
        <v>667</v>
      </c>
      <c r="Q2148" s="93">
        <v>74</v>
      </c>
      <c r="V2148" s="93">
        <v>1</v>
      </c>
      <c r="W2148" s="93" t="s">
        <v>1250</v>
      </c>
      <c r="X2148" s="94" t="s">
        <v>1346</v>
      </c>
      <c r="Y2148" s="93" t="s">
        <v>1347</v>
      </c>
    </row>
    <row r="2149" spans="1:26">
      <c r="A2149" s="92">
        <v>119</v>
      </c>
      <c r="B2149" s="93" t="s">
        <v>1345</v>
      </c>
      <c r="C2149" s="93" t="s">
        <v>512</v>
      </c>
      <c r="D2149" s="93">
        <f>27</f>
        <v>27</v>
      </c>
      <c r="E2149" s="93" t="s">
        <v>746</v>
      </c>
      <c r="F2149" s="93">
        <v>375</v>
      </c>
      <c r="G2149" s="93">
        <v>1748</v>
      </c>
      <c r="J2149" s="93">
        <v>177</v>
      </c>
      <c r="K2149" s="93">
        <v>172</v>
      </c>
      <c r="P2149" s="93" t="s">
        <v>667</v>
      </c>
      <c r="Q2149" s="93">
        <v>74</v>
      </c>
      <c r="V2149" s="93">
        <v>1</v>
      </c>
      <c r="W2149" s="93" t="s">
        <v>1250</v>
      </c>
      <c r="X2149" s="94" t="s">
        <v>1346</v>
      </c>
      <c r="Y2149" s="93" t="s">
        <v>1347</v>
      </c>
    </row>
    <row r="2150" spans="1:26">
      <c r="A2150" s="92">
        <v>119</v>
      </c>
      <c r="B2150" s="93" t="s">
        <v>1345</v>
      </c>
      <c r="C2150" s="93" t="s">
        <v>952</v>
      </c>
      <c r="D2150" s="93">
        <v>343</v>
      </c>
      <c r="E2150" s="93" t="s">
        <v>740</v>
      </c>
      <c r="F2150" s="93">
        <v>304</v>
      </c>
      <c r="G2150" s="93">
        <v>1748</v>
      </c>
      <c r="J2150" s="93">
        <v>177</v>
      </c>
      <c r="K2150" s="93">
        <v>172</v>
      </c>
      <c r="P2150" s="93" t="s">
        <v>667</v>
      </c>
      <c r="Q2150" s="93">
        <v>74</v>
      </c>
      <c r="V2150" s="93">
        <v>1</v>
      </c>
      <c r="W2150" s="93" t="s">
        <v>1250</v>
      </c>
      <c r="X2150" s="94" t="s">
        <v>1346</v>
      </c>
      <c r="Y2150" s="93" t="s">
        <v>1347</v>
      </c>
    </row>
    <row r="2151" spans="1:26">
      <c r="A2151" s="92">
        <v>119</v>
      </c>
      <c r="B2151" s="93" t="s">
        <v>1345</v>
      </c>
      <c r="C2151" s="93" t="s">
        <v>952</v>
      </c>
      <c r="D2151" s="93">
        <v>343</v>
      </c>
      <c r="E2151" s="93" t="s">
        <v>482</v>
      </c>
      <c r="F2151" s="93">
        <v>172</v>
      </c>
      <c r="G2151" s="93">
        <v>1748</v>
      </c>
      <c r="J2151" s="93">
        <v>177</v>
      </c>
      <c r="K2151" s="93">
        <v>172</v>
      </c>
      <c r="P2151" s="93" t="s">
        <v>667</v>
      </c>
      <c r="Q2151" s="93">
        <v>74</v>
      </c>
      <c r="V2151" s="93">
        <v>1</v>
      </c>
      <c r="W2151" s="93" t="s">
        <v>1250</v>
      </c>
      <c r="X2151" s="94" t="s">
        <v>1346</v>
      </c>
      <c r="Y2151" s="93" t="s">
        <v>1347</v>
      </c>
    </row>
    <row r="2152" spans="1:26">
      <c r="A2152" s="92">
        <v>119</v>
      </c>
      <c r="B2152" s="93" t="s">
        <v>1345</v>
      </c>
      <c r="C2152" s="93" t="s">
        <v>952</v>
      </c>
      <c r="D2152" s="93">
        <v>343</v>
      </c>
      <c r="E2152" s="93" t="s">
        <v>746</v>
      </c>
      <c r="F2152" s="93">
        <v>375</v>
      </c>
      <c r="G2152" s="93">
        <v>1748</v>
      </c>
      <c r="J2152" s="93">
        <v>177</v>
      </c>
      <c r="K2152" s="93">
        <v>172</v>
      </c>
      <c r="P2152" s="93" t="s">
        <v>667</v>
      </c>
      <c r="Q2152" s="93">
        <v>74</v>
      </c>
      <c r="V2152" s="93">
        <v>1</v>
      </c>
      <c r="W2152" s="93" t="s">
        <v>1250</v>
      </c>
      <c r="X2152" s="94" t="s">
        <v>1346</v>
      </c>
      <c r="Y2152" s="93" t="s">
        <v>1347</v>
      </c>
    </row>
    <row r="2153" spans="1:26">
      <c r="A2153" s="92">
        <v>119</v>
      </c>
      <c r="B2153" s="93" t="s">
        <v>1345</v>
      </c>
      <c r="C2153" s="93" t="s">
        <v>553</v>
      </c>
      <c r="D2153" s="93">
        <v>66</v>
      </c>
      <c r="E2153" s="93" t="s">
        <v>740</v>
      </c>
      <c r="F2153" s="93">
        <v>304</v>
      </c>
      <c r="G2153" s="93">
        <v>1748</v>
      </c>
      <c r="J2153" s="93">
        <v>177</v>
      </c>
      <c r="K2153" s="93">
        <v>172</v>
      </c>
      <c r="P2153" s="93" t="s">
        <v>667</v>
      </c>
      <c r="Q2153" s="93">
        <v>74</v>
      </c>
      <c r="V2153" s="93">
        <v>1</v>
      </c>
      <c r="W2153" s="93" t="s">
        <v>1250</v>
      </c>
      <c r="X2153" s="94" t="s">
        <v>1346</v>
      </c>
      <c r="Y2153" s="93" t="s">
        <v>1347</v>
      </c>
    </row>
    <row r="2154" spans="1:26">
      <c r="A2154" s="92">
        <v>119</v>
      </c>
      <c r="B2154" s="93" t="s">
        <v>1345</v>
      </c>
      <c r="C2154" s="93" t="s">
        <v>553</v>
      </c>
      <c r="D2154" s="93">
        <v>66</v>
      </c>
      <c r="E2154" s="93" t="s">
        <v>482</v>
      </c>
      <c r="F2154" s="93">
        <v>172</v>
      </c>
      <c r="G2154" s="93">
        <v>1748</v>
      </c>
      <c r="J2154" s="93">
        <v>177</v>
      </c>
      <c r="K2154" s="93">
        <v>172</v>
      </c>
      <c r="P2154" s="93" t="s">
        <v>667</v>
      </c>
      <c r="Q2154" s="93">
        <v>74</v>
      </c>
      <c r="V2154" s="93">
        <v>1</v>
      </c>
      <c r="W2154" s="93" t="s">
        <v>1250</v>
      </c>
      <c r="X2154" s="94" t="s">
        <v>1346</v>
      </c>
      <c r="Y2154" s="93" t="s">
        <v>1347</v>
      </c>
    </row>
    <row r="2155" spans="1:26">
      <c r="A2155" s="92">
        <v>119</v>
      </c>
      <c r="B2155" s="93" t="s">
        <v>1345</v>
      </c>
      <c r="C2155" s="93" t="s">
        <v>553</v>
      </c>
      <c r="D2155" s="93">
        <v>66</v>
      </c>
      <c r="E2155" s="93" t="s">
        <v>746</v>
      </c>
      <c r="F2155" s="93">
        <v>375</v>
      </c>
      <c r="G2155" s="93">
        <v>1748</v>
      </c>
      <c r="J2155" s="93">
        <v>177</v>
      </c>
      <c r="K2155" s="93">
        <v>172</v>
      </c>
      <c r="P2155" s="93" t="s">
        <v>667</v>
      </c>
      <c r="Q2155" s="93">
        <v>74</v>
      </c>
      <c r="V2155" s="93">
        <v>1</v>
      </c>
      <c r="W2155" s="93" t="s">
        <v>1250</v>
      </c>
      <c r="X2155" s="94" t="s">
        <v>1346</v>
      </c>
      <c r="Y2155" s="93" t="s">
        <v>1347</v>
      </c>
    </row>
    <row r="2156" spans="1:26">
      <c r="A2156" s="92">
        <v>119</v>
      </c>
      <c r="B2156" s="93" t="s">
        <v>1345</v>
      </c>
      <c r="C2156" s="93" t="s">
        <v>748</v>
      </c>
      <c r="D2156" s="93">
        <v>83</v>
      </c>
      <c r="E2156" s="93" t="s">
        <v>740</v>
      </c>
      <c r="F2156" s="93">
        <v>304</v>
      </c>
      <c r="G2156" s="93">
        <v>1748</v>
      </c>
      <c r="J2156" s="93">
        <v>177</v>
      </c>
      <c r="K2156" s="93">
        <v>172</v>
      </c>
      <c r="P2156" s="93" t="s">
        <v>667</v>
      </c>
      <c r="Q2156" s="93">
        <v>83</v>
      </c>
      <c r="V2156" s="93">
        <v>1</v>
      </c>
      <c r="W2156" s="93" t="s">
        <v>1250</v>
      </c>
      <c r="X2156" s="94" t="s">
        <v>1346</v>
      </c>
      <c r="Y2156" s="93" t="s">
        <v>1347</v>
      </c>
    </row>
    <row r="2157" spans="1:26">
      <c r="A2157" s="92">
        <v>119</v>
      </c>
      <c r="B2157" s="93" t="s">
        <v>1345</v>
      </c>
      <c r="C2157" s="93" t="s">
        <v>748</v>
      </c>
      <c r="D2157" s="93">
        <v>83</v>
      </c>
      <c r="E2157" s="93" t="s">
        <v>482</v>
      </c>
      <c r="F2157" s="93">
        <v>172</v>
      </c>
      <c r="G2157" s="93">
        <v>1748</v>
      </c>
      <c r="J2157" s="93">
        <v>177</v>
      </c>
      <c r="K2157" s="93">
        <v>172</v>
      </c>
      <c r="P2157" s="93" t="s">
        <v>667</v>
      </c>
      <c r="Q2157" s="93">
        <v>93</v>
      </c>
      <c r="V2157" s="93">
        <v>1</v>
      </c>
      <c r="W2157" s="93" t="s">
        <v>1250</v>
      </c>
      <c r="X2157" s="94" t="s">
        <v>1346</v>
      </c>
      <c r="Y2157" s="93" t="s">
        <v>1347</v>
      </c>
    </row>
    <row r="2158" spans="1:26">
      <c r="A2158" s="92">
        <v>119</v>
      </c>
      <c r="B2158" s="93" t="s">
        <v>1345</v>
      </c>
      <c r="C2158" s="93" t="s">
        <v>748</v>
      </c>
      <c r="D2158" s="93">
        <v>83</v>
      </c>
      <c r="E2158" s="93" t="s">
        <v>746</v>
      </c>
      <c r="F2158" s="93">
        <v>375</v>
      </c>
      <c r="G2158" s="93">
        <v>1748</v>
      </c>
      <c r="J2158" s="93">
        <v>177</v>
      </c>
      <c r="K2158" s="93">
        <v>172</v>
      </c>
      <c r="P2158" s="93" t="s">
        <v>667</v>
      </c>
      <c r="Q2158" s="93">
        <v>103</v>
      </c>
      <c r="V2158" s="93">
        <v>1</v>
      </c>
      <c r="W2158" s="93" t="s">
        <v>1250</v>
      </c>
      <c r="X2158" s="94" t="s">
        <v>1346</v>
      </c>
      <c r="Y2158" s="93" t="s">
        <v>1347</v>
      </c>
    </row>
    <row r="2159" spans="1:26">
      <c r="A2159" s="92">
        <v>120</v>
      </c>
      <c r="B2159" s="93" t="s">
        <v>1349</v>
      </c>
      <c r="C2159" s="93" t="s">
        <v>553</v>
      </c>
      <c r="D2159" s="93">
        <f>66</f>
        <v>66</v>
      </c>
      <c r="E2159" s="93" t="s">
        <v>744</v>
      </c>
      <c r="F2159" s="93">
        <v>375</v>
      </c>
      <c r="G2159" s="93">
        <v>1600</v>
      </c>
      <c r="J2159" s="93">
        <v>66</v>
      </c>
      <c r="P2159" s="93" t="s">
        <v>668</v>
      </c>
      <c r="Q2159" s="93">
        <v>1</v>
      </c>
      <c r="W2159" s="93">
        <v>1</v>
      </c>
      <c r="Y2159" s="93" t="s">
        <v>1348</v>
      </c>
      <c r="Z2159" s="94" t="s">
        <v>953</v>
      </c>
    </row>
    <row r="2160" spans="1:26">
      <c r="A2160" s="92">
        <v>120</v>
      </c>
      <c r="B2160" s="93" t="s">
        <v>1349</v>
      </c>
      <c r="C2160" s="93" t="s">
        <v>553</v>
      </c>
      <c r="D2160" s="93">
        <f>66</f>
        <v>66</v>
      </c>
      <c r="E2160" s="93" t="s">
        <v>744</v>
      </c>
      <c r="F2160" s="93">
        <v>375</v>
      </c>
      <c r="G2160" s="93">
        <v>1601</v>
      </c>
      <c r="J2160" s="93">
        <v>66</v>
      </c>
      <c r="P2160" s="93" t="s">
        <v>668</v>
      </c>
      <c r="Q2160" s="93">
        <v>1</v>
      </c>
      <c r="W2160" s="93">
        <v>1</v>
      </c>
      <c r="Y2160" s="93" t="s">
        <v>1348</v>
      </c>
      <c r="Z2160" s="94" t="s">
        <v>953</v>
      </c>
    </row>
    <row r="2161" spans="1:26">
      <c r="A2161" s="92">
        <v>120</v>
      </c>
      <c r="B2161" s="93" t="s">
        <v>1349</v>
      </c>
      <c r="C2161" s="93" t="s">
        <v>553</v>
      </c>
      <c r="D2161" s="93">
        <f>66</f>
        <v>66</v>
      </c>
      <c r="E2161" s="93" t="s">
        <v>744</v>
      </c>
      <c r="F2161" s="93">
        <v>375</v>
      </c>
      <c r="G2161" s="93">
        <v>1602</v>
      </c>
      <c r="J2161" s="93">
        <v>66</v>
      </c>
      <c r="P2161" s="93" t="s">
        <v>668</v>
      </c>
      <c r="Q2161" s="93">
        <v>1</v>
      </c>
      <c r="W2161" s="93">
        <v>1</v>
      </c>
      <c r="Y2161" s="93" t="s">
        <v>1348</v>
      </c>
      <c r="Z2161" s="94" t="s">
        <v>953</v>
      </c>
    </row>
    <row r="2162" spans="1:26">
      <c r="A2162" s="92">
        <v>120</v>
      </c>
      <c r="B2162" s="93" t="s">
        <v>1349</v>
      </c>
      <c r="C2162" s="93" t="s">
        <v>553</v>
      </c>
      <c r="D2162" s="93">
        <f>66</f>
        <v>66</v>
      </c>
      <c r="E2162" s="93" t="s">
        <v>744</v>
      </c>
      <c r="F2162" s="93">
        <v>375</v>
      </c>
      <c r="G2162" s="93">
        <v>1603</v>
      </c>
      <c r="J2162" s="93">
        <v>66</v>
      </c>
      <c r="P2162" s="93" t="s">
        <v>668</v>
      </c>
      <c r="Q2162" s="93">
        <v>1</v>
      </c>
      <c r="W2162" s="93">
        <v>1</v>
      </c>
      <c r="Y2162" s="93" t="s">
        <v>1348</v>
      </c>
      <c r="Z2162" s="94" t="s">
        <v>953</v>
      </c>
    </row>
    <row r="2163" spans="1:26">
      <c r="A2163" s="92">
        <v>120</v>
      </c>
      <c r="B2163" s="93" t="s">
        <v>1349</v>
      </c>
      <c r="C2163" s="93" t="s">
        <v>553</v>
      </c>
      <c r="D2163" s="93">
        <f>66</f>
        <v>66</v>
      </c>
      <c r="E2163" s="93" t="s">
        <v>744</v>
      </c>
      <c r="F2163" s="93">
        <v>375</v>
      </c>
      <c r="G2163" s="93">
        <v>1604</v>
      </c>
      <c r="J2163" s="93">
        <v>66</v>
      </c>
      <c r="P2163" s="93" t="s">
        <v>668</v>
      </c>
      <c r="Q2163" s="93">
        <v>1</v>
      </c>
      <c r="W2163" s="93">
        <v>1</v>
      </c>
      <c r="Y2163" s="93" t="s">
        <v>1348</v>
      </c>
      <c r="Z2163" s="94" t="s">
        <v>953</v>
      </c>
    </row>
    <row r="2164" spans="1:26">
      <c r="A2164" s="92">
        <v>120</v>
      </c>
      <c r="B2164" s="93" t="s">
        <v>1349</v>
      </c>
      <c r="C2164" s="93" t="s">
        <v>553</v>
      </c>
      <c r="D2164" s="93">
        <f>66</f>
        <v>66</v>
      </c>
      <c r="E2164" s="93" t="s">
        <v>744</v>
      </c>
      <c r="F2164" s="93">
        <v>375</v>
      </c>
      <c r="G2164" s="93">
        <v>1605</v>
      </c>
      <c r="J2164" s="93">
        <v>66</v>
      </c>
      <c r="P2164" s="93" t="s">
        <v>668</v>
      </c>
      <c r="Q2164" s="93">
        <v>1</v>
      </c>
      <c r="W2164" s="93">
        <v>1</v>
      </c>
      <c r="Y2164" s="93" t="s">
        <v>1348</v>
      </c>
      <c r="Z2164" s="94" t="s">
        <v>953</v>
      </c>
    </row>
    <row r="2165" spans="1:26">
      <c r="A2165" s="92">
        <v>120</v>
      </c>
      <c r="B2165" s="93" t="s">
        <v>1349</v>
      </c>
      <c r="C2165" s="93" t="s">
        <v>553</v>
      </c>
      <c r="D2165" s="93">
        <f>66</f>
        <v>66</v>
      </c>
      <c r="E2165" s="93" t="s">
        <v>744</v>
      </c>
      <c r="F2165" s="93">
        <v>375</v>
      </c>
      <c r="G2165" s="93">
        <v>1606</v>
      </c>
      <c r="J2165" s="93">
        <v>66</v>
      </c>
      <c r="P2165" s="93" t="s">
        <v>668</v>
      </c>
      <c r="Q2165" s="93">
        <v>1</v>
      </c>
      <c r="W2165" s="93">
        <v>1</v>
      </c>
      <c r="Y2165" s="93" t="s">
        <v>1348</v>
      </c>
      <c r="Z2165" s="94" t="s">
        <v>953</v>
      </c>
    </row>
    <row r="2166" spans="1:26">
      <c r="A2166" s="92">
        <v>120</v>
      </c>
      <c r="B2166" s="93" t="s">
        <v>1349</v>
      </c>
      <c r="C2166" s="93" t="s">
        <v>553</v>
      </c>
      <c r="D2166" s="93">
        <f>66</f>
        <v>66</v>
      </c>
      <c r="E2166" s="93" t="s">
        <v>744</v>
      </c>
      <c r="F2166" s="93">
        <v>375</v>
      </c>
      <c r="G2166" s="93">
        <v>1607</v>
      </c>
      <c r="J2166" s="93">
        <v>66</v>
      </c>
      <c r="P2166" s="93" t="s">
        <v>668</v>
      </c>
      <c r="Q2166" s="93">
        <v>1</v>
      </c>
      <c r="W2166" s="93">
        <v>1</v>
      </c>
      <c r="Y2166" s="93" t="s">
        <v>1348</v>
      </c>
      <c r="Z2166" s="94" t="s">
        <v>953</v>
      </c>
    </row>
    <row r="2167" spans="1:26">
      <c r="A2167" s="92">
        <v>120</v>
      </c>
      <c r="B2167" s="93" t="s">
        <v>1349</v>
      </c>
      <c r="C2167" s="93" t="s">
        <v>553</v>
      </c>
      <c r="D2167" s="93">
        <f>66</f>
        <v>66</v>
      </c>
      <c r="E2167" s="93" t="s">
        <v>744</v>
      </c>
      <c r="F2167" s="93">
        <v>375</v>
      </c>
      <c r="G2167" s="93">
        <v>1608</v>
      </c>
      <c r="J2167" s="93">
        <v>66</v>
      </c>
      <c r="P2167" s="93" t="s">
        <v>668</v>
      </c>
      <c r="Q2167" s="93">
        <v>1</v>
      </c>
      <c r="W2167" s="93">
        <v>1</v>
      </c>
      <c r="Y2167" s="93" t="s">
        <v>1348</v>
      </c>
      <c r="Z2167" s="94" t="s">
        <v>953</v>
      </c>
    </row>
    <row r="2168" spans="1:26">
      <c r="A2168" s="92">
        <v>120</v>
      </c>
      <c r="B2168" s="93" t="s">
        <v>1349</v>
      </c>
      <c r="C2168" s="93" t="s">
        <v>553</v>
      </c>
      <c r="D2168" s="93">
        <f>66</f>
        <v>66</v>
      </c>
      <c r="E2168" s="93" t="s">
        <v>744</v>
      </c>
      <c r="F2168" s="93">
        <v>375</v>
      </c>
      <c r="G2168" s="93">
        <v>1609</v>
      </c>
      <c r="J2168" s="93">
        <v>66</v>
      </c>
      <c r="P2168" s="93" t="s">
        <v>668</v>
      </c>
      <c r="Q2168" s="93">
        <v>1</v>
      </c>
      <c r="W2168" s="93">
        <v>1</v>
      </c>
      <c r="Y2168" s="93" t="s">
        <v>1348</v>
      </c>
      <c r="Z2168" s="94" t="s">
        <v>953</v>
      </c>
    </row>
    <row r="2169" spans="1:26">
      <c r="A2169" s="92">
        <v>121</v>
      </c>
      <c r="B2169" s="93" t="s">
        <v>2065</v>
      </c>
      <c r="C2169" s="93" t="s">
        <v>736</v>
      </c>
      <c r="D2169" s="93">
        <v>177</v>
      </c>
      <c r="E2169" s="93" t="s">
        <v>746</v>
      </c>
      <c r="F2169" s="93">
        <v>375</v>
      </c>
      <c r="G2169" s="93">
        <v>1739</v>
      </c>
      <c r="J2169" s="93">
        <v>177</v>
      </c>
      <c r="K2169" s="93">
        <v>172</v>
      </c>
      <c r="P2169" s="93" t="s">
        <v>667</v>
      </c>
      <c r="Q2169" s="93">
        <v>74</v>
      </c>
      <c r="V2169" s="93">
        <v>1</v>
      </c>
      <c r="W2169" s="93" t="s">
        <v>1250</v>
      </c>
      <c r="X2169" s="94" t="s">
        <v>1346</v>
      </c>
      <c r="Y2169" s="93" t="s">
        <v>1347</v>
      </c>
      <c r="Z2169" s="94" t="s">
        <v>2066</v>
      </c>
    </row>
    <row r="2170" spans="1:26">
      <c r="A2170" s="92">
        <v>121</v>
      </c>
      <c r="B2170" s="93" t="s">
        <v>2065</v>
      </c>
      <c r="C2170" s="93" t="s">
        <v>512</v>
      </c>
      <c r="D2170" s="93">
        <f>27</f>
        <v>27</v>
      </c>
      <c r="E2170" s="93" t="s">
        <v>746</v>
      </c>
      <c r="F2170" s="93">
        <v>375</v>
      </c>
      <c r="G2170" s="93">
        <v>1739</v>
      </c>
      <c r="J2170" s="93">
        <v>177</v>
      </c>
      <c r="K2170" s="93">
        <v>172</v>
      </c>
      <c r="P2170" s="93" t="s">
        <v>667</v>
      </c>
      <c r="Q2170" s="93">
        <v>74</v>
      </c>
      <c r="V2170" s="93">
        <v>1</v>
      </c>
      <c r="W2170" s="93" t="s">
        <v>1250</v>
      </c>
      <c r="X2170" s="94" t="s">
        <v>1346</v>
      </c>
      <c r="Y2170" s="93" t="s">
        <v>1347</v>
      </c>
      <c r="Z2170" s="94" t="s">
        <v>2066</v>
      </c>
    </row>
    <row r="2171" spans="1:26">
      <c r="A2171" s="92">
        <v>122</v>
      </c>
      <c r="B2171" s="93" t="s">
        <v>1088</v>
      </c>
      <c r="C2171" s="93" t="s">
        <v>554</v>
      </c>
      <c r="D2171" s="93">
        <v>70</v>
      </c>
      <c r="E2171" s="93" t="s">
        <v>740</v>
      </c>
      <c r="F2171" s="93">
        <v>304</v>
      </c>
      <c r="G2171" s="93">
        <v>1733</v>
      </c>
      <c r="J2171" s="93">
        <v>304</v>
      </c>
      <c r="K2171" s="93">
        <v>375</v>
      </c>
      <c r="L2171" s="93">
        <v>343</v>
      </c>
      <c r="P2171" s="93" t="s">
        <v>667</v>
      </c>
      <c r="Q2171" s="93">
        <v>17</v>
      </c>
      <c r="W2171" s="93">
        <v>1</v>
      </c>
      <c r="X2171" s="94" t="s">
        <v>1350</v>
      </c>
      <c r="Y2171" s="93" t="s">
        <v>1089</v>
      </c>
      <c r="Z2171" s="94" t="s">
        <v>1090</v>
      </c>
    </row>
    <row r="2172" spans="1:26">
      <c r="A2172" s="92">
        <v>122</v>
      </c>
      <c r="B2172" s="93" t="s">
        <v>1088</v>
      </c>
      <c r="C2172" s="93" t="s">
        <v>748</v>
      </c>
      <c r="D2172" s="93">
        <v>83</v>
      </c>
      <c r="E2172" s="93" t="s">
        <v>740</v>
      </c>
      <c r="F2172" s="93">
        <v>304</v>
      </c>
      <c r="G2172" s="93">
        <v>1733</v>
      </c>
      <c r="J2172" s="93">
        <v>304</v>
      </c>
      <c r="K2172" s="93">
        <v>375</v>
      </c>
      <c r="L2172" s="93">
        <v>343</v>
      </c>
      <c r="P2172" s="93" t="s">
        <v>667</v>
      </c>
      <c r="Q2172" s="93">
        <v>17</v>
      </c>
      <c r="W2172" s="93">
        <v>1</v>
      </c>
      <c r="X2172" s="94" t="s">
        <v>1350</v>
      </c>
      <c r="Y2172" s="93" t="s">
        <v>1089</v>
      </c>
      <c r="Z2172" s="94" t="s">
        <v>1090</v>
      </c>
    </row>
    <row r="2173" spans="1:26">
      <c r="A2173" s="92">
        <v>122</v>
      </c>
      <c r="B2173" s="93" t="s">
        <v>1088</v>
      </c>
      <c r="C2173" s="93" t="s">
        <v>482</v>
      </c>
      <c r="D2173" s="93">
        <v>172</v>
      </c>
      <c r="E2173" s="93" t="s">
        <v>740</v>
      </c>
      <c r="F2173" s="93">
        <v>304</v>
      </c>
      <c r="G2173" s="93">
        <v>1733</v>
      </c>
      <c r="J2173" s="93">
        <v>304</v>
      </c>
      <c r="K2173" s="93">
        <v>375</v>
      </c>
      <c r="L2173" s="93">
        <v>343</v>
      </c>
      <c r="P2173" s="93" t="s">
        <v>667</v>
      </c>
      <c r="Q2173" s="93">
        <v>17</v>
      </c>
      <c r="W2173" s="93">
        <v>1</v>
      </c>
      <c r="X2173" s="94" t="s">
        <v>1350</v>
      </c>
      <c r="Y2173" s="93" t="s">
        <v>1089</v>
      </c>
      <c r="Z2173" s="94" t="s">
        <v>1090</v>
      </c>
    </row>
    <row r="2174" spans="1:26">
      <c r="A2174" s="92">
        <v>122</v>
      </c>
      <c r="B2174" s="93" t="s">
        <v>1088</v>
      </c>
      <c r="C2174" s="93" t="s">
        <v>554</v>
      </c>
      <c r="D2174" s="93">
        <v>70</v>
      </c>
      <c r="E2174" s="93" t="s">
        <v>952</v>
      </c>
      <c r="F2174" s="93">
        <v>343</v>
      </c>
      <c r="G2174" s="93">
        <v>1733</v>
      </c>
      <c r="J2174" s="93">
        <v>304</v>
      </c>
      <c r="K2174" s="93">
        <v>375</v>
      </c>
      <c r="L2174" s="93">
        <v>343</v>
      </c>
      <c r="P2174" s="93" t="s">
        <v>667</v>
      </c>
      <c r="Q2174" s="93">
        <v>17</v>
      </c>
      <c r="W2174" s="93" t="s">
        <v>1292</v>
      </c>
      <c r="X2174" s="94" t="s">
        <v>1350</v>
      </c>
      <c r="Y2174" s="93" t="s">
        <v>1089</v>
      </c>
      <c r="Z2174" s="94" t="s">
        <v>1090</v>
      </c>
    </row>
    <row r="2175" spans="1:26">
      <c r="A2175" s="92">
        <v>122</v>
      </c>
      <c r="B2175" s="93" t="s">
        <v>1088</v>
      </c>
      <c r="C2175" s="93" t="s">
        <v>748</v>
      </c>
      <c r="D2175" s="93">
        <v>83</v>
      </c>
      <c r="E2175" s="93" t="s">
        <v>952</v>
      </c>
      <c r="F2175" s="93">
        <v>343</v>
      </c>
      <c r="G2175" s="93">
        <v>1733</v>
      </c>
      <c r="J2175" s="93">
        <v>304</v>
      </c>
      <c r="K2175" s="93">
        <v>375</v>
      </c>
      <c r="L2175" s="93">
        <v>343</v>
      </c>
      <c r="P2175" s="93" t="s">
        <v>667</v>
      </c>
      <c r="Q2175" s="93">
        <v>17</v>
      </c>
      <c r="W2175" s="93" t="s">
        <v>1292</v>
      </c>
      <c r="X2175" s="94" t="s">
        <v>1350</v>
      </c>
      <c r="Y2175" s="93" t="s">
        <v>1089</v>
      </c>
      <c r="Z2175" s="94" t="s">
        <v>1090</v>
      </c>
    </row>
    <row r="2176" spans="1:26">
      <c r="A2176" s="92">
        <v>122</v>
      </c>
      <c r="B2176" s="93" t="s">
        <v>1088</v>
      </c>
      <c r="C2176" s="93" t="s">
        <v>482</v>
      </c>
      <c r="D2176" s="93">
        <v>172</v>
      </c>
      <c r="E2176" s="93" t="s">
        <v>952</v>
      </c>
      <c r="F2176" s="93">
        <v>343</v>
      </c>
      <c r="G2176" s="93">
        <v>1733</v>
      </c>
      <c r="J2176" s="93">
        <v>304</v>
      </c>
      <c r="K2176" s="93">
        <v>375</v>
      </c>
      <c r="L2176" s="93">
        <v>343</v>
      </c>
      <c r="P2176" s="93" t="s">
        <v>667</v>
      </c>
      <c r="Q2176" s="93">
        <v>17</v>
      </c>
      <c r="W2176" s="93" t="s">
        <v>1292</v>
      </c>
      <c r="X2176" s="94" t="s">
        <v>1350</v>
      </c>
      <c r="Y2176" s="93" t="s">
        <v>1089</v>
      </c>
      <c r="Z2176" s="94" t="s">
        <v>1090</v>
      </c>
    </row>
    <row r="2177" spans="1:26">
      <c r="A2177" s="92">
        <v>122</v>
      </c>
      <c r="B2177" s="93" t="s">
        <v>1088</v>
      </c>
      <c r="C2177" s="93" t="s">
        <v>554</v>
      </c>
      <c r="D2177" s="93">
        <v>70</v>
      </c>
      <c r="E2177" s="93" t="s">
        <v>746</v>
      </c>
      <c r="F2177" s="93">
        <v>375</v>
      </c>
      <c r="G2177" s="93">
        <v>1733</v>
      </c>
      <c r="J2177" s="93">
        <v>304</v>
      </c>
      <c r="K2177" s="93">
        <v>375</v>
      </c>
      <c r="L2177" s="93">
        <v>343</v>
      </c>
      <c r="P2177" s="93" t="s">
        <v>667</v>
      </c>
      <c r="Q2177" s="93">
        <v>17</v>
      </c>
      <c r="W2177" s="93">
        <v>1</v>
      </c>
      <c r="X2177" s="94" t="s">
        <v>1350</v>
      </c>
      <c r="Y2177" s="93" t="s">
        <v>1089</v>
      </c>
      <c r="Z2177" s="94" t="s">
        <v>1090</v>
      </c>
    </row>
    <row r="2178" spans="1:26">
      <c r="A2178" s="92">
        <v>122</v>
      </c>
      <c r="B2178" s="93" t="s">
        <v>1088</v>
      </c>
      <c r="C2178" s="93" t="s">
        <v>748</v>
      </c>
      <c r="D2178" s="93">
        <v>83</v>
      </c>
      <c r="E2178" s="93" t="s">
        <v>746</v>
      </c>
      <c r="F2178" s="93">
        <v>375</v>
      </c>
      <c r="G2178" s="93">
        <v>1733</v>
      </c>
      <c r="J2178" s="93">
        <v>304</v>
      </c>
      <c r="K2178" s="93">
        <v>375</v>
      </c>
      <c r="L2178" s="93">
        <v>343</v>
      </c>
      <c r="P2178" s="93" t="s">
        <v>667</v>
      </c>
      <c r="Q2178" s="93">
        <v>17</v>
      </c>
      <c r="W2178" s="93">
        <v>1</v>
      </c>
      <c r="X2178" s="94" t="s">
        <v>1350</v>
      </c>
      <c r="Y2178" s="93" t="s">
        <v>1089</v>
      </c>
      <c r="Z2178" s="94" t="s">
        <v>1090</v>
      </c>
    </row>
    <row r="2179" spans="1:26">
      <c r="A2179" s="92">
        <v>122</v>
      </c>
      <c r="B2179" s="93" t="s">
        <v>1088</v>
      </c>
      <c r="C2179" s="93" t="s">
        <v>482</v>
      </c>
      <c r="D2179" s="93">
        <v>172</v>
      </c>
      <c r="E2179" s="93" t="s">
        <v>746</v>
      </c>
      <c r="F2179" s="93">
        <v>375</v>
      </c>
      <c r="G2179" s="93">
        <v>1733</v>
      </c>
      <c r="J2179" s="93">
        <v>304</v>
      </c>
      <c r="K2179" s="93">
        <v>375</v>
      </c>
      <c r="L2179" s="93">
        <v>343</v>
      </c>
      <c r="P2179" s="93" t="s">
        <v>667</v>
      </c>
      <c r="Q2179" s="93">
        <v>17</v>
      </c>
      <c r="W2179" s="93">
        <v>1</v>
      </c>
      <c r="X2179" s="94" t="s">
        <v>1350</v>
      </c>
      <c r="Y2179" s="93" t="s">
        <v>1089</v>
      </c>
      <c r="Z2179" s="94" t="s">
        <v>1090</v>
      </c>
    </row>
    <row r="2180" spans="1:26">
      <c r="A2180" s="92">
        <v>122</v>
      </c>
      <c r="B2180" s="93" t="s">
        <v>1088</v>
      </c>
      <c r="C2180" s="93" t="s">
        <v>554</v>
      </c>
      <c r="D2180" s="93">
        <v>70</v>
      </c>
      <c r="E2180" s="93" t="s">
        <v>740</v>
      </c>
      <c r="F2180" s="93">
        <v>304</v>
      </c>
      <c r="G2180" s="93">
        <v>1734</v>
      </c>
      <c r="J2180" s="93">
        <v>304</v>
      </c>
      <c r="K2180" s="93">
        <v>375</v>
      </c>
      <c r="L2180" s="93">
        <v>343</v>
      </c>
      <c r="P2180" s="93" t="s">
        <v>667</v>
      </c>
      <c r="Q2180" s="93">
        <v>17</v>
      </c>
      <c r="W2180" s="93">
        <v>1</v>
      </c>
      <c r="X2180" s="94" t="s">
        <v>1350</v>
      </c>
      <c r="Y2180" s="93" t="s">
        <v>1089</v>
      </c>
      <c r="Z2180" s="94" t="s">
        <v>1090</v>
      </c>
    </row>
    <row r="2181" spans="1:26">
      <c r="A2181" s="92">
        <v>122</v>
      </c>
      <c r="B2181" s="93" t="s">
        <v>1088</v>
      </c>
      <c r="C2181" s="93" t="s">
        <v>748</v>
      </c>
      <c r="D2181" s="93">
        <v>83</v>
      </c>
      <c r="E2181" s="93" t="s">
        <v>740</v>
      </c>
      <c r="F2181" s="93">
        <v>304</v>
      </c>
      <c r="G2181" s="93">
        <v>1734</v>
      </c>
      <c r="J2181" s="93">
        <v>304</v>
      </c>
      <c r="K2181" s="93">
        <v>375</v>
      </c>
      <c r="L2181" s="93">
        <v>343</v>
      </c>
      <c r="P2181" s="93" t="s">
        <v>667</v>
      </c>
      <c r="Q2181" s="93">
        <v>17</v>
      </c>
      <c r="W2181" s="93">
        <v>1</v>
      </c>
      <c r="X2181" s="94" t="s">
        <v>1350</v>
      </c>
      <c r="Y2181" s="93" t="s">
        <v>1089</v>
      </c>
      <c r="Z2181" s="94" t="s">
        <v>1090</v>
      </c>
    </row>
    <row r="2182" spans="1:26">
      <c r="A2182" s="92">
        <v>122</v>
      </c>
      <c r="B2182" s="93" t="s">
        <v>1088</v>
      </c>
      <c r="C2182" s="93" t="s">
        <v>482</v>
      </c>
      <c r="D2182" s="93">
        <v>172</v>
      </c>
      <c r="E2182" s="93" t="s">
        <v>740</v>
      </c>
      <c r="F2182" s="93">
        <v>304</v>
      </c>
      <c r="G2182" s="93">
        <v>1734</v>
      </c>
      <c r="J2182" s="93">
        <v>304</v>
      </c>
      <c r="K2182" s="93">
        <v>375</v>
      </c>
      <c r="L2182" s="93">
        <v>343</v>
      </c>
      <c r="P2182" s="93" t="s">
        <v>667</v>
      </c>
      <c r="Q2182" s="93">
        <v>17</v>
      </c>
      <c r="W2182" s="93">
        <v>1</v>
      </c>
      <c r="X2182" s="94" t="s">
        <v>1350</v>
      </c>
      <c r="Y2182" s="93" t="s">
        <v>1089</v>
      </c>
      <c r="Z2182" s="94" t="s">
        <v>1090</v>
      </c>
    </row>
    <row r="2183" spans="1:26">
      <c r="A2183" s="92">
        <v>122</v>
      </c>
      <c r="B2183" s="93" t="s">
        <v>1088</v>
      </c>
      <c r="C2183" s="93" t="s">
        <v>554</v>
      </c>
      <c r="D2183" s="93">
        <v>70</v>
      </c>
      <c r="E2183" s="93" t="s">
        <v>952</v>
      </c>
      <c r="F2183" s="93">
        <v>343</v>
      </c>
      <c r="G2183" s="93">
        <v>1734</v>
      </c>
      <c r="J2183" s="93">
        <v>304</v>
      </c>
      <c r="K2183" s="93">
        <v>375</v>
      </c>
      <c r="L2183" s="93">
        <v>343</v>
      </c>
      <c r="P2183" s="93" t="s">
        <v>667</v>
      </c>
      <c r="Q2183" s="93">
        <v>17</v>
      </c>
      <c r="W2183" s="93" t="s">
        <v>1292</v>
      </c>
      <c r="X2183" s="94" t="s">
        <v>1350</v>
      </c>
      <c r="Y2183" s="93" t="s">
        <v>1089</v>
      </c>
      <c r="Z2183" s="94" t="s">
        <v>1090</v>
      </c>
    </row>
    <row r="2184" spans="1:26">
      <c r="A2184" s="92">
        <v>122</v>
      </c>
      <c r="B2184" s="93" t="s">
        <v>1088</v>
      </c>
      <c r="C2184" s="93" t="s">
        <v>748</v>
      </c>
      <c r="D2184" s="93">
        <v>83</v>
      </c>
      <c r="E2184" s="93" t="s">
        <v>952</v>
      </c>
      <c r="F2184" s="93">
        <v>343</v>
      </c>
      <c r="G2184" s="93">
        <v>1734</v>
      </c>
      <c r="J2184" s="93">
        <v>304</v>
      </c>
      <c r="K2184" s="93">
        <v>375</v>
      </c>
      <c r="L2184" s="93">
        <v>343</v>
      </c>
      <c r="P2184" s="93" t="s">
        <v>667</v>
      </c>
      <c r="Q2184" s="93">
        <v>17</v>
      </c>
      <c r="W2184" s="93" t="s">
        <v>1292</v>
      </c>
      <c r="X2184" s="94" t="s">
        <v>1350</v>
      </c>
      <c r="Y2184" s="93" t="s">
        <v>1089</v>
      </c>
      <c r="Z2184" s="94" t="s">
        <v>1090</v>
      </c>
    </row>
    <row r="2185" spans="1:26">
      <c r="A2185" s="92">
        <v>122</v>
      </c>
      <c r="B2185" s="93" t="s">
        <v>1088</v>
      </c>
      <c r="C2185" s="93" t="s">
        <v>482</v>
      </c>
      <c r="D2185" s="93">
        <v>172</v>
      </c>
      <c r="E2185" s="93" t="s">
        <v>952</v>
      </c>
      <c r="F2185" s="93">
        <v>343</v>
      </c>
      <c r="G2185" s="93">
        <v>1734</v>
      </c>
      <c r="J2185" s="93">
        <v>304</v>
      </c>
      <c r="K2185" s="93">
        <v>375</v>
      </c>
      <c r="L2185" s="93">
        <v>343</v>
      </c>
      <c r="P2185" s="93" t="s">
        <v>667</v>
      </c>
      <c r="Q2185" s="93">
        <v>17</v>
      </c>
      <c r="W2185" s="93" t="s">
        <v>1292</v>
      </c>
      <c r="X2185" s="94" t="s">
        <v>1350</v>
      </c>
      <c r="Y2185" s="93" t="s">
        <v>1089</v>
      </c>
      <c r="Z2185" s="94" t="s">
        <v>1090</v>
      </c>
    </row>
    <row r="2186" spans="1:26">
      <c r="A2186" s="92">
        <v>122</v>
      </c>
      <c r="B2186" s="93" t="s">
        <v>1088</v>
      </c>
      <c r="C2186" s="93" t="s">
        <v>554</v>
      </c>
      <c r="D2186" s="93">
        <v>70</v>
      </c>
      <c r="E2186" s="93" t="s">
        <v>746</v>
      </c>
      <c r="F2186" s="93">
        <v>375</v>
      </c>
      <c r="G2186" s="93">
        <v>1734</v>
      </c>
      <c r="J2186" s="93">
        <v>304</v>
      </c>
      <c r="K2186" s="93">
        <v>375</v>
      </c>
      <c r="L2186" s="93">
        <v>343</v>
      </c>
      <c r="P2186" s="93" t="s">
        <v>667</v>
      </c>
      <c r="Q2186" s="93">
        <v>17</v>
      </c>
      <c r="W2186" s="93">
        <v>1</v>
      </c>
      <c r="X2186" s="94" t="s">
        <v>1350</v>
      </c>
      <c r="Y2186" s="93" t="s">
        <v>1089</v>
      </c>
      <c r="Z2186" s="94" t="s">
        <v>1090</v>
      </c>
    </row>
    <row r="2187" spans="1:26">
      <c r="A2187" s="92">
        <v>122</v>
      </c>
      <c r="B2187" s="93" t="s">
        <v>1088</v>
      </c>
      <c r="C2187" s="93" t="s">
        <v>748</v>
      </c>
      <c r="D2187" s="93">
        <v>83</v>
      </c>
      <c r="E2187" s="93" t="s">
        <v>746</v>
      </c>
      <c r="F2187" s="93">
        <v>375</v>
      </c>
      <c r="G2187" s="93">
        <v>1734</v>
      </c>
      <c r="J2187" s="93">
        <v>304</v>
      </c>
      <c r="K2187" s="93">
        <v>375</v>
      </c>
      <c r="L2187" s="93">
        <v>343</v>
      </c>
      <c r="P2187" s="93" t="s">
        <v>667</v>
      </c>
      <c r="Q2187" s="93">
        <v>17</v>
      </c>
      <c r="W2187" s="93">
        <v>1</v>
      </c>
      <c r="X2187" s="94" t="s">
        <v>1350</v>
      </c>
      <c r="Y2187" s="93" t="s">
        <v>1089</v>
      </c>
      <c r="Z2187" s="94" t="s">
        <v>1090</v>
      </c>
    </row>
    <row r="2188" spans="1:26">
      <c r="A2188" s="92">
        <v>122</v>
      </c>
      <c r="B2188" s="93" t="s">
        <v>1088</v>
      </c>
      <c r="C2188" s="93" t="s">
        <v>482</v>
      </c>
      <c r="D2188" s="93">
        <v>172</v>
      </c>
      <c r="E2188" s="93" t="s">
        <v>746</v>
      </c>
      <c r="F2188" s="93">
        <v>375</v>
      </c>
      <c r="G2188" s="93">
        <v>1734</v>
      </c>
      <c r="J2188" s="93">
        <v>304</v>
      </c>
      <c r="K2188" s="93">
        <v>375</v>
      </c>
      <c r="L2188" s="93">
        <v>343</v>
      </c>
      <c r="P2188" s="93" t="s">
        <v>667</v>
      </c>
      <c r="Q2188" s="93">
        <v>17</v>
      </c>
      <c r="W2188" s="93">
        <v>1</v>
      </c>
      <c r="X2188" s="94" t="s">
        <v>1350</v>
      </c>
      <c r="Y2188" s="93" t="s">
        <v>1089</v>
      </c>
      <c r="Z2188" s="94" t="s">
        <v>1090</v>
      </c>
    </row>
    <row r="2189" spans="1:26">
      <c r="A2189" s="92">
        <v>122</v>
      </c>
      <c r="B2189" s="93" t="s">
        <v>1088</v>
      </c>
      <c r="C2189" s="93" t="s">
        <v>554</v>
      </c>
      <c r="D2189" s="93">
        <v>70</v>
      </c>
      <c r="E2189" s="93" t="s">
        <v>740</v>
      </c>
      <c r="F2189" s="93">
        <v>304</v>
      </c>
      <c r="G2189" s="93">
        <v>1735</v>
      </c>
      <c r="J2189" s="93">
        <v>304</v>
      </c>
      <c r="K2189" s="93">
        <v>375</v>
      </c>
      <c r="L2189" s="93">
        <v>343</v>
      </c>
      <c r="P2189" s="93" t="s">
        <v>667</v>
      </c>
      <c r="Q2189" s="93">
        <v>17</v>
      </c>
      <c r="W2189" s="93">
        <v>1</v>
      </c>
      <c r="X2189" s="94" t="s">
        <v>1350</v>
      </c>
      <c r="Y2189" s="93" t="s">
        <v>1089</v>
      </c>
      <c r="Z2189" s="94" t="s">
        <v>1090</v>
      </c>
    </row>
    <row r="2190" spans="1:26">
      <c r="A2190" s="92">
        <v>122</v>
      </c>
      <c r="B2190" s="93" t="s">
        <v>1088</v>
      </c>
      <c r="C2190" s="93" t="s">
        <v>748</v>
      </c>
      <c r="D2190" s="93">
        <v>83</v>
      </c>
      <c r="E2190" s="93" t="s">
        <v>740</v>
      </c>
      <c r="F2190" s="93">
        <v>304</v>
      </c>
      <c r="G2190" s="93">
        <v>1735</v>
      </c>
      <c r="J2190" s="93">
        <v>304</v>
      </c>
      <c r="K2190" s="93">
        <v>375</v>
      </c>
      <c r="L2190" s="93">
        <v>343</v>
      </c>
      <c r="P2190" s="93" t="s">
        <v>667</v>
      </c>
      <c r="Q2190" s="93">
        <v>17</v>
      </c>
      <c r="W2190" s="93">
        <v>1</v>
      </c>
      <c r="X2190" s="94" t="s">
        <v>1350</v>
      </c>
      <c r="Y2190" s="93" t="s">
        <v>1089</v>
      </c>
      <c r="Z2190" s="94" t="s">
        <v>1090</v>
      </c>
    </row>
    <row r="2191" spans="1:26">
      <c r="A2191" s="92">
        <v>122</v>
      </c>
      <c r="B2191" s="93" t="s">
        <v>1088</v>
      </c>
      <c r="C2191" s="93" t="s">
        <v>482</v>
      </c>
      <c r="D2191" s="93">
        <v>172</v>
      </c>
      <c r="E2191" s="93" t="s">
        <v>740</v>
      </c>
      <c r="F2191" s="93">
        <v>304</v>
      </c>
      <c r="G2191" s="93">
        <v>1735</v>
      </c>
      <c r="J2191" s="93">
        <v>304</v>
      </c>
      <c r="K2191" s="93">
        <v>375</v>
      </c>
      <c r="L2191" s="93">
        <v>343</v>
      </c>
      <c r="P2191" s="93" t="s">
        <v>667</v>
      </c>
      <c r="Q2191" s="93">
        <v>17</v>
      </c>
      <c r="W2191" s="93">
        <v>1</v>
      </c>
      <c r="X2191" s="94" t="s">
        <v>1350</v>
      </c>
      <c r="Y2191" s="93" t="s">
        <v>1089</v>
      </c>
      <c r="Z2191" s="94" t="s">
        <v>1090</v>
      </c>
    </row>
    <row r="2192" spans="1:26">
      <c r="A2192" s="92">
        <v>122</v>
      </c>
      <c r="B2192" s="93" t="s">
        <v>1088</v>
      </c>
      <c r="C2192" s="93" t="s">
        <v>554</v>
      </c>
      <c r="D2192" s="93">
        <v>70</v>
      </c>
      <c r="E2192" s="93" t="s">
        <v>952</v>
      </c>
      <c r="F2192" s="93">
        <v>343</v>
      </c>
      <c r="G2192" s="93">
        <v>1735</v>
      </c>
      <c r="J2192" s="93">
        <v>304</v>
      </c>
      <c r="K2192" s="93">
        <v>375</v>
      </c>
      <c r="L2192" s="93">
        <v>343</v>
      </c>
      <c r="P2192" s="93" t="s">
        <v>667</v>
      </c>
      <c r="Q2192" s="93">
        <v>17</v>
      </c>
      <c r="W2192" s="93" t="s">
        <v>1292</v>
      </c>
      <c r="X2192" s="94" t="s">
        <v>1350</v>
      </c>
      <c r="Y2192" s="93" t="s">
        <v>1089</v>
      </c>
      <c r="Z2192" s="94" t="s">
        <v>1090</v>
      </c>
    </row>
    <row r="2193" spans="1:26">
      <c r="A2193" s="92">
        <v>122</v>
      </c>
      <c r="B2193" s="93" t="s">
        <v>1088</v>
      </c>
      <c r="C2193" s="93" t="s">
        <v>748</v>
      </c>
      <c r="D2193" s="93">
        <v>83</v>
      </c>
      <c r="E2193" s="93" t="s">
        <v>952</v>
      </c>
      <c r="F2193" s="93">
        <v>343</v>
      </c>
      <c r="G2193" s="93">
        <v>1735</v>
      </c>
      <c r="J2193" s="93">
        <v>304</v>
      </c>
      <c r="K2193" s="93">
        <v>375</v>
      </c>
      <c r="L2193" s="93">
        <v>343</v>
      </c>
      <c r="P2193" s="93" t="s">
        <v>667</v>
      </c>
      <c r="Q2193" s="93">
        <v>17</v>
      </c>
      <c r="W2193" s="93" t="s">
        <v>1292</v>
      </c>
      <c r="X2193" s="94" t="s">
        <v>1350</v>
      </c>
      <c r="Y2193" s="93" t="s">
        <v>1089</v>
      </c>
      <c r="Z2193" s="94" t="s">
        <v>1090</v>
      </c>
    </row>
    <row r="2194" spans="1:26">
      <c r="A2194" s="92">
        <v>122</v>
      </c>
      <c r="B2194" s="93" t="s">
        <v>1088</v>
      </c>
      <c r="C2194" s="93" t="s">
        <v>482</v>
      </c>
      <c r="D2194" s="93">
        <v>172</v>
      </c>
      <c r="E2194" s="93" t="s">
        <v>952</v>
      </c>
      <c r="F2194" s="93">
        <v>343</v>
      </c>
      <c r="G2194" s="93">
        <v>1735</v>
      </c>
      <c r="J2194" s="93">
        <v>304</v>
      </c>
      <c r="K2194" s="93">
        <v>375</v>
      </c>
      <c r="L2194" s="93">
        <v>343</v>
      </c>
      <c r="P2194" s="93" t="s">
        <v>667</v>
      </c>
      <c r="Q2194" s="93">
        <v>17</v>
      </c>
      <c r="W2194" s="93" t="s">
        <v>1292</v>
      </c>
      <c r="X2194" s="94" t="s">
        <v>1350</v>
      </c>
      <c r="Y2194" s="93" t="s">
        <v>1089</v>
      </c>
      <c r="Z2194" s="94" t="s">
        <v>1090</v>
      </c>
    </row>
    <row r="2195" spans="1:26">
      <c r="A2195" s="92">
        <v>122</v>
      </c>
      <c r="B2195" s="93" t="s">
        <v>1088</v>
      </c>
      <c r="C2195" s="93" t="s">
        <v>554</v>
      </c>
      <c r="D2195" s="93">
        <v>70</v>
      </c>
      <c r="E2195" s="93" t="s">
        <v>746</v>
      </c>
      <c r="F2195" s="93">
        <v>375</v>
      </c>
      <c r="G2195" s="93">
        <v>1735</v>
      </c>
      <c r="J2195" s="93">
        <v>304</v>
      </c>
      <c r="K2195" s="93">
        <v>375</v>
      </c>
      <c r="L2195" s="93">
        <v>343</v>
      </c>
      <c r="P2195" s="93" t="s">
        <v>667</v>
      </c>
      <c r="Q2195" s="93">
        <v>17</v>
      </c>
      <c r="W2195" s="93">
        <v>1</v>
      </c>
      <c r="X2195" s="94" t="s">
        <v>1350</v>
      </c>
      <c r="Y2195" s="93" t="s">
        <v>1089</v>
      </c>
      <c r="Z2195" s="94" t="s">
        <v>1090</v>
      </c>
    </row>
    <row r="2196" spans="1:26">
      <c r="A2196" s="92">
        <v>122</v>
      </c>
      <c r="B2196" s="93" t="s">
        <v>1088</v>
      </c>
      <c r="C2196" s="93" t="s">
        <v>748</v>
      </c>
      <c r="D2196" s="93">
        <v>83</v>
      </c>
      <c r="E2196" s="93" t="s">
        <v>746</v>
      </c>
      <c r="F2196" s="93">
        <v>375</v>
      </c>
      <c r="G2196" s="93">
        <v>1735</v>
      </c>
      <c r="J2196" s="93">
        <v>304</v>
      </c>
      <c r="K2196" s="93">
        <v>375</v>
      </c>
      <c r="L2196" s="93">
        <v>343</v>
      </c>
      <c r="P2196" s="93" t="s">
        <v>667</v>
      </c>
      <c r="Q2196" s="93">
        <v>17</v>
      </c>
      <c r="W2196" s="93">
        <v>1</v>
      </c>
      <c r="X2196" s="94" t="s">
        <v>1350</v>
      </c>
      <c r="Y2196" s="93" t="s">
        <v>1089</v>
      </c>
      <c r="Z2196" s="94" t="s">
        <v>1090</v>
      </c>
    </row>
    <row r="2197" spans="1:26">
      <c r="A2197" s="92">
        <v>122</v>
      </c>
      <c r="B2197" s="93" t="s">
        <v>1088</v>
      </c>
      <c r="C2197" s="93" t="s">
        <v>482</v>
      </c>
      <c r="D2197" s="93">
        <v>172</v>
      </c>
      <c r="E2197" s="93" t="s">
        <v>746</v>
      </c>
      <c r="F2197" s="93">
        <v>375</v>
      </c>
      <c r="G2197" s="93">
        <v>1735</v>
      </c>
      <c r="J2197" s="93">
        <v>304</v>
      </c>
      <c r="K2197" s="93">
        <v>375</v>
      </c>
      <c r="L2197" s="93">
        <v>343</v>
      </c>
      <c r="P2197" s="93" t="s">
        <v>667</v>
      </c>
      <c r="Q2197" s="93">
        <v>17</v>
      </c>
      <c r="W2197" s="93">
        <v>1</v>
      </c>
      <c r="X2197" s="94" t="s">
        <v>1350</v>
      </c>
      <c r="Y2197" s="93" t="s">
        <v>1089</v>
      </c>
      <c r="Z2197" s="94" t="s">
        <v>1090</v>
      </c>
    </row>
    <row r="2198" spans="1:26">
      <c r="A2198" s="92">
        <v>122</v>
      </c>
      <c r="B2198" s="93" t="s">
        <v>1088</v>
      </c>
      <c r="C2198" s="93" t="s">
        <v>554</v>
      </c>
      <c r="D2198" s="93">
        <v>70</v>
      </c>
      <c r="E2198" s="93" t="s">
        <v>740</v>
      </c>
      <c r="F2198" s="93">
        <v>304</v>
      </c>
      <c r="G2198" s="93">
        <v>1736</v>
      </c>
      <c r="J2198" s="93">
        <v>304</v>
      </c>
      <c r="K2198" s="93">
        <v>375</v>
      </c>
      <c r="L2198" s="93">
        <v>343</v>
      </c>
      <c r="P2198" s="93" t="s">
        <v>667</v>
      </c>
      <c r="Q2198" s="93">
        <v>17</v>
      </c>
      <c r="W2198" s="93">
        <v>1</v>
      </c>
      <c r="X2198" s="94" t="s">
        <v>1350</v>
      </c>
      <c r="Y2198" s="93" t="s">
        <v>1089</v>
      </c>
      <c r="Z2198" s="94" t="s">
        <v>1090</v>
      </c>
    </row>
    <row r="2199" spans="1:26">
      <c r="A2199" s="92">
        <v>122</v>
      </c>
      <c r="B2199" s="93" t="s">
        <v>1088</v>
      </c>
      <c r="C2199" s="93" t="s">
        <v>748</v>
      </c>
      <c r="D2199" s="93">
        <v>83</v>
      </c>
      <c r="E2199" s="93" t="s">
        <v>740</v>
      </c>
      <c r="F2199" s="93">
        <v>304</v>
      </c>
      <c r="G2199" s="93">
        <v>1736</v>
      </c>
      <c r="J2199" s="93">
        <v>304</v>
      </c>
      <c r="K2199" s="93">
        <v>375</v>
      </c>
      <c r="L2199" s="93">
        <v>343</v>
      </c>
      <c r="P2199" s="93" t="s">
        <v>667</v>
      </c>
      <c r="Q2199" s="93">
        <v>17</v>
      </c>
      <c r="W2199" s="93">
        <v>1</v>
      </c>
      <c r="X2199" s="94" t="s">
        <v>1350</v>
      </c>
      <c r="Y2199" s="93" t="s">
        <v>1089</v>
      </c>
      <c r="Z2199" s="94" t="s">
        <v>1090</v>
      </c>
    </row>
    <row r="2200" spans="1:26">
      <c r="A2200" s="92">
        <v>122</v>
      </c>
      <c r="B2200" s="93" t="s">
        <v>1088</v>
      </c>
      <c r="C2200" s="93" t="s">
        <v>482</v>
      </c>
      <c r="D2200" s="93">
        <v>172</v>
      </c>
      <c r="E2200" s="93" t="s">
        <v>740</v>
      </c>
      <c r="F2200" s="93">
        <v>304</v>
      </c>
      <c r="G2200" s="93">
        <v>1736</v>
      </c>
      <c r="J2200" s="93">
        <v>304</v>
      </c>
      <c r="K2200" s="93">
        <v>375</v>
      </c>
      <c r="L2200" s="93">
        <v>343</v>
      </c>
      <c r="P2200" s="93" t="s">
        <v>667</v>
      </c>
      <c r="Q2200" s="93">
        <v>17</v>
      </c>
      <c r="W2200" s="93">
        <v>1</v>
      </c>
      <c r="X2200" s="94" t="s">
        <v>1350</v>
      </c>
      <c r="Y2200" s="93" t="s">
        <v>1089</v>
      </c>
      <c r="Z2200" s="94" t="s">
        <v>1090</v>
      </c>
    </row>
    <row r="2201" spans="1:26">
      <c r="A2201" s="92">
        <v>122</v>
      </c>
      <c r="B2201" s="93" t="s">
        <v>1088</v>
      </c>
      <c r="C2201" s="93" t="s">
        <v>554</v>
      </c>
      <c r="D2201" s="93">
        <v>70</v>
      </c>
      <c r="E2201" s="93" t="s">
        <v>952</v>
      </c>
      <c r="F2201" s="93">
        <v>343</v>
      </c>
      <c r="G2201" s="93">
        <v>1736</v>
      </c>
      <c r="J2201" s="93">
        <v>304</v>
      </c>
      <c r="K2201" s="93">
        <v>375</v>
      </c>
      <c r="L2201" s="93">
        <v>343</v>
      </c>
      <c r="P2201" s="93" t="s">
        <v>667</v>
      </c>
      <c r="Q2201" s="93">
        <v>17</v>
      </c>
      <c r="W2201" s="93" t="s">
        <v>1292</v>
      </c>
      <c r="X2201" s="94" t="s">
        <v>1350</v>
      </c>
      <c r="Y2201" s="93" t="s">
        <v>1089</v>
      </c>
      <c r="Z2201" s="94" t="s">
        <v>1090</v>
      </c>
    </row>
    <row r="2202" spans="1:26">
      <c r="A2202" s="92">
        <v>122</v>
      </c>
      <c r="B2202" s="93" t="s">
        <v>1088</v>
      </c>
      <c r="C2202" s="93" t="s">
        <v>748</v>
      </c>
      <c r="D2202" s="93">
        <v>83</v>
      </c>
      <c r="E2202" s="93" t="s">
        <v>952</v>
      </c>
      <c r="F2202" s="93">
        <v>343</v>
      </c>
      <c r="G2202" s="93">
        <v>1736</v>
      </c>
      <c r="J2202" s="93">
        <v>304</v>
      </c>
      <c r="K2202" s="93">
        <v>375</v>
      </c>
      <c r="L2202" s="93">
        <v>343</v>
      </c>
      <c r="P2202" s="93" t="s">
        <v>667</v>
      </c>
      <c r="Q2202" s="93">
        <v>17</v>
      </c>
      <c r="W2202" s="93" t="s">
        <v>1292</v>
      </c>
      <c r="X2202" s="94" t="s">
        <v>1350</v>
      </c>
      <c r="Y2202" s="93" t="s">
        <v>1089</v>
      </c>
      <c r="Z2202" s="94" t="s">
        <v>1090</v>
      </c>
    </row>
    <row r="2203" spans="1:26">
      <c r="A2203" s="92">
        <v>122</v>
      </c>
      <c r="B2203" s="93" t="s">
        <v>1088</v>
      </c>
      <c r="C2203" s="93" t="s">
        <v>482</v>
      </c>
      <c r="D2203" s="93">
        <v>172</v>
      </c>
      <c r="E2203" s="93" t="s">
        <v>952</v>
      </c>
      <c r="F2203" s="93">
        <v>343</v>
      </c>
      <c r="G2203" s="93">
        <v>1736</v>
      </c>
      <c r="J2203" s="93">
        <v>304</v>
      </c>
      <c r="K2203" s="93">
        <v>375</v>
      </c>
      <c r="L2203" s="93">
        <v>343</v>
      </c>
      <c r="P2203" s="93" t="s">
        <v>667</v>
      </c>
      <c r="Q2203" s="93">
        <v>17</v>
      </c>
      <c r="W2203" s="93" t="s">
        <v>1292</v>
      </c>
      <c r="X2203" s="94" t="s">
        <v>1350</v>
      </c>
      <c r="Y2203" s="93" t="s">
        <v>1089</v>
      </c>
      <c r="Z2203" s="94" t="s">
        <v>1090</v>
      </c>
    </row>
    <row r="2204" spans="1:26">
      <c r="A2204" s="92">
        <v>122</v>
      </c>
      <c r="B2204" s="93" t="s">
        <v>1088</v>
      </c>
      <c r="C2204" s="93" t="s">
        <v>554</v>
      </c>
      <c r="D2204" s="93">
        <v>70</v>
      </c>
      <c r="E2204" s="93" t="s">
        <v>746</v>
      </c>
      <c r="F2204" s="93">
        <v>375</v>
      </c>
      <c r="G2204" s="93">
        <v>1736</v>
      </c>
      <c r="J2204" s="93">
        <v>304</v>
      </c>
      <c r="K2204" s="93">
        <v>375</v>
      </c>
      <c r="L2204" s="93">
        <v>343</v>
      </c>
      <c r="P2204" s="93" t="s">
        <v>667</v>
      </c>
      <c r="Q2204" s="93">
        <v>17</v>
      </c>
      <c r="W2204" s="93">
        <v>1</v>
      </c>
      <c r="X2204" s="94" t="s">
        <v>1350</v>
      </c>
      <c r="Y2204" s="93" t="s">
        <v>1089</v>
      </c>
      <c r="Z2204" s="94" t="s">
        <v>1090</v>
      </c>
    </row>
    <row r="2205" spans="1:26">
      <c r="A2205" s="92">
        <v>122</v>
      </c>
      <c r="B2205" s="93" t="s">
        <v>1088</v>
      </c>
      <c r="C2205" s="93" t="s">
        <v>748</v>
      </c>
      <c r="D2205" s="93">
        <v>83</v>
      </c>
      <c r="E2205" s="93" t="s">
        <v>746</v>
      </c>
      <c r="F2205" s="93">
        <v>375</v>
      </c>
      <c r="G2205" s="93">
        <v>1736</v>
      </c>
      <c r="J2205" s="93">
        <v>304</v>
      </c>
      <c r="K2205" s="93">
        <v>375</v>
      </c>
      <c r="L2205" s="93">
        <v>343</v>
      </c>
      <c r="P2205" s="93" t="s">
        <v>667</v>
      </c>
      <c r="Q2205" s="93">
        <v>17</v>
      </c>
      <c r="W2205" s="93">
        <v>1</v>
      </c>
      <c r="X2205" s="94" t="s">
        <v>1350</v>
      </c>
      <c r="Y2205" s="93" t="s">
        <v>1089</v>
      </c>
      <c r="Z2205" s="94" t="s">
        <v>1090</v>
      </c>
    </row>
    <row r="2206" spans="1:26">
      <c r="A2206" s="92">
        <v>122</v>
      </c>
      <c r="B2206" s="93" t="s">
        <v>1088</v>
      </c>
      <c r="C2206" s="93" t="s">
        <v>482</v>
      </c>
      <c r="D2206" s="93">
        <v>172</v>
      </c>
      <c r="E2206" s="93" t="s">
        <v>746</v>
      </c>
      <c r="F2206" s="93">
        <v>375</v>
      </c>
      <c r="G2206" s="93">
        <v>1736</v>
      </c>
      <c r="J2206" s="93">
        <v>304</v>
      </c>
      <c r="K2206" s="93">
        <v>375</v>
      </c>
      <c r="L2206" s="93">
        <v>343</v>
      </c>
      <c r="P2206" s="93" t="s">
        <v>667</v>
      </c>
      <c r="Q2206" s="93">
        <v>17</v>
      </c>
      <c r="W2206" s="93">
        <v>1</v>
      </c>
      <c r="X2206" s="94" t="s">
        <v>1350</v>
      </c>
      <c r="Y2206" s="93" t="s">
        <v>1089</v>
      </c>
      <c r="Z2206" s="94" t="s">
        <v>1090</v>
      </c>
    </row>
    <row r="2207" spans="1:26">
      <c r="A2207" s="92">
        <v>122</v>
      </c>
      <c r="B2207" s="93" t="s">
        <v>1088</v>
      </c>
      <c r="C2207" s="93" t="s">
        <v>554</v>
      </c>
      <c r="D2207" s="93">
        <v>70</v>
      </c>
      <c r="E2207" s="93" t="s">
        <v>740</v>
      </c>
      <c r="F2207" s="93">
        <v>304</v>
      </c>
      <c r="G2207" s="93">
        <v>1737</v>
      </c>
      <c r="J2207" s="93">
        <v>304</v>
      </c>
      <c r="K2207" s="93">
        <v>375</v>
      </c>
      <c r="L2207" s="93">
        <v>343</v>
      </c>
      <c r="P2207" s="93" t="s">
        <v>667</v>
      </c>
      <c r="Q2207" s="93">
        <v>17</v>
      </c>
      <c r="W2207" s="93">
        <v>1</v>
      </c>
      <c r="X2207" s="94" t="s">
        <v>1350</v>
      </c>
      <c r="Y2207" s="93" t="s">
        <v>1089</v>
      </c>
      <c r="Z2207" s="94" t="s">
        <v>1090</v>
      </c>
    </row>
    <row r="2208" spans="1:26">
      <c r="A2208" s="92">
        <v>122</v>
      </c>
      <c r="B2208" s="93" t="s">
        <v>1088</v>
      </c>
      <c r="C2208" s="93" t="s">
        <v>748</v>
      </c>
      <c r="D2208" s="93">
        <v>83</v>
      </c>
      <c r="E2208" s="93" t="s">
        <v>740</v>
      </c>
      <c r="F2208" s="93">
        <v>304</v>
      </c>
      <c r="G2208" s="93">
        <v>1737</v>
      </c>
      <c r="J2208" s="93">
        <v>304</v>
      </c>
      <c r="K2208" s="93">
        <v>375</v>
      </c>
      <c r="L2208" s="93">
        <v>343</v>
      </c>
      <c r="P2208" s="93" t="s">
        <v>667</v>
      </c>
      <c r="Q2208" s="93">
        <v>17</v>
      </c>
      <c r="W2208" s="93">
        <v>1</v>
      </c>
      <c r="X2208" s="94" t="s">
        <v>1350</v>
      </c>
      <c r="Y2208" s="93" t="s">
        <v>1089</v>
      </c>
      <c r="Z2208" s="94" t="s">
        <v>1090</v>
      </c>
    </row>
    <row r="2209" spans="1:26">
      <c r="A2209" s="92">
        <v>122</v>
      </c>
      <c r="B2209" s="93" t="s">
        <v>1088</v>
      </c>
      <c r="C2209" s="93" t="s">
        <v>482</v>
      </c>
      <c r="D2209" s="93">
        <v>172</v>
      </c>
      <c r="E2209" s="93" t="s">
        <v>740</v>
      </c>
      <c r="F2209" s="93">
        <v>304</v>
      </c>
      <c r="G2209" s="93">
        <v>1737</v>
      </c>
      <c r="J2209" s="93">
        <v>304</v>
      </c>
      <c r="K2209" s="93">
        <v>375</v>
      </c>
      <c r="L2209" s="93">
        <v>343</v>
      </c>
      <c r="P2209" s="93" t="s">
        <v>667</v>
      </c>
      <c r="Q2209" s="93">
        <v>17</v>
      </c>
      <c r="W2209" s="93">
        <v>1</v>
      </c>
      <c r="X2209" s="94" t="s">
        <v>1350</v>
      </c>
      <c r="Y2209" s="93" t="s">
        <v>1089</v>
      </c>
      <c r="Z2209" s="94" t="s">
        <v>1090</v>
      </c>
    </row>
    <row r="2210" spans="1:26">
      <c r="A2210" s="92">
        <v>122</v>
      </c>
      <c r="B2210" s="93" t="s">
        <v>1088</v>
      </c>
      <c r="C2210" s="93" t="s">
        <v>554</v>
      </c>
      <c r="D2210" s="93">
        <v>70</v>
      </c>
      <c r="E2210" s="93" t="s">
        <v>952</v>
      </c>
      <c r="F2210" s="93">
        <v>343</v>
      </c>
      <c r="G2210" s="93">
        <v>1737</v>
      </c>
      <c r="J2210" s="93">
        <v>304</v>
      </c>
      <c r="K2210" s="93">
        <v>375</v>
      </c>
      <c r="L2210" s="93">
        <v>343</v>
      </c>
      <c r="P2210" s="93" t="s">
        <v>667</v>
      </c>
      <c r="Q2210" s="93">
        <v>17</v>
      </c>
      <c r="W2210" s="93" t="s">
        <v>1292</v>
      </c>
      <c r="X2210" s="94" t="s">
        <v>1350</v>
      </c>
      <c r="Y2210" s="93" t="s">
        <v>1089</v>
      </c>
      <c r="Z2210" s="94" t="s">
        <v>1090</v>
      </c>
    </row>
    <row r="2211" spans="1:26">
      <c r="A2211" s="92">
        <v>122</v>
      </c>
      <c r="B2211" s="93" t="s">
        <v>1088</v>
      </c>
      <c r="C2211" s="93" t="s">
        <v>748</v>
      </c>
      <c r="D2211" s="93">
        <v>83</v>
      </c>
      <c r="E2211" s="93" t="s">
        <v>952</v>
      </c>
      <c r="F2211" s="93">
        <v>343</v>
      </c>
      <c r="G2211" s="93">
        <v>1737</v>
      </c>
      <c r="J2211" s="93">
        <v>304</v>
      </c>
      <c r="K2211" s="93">
        <v>375</v>
      </c>
      <c r="L2211" s="93">
        <v>343</v>
      </c>
      <c r="P2211" s="93" t="s">
        <v>667</v>
      </c>
      <c r="Q2211" s="93">
        <v>17</v>
      </c>
      <c r="W2211" s="93" t="s">
        <v>1292</v>
      </c>
      <c r="X2211" s="94" t="s">
        <v>1350</v>
      </c>
      <c r="Y2211" s="93" t="s">
        <v>1089</v>
      </c>
      <c r="Z2211" s="94" t="s">
        <v>1090</v>
      </c>
    </row>
    <row r="2212" spans="1:26">
      <c r="A2212" s="92">
        <v>122</v>
      </c>
      <c r="B2212" s="93" t="s">
        <v>1088</v>
      </c>
      <c r="C2212" s="93" t="s">
        <v>482</v>
      </c>
      <c r="D2212" s="93">
        <v>172</v>
      </c>
      <c r="E2212" s="93" t="s">
        <v>952</v>
      </c>
      <c r="F2212" s="93">
        <v>343</v>
      </c>
      <c r="G2212" s="93">
        <v>1737</v>
      </c>
      <c r="J2212" s="93">
        <v>304</v>
      </c>
      <c r="K2212" s="93">
        <v>375</v>
      </c>
      <c r="L2212" s="93">
        <v>343</v>
      </c>
      <c r="P2212" s="93" t="s">
        <v>667</v>
      </c>
      <c r="Q2212" s="93">
        <v>17</v>
      </c>
      <c r="W2212" s="93" t="s">
        <v>1292</v>
      </c>
      <c r="X2212" s="94" t="s">
        <v>1350</v>
      </c>
      <c r="Y2212" s="93" t="s">
        <v>1089</v>
      </c>
      <c r="Z2212" s="94" t="s">
        <v>1090</v>
      </c>
    </row>
    <row r="2213" spans="1:26">
      <c r="A2213" s="92">
        <v>122</v>
      </c>
      <c r="B2213" s="93" t="s">
        <v>1088</v>
      </c>
      <c r="C2213" s="93" t="s">
        <v>554</v>
      </c>
      <c r="D2213" s="93">
        <v>70</v>
      </c>
      <c r="E2213" s="93" t="s">
        <v>746</v>
      </c>
      <c r="F2213" s="93">
        <v>375</v>
      </c>
      <c r="G2213" s="93">
        <v>1737</v>
      </c>
      <c r="J2213" s="93">
        <v>304</v>
      </c>
      <c r="K2213" s="93">
        <v>375</v>
      </c>
      <c r="L2213" s="93">
        <v>343</v>
      </c>
      <c r="P2213" s="93" t="s">
        <v>667</v>
      </c>
      <c r="Q2213" s="93">
        <v>17</v>
      </c>
      <c r="W2213" s="93">
        <v>1</v>
      </c>
      <c r="X2213" s="94" t="s">
        <v>1350</v>
      </c>
      <c r="Y2213" s="93" t="s">
        <v>1089</v>
      </c>
      <c r="Z2213" s="94" t="s">
        <v>1090</v>
      </c>
    </row>
    <row r="2214" spans="1:26">
      <c r="A2214" s="92">
        <v>122</v>
      </c>
      <c r="B2214" s="93" t="s">
        <v>1088</v>
      </c>
      <c r="C2214" s="93" t="s">
        <v>748</v>
      </c>
      <c r="D2214" s="93">
        <v>83</v>
      </c>
      <c r="E2214" s="93" t="s">
        <v>746</v>
      </c>
      <c r="F2214" s="93">
        <v>375</v>
      </c>
      <c r="G2214" s="93">
        <v>1737</v>
      </c>
      <c r="J2214" s="93">
        <v>304</v>
      </c>
      <c r="K2214" s="93">
        <v>375</v>
      </c>
      <c r="L2214" s="93">
        <v>343</v>
      </c>
      <c r="P2214" s="93" t="s">
        <v>667</v>
      </c>
      <c r="Q2214" s="93">
        <v>17</v>
      </c>
      <c r="W2214" s="93">
        <v>1</v>
      </c>
      <c r="X2214" s="94" t="s">
        <v>1350</v>
      </c>
      <c r="Y2214" s="93" t="s">
        <v>1089</v>
      </c>
      <c r="Z2214" s="94" t="s">
        <v>1090</v>
      </c>
    </row>
    <row r="2215" spans="1:26">
      <c r="A2215" s="92">
        <v>122</v>
      </c>
      <c r="B2215" s="93" t="s">
        <v>1088</v>
      </c>
      <c r="C2215" s="93" t="s">
        <v>482</v>
      </c>
      <c r="D2215" s="93">
        <v>172</v>
      </c>
      <c r="E2215" s="93" t="s">
        <v>746</v>
      </c>
      <c r="F2215" s="93">
        <v>375</v>
      </c>
      <c r="G2215" s="93">
        <v>1737</v>
      </c>
      <c r="J2215" s="93">
        <v>304</v>
      </c>
      <c r="K2215" s="93">
        <v>375</v>
      </c>
      <c r="L2215" s="93">
        <v>343</v>
      </c>
      <c r="P2215" s="93" t="s">
        <v>667</v>
      </c>
      <c r="Q2215" s="93">
        <v>17</v>
      </c>
      <c r="W2215" s="93">
        <v>1</v>
      </c>
      <c r="X2215" s="94" t="s">
        <v>1350</v>
      </c>
      <c r="Y2215" s="93" t="s">
        <v>1089</v>
      </c>
      <c r="Z2215" s="94" t="s">
        <v>1090</v>
      </c>
    </row>
    <row r="2216" spans="1:26">
      <c r="A2216" s="92">
        <v>122</v>
      </c>
      <c r="B2216" s="93" t="s">
        <v>1088</v>
      </c>
      <c r="C2216" s="93" t="s">
        <v>554</v>
      </c>
      <c r="D2216" s="93">
        <v>70</v>
      </c>
      <c r="E2216" s="93" t="s">
        <v>740</v>
      </c>
      <c r="F2216" s="93">
        <v>304</v>
      </c>
      <c r="G2216" s="93">
        <v>1738</v>
      </c>
      <c r="J2216" s="93">
        <v>304</v>
      </c>
      <c r="K2216" s="93">
        <v>375</v>
      </c>
      <c r="L2216" s="93">
        <v>343</v>
      </c>
      <c r="P2216" s="93" t="s">
        <v>667</v>
      </c>
      <c r="Q2216" s="93">
        <v>17</v>
      </c>
      <c r="W2216" s="93">
        <v>1</v>
      </c>
      <c r="X2216" s="94" t="s">
        <v>1350</v>
      </c>
      <c r="Y2216" s="93" t="s">
        <v>1089</v>
      </c>
      <c r="Z2216" s="94" t="s">
        <v>1090</v>
      </c>
    </row>
    <row r="2217" spans="1:26">
      <c r="A2217" s="92">
        <v>122</v>
      </c>
      <c r="B2217" s="93" t="s">
        <v>1088</v>
      </c>
      <c r="C2217" s="93" t="s">
        <v>748</v>
      </c>
      <c r="D2217" s="93">
        <v>83</v>
      </c>
      <c r="E2217" s="93" t="s">
        <v>740</v>
      </c>
      <c r="F2217" s="93">
        <v>304</v>
      </c>
      <c r="G2217" s="93">
        <v>1738</v>
      </c>
      <c r="J2217" s="93">
        <v>304</v>
      </c>
      <c r="K2217" s="93">
        <v>375</v>
      </c>
      <c r="L2217" s="93">
        <v>343</v>
      </c>
      <c r="P2217" s="93" t="s">
        <v>667</v>
      </c>
      <c r="Q2217" s="93">
        <v>17</v>
      </c>
      <c r="W2217" s="93">
        <v>1</v>
      </c>
      <c r="X2217" s="94" t="s">
        <v>1350</v>
      </c>
      <c r="Y2217" s="93" t="s">
        <v>1089</v>
      </c>
      <c r="Z2217" s="94" t="s">
        <v>1090</v>
      </c>
    </row>
    <row r="2218" spans="1:26">
      <c r="A2218" s="92">
        <v>122</v>
      </c>
      <c r="B2218" s="93" t="s">
        <v>1088</v>
      </c>
      <c r="C2218" s="93" t="s">
        <v>482</v>
      </c>
      <c r="D2218" s="93">
        <v>172</v>
      </c>
      <c r="E2218" s="93" t="s">
        <v>740</v>
      </c>
      <c r="F2218" s="93">
        <v>304</v>
      </c>
      <c r="G2218" s="93">
        <v>1738</v>
      </c>
      <c r="J2218" s="93">
        <v>304</v>
      </c>
      <c r="K2218" s="93">
        <v>375</v>
      </c>
      <c r="L2218" s="93">
        <v>343</v>
      </c>
      <c r="P2218" s="93" t="s">
        <v>667</v>
      </c>
      <c r="Q2218" s="93">
        <v>17</v>
      </c>
      <c r="W2218" s="93">
        <v>1</v>
      </c>
      <c r="X2218" s="94" t="s">
        <v>1350</v>
      </c>
      <c r="Y2218" s="93" t="s">
        <v>1089</v>
      </c>
      <c r="Z2218" s="94" t="s">
        <v>1090</v>
      </c>
    </row>
    <row r="2219" spans="1:26">
      <c r="A2219" s="92">
        <v>122</v>
      </c>
      <c r="B2219" s="93" t="s">
        <v>1088</v>
      </c>
      <c r="C2219" s="93" t="s">
        <v>554</v>
      </c>
      <c r="D2219" s="93">
        <v>70</v>
      </c>
      <c r="E2219" s="93" t="s">
        <v>952</v>
      </c>
      <c r="F2219" s="93">
        <v>343</v>
      </c>
      <c r="G2219" s="93">
        <v>1738</v>
      </c>
      <c r="J2219" s="93">
        <v>304</v>
      </c>
      <c r="K2219" s="93">
        <v>375</v>
      </c>
      <c r="L2219" s="93">
        <v>343</v>
      </c>
      <c r="P2219" s="93" t="s">
        <v>667</v>
      </c>
      <c r="Q2219" s="93">
        <v>17</v>
      </c>
      <c r="W2219" s="93" t="s">
        <v>1292</v>
      </c>
      <c r="X2219" s="94" t="s">
        <v>1350</v>
      </c>
      <c r="Y2219" s="93" t="s">
        <v>1089</v>
      </c>
      <c r="Z2219" s="94" t="s">
        <v>1090</v>
      </c>
    </row>
    <row r="2220" spans="1:26">
      <c r="A2220" s="92">
        <v>122</v>
      </c>
      <c r="B2220" s="93" t="s">
        <v>1088</v>
      </c>
      <c r="C2220" s="93" t="s">
        <v>748</v>
      </c>
      <c r="D2220" s="93">
        <v>83</v>
      </c>
      <c r="E2220" s="93" t="s">
        <v>952</v>
      </c>
      <c r="F2220" s="93">
        <v>343</v>
      </c>
      <c r="G2220" s="93">
        <v>1738</v>
      </c>
      <c r="J2220" s="93">
        <v>304</v>
      </c>
      <c r="K2220" s="93">
        <v>375</v>
      </c>
      <c r="L2220" s="93">
        <v>343</v>
      </c>
      <c r="P2220" s="93" t="s">
        <v>667</v>
      </c>
      <c r="Q2220" s="93">
        <v>17</v>
      </c>
      <c r="W2220" s="93" t="s">
        <v>1292</v>
      </c>
      <c r="X2220" s="94" t="s">
        <v>1350</v>
      </c>
      <c r="Y2220" s="93" t="s">
        <v>1089</v>
      </c>
      <c r="Z2220" s="94" t="s">
        <v>1090</v>
      </c>
    </row>
    <row r="2221" spans="1:26">
      <c r="A2221" s="92">
        <v>122</v>
      </c>
      <c r="B2221" s="93" t="s">
        <v>1088</v>
      </c>
      <c r="C2221" s="93" t="s">
        <v>482</v>
      </c>
      <c r="D2221" s="93">
        <v>172</v>
      </c>
      <c r="E2221" s="93" t="s">
        <v>952</v>
      </c>
      <c r="F2221" s="93">
        <v>343</v>
      </c>
      <c r="G2221" s="93">
        <v>1738</v>
      </c>
      <c r="J2221" s="93">
        <v>304</v>
      </c>
      <c r="K2221" s="93">
        <v>375</v>
      </c>
      <c r="L2221" s="93">
        <v>343</v>
      </c>
      <c r="P2221" s="93" t="s">
        <v>667</v>
      </c>
      <c r="Q2221" s="93">
        <v>17</v>
      </c>
      <c r="W2221" s="93" t="s">
        <v>1292</v>
      </c>
      <c r="X2221" s="94" t="s">
        <v>1350</v>
      </c>
      <c r="Y2221" s="93" t="s">
        <v>1089</v>
      </c>
      <c r="Z2221" s="94" t="s">
        <v>1090</v>
      </c>
    </row>
    <row r="2222" spans="1:26">
      <c r="A2222" s="92">
        <v>122</v>
      </c>
      <c r="B2222" s="93" t="s">
        <v>1088</v>
      </c>
      <c r="C2222" s="93" t="s">
        <v>554</v>
      </c>
      <c r="D2222" s="93">
        <v>70</v>
      </c>
      <c r="E2222" s="93" t="s">
        <v>746</v>
      </c>
      <c r="F2222" s="93">
        <v>375</v>
      </c>
      <c r="G2222" s="93">
        <v>1738</v>
      </c>
      <c r="J2222" s="93">
        <v>304</v>
      </c>
      <c r="K2222" s="93">
        <v>375</v>
      </c>
      <c r="L2222" s="93">
        <v>343</v>
      </c>
      <c r="P2222" s="93" t="s">
        <v>667</v>
      </c>
      <c r="Q2222" s="93">
        <v>17</v>
      </c>
      <c r="W2222" s="93">
        <v>1</v>
      </c>
      <c r="X2222" s="94" t="s">
        <v>1350</v>
      </c>
      <c r="Y2222" s="93" t="s">
        <v>1089</v>
      </c>
      <c r="Z2222" s="94" t="s">
        <v>1090</v>
      </c>
    </row>
    <row r="2223" spans="1:26">
      <c r="A2223" s="92">
        <v>122</v>
      </c>
      <c r="B2223" s="93" t="s">
        <v>1088</v>
      </c>
      <c r="C2223" s="93" t="s">
        <v>748</v>
      </c>
      <c r="D2223" s="93">
        <v>83</v>
      </c>
      <c r="E2223" s="93" t="s">
        <v>746</v>
      </c>
      <c r="F2223" s="93">
        <v>375</v>
      </c>
      <c r="G2223" s="93">
        <v>1738</v>
      </c>
      <c r="J2223" s="93">
        <v>304</v>
      </c>
      <c r="K2223" s="93">
        <v>375</v>
      </c>
      <c r="L2223" s="93">
        <v>343</v>
      </c>
      <c r="P2223" s="93" t="s">
        <v>667</v>
      </c>
      <c r="Q2223" s="93">
        <v>17</v>
      </c>
      <c r="W2223" s="93">
        <v>1</v>
      </c>
      <c r="X2223" s="94" t="s">
        <v>1350</v>
      </c>
      <c r="Y2223" s="93" t="s">
        <v>1089</v>
      </c>
      <c r="Z2223" s="94" t="s">
        <v>1090</v>
      </c>
    </row>
    <row r="2224" spans="1:26">
      <c r="A2224" s="92">
        <v>122</v>
      </c>
      <c r="B2224" s="93" t="s">
        <v>1088</v>
      </c>
      <c r="C2224" s="93" t="s">
        <v>482</v>
      </c>
      <c r="D2224" s="93">
        <v>172</v>
      </c>
      <c r="E2224" s="93" t="s">
        <v>746</v>
      </c>
      <c r="F2224" s="93">
        <v>375</v>
      </c>
      <c r="G2224" s="93">
        <v>1738</v>
      </c>
      <c r="J2224" s="93">
        <v>304</v>
      </c>
      <c r="K2224" s="93">
        <v>375</v>
      </c>
      <c r="L2224" s="93">
        <v>343</v>
      </c>
      <c r="P2224" s="93" t="s">
        <v>667</v>
      </c>
      <c r="Q2224" s="93">
        <v>17</v>
      </c>
      <c r="W2224" s="93">
        <v>1</v>
      </c>
      <c r="X2224" s="94" t="s">
        <v>1350</v>
      </c>
      <c r="Y2224" s="93" t="s">
        <v>1089</v>
      </c>
      <c r="Z2224" s="94" t="s">
        <v>1090</v>
      </c>
    </row>
    <row r="2225" spans="1:26">
      <c r="A2225" s="92">
        <v>123</v>
      </c>
      <c r="B2225" s="93" t="s">
        <v>1079</v>
      </c>
      <c r="C2225" s="93" t="s">
        <v>746</v>
      </c>
      <c r="D2225" s="93">
        <v>375</v>
      </c>
      <c r="E2225" s="93" t="s">
        <v>543</v>
      </c>
      <c r="F2225" s="93">
        <v>216</v>
      </c>
      <c r="G2225" s="93">
        <v>1718</v>
      </c>
      <c r="J2225" s="93">
        <f>F2225</f>
        <v>216</v>
      </c>
      <c r="P2225" s="93" t="s">
        <v>667</v>
      </c>
      <c r="Q2225" s="93">
        <v>6</v>
      </c>
      <c r="W2225" s="93">
        <v>1</v>
      </c>
      <c r="Y2225" s="93" t="s">
        <v>1081</v>
      </c>
    </row>
    <row r="2226" spans="1:26">
      <c r="A2226" s="92">
        <v>123</v>
      </c>
      <c r="B2226" s="93" t="s">
        <v>1079</v>
      </c>
      <c r="C2226" s="93" t="s">
        <v>746</v>
      </c>
      <c r="D2226" s="93">
        <v>375</v>
      </c>
      <c r="E2226" s="93" t="s">
        <v>740</v>
      </c>
      <c r="F2226" s="93">
        <v>304</v>
      </c>
      <c r="G2226" s="93">
        <v>1718</v>
      </c>
      <c r="J2226" s="93">
        <f>F2226</f>
        <v>304</v>
      </c>
      <c r="P2226" s="93" t="s">
        <v>667</v>
      </c>
      <c r="Q2226" s="93">
        <v>6</v>
      </c>
      <c r="W2226" s="93">
        <v>1</v>
      </c>
      <c r="Y2226" s="93" t="s">
        <v>1080</v>
      </c>
    </row>
    <row r="2227" spans="1:26">
      <c r="A2227" s="92">
        <v>124</v>
      </c>
      <c r="B2227" s="93" t="s">
        <v>493</v>
      </c>
      <c r="C2227" s="93" t="s">
        <v>740</v>
      </c>
      <c r="D2227" s="93">
        <v>304</v>
      </c>
      <c r="E2227" s="93" t="s">
        <v>1087</v>
      </c>
      <c r="F2227" s="93">
        <v>216</v>
      </c>
      <c r="G2227" s="93">
        <v>1701</v>
      </c>
      <c r="J2227" s="93">
        <v>304</v>
      </c>
      <c r="P2227" s="93" t="s">
        <v>667</v>
      </c>
      <c r="Q2227" s="93">
        <v>105</v>
      </c>
      <c r="W2227" s="93" t="s">
        <v>1250</v>
      </c>
      <c r="X2227" s="94" t="s">
        <v>1351</v>
      </c>
      <c r="Y2227" s="93" t="s">
        <v>1085</v>
      </c>
      <c r="Z2227" s="94" t="s">
        <v>1086</v>
      </c>
    </row>
    <row r="2228" spans="1:26">
      <c r="A2228" s="92">
        <v>124</v>
      </c>
      <c r="B2228" s="93" t="s">
        <v>493</v>
      </c>
      <c r="C2228" s="93" t="s">
        <v>511</v>
      </c>
      <c r="D2228" s="93">
        <f>20</f>
        <v>20</v>
      </c>
      <c r="E2228" s="93" t="s">
        <v>1087</v>
      </c>
      <c r="F2228" s="93">
        <v>216</v>
      </c>
      <c r="G2228" s="93">
        <v>1701</v>
      </c>
      <c r="J2228" s="93">
        <v>304</v>
      </c>
      <c r="P2228" s="93" t="s">
        <v>667</v>
      </c>
      <c r="Q2228" s="93">
        <v>105</v>
      </c>
      <c r="W2228" s="93" t="s">
        <v>1250</v>
      </c>
      <c r="X2228" s="94" t="s">
        <v>1351</v>
      </c>
      <c r="Y2228" s="93" t="s">
        <v>1085</v>
      </c>
      <c r="Z2228" s="94" t="s">
        <v>1086</v>
      </c>
    </row>
    <row r="2229" spans="1:26">
      <c r="A2229" s="92">
        <v>124</v>
      </c>
      <c r="B2229" s="93" t="s">
        <v>493</v>
      </c>
      <c r="C2229" s="93" t="s">
        <v>740</v>
      </c>
      <c r="D2229" s="93">
        <v>304</v>
      </c>
      <c r="E2229" s="93" t="s">
        <v>524</v>
      </c>
      <c r="F2229" s="93">
        <v>172</v>
      </c>
      <c r="G2229" s="93">
        <v>1701</v>
      </c>
      <c r="J2229" s="93">
        <v>304</v>
      </c>
      <c r="P2229" s="93" t="s">
        <v>667</v>
      </c>
      <c r="Q2229" s="93">
        <v>105</v>
      </c>
      <c r="W2229" s="93" t="s">
        <v>1250</v>
      </c>
      <c r="X2229" s="94" t="s">
        <v>1351</v>
      </c>
      <c r="Y2229" s="93" t="s">
        <v>1085</v>
      </c>
      <c r="Z2229" s="94" t="s">
        <v>1086</v>
      </c>
    </row>
    <row r="2230" spans="1:26">
      <c r="A2230" s="92">
        <v>124</v>
      </c>
      <c r="B2230" s="93" t="s">
        <v>493</v>
      </c>
      <c r="C2230" s="93" t="s">
        <v>511</v>
      </c>
      <c r="D2230" s="93">
        <f>20</f>
        <v>20</v>
      </c>
      <c r="E2230" s="93" t="s">
        <v>524</v>
      </c>
      <c r="F2230" s="93">
        <v>172</v>
      </c>
      <c r="G2230" s="93">
        <v>1701</v>
      </c>
      <c r="J2230" s="93">
        <v>304</v>
      </c>
      <c r="P2230" s="93" t="s">
        <v>667</v>
      </c>
      <c r="Q2230" s="93">
        <v>105</v>
      </c>
      <c r="W2230" s="93" t="s">
        <v>1250</v>
      </c>
      <c r="X2230" s="94" t="s">
        <v>1351</v>
      </c>
      <c r="Y2230" s="93" t="s">
        <v>1085</v>
      </c>
      <c r="Z2230" s="94" t="s">
        <v>1086</v>
      </c>
    </row>
    <row r="2231" spans="1:26">
      <c r="A2231" s="92">
        <v>124</v>
      </c>
      <c r="B2231" s="93" t="s">
        <v>493</v>
      </c>
      <c r="C2231" s="93" t="s">
        <v>740</v>
      </c>
      <c r="D2231" s="93">
        <v>304</v>
      </c>
      <c r="E2231" s="93" t="s">
        <v>52</v>
      </c>
      <c r="F2231" s="93">
        <v>379</v>
      </c>
      <c r="G2231" s="93">
        <v>1701</v>
      </c>
      <c r="J2231" s="93">
        <v>304</v>
      </c>
      <c r="P2231" s="93" t="s">
        <v>667</v>
      </c>
      <c r="Q2231" s="93">
        <v>105</v>
      </c>
      <c r="R2231" s="93">
        <v>1</v>
      </c>
      <c r="W2231" s="93" t="s">
        <v>1250</v>
      </c>
      <c r="X2231" s="94" t="s">
        <v>1351</v>
      </c>
      <c r="Y2231" s="93" t="s">
        <v>1085</v>
      </c>
      <c r="Z2231" s="94" t="s">
        <v>1086</v>
      </c>
    </row>
    <row r="2232" spans="1:26">
      <c r="A2232" s="92">
        <v>124</v>
      </c>
      <c r="B2232" s="93" t="s">
        <v>493</v>
      </c>
      <c r="C2232" s="93" t="s">
        <v>511</v>
      </c>
      <c r="D2232" s="93">
        <f>20</f>
        <v>20</v>
      </c>
      <c r="E2232" s="93" t="s">
        <v>52</v>
      </c>
      <c r="F2232" s="93">
        <v>379</v>
      </c>
      <c r="G2232" s="93">
        <v>1701</v>
      </c>
      <c r="J2232" s="93">
        <v>304</v>
      </c>
      <c r="P2232" s="93" t="s">
        <v>667</v>
      </c>
      <c r="Q2232" s="93">
        <v>105</v>
      </c>
      <c r="R2232" s="93">
        <v>1</v>
      </c>
      <c r="W2232" s="93" t="s">
        <v>1250</v>
      </c>
      <c r="X2232" s="94" t="s">
        <v>1351</v>
      </c>
      <c r="Y2232" s="93" t="s">
        <v>1085</v>
      </c>
      <c r="Z2232" s="94" t="s">
        <v>1086</v>
      </c>
    </row>
    <row r="2233" spans="1:26">
      <c r="A2233" s="92">
        <v>124</v>
      </c>
      <c r="B2233" s="93" t="s">
        <v>493</v>
      </c>
      <c r="C2233" s="93" t="s">
        <v>740</v>
      </c>
      <c r="D2233" s="93">
        <v>304</v>
      </c>
      <c r="E2233" s="93" t="s">
        <v>736</v>
      </c>
      <c r="F2233" s="93">
        <v>177</v>
      </c>
      <c r="G2233" s="93">
        <v>1701</v>
      </c>
      <c r="J2233" s="93">
        <v>304</v>
      </c>
      <c r="P2233" s="93" t="s">
        <v>667</v>
      </c>
      <c r="Q2233" s="93">
        <v>105</v>
      </c>
      <c r="W2233" s="93" t="s">
        <v>1250</v>
      </c>
      <c r="X2233" s="94" t="s">
        <v>1351</v>
      </c>
      <c r="Y2233" s="93" t="s">
        <v>1085</v>
      </c>
      <c r="Z2233" s="94" t="s">
        <v>1086</v>
      </c>
    </row>
    <row r="2234" spans="1:26">
      <c r="A2234" s="92">
        <v>124</v>
      </c>
      <c r="B2234" s="93" t="s">
        <v>493</v>
      </c>
      <c r="C2234" s="93" t="s">
        <v>511</v>
      </c>
      <c r="D2234" s="93">
        <f>20</f>
        <v>20</v>
      </c>
      <c r="E2234" s="93" t="s">
        <v>736</v>
      </c>
      <c r="F2234" s="93">
        <v>177</v>
      </c>
      <c r="G2234" s="93">
        <v>1701</v>
      </c>
      <c r="J2234" s="93">
        <v>304</v>
      </c>
      <c r="P2234" s="93" t="s">
        <v>667</v>
      </c>
      <c r="Q2234" s="93">
        <v>105</v>
      </c>
      <c r="W2234" s="93" t="s">
        <v>1250</v>
      </c>
      <c r="X2234" s="94" t="s">
        <v>1351</v>
      </c>
      <c r="Y2234" s="93" t="s">
        <v>1085</v>
      </c>
      <c r="Z2234" s="94" t="s">
        <v>1086</v>
      </c>
    </row>
    <row r="2235" spans="1:26">
      <c r="A2235" s="92">
        <v>124</v>
      </c>
      <c r="B2235" s="93" t="s">
        <v>493</v>
      </c>
      <c r="C2235" s="93" t="s">
        <v>740</v>
      </c>
      <c r="D2235" s="93">
        <v>304</v>
      </c>
      <c r="E2235" s="93" t="s">
        <v>512</v>
      </c>
      <c r="F2235" s="93">
        <f>27</f>
        <v>27</v>
      </c>
      <c r="G2235" s="93">
        <v>1701</v>
      </c>
      <c r="J2235" s="93">
        <v>304</v>
      </c>
      <c r="P2235" s="93" t="s">
        <v>667</v>
      </c>
      <c r="Q2235" s="93">
        <v>105</v>
      </c>
      <c r="W2235" s="93" t="s">
        <v>1250</v>
      </c>
      <c r="X2235" s="94" t="s">
        <v>1351</v>
      </c>
      <c r="Y2235" s="93" t="s">
        <v>1085</v>
      </c>
      <c r="Z2235" s="94" t="s">
        <v>1086</v>
      </c>
    </row>
    <row r="2236" spans="1:26">
      <c r="A2236" s="92">
        <v>124</v>
      </c>
      <c r="B2236" s="93" t="s">
        <v>493</v>
      </c>
      <c r="C2236" s="93" t="s">
        <v>511</v>
      </c>
      <c r="D2236" s="93">
        <f>20</f>
        <v>20</v>
      </c>
      <c r="E2236" s="93" t="s">
        <v>512</v>
      </c>
      <c r="F2236" s="93">
        <f>27</f>
        <v>27</v>
      </c>
      <c r="G2236" s="93">
        <v>1701</v>
      </c>
      <c r="J2236" s="93">
        <v>304</v>
      </c>
      <c r="P2236" s="93" t="s">
        <v>667</v>
      </c>
      <c r="Q2236" s="93">
        <v>105</v>
      </c>
      <c r="W2236" s="93" t="s">
        <v>1250</v>
      </c>
      <c r="X2236" s="94" t="s">
        <v>1351</v>
      </c>
      <c r="Y2236" s="93" t="s">
        <v>1085</v>
      </c>
      <c r="Z2236" s="94" t="s">
        <v>1086</v>
      </c>
    </row>
    <row r="2237" spans="1:26">
      <c r="A2237" s="92">
        <v>124</v>
      </c>
      <c r="B2237" s="93" t="s">
        <v>493</v>
      </c>
      <c r="C2237" s="93" t="s">
        <v>511</v>
      </c>
      <c r="D2237" s="93">
        <f>20</f>
        <v>20</v>
      </c>
      <c r="E2237" s="93" t="s">
        <v>45</v>
      </c>
      <c r="F2237" s="93">
        <v>339</v>
      </c>
      <c r="G2237" s="93">
        <v>1701</v>
      </c>
      <c r="J2237" s="93">
        <v>304</v>
      </c>
      <c r="P2237" s="93" t="s">
        <v>667</v>
      </c>
      <c r="Q2237" s="93">
        <v>105</v>
      </c>
      <c r="W2237" s="93" t="s">
        <v>1250</v>
      </c>
      <c r="X2237" s="94" t="s">
        <v>1351</v>
      </c>
      <c r="Y2237" s="93" t="s">
        <v>1085</v>
      </c>
      <c r="Z2237" s="94" t="s">
        <v>1086</v>
      </c>
    </row>
    <row r="2238" spans="1:26">
      <c r="A2238" s="92">
        <v>124</v>
      </c>
      <c r="B2238" s="93" t="s">
        <v>493</v>
      </c>
      <c r="C2238" s="93" t="s">
        <v>740</v>
      </c>
      <c r="D2238" s="93">
        <v>304</v>
      </c>
      <c r="E2238" s="93" t="s">
        <v>45</v>
      </c>
      <c r="F2238" s="93">
        <v>339</v>
      </c>
      <c r="G2238" s="93">
        <v>1701</v>
      </c>
      <c r="J2238" s="93">
        <v>304</v>
      </c>
      <c r="P2238" s="93" t="s">
        <v>667</v>
      </c>
      <c r="Q2238" s="93">
        <v>105</v>
      </c>
      <c r="W2238" s="93" t="s">
        <v>1250</v>
      </c>
      <c r="X2238" s="94" t="s">
        <v>1351</v>
      </c>
      <c r="Y2238" s="93" t="s">
        <v>1085</v>
      </c>
      <c r="Z2238" s="94" t="s">
        <v>1086</v>
      </c>
    </row>
    <row r="2239" spans="1:26">
      <c r="A2239" s="92">
        <v>124</v>
      </c>
      <c r="B2239" s="93" t="s">
        <v>493</v>
      </c>
      <c r="C2239" s="93" t="s">
        <v>740</v>
      </c>
      <c r="D2239" s="93">
        <v>304</v>
      </c>
      <c r="E2239" s="93" t="s">
        <v>41</v>
      </c>
      <c r="F2239" s="93">
        <v>296</v>
      </c>
      <c r="G2239" s="93">
        <v>1701</v>
      </c>
      <c r="J2239" s="93">
        <v>304</v>
      </c>
      <c r="P2239" s="93" t="s">
        <v>667</v>
      </c>
      <c r="Q2239" s="93">
        <v>105</v>
      </c>
      <c r="W2239" s="93" t="s">
        <v>1250</v>
      </c>
      <c r="X2239" s="94" t="s">
        <v>1351</v>
      </c>
      <c r="Y2239" s="93" t="s">
        <v>1085</v>
      </c>
      <c r="Z2239" s="94" t="s">
        <v>1086</v>
      </c>
    </row>
    <row r="2240" spans="1:26">
      <c r="A2240" s="92">
        <v>124</v>
      </c>
      <c r="B2240" s="93" t="s">
        <v>493</v>
      </c>
      <c r="C2240" s="93" t="s">
        <v>511</v>
      </c>
      <c r="D2240" s="93">
        <f>20</f>
        <v>20</v>
      </c>
      <c r="E2240" s="93" t="s">
        <v>41</v>
      </c>
      <c r="F2240" s="93">
        <v>296</v>
      </c>
      <c r="G2240" s="93">
        <v>1701</v>
      </c>
      <c r="J2240" s="93">
        <v>304</v>
      </c>
      <c r="P2240" s="93" t="s">
        <v>667</v>
      </c>
      <c r="Q2240" s="93">
        <v>105</v>
      </c>
      <c r="W2240" s="93" t="s">
        <v>1250</v>
      </c>
      <c r="X2240" s="94" t="s">
        <v>1351</v>
      </c>
      <c r="Y2240" s="93" t="s">
        <v>1085</v>
      </c>
      <c r="Z2240" s="94" t="s">
        <v>1086</v>
      </c>
    </row>
    <row r="2241" spans="1:26">
      <c r="A2241" s="92">
        <v>124</v>
      </c>
      <c r="B2241" s="93" t="s">
        <v>493</v>
      </c>
      <c r="C2241" s="93" t="s">
        <v>511</v>
      </c>
      <c r="D2241" s="93">
        <f>20</f>
        <v>20</v>
      </c>
      <c r="E2241" s="93" t="s">
        <v>1091</v>
      </c>
      <c r="F2241" s="93">
        <v>344</v>
      </c>
      <c r="G2241" s="93">
        <v>1701</v>
      </c>
      <c r="J2241" s="93">
        <v>304</v>
      </c>
      <c r="P2241" s="93" t="s">
        <v>667</v>
      </c>
      <c r="Q2241" s="93">
        <v>105</v>
      </c>
      <c r="W2241" s="93" t="s">
        <v>1250</v>
      </c>
      <c r="X2241" s="94" t="s">
        <v>1351</v>
      </c>
      <c r="Y2241" s="93" t="s">
        <v>1085</v>
      </c>
      <c r="Z2241" s="94" t="s">
        <v>1086</v>
      </c>
    </row>
    <row r="2242" spans="1:26">
      <c r="A2242" s="92">
        <v>124</v>
      </c>
      <c r="B2242" s="93" t="s">
        <v>493</v>
      </c>
      <c r="C2242" s="93" t="s">
        <v>740</v>
      </c>
      <c r="D2242" s="93">
        <v>304</v>
      </c>
      <c r="E2242" s="93" t="s">
        <v>1091</v>
      </c>
      <c r="F2242" s="93">
        <v>344</v>
      </c>
      <c r="G2242" s="93">
        <v>1701</v>
      </c>
      <c r="J2242" s="93">
        <v>304</v>
      </c>
      <c r="P2242" s="93" t="s">
        <v>667</v>
      </c>
      <c r="Q2242" s="93">
        <v>105</v>
      </c>
      <c r="W2242" s="93" t="s">
        <v>1250</v>
      </c>
      <c r="X2242" s="94" t="s">
        <v>1351</v>
      </c>
      <c r="Y2242" s="93" t="s">
        <v>1085</v>
      </c>
      <c r="Z2242" s="94" t="s">
        <v>1086</v>
      </c>
    </row>
    <row r="2243" spans="1:26">
      <c r="A2243" s="92">
        <v>124</v>
      </c>
      <c r="B2243" s="93" t="s">
        <v>493</v>
      </c>
      <c r="C2243" s="93" t="s">
        <v>740</v>
      </c>
      <c r="D2243" s="93">
        <v>304</v>
      </c>
      <c r="E2243" s="93" t="s">
        <v>553</v>
      </c>
      <c r="F2243" s="93">
        <v>66</v>
      </c>
      <c r="G2243" s="93">
        <v>1701</v>
      </c>
      <c r="J2243" s="93">
        <v>304</v>
      </c>
      <c r="P2243" s="93" t="s">
        <v>667</v>
      </c>
      <c r="Q2243" s="93">
        <v>105</v>
      </c>
      <c r="W2243" s="93" t="s">
        <v>1250</v>
      </c>
      <c r="X2243" s="94" t="s">
        <v>1351</v>
      </c>
      <c r="Y2243" s="93" t="s">
        <v>1085</v>
      </c>
      <c r="Z2243" s="94" t="s">
        <v>1086</v>
      </c>
    </row>
    <row r="2244" spans="1:26">
      <c r="A2244" s="92">
        <v>124</v>
      </c>
      <c r="B2244" s="93" t="s">
        <v>493</v>
      </c>
      <c r="C2244" s="93" t="s">
        <v>511</v>
      </c>
      <c r="D2244" s="93">
        <f>20</f>
        <v>20</v>
      </c>
      <c r="E2244" s="93" t="s">
        <v>553</v>
      </c>
      <c r="F2244" s="93">
        <v>66</v>
      </c>
      <c r="G2244" s="93">
        <v>1701</v>
      </c>
      <c r="J2244" s="93">
        <v>304</v>
      </c>
      <c r="P2244" s="93" t="s">
        <v>667</v>
      </c>
      <c r="Q2244" s="93">
        <v>105</v>
      </c>
      <c r="W2244" s="93" t="s">
        <v>1250</v>
      </c>
      <c r="X2244" s="94" t="s">
        <v>1351</v>
      </c>
      <c r="Y2244" s="93" t="s">
        <v>1085</v>
      </c>
      <c r="Z2244" s="94" t="s">
        <v>1086</v>
      </c>
    </row>
    <row r="2245" spans="1:26">
      <c r="A2245" s="92">
        <v>124</v>
      </c>
      <c r="B2245" s="93" t="s">
        <v>493</v>
      </c>
      <c r="C2245" s="93" t="s">
        <v>740</v>
      </c>
      <c r="D2245" s="93">
        <v>304</v>
      </c>
      <c r="E2245" s="93" t="s">
        <v>746</v>
      </c>
      <c r="F2245" s="93">
        <v>375</v>
      </c>
      <c r="G2245" s="93">
        <v>1701</v>
      </c>
      <c r="J2245" s="93">
        <v>304</v>
      </c>
      <c r="P2245" s="93" t="s">
        <v>667</v>
      </c>
      <c r="Q2245" s="93">
        <v>105</v>
      </c>
      <c r="W2245" s="93" t="s">
        <v>1250</v>
      </c>
      <c r="X2245" s="94" t="s">
        <v>1351</v>
      </c>
      <c r="Y2245" s="93" t="s">
        <v>1085</v>
      </c>
      <c r="Z2245" s="94" t="s">
        <v>1086</v>
      </c>
    </row>
    <row r="2246" spans="1:26">
      <c r="A2246" s="92">
        <v>124</v>
      </c>
      <c r="B2246" s="93" t="s">
        <v>493</v>
      </c>
      <c r="C2246" s="93" t="s">
        <v>511</v>
      </c>
      <c r="D2246" s="93">
        <f>20</f>
        <v>20</v>
      </c>
      <c r="E2246" s="93" t="s">
        <v>746</v>
      </c>
      <c r="F2246" s="93">
        <v>375</v>
      </c>
      <c r="G2246" s="93">
        <v>1701</v>
      </c>
      <c r="J2246" s="93">
        <v>304</v>
      </c>
      <c r="P2246" s="93" t="s">
        <v>667</v>
      </c>
      <c r="Q2246" s="93">
        <v>105</v>
      </c>
      <c r="W2246" s="93" t="s">
        <v>1250</v>
      </c>
      <c r="X2246" s="94" t="s">
        <v>1351</v>
      </c>
      <c r="Y2246" s="93" t="s">
        <v>1085</v>
      </c>
      <c r="Z2246" s="94" t="s">
        <v>1086</v>
      </c>
    </row>
    <row r="2247" spans="1:26">
      <c r="A2247" s="92">
        <v>124</v>
      </c>
      <c r="B2247" s="93" t="s">
        <v>493</v>
      </c>
      <c r="C2247" s="93" t="s">
        <v>740</v>
      </c>
      <c r="D2247" s="93">
        <v>304</v>
      </c>
      <c r="E2247" s="93" t="s">
        <v>1087</v>
      </c>
      <c r="F2247" s="93">
        <v>216</v>
      </c>
      <c r="G2247" s="93">
        <v>1702</v>
      </c>
      <c r="J2247" s="93">
        <v>304</v>
      </c>
      <c r="P2247" s="93" t="s">
        <v>667</v>
      </c>
      <c r="Q2247" s="93">
        <v>105</v>
      </c>
      <c r="W2247" s="93" t="s">
        <v>1250</v>
      </c>
      <c r="X2247" s="94" t="s">
        <v>1351</v>
      </c>
      <c r="Y2247" s="93" t="s">
        <v>1085</v>
      </c>
      <c r="Z2247" s="94" t="s">
        <v>1086</v>
      </c>
    </row>
    <row r="2248" spans="1:26">
      <c r="A2248" s="92">
        <v>124</v>
      </c>
      <c r="B2248" s="93" t="s">
        <v>493</v>
      </c>
      <c r="C2248" s="93" t="s">
        <v>511</v>
      </c>
      <c r="D2248" s="93">
        <f>20</f>
        <v>20</v>
      </c>
      <c r="E2248" s="93" t="s">
        <v>1087</v>
      </c>
      <c r="F2248" s="93">
        <v>216</v>
      </c>
      <c r="G2248" s="93">
        <v>1702</v>
      </c>
      <c r="J2248" s="93">
        <v>304</v>
      </c>
      <c r="P2248" s="93" t="s">
        <v>667</v>
      </c>
      <c r="Q2248" s="93">
        <v>105</v>
      </c>
      <c r="W2248" s="93" t="s">
        <v>1250</v>
      </c>
      <c r="X2248" s="94" t="s">
        <v>1351</v>
      </c>
      <c r="Y2248" s="93" t="s">
        <v>1085</v>
      </c>
      <c r="Z2248" s="94" t="s">
        <v>1086</v>
      </c>
    </row>
    <row r="2249" spans="1:26">
      <c r="A2249" s="92">
        <v>124</v>
      </c>
      <c r="B2249" s="93" t="s">
        <v>493</v>
      </c>
      <c r="C2249" s="93" t="s">
        <v>740</v>
      </c>
      <c r="D2249" s="93">
        <v>304</v>
      </c>
      <c r="E2249" s="93" t="s">
        <v>524</v>
      </c>
      <c r="F2249" s="93">
        <v>172</v>
      </c>
      <c r="G2249" s="93">
        <v>1702</v>
      </c>
      <c r="J2249" s="93">
        <v>304</v>
      </c>
      <c r="P2249" s="93" t="s">
        <v>667</v>
      </c>
      <c r="Q2249" s="93">
        <v>105</v>
      </c>
      <c r="W2249" s="93" t="s">
        <v>1250</v>
      </c>
      <c r="X2249" s="94" t="s">
        <v>1351</v>
      </c>
      <c r="Y2249" s="93" t="s">
        <v>1085</v>
      </c>
      <c r="Z2249" s="94" t="s">
        <v>1086</v>
      </c>
    </row>
    <row r="2250" spans="1:26">
      <c r="A2250" s="92">
        <v>124</v>
      </c>
      <c r="B2250" s="93" t="s">
        <v>493</v>
      </c>
      <c r="C2250" s="93" t="s">
        <v>511</v>
      </c>
      <c r="D2250" s="93">
        <f>20</f>
        <v>20</v>
      </c>
      <c r="E2250" s="93" t="s">
        <v>524</v>
      </c>
      <c r="F2250" s="93">
        <v>172</v>
      </c>
      <c r="G2250" s="93">
        <v>1702</v>
      </c>
      <c r="J2250" s="93">
        <v>304</v>
      </c>
      <c r="P2250" s="93" t="s">
        <v>667</v>
      </c>
      <c r="Q2250" s="93">
        <v>105</v>
      </c>
      <c r="W2250" s="93" t="s">
        <v>1250</v>
      </c>
      <c r="X2250" s="94" t="s">
        <v>1351</v>
      </c>
      <c r="Y2250" s="93" t="s">
        <v>1085</v>
      </c>
      <c r="Z2250" s="94" t="s">
        <v>1086</v>
      </c>
    </row>
    <row r="2251" spans="1:26">
      <c r="A2251" s="92">
        <v>124</v>
      </c>
      <c r="B2251" s="93" t="s">
        <v>493</v>
      </c>
      <c r="C2251" s="93" t="s">
        <v>740</v>
      </c>
      <c r="D2251" s="93">
        <v>304</v>
      </c>
      <c r="E2251" s="93" t="s">
        <v>52</v>
      </c>
      <c r="F2251" s="93">
        <v>379</v>
      </c>
      <c r="G2251" s="93">
        <v>1702</v>
      </c>
      <c r="J2251" s="93">
        <v>304</v>
      </c>
      <c r="P2251" s="93" t="s">
        <v>667</v>
      </c>
      <c r="Q2251" s="93">
        <v>105</v>
      </c>
      <c r="R2251" s="93">
        <v>1</v>
      </c>
      <c r="W2251" s="93" t="s">
        <v>1250</v>
      </c>
      <c r="X2251" s="94" t="s">
        <v>1351</v>
      </c>
      <c r="Y2251" s="93" t="s">
        <v>1085</v>
      </c>
      <c r="Z2251" s="94" t="s">
        <v>1086</v>
      </c>
    </row>
    <row r="2252" spans="1:26">
      <c r="A2252" s="92">
        <v>124</v>
      </c>
      <c r="B2252" s="93" t="s">
        <v>493</v>
      </c>
      <c r="C2252" s="93" t="s">
        <v>511</v>
      </c>
      <c r="D2252" s="93">
        <f>20</f>
        <v>20</v>
      </c>
      <c r="E2252" s="93" t="s">
        <v>52</v>
      </c>
      <c r="F2252" s="93">
        <v>379</v>
      </c>
      <c r="G2252" s="93">
        <v>1702</v>
      </c>
      <c r="J2252" s="93">
        <v>304</v>
      </c>
      <c r="P2252" s="93" t="s">
        <v>667</v>
      </c>
      <c r="Q2252" s="93">
        <v>105</v>
      </c>
      <c r="R2252" s="93">
        <v>1</v>
      </c>
      <c r="W2252" s="93" t="s">
        <v>1250</v>
      </c>
      <c r="X2252" s="94" t="s">
        <v>1351</v>
      </c>
      <c r="Y2252" s="93" t="s">
        <v>1085</v>
      </c>
      <c r="Z2252" s="94" t="s">
        <v>1086</v>
      </c>
    </row>
    <row r="2253" spans="1:26">
      <c r="A2253" s="92">
        <v>124</v>
      </c>
      <c r="B2253" s="93" t="s">
        <v>493</v>
      </c>
      <c r="C2253" s="93" t="s">
        <v>740</v>
      </c>
      <c r="D2253" s="93">
        <v>304</v>
      </c>
      <c r="E2253" s="93" t="s">
        <v>736</v>
      </c>
      <c r="F2253" s="93">
        <v>177</v>
      </c>
      <c r="G2253" s="93">
        <v>1702</v>
      </c>
      <c r="J2253" s="93">
        <v>304</v>
      </c>
      <c r="P2253" s="93" t="s">
        <v>667</v>
      </c>
      <c r="Q2253" s="93">
        <v>105</v>
      </c>
      <c r="W2253" s="93" t="s">
        <v>1250</v>
      </c>
      <c r="X2253" s="94" t="s">
        <v>1351</v>
      </c>
      <c r="Y2253" s="93" t="s">
        <v>1085</v>
      </c>
      <c r="Z2253" s="94" t="s">
        <v>1086</v>
      </c>
    </row>
    <row r="2254" spans="1:26">
      <c r="A2254" s="92">
        <v>124</v>
      </c>
      <c r="B2254" s="93" t="s">
        <v>493</v>
      </c>
      <c r="C2254" s="93" t="s">
        <v>511</v>
      </c>
      <c r="D2254" s="93">
        <f>20</f>
        <v>20</v>
      </c>
      <c r="E2254" s="93" t="s">
        <v>736</v>
      </c>
      <c r="F2254" s="93">
        <v>177</v>
      </c>
      <c r="G2254" s="93">
        <v>1702</v>
      </c>
      <c r="J2254" s="93">
        <v>304</v>
      </c>
      <c r="P2254" s="93" t="s">
        <v>667</v>
      </c>
      <c r="Q2254" s="93">
        <v>105</v>
      </c>
      <c r="W2254" s="93" t="s">
        <v>1250</v>
      </c>
      <c r="X2254" s="94" t="s">
        <v>1351</v>
      </c>
      <c r="Y2254" s="93" t="s">
        <v>1085</v>
      </c>
      <c r="Z2254" s="94" t="s">
        <v>1086</v>
      </c>
    </row>
    <row r="2255" spans="1:26">
      <c r="A2255" s="92">
        <v>124</v>
      </c>
      <c r="B2255" s="93" t="s">
        <v>493</v>
      </c>
      <c r="C2255" s="93" t="s">
        <v>740</v>
      </c>
      <c r="D2255" s="93">
        <v>304</v>
      </c>
      <c r="E2255" s="93" t="s">
        <v>512</v>
      </c>
      <c r="F2255" s="93">
        <f>27</f>
        <v>27</v>
      </c>
      <c r="G2255" s="93">
        <v>1702</v>
      </c>
      <c r="J2255" s="93">
        <v>304</v>
      </c>
      <c r="P2255" s="93" t="s">
        <v>667</v>
      </c>
      <c r="Q2255" s="93">
        <v>105</v>
      </c>
      <c r="W2255" s="93" t="s">
        <v>1250</v>
      </c>
      <c r="X2255" s="94" t="s">
        <v>1351</v>
      </c>
      <c r="Y2255" s="93" t="s">
        <v>1085</v>
      </c>
      <c r="Z2255" s="94" t="s">
        <v>1086</v>
      </c>
    </row>
    <row r="2256" spans="1:26">
      <c r="A2256" s="92">
        <v>124</v>
      </c>
      <c r="B2256" s="93" t="s">
        <v>493</v>
      </c>
      <c r="C2256" s="93" t="s">
        <v>511</v>
      </c>
      <c r="D2256" s="93">
        <f>20</f>
        <v>20</v>
      </c>
      <c r="E2256" s="93" t="s">
        <v>512</v>
      </c>
      <c r="F2256" s="93">
        <f>27</f>
        <v>27</v>
      </c>
      <c r="G2256" s="93">
        <v>1702</v>
      </c>
      <c r="J2256" s="93">
        <v>304</v>
      </c>
      <c r="P2256" s="93" t="s">
        <v>667</v>
      </c>
      <c r="Q2256" s="93">
        <v>105</v>
      </c>
      <c r="W2256" s="93" t="s">
        <v>1250</v>
      </c>
      <c r="X2256" s="94" t="s">
        <v>1351</v>
      </c>
      <c r="Y2256" s="93" t="s">
        <v>1085</v>
      </c>
      <c r="Z2256" s="94" t="s">
        <v>1086</v>
      </c>
    </row>
    <row r="2257" spans="1:26">
      <c r="A2257" s="92">
        <v>124</v>
      </c>
      <c r="B2257" s="93" t="s">
        <v>493</v>
      </c>
      <c r="C2257" s="93" t="s">
        <v>511</v>
      </c>
      <c r="D2257" s="93">
        <f>20</f>
        <v>20</v>
      </c>
      <c r="E2257" s="93" t="s">
        <v>45</v>
      </c>
      <c r="F2257" s="93">
        <v>339</v>
      </c>
      <c r="G2257" s="93">
        <v>1702</v>
      </c>
      <c r="J2257" s="93">
        <v>304</v>
      </c>
      <c r="P2257" s="93" t="s">
        <v>667</v>
      </c>
      <c r="Q2257" s="93">
        <v>105</v>
      </c>
      <c r="W2257" s="93" t="s">
        <v>1250</v>
      </c>
      <c r="X2257" s="94" t="s">
        <v>1351</v>
      </c>
      <c r="Y2257" s="93" t="s">
        <v>1085</v>
      </c>
      <c r="Z2257" s="94" t="s">
        <v>1086</v>
      </c>
    </row>
    <row r="2258" spans="1:26">
      <c r="A2258" s="92">
        <v>124</v>
      </c>
      <c r="B2258" s="93" t="s">
        <v>493</v>
      </c>
      <c r="C2258" s="93" t="s">
        <v>740</v>
      </c>
      <c r="D2258" s="93">
        <v>304</v>
      </c>
      <c r="E2258" s="93" t="s">
        <v>45</v>
      </c>
      <c r="F2258" s="93">
        <v>339</v>
      </c>
      <c r="G2258" s="93">
        <v>1702</v>
      </c>
      <c r="J2258" s="93">
        <v>304</v>
      </c>
      <c r="P2258" s="93" t="s">
        <v>667</v>
      </c>
      <c r="Q2258" s="93">
        <v>105</v>
      </c>
      <c r="W2258" s="93" t="s">
        <v>1250</v>
      </c>
      <c r="X2258" s="94" t="s">
        <v>1351</v>
      </c>
      <c r="Y2258" s="93" t="s">
        <v>1085</v>
      </c>
      <c r="Z2258" s="94" t="s">
        <v>1086</v>
      </c>
    </row>
    <row r="2259" spans="1:26">
      <c r="A2259" s="92">
        <v>124</v>
      </c>
      <c r="B2259" s="93" t="s">
        <v>493</v>
      </c>
      <c r="C2259" s="93" t="s">
        <v>740</v>
      </c>
      <c r="D2259" s="93">
        <v>304</v>
      </c>
      <c r="E2259" s="93" t="s">
        <v>41</v>
      </c>
      <c r="F2259" s="93">
        <v>296</v>
      </c>
      <c r="G2259" s="93">
        <v>1702</v>
      </c>
      <c r="J2259" s="93">
        <v>304</v>
      </c>
      <c r="P2259" s="93" t="s">
        <v>667</v>
      </c>
      <c r="Q2259" s="93">
        <v>105</v>
      </c>
      <c r="W2259" s="93" t="s">
        <v>1250</v>
      </c>
      <c r="X2259" s="94" t="s">
        <v>1351</v>
      </c>
      <c r="Y2259" s="93" t="s">
        <v>1085</v>
      </c>
      <c r="Z2259" s="94" t="s">
        <v>1086</v>
      </c>
    </row>
    <row r="2260" spans="1:26">
      <c r="A2260" s="92">
        <v>124</v>
      </c>
      <c r="B2260" s="93" t="s">
        <v>493</v>
      </c>
      <c r="C2260" s="93" t="s">
        <v>511</v>
      </c>
      <c r="D2260" s="93">
        <f>20</f>
        <v>20</v>
      </c>
      <c r="E2260" s="93" t="s">
        <v>41</v>
      </c>
      <c r="F2260" s="93">
        <v>296</v>
      </c>
      <c r="G2260" s="93">
        <v>1702</v>
      </c>
      <c r="J2260" s="93">
        <v>304</v>
      </c>
      <c r="P2260" s="93" t="s">
        <v>667</v>
      </c>
      <c r="Q2260" s="93">
        <v>105</v>
      </c>
      <c r="W2260" s="93" t="s">
        <v>1250</v>
      </c>
      <c r="X2260" s="94" t="s">
        <v>1351</v>
      </c>
      <c r="Y2260" s="93" t="s">
        <v>1085</v>
      </c>
      <c r="Z2260" s="94" t="s">
        <v>1086</v>
      </c>
    </row>
    <row r="2261" spans="1:26">
      <c r="A2261" s="92">
        <v>124</v>
      </c>
      <c r="B2261" s="93" t="s">
        <v>493</v>
      </c>
      <c r="C2261" s="93" t="s">
        <v>511</v>
      </c>
      <c r="D2261" s="93">
        <f>20</f>
        <v>20</v>
      </c>
      <c r="E2261" s="93" t="s">
        <v>1091</v>
      </c>
      <c r="F2261" s="93">
        <v>344</v>
      </c>
      <c r="G2261" s="93">
        <v>1702</v>
      </c>
      <c r="J2261" s="93">
        <v>304</v>
      </c>
      <c r="P2261" s="93" t="s">
        <v>667</v>
      </c>
      <c r="Q2261" s="93">
        <v>105</v>
      </c>
      <c r="W2261" s="93" t="s">
        <v>1250</v>
      </c>
      <c r="X2261" s="94" t="s">
        <v>1351</v>
      </c>
      <c r="Y2261" s="93" t="s">
        <v>1085</v>
      </c>
      <c r="Z2261" s="94" t="s">
        <v>1086</v>
      </c>
    </row>
    <row r="2262" spans="1:26">
      <c r="A2262" s="92">
        <v>124</v>
      </c>
      <c r="B2262" s="93" t="s">
        <v>493</v>
      </c>
      <c r="C2262" s="93" t="s">
        <v>740</v>
      </c>
      <c r="D2262" s="93">
        <v>304</v>
      </c>
      <c r="E2262" s="93" t="s">
        <v>1091</v>
      </c>
      <c r="F2262" s="93">
        <v>344</v>
      </c>
      <c r="G2262" s="93">
        <v>1702</v>
      </c>
      <c r="J2262" s="93">
        <v>304</v>
      </c>
      <c r="P2262" s="93" t="s">
        <v>667</v>
      </c>
      <c r="Q2262" s="93">
        <v>105</v>
      </c>
      <c r="W2262" s="93" t="s">
        <v>1250</v>
      </c>
      <c r="X2262" s="94" t="s">
        <v>1351</v>
      </c>
      <c r="Y2262" s="93" t="s">
        <v>1085</v>
      </c>
      <c r="Z2262" s="94" t="s">
        <v>1086</v>
      </c>
    </row>
    <row r="2263" spans="1:26">
      <c r="A2263" s="92">
        <v>124</v>
      </c>
      <c r="B2263" s="93" t="s">
        <v>493</v>
      </c>
      <c r="C2263" s="93" t="s">
        <v>740</v>
      </c>
      <c r="D2263" s="93">
        <v>304</v>
      </c>
      <c r="E2263" s="93" t="s">
        <v>553</v>
      </c>
      <c r="F2263" s="93">
        <v>66</v>
      </c>
      <c r="G2263" s="93">
        <v>1702</v>
      </c>
      <c r="J2263" s="93">
        <v>304</v>
      </c>
      <c r="P2263" s="93" t="s">
        <v>667</v>
      </c>
      <c r="Q2263" s="93">
        <v>105</v>
      </c>
      <c r="W2263" s="93" t="s">
        <v>1250</v>
      </c>
      <c r="X2263" s="94" t="s">
        <v>1351</v>
      </c>
      <c r="Y2263" s="93" t="s">
        <v>1085</v>
      </c>
      <c r="Z2263" s="94" t="s">
        <v>1086</v>
      </c>
    </row>
    <row r="2264" spans="1:26">
      <c r="A2264" s="92">
        <v>124</v>
      </c>
      <c r="B2264" s="93" t="s">
        <v>493</v>
      </c>
      <c r="C2264" s="93" t="s">
        <v>511</v>
      </c>
      <c r="D2264" s="93">
        <f>20</f>
        <v>20</v>
      </c>
      <c r="E2264" s="93" t="s">
        <v>553</v>
      </c>
      <c r="F2264" s="93">
        <v>66</v>
      </c>
      <c r="G2264" s="93">
        <v>1702</v>
      </c>
      <c r="J2264" s="93">
        <v>304</v>
      </c>
      <c r="P2264" s="93" t="s">
        <v>667</v>
      </c>
      <c r="Q2264" s="93">
        <v>105</v>
      </c>
      <c r="W2264" s="93" t="s">
        <v>1250</v>
      </c>
      <c r="X2264" s="94" t="s">
        <v>1351</v>
      </c>
      <c r="Y2264" s="93" t="s">
        <v>1085</v>
      </c>
      <c r="Z2264" s="94" t="s">
        <v>1086</v>
      </c>
    </row>
    <row r="2265" spans="1:26">
      <c r="A2265" s="92">
        <v>124</v>
      </c>
      <c r="B2265" s="93" t="s">
        <v>493</v>
      </c>
      <c r="C2265" s="93" t="s">
        <v>740</v>
      </c>
      <c r="D2265" s="93">
        <v>304</v>
      </c>
      <c r="E2265" s="93" t="s">
        <v>746</v>
      </c>
      <c r="F2265" s="93">
        <v>375</v>
      </c>
      <c r="G2265" s="93">
        <v>1702</v>
      </c>
      <c r="J2265" s="93">
        <v>304</v>
      </c>
      <c r="P2265" s="93" t="s">
        <v>667</v>
      </c>
      <c r="Q2265" s="93">
        <v>105</v>
      </c>
      <c r="W2265" s="93" t="s">
        <v>1250</v>
      </c>
      <c r="X2265" s="94" t="s">
        <v>1351</v>
      </c>
      <c r="Y2265" s="93" t="s">
        <v>1085</v>
      </c>
      <c r="Z2265" s="94" t="s">
        <v>1086</v>
      </c>
    </row>
    <row r="2266" spans="1:26">
      <c r="A2266" s="92">
        <v>124</v>
      </c>
      <c r="B2266" s="93" t="s">
        <v>493</v>
      </c>
      <c r="C2266" s="93" t="s">
        <v>511</v>
      </c>
      <c r="D2266" s="93">
        <f>20</f>
        <v>20</v>
      </c>
      <c r="E2266" s="93" t="s">
        <v>746</v>
      </c>
      <c r="F2266" s="93">
        <v>375</v>
      </c>
      <c r="G2266" s="93">
        <v>1702</v>
      </c>
      <c r="J2266" s="93">
        <v>304</v>
      </c>
      <c r="P2266" s="93" t="s">
        <v>667</v>
      </c>
      <c r="Q2266" s="93">
        <v>105</v>
      </c>
      <c r="W2266" s="93" t="s">
        <v>1250</v>
      </c>
      <c r="X2266" s="94" t="s">
        <v>1351</v>
      </c>
      <c r="Y2266" s="93" t="s">
        <v>1085</v>
      </c>
      <c r="Z2266" s="94" t="s">
        <v>1086</v>
      </c>
    </row>
    <row r="2267" spans="1:26">
      <c r="A2267" s="92">
        <v>124</v>
      </c>
      <c r="B2267" s="93" t="s">
        <v>493</v>
      </c>
      <c r="C2267" s="93" t="s">
        <v>740</v>
      </c>
      <c r="D2267" s="93">
        <v>304</v>
      </c>
      <c r="E2267" s="93" t="s">
        <v>1087</v>
      </c>
      <c r="F2267" s="93">
        <v>216</v>
      </c>
      <c r="G2267" s="93">
        <v>1703</v>
      </c>
      <c r="J2267" s="93">
        <v>304</v>
      </c>
      <c r="P2267" s="93" t="s">
        <v>667</v>
      </c>
      <c r="Q2267" s="93">
        <v>105</v>
      </c>
      <c r="W2267" s="93" t="s">
        <v>1250</v>
      </c>
      <c r="X2267" s="94" t="s">
        <v>1351</v>
      </c>
      <c r="Y2267" s="93" t="s">
        <v>1085</v>
      </c>
      <c r="Z2267" s="94" t="s">
        <v>1086</v>
      </c>
    </row>
    <row r="2268" spans="1:26">
      <c r="A2268" s="92">
        <v>124</v>
      </c>
      <c r="B2268" s="93" t="s">
        <v>493</v>
      </c>
      <c r="C2268" s="93" t="s">
        <v>511</v>
      </c>
      <c r="D2268" s="93">
        <f>20</f>
        <v>20</v>
      </c>
      <c r="E2268" s="93" t="s">
        <v>1087</v>
      </c>
      <c r="F2268" s="93">
        <v>216</v>
      </c>
      <c r="G2268" s="93">
        <v>1703</v>
      </c>
      <c r="J2268" s="93">
        <v>304</v>
      </c>
      <c r="P2268" s="93" t="s">
        <v>667</v>
      </c>
      <c r="Q2268" s="93">
        <v>105</v>
      </c>
      <c r="W2268" s="93" t="s">
        <v>1250</v>
      </c>
      <c r="X2268" s="94" t="s">
        <v>1351</v>
      </c>
      <c r="Y2268" s="93" t="s">
        <v>1085</v>
      </c>
      <c r="Z2268" s="94" t="s">
        <v>1086</v>
      </c>
    </row>
    <row r="2269" spans="1:26">
      <c r="A2269" s="92">
        <v>124</v>
      </c>
      <c r="B2269" s="93" t="s">
        <v>493</v>
      </c>
      <c r="C2269" s="93" t="s">
        <v>740</v>
      </c>
      <c r="D2269" s="93">
        <v>304</v>
      </c>
      <c r="E2269" s="93" t="s">
        <v>524</v>
      </c>
      <c r="F2269" s="93">
        <v>172</v>
      </c>
      <c r="G2269" s="93">
        <v>1703</v>
      </c>
      <c r="J2269" s="93">
        <v>304</v>
      </c>
      <c r="P2269" s="93" t="s">
        <v>667</v>
      </c>
      <c r="Q2269" s="93">
        <v>105</v>
      </c>
      <c r="W2269" s="93" t="s">
        <v>1250</v>
      </c>
      <c r="X2269" s="94" t="s">
        <v>1351</v>
      </c>
      <c r="Y2269" s="93" t="s">
        <v>1085</v>
      </c>
      <c r="Z2269" s="94" t="s">
        <v>1086</v>
      </c>
    </row>
    <row r="2270" spans="1:26">
      <c r="A2270" s="92">
        <v>124</v>
      </c>
      <c r="B2270" s="93" t="s">
        <v>493</v>
      </c>
      <c r="C2270" s="93" t="s">
        <v>511</v>
      </c>
      <c r="D2270" s="93">
        <f>20</f>
        <v>20</v>
      </c>
      <c r="E2270" s="93" t="s">
        <v>524</v>
      </c>
      <c r="F2270" s="93">
        <v>172</v>
      </c>
      <c r="G2270" s="93">
        <v>1703</v>
      </c>
      <c r="J2270" s="93">
        <v>304</v>
      </c>
      <c r="P2270" s="93" t="s">
        <v>667</v>
      </c>
      <c r="Q2270" s="93">
        <v>105</v>
      </c>
      <c r="W2270" s="93" t="s">
        <v>1250</v>
      </c>
      <c r="X2270" s="94" t="s">
        <v>1351</v>
      </c>
      <c r="Y2270" s="93" t="s">
        <v>1085</v>
      </c>
      <c r="Z2270" s="94" t="s">
        <v>1086</v>
      </c>
    </row>
    <row r="2271" spans="1:26">
      <c r="A2271" s="92">
        <v>124</v>
      </c>
      <c r="B2271" s="93" t="s">
        <v>493</v>
      </c>
      <c r="C2271" s="93" t="s">
        <v>740</v>
      </c>
      <c r="D2271" s="93">
        <v>304</v>
      </c>
      <c r="E2271" s="93" t="s">
        <v>52</v>
      </c>
      <c r="F2271" s="93">
        <v>379</v>
      </c>
      <c r="G2271" s="93">
        <v>1703</v>
      </c>
      <c r="J2271" s="93">
        <v>304</v>
      </c>
      <c r="P2271" s="93" t="s">
        <v>667</v>
      </c>
      <c r="Q2271" s="93">
        <v>105</v>
      </c>
      <c r="R2271" s="93">
        <v>1</v>
      </c>
      <c r="W2271" s="93" t="s">
        <v>1250</v>
      </c>
      <c r="X2271" s="94" t="s">
        <v>1351</v>
      </c>
      <c r="Y2271" s="93" t="s">
        <v>1085</v>
      </c>
      <c r="Z2271" s="94" t="s">
        <v>1086</v>
      </c>
    </row>
    <row r="2272" spans="1:26">
      <c r="A2272" s="92">
        <v>124</v>
      </c>
      <c r="B2272" s="93" t="s">
        <v>493</v>
      </c>
      <c r="C2272" s="93" t="s">
        <v>511</v>
      </c>
      <c r="D2272" s="93">
        <f>20</f>
        <v>20</v>
      </c>
      <c r="E2272" s="93" t="s">
        <v>52</v>
      </c>
      <c r="F2272" s="93">
        <v>379</v>
      </c>
      <c r="G2272" s="93">
        <v>1703</v>
      </c>
      <c r="J2272" s="93">
        <v>304</v>
      </c>
      <c r="P2272" s="93" t="s">
        <v>667</v>
      </c>
      <c r="Q2272" s="93">
        <v>105</v>
      </c>
      <c r="R2272" s="93">
        <v>1</v>
      </c>
      <c r="W2272" s="93" t="s">
        <v>1250</v>
      </c>
      <c r="X2272" s="94" t="s">
        <v>1351</v>
      </c>
      <c r="Y2272" s="93" t="s">
        <v>1085</v>
      </c>
      <c r="Z2272" s="94" t="s">
        <v>1086</v>
      </c>
    </row>
    <row r="2273" spans="1:26">
      <c r="A2273" s="92">
        <v>124</v>
      </c>
      <c r="B2273" s="93" t="s">
        <v>493</v>
      </c>
      <c r="C2273" s="93" t="s">
        <v>740</v>
      </c>
      <c r="D2273" s="93">
        <v>304</v>
      </c>
      <c r="E2273" s="93" t="s">
        <v>736</v>
      </c>
      <c r="F2273" s="93">
        <v>177</v>
      </c>
      <c r="G2273" s="93">
        <v>1703</v>
      </c>
      <c r="J2273" s="93">
        <v>304</v>
      </c>
      <c r="P2273" s="93" t="s">
        <v>667</v>
      </c>
      <c r="Q2273" s="93">
        <v>105</v>
      </c>
      <c r="W2273" s="93" t="s">
        <v>1250</v>
      </c>
      <c r="X2273" s="94" t="s">
        <v>1351</v>
      </c>
      <c r="Y2273" s="93" t="s">
        <v>1085</v>
      </c>
      <c r="Z2273" s="94" t="s">
        <v>1086</v>
      </c>
    </row>
    <row r="2274" spans="1:26">
      <c r="A2274" s="92">
        <v>124</v>
      </c>
      <c r="B2274" s="93" t="s">
        <v>493</v>
      </c>
      <c r="C2274" s="93" t="s">
        <v>511</v>
      </c>
      <c r="D2274" s="93">
        <f>20</f>
        <v>20</v>
      </c>
      <c r="E2274" s="93" t="s">
        <v>736</v>
      </c>
      <c r="F2274" s="93">
        <v>177</v>
      </c>
      <c r="G2274" s="93">
        <v>1703</v>
      </c>
      <c r="J2274" s="93">
        <v>304</v>
      </c>
      <c r="P2274" s="93" t="s">
        <v>667</v>
      </c>
      <c r="Q2274" s="93">
        <v>105</v>
      </c>
      <c r="W2274" s="93" t="s">
        <v>1250</v>
      </c>
      <c r="X2274" s="94" t="s">
        <v>1351</v>
      </c>
      <c r="Y2274" s="93" t="s">
        <v>1085</v>
      </c>
      <c r="Z2274" s="94" t="s">
        <v>1086</v>
      </c>
    </row>
    <row r="2275" spans="1:26">
      <c r="A2275" s="92">
        <v>124</v>
      </c>
      <c r="B2275" s="93" t="s">
        <v>493</v>
      </c>
      <c r="C2275" s="93" t="s">
        <v>740</v>
      </c>
      <c r="D2275" s="93">
        <v>304</v>
      </c>
      <c r="E2275" s="93" t="s">
        <v>512</v>
      </c>
      <c r="F2275" s="93">
        <f>27</f>
        <v>27</v>
      </c>
      <c r="G2275" s="93">
        <v>1703</v>
      </c>
      <c r="J2275" s="93">
        <v>304</v>
      </c>
      <c r="P2275" s="93" t="s">
        <v>667</v>
      </c>
      <c r="Q2275" s="93">
        <v>105</v>
      </c>
      <c r="W2275" s="93" t="s">
        <v>1250</v>
      </c>
      <c r="X2275" s="94" t="s">
        <v>1351</v>
      </c>
      <c r="Y2275" s="93" t="s">
        <v>1085</v>
      </c>
      <c r="Z2275" s="94" t="s">
        <v>1086</v>
      </c>
    </row>
    <row r="2276" spans="1:26">
      <c r="A2276" s="92">
        <v>124</v>
      </c>
      <c r="B2276" s="93" t="s">
        <v>493</v>
      </c>
      <c r="C2276" s="93" t="s">
        <v>511</v>
      </c>
      <c r="D2276" s="93">
        <f>20</f>
        <v>20</v>
      </c>
      <c r="E2276" s="93" t="s">
        <v>512</v>
      </c>
      <c r="F2276" s="93">
        <f>27</f>
        <v>27</v>
      </c>
      <c r="G2276" s="93">
        <v>1703</v>
      </c>
      <c r="J2276" s="93">
        <v>304</v>
      </c>
      <c r="P2276" s="93" t="s">
        <v>667</v>
      </c>
      <c r="Q2276" s="93">
        <v>105</v>
      </c>
      <c r="W2276" s="93" t="s">
        <v>1250</v>
      </c>
      <c r="X2276" s="94" t="s">
        <v>1351</v>
      </c>
      <c r="Y2276" s="93" t="s">
        <v>1085</v>
      </c>
      <c r="Z2276" s="94" t="s">
        <v>1086</v>
      </c>
    </row>
    <row r="2277" spans="1:26">
      <c r="A2277" s="92">
        <v>124</v>
      </c>
      <c r="B2277" s="93" t="s">
        <v>493</v>
      </c>
      <c r="C2277" s="93" t="s">
        <v>511</v>
      </c>
      <c r="D2277" s="93">
        <f>20</f>
        <v>20</v>
      </c>
      <c r="E2277" s="93" t="s">
        <v>45</v>
      </c>
      <c r="F2277" s="93">
        <v>339</v>
      </c>
      <c r="G2277" s="93">
        <v>1703</v>
      </c>
      <c r="J2277" s="93">
        <v>304</v>
      </c>
      <c r="P2277" s="93" t="s">
        <v>667</v>
      </c>
      <c r="Q2277" s="93">
        <v>105</v>
      </c>
      <c r="W2277" s="93" t="s">
        <v>1250</v>
      </c>
      <c r="X2277" s="94" t="s">
        <v>1351</v>
      </c>
      <c r="Y2277" s="93" t="s">
        <v>1085</v>
      </c>
      <c r="Z2277" s="94" t="s">
        <v>1086</v>
      </c>
    </row>
    <row r="2278" spans="1:26">
      <c r="A2278" s="92">
        <v>124</v>
      </c>
      <c r="B2278" s="93" t="s">
        <v>493</v>
      </c>
      <c r="C2278" s="93" t="s">
        <v>740</v>
      </c>
      <c r="D2278" s="93">
        <v>304</v>
      </c>
      <c r="E2278" s="93" t="s">
        <v>45</v>
      </c>
      <c r="F2278" s="93">
        <v>339</v>
      </c>
      <c r="G2278" s="93">
        <v>1703</v>
      </c>
      <c r="J2278" s="93">
        <v>304</v>
      </c>
      <c r="P2278" s="93" t="s">
        <v>667</v>
      </c>
      <c r="Q2278" s="93">
        <v>105</v>
      </c>
      <c r="W2278" s="93" t="s">
        <v>1250</v>
      </c>
      <c r="X2278" s="94" t="s">
        <v>1351</v>
      </c>
      <c r="Y2278" s="93" t="s">
        <v>1085</v>
      </c>
      <c r="Z2278" s="94" t="s">
        <v>1086</v>
      </c>
    </row>
    <row r="2279" spans="1:26">
      <c r="A2279" s="92">
        <v>124</v>
      </c>
      <c r="B2279" s="93" t="s">
        <v>493</v>
      </c>
      <c r="C2279" s="93" t="s">
        <v>740</v>
      </c>
      <c r="D2279" s="93">
        <v>304</v>
      </c>
      <c r="E2279" s="93" t="s">
        <v>41</v>
      </c>
      <c r="F2279" s="93">
        <v>296</v>
      </c>
      <c r="G2279" s="93">
        <v>1703</v>
      </c>
      <c r="J2279" s="93">
        <v>304</v>
      </c>
      <c r="P2279" s="93" t="s">
        <v>667</v>
      </c>
      <c r="Q2279" s="93">
        <v>105</v>
      </c>
      <c r="W2279" s="93" t="s">
        <v>1250</v>
      </c>
      <c r="X2279" s="94" t="s">
        <v>1351</v>
      </c>
      <c r="Y2279" s="93" t="s">
        <v>1085</v>
      </c>
      <c r="Z2279" s="94" t="s">
        <v>1086</v>
      </c>
    </row>
    <row r="2280" spans="1:26">
      <c r="A2280" s="92">
        <v>124</v>
      </c>
      <c r="B2280" s="93" t="s">
        <v>493</v>
      </c>
      <c r="C2280" s="93" t="s">
        <v>511</v>
      </c>
      <c r="D2280" s="93">
        <f>20</f>
        <v>20</v>
      </c>
      <c r="E2280" s="93" t="s">
        <v>41</v>
      </c>
      <c r="F2280" s="93">
        <v>296</v>
      </c>
      <c r="G2280" s="93">
        <v>1703</v>
      </c>
      <c r="J2280" s="93">
        <v>304</v>
      </c>
      <c r="P2280" s="93" t="s">
        <v>667</v>
      </c>
      <c r="Q2280" s="93">
        <v>105</v>
      </c>
      <c r="W2280" s="93" t="s">
        <v>1250</v>
      </c>
      <c r="X2280" s="94" t="s">
        <v>1351</v>
      </c>
      <c r="Y2280" s="93" t="s">
        <v>1085</v>
      </c>
      <c r="Z2280" s="94" t="s">
        <v>1086</v>
      </c>
    </row>
    <row r="2281" spans="1:26">
      <c r="A2281" s="92">
        <v>124</v>
      </c>
      <c r="B2281" s="93" t="s">
        <v>493</v>
      </c>
      <c r="C2281" s="93" t="s">
        <v>511</v>
      </c>
      <c r="D2281" s="93">
        <f>20</f>
        <v>20</v>
      </c>
      <c r="E2281" s="93" t="s">
        <v>1091</v>
      </c>
      <c r="F2281" s="93">
        <v>344</v>
      </c>
      <c r="G2281" s="93">
        <v>1703</v>
      </c>
      <c r="J2281" s="93">
        <v>304</v>
      </c>
      <c r="P2281" s="93" t="s">
        <v>667</v>
      </c>
      <c r="Q2281" s="93">
        <v>105</v>
      </c>
      <c r="W2281" s="93" t="s">
        <v>1250</v>
      </c>
      <c r="X2281" s="94" t="s">
        <v>1351</v>
      </c>
      <c r="Y2281" s="93" t="s">
        <v>1085</v>
      </c>
      <c r="Z2281" s="94" t="s">
        <v>1086</v>
      </c>
    </row>
    <row r="2282" spans="1:26">
      <c r="A2282" s="92">
        <v>124</v>
      </c>
      <c r="B2282" s="93" t="s">
        <v>493</v>
      </c>
      <c r="C2282" s="93" t="s">
        <v>740</v>
      </c>
      <c r="D2282" s="93">
        <v>304</v>
      </c>
      <c r="E2282" s="93" t="s">
        <v>1091</v>
      </c>
      <c r="F2282" s="93">
        <v>344</v>
      </c>
      <c r="G2282" s="93">
        <v>1703</v>
      </c>
      <c r="J2282" s="93">
        <v>304</v>
      </c>
      <c r="P2282" s="93" t="s">
        <v>667</v>
      </c>
      <c r="Q2282" s="93">
        <v>105</v>
      </c>
      <c r="W2282" s="93" t="s">
        <v>1250</v>
      </c>
      <c r="X2282" s="94" t="s">
        <v>1351</v>
      </c>
      <c r="Y2282" s="93" t="s">
        <v>1085</v>
      </c>
      <c r="Z2282" s="94" t="s">
        <v>1086</v>
      </c>
    </row>
    <row r="2283" spans="1:26">
      <c r="A2283" s="92">
        <v>124</v>
      </c>
      <c r="B2283" s="93" t="s">
        <v>493</v>
      </c>
      <c r="C2283" s="93" t="s">
        <v>740</v>
      </c>
      <c r="D2283" s="93">
        <v>304</v>
      </c>
      <c r="E2283" s="93" t="s">
        <v>553</v>
      </c>
      <c r="F2283" s="93">
        <v>66</v>
      </c>
      <c r="G2283" s="93">
        <v>1703</v>
      </c>
      <c r="J2283" s="93">
        <v>304</v>
      </c>
      <c r="P2283" s="93" t="s">
        <v>667</v>
      </c>
      <c r="Q2283" s="93">
        <v>105</v>
      </c>
      <c r="W2283" s="93" t="s">
        <v>1250</v>
      </c>
      <c r="X2283" s="94" t="s">
        <v>1351</v>
      </c>
      <c r="Y2283" s="93" t="s">
        <v>1085</v>
      </c>
      <c r="Z2283" s="94" t="s">
        <v>1086</v>
      </c>
    </row>
    <row r="2284" spans="1:26">
      <c r="A2284" s="92">
        <v>124</v>
      </c>
      <c r="B2284" s="93" t="s">
        <v>493</v>
      </c>
      <c r="C2284" s="93" t="s">
        <v>511</v>
      </c>
      <c r="D2284" s="93">
        <f>20</f>
        <v>20</v>
      </c>
      <c r="E2284" s="93" t="s">
        <v>553</v>
      </c>
      <c r="F2284" s="93">
        <v>66</v>
      </c>
      <c r="G2284" s="93">
        <v>1703</v>
      </c>
      <c r="J2284" s="93">
        <v>304</v>
      </c>
      <c r="P2284" s="93" t="s">
        <v>667</v>
      </c>
      <c r="Q2284" s="93">
        <v>105</v>
      </c>
      <c r="W2284" s="93" t="s">
        <v>1250</v>
      </c>
      <c r="X2284" s="94" t="s">
        <v>1351</v>
      </c>
      <c r="Y2284" s="93" t="s">
        <v>1085</v>
      </c>
      <c r="Z2284" s="94" t="s">
        <v>1086</v>
      </c>
    </row>
    <row r="2285" spans="1:26">
      <c r="A2285" s="92">
        <v>124</v>
      </c>
      <c r="B2285" s="93" t="s">
        <v>493</v>
      </c>
      <c r="C2285" s="93" t="s">
        <v>740</v>
      </c>
      <c r="D2285" s="93">
        <v>304</v>
      </c>
      <c r="E2285" s="93" t="s">
        <v>746</v>
      </c>
      <c r="F2285" s="93">
        <v>375</v>
      </c>
      <c r="G2285" s="93">
        <v>1703</v>
      </c>
      <c r="J2285" s="93">
        <v>304</v>
      </c>
      <c r="P2285" s="93" t="s">
        <v>667</v>
      </c>
      <c r="Q2285" s="93">
        <v>105</v>
      </c>
      <c r="W2285" s="93" t="s">
        <v>1250</v>
      </c>
      <c r="X2285" s="94" t="s">
        <v>1351</v>
      </c>
      <c r="Y2285" s="93" t="s">
        <v>1085</v>
      </c>
      <c r="Z2285" s="94" t="s">
        <v>1086</v>
      </c>
    </row>
    <row r="2286" spans="1:26">
      <c r="A2286" s="92">
        <v>124</v>
      </c>
      <c r="B2286" s="93" t="s">
        <v>493</v>
      </c>
      <c r="C2286" s="93" t="s">
        <v>511</v>
      </c>
      <c r="D2286" s="93">
        <f>20</f>
        <v>20</v>
      </c>
      <c r="E2286" s="93" t="s">
        <v>746</v>
      </c>
      <c r="F2286" s="93">
        <v>375</v>
      </c>
      <c r="G2286" s="93">
        <v>1703</v>
      </c>
      <c r="J2286" s="93">
        <v>304</v>
      </c>
      <c r="P2286" s="93" t="s">
        <v>667</v>
      </c>
      <c r="Q2286" s="93">
        <v>105</v>
      </c>
      <c r="W2286" s="93" t="s">
        <v>1250</v>
      </c>
      <c r="X2286" s="94" t="s">
        <v>1351</v>
      </c>
      <c r="Y2286" s="93" t="s">
        <v>1085</v>
      </c>
      <c r="Z2286" s="94" t="s">
        <v>1086</v>
      </c>
    </row>
    <row r="2287" spans="1:26">
      <c r="A2287" s="92">
        <v>124</v>
      </c>
      <c r="B2287" s="93" t="s">
        <v>493</v>
      </c>
      <c r="C2287" s="93" t="s">
        <v>740</v>
      </c>
      <c r="D2287" s="93">
        <v>304</v>
      </c>
      <c r="E2287" s="93" t="s">
        <v>1087</v>
      </c>
      <c r="F2287" s="93">
        <v>216</v>
      </c>
      <c r="G2287" s="93">
        <v>1704</v>
      </c>
      <c r="J2287" s="93">
        <v>304</v>
      </c>
      <c r="P2287" s="93" t="s">
        <v>667</v>
      </c>
      <c r="Q2287" s="93">
        <v>105</v>
      </c>
      <c r="W2287" s="93" t="s">
        <v>1250</v>
      </c>
      <c r="X2287" s="94" t="s">
        <v>1351</v>
      </c>
      <c r="Y2287" s="93" t="s">
        <v>1085</v>
      </c>
      <c r="Z2287" s="94" t="s">
        <v>1086</v>
      </c>
    </row>
    <row r="2288" spans="1:26">
      <c r="A2288" s="92">
        <v>124</v>
      </c>
      <c r="B2288" s="93" t="s">
        <v>493</v>
      </c>
      <c r="C2288" s="93" t="s">
        <v>511</v>
      </c>
      <c r="D2288" s="93">
        <f>20</f>
        <v>20</v>
      </c>
      <c r="E2288" s="93" t="s">
        <v>1087</v>
      </c>
      <c r="F2288" s="93">
        <v>216</v>
      </c>
      <c r="G2288" s="93">
        <v>1704</v>
      </c>
      <c r="J2288" s="93">
        <v>304</v>
      </c>
      <c r="P2288" s="93" t="s">
        <v>667</v>
      </c>
      <c r="Q2288" s="93">
        <v>105</v>
      </c>
      <c r="W2288" s="93" t="s">
        <v>1250</v>
      </c>
      <c r="X2288" s="94" t="s">
        <v>1351</v>
      </c>
      <c r="Y2288" s="93" t="s">
        <v>1085</v>
      </c>
      <c r="Z2288" s="94" t="s">
        <v>1086</v>
      </c>
    </row>
    <row r="2289" spans="1:26">
      <c r="A2289" s="92">
        <v>124</v>
      </c>
      <c r="B2289" s="93" t="s">
        <v>493</v>
      </c>
      <c r="C2289" s="93" t="s">
        <v>740</v>
      </c>
      <c r="D2289" s="93">
        <v>304</v>
      </c>
      <c r="E2289" s="93" t="s">
        <v>524</v>
      </c>
      <c r="F2289" s="93">
        <v>172</v>
      </c>
      <c r="G2289" s="93">
        <v>1704</v>
      </c>
      <c r="J2289" s="93">
        <v>304</v>
      </c>
      <c r="P2289" s="93" t="s">
        <v>667</v>
      </c>
      <c r="Q2289" s="93">
        <v>105</v>
      </c>
      <c r="W2289" s="93" t="s">
        <v>1250</v>
      </c>
      <c r="X2289" s="94" t="s">
        <v>1351</v>
      </c>
      <c r="Y2289" s="93" t="s">
        <v>1085</v>
      </c>
      <c r="Z2289" s="94" t="s">
        <v>1086</v>
      </c>
    </row>
    <row r="2290" spans="1:26">
      <c r="A2290" s="92">
        <v>124</v>
      </c>
      <c r="B2290" s="93" t="s">
        <v>493</v>
      </c>
      <c r="C2290" s="93" t="s">
        <v>511</v>
      </c>
      <c r="D2290" s="93">
        <f>20</f>
        <v>20</v>
      </c>
      <c r="E2290" s="93" t="s">
        <v>524</v>
      </c>
      <c r="F2290" s="93">
        <v>172</v>
      </c>
      <c r="G2290" s="93">
        <v>1704</v>
      </c>
      <c r="J2290" s="93">
        <v>304</v>
      </c>
      <c r="P2290" s="93" t="s">
        <v>667</v>
      </c>
      <c r="Q2290" s="93">
        <v>105</v>
      </c>
      <c r="W2290" s="93" t="s">
        <v>1250</v>
      </c>
      <c r="X2290" s="94" t="s">
        <v>1351</v>
      </c>
      <c r="Y2290" s="93" t="s">
        <v>1085</v>
      </c>
      <c r="Z2290" s="94" t="s">
        <v>1086</v>
      </c>
    </row>
    <row r="2291" spans="1:26">
      <c r="A2291" s="92">
        <v>124</v>
      </c>
      <c r="B2291" s="93" t="s">
        <v>493</v>
      </c>
      <c r="C2291" s="93" t="s">
        <v>740</v>
      </c>
      <c r="D2291" s="93">
        <v>304</v>
      </c>
      <c r="E2291" s="93" t="s">
        <v>52</v>
      </c>
      <c r="F2291" s="93">
        <v>379</v>
      </c>
      <c r="G2291" s="93">
        <v>1704</v>
      </c>
      <c r="J2291" s="93">
        <v>304</v>
      </c>
      <c r="P2291" s="93" t="s">
        <v>667</v>
      </c>
      <c r="Q2291" s="93">
        <v>105</v>
      </c>
      <c r="R2291" s="93">
        <v>1</v>
      </c>
      <c r="W2291" s="93" t="s">
        <v>1250</v>
      </c>
      <c r="X2291" s="94" t="s">
        <v>1351</v>
      </c>
      <c r="Y2291" s="93" t="s">
        <v>1085</v>
      </c>
      <c r="Z2291" s="94" t="s">
        <v>1086</v>
      </c>
    </row>
    <row r="2292" spans="1:26">
      <c r="A2292" s="92">
        <v>124</v>
      </c>
      <c r="B2292" s="93" t="s">
        <v>493</v>
      </c>
      <c r="C2292" s="93" t="s">
        <v>511</v>
      </c>
      <c r="D2292" s="93">
        <f>20</f>
        <v>20</v>
      </c>
      <c r="E2292" s="93" t="s">
        <v>52</v>
      </c>
      <c r="F2292" s="93">
        <v>379</v>
      </c>
      <c r="G2292" s="93">
        <v>1704</v>
      </c>
      <c r="J2292" s="93">
        <v>304</v>
      </c>
      <c r="P2292" s="93" t="s">
        <v>667</v>
      </c>
      <c r="Q2292" s="93">
        <v>105</v>
      </c>
      <c r="R2292" s="93">
        <v>1</v>
      </c>
      <c r="W2292" s="93" t="s">
        <v>1250</v>
      </c>
      <c r="X2292" s="94" t="s">
        <v>1351</v>
      </c>
      <c r="Y2292" s="93" t="s">
        <v>1085</v>
      </c>
      <c r="Z2292" s="94" t="s">
        <v>1086</v>
      </c>
    </row>
    <row r="2293" spans="1:26">
      <c r="A2293" s="92">
        <v>124</v>
      </c>
      <c r="B2293" s="93" t="s">
        <v>493</v>
      </c>
      <c r="C2293" s="93" t="s">
        <v>740</v>
      </c>
      <c r="D2293" s="93">
        <v>304</v>
      </c>
      <c r="E2293" s="93" t="s">
        <v>736</v>
      </c>
      <c r="F2293" s="93">
        <v>177</v>
      </c>
      <c r="G2293" s="93">
        <v>1704</v>
      </c>
      <c r="J2293" s="93">
        <v>304</v>
      </c>
      <c r="P2293" s="93" t="s">
        <v>667</v>
      </c>
      <c r="Q2293" s="93">
        <v>105</v>
      </c>
      <c r="W2293" s="93" t="s">
        <v>1250</v>
      </c>
      <c r="X2293" s="94" t="s">
        <v>1351</v>
      </c>
      <c r="Y2293" s="93" t="s">
        <v>1085</v>
      </c>
      <c r="Z2293" s="94" t="s">
        <v>1086</v>
      </c>
    </row>
    <row r="2294" spans="1:26">
      <c r="A2294" s="92">
        <v>124</v>
      </c>
      <c r="B2294" s="93" t="s">
        <v>493</v>
      </c>
      <c r="C2294" s="93" t="s">
        <v>511</v>
      </c>
      <c r="D2294" s="93">
        <f>20</f>
        <v>20</v>
      </c>
      <c r="E2294" s="93" t="s">
        <v>736</v>
      </c>
      <c r="F2294" s="93">
        <v>177</v>
      </c>
      <c r="G2294" s="93">
        <v>1704</v>
      </c>
      <c r="J2294" s="93">
        <v>304</v>
      </c>
      <c r="P2294" s="93" t="s">
        <v>667</v>
      </c>
      <c r="Q2294" s="93">
        <v>105</v>
      </c>
      <c r="W2294" s="93" t="s">
        <v>1250</v>
      </c>
      <c r="X2294" s="94" t="s">
        <v>1351</v>
      </c>
      <c r="Y2294" s="93" t="s">
        <v>1085</v>
      </c>
      <c r="Z2294" s="94" t="s">
        <v>1086</v>
      </c>
    </row>
    <row r="2295" spans="1:26">
      <c r="A2295" s="92">
        <v>124</v>
      </c>
      <c r="B2295" s="93" t="s">
        <v>493</v>
      </c>
      <c r="C2295" s="93" t="s">
        <v>740</v>
      </c>
      <c r="D2295" s="93">
        <v>304</v>
      </c>
      <c r="E2295" s="93" t="s">
        <v>512</v>
      </c>
      <c r="F2295" s="93">
        <f>27</f>
        <v>27</v>
      </c>
      <c r="G2295" s="93">
        <v>1704</v>
      </c>
      <c r="J2295" s="93">
        <v>304</v>
      </c>
      <c r="P2295" s="93" t="s">
        <v>667</v>
      </c>
      <c r="Q2295" s="93">
        <v>105</v>
      </c>
      <c r="W2295" s="93" t="s">
        <v>1250</v>
      </c>
      <c r="X2295" s="94" t="s">
        <v>1351</v>
      </c>
      <c r="Y2295" s="93" t="s">
        <v>1085</v>
      </c>
      <c r="Z2295" s="94" t="s">
        <v>1086</v>
      </c>
    </row>
    <row r="2296" spans="1:26">
      <c r="A2296" s="92">
        <v>124</v>
      </c>
      <c r="B2296" s="93" t="s">
        <v>493</v>
      </c>
      <c r="C2296" s="93" t="s">
        <v>511</v>
      </c>
      <c r="D2296" s="93">
        <f>20</f>
        <v>20</v>
      </c>
      <c r="E2296" s="93" t="s">
        <v>512</v>
      </c>
      <c r="F2296" s="93">
        <f>27</f>
        <v>27</v>
      </c>
      <c r="G2296" s="93">
        <v>1704</v>
      </c>
      <c r="J2296" s="93">
        <v>304</v>
      </c>
      <c r="P2296" s="93" t="s">
        <v>667</v>
      </c>
      <c r="Q2296" s="93">
        <v>105</v>
      </c>
      <c r="W2296" s="93" t="s">
        <v>1250</v>
      </c>
      <c r="X2296" s="94" t="s">
        <v>1351</v>
      </c>
      <c r="Y2296" s="93" t="s">
        <v>1085</v>
      </c>
      <c r="Z2296" s="94" t="s">
        <v>1086</v>
      </c>
    </row>
    <row r="2297" spans="1:26">
      <c r="A2297" s="92">
        <v>124</v>
      </c>
      <c r="B2297" s="93" t="s">
        <v>493</v>
      </c>
      <c r="C2297" s="93" t="s">
        <v>511</v>
      </c>
      <c r="D2297" s="93">
        <f>20</f>
        <v>20</v>
      </c>
      <c r="E2297" s="93" t="s">
        <v>45</v>
      </c>
      <c r="F2297" s="93">
        <v>339</v>
      </c>
      <c r="G2297" s="93">
        <v>1704</v>
      </c>
      <c r="J2297" s="93">
        <v>304</v>
      </c>
      <c r="P2297" s="93" t="s">
        <v>667</v>
      </c>
      <c r="Q2297" s="93">
        <v>105</v>
      </c>
      <c r="W2297" s="93" t="s">
        <v>1250</v>
      </c>
      <c r="X2297" s="94" t="s">
        <v>1351</v>
      </c>
      <c r="Y2297" s="93" t="s">
        <v>1085</v>
      </c>
      <c r="Z2297" s="94" t="s">
        <v>1086</v>
      </c>
    </row>
    <row r="2298" spans="1:26">
      <c r="A2298" s="92">
        <v>124</v>
      </c>
      <c r="B2298" s="93" t="s">
        <v>493</v>
      </c>
      <c r="C2298" s="93" t="s">
        <v>740</v>
      </c>
      <c r="D2298" s="93">
        <v>304</v>
      </c>
      <c r="E2298" s="93" t="s">
        <v>45</v>
      </c>
      <c r="F2298" s="93">
        <v>339</v>
      </c>
      <c r="G2298" s="93">
        <v>1704</v>
      </c>
      <c r="J2298" s="93">
        <v>304</v>
      </c>
      <c r="P2298" s="93" t="s">
        <v>667</v>
      </c>
      <c r="Q2298" s="93">
        <v>105</v>
      </c>
      <c r="W2298" s="93" t="s">
        <v>1250</v>
      </c>
      <c r="X2298" s="94" t="s">
        <v>1351</v>
      </c>
      <c r="Y2298" s="93" t="s">
        <v>1085</v>
      </c>
      <c r="Z2298" s="94" t="s">
        <v>1086</v>
      </c>
    </row>
    <row r="2299" spans="1:26">
      <c r="A2299" s="92">
        <v>124</v>
      </c>
      <c r="B2299" s="93" t="s">
        <v>493</v>
      </c>
      <c r="C2299" s="93" t="s">
        <v>740</v>
      </c>
      <c r="D2299" s="93">
        <v>304</v>
      </c>
      <c r="E2299" s="93" t="s">
        <v>41</v>
      </c>
      <c r="F2299" s="93">
        <v>296</v>
      </c>
      <c r="G2299" s="93">
        <v>1704</v>
      </c>
      <c r="J2299" s="93">
        <v>304</v>
      </c>
      <c r="P2299" s="93" t="s">
        <v>667</v>
      </c>
      <c r="Q2299" s="93">
        <v>105</v>
      </c>
      <c r="W2299" s="93" t="s">
        <v>1250</v>
      </c>
      <c r="X2299" s="94" t="s">
        <v>1351</v>
      </c>
      <c r="Y2299" s="93" t="s">
        <v>1085</v>
      </c>
      <c r="Z2299" s="94" t="s">
        <v>1086</v>
      </c>
    </row>
    <row r="2300" spans="1:26">
      <c r="A2300" s="92">
        <v>124</v>
      </c>
      <c r="B2300" s="93" t="s">
        <v>493</v>
      </c>
      <c r="C2300" s="93" t="s">
        <v>511</v>
      </c>
      <c r="D2300" s="93">
        <f>20</f>
        <v>20</v>
      </c>
      <c r="E2300" s="93" t="s">
        <v>41</v>
      </c>
      <c r="F2300" s="93">
        <v>296</v>
      </c>
      <c r="G2300" s="93">
        <v>1704</v>
      </c>
      <c r="J2300" s="93">
        <v>304</v>
      </c>
      <c r="P2300" s="93" t="s">
        <v>667</v>
      </c>
      <c r="Q2300" s="93">
        <v>105</v>
      </c>
      <c r="W2300" s="93" t="s">
        <v>1250</v>
      </c>
      <c r="X2300" s="94" t="s">
        <v>1351</v>
      </c>
      <c r="Y2300" s="93" t="s">
        <v>1085</v>
      </c>
      <c r="Z2300" s="94" t="s">
        <v>1086</v>
      </c>
    </row>
    <row r="2301" spans="1:26">
      <c r="A2301" s="92">
        <v>124</v>
      </c>
      <c r="B2301" s="93" t="s">
        <v>493</v>
      </c>
      <c r="C2301" s="93" t="s">
        <v>511</v>
      </c>
      <c r="D2301" s="93">
        <f>20</f>
        <v>20</v>
      </c>
      <c r="E2301" s="93" t="s">
        <v>1091</v>
      </c>
      <c r="F2301" s="93">
        <v>344</v>
      </c>
      <c r="G2301" s="93">
        <v>1704</v>
      </c>
      <c r="J2301" s="93">
        <v>304</v>
      </c>
      <c r="P2301" s="93" t="s">
        <v>667</v>
      </c>
      <c r="Q2301" s="93">
        <v>105</v>
      </c>
      <c r="W2301" s="93" t="s">
        <v>1250</v>
      </c>
      <c r="X2301" s="94" t="s">
        <v>1351</v>
      </c>
      <c r="Y2301" s="93" t="s">
        <v>1085</v>
      </c>
      <c r="Z2301" s="94" t="s">
        <v>1086</v>
      </c>
    </row>
    <row r="2302" spans="1:26">
      <c r="A2302" s="92">
        <v>124</v>
      </c>
      <c r="B2302" s="93" t="s">
        <v>493</v>
      </c>
      <c r="C2302" s="93" t="s">
        <v>740</v>
      </c>
      <c r="D2302" s="93">
        <v>304</v>
      </c>
      <c r="E2302" s="93" t="s">
        <v>1091</v>
      </c>
      <c r="F2302" s="93">
        <v>344</v>
      </c>
      <c r="G2302" s="93">
        <v>1704</v>
      </c>
      <c r="J2302" s="93">
        <v>304</v>
      </c>
      <c r="P2302" s="93" t="s">
        <v>667</v>
      </c>
      <c r="Q2302" s="93">
        <v>105</v>
      </c>
      <c r="W2302" s="93" t="s">
        <v>1250</v>
      </c>
      <c r="X2302" s="94" t="s">
        <v>1351</v>
      </c>
      <c r="Y2302" s="93" t="s">
        <v>1085</v>
      </c>
      <c r="Z2302" s="94" t="s">
        <v>1086</v>
      </c>
    </row>
    <row r="2303" spans="1:26">
      <c r="A2303" s="92">
        <v>124</v>
      </c>
      <c r="B2303" s="93" t="s">
        <v>493</v>
      </c>
      <c r="C2303" s="93" t="s">
        <v>740</v>
      </c>
      <c r="D2303" s="93">
        <v>304</v>
      </c>
      <c r="E2303" s="93" t="s">
        <v>553</v>
      </c>
      <c r="F2303" s="93">
        <v>66</v>
      </c>
      <c r="G2303" s="93">
        <v>1704</v>
      </c>
      <c r="J2303" s="93">
        <v>304</v>
      </c>
      <c r="P2303" s="93" t="s">
        <v>667</v>
      </c>
      <c r="Q2303" s="93">
        <v>105</v>
      </c>
      <c r="W2303" s="93" t="s">
        <v>1250</v>
      </c>
      <c r="X2303" s="94" t="s">
        <v>1351</v>
      </c>
      <c r="Y2303" s="93" t="s">
        <v>1085</v>
      </c>
      <c r="Z2303" s="94" t="s">
        <v>1086</v>
      </c>
    </row>
    <row r="2304" spans="1:26">
      <c r="A2304" s="92">
        <v>124</v>
      </c>
      <c r="B2304" s="93" t="s">
        <v>493</v>
      </c>
      <c r="C2304" s="93" t="s">
        <v>511</v>
      </c>
      <c r="D2304" s="93">
        <f>20</f>
        <v>20</v>
      </c>
      <c r="E2304" s="93" t="s">
        <v>553</v>
      </c>
      <c r="F2304" s="93">
        <v>66</v>
      </c>
      <c r="G2304" s="93">
        <v>1704</v>
      </c>
      <c r="J2304" s="93">
        <v>304</v>
      </c>
      <c r="P2304" s="93" t="s">
        <v>667</v>
      </c>
      <c r="Q2304" s="93">
        <v>105</v>
      </c>
      <c r="W2304" s="93" t="s">
        <v>1250</v>
      </c>
      <c r="X2304" s="94" t="s">
        <v>1351</v>
      </c>
      <c r="Y2304" s="93" t="s">
        <v>1085</v>
      </c>
      <c r="Z2304" s="94" t="s">
        <v>1086</v>
      </c>
    </row>
    <row r="2305" spans="1:26">
      <c r="A2305" s="92">
        <v>124</v>
      </c>
      <c r="B2305" s="93" t="s">
        <v>493</v>
      </c>
      <c r="C2305" s="93" t="s">
        <v>740</v>
      </c>
      <c r="D2305" s="93">
        <v>304</v>
      </c>
      <c r="E2305" s="93" t="s">
        <v>746</v>
      </c>
      <c r="F2305" s="93">
        <v>375</v>
      </c>
      <c r="G2305" s="93">
        <v>1704</v>
      </c>
      <c r="J2305" s="93">
        <v>304</v>
      </c>
      <c r="P2305" s="93" t="s">
        <v>667</v>
      </c>
      <c r="Q2305" s="93">
        <v>105</v>
      </c>
      <c r="W2305" s="93" t="s">
        <v>1250</v>
      </c>
      <c r="X2305" s="94" t="s">
        <v>1351</v>
      </c>
      <c r="Y2305" s="93" t="s">
        <v>1085</v>
      </c>
      <c r="Z2305" s="94" t="s">
        <v>1086</v>
      </c>
    </row>
    <row r="2306" spans="1:26">
      <c r="A2306" s="92">
        <v>124</v>
      </c>
      <c r="B2306" s="93" t="s">
        <v>493</v>
      </c>
      <c r="C2306" s="93" t="s">
        <v>511</v>
      </c>
      <c r="D2306" s="93">
        <f>20</f>
        <v>20</v>
      </c>
      <c r="E2306" s="93" t="s">
        <v>746</v>
      </c>
      <c r="F2306" s="93">
        <v>375</v>
      </c>
      <c r="G2306" s="93">
        <v>1704</v>
      </c>
      <c r="J2306" s="93">
        <v>304</v>
      </c>
      <c r="P2306" s="93" t="s">
        <v>667</v>
      </c>
      <c r="Q2306" s="93">
        <v>105</v>
      </c>
      <c r="W2306" s="93" t="s">
        <v>1250</v>
      </c>
      <c r="X2306" s="94" t="s">
        <v>1351</v>
      </c>
      <c r="Y2306" s="93" t="s">
        <v>1085</v>
      </c>
      <c r="Z2306" s="94" t="s">
        <v>1086</v>
      </c>
    </row>
    <row r="2307" spans="1:26">
      <c r="A2307" s="92">
        <v>124</v>
      </c>
      <c r="B2307" s="93" t="s">
        <v>493</v>
      </c>
      <c r="C2307" s="93" t="s">
        <v>740</v>
      </c>
      <c r="D2307" s="93">
        <v>304</v>
      </c>
      <c r="E2307" s="93" t="s">
        <v>1087</v>
      </c>
      <c r="F2307" s="93">
        <v>216</v>
      </c>
      <c r="G2307" s="93">
        <v>1705</v>
      </c>
      <c r="J2307" s="93">
        <v>304</v>
      </c>
      <c r="P2307" s="93" t="s">
        <v>667</v>
      </c>
      <c r="Q2307" s="93">
        <v>105</v>
      </c>
      <c r="W2307" s="93" t="s">
        <v>1250</v>
      </c>
      <c r="X2307" s="94" t="s">
        <v>1351</v>
      </c>
      <c r="Y2307" s="93" t="s">
        <v>1085</v>
      </c>
      <c r="Z2307" s="94" t="s">
        <v>1086</v>
      </c>
    </row>
    <row r="2308" spans="1:26">
      <c r="A2308" s="92">
        <v>124</v>
      </c>
      <c r="B2308" s="93" t="s">
        <v>493</v>
      </c>
      <c r="C2308" s="93" t="s">
        <v>740</v>
      </c>
      <c r="D2308" s="93">
        <v>304</v>
      </c>
      <c r="E2308" s="93" t="s">
        <v>524</v>
      </c>
      <c r="F2308" s="93">
        <v>172</v>
      </c>
      <c r="G2308" s="93">
        <v>1705</v>
      </c>
      <c r="J2308" s="93">
        <v>304</v>
      </c>
      <c r="P2308" s="93" t="s">
        <v>667</v>
      </c>
      <c r="Q2308" s="93">
        <v>105</v>
      </c>
      <c r="W2308" s="93" t="s">
        <v>1250</v>
      </c>
      <c r="X2308" s="94" t="s">
        <v>1351</v>
      </c>
      <c r="Y2308" s="93" t="s">
        <v>1085</v>
      </c>
      <c r="Z2308" s="94" t="s">
        <v>1086</v>
      </c>
    </row>
    <row r="2309" spans="1:26">
      <c r="A2309" s="92">
        <v>124</v>
      </c>
      <c r="B2309" s="93" t="s">
        <v>493</v>
      </c>
      <c r="C2309" s="93" t="s">
        <v>740</v>
      </c>
      <c r="D2309" s="93">
        <v>304</v>
      </c>
      <c r="E2309" s="93" t="s">
        <v>52</v>
      </c>
      <c r="F2309" s="93">
        <v>379</v>
      </c>
      <c r="G2309" s="93">
        <v>1705</v>
      </c>
      <c r="J2309" s="93">
        <v>304</v>
      </c>
      <c r="P2309" s="93" t="s">
        <v>667</v>
      </c>
      <c r="Q2309" s="93">
        <v>105</v>
      </c>
      <c r="R2309" s="93">
        <v>1</v>
      </c>
      <c r="W2309" s="93" t="s">
        <v>1250</v>
      </c>
      <c r="X2309" s="94" t="s">
        <v>1351</v>
      </c>
      <c r="Y2309" s="93" t="s">
        <v>1085</v>
      </c>
      <c r="Z2309" s="94" t="s">
        <v>1086</v>
      </c>
    </row>
    <row r="2310" spans="1:26">
      <c r="A2310" s="92">
        <v>124</v>
      </c>
      <c r="B2310" s="93" t="s">
        <v>493</v>
      </c>
      <c r="C2310" s="93" t="s">
        <v>740</v>
      </c>
      <c r="D2310" s="93">
        <v>304</v>
      </c>
      <c r="E2310" s="93" t="s">
        <v>736</v>
      </c>
      <c r="F2310" s="93">
        <v>177</v>
      </c>
      <c r="G2310" s="93">
        <v>1705</v>
      </c>
      <c r="J2310" s="93">
        <v>304</v>
      </c>
      <c r="P2310" s="93" t="s">
        <v>667</v>
      </c>
      <c r="Q2310" s="93">
        <v>105</v>
      </c>
      <c r="W2310" s="93" t="s">
        <v>1250</v>
      </c>
      <c r="X2310" s="94" t="s">
        <v>1351</v>
      </c>
      <c r="Y2310" s="93" t="s">
        <v>1085</v>
      </c>
      <c r="Z2310" s="94" t="s">
        <v>1086</v>
      </c>
    </row>
    <row r="2311" spans="1:26">
      <c r="A2311" s="92">
        <v>124</v>
      </c>
      <c r="B2311" s="93" t="s">
        <v>493</v>
      </c>
      <c r="C2311" s="93" t="s">
        <v>740</v>
      </c>
      <c r="D2311" s="93">
        <v>304</v>
      </c>
      <c r="E2311" s="93" t="s">
        <v>512</v>
      </c>
      <c r="F2311" s="93">
        <f>27</f>
        <v>27</v>
      </c>
      <c r="G2311" s="93">
        <v>1705</v>
      </c>
      <c r="J2311" s="93">
        <v>304</v>
      </c>
      <c r="P2311" s="93" t="s">
        <v>667</v>
      </c>
      <c r="Q2311" s="93">
        <v>105</v>
      </c>
      <c r="W2311" s="93" t="s">
        <v>1250</v>
      </c>
      <c r="X2311" s="94" t="s">
        <v>1351</v>
      </c>
      <c r="Y2311" s="93" t="s">
        <v>1085</v>
      </c>
      <c r="Z2311" s="94" t="s">
        <v>1086</v>
      </c>
    </row>
    <row r="2312" spans="1:26">
      <c r="A2312" s="92">
        <v>124</v>
      </c>
      <c r="B2312" s="93" t="s">
        <v>493</v>
      </c>
      <c r="C2312" s="93" t="s">
        <v>740</v>
      </c>
      <c r="D2312" s="93">
        <v>304</v>
      </c>
      <c r="E2312" s="93" t="s">
        <v>45</v>
      </c>
      <c r="F2312" s="93">
        <v>339</v>
      </c>
      <c r="G2312" s="93">
        <v>1705</v>
      </c>
      <c r="J2312" s="93">
        <v>304</v>
      </c>
      <c r="P2312" s="93" t="s">
        <v>667</v>
      </c>
      <c r="Q2312" s="93">
        <v>105</v>
      </c>
      <c r="W2312" s="93" t="s">
        <v>1250</v>
      </c>
      <c r="X2312" s="94" t="s">
        <v>1351</v>
      </c>
      <c r="Y2312" s="93" t="s">
        <v>1085</v>
      </c>
      <c r="Z2312" s="94" t="s">
        <v>1086</v>
      </c>
    </row>
    <row r="2313" spans="1:26">
      <c r="A2313" s="92">
        <v>124</v>
      </c>
      <c r="B2313" s="93" t="s">
        <v>493</v>
      </c>
      <c r="C2313" s="93" t="s">
        <v>740</v>
      </c>
      <c r="D2313" s="93">
        <v>304</v>
      </c>
      <c r="E2313" s="93" t="s">
        <v>41</v>
      </c>
      <c r="F2313" s="93">
        <v>296</v>
      </c>
      <c r="G2313" s="93">
        <v>1705</v>
      </c>
      <c r="J2313" s="93">
        <v>304</v>
      </c>
      <c r="P2313" s="93" t="s">
        <v>667</v>
      </c>
      <c r="Q2313" s="93">
        <v>105</v>
      </c>
      <c r="W2313" s="93" t="s">
        <v>1250</v>
      </c>
      <c r="X2313" s="94" t="s">
        <v>1351</v>
      </c>
      <c r="Y2313" s="93" t="s">
        <v>1085</v>
      </c>
      <c r="Z2313" s="94" t="s">
        <v>1086</v>
      </c>
    </row>
    <row r="2314" spans="1:26">
      <c r="A2314" s="92">
        <v>124</v>
      </c>
      <c r="B2314" s="93" t="s">
        <v>493</v>
      </c>
      <c r="C2314" s="93" t="s">
        <v>740</v>
      </c>
      <c r="D2314" s="93">
        <v>304</v>
      </c>
      <c r="E2314" s="93" t="s">
        <v>1091</v>
      </c>
      <c r="F2314" s="93">
        <v>344</v>
      </c>
      <c r="G2314" s="93">
        <v>1705</v>
      </c>
      <c r="J2314" s="93">
        <v>304</v>
      </c>
      <c r="P2314" s="93" t="s">
        <v>667</v>
      </c>
      <c r="Q2314" s="93">
        <v>105</v>
      </c>
      <c r="W2314" s="93" t="s">
        <v>1250</v>
      </c>
      <c r="X2314" s="94" t="s">
        <v>1351</v>
      </c>
      <c r="Y2314" s="93" t="s">
        <v>1085</v>
      </c>
      <c r="Z2314" s="94" t="s">
        <v>1086</v>
      </c>
    </row>
    <row r="2315" spans="1:26">
      <c r="A2315" s="92">
        <v>124</v>
      </c>
      <c r="B2315" s="93" t="s">
        <v>493</v>
      </c>
      <c r="C2315" s="93" t="s">
        <v>740</v>
      </c>
      <c r="D2315" s="93">
        <v>304</v>
      </c>
      <c r="E2315" s="93" t="s">
        <v>553</v>
      </c>
      <c r="F2315" s="93">
        <v>66</v>
      </c>
      <c r="G2315" s="93">
        <v>1705</v>
      </c>
      <c r="J2315" s="93">
        <v>304</v>
      </c>
      <c r="P2315" s="93" t="s">
        <v>667</v>
      </c>
      <c r="Q2315" s="93">
        <v>105</v>
      </c>
      <c r="W2315" s="93" t="s">
        <v>1250</v>
      </c>
      <c r="X2315" s="94" t="s">
        <v>1351</v>
      </c>
      <c r="Y2315" s="93" t="s">
        <v>1085</v>
      </c>
      <c r="Z2315" s="94" t="s">
        <v>1086</v>
      </c>
    </row>
    <row r="2316" spans="1:26">
      <c r="A2316" s="92">
        <v>124</v>
      </c>
      <c r="B2316" s="93" t="s">
        <v>493</v>
      </c>
      <c r="C2316" s="93" t="s">
        <v>740</v>
      </c>
      <c r="D2316" s="93">
        <v>304</v>
      </c>
      <c r="E2316" s="93" t="s">
        <v>746</v>
      </c>
      <c r="F2316" s="93">
        <v>375</v>
      </c>
      <c r="G2316" s="93">
        <v>1705</v>
      </c>
      <c r="J2316" s="93">
        <v>304</v>
      </c>
      <c r="P2316" s="93" t="s">
        <v>667</v>
      </c>
      <c r="Q2316" s="93">
        <v>105</v>
      </c>
      <c r="W2316" s="93" t="s">
        <v>1250</v>
      </c>
      <c r="X2316" s="94" t="s">
        <v>1351</v>
      </c>
      <c r="Y2316" s="93" t="s">
        <v>1085</v>
      </c>
      <c r="Z2316" s="94" t="s">
        <v>1086</v>
      </c>
    </row>
    <row r="2317" spans="1:26">
      <c r="A2317" s="92">
        <v>124</v>
      </c>
      <c r="B2317" s="93" t="s">
        <v>493</v>
      </c>
      <c r="C2317" s="93" t="s">
        <v>740</v>
      </c>
      <c r="D2317" s="93">
        <v>304</v>
      </c>
      <c r="E2317" s="93" t="s">
        <v>1087</v>
      </c>
      <c r="F2317" s="93">
        <v>216</v>
      </c>
      <c r="G2317" s="93">
        <v>1706</v>
      </c>
      <c r="J2317" s="93">
        <v>304</v>
      </c>
      <c r="P2317" s="93" t="s">
        <v>667</v>
      </c>
      <c r="Q2317" s="93">
        <v>105</v>
      </c>
      <c r="W2317" s="93" t="s">
        <v>1250</v>
      </c>
      <c r="X2317" s="94" t="s">
        <v>1351</v>
      </c>
      <c r="Y2317" s="93" t="s">
        <v>1085</v>
      </c>
      <c r="Z2317" s="94" t="s">
        <v>1086</v>
      </c>
    </row>
    <row r="2318" spans="1:26">
      <c r="A2318" s="92">
        <v>124</v>
      </c>
      <c r="B2318" s="93" t="s">
        <v>493</v>
      </c>
      <c r="C2318" s="93" t="s">
        <v>740</v>
      </c>
      <c r="D2318" s="93">
        <v>304</v>
      </c>
      <c r="E2318" s="93" t="s">
        <v>524</v>
      </c>
      <c r="F2318" s="93">
        <v>172</v>
      </c>
      <c r="G2318" s="93">
        <v>1706</v>
      </c>
      <c r="J2318" s="93">
        <v>304</v>
      </c>
      <c r="P2318" s="93" t="s">
        <v>667</v>
      </c>
      <c r="Q2318" s="93">
        <v>105</v>
      </c>
      <c r="W2318" s="93" t="s">
        <v>1250</v>
      </c>
      <c r="X2318" s="94" t="s">
        <v>1351</v>
      </c>
      <c r="Y2318" s="93" t="s">
        <v>1085</v>
      </c>
      <c r="Z2318" s="94" t="s">
        <v>1086</v>
      </c>
    </row>
    <row r="2319" spans="1:26">
      <c r="A2319" s="92">
        <v>124</v>
      </c>
      <c r="B2319" s="93" t="s">
        <v>493</v>
      </c>
      <c r="C2319" s="93" t="s">
        <v>740</v>
      </c>
      <c r="D2319" s="93">
        <v>304</v>
      </c>
      <c r="E2319" s="93" t="s">
        <v>52</v>
      </c>
      <c r="F2319" s="93">
        <v>379</v>
      </c>
      <c r="G2319" s="93">
        <v>1706</v>
      </c>
      <c r="J2319" s="93">
        <v>304</v>
      </c>
      <c r="P2319" s="93" t="s">
        <v>667</v>
      </c>
      <c r="Q2319" s="93">
        <v>105</v>
      </c>
      <c r="R2319" s="93">
        <v>1</v>
      </c>
      <c r="W2319" s="93" t="s">
        <v>1250</v>
      </c>
      <c r="X2319" s="94" t="s">
        <v>1351</v>
      </c>
      <c r="Y2319" s="93" t="s">
        <v>1085</v>
      </c>
      <c r="Z2319" s="94" t="s">
        <v>1086</v>
      </c>
    </row>
    <row r="2320" spans="1:26">
      <c r="A2320" s="92">
        <v>124</v>
      </c>
      <c r="B2320" s="93" t="s">
        <v>493</v>
      </c>
      <c r="C2320" s="93" t="s">
        <v>740</v>
      </c>
      <c r="D2320" s="93">
        <v>304</v>
      </c>
      <c r="E2320" s="93" t="s">
        <v>736</v>
      </c>
      <c r="F2320" s="93">
        <v>177</v>
      </c>
      <c r="G2320" s="93">
        <v>1706</v>
      </c>
      <c r="J2320" s="93">
        <v>304</v>
      </c>
      <c r="P2320" s="93" t="s">
        <v>667</v>
      </c>
      <c r="Q2320" s="93">
        <v>105</v>
      </c>
      <c r="W2320" s="93" t="s">
        <v>1250</v>
      </c>
      <c r="X2320" s="94" t="s">
        <v>1351</v>
      </c>
      <c r="Y2320" s="93" t="s">
        <v>1085</v>
      </c>
      <c r="Z2320" s="94" t="s">
        <v>1086</v>
      </c>
    </row>
    <row r="2321" spans="1:26">
      <c r="A2321" s="92">
        <v>124</v>
      </c>
      <c r="B2321" s="93" t="s">
        <v>493</v>
      </c>
      <c r="C2321" s="93" t="s">
        <v>740</v>
      </c>
      <c r="D2321" s="93">
        <v>304</v>
      </c>
      <c r="E2321" s="93" t="s">
        <v>512</v>
      </c>
      <c r="F2321" s="93">
        <f>27</f>
        <v>27</v>
      </c>
      <c r="G2321" s="93">
        <v>1706</v>
      </c>
      <c r="J2321" s="93">
        <v>304</v>
      </c>
      <c r="P2321" s="93" t="s">
        <v>667</v>
      </c>
      <c r="Q2321" s="93">
        <v>105</v>
      </c>
      <c r="W2321" s="93" t="s">
        <v>1250</v>
      </c>
      <c r="X2321" s="94" t="s">
        <v>1351</v>
      </c>
      <c r="Y2321" s="93" t="s">
        <v>1085</v>
      </c>
      <c r="Z2321" s="94" t="s">
        <v>1086</v>
      </c>
    </row>
    <row r="2322" spans="1:26">
      <c r="A2322" s="92">
        <v>124</v>
      </c>
      <c r="B2322" s="93" t="s">
        <v>493</v>
      </c>
      <c r="C2322" s="93" t="s">
        <v>740</v>
      </c>
      <c r="D2322" s="93">
        <v>304</v>
      </c>
      <c r="E2322" s="93" t="s">
        <v>45</v>
      </c>
      <c r="F2322" s="93">
        <v>339</v>
      </c>
      <c r="G2322" s="93">
        <v>1706</v>
      </c>
      <c r="J2322" s="93">
        <v>304</v>
      </c>
      <c r="P2322" s="93" t="s">
        <v>667</v>
      </c>
      <c r="Q2322" s="93">
        <v>105</v>
      </c>
      <c r="W2322" s="93" t="s">
        <v>1250</v>
      </c>
      <c r="X2322" s="94" t="s">
        <v>1351</v>
      </c>
      <c r="Y2322" s="93" t="s">
        <v>1085</v>
      </c>
      <c r="Z2322" s="94" t="s">
        <v>1086</v>
      </c>
    </row>
    <row r="2323" spans="1:26">
      <c r="A2323" s="92">
        <v>124</v>
      </c>
      <c r="B2323" s="93" t="s">
        <v>493</v>
      </c>
      <c r="C2323" s="93" t="s">
        <v>740</v>
      </c>
      <c r="D2323" s="93">
        <v>304</v>
      </c>
      <c r="E2323" s="93" t="s">
        <v>41</v>
      </c>
      <c r="F2323" s="93">
        <v>296</v>
      </c>
      <c r="G2323" s="93">
        <v>1706</v>
      </c>
      <c r="J2323" s="93">
        <v>304</v>
      </c>
      <c r="P2323" s="93" t="s">
        <v>667</v>
      </c>
      <c r="Q2323" s="93">
        <v>105</v>
      </c>
      <c r="W2323" s="93" t="s">
        <v>1250</v>
      </c>
      <c r="X2323" s="94" t="s">
        <v>1351</v>
      </c>
      <c r="Y2323" s="93" t="s">
        <v>1085</v>
      </c>
      <c r="Z2323" s="94" t="s">
        <v>1086</v>
      </c>
    </row>
    <row r="2324" spans="1:26">
      <c r="A2324" s="92">
        <v>124</v>
      </c>
      <c r="B2324" s="93" t="s">
        <v>493</v>
      </c>
      <c r="C2324" s="93" t="s">
        <v>740</v>
      </c>
      <c r="D2324" s="93">
        <v>304</v>
      </c>
      <c r="E2324" s="93" t="s">
        <v>1091</v>
      </c>
      <c r="F2324" s="93">
        <v>344</v>
      </c>
      <c r="G2324" s="93">
        <v>1706</v>
      </c>
      <c r="J2324" s="93">
        <v>304</v>
      </c>
      <c r="P2324" s="93" t="s">
        <v>667</v>
      </c>
      <c r="Q2324" s="93">
        <v>105</v>
      </c>
      <c r="W2324" s="93" t="s">
        <v>1250</v>
      </c>
      <c r="X2324" s="94" t="s">
        <v>1351</v>
      </c>
      <c r="Y2324" s="93" t="s">
        <v>1085</v>
      </c>
      <c r="Z2324" s="94" t="s">
        <v>1086</v>
      </c>
    </row>
    <row r="2325" spans="1:26">
      <c r="A2325" s="92">
        <v>124</v>
      </c>
      <c r="B2325" s="93" t="s">
        <v>493</v>
      </c>
      <c r="C2325" s="93" t="s">
        <v>740</v>
      </c>
      <c r="D2325" s="93">
        <v>304</v>
      </c>
      <c r="E2325" s="93" t="s">
        <v>553</v>
      </c>
      <c r="F2325" s="93">
        <v>66</v>
      </c>
      <c r="G2325" s="93">
        <v>1706</v>
      </c>
      <c r="J2325" s="93">
        <v>304</v>
      </c>
      <c r="P2325" s="93" t="s">
        <v>667</v>
      </c>
      <c r="Q2325" s="93">
        <v>105</v>
      </c>
      <c r="W2325" s="93" t="s">
        <v>1250</v>
      </c>
      <c r="X2325" s="94" t="s">
        <v>1351</v>
      </c>
      <c r="Y2325" s="93" t="s">
        <v>1085</v>
      </c>
      <c r="Z2325" s="94" t="s">
        <v>1086</v>
      </c>
    </row>
    <row r="2326" spans="1:26">
      <c r="A2326" s="92">
        <v>124</v>
      </c>
      <c r="B2326" s="93" t="s">
        <v>493</v>
      </c>
      <c r="C2326" s="93" t="s">
        <v>740</v>
      </c>
      <c r="D2326" s="93">
        <v>304</v>
      </c>
      <c r="E2326" s="93" t="s">
        <v>746</v>
      </c>
      <c r="F2326" s="93">
        <v>375</v>
      </c>
      <c r="G2326" s="93">
        <v>1706</v>
      </c>
      <c r="J2326" s="93">
        <v>304</v>
      </c>
      <c r="P2326" s="93" t="s">
        <v>667</v>
      </c>
      <c r="Q2326" s="93">
        <v>105</v>
      </c>
      <c r="W2326" s="93" t="s">
        <v>1250</v>
      </c>
      <c r="X2326" s="94" t="s">
        <v>1351</v>
      </c>
      <c r="Y2326" s="93" t="s">
        <v>1085</v>
      </c>
      <c r="Z2326" s="94" t="s">
        <v>1086</v>
      </c>
    </row>
    <row r="2327" spans="1:26">
      <c r="A2327" s="92">
        <v>124</v>
      </c>
      <c r="B2327" s="93" t="s">
        <v>493</v>
      </c>
      <c r="C2327" s="93" t="s">
        <v>740</v>
      </c>
      <c r="D2327" s="93">
        <v>304</v>
      </c>
      <c r="E2327" s="93" t="s">
        <v>1087</v>
      </c>
      <c r="F2327" s="93">
        <v>216</v>
      </c>
      <c r="G2327" s="93">
        <v>1707</v>
      </c>
      <c r="J2327" s="93">
        <v>304</v>
      </c>
      <c r="P2327" s="93" t="s">
        <v>667</v>
      </c>
      <c r="Q2327" s="93">
        <v>105</v>
      </c>
      <c r="W2327" s="93" t="s">
        <v>1250</v>
      </c>
      <c r="X2327" s="94" t="s">
        <v>1351</v>
      </c>
      <c r="Y2327" s="93" t="s">
        <v>1085</v>
      </c>
      <c r="Z2327" s="94" t="s">
        <v>1086</v>
      </c>
    </row>
    <row r="2328" spans="1:26">
      <c r="A2328" s="92">
        <v>124</v>
      </c>
      <c r="B2328" s="93" t="s">
        <v>493</v>
      </c>
      <c r="C2328" s="93" t="s">
        <v>740</v>
      </c>
      <c r="D2328" s="93">
        <v>304</v>
      </c>
      <c r="E2328" s="93" t="s">
        <v>524</v>
      </c>
      <c r="F2328" s="93">
        <v>172</v>
      </c>
      <c r="G2328" s="93">
        <v>1707</v>
      </c>
      <c r="J2328" s="93">
        <v>304</v>
      </c>
      <c r="P2328" s="93" t="s">
        <v>667</v>
      </c>
      <c r="Q2328" s="93">
        <v>105</v>
      </c>
      <c r="W2328" s="93" t="s">
        <v>1250</v>
      </c>
      <c r="X2328" s="94" t="s">
        <v>1351</v>
      </c>
      <c r="Y2328" s="93" t="s">
        <v>1085</v>
      </c>
      <c r="Z2328" s="94" t="s">
        <v>1086</v>
      </c>
    </row>
    <row r="2329" spans="1:26">
      <c r="A2329" s="92">
        <v>124</v>
      </c>
      <c r="B2329" s="93" t="s">
        <v>493</v>
      </c>
      <c r="C2329" s="93" t="s">
        <v>740</v>
      </c>
      <c r="D2329" s="93">
        <v>304</v>
      </c>
      <c r="E2329" s="93" t="s">
        <v>52</v>
      </c>
      <c r="F2329" s="93">
        <v>379</v>
      </c>
      <c r="G2329" s="93">
        <v>1707</v>
      </c>
      <c r="J2329" s="93">
        <v>304</v>
      </c>
      <c r="P2329" s="93" t="s">
        <v>667</v>
      </c>
      <c r="Q2329" s="93">
        <v>105</v>
      </c>
      <c r="R2329" s="93">
        <v>1</v>
      </c>
      <c r="W2329" s="93" t="s">
        <v>1250</v>
      </c>
      <c r="X2329" s="94" t="s">
        <v>1351</v>
      </c>
      <c r="Y2329" s="93" t="s">
        <v>1085</v>
      </c>
      <c r="Z2329" s="94" t="s">
        <v>1086</v>
      </c>
    </row>
    <row r="2330" spans="1:26">
      <c r="A2330" s="92">
        <v>124</v>
      </c>
      <c r="B2330" s="93" t="s">
        <v>493</v>
      </c>
      <c r="C2330" s="93" t="s">
        <v>740</v>
      </c>
      <c r="D2330" s="93">
        <v>304</v>
      </c>
      <c r="E2330" s="93" t="s">
        <v>736</v>
      </c>
      <c r="F2330" s="93">
        <v>177</v>
      </c>
      <c r="G2330" s="93">
        <v>1707</v>
      </c>
      <c r="J2330" s="93">
        <v>304</v>
      </c>
      <c r="P2330" s="93" t="s">
        <v>667</v>
      </c>
      <c r="Q2330" s="93">
        <v>105</v>
      </c>
      <c r="W2330" s="93" t="s">
        <v>1250</v>
      </c>
      <c r="X2330" s="94" t="s">
        <v>1351</v>
      </c>
      <c r="Y2330" s="93" t="s">
        <v>1085</v>
      </c>
      <c r="Z2330" s="94" t="s">
        <v>1086</v>
      </c>
    </row>
    <row r="2331" spans="1:26">
      <c r="A2331" s="92">
        <v>124</v>
      </c>
      <c r="B2331" s="93" t="s">
        <v>493</v>
      </c>
      <c r="C2331" s="93" t="s">
        <v>740</v>
      </c>
      <c r="D2331" s="93">
        <v>304</v>
      </c>
      <c r="E2331" s="93" t="s">
        <v>512</v>
      </c>
      <c r="F2331" s="93">
        <f>27</f>
        <v>27</v>
      </c>
      <c r="G2331" s="93">
        <v>1707</v>
      </c>
      <c r="J2331" s="93">
        <v>304</v>
      </c>
      <c r="P2331" s="93" t="s">
        <v>667</v>
      </c>
      <c r="Q2331" s="93">
        <v>105</v>
      </c>
      <c r="W2331" s="93" t="s">
        <v>1250</v>
      </c>
      <c r="X2331" s="94" t="s">
        <v>1351</v>
      </c>
      <c r="Y2331" s="93" t="s">
        <v>1085</v>
      </c>
      <c r="Z2331" s="94" t="s">
        <v>1086</v>
      </c>
    </row>
    <row r="2332" spans="1:26">
      <c r="A2332" s="92">
        <v>124</v>
      </c>
      <c r="B2332" s="93" t="s">
        <v>493</v>
      </c>
      <c r="C2332" s="93" t="s">
        <v>740</v>
      </c>
      <c r="D2332" s="93">
        <v>304</v>
      </c>
      <c r="E2332" s="93" t="s">
        <v>45</v>
      </c>
      <c r="F2332" s="93">
        <v>339</v>
      </c>
      <c r="G2332" s="93">
        <v>1707</v>
      </c>
      <c r="J2332" s="93">
        <v>304</v>
      </c>
      <c r="P2332" s="93" t="s">
        <v>667</v>
      </c>
      <c r="Q2332" s="93">
        <v>105</v>
      </c>
      <c r="W2332" s="93" t="s">
        <v>1250</v>
      </c>
      <c r="X2332" s="94" t="s">
        <v>1351</v>
      </c>
      <c r="Y2332" s="93" t="s">
        <v>1085</v>
      </c>
      <c r="Z2332" s="94" t="s">
        <v>1086</v>
      </c>
    </row>
    <row r="2333" spans="1:26">
      <c r="A2333" s="92">
        <v>124</v>
      </c>
      <c r="B2333" s="93" t="s">
        <v>493</v>
      </c>
      <c r="C2333" s="93" t="s">
        <v>740</v>
      </c>
      <c r="D2333" s="93">
        <v>304</v>
      </c>
      <c r="E2333" s="93" t="s">
        <v>41</v>
      </c>
      <c r="F2333" s="93">
        <v>296</v>
      </c>
      <c r="G2333" s="93">
        <v>1707</v>
      </c>
      <c r="J2333" s="93">
        <v>304</v>
      </c>
      <c r="P2333" s="93" t="s">
        <v>667</v>
      </c>
      <c r="Q2333" s="93">
        <v>105</v>
      </c>
      <c r="W2333" s="93" t="s">
        <v>1250</v>
      </c>
      <c r="X2333" s="94" t="s">
        <v>1351</v>
      </c>
      <c r="Y2333" s="93" t="s">
        <v>1085</v>
      </c>
      <c r="Z2333" s="94" t="s">
        <v>1086</v>
      </c>
    </row>
    <row r="2334" spans="1:26">
      <c r="A2334" s="92">
        <v>124</v>
      </c>
      <c r="B2334" s="93" t="s">
        <v>493</v>
      </c>
      <c r="C2334" s="93" t="s">
        <v>740</v>
      </c>
      <c r="D2334" s="93">
        <v>304</v>
      </c>
      <c r="E2334" s="93" t="s">
        <v>1091</v>
      </c>
      <c r="F2334" s="93">
        <v>344</v>
      </c>
      <c r="G2334" s="93">
        <v>1707</v>
      </c>
      <c r="J2334" s="93">
        <v>304</v>
      </c>
      <c r="P2334" s="93" t="s">
        <v>667</v>
      </c>
      <c r="Q2334" s="93">
        <v>105</v>
      </c>
      <c r="W2334" s="93" t="s">
        <v>1250</v>
      </c>
      <c r="X2334" s="94" t="s">
        <v>1351</v>
      </c>
      <c r="Y2334" s="93" t="s">
        <v>1085</v>
      </c>
      <c r="Z2334" s="94" t="s">
        <v>1086</v>
      </c>
    </row>
    <row r="2335" spans="1:26">
      <c r="A2335" s="92">
        <v>124</v>
      </c>
      <c r="B2335" s="93" t="s">
        <v>493</v>
      </c>
      <c r="C2335" s="93" t="s">
        <v>740</v>
      </c>
      <c r="D2335" s="93">
        <v>304</v>
      </c>
      <c r="E2335" s="93" t="s">
        <v>553</v>
      </c>
      <c r="F2335" s="93">
        <v>66</v>
      </c>
      <c r="G2335" s="93">
        <v>1707</v>
      </c>
      <c r="J2335" s="93">
        <v>304</v>
      </c>
      <c r="P2335" s="93" t="s">
        <v>667</v>
      </c>
      <c r="Q2335" s="93">
        <v>105</v>
      </c>
      <c r="W2335" s="93" t="s">
        <v>1250</v>
      </c>
      <c r="X2335" s="94" t="s">
        <v>1351</v>
      </c>
      <c r="Y2335" s="93" t="s">
        <v>1085</v>
      </c>
      <c r="Z2335" s="94" t="s">
        <v>1086</v>
      </c>
    </row>
    <row r="2336" spans="1:26">
      <c r="A2336" s="92">
        <v>124</v>
      </c>
      <c r="B2336" s="93" t="s">
        <v>493</v>
      </c>
      <c r="C2336" s="93" t="s">
        <v>740</v>
      </c>
      <c r="D2336" s="93">
        <v>304</v>
      </c>
      <c r="E2336" s="93" t="s">
        <v>746</v>
      </c>
      <c r="F2336" s="93">
        <v>375</v>
      </c>
      <c r="G2336" s="93">
        <v>1707</v>
      </c>
      <c r="J2336" s="93">
        <v>304</v>
      </c>
      <c r="P2336" s="93" t="s">
        <v>667</v>
      </c>
      <c r="Q2336" s="93">
        <v>105</v>
      </c>
      <c r="W2336" s="93" t="s">
        <v>1250</v>
      </c>
      <c r="X2336" s="94" t="s">
        <v>1351</v>
      </c>
      <c r="Y2336" s="93" t="s">
        <v>1085</v>
      </c>
      <c r="Z2336" s="94" t="s">
        <v>1086</v>
      </c>
    </row>
    <row r="2337" spans="1:26">
      <c r="A2337" s="92">
        <v>124</v>
      </c>
      <c r="B2337" s="93" t="s">
        <v>493</v>
      </c>
      <c r="C2337" s="93" t="s">
        <v>740</v>
      </c>
      <c r="D2337" s="93">
        <v>304</v>
      </c>
      <c r="E2337" s="93" t="s">
        <v>1087</v>
      </c>
      <c r="F2337" s="93">
        <v>216</v>
      </c>
      <c r="G2337" s="93">
        <v>1708</v>
      </c>
      <c r="J2337" s="93">
        <v>304</v>
      </c>
      <c r="P2337" s="93" t="s">
        <v>667</v>
      </c>
      <c r="Q2337" s="93">
        <v>105</v>
      </c>
      <c r="W2337" s="93" t="s">
        <v>1250</v>
      </c>
      <c r="X2337" s="94" t="s">
        <v>1351</v>
      </c>
      <c r="Y2337" s="93" t="s">
        <v>1085</v>
      </c>
      <c r="Z2337" s="94" t="s">
        <v>1086</v>
      </c>
    </row>
    <row r="2338" spans="1:26">
      <c r="A2338" s="92">
        <v>124</v>
      </c>
      <c r="B2338" s="93" t="s">
        <v>493</v>
      </c>
      <c r="C2338" s="93" t="s">
        <v>740</v>
      </c>
      <c r="D2338" s="93">
        <v>304</v>
      </c>
      <c r="E2338" s="93" t="s">
        <v>524</v>
      </c>
      <c r="F2338" s="93">
        <v>172</v>
      </c>
      <c r="G2338" s="93">
        <v>1708</v>
      </c>
      <c r="J2338" s="93">
        <v>304</v>
      </c>
      <c r="P2338" s="93" t="s">
        <v>667</v>
      </c>
      <c r="Q2338" s="93">
        <v>105</v>
      </c>
      <c r="W2338" s="93" t="s">
        <v>1250</v>
      </c>
      <c r="X2338" s="94" t="s">
        <v>1351</v>
      </c>
      <c r="Y2338" s="93" t="s">
        <v>1085</v>
      </c>
      <c r="Z2338" s="94" t="s">
        <v>1086</v>
      </c>
    </row>
    <row r="2339" spans="1:26">
      <c r="A2339" s="92">
        <v>124</v>
      </c>
      <c r="B2339" s="93" t="s">
        <v>493</v>
      </c>
      <c r="C2339" s="93" t="s">
        <v>740</v>
      </c>
      <c r="D2339" s="93">
        <v>304</v>
      </c>
      <c r="E2339" s="93" t="s">
        <v>52</v>
      </c>
      <c r="F2339" s="93">
        <v>379</v>
      </c>
      <c r="G2339" s="93">
        <v>1708</v>
      </c>
      <c r="J2339" s="93">
        <v>304</v>
      </c>
      <c r="P2339" s="93" t="s">
        <v>667</v>
      </c>
      <c r="Q2339" s="93">
        <v>105</v>
      </c>
      <c r="R2339" s="93">
        <v>1</v>
      </c>
      <c r="W2339" s="93" t="s">
        <v>1250</v>
      </c>
      <c r="X2339" s="94" t="s">
        <v>1351</v>
      </c>
      <c r="Y2339" s="93" t="s">
        <v>1085</v>
      </c>
      <c r="Z2339" s="94" t="s">
        <v>1086</v>
      </c>
    </row>
    <row r="2340" spans="1:26">
      <c r="A2340" s="92">
        <v>124</v>
      </c>
      <c r="B2340" s="93" t="s">
        <v>493</v>
      </c>
      <c r="C2340" s="93" t="s">
        <v>740</v>
      </c>
      <c r="D2340" s="93">
        <v>304</v>
      </c>
      <c r="E2340" s="93" t="s">
        <v>736</v>
      </c>
      <c r="F2340" s="93">
        <v>177</v>
      </c>
      <c r="G2340" s="93">
        <v>1708</v>
      </c>
      <c r="J2340" s="93">
        <v>304</v>
      </c>
      <c r="P2340" s="93" t="s">
        <v>667</v>
      </c>
      <c r="Q2340" s="93">
        <v>105</v>
      </c>
      <c r="W2340" s="93" t="s">
        <v>1250</v>
      </c>
      <c r="X2340" s="94" t="s">
        <v>1351</v>
      </c>
      <c r="Y2340" s="93" t="s">
        <v>1085</v>
      </c>
      <c r="Z2340" s="94" t="s">
        <v>1086</v>
      </c>
    </row>
    <row r="2341" spans="1:26">
      <c r="A2341" s="92">
        <v>124</v>
      </c>
      <c r="B2341" s="93" t="s">
        <v>493</v>
      </c>
      <c r="C2341" s="93" t="s">
        <v>740</v>
      </c>
      <c r="D2341" s="93">
        <v>304</v>
      </c>
      <c r="E2341" s="93" t="s">
        <v>512</v>
      </c>
      <c r="F2341" s="93">
        <f>27</f>
        <v>27</v>
      </c>
      <c r="G2341" s="93">
        <v>1708</v>
      </c>
      <c r="J2341" s="93">
        <v>304</v>
      </c>
      <c r="P2341" s="93" t="s">
        <v>667</v>
      </c>
      <c r="Q2341" s="93">
        <v>105</v>
      </c>
      <c r="W2341" s="93" t="s">
        <v>1250</v>
      </c>
      <c r="X2341" s="94" t="s">
        <v>1351</v>
      </c>
      <c r="Y2341" s="93" t="s">
        <v>1085</v>
      </c>
      <c r="Z2341" s="94" t="s">
        <v>1086</v>
      </c>
    </row>
    <row r="2342" spans="1:26">
      <c r="A2342" s="92">
        <v>124</v>
      </c>
      <c r="B2342" s="93" t="s">
        <v>493</v>
      </c>
      <c r="C2342" s="93" t="s">
        <v>740</v>
      </c>
      <c r="D2342" s="93">
        <v>304</v>
      </c>
      <c r="E2342" s="93" t="s">
        <v>45</v>
      </c>
      <c r="F2342" s="93">
        <v>339</v>
      </c>
      <c r="G2342" s="93">
        <v>1708</v>
      </c>
      <c r="J2342" s="93">
        <v>304</v>
      </c>
      <c r="P2342" s="93" t="s">
        <v>667</v>
      </c>
      <c r="Q2342" s="93">
        <v>105</v>
      </c>
      <c r="W2342" s="93" t="s">
        <v>1250</v>
      </c>
      <c r="X2342" s="94" t="s">
        <v>1351</v>
      </c>
      <c r="Y2342" s="93" t="s">
        <v>1085</v>
      </c>
      <c r="Z2342" s="94" t="s">
        <v>1086</v>
      </c>
    </row>
    <row r="2343" spans="1:26">
      <c r="A2343" s="92">
        <v>124</v>
      </c>
      <c r="B2343" s="93" t="s">
        <v>493</v>
      </c>
      <c r="C2343" s="93" t="s">
        <v>740</v>
      </c>
      <c r="D2343" s="93">
        <v>304</v>
      </c>
      <c r="E2343" s="93" t="s">
        <v>41</v>
      </c>
      <c r="F2343" s="93">
        <v>296</v>
      </c>
      <c r="G2343" s="93">
        <v>1708</v>
      </c>
      <c r="J2343" s="93">
        <v>304</v>
      </c>
      <c r="P2343" s="93" t="s">
        <v>667</v>
      </c>
      <c r="Q2343" s="93">
        <v>105</v>
      </c>
      <c r="W2343" s="93" t="s">
        <v>1250</v>
      </c>
      <c r="X2343" s="94" t="s">
        <v>1351</v>
      </c>
      <c r="Y2343" s="93" t="s">
        <v>1085</v>
      </c>
      <c r="Z2343" s="94" t="s">
        <v>1086</v>
      </c>
    </row>
    <row r="2344" spans="1:26">
      <c r="A2344" s="92">
        <v>124</v>
      </c>
      <c r="B2344" s="93" t="s">
        <v>493</v>
      </c>
      <c r="C2344" s="93" t="s">
        <v>740</v>
      </c>
      <c r="D2344" s="93">
        <v>304</v>
      </c>
      <c r="E2344" s="93" t="s">
        <v>1091</v>
      </c>
      <c r="F2344" s="93">
        <v>344</v>
      </c>
      <c r="G2344" s="93">
        <v>1708</v>
      </c>
      <c r="J2344" s="93">
        <v>304</v>
      </c>
      <c r="P2344" s="93" t="s">
        <v>667</v>
      </c>
      <c r="Q2344" s="93">
        <v>105</v>
      </c>
      <c r="W2344" s="93" t="s">
        <v>1250</v>
      </c>
      <c r="X2344" s="94" t="s">
        <v>1351</v>
      </c>
      <c r="Y2344" s="93" t="s">
        <v>1085</v>
      </c>
      <c r="Z2344" s="94" t="s">
        <v>1086</v>
      </c>
    </row>
    <row r="2345" spans="1:26">
      <c r="A2345" s="92">
        <v>124</v>
      </c>
      <c r="B2345" s="93" t="s">
        <v>493</v>
      </c>
      <c r="C2345" s="93" t="s">
        <v>740</v>
      </c>
      <c r="D2345" s="93">
        <v>304</v>
      </c>
      <c r="E2345" s="93" t="s">
        <v>553</v>
      </c>
      <c r="F2345" s="93">
        <v>66</v>
      </c>
      <c r="G2345" s="93">
        <v>1708</v>
      </c>
      <c r="J2345" s="93">
        <v>304</v>
      </c>
      <c r="P2345" s="93" t="s">
        <v>667</v>
      </c>
      <c r="Q2345" s="93">
        <v>105</v>
      </c>
      <c r="W2345" s="93" t="s">
        <v>1250</v>
      </c>
      <c r="X2345" s="94" t="s">
        <v>1351</v>
      </c>
      <c r="Y2345" s="93" t="s">
        <v>1085</v>
      </c>
      <c r="Z2345" s="94" t="s">
        <v>1086</v>
      </c>
    </row>
    <row r="2346" spans="1:26">
      <c r="A2346" s="92">
        <v>124</v>
      </c>
      <c r="B2346" s="93" t="s">
        <v>493</v>
      </c>
      <c r="C2346" s="93" t="s">
        <v>740</v>
      </c>
      <c r="D2346" s="93">
        <v>304</v>
      </c>
      <c r="E2346" s="93" t="s">
        <v>746</v>
      </c>
      <c r="F2346" s="93">
        <v>375</v>
      </c>
      <c r="G2346" s="93">
        <v>1708</v>
      </c>
      <c r="J2346" s="93">
        <v>304</v>
      </c>
      <c r="P2346" s="93" t="s">
        <v>667</v>
      </c>
      <c r="Q2346" s="93">
        <v>105</v>
      </c>
      <c r="W2346" s="93" t="s">
        <v>1250</v>
      </c>
      <c r="X2346" s="94" t="s">
        <v>1351</v>
      </c>
      <c r="Y2346" s="93" t="s">
        <v>1085</v>
      </c>
      <c r="Z2346" s="94" t="s">
        <v>1086</v>
      </c>
    </row>
    <row r="2347" spans="1:26">
      <c r="A2347" s="92">
        <v>124</v>
      </c>
      <c r="B2347" s="93" t="s">
        <v>493</v>
      </c>
      <c r="C2347" s="93" t="s">
        <v>740</v>
      </c>
      <c r="D2347" s="93">
        <v>304</v>
      </c>
      <c r="E2347" s="93" t="s">
        <v>1087</v>
      </c>
      <c r="F2347" s="93">
        <v>216</v>
      </c>
      <c r="G2347" s="93">
        <v>1709</v>
      </c>
      <c r="J2347" s="93">
        <v>304</v>
      </c>
      <c r="P2347" s="93" t="s">
        <v>667</v>
      </c>
      <c r="Q2347" s="93">
        <v>105</v>
      </c>
      <c r="W2347" s="93" t="s">
        <v>1250</v>
      </c>
      <c r="X2347" s="94" t="s">
        <v>1351</v>
      </c>
      <c r="Y2347" s="93" t="s">
        <v>1085</v>
      </c>
      <c r="Z2347" s="94" t="s">
        <v>1086</v>
      </c>
    </row>
    <row r="2348" spans="1:26">
      <c r="A2348" s="92">
        <v>124</v>
      </c>
      <c r="B2348" s="93" t="s">
        <v>493</v>
      </c>
      <c r="C2348" s="93" t="s">
        <v>740</v>
      </c>
      <c r="D2348" s="93">
        <v>304</v>
      </c>
      <c r="E2348" s="93" t="s">
        <v>524</v>
      </c>
      <c r="F2348" s="93">
        <v>172</v>
      </c>
      <c r="G2348" s="93">
        <v>1709</v>
      </c>
      <c r="J2348" s="93">
        <v>304</v>
      </c>
      <c r="P2348" s="93" t="s">
        <v>667</v>
      </c>
      <c r="Q2348" s="93">
        <v>105</v>
      </c>
      <c r="W2348" s="93" t="s">
        <v>1250</v>
      </c>
      <c r="X2348" s="94" t="s">
        <v>1351</v>
      </c>
      <c r="Y2348" s="93" t="s">
        <v>1085</v>
      </c>
      <c r="Z2348" s="94" t="s">
        <v>1086</v>
      </c>
    </row>
    <row r="2349" spans="1:26">
      <c r="A2349" s="92">
        <v>124</v>
      </c>
      <c r="B2349" s="93" t="s">
        <v>493</v>
      </c>
      <c r="C2349" s="93" t="s">
        <v>740</v>
      </c>
      <c r="D2349" s="93">
        <v>304</v>
      </c>
      <c r="E2349" s="93" t="s">
        <v>52</v>
      </c>
      <c r="F2349" s="93">
        <v>379</v>
      </c>
      <c r="G2349" s="93">
        <v>1709</v>
      </c>
      <c r="J2349" s="93">
        <v>304</v>
      </c>
      <c r="P2349" s="93" t="s">
        <v>667</v>
      </c>
      <c r="Q2349" s="93">
        <v>105</v>
      </c>
      <c r="R2349" s="93">
        <v>1</v>
      </c>
      <c r="W2349" s="93" t="s">
        <v>1250</v>
      </c>
      <c r="X2349" s="94" t="s">
        <v>1351</v>
      </c>
      <c r="Y2349" s="93" t="s">
        <v>1085</v>
      </c>
      <c r="Z2349" s="94" t="s">
        <v>1086</v>
      </c>
    </row>
    <row r="2350" spans="1:26">
      <c r="A2350" s="92">
        <v>124</v>
      </c>
      <c r="B2350" s="93" t="s">
        <v>493</v>
      </c>
      <c r="C2350" s="93" t="s">
        <v>740</v>
      </c>
      <c r="D2350" s="93">
        <v>304</v>
      </c>
      <c r="E2350" s="93" t="s">
        <v>736</v>
      </c>
      <c r="F2350" s="93">
        <v>177</v>
      </c>
      <c r="G2350" s="93">
        <v>1709</v>
      </c>
      <c r="J2350" s="93">
        <v>304</v>
      </c>
      <c r="P2350" s="93" t="s">
        <v>667</v>
      </c>
      <c r="Q2350" s="93">
        <v>105</v>
      </c>
      <c r="W2350" s="93" t="s">
        <v>1250</v>
      </c>
      <c r="X2350" s="94" t="s">
        <v>1351</v>
      </c>
      <c r="Y2350" s="93" t="s">
        <v>1085</v>
      </c>
      <c r="Z2350" s="94" t="s">
        <v>1086</v>
      </c>
    </row>
    <row r="2351" spans="1:26">
      <c r="A2351" s="92">
        <v>124</v>
      </c>
      <c r="B2351" s="93" t="s">
        <v>493</v>
      </c>
      <c r="C2351" s="93" t="s">
        <v>740</v>
      </c>
      <c r="D2351" s="93">
        <v>304</v>
      </c>
      <c r="E2351" s="93" t="s">
        <v>512</v>
      </c>
      <c r="F2351" s="93">
        <f>27</f>
        <v>27</v>
      </c>
      <c r="G2351" s="93">
        <v>1709</v>
      </c>
      <c r="J2351" s="93">
        <v>304</v>
      </c>
      <c r="P2351" s="93" t="s">
        <v>667</v>
      </c>
      <c r="Q2351" s="93">
        <v>105</v>
      </c>
      <c r="W2351" s="93" t="s">
        <v>1250</v>
      </c>
      <c r="X2351" s="94" t="s">
        <v>1351</v>
      </c>
      <c r="Y2351" s="93" t="s">
        <v>1085</v>
      </c>
      <c r="Z2351" s="94" t="s">
        <v>1086</v>
      </c>
    </row>
    <row r="2352" spans="1:26">
      <c r="A2352" s="92">
        <v>124</v>
      </c>
      <c r="B2352" s="93" t="s">
        <v>493</v>
      </c>
      <c r="C2352" s="93" t="s">
        <v>740</v>
      </c>
      <c r="D2352" s="93">
        <v>304</v>
      </c>
      <c r="E2352" s="93" t="s">
        <v>45</v>
      </c>
      <c r="F2352" s="93">
        <v>339</v>
      </c>
      <c r="G2352" s="93">
        <v>1709</v>
      </c>
      <c r="J2352" s="93">
        <v>304</v>
      </c>
      <c r="P2352" s="93" t="s">
        <v>667</v>
      </c>
      <c r="Q2352" s="93">
        <v>105</v>
      </c>
      <c r="W2352" s="93" t="s">
        <v>1250</v>
      </c>
      <c r="X2352" s="94" t="s">
        <v>1351</v>
      </c>
      <c r="Y2352" s="93" t="s">
        <v>1085</v>
      </c>
      <c r="Z2352" s="94" t="s">
        <v>1086</v>
      </c>
    </row>
    <row r="2353" spans="1:26">
      <c r="A2353" s="92">
        <v>124</v>
      </c>
      <c r="B2353" s="93" t="s">
        <v>493</v>
      </c>
      <c r="C2353" s="93" t="s">
        <v>740</v>
      </c>
      <c r="D2353" s="93">
        <v>304</v>
      </c>
      <c r="E2353" s="93" t="s">
        <v>41</v>
      </c>
      <c r="F2353" s="93">
        <v>296</v>
      </c>
      <c r="G2353" s="93">
        <v>1709</v>
      </c>
      <c r="J2353" s="93">
        <v>304</v>
      </c>
      <c r="P2353" s="93" t="s">
        <v>667</v>
      </c>
      <c r="Q2353" s="93">
        <v>105</v>
      </c>
      <c r="W2353" s="93" t="s">
        <v>1250</v>
      </c>
      <c r="X2353" s="94" t="s">
        <v>1351</v>
      </c>
      <c r="Y2353" s="93" t="s">
        <v>1085</v>
      </c>
      <c r="Z2353" s="94" t="s">
        <v>1086</v>
      </c>
    </row>
    <row r="2354" spans="1:26">
      <c r="A2354" s="92">
        <v>124</v>
      </c>
      <c r="B2354" s="93" t="s">
        <v>493</v>
      </c>
      <c r="C2354" s="93" t="s">
        <v>740</v>
      </c>
      <c r="D2354" s="93">
        <v>304</v>
      </c>
      <c r="E2354" s="93" t="s">
        <v>1091</v>
      </c>
      <c r="F2354" s="93">
        <v>344</v>
      </c>
      <c r="G2354" s="93">
        <v>1709</v>
      </c>
      <c r="J2354" s="93">
        <v>304</v>
      </c>
      <c r="P2354" s="93" t="s">
        <v>667</v>
      </c>
      <c r="Q2354" s="93">
        <v>105</v>
      </c>
      <c r="W2354" s="93" t="s">
        <v>1250</v>
      </c>
      <c r="X2354" s="94" t="s">
        <v>1351</v>
      </c>
      <c r="Y2354" s="93" t="s">
        <v>1085</v>
      </c>
      <c r="Z2354" s="94" t="s">
        <v>1086</v>
      </c>
    </row>
    <row r="2355" spans="1:26">
      <c r="A2355" s="92">
        <v>124</v>
      </c>
      <c r="B2355" s="93" t="s">
        <v>493</v>
      </c>
      <c r="C2355" s="93" t="s">
        <v>740</v>
      </c>
      <c r="D2355" s="93">
        <v>304</v>
      </c>
      <c r="E2355" s="93" t="s">
        <v>553</v>
      </c>
      <c r="F2355" s="93">
        <v>66</v>
      </c>
      <c r="G2355" s="93">
        <v>1709</v>
      </c>
      <c r="J2355" s="93">
        <v>304</v>
      </c>
      <c r="P2355" s="93" t="s">
        <v>667</v>
      </c>
      <c r="Q2355" s="93">
        <v>105</v>
      </c>
      <c r="W2355" s="93" t="s">
        <v>1250</v>
      </c>
      <c r="X2355" s="94" t="s">
        <v>1351</v>
      </c>
      <c r="Y2355" s="93" t="s">
        <v>1085</v>
      </c>
      <c r="Z2355" s="94" t="s">
        <v>1086</v>
      </c>
    </row>
    <row r="2356" spans="1:26">
      <c r="A2356" s="92">
        <v>124</v>
      </c>
      <c r="B2356" s="93" t="s">
        <v>493</v>
      </c>
      <c r="C2356" s="93" t="s">
        <v>740</v>
      </c>
      <c r="D2356" s="93">
        <v>304</v>
      </c>
      <c r="E2356" s="93" t="s">
        <v>746</v>
      </c>
      <c r="F2356" s="93">
        <v>375</v>
      </c>
      <c r="G2356" s="93">
        <v>1709</v>
      </c>
      <c r="J2356" s="93">
        <v>304</v>
      </c>
      <c r="P2356" s="93" t="s">
        <v>667</v>
      </c>
      <c r="Q2356" s="93">
        <v>105</v>
      </c>
      <c r="W2356" s="93" t="s">
        <v>1250</v>
      </c>
      <c r="X2356" s="94" t="s">
        <v>1351</v>
      </c>
      <c r="Y2356" s="93" t="s">
        <v>1085</v>
      </c>
      <c r="Z2356" s="94" t="s">
        <v>1086</v>
      </c>
    </row>
    <row r="2357" spans="1:26">
      <c r="A2357" s="92">
        <v>124</v>
      </c>
      <c r="B2357" s="93" t="s">
        <v>493</v>
      </c>
      <c r="C2357" s="93" t="s">
        <v>740</v>
      </c>
      <c r="D2357" s="93">
        <v>304</v>
      </c>
      <c r="E2357" s="93" t="s">
        <v>1087</v>
      </c>
      <c r="F2357" s="93">
        <v>216</v>
      </c>
      <c r="G2357" s="93">
        <v>1710</v>
      </c>
      <c r="J2357" s="93">
        <v>304</v>
      </c>
      <c r="P2357" s="93" t="s">
        <v>667</v>
      </c>
      <c r="Q2357" s="93">
        <v>105</v>
      </c>
      <c r="W2357" s="93" t="s">
        <v>1250</v>
      </c>
      <c r="X2357" s="94" t="s">
        <v>1351</v>
      </c>
      <c r="Y2357" s="93" t="s">
        <v>1085</v>
      </c>
      <c r="Z2357" s="94" t="s">
        <v>1086</v>
      </c>
    </row>
    <row r="2358" spans="1:26">
      <c r="A2358" s="92">
        <v>124</v>
      </c>
      <c r="B2358" s="93" t="s">
        <v>493</v>
      </c>
      <c r="C2358" s="93" t="s">
        <v>740</v>
      </c>
      <c r="D2358" s="93">
        <v>304</v>
      </c>
      <c r="E2358" s="93" t="s">
        <v>524</v>
      </c>
      <c r="F2358" s="93">
        <v>172</v>
      </c>
      <c r="G2358" s="93">
        <v>1710</v>
      </c>
      <c r="J2358" s="93">
        <v>304</v>
      </c>
      <c r="P2358" s="93" t="s">
        <v>667</v>
      </c>
      <c r="Q2358" s="93">
        <v>105</v>
      </c>
      <c r="W2358" s="93" t="s">
        <v>1250</v>
      </c>
      <c r="X2358" s="94" t="s">
        <v>1351</v>
      </c>
      <c r="Y2358" s="93" t="s">
        <v>1085</v>
      </c>
      <c r="Z2358" s="94" t="s">
        <v>1086</v>
      </c>
    </row>
    <row r="2359" spans="1:26">
      <c r="A2359" s="92">
        <v>124</v>
      </c>
      <c r="B2359" s="93" t="s">
        <v>493</v>
      </c>
      <c r="C2359" s="93" t="s">
        <v>740</v>
      </c>
      <c r="D2359" s="93">
        <v>304</v>
      </c>
      <c r="E2359" s="93" t="s">
        <v>52</v>
      </c>
      <c r="F2359" s="93">
        <v>379</v>
      </c>
      <c r="G2359" s="93">
        <v>1710</v>
      </c>
      <c r="J2359" s="93">
        <v>304</v>
      </c>
      <c r="P2359" s="93" t="s">
        <v>667</v>
      </c>
      <c r="Q2359" s="93">
        <v>105</v>
      </c>
      <c r="R2359" s="93">
        <v>1</v>
      </c>
      <c r="W2359" s="93" t="s">
        <v>1250</v>
      </c>
      <c r="X2359" s="94" t="s">
        <v>1351</v>
      </c>
      <c r="Y2359" s="93" t="s">
        <v>1085</v>
      </c>
      <c r="Z2359" s="94" t="s">
        <v>1086</v>
      </c>
    </row>
    <row r="2360" spans="1:26">
      <c r="A2360" s="92">
        <v>124</v>
      </c>
      <c r="B2360" s="93" t="s">
        <v>493</v>
      </c>
      <c r="C2360" s="93" t="s">
        <v>740</v>
      </c>
      <c r="D2360" s="93">
        <v>304</v>
      </c>
      <c r="E2360" s="93" t="s">
        <v>736</v>
      </c>
      <c r="F2360" s="93">
        <v>177</v>
      </c>
      <c r="G2360" s="93">
        <v>1710</v>
      </c>
      <c r="J2360" s="93">
        <v>304</v>
      </c>
      <c r="P2360" s="93" t="s">
        <v>667</v>
      </c>
      <c r="Q2360" s="93">
        <v>105</v>
      </c>
      <c r="W2360" s="93" t="s">
        <v>1250</v>
      </c>
      <c r="X2360" s="94" t="s">
        <v>1351</v>
      </c>
      <c r="Y2360" s="93" t="s">
        <v>1085</v>
      </c>
      <c r="Z2360" s="94" t="s">
        <v>1086</v>
      </c>
    </row>
    <row r="2361" spans="1:26">
      <c r="A2361" s="92">
        <v>124</v>
      </c>
      <c r="B2361" s="93" t="s">
        <v>493</v>
      </c>
      <c r="C2361" s="93" t="s">
        <v>740</v>
      </c>
      <c r="D2361" s="93">
        <v>304</v>
      </c>
      <c r="E2361" s="93" t="s">
        <v>512</v>
      </c>
      <c r="F2361" s="93">
        <f>27</f>
        <v>27</v>
      </c>
      <c r="G2361" s="93">
        <v>1710</v>
      </c>
      <c r="J2361" s="93">
        <v>304</v>
      </c>
      <c r="P2361" s="93" t="s">
        <v>667</v>
      </c>
      <c r="Q2361" s="93">
        <v>105</v>
      </c>
      <c r="W2361" s="93" t="s">
        <v>1250</v>
      </c>
      <c r="X2361" s="94" t="s">
        <v>1351</v>
      </c>
      <c r="Y2361" s="93" t="s">
        <v>1085</v>
      </c>
      <c r="Z2361" s="94" t="s">
        <v>1086</v>
      </c>
    </row>
    <row r="2362" spans="1:26">
      <c r="A2362" s="92">
        <v>124</v>
      </c>
      <c r="B2362" s="93" t="s">
        <v>493</v>
      </c>
      <c r="C2362" s="93" t="s">
        <v>740</v>
      </c>
      <c r="D2362" s="93">
        <v>304</v>
      </c>
      <c r="E2362" s="93" t="s">
        <v>45</v>
      </c>
      <c r="F2362" s="93">
        <v>339</v>
      </c>
      <c r="G2362" s="93">
        <v>1710</v>
      </c>
      <c r="J2362" s="93">
        <v>304</v>
      </c>
      <c r="P2362" s="93" t="s">
        <v>667</v>
      </c>
      <c r="Q2362" s="93">
        <v>105</v>
      </c>
      <c r="W2362" s="93" t="s">
        <v>1250</v>
      </c>
      <c r="X2362" s="94" t="s">
        <v>1351</v>
      </c>
      <c r="Y2362" s="93" t="s">
        <v>1085</v>
      </c>
      <c r="Z2362" s="94" t="s">
        <v>1086</v>
      </c>
    </row>
    <row r="2363" spans="1:26">
      <c r="A2363" s="92">
        <v>124</v>
      </c>
      <c r="B2363" s="93" t="s">
        <v>493</v>
      </c>
      <c r="C2363" s="93" t="s">
        <v>740</v>
      </c>
      <c r="D2363" s="93">
        <v>304</v>
      </c>
      <c r="E2363" s="93" t="s">
        <v>41</v>
      </c>
      <c r="F2363" s="93">
        <v>296</v>
      </c>
      <c r="G2363" s="93">
        <v>1710</v>
      </c>
      <c r="J2363" s="93">
        <v>304</v>
      </c>
      <c r="P2363" s="93" t="s">
        <v>667</v>
      </c>
      <c r="Q2363" s="93">
        <v>105</v>
      </c>
      <c r="W2363" s="93" t="s">
        <v>1250</v>
      </c>
      <c r="X2363" s="94" t="s">
        <v>1351</v>
      </c>
      <c r="Y2363" s="93" t="s">
        <v>1085</v>
      </c>
      <c r="Z2363" s="94" t="s">
        <v>1086</v>
      </c>
    </row>
    <row r="2364" spans="1:26">
      <c r="A2364" s="92">
        <v>124</v>
      </c>
      <c r="B2364" s="93" t="s">
        <v>493</v>
      </c>
      <c r="C2364" s="93" t="s">
        <v>740</v>
      </c>
      <c r="D2364" s="93">
        <v>304</v>
      </c>
      <c r="E2364" s="93" t="s">
        <v>1091</v>
      </c>
      <c r="F2364" s="93">
        <v>344</v>
      </c>
      <c r="G2364" s="93">
        <v>1710</v>
      </c>
      <c r="J2364" s="93">
        <v>304</v>
      </c>
      <c r="P2364" s="93" t="s">
        <v>667</v>
      </c>
      <c r="Q2364" s="93">
        <v>105</v>
      </c>
      <c r="W2364" s="93" t="s">
        <v>1250</v>
      </c>
      <c r="X2364" s="94" t="s">
        <v>1351</v>
      </c>
      <c r="Y2364" s="93" t="s">
        <v>1085</v>
      </c>
      <c r="Z2364" s="94" t="s">
        <v>1086</v>
      </c>
    </row>
    <row r="2365" spans="1:26">
      <c r="A2365" s="92">
        <v>124</v>
      </c>
      <c r="B2365" s="93" t="s">
        <v>493</v>
      </c>
      <c r="C2365" s="93" t="s">
        <v>740</v>
      </c>
      <c r="D2365" s="93">
        <v>304</v>
      </c>
      <c r="E2365" s="93" t="s">
        <v>553</v>
      </c>
      <c r="F2365" s="93">
        <v>66</v>
      </c>
      <c r="G2365" s="93">
        <v>1710</v>
      </c>
      <c r="J2365" s="93">
        <v>304</v>
      </c>
      <c r="P2365" s="93" t="s">
        <v>667</v>
      </c>
      <c r="Q2365" s="93">
        <v>105</v>
      </c>
      <c r="W2365" s="93" t="s">
        <v>1250</v>
      </c>
      <c r="X2365" s="94" t="s">
        <v>1351</v>
      </c>
      <c r="Y2365" s="93" t="s">
        <v>1085</v>
      </c>
      <c r="Z2365" s="94" t="s">
        <v>1086</v>
      </c>
    </row>
    <row r="2366" spans="1:26">
      <c r="A2366" s="92">
        <v>124</v>
      </c>
      <c r="B2366" s="93" t="s">
        <v>493</v>
      </c>
      <c r="C2366" s="93" t="s">
        <v>740</v>
      </c>
      <c r="D2366" s="93">
        <v>304</v>
      </c>
      <c r="E2366" s="93" t="s">
        <v>746</v>
      </c>
      <c r="F2366" s="93">
        <v>375</v>
      </c>
      <c r="G2366" s="93">
        <v>1710</v>
      </c>
      <c r="J2366" s="93">
        <v>304</v>
      </c>
      <c r="P2366" s="93" t="s">
        <v>667</v>
      </c>
      <c r="Q2366" s="93">
        <v>105</v>
      </c>
      <c r="W2366" s="93" t="s">
        <v>1250</v>
      </c>
      <c r="X2366" s="94" t="s">
        <v>1351</v>
      </c>
      <c r="Y2366" s="93" t="s">
        <v>1085</v>
      </c>
      <c r="Z2366" s="94" t="s">
        <v>1086</v>
      </c>
    </row>
    <row r="2367" spans="1:26">
      <c r="A2367" s="92">
        <v>124</v>
      </c>
      <c r="B2367" s="93" t="s">
        <v>493</v>
      </c>
      <c r="C2367" s="93" t="s">
        <v>740</v>
      </c>
      <c r="D2367" s="93">
        <v>304</v>
      </c>
      <c r="E2367" s="93" t="s">
        <v>1087</v>
      </c>
      <c r="F2367" s="93">
        <v>216</v>
      </c>
      <c r="G2367" s="93">
        <v>1711</v>
      </c>
      <c r="J2367" s="93">
        <v>304</v>
      </c>
      <c r="P2367" s="93" t="s">
        <v>667</v>
      </c>
      <c r="Q2367" s="93">
        <v>105</v>
      </c>
      <c r="W2367" s="93" t="s">
        <v>1250</v>
      </c>
      <c r="X2367" s="94" t="s">
        <v>1351</v>
      </c>
      <c r="Y2367" s="93" t="s">
        <v>1085</v>
      </c>
      <c r="Z2367" s="94" t="s">
        <v>1086</v>
      </c>
    </row>
    <row r="2368" spans="1:26">
      <c r="A2368" s="92">
        <v>124</v>
      </c>
      <c r="B2368" s="93" t="s">
        <v>493</v>
      </c>
      <c r="C2368" s="93" t="s">
        <v>740</v>
      </c>
      <c r="D2368" s="93">
        <v>304</v>
      </c>
      <c r="E2368" s="93" t="s">
        <v>524</v>
      </c>
      <c r="F2368" s="93">
        <v>172</v>
      </c>
      <c r="G2368" s="93">
        <v>1711</v>
      </c>
      <c r="J2368" s="93">
        <v>304</v>
      </c>
      <c r="P2368" s="93" t="s">
        <v>667</v>
      </c>
      <c r="Q2368" s="93">
        <v>105</v>
      </c>
      <c r="W2368" s="93" t="s">
        <v>1250</v>
      </c>
      <c r="X2368" s="94" t="s">
        <v>1351</v>
      </c>
      <c r="Y2368" s="93" t="s">
        <v>1085</v>
      </c>
      <c r="Z2368" s="94" t="s">
        <v>1086</v>
      </c>
    </row>
    <row r="2369" spans="1:26">
      <c r="A2369" s="92">
        <v>124</v>
      </c>
      <c r="B2369" s="93" t="s">
        <v>493</v>
      </c>
      <c r="C2369" s="93" t="s">
        <v>740</v>
      </c>
      <c r="D2369" s="93">
        <v>304</v>
      </c>
      <c r="E2369" s="93" t="s">
        <v>52</v>
      </c>
      <c r="F2369" s="93">
        <v>379</v>
      </c>
      <c r="G2369" s="93">
        <v>1711</v>
      </c>
      <c r="J2369" s="93">
        <v>304</v>
      </c>
      <c r="P2369" s="93" t="s">
        <v>667</v>
      </c>
      <c r="Q2369" s="93">
        <v>105</v>
      </c>
      <c r="R2369" s="93">
        <v>1</v>
      </c>
      <c r="W2369" s="93" t="s">
        <v>1250</v>
      </c>
      <c r="X2369" s="94" t="s">
        <v>1351</v>
      </c>
      <c r="Y2369" s="93" t="s">
        <v>1085</v>
      </c>
      <c r="Z2369" s="94" t="s">
        <v>1086</v>
      </c>
    </row>
    <row r="2370" spans="1:26">
      <c r="A2370" s="92">
        <v>124</v>
      </c>
      <c r="B2370" s="93" t="s">
        <v>493</v>
      </c>
      <c r="C2370" s="93" t="s">
        <v>740</v>
      </c>
      <c r="D2370" s="93">
        <v>304</v>
      </c>
      <c r="E2370" s="93" t="s">
        <v>736</v>
      </c>
      <c r="F2370" s="93">
        <v>177</v>
      </c>
      <c r="G2370" s="93">
        <v>1711</v>
      </c>
      <c r="J2370" s="93">
        <v>304</v>
      </c>
      <c r="P2370" s="93" t="s">
        <v>667</v>
      </c>
      <c r="Q2370" s="93">
        <v>105</v>
      </c>
      <c r="W2370" s="93" t="s">
        <v>1250</v>
      </c>
      <c r="X2370" s="94" t="s">
        <v>1351</v>
      </c>
      <c r="Y2370" s="93" t="s">
        <v>1085</v>
      </c>
      <c r="Z2370" s="94" t="s">
        <v>1086</v>
      </c>
    </row>
    <row r="2371" spans="1:26">
      <c r="A2371" s="92">
        <v>124</v>
      </c>
      <c r="B2371" s="93" t="s">
        <v>493</v>
      </c>
      <c r="C2371" s="93" t="s">
        <v>740</v>
      </c>
      <c r="D2371" s="93">
        <v>304</v>
      </c>
      <c r="E2371" s="93" t="s">
        <v>512</v>
      </c>
      <c r="F2371" s="93">
        <f>27</f>
        <v>27</v>
      </c>
      <c r="G2371" s="93">
        <v>1711</v>
      </c>
      <c r="J2371" s="93">
        <v>304</v>
      </c>
      <c r="P2371" s="93" t="s">
        <v>667</v>
      </c>
      <c r="Q2371" s="93">
        <v>105</v>
      </c>
      <c r="W2371" s="93" t="s">
        <v>1250</v>
      </c>
      <c r="X2371" s="94" t="s">
        <v>1351</v>
      </c>
      <c r="Y2371" s="93" t="s">
        <v>1085</v>
      </c>
      <c r="Z2371" s="94" t="s">
        <v>1086</v>
      </c>
    </row>
    <row r="2372" spans="1:26">
      <c r="A2372" s="92">
        <v>124</v>
      </c>
      <c r="B2372" s="93" t="s">
        <v>493</v>
      </c>
      <c r="C2372" s="93" t="s">
        <v>740</v>
      </c>
      <c r="D2372" s="93">
        <v>304</v>
      </c>
      <c r="E2372" s="93" t="s">
        <v>45</v>
      </c>
      <c r="F2372" s="93">
        <v>339</v>
      </c>
      <c r="G2372" s="93">
        <v>1711</v>
      </c>
      <c r="J2372" s="93">
        <v>304</v>
      </c>
      <c r="P2372" s="93" t="s">
        <v>667</v>
      </c>
      <c r="Q2372" s="93">
        <v>105</v>
      </c>
      <c r="W2372" s="93" t="s">
        <v>1250</v>
      </c>
      <c r="X2372" s="94" t="s">
        <v>1351</v>
      </c>
      <c r="Y2372" s="93" t="s">
        <v>1085</v>
      </c>
      <c r="Z2372" s="94" t="s">
        <v>1086</v>
      </c>
    </row>
    <row r="2373" spans="1:26">
      <c r="A2373" s="92">
        <v>124</v>
      </c>
      <c r="B2373" s="93" t="s">
        <v>493</v>
      </c>
      <c r="C2373" s="93" t="s">
        <v>740</v>
      </c>
      <c r="D2373" s="93">
        <v>304</v>
      </c>
      <c r="E2373" s="93" t="s">
        <v>41</v>
      </c>
      <c r="F2373" s="93">
        <v>296</v>
      </c>
      <c r="G2373" s="93">
        <v>1711</v>
      </c>
      <c r="J2373" s="93">
        <v>304</v>
      </c>
      <c r="P2373" s="93" t="s">
        <v>667</v>
      </c>
      <c r="Q2373" s="93">
        <v>105</v>
      </c>
      <c r="W2373" s="93" t="s">
        <v>1250</v>
      </c>
      <c r="X2373" s="94" t="s">
        <v>1351</v>
      </c>
      <c r="Y2373" s="93" t="s">
        <v>1085</v>
      </c>
      <c r="Z2373" s="94" t="s">
        <v>1086</v>
      </c>
    </row>
    <row r="2374" spans="1:26">
      <c r="A2374" s="92">
        <v>124</v>
      </c>
      <c r="B2374" s="93" t="s">
        <v>493</v>
      </c>
      <c r="C2374" s="93" t="s">
        <v>740</v>
      </c>
      <c r="D2374" s="93">
        <v>304</v>
      </c>
      <c r="E2374" s="93" t="s">
        <v>1091</v>
      </c>
      <c r="F2374" s="93">
        <v>344</v>
      </c>
      <c r="G2374" s="93">
        <v>1711</v>
      </c>
      <c r="J2374" s="93">
        <v>304</v>
      </c>
      <c r="P2374" s="93" t="s">
        <v>667</v>
      </c>
      <c r="Q2374" s="93">
        <v>105</v>
      </c>
      <c r="W2374" s="93" t="s">
        <v>1250</v>
      </c>
      <c r="X2374" s="94" t="s">
        <v>1351</v>
      </c>
      <c r="Y2374" s="93" t="s">
        <v>1085</v>
      </c>
      <c r="Z2374" s="94" t="s">
        <v>1086</v>
      </c>
    </row>
    <row r="2375" spans="1:26">
      <c r="A2375" s="92">
        <v>124</v>
      </c>
      <c r="B2375" s="93" t="s">
        <v>493</v>
      </c>
      <c r="C2375" s="93" t="s">
        <v>740</v>
      </c>
      <c r="D2375" s="93">
        <v>304</v>
      </c>
      <c r="E2375" s="93" t="s">
        <v>553</v>
      </c>
      <c r="F2375" s="93">
        <v>66</v>
      </c>
      <c r="G2375" s="93">
        <v>1711</v>
      </c>
      <c r="J2375" s="93">
        <v>304</v>
      </c>
      <c r="P2375" s="93" t="s">
        <v>667</v>
      </c>
      <c r="Q2375" s="93">
        <v>105</v>
      </c>
      <c r="W2375" s="93" t="s">
        <v>1250</v>
      </c>
      <c r="X2375" s="94" t="s">
        <v>1351</v>
      </c>
      <c r="Y2375" s="93" t="s">
        <v>1085</v>
      </c>
      <c r="Z2375" s="94" t="s">
        <v>1086</v>
      </c>
    </row>
    <row r="2376" spans="1:26">
      <c r="A2376" s="92">
        <v>124</v>
      </c>
      <c r="B2376" s="93" t="s">
        <v>493</v>
      </c>
      <c r="C2376" s="93" t="s">
        <v>740</v>
      </c>
      <c r="D2376" s="93">
        <v>304</v>
      </c>
      <c r="E2376" s="93" t="s">
        <v>746</v>
      </c>
      <c r="F2376" s="93">
        <v>375</v>
      </c>
      <c r="G2376" s="93">
        <v>1711</v>
      </c>
      <c r="J2376" s="93">
        <v>304</v>
      </c>
      <c r="P2376" s="93" t="s">
        <v>667</v>
      </c>
      <c r="Q2376" s="93">
        <v>105</v>
      </c>
      <c r="W2376" s="93" t="s">
        <v>1250</v>
      </c>
      <c r="X2376" s="94" t="s">
        <v>1351</v>
      </c>
      <c r="Y2376" s="93" t="s">
        <v>1085</v>
      </c>
      <c r="Z2376" s="94" t="s">
        <v>1086</v>
      </c>
    </row>
    <row r="2377" spans="1:26">
      <c r="A2377" s="92">
        <v>124</v>
      </c>
      <c r="B2377" s="93" t="s">
        <v>493</v>
      </c>
      <c r="C2377" s="93" t="s">
        <v>740</v>
      </c>
      <c r="D2377" s="93">
        <v>304</v>
      </c>
      <c r="E2377" s="93" t="s">
        <v>1087</v>
      </c>
      <c r="F2377" s="93">
        <v>216</v>
      </c>
      <c r="G2377" s="93">
        <v>1712</v>
      </c>
      <c r="J2377" s="93">
        <v>304</v>
      </c>
      <c r="P2377" s="93" t="s">
        <v>667</v>
      </c>
      <c r="Q2377" s="93">
        <v>105</v>
      </c>
      <c r="W2377" s="93" t="s">
        <v>1250</v>
      </c>
      <c r="X2377" s="94" t="s">
        <v>1351</v>
      </c>
      <c r="Y2377" s="93" t="s">
        <v>1085</v>
      </c>
      <c r="Z2377" s="94" t="s">
        <v>1086</v>
      </c>
    </row>
    <row r="2378" spans="1:26">
      <c r="A2378" s="92">
        <v>124</v>
      </c>
      <c r="B2378" s="93" t="s">
        <v>493</v>
      </c>
      <c r="C2378" s="93" t="s">
        <v>740</v>
      </c>
      <c r="D2378" s="93">
        <v>304</v>
      </c>
      <c r="E2378" s="93" t="s">
        <v>524</v>
      </c>
      <c r="F2378" s="93">
        <v>172</v>
      </c>
      <c r="G2378" s="93">
        <v>1712</v>
      </c>
      <c r="J2378" s="93">
        <v>304</v>
      </c>
      <c r="P2378" s="93" t="s">
        <v>667</v>
      </c>
      <c r="Q2378" s="93">
        <v>105</v>
      </c>
      <c r="W2378" s="93" t="s">
        <v>1250</v>
      </c>
      <c r="X2378" s="94" t="s">
        <v>1351</v>
      </c>
      <c r="Y2378" s="93" t="s">
        <v>1085</v>
      </c>
      <c r="Z2378" s="94" t="s">
        <v>1086</v>
      </c>
    </row>
    <row r="2379" spans="1:26">
      <c r="A2379" s="92">
        <v>124</v>
      </c>
      <c r="B2379" s="93" t="s">
        <v>493</v>
      </c>
      <c r="C2379" s="93" t="s">
        <v>740</v>
      </c>
      <c r="D2379" s="93">
        <v>304</v>
      </c>
      <c r="E2379" s="93" t="s">
        <v>52</v>
      </c>
      <c r="F2379" s="93">
        <v>379</v>
      </c>
      <c r="G2379" s="93">
        <v>1712</v>
      </c>
      <c r="J2379" s="93">
        <v>304</v>
      </c>
      <c r="P2379" s="93" t="s">
        <v>667</v>
      </c>
      <c r="Q2379" s="93">
        <v>105</v>
      </c>
      <c r="R2379" s="93">
        <v>1</v>
      </c>
      <c r="W2379" s="93" t="s">
        <v>1250</v>
      </c>
      <c r="X2379" s="94" t="s">
        <v>1351</v>
      </c>
      <c r="Y2379" s="93" t="s">
        <v>1085</v>
      </c>
      <c r="Z2379" s="94" t="s">
        <v>1086</v>
      </c>
    </row>
    <row r="2380" spans="1:26">
      <c r="A2380" s="92">
        <v>124</v>
      </c>
      <c r="B2380" s="93" t="s">
        <v>493</v>
      </c>
      <c r="C2380" s="93" t="s">
        <v>740</v>
      </c>
      <c r="D2380" s="93">
        <v>304</v>
      </c>
      <c r="E2380" s="93" t="s">
        <v>736</v>
      </c>
      <c r="F2380" s="93">
        <v>177</v>
      </c>
      <c r="G2380" s="93">
        <v>1712</v>
      </c>
      <c r="J2380" s="93">
        <v>304</v>
      </c>
      <c r="P2380" s="93" t="s">
        <v>667</v>
      </c>
      <c r="Q2380" s="93">
        <v>105</v>
      </c>
      <c r="W2380" s="93" t="s">
        <v>1250</v>
      </c>
      <c r="X2380" s="94" t="s">
        <v>1351</v>
      </c>
      <c r="Y2380" s="93" t="s">
        <v>1085</v>
      </c>
      <c r="Z2380" s="94" t="s">
        <v>1086</v>
      </c>
    </row>
    <row r="2381" spans="1:26">
      <c r="A2381" s="92">
        <v>124</v>
      </c>
      <c r="B2381" s="93" t="s">
        <v>493</v>
      </c>
      <c r="C2381" s="93" t="s">
        <v>740</v>
      </c>
      <c r="D2381" s="93">
        <v>304</v>
      </c>
      <c r="E2381" s="93" t="s">
        <v>512</v>
      </c>
      <c r="F2381" s="93">
        <f>27</f>
        <v>27</v>
      </c>
      <c r="G2381" s="93">
        <v>1712</v>
      </c>
      <c r="J2381" s="93">
        <v>304</v>
      </c>
      <c r="P2381" s="93" t="s">
        <v>667</v>
      </c>
      <c r="Q2381" s="93">
        <v>105</v>
      </c>
      <c r="W2381" s="93" t="s">
        <v>1250</v>
      </c>
      <c r="X2381" s="94" t="s">
        <v>1351</v>
      </c>
      <c r="Y2381" s="93" t="s">
        <v>1085</v>
      </c>
      <c r="Z2381" s="94" t="s">
        <v>1086</v>
      </c>
    </row>
    <row r="2382" spans="1:26">
      <c r="A2382" s="92">
        <v>124</v>
      </c>
      <c r="B2382" s="93" t="s">
        <v>493</v>
      </c>
      <c r="C2382" s="93" t="s">
        <v>740</v>
      </c>
      <c r="D2382" s="93">
        <v>304</v>
      </c>
      <c r="E2382" s="93" t="s">
        <v>45</v>
      </c>
      <c r="F2382" s="93">
        <v>339</v>
      </c>
      <c r="G2382" s="93">
        <v>1712</v>
      </c>
      <c r="J2382" s="93">
        <v>304</v>
      </c>
      <c r="P2382" s="93" t="s">
        <v>667</v>
      </c>
      <c r="Q2382" s="93">
        <v>105</v>
      </c>
      <c r="W2382" s="93" t="s">
        <v>1250</v>
      </c>
      <c r="X2382" s="94" t="s">
        <v>1351</v>
      </c>
      <c r="Y2382" s="93" t="s">
        <v>1085</v>
      </c>
      <c r="Z2382" s="94" t="s">
        <v>1086</v>
      </c>
    </row>
    <row r="2383" spans="1:26">
      <c r="A2383" s="92">
        <v>124</v>
      </c>
      <c r="B2383" s="93" t="s">
        <v>493</v>
      </c>
      <c r="C2383" s="93" t="s">
        <v>740</v>
      </c>
      <c r="D2383" s="93">
        <v>304</v>
      </c>
      <c r="E2383" s="93" t="s">
        <v>41</v>
      </c>
      <c r="F2383" s="93">
        <v>296</v>
      </c>
      <c r="G2383" s="93">
        <v>1712</v>
      </c>
      <c r="J2383" s="93">
        <v>304</v>
      </c>
      <c r="P2383" s="93" t="s">
        <v>667</v>
      </c>
      <c r="Q2383" s="93">
        <v>105</v>
      </c>
      <c r="W2383" s="93" t="s">
        <v>1250</v>
      </c>
      <c r="X2383" s="94" t="s">
        <v>1351</v>
      </c>
      <c r="Y2383" s="93" t="s">
        <v>1085</v>
      </c>
      <c r="Z2383" s="94" t="s">
        <v>1086</v>
      </c>
    </row>
    <row r="2384" spans="1:26">
      <c r="A2384" s="92">
        <v>124</v>
      </c>
      <c r="B2384" s="93" t="s">
        <v>493</v>
      </c>
      <c r="C2384" s="93" t="s">
        <v>740</v>
      </c>
      <c r="D2384" s="93">
        <v>304</v>
      </c>
      <c r="E2384" s="93" t="s">
        <v>1091</v>
      </c>
      <c r="F2384" s="93">
        <v>344</v>
      </c>
      <c r="G2384" s="93">
        <v>1712</v>
      </c>
      <c r="J2384" s="93">
        <v>304</v>
      </c>
      <c r="P2384" s="93" t="s">
        <v>667</v>
      </c>
      <c r="Q2384" s="93">
        <v>105</v>
      </c>
      <c r="W2384" s="93" t="s">
        <v>1250</v>
      </c>
      <c r="X2384" s="94" t="s">
        <v>1351</v>
      </c>
      <c r="Y2384" s="93" t="s">
        <v>1085</v>
      </c>
      <c r="Z2384" s="94" t="s">
        <v>1086</v>
      </c>
    </row>
    <row r="2385" spans="1:26">
      <c r="A2385" s="92">
        <v>124</v>
      </c>
      <c r="B2385" s="93" t="s">
        <v>493</v>
      </c>
      <c r="C2385" s="93" t="s">
        <v>740</v>
      </c>
      <c r="D2385" s="93">
        <v>304</v>
      </c>
      <c r="E2385" s="93" t="s">
        <v>553</v>
      </c>
      <c r="F2385" s="93">
        <v>66</v>
      </c>
      <c r="G2385" s="93">
        <v>1712</v>
      </c>
      <c r="J2385" s="93">
        <v>304</v>
      </c>
      <c r="P2385" s="93" t="s">
        <v>667</v>
      </c>
      <c r="Q2385" s="93">
        <v>105</v>
      </c>
      <c r="W2385" s="93" t="s">
        <v>1250</v>
      </c>
      <c r="X2385" s="94" t="s">
        <v>1351</v>
      </c>
      <c r="Y2385" s="93" t="s">
        <v>1085</v>
      </c>
      <c r="Z2385" s="94" t="s">
        <v>1086</v>
      </c>
    </row>
    <row r="2386" spans="1:26">
      <c r="A2386" s="92">
        <v>124</v>
      </c>
      <c r="B2386" s="93" t="s">
        <v>493</v>
      </c>
      <c r="C2386" s="93" t="s">
        <v>740</v>
      </c>
      <c r="D2386" s="93">
        <v>304</v>
      </c>
      <c r="E2386" s="93" t="s">
        <v>746</v>
      </c>
      <c r="F2386" s="93">
        <v>375</v>
      </c>
      <c r="G2386" s="93">
        <v>1712</v>
      </c>
      <c r="J2386" s="93">
        <v>304</v>
      </c>
      <c r="P2386" s="93" t="s">
        <v>667</v>
      </c>
      <c r="Q2386" s="93">
        <v>105</v>
      </c>
      <c r="W2386" s="93" t="s">
        <v>1250</v>
      </c>
      <c r="X2386" s="94" t="s">
        <v>1351</v>
      </c>
      <c r="Y2386" s="93" t="s">
        <v>1085</v>
      </c>
      <c r="Z2386" s="94" t="s">
        <v>1086</v>
      </c>
    </row>
    <row r="2387" spans="1:26">
      <c r="A2387" s="92">
        <v>125</v>
      </c>
      <c r="B2387" s="93" t="s">
        <v>1218</v>
      </c>
      <c r="C2387" s="93" t="s">
        <v>473</v>
      </c>
      <c r="D2387" s="93">
        <v>177</v>
      </c>
      <c r="E2387" s="93" t="s">
        <v>744</v>
      </c>
      <c r="F2387" s="93">
        <v>375</v>
      </c>
      <c r="G2387" s="93">
        <v>1585</v>
      </c>
      <c r="J2387" s="93">
        <v>375</v>
      </c>
      <c r="P2387" s="93" t="s">
        <v>667</v>
      </c>
      <c r="Q2387" s="93">
        <v>3</v>
      </c>
      <c r="W2387" s="93">
        <v>1</v>
      </c>
      <c r="Y2387" s="94" t="s">
        <v>1352</v>
      </c>
      <c r="Z2387" s="94" t="s">
        <v>1353</v>
      </c>
    </row>
    <row r="2388" spans="1:26">
      <c r="A2388" s="92">
        <v>125</v>
      </c>
      <c r="B2388" s="93" t="s">
        <v>1218</v>
      </c>
      <c r="C2388" s="93" t="s">
        <v>473</v>
      </c>
      <c r="D2388" s="93">
        <v>177</v>
      </c>
      <c r="E2388" s="93" t="s">
        <v>744</v>
      </c>
      <c r="F2388" s="93">
        <v>375</v>
      </c>
      <c r="G2388" s="93">
        <v>1586</v>
      </c>
      <c r="J2388" s="93">
        <v>375</v>
      </c>
      <c r="P2388" s="93" t="s">
        <v>667</v>
      </c>
      <c r="Q2388" s="93">
        <v>3</v>
      </c>
      <c r="W2388" s="93">
        <v>1</v>
      </c>
      <c r="Y2388" s="94" t="s">
        <v>1352</v>
      </c>
      <c r="Z2388" s="94" t="s">
        <v>1353</v>
      </c>
    </row>
    <row r="2389" spans="1:26">
      <c r="A2389" s="92">
        <v>125</v>
      </c>
      <c r="B2389" s="93" t="s">
        <v>1218</v>
      </c>
      <c r="C2389" s="93" t="s">
        <v>473</v>
      </c>
      <c r="D2389" s="93">
        <v>177</v>
      </c>
      <c r="E2389" s="93" t="s">
        <v>744</v>
      </c>
      <c r="F2389" s="93">
        <v>375</v>
      </c>
      <c r="G2389" s="93">
        <v>1587</v>
      </c>
      <c r="J2389" s="93">
        <v>375</v>
      </c>
      <c r="P2389" s="93" t="s">
        <v>667</v>
      </c>
      <c r="Q2389" s="93">
        <v>3</v>
      </c>
      <c r="W2389" s="93">
        <v>1</v>
      </c>
      <c r="Y2389" s="94" t="s">
        <v>1352</v>
      </c>
      <c r="Z2389" s="94" t="s">
        <v>1353</v>
      </c>
    </row>
    <row r="2390" spans="1:26">
      <c r="A2390" s="92">
        <v>125</v>
      </c>
      <c r="B2390" s="93" t="s">
        <v>1218</v>
      </c>
      <c r="C2390" s="93" t="s">
        <v>473</v>
      </c>
      <c r="D2390" s="93">
        <v>177</v>
      </c>
      <c r="E2390" s="93" t="s">
        <v>744</v>
      </c>
      <c r="F2390" s="93">
        <v>375</v>
      </c>
      <c r="G2390" s="93">
        <v>1588</v>
      </c>
      <c r="J2390" s="93">
        <v>375</v>
      </c>
      <c r="P2390" s="93" t="s">
        <v>667</v>
      </c>
      <c r="Q2390" s="93">
        <v>3</v>
      </c>
      <c r="W2390" s="93">
        <v>1</v>
      </c>
      <c r="Y2390" s="94" t="s">
        <v>1352</v>
      </c>
      <c r="Z2390" s="94" t="s">
        <v>1353</v>
      </c>
    </row>
    <row r="2391" spans="1:26">
      <c r="A2391" s="92">
        <v>125</v>
      </c>
      <c r="B2391" s="93" t="s">
        <v>1218</v>
      </c>
      <c r="C2391" s="93" t="s">
        <v>473</v>
      </c>
      <c r="D2391" s="93">
        <v>177</v>
      </c>
      <c r="E2391" s="93" t="s">
        <v>744</v>
      </c>
      <c r="F2391" s="93">
        <v>375</v>
      </c>
      <c r="G2391" s="93">
        <v>1589</v>
      </c>
      <c r="J2391" s="93">
        <v>375</v>
      </c>
      <c r="P2391" s="93" t="s">
        <v>667</v>
      </c>
      <c r="Q2391" s="93">
        <v>3</v>
      </c>
      <c r="W2391" s="93">
        <v>1</v>
      </c>
      <c r="Y2391" s="94" t="s">
        <v>1352</v>
      </c>
      <c r="Z2391" s="94" t="s">
        <v>1353</v>
      </c>
    </row>
    <row r="2392" spans="1:26">
      <c r="A2392" s="92">
        <v>125</v>
      </c>
      <c r="B2392" s="93" t="s">
        <v>1218</v>
      </c>
      <c r="C2392" s="93" t="s">
        <v>473</v>
      </c>
      <c r="D2392" s="93">
        <v>177</v>
      </c>
      <c r="E2392" s="93" t="s">
        <v>744</v>
      </c>
      <c r="F2392" s="93">
        <v>375</v>
      </c>
      <c r="G2392" s="93">
        <v>1590</v>
      </c>
      <c r="J2392" s="93">
        <v>375</v>
      </c>
      <c r="P2392" s="93" t="s">
        <v>667</v>
      </c>
      <c r="Q2392" s="93">
        <v>3</v>
      </c>
      <c r="W2392" s="93">
        <v>1</v>
      </c>
      <c r="Y2392" s="94" t="s">
        <v>1352</v>
      </c>
      <c r="Z2392" s="94" t="s">
        <v>1353</v>
      </c>
    </row>
    <row r="2393" spans="1:26">
      <c r="A2393" s="92">
        <v>125</v>
      </c>
      <c r="B2393" s="93" t="s">
        <v>1218</v>
      </c>
      <c r="C2393" s="93" t="s">
        <v>473</v>
      </c>
      <c r="D2393" s="93">
        <v>177</v>
      </c>
      <c r="E2393" s="93" t="s">
        <v>744</v>
      </c>
      <c r="F2393" s="93">
        <v>375</v>
      </c>
      <c r="G2393" s="93">
        <v>1591</v>
      </c>
      <c r="J2393" s="93">
        <v>375</v>
      </c>
      <c r="P2393" s="93" t="s">
        <v>667</v>
      </c>
      <c r="Q2393" s="93">
        <v>3</v>
      </c>
      <c r="W2393" s="93">
        <v>1</v>
      </c>
      <c r="Y2393" s="94" t="s">
        <v>1352</v>
      </c>
      <c r="Z2393" s="94" t="s">
        <v>1353</v>
      </c>
    </row>
    <row r="2394" spans="1:26">
      <c r="A2394" s="92">
        <v>125</v>
      </c>
      <c r="B2394" s="93" t="s">
        <v>1218</v>
      </c>
      <c r="C2394" s="93" t="s">
        <v>473</v>
      </c>
      <c r="D2394" s="93">
        <v>177</v>
      </c>
      <c r="E2394" s="93" t="s">
        <v>744</v>
      </c>
      <c r="F2394" s="93">
        <v>375</v>
      </c>
      <c r="G2394" s="93">
        <v>1592</v>
      </c>
      <c r="J2394" s="93">
        <v>375</v>
      </c>
      <c r="P2394" s="93" t="s">
        <v>667</v>
      </c>
      <c r="Q2394" s="93">
        <v>3</v>
      </c>
      <c r="W2394" s="93">
        <v>1</v>
      </c>
      <c r="Y2394" s="94" t="s">
        <v>1352</v>
      </c>
      <c r="Z2394" s="94" t="s">
        <v>1353</v>
      </c>
    </row>
    <row r="2395" spans="1:26">
      <c r="A2395" s="92">
        <v>125</v>
      </c>
      <c r="B2395" s="93" t="s">
        <v>1218</v>
      </c>
      <c r="C2395" s="93" t="s">
        <v>473</v>
      </c>
      <c r="D2395" s="93">
        <v>177</v>
      </c>
      <c r="E2395" s="93" t="s">
        <v>744</v>
      </c>
      <c r="F2395" s="93">
        <v>375</v>
      </c>
      <c r="G2395" s="93">
        <v>1593</v>
      </c>
      <c r="J2395" s="93">
        <v>375</v>
      </c>
      <c r="P2395" s="93" t="s">
        <v>667</v>
      </c>
      <c r="Q2395" s="93">
        <v>3</v>
      </c>
      <c r="W2395" s="93">
        <v>1</v>
      </c>
      <c r="Y2395" s="94" t="s">
        <v>1352</v>
      </c>
      <c r="Z2395" s="94" t="s">
        <v>1353</v>
      </c>
    </row>
    <row r="2396" spans="1:26">
      <c r="A2396" s="92">
        <v>125</v>
      </c>
      <c r="B2396" s="93" t="s">
        <v>1218</v>
      </c>
      <c r="C2396" s="93" t="s">
        <v>473</v>
      </c>
      <c r="D2396" s="93">
        <v>177</v>
      </c>
      <c r="E2396" s="93" t="s">
        <v>744</v>
      </c>
      <c r="F2396" s="93">
        <v>375</v>
      </c>
      <c r="G2396" s="93">
        <v>1594</v>
      </c>
      <c r="J2396" s="93">
        <v>375</v>
      </c>
      <c r="P2396" s="93" t="s">
        <v>667</v>
      </c>
      <c r="Q2396" s="93">
        <v>3</v>
      </c>
      <c r="W2396" s="93">
        <v>1</v>
      </c>
      <c r="Y2396" s="94" t="s">
        <v>1352</v>
      </c>
      <c r="Z2396" s="94" t="s">
        <v>1353</v>
      </c>
    </row>
    <row r="2397" spans="1:26">
      <c r="A2397" s="92">
        <v>125</v>
      </c>
      <c r="B2397" s="93" t="s">
        <v>1218</v>
      </c>
      <c r="C2397" s="93" t="s">
        <v>473</v>
      </c>
      <c r="D2397" s="93">
        <v>177</v>
      </c>
      <c r="E2397" s="93" t="s">
        <v>744</v>
      </c>
      <c r="F2397" s="93">
        <v>375</v>
      </c>
      <c r="G2397" s="93">
        <v>1595</v>
      </c>
      <c r="J2397" s="93">
        <v>375</v>
      </c>
      <c r="P2397" s="93" t="s">
        <v>667</v>
      </c>
      <c r="Q2397" s="93">
        <v>3</v>
      </c>
      <c r="W2397" s="93">
        <v>1</v>
      </c>
      <c r="Y2397" s="94" t="s">
        <v>1352</v>
      </c>
      <c r="Z2397" s="94" t="s">
        <v>1353</v>
      </c>
    </row>
    <row r="2398" spans="1:26">
      <c r="A2398" s="92">
        <v>125</v>
      </c>
      <c r="B2398" s="93" t="s">
        <v>1218</v>
      </c>
      <c r="C2398" s="93" t="s">
        <v>473</v>
      </c>
      <c r="D2398" s="93">
        <v>177</v>
      </c>
      <c r="E2398" s="93" t="s">
        <v>744</v>
      </c>
      <c r="F2398" s="93">
        <v>375</v>
      </c>
      <c r="G2398" s="93">
        <v>1596</v>
      </c>
      <c r="J2398" s="93">
        <v>375</v>
      </c>
      <c r="P2398" s="93" t="s">
        <v>667</v>
      </c>
      <c r="Q2398" s="93">
        <v>3</v>
      </c>
      <c r="W2398" s="93">
        <v>1</v>
      </c>
      <c r="Y2398" s="94" t="s">
        <v>1352</v>
      </c>
      <c r="Z2398" s="94" t="s">
        <v>1353</v>
      </c>
    </row>
    <row r="2399" spans="1:26">
      <c r="A2399" s="92">
        <v>125</v>
      </c>
      <c r="B2399" s="93" t="s">
        <v>1218</v>
      </c>
      <c r="C2399" s="93" t="s">
        <v>473</v>
      </c>
      <c r="D2399" s="93">
        <v>177</v>
      </c>
      <c r="E2399" s="93" t="s">
        <v>744</v>
      </c>
      <c r="F2399" s="93">
        <v>375</v>
      </c>
      <c r="G2399" s="93">
        <v>1597</v>
      </c>
      <c r="J2399" s="93">
        <v>375</v>
      </c>
      <c r="P2399" s="93" t="s">
        <v>667</v>
      </c>
      <c r="Q2399" s="93">
        <v>3</v>
      </c>
      <c r="W2399" s="93">
        <v>1</v>
      </c>
      <c r="Y2399" s="94" t="s">
        <v>1352</v>
      </c>
      <c r="Z2399" s="94" t="s">
        <v>1353</v>
      </c>
    </row>
    <row r="2400" spans="1:26">
      <c r="A2400" s="92">
        <v>125</v>
      </c>
      <c r="B2400" s="93" t="s">
        <v>1218</v>
      </c>
      <c r="C2400" s="93" t="s">
        <v>473</v>
      </c>
      <c r="D2400" s="93">
        <v>177</v>
      </c>
      <c r="E2400" s="93" t="s">
        <v>744</v>
      </c>
      <c r="F2400" s="93">
        <v>375</v>
      </c>
      <c r="G2400" s="93">
        <v>1598</v>
      </c>
      <c r="J2400" s="93">
        <v>375</v>
      </c>
      <c r="P2400" s="93" t="s">
        <v>667</v>
      </c>
      <c r="Q2400" s="93">
        <v>3</v>
      </c>
      <c r="W2400" s="93">
        <v>1</v>
      </c>
      <c r="Y2400" s="94" t="s">
        <v>1352</v>
      </c>
      <c r="Z2400" s="94" t="s">
        <v>1353</v>
      </c>
    </row>
    <row r="2401" spans="1:26">
      <c r="A2401" s="92">
        <v>125</v>
      </c>
      <c r="B2401" s="93" t="s">
        <v>1218</v>
      </c>
      <c r="C2401" s="93" t="s">
        <v>473</v>
      </c>
      <c r="D2401" s="93">
        <v>177</v>
      </c>
      <c r="E2401" s="93" t="s">
        <v>744</v>
      </c>
      <c r="F2401" s="93">
        <v>375</v>
      </c>
      <c r="G2401" s="93">
        <v>1599</v>
      </c>
      <c r="J2401" s="93">
        <v>375</v>
      </c>
      <c r="P2401" s="93" t="s">
        <v>667</v>
      </c>
      <c r="Q2401" s="93">
        <v>3</v>
      </c>
      <c r="W2401" s="93">
        <v>1</v>
      </c>
      <c r="Y2401" s="94" t="s">
        <v>1352</v>
      </c>
      <c r="Z2401" s="94" t="s">
        <v>1353</v>
      </c>
    </row>
    <row r="2402" spans="1:26">
      <c r="A2402" s="92">
        <v>125</v>
      </c>
      <c r="B2402" s="93" t="s">
        <v>1218</v>
      </c>
      <c r="C2402" s="93" t="s">
        <v>473</v>
      </c>
      <c r="D2402" s="93">
        <v>177</v>
      </c>
      <c r="E2402" s="93" t="s">
        <v>744</v>
      </c>
      <c r="F2402" s="93">
        <v>375</v>
      </c>
      <c r="G2402" s="93">
        <v>1600</v>
      </c>
      <c r="J2402" s="93">
        <v>375</v>
      </c>
      <c r="P2402" s="93" t="s">
        <v>667</v>
      </c>
      <c r="Q2402" s="93">
        <v>3</v>
      </c>
      <c r="W2402" s="93">
        <v>1</v>
      </c>
      <c r="Y2402" s="94" t="s">
        <v>1352</v>
      </c>
      <c r="Z2402" s="94" t="s">
        <v>1353</v>
      </c>
    </row>
    <row r="2403" spans="1:26">
      <c r="A2403" s="92">
        <v>125</v>
      </c>
      <c r="B2403" s="93" t="s">
        <v>1218</v>
      </c>
      <c r="C2403" s="93" t="s">
        <v>473</v>
      </c>
      <c r="D2403" s="93">
        <v>177</v>
      </c>
      <c r="E2403" s="93" t="s">
        <v>744</v>
      </c>
      <c r="F2403" s="93">
        <v>375</v>
      </c>
      <c r="G2403" s="93">
        <v>1601</v>
      </c>
      <c r="J2403" s="93">
        <v>375</v>
      </c>
      <c r="P2403" s="93" t="s">
        <v>667</v>
      </c>
      <c r="Q2403" s="93">
        <v>3</v>
      </c>
      <c r="W2403" s="93">
        <v>1</v>
      </c>
      <c r="Y2403" s="94" t="s">
        <v>1352</v>
      </c>
      <c r="Z2403" s="94" t="s">
        <v>1353</v>
      </c>
    </row>
    <row r="2404" spans="1:26">
      <c r="A2404" s="92">
        <v>125</v>
      </c>
      <c r="B2404" s="93" t="s">
        <v>1218</v>
      </c>
      <c r="C2404" s="93" t="s">
        <v>473</v>
      </c>
      <c r="D2404" s="93">
        <v>177</v>
      </c>
      <c r="E2404" s="93" t="s">
        <v>744</v>
      </c>
      <c r="F2404" s="93">
        <v>375</v>
      </c>
      <c r="G2404" s="93">
        <v>1602</v>
      </c>
      <c r="J2404" s="93">
        <v>375</v>
      </c>
      <c r="P2404" s="93" t="s">
        <v>667</v>
      </c>
      <c r="Q2404" s="93">
        <v>3</v>
      </c>
      <c r="W2404" s="93">
        <v>1</v>
      </c>
      <c r="Y2404" s="94" t="s">
        <v>1352</v>
      </c>
      <c r="Z2404" s="94" t="s">
        <v>1353</v>
      </c>
    </row>
    <row r="2405" spans="1:26">
      <c r="A2405" s="92">
        <v>125</v>
      </c>
      <c r="B2405" s="93" t="s">
        <v>1218</v>
      </c>
      <c r="C2405" s="93" t="s">
        <v>473</v>
      </c>
      <c r="D2405" s="93">
        <v>177</v>
      </c>
      <c r="E2405" s="93" t="s">
        <v>744</v>
      </c>
      <c r="F2405" s="93">
        <v>375</v>
      </c>
      <c r="G2405" s="93">
        <v>1603</v>
      </c>
      <c r="J2405" s="93">
        <v>375</v>
      </c>
      <c r="P2405" s="93" t="s">
        <v>667</v>
      </c>
      <c r="Q2405" s="93">
        <v>3</v>
      </c>
      <c r="W2405" s="93">
        <v>1</v>
      </c>
      <c r="Y2405" s="94" t="s">
        <v>1352</v>
      </c>
      <c r="Z2405" s="94" t="s">
        <v>1353</v>
      </c>
    </row>
    <row r="2406" spans="1:26">
      <c r="A2406" s="92">
        <v>125</v>
      </c>
      <c r="B2406" s="93" t="s">
        <v>1218</v>
      </c>
      <c r="C2406" s="93" t="s">
        <v>473</v>
      </c>
      <c r="D2406" s="93">
        <v>177</v>
      </c>
      <c r="E2406" s="93" t="s">
        <v>744</v>
      </c>
      <c r="F2406" s="93">
        <v>375</v>
      </c>
      <c r="G2406" s="93">
        <v>1604</v>
      </c>
      <c r="J2406" s="93">
        <v>375</v>
      </c>
      <c r="P2406" s="93" t="s">
        <v>667</v>
      </c>
      <c r="Q2406" s="93">
        <v>3</v>
      </c>
      <c r="W2406" s="93">
        <v>1</v>
      </c>
      <c r="Y2406" s="94" t="s">
        <v>1352</v>
      </c>
      <c r="Z2406" s="94" t="s">
        <v>1353</v>
      </c>
    </row>
    <row r="2407" spans="1:26">
      <c r="A2407" s="92">
        <v>126</v>
      </c>
      <c r="B2407" s="93" t="s">
        <v>498</v>
      </c>
      <c r="C2407" s="93" t="s">
        <v>482</v>
      </c>
      <c r="D2407" s="93">
        <v>172</v>
      </c>
      <c r="E2407" s="93" t="s">
        <v>570</v>
      </c>
      <c r="F2407" s="93">
        <v>379</v>
      </c>
      <c r="G2407" s="93">
        <v>1778</v>
      </c>
      <c r="J2407" s="93">
        <v>216</v>
      </c>
      <c r="K2407" s="93">
        <v>379</v>
      </c>
      <c r="P2407" s="93" t="s">
        <v>667</v>
      </c>
      <c r="Q2407" s="93">
        <v>2</v>
      </c>
      <c r="R2407" s="93">
        <v>1</v>
      </c>
      <c r="W2407" s="93">
        <v>1</v>
      </c>
      <c r="Y2407" s="93" t="s">
        <v>1034</v>
      </c>
      <c r="Z2407" s="94" t="s">
        <v>1035</v>
      </c>
    </row>
    <row r="2408" spans="1:26">
      <c r="A2408" s="92">
        <v>126</v>
      </c>
      <c r="B2408" s="93" t="s">
        <v>498</v>
      </c>
      <c r="C2408" s="93" t="s">
        <v>482</v>
      </c>
      <c r="D2408" s="93">
        <v>172</v>
      </c>
      <c r="E2408" s="93" t="s">
        <v>863</v>
      </c>
      <c r="F2408" s="93">
        <v>157</v>
      </c>
      <c r="G2408" s="93">
        <v>1778</v>
      </c>
      <c r="J2408" s="93">
        <v>216</v>
      </c>
      <c r="K2408" s="93">
        <v>379</v>
      </c>
      <c r="P2408" s="93" t="s">
        <v>667</v>
      </c>
      <c r="Q2408" s="93">
        <v>2</v>
      </c>
      <c r="W2408" s="93">
        <v>1</v>
      </c>
      <c r="Y2408" s="93" t="s">
        <v>1034</v>
      </c>
      <c r="Z2408" s="94" t="s">
        <v>1035</v>
      </c>
    </row>
    <row r="2409" spans="1:26">
      <c r="A2409" s="92">
        <v>126</v>
      </c>
      <c r="B2409" s="93" t="s">
        <v>498</v>
      </c>
      <c r="C2409" s="93" t="s">
        <v>482</v>
      </c>
      <c r="D2409" s="93">
        <v>172</v>
      </c>
      <c r="E2409" s="93" t="s">
        <v>487</v>
      </c>
      <c r="F2409" s="93">
        <v>216</v>
      </c>
      <c r="G2409" s="93">
        <v>1778</v>
      </c>
      <c r="J2409" s="93">
        <v>216</v>
      </c>
      <c r="K2409" s="93">
        <v>379</v>
      </c>
      <c r="P2409" s="93" t="s">
        <v>667</v>
      </c>
      <c r="Q2409" s="93">
        <v>2</v>
      </c>
      <c r="W2409" s="93">
        <v>1</v>
      </c>
      <c r="Y2409" s="93" t="s">
        <v>1034</v>
      </c>
      <c r="Z2409" s="94" t="s">
        <v>1035</v>
      </c>
    </row>
    <row r="2410" spans="1:26">
      <c r="A2410" s="92">
        <v>126</v>
      </c>
      <c r="B2410" s="93" t="s">
        <v>498</v>
      </c>
      <c r="C2410" s="93" t="s">
        <v>482</v>
      </c>
      <c r="D2410" s="93">
        <v>172</v>
      </c>
      <c r="E2410" s="93" t="s">
        <v>485</v>
      </c>
      <c r="F2410" s="93">
        <v>20</v>
      </c>
      <c r="G2410" s="93">
        <v>1778</v>
      </c>
      <c r="J2410" s="93">
        <v>216</v>
      </c>
      <c r="K2410" s="93">
        <v>379</v>
      </c>
      <c r="P2410" s="93" t="s">
        <v>667</v>
      </c>
      <c r="Q2410" s="93">
        <v>2</v>
      </c>
      <c r="W2410" s="93">
        <v>1</v>
      </c>
      <c r="Y2410" s="93" t="s">
        <v>1034</v>
      </c>
      <c r="Z2410" s="94" t="s">
        <v>1035</v>
      </c>
    </row>
    <row r="2411" spans="1:26">
      <c r="A2411" s="92">
        <v>126</v>
      </c>
      <c r="B2411" s="93" t="s">
        <v>498</v>
      </c>
      <c r="C2411" s="93" t="s">
        <v>23</v>
      </c>
      <c r="D2411" s="93">
        <v>56</v>
      </c>
      <c r="E2411" s="93" t="s">
        <v>570</v>
      </c>
      <c r="F2411" s="93">
        <v>379</v>
      </c>
      <c r="G2411" s="93">
        <v>1778</v>
      </c>
      <c r="J2411" s="93">
        <v>216</v>
      </c>
      <c r="K2411" s="93">
        <v>379</v>
      </c>
      <c r="P2411" s="93" t="s">
        <v>667</v>
      </c>
      <c r="Q2411" s="93">
        <v>2</v>
      </c>
      <c r="R2411" s="93">
        <v>1</v>
      </c>
      <c r="W2411" s="93">
        <v>1</v>
      </c>
      <c r="Y2411" s="93" t="s">
        <v>1034</v>
      </c>
      <c r="Z2411" s="94" t="s">
        <v>1035</v>
      </c>
    </row>
    <row r="2412" spans="1:26">
      <c r="A2412" s="92">
        <v>126</v>
      </c>
      <c r="B2412" s="93" t="s">
        <v>498</v>
      </c>
      <c r="C2412" s="93" t="s">
        <v>23</v>
      </c>
      <c r="D2412" s="93">
        <v>56</v>
      </c>
      <c r="E2412" s="93" t="s">
        <v>487</v>
      </c>
      <c r="F2412" s="93">
        <v>216</v>
      </c>
      <c r="G2412" s="93">
        <v>1778</v>
      </c>
      <c r="J2412" s="93">
        <v>216</v>
      </c>
      <c r="K2412" s="93">
        <v>379</v>
      </c>
      <c r="P2412" s="93" t="s">
        <v>667</v>
      </c>
      <c r="Q2412" s="93">
        <v>2</v>
      </c>
      <c r="W2412" s="93">
        <v>1</v>
      </c>
      <c r="Y2412" s="93" t="s">
        <v>1034</v>
      </c>
      <c r="Z2412" s="94" t="s">
        <v>1035</v>
      </c>
    </row>
    <row r="2413" spans="1:26">
      <c r="A2413" s="92">
        <v>126</v>
      </c>
      <c r="B2413" s="93" t="s">
        <v>498</v>
      </c>
      <c r="C2413" s="93" t="s">
        <v>23</v>
      </c>
      <c r="D2413" s="93">
        <v>56</v>
      </c>
      <c r="E2413" s="93" t="s">
        <v>485</v>
      </c>
      <c r="F2413" s="93">
        <v>20</v>
      </c>
      <c r="G2413" s="93">
        <v>1778</v>
      </c>
      <c r="J2413" s="93">
        <v>216</v>
      </c>
      <c r="K2413" s="93">
        <v>379</v>
      </c>
      <c r="P2413" s="93" t="s">
        <v>667</v>
      </c>
      <c r="Q2413" s="93">
        <v>2</v>
      </c>
      <c r="W2413" s="93">
        <v>1</v>
      </c>
      <c r="Y2413" s="93" t="s">
        <v>1034</v>
      </c>
      <c r="Z2413" s="94" t="s">
        <v>1035</v>
      </c>
    </row>
    <row r="2414" spans="1:26">
      <c r="A2414" s="92">
        <v>126</v>
      </c>
      <c r="B2414" s="93" t="s">
        <v>498</v>
      </c>
      <c r="C2414" s="93" t="s">
        <v>23</v>
      </c>
      <c r="D2414" s="93">
        <v>56</v>
      </c>
      <c r="E2414" s="93" t="s">
        <v>863</v>
      </c>
      <c r="F2414" s="93">
        <v>157</v>
      </c>
      <c r="G2414" s="93">
        <v>1778</v>
      </c>
      <c r="J2414" s="93">
        <v>216</v>
      </c>
      <c r="K2414" s="93">
        <v>379</v>
      </c>
      <c r="P2414" s="93" t="s">
        <v>667</v>
      </c>
      <c r="Q2414" s="93">
        <v>2</v>
      </c>
      <c r="W2414" s="93">
        <v>1</v>
      </c>
      <c r="Y2414" s="93" t="s">
        <v>1034</v>
      </c>
      <c r="Z2414" s="94" t="s">
        <v>1035</v>
      </c>
    </row>
    <row r="2415" spans="1:26">
      <c r="A2415" s="92">
        <v>126</v>
      </c>
      <c r="B2415" s="93" t="s">
        <v>498</v>
      </c>
      <c r="C2415" s="93" t="s">
        <v>482</v>
      </c>
      <c r="D2415" s="93">
        <v>172</v>
      </c>
      <c r="E2415" s="93" t="s">
        <v>570</v>
      </c>
      <c r="F2415" s="93">
        <v>379</v>
      </c>
      <c r="G2415" s="93">
        <v>1779</v>
      </c>
      <c r="I2415" s="93">
        <v>5</v>
      </c>
      <c r="J2415" s="93">
        <v>216</v>
      </c>
      <c r="K2415" s="93">
        <v>379</v>
      </c>
      <c r="P2415" s="93" t="s">
        <v>667</v>
      </c>
      <c r="Q2415" s="93">
        <v>2</v>
      </c>
      <c r="R2415" s="93">
        <v>1</v>
      </c>
      <c r="W2415" s="93">
        <v>1</v>
      </c>
      <c r="Y2415" s="93" t="s">
        <v>1034</v>
      </c>
      <c r="Z2415" s="94" t="s">
        <v>1035</v>
      </c>
    </row>
    <row r="2416" spans="1:26">
      <c r="A2416" s="92">
        <v>126</v>
      </c>
      <c r="B2416" s="93" t="s">
        <v>498</v>
      </c>
      <c r="C2416" s="93" t="s">
        <v>482</v>
      </c>
      <c r="D2416" s="93">
        <v>172</v>
      </c>
      <c r="E2416" s="93" t="s">
        <v>863</v>
      </c>
      <c r="F2416" s="93">
        <v>157</v>
      </c>
      <c r="G2416" s="93">
        <v>1779</v>
      </c>
      <c r="I2416" s="93">
        <v>5</v>
      </c>
      <c r="J2416" s="93">
        <v>216</v>
      </c>
      <c r="K2416" s="93">
        <v>379</v>
      </c>
      <c r="P2416" s="93" t="s">
        <v>667</v>
      </c>
      <c r="Q2416" s="93">
        <v>2</v>
      </c>
      <c r="W2416" s="93">
        <v>1</v>
      </c>
      <c r="Y2416" s="93" t="s">
        <v>1034</v>
      </c>
      <c r="Z2416" s="94" t="s">
        <v>1035</v>
      </c>
    </row>
    <row r="2417" spans="1:26">
      <c r="A2417" s="92">
        <v>126</v>
      </c>
      <c r="B2417" s="93" t="s">
        <v>498</v>
      </c>
      <c r="C2417" s="93" t="s">
        <v>482</v>
      </c>
      <c r="D2417" s="93">
        <v>172</v>
      </c>
      <c r="E2417" s="93" t="s">
        <v>487</v>
      </c>
      <c r="F2417" s="93">
        <v>216</v>
      </c>
      <c r="G2417" s="93">
        <v>1779</v>
      </c>
      <c r="I2417" s="93">
        <v>5</v>
      </c>
      <c r="J2417" s="93">
        <v>216</v>
      </c>
      <c r="K2417" s="93">
        <v>379</v>
      </c>
      <c r="P2417" s="93" t="s">
        <v>667</v>
      </c>
      <c r="Q2417" s="93">
        <v>2</v>
      </c>
      <c r="W2417" s="93">
        <v>1</v>
      </c>
      <c r="Y2417" s="93" t="s">
        <v>1034</v>
      </c>
      <c r="Z2417" s="94" t="s">
        <v>1035</v>
      </c>
    </row>
    <row r="2418" spans="1:26">
      <c r="A2418" s="92">
        <v>126</v>
      </c>
      <c r="B2418" s="93" t="s">
        <v>498</v>
      </c>
      <c r="C2418" s="93" t="s">
        <v>482</v>
      </c>
      <c r="D2418" s="93">
        <v>172</v>
      </c>
      <c r="E2418" s="93" t="s">
        <v>485</v>
      </c>
      <c r="F2418" s="93">
        <v>20</v>
      </c>
      <c r="G2418" s="93">
        <v>1779</v>
      </c>
      <c r="I2418" s="93">
        <v>5</v>
      </c>
      <c r="J2418" s="93">
        <v>216</v>
      </c>
      <c r="K2418" s="93">
        <v>379</v>
      </c>
      <c r="P2418" s="93" t="s">
        <v>667</v>
      </c>
      <c r="Q2418" s="93">
        <v>2</v>
      </c>
      <c r="W2418" s="93">
        <v>1</v>
      </c>
      <c r="Y2418" s="93" t="s">
        <v>1034</v>
      </c>
      <c r="Z2418" s="94" t="s">
        <v>1035</v>
      </c>
    </row>
    <row r="2419" spans="1:26">
      <c r="A2419" s="92">
        <v>126</v>
      </c>
      <c r="B2419" s="93" t="s">
        <v>498</v>
      </c>
      <c r="C2419" s="93" t="s">
        <v>23</v>
      </c>
      <c r="D2419" s="93">
        <v>56</v>
      </c>
      <c r="E2419" s="93" t="s">
        <v>570</v>
      </c>
      <c r="F2419" s="93">
        <v>379</v>
      </c>
      <c r="G2419" s="93">
        <v>1779</v>
      </c>
      <c r="I2419" s="93">
        <v>5</v>
      </c>
      <c r="J2419" s="93">
        <v>216</v>
      </c>
      <c r="K2419" s="93">
        <v>379</v>
      </c>
      <c r="P2419" s="93" t="s">
        <v>667</v>
      </c>
      <c r="Q2419" s="93">
        <v>2</v>
      </c>
      <c r="R2419" s="93">
        <v>1</v>
      </c>
      <c r="W2419" s="93">
        <v>1</v>
      </c>
      <c r="Y2419" s="93" t="s">
        <v>1034</v>
      </c>
      <c r="Z2419" s="94" t="s">
        <v>1035</v>
      </c>
    </row>
    <row r="2420" spans="1:26">
      <c r="A2420" s="92">
        <v>126</v>
      </c>
      <c r="B2420" s="93" t="s">
        <v>498</v>
      </c>
      <c r="C2420" s="93" t="s">
        <v>23</v>
      </c>
      <c r="D2420" s="93">
        <v>56</v>
      </c>
      <c r="E2420" s="93" t="s">
        <v>487</v>
      </c>
      <c r="F2420" s="93">
        <v>216</v>
      </c>
      <c r="G2420" s="93">
        <v>1779</v>
      </c>
      <c r="I2420" s="93">
        <v>5</v>
      </c>
      <c r="J2420" s="93">
        <v>216</v>
      </c>
      <c r="K2420" s="93">
        <v>379</v>
      </c>
      <c r="P2420" s="93" t="s">
        <v>667</v>
      </c>
      <c r="Q2420" s="93">
        <v>2</v>
      </c>
      <c r="W2420" s="93">
        <v>1</v>
      </c>
      <c r="Y2420" s="93" t="s">
        <v>1034</v>
      </c>
      <c r="Z2420" s="94" t="s">
        <v>1035</v>
      </c>
    </row>
    <row r="2421" spans="1:26">
      <c r="A2421" s="92">
        <v>126</v>
      </c>
      <c r="B2421" s="93" t="s">
        <v>498</v>
      </c>
      <c r="C2421" s="93" t="s">
        <v>23</v>
      </c>
      <c r="D2421" s="93">
        <v>56</v>
      </c>
      <c r="E2421" s="93" t="s">
        <v>485</v>
      </c>
      <c r="F2421" s="93">
        <v>20</v>
      </c>
      <c r="G2421" s="93">
        <v>1779</v>
      </c>
      <c r="I2421" s="93">
        <v>5</v>
      </c>
      <c r="J2421" s="93">
        <v>216</v>
      </c>
      <c r="K2421" s="93">
        <v>379</v>
      </c>
      <c r="P2421" s="93" t="s">
        <v>667</v>
      </c>
      <c r="Q2421" s="93">
        <v>2</v>
      </c>
      <c r="W2421" s="93">
        <v>1</v>
      </c>
      <c r="Y2421" s="93" t="s">
        <v>1034</v>
      </c>
      <c r="Z2421" s="94" t="s">
        <v>1035</v>
      </c>
    </row>
    <row r="2422" spans="1:26">
      <c r="A2422" s="92">
        <v>126</v>
      </c>
      <c r="B2422" s="93" t="s">
        <v>498</v>
      </c>
      <c r="C2422" s="93" t="s">
        <v>23</v>
      </c>
      <c r="D2422" s="93">
        <v>56</v>
      </c>
      <c r="E2422" s="93" t="s">
        <v>863</v>
      </c>
      <c r="F2422" s="93">
        <v>157</v>
      </c>
      <c r="G2422" s="93">
        <v>1779</v>
      </c>
      <c r="I2422" s="93">
        <v>5</v>
      </c>
      <c r="J2422" s="93">
        <v>216</v>
      </c>
      <c r="K2422" s="93">
        <v>379</v>
      </c>
      <c r="P2422" s="93" t="s">
        <v>667</v>
      </c>
      <c r="Q2422" s="93">
        <v>2</v>
      </c>
      <c r="W2422" s="93">
        <v>1</v>
      </c>
      <c r="Y2422" s="93" t="s">
        <v>1034</v>
      </c>
      <c r="Z2422" s="94" t="s">
        <v>1035</v>
      </c>
    </row>
    <row r="2423" spans="1:26">
      <c r="A2423" s="92">
        <v>127</v>
      </c>
      <c r="B2423" s="93" t="s">
        <v>1356</v>
      </c>
      <c r="C2423" s="93" t="s">
        <v>481</v>
      </c>
      <c r="D2423" s="93">
        <v>304</v>
      </c>
      <c r="E2423" s="93" t="s">
        <v>747</v>
      </c>
      <c r="F2423" s="93">
        <v>375</v>
      </c>
      <c r="G2423" s="93">
        <v>1511</v>
      </c>
      <c r="J2423" s="93">
        <v>304</v>
      </c>
      <c r="P2423" s="93" t="s">
        <v>667</v>
      </c>
      <c r="Q2423" s="93">
        <v>4</v>
      </c>
      <c r="W2423" s="93">
        <v>1</v>
      </c>
      <c r="Y2423" s="93" t="s">
        <v>1354</v>
      </c>
      <c r="Z2423" s="94" t="s">
        <v>1355</v>
      </c>
    </row>
    <row r="2424" spans="1:26">
      <c r="A2424" s="92">
        <v>127</v>
      </c>
      <c r="B2424" s="93" t="s">
        <v>1356</v>
      </c>
      <c r="C2424" s="93" t="s">
        <v>481</v>
      </c>
      <c r="D2424" s="93">
        <v>304</v>
      </c>
      <c r="E2424" s="93" t="s">
        <v>747</v>
      </c>
      <c r="F2424" s="93">
        <v>375</v>
      </c>
      <c r="G2424" s="93">
        <v>1512</v>
      </c>
      <c r="J2424" s="93">
        <v>304</v>
      </c>
      <c r="P2424" s="93" t="s">
        <v>667</v>
      </c>
      <c r="Q2424" s="93">
        <v>4</v>
      </c>
      <c r="W2424" s="93">
        <v>1</v>
      </c>
      <c r="Y2424" s="93" t="s">
        <v>1354</v>
      </c>
      <c r="Z2424" s="94" t="s">
        <v>1355</v>
      </c>
    </row>
    <row r="2425" spans="1:26">
      <c r="A2425" s="92">
        <v>127</v>
      </c>
      <c r="B2425" s="93" t="s">
        <v>1356</v>
      </c>
      <c r="C2425" s="93" t="s">
        <v>481</v>
      </c>
      <c r="D2425" s="93">
        <v>304</v>
      </c>
      <c r="E2425" s="93" t="s">
        <v>473</v>
      </c>
      <c r="F2425" s="93">
        <v>177</v>
      </c>
      <c r="G2425" s="93">
        <v>1512</v>
      </c>
      <c r="J2425" s="93">
        <v>304</v>
      </c>
      <c r="P2425" s="93" t="s">
        <v>667</v>
      </c>
      <c r="Q2425" s="93">
        <v>4</v>
      </c>
      <c r="W2425" s="93">
        <v>1</v>
      </c>
      <c r="Y2425" s="93" t="s">
        <v>1354</v>
      </c>
      <c r="Z2425" s="94" t="s">
        <v>1355</v>
      </c>
    </row>
    <row r="2426" spans="1:26">
      <c r="A2426" s="92">
        <v>127</v>
      </c>
      <c r="B2426" s="93" t="s">
        <v>1356</v>
      </c>
      <c r="C2426" s="93" t="s">
        <v>481</v>
      </c>
      <c r="D2426" s="93">
        <v>304</v>
      </c>
      <c r="E2426" s="93" t="s">
        <v>747</v>
      </c>
      <c r="F2426" s="93">
        <v>375</v>
      </c>
      <c r="G2426" s="93">
        <v>1513</v>
      </c>
      <c r="J2426" s="93">
        <v>304</v>
      </c>
      <c r="P2426" s="93" t="s">
        <v>667</v>
      </c>
      <c r="Q2426" s="93">
        <v>4</v>
      </c>
      <c r="W2426" s="93">
        <v>1</v>
      </c>
      <c r="Y2426" s="93" t="s">
        <v>1354</v>
      </c>
      <c r="Z2426" s="94" t="s">
        <v>1355</v>
      </c>
    </row>
    <row r="2427" spans="1:26">
      <c r="A2427" s="92">
        <v>127</v>
      </c>
      <c r="B2427" s="93" t="s">
        <v>1356</v>
      </c>
      <c r="C2427" s="93" t="s">
        <v>481</v>
      </c>
      <c r="D2427" s="93">
        <v>304</v>
      </c>
      <c r="E2427" s="93" t="s">
        <v>473</v>
      </c>
      <c r="F2427" s="93">
        <v>177</v>
      </c>
      <c r="G2427" s="93">
        <v>1513</v>
      </c>
      <c r="J2427" s="93">
        <v>304</v>
      </c>
      <c r="P2427" s="93" t="s">
        <v>667</v>
      </c>
      <c r="Q2427" s="93">
        <v>4</v>
      </c>
      <c r="W2427" s="93">
        <v>1</v>
      </c>
      <c r="Y2427" s="93" t="s">
        <v>1354</v>
      </c>
      <c r="Z2427" s="94" t="s">
        <v>1355</v>
      </c>
    </row>
    <row r="2428" spans="1:26">
      <c r="A2428" s="92">
        <v>127</v>
      </c>
      <c r="B2428" s="93" t="s">
        <v>1356</v>
      </c>
      <c r="C2428" s="93" t="s">
        <v>481</v>
      </c>
      <c r="D2428" s="93">
        <v>304</v>
      </c>
      <c r="E2428" s="93" t="s">
        <v>570</v>
      </c>
      <c r="F2428" s="93">
        <v>379</v>
      </c>
      <c r="G2428" s="93">
        <v>1513</v>
      </c>
      <c r="J2428" s="93">
        <v>304</v>
      </c>
      <c r="P2428" s="93" t="s">
        <v>667</v>
      </c>
      <c r="Q2428" s="93">
        <v>4</v>
      </c>
      <c r="W2428" s="93">
        <v>1</v>
      </c>
      <c r="Y2428" s="93" t="s">
        <v>1354</v>
      </c>
      <c r="Z2428" s="94" t="s">
        <v>1355</v>
      </c>
    </row>
    <row r="2429" spans="1:26">
      <c r="A2429" s="92">
        <v>127</v>
      </c>
      <c r="B2429" s="93" t="s">
        <v>1356</v>
      </c>
      <c r="C2429" s="93" t="s">
        <v>481</v>
      </c>
      <c r="D2429" s="93">
        <v>304</v>
      </c>
      <c r="E2429" s="93" t="s">
        <v>747</v>
      </c>
      <c r="F2429" s="93">
        <v>375</v>
      </c>
      <c r="G2429" s="93">
        <v>1514</v>
      </c>
      <c r="J2429" s="93">
        <v>304</v>
      </c>
      <c r="P2429" s="93" t="s">
        <v>667</v>
      </c>
      <c r="Q2429" s="93">
        <v>4</v>
      </c>
      <c r="W2429" s="93">
        <v>1</v>
      </c>
      <c r="Y2429" s="93" t="s">
        <v>1354</v>
      </c>
      <c r="Z2429" s="94" t="s">
        <v>1355</v>
      </c>
    </row>
    <row r="2430" spans="1:26">
      <c r="A2430" s="92">
        <v>127</v>
      </c>
      <c r="B2430" s="93" t="s">
        <v>1356</v>
      </c>
      <c r="C2430" s="93" t="s">
        <v>481</v>
      </c>
      <c r="D2430" s="93">
        <v>304</v>
      </c>
      <c r="E2430" s="93" t="s">
        <v>473</v>
      </c>
      <c r="F2430" s="93">
        <v>177</v>
      </c>
      <c r="G2430" s="93">
        <v>1514</v>
      </c>
      <c r="J2430" s="93">
        <v>304</v>
      </c>
      <c r="P2430" s="93" t="s">
        <v>667</v>
      </c>
      <c r="Q2430" s="93">
        <v>4</v>
      </c>
      <c r="W2430" s="93">
        <v>1</v>
      </c>
      <c r="Y2430" s="93" t="s">
        <v>1354</v>
      </c>
      <c r="Z2430" s="94" t="s">
        <v>1355</v>
      </c>
    </row>
    <row r="2431" spans="1:26">
      <c r="A2431" s="92">
        <v>127</v>
      </c>
      <c r="B2431" s="93" t="s">
        <v>1356</v>
      </c>
      <c r="C2431" s="93" t="s">
        <v>481</v>
      </c>
      <c r="D2431" s="93">
        <v>304</v>
      </c>
      <c r="E2431" s="93" t="s">
        <v>570</v>
      </c>
      <c r="F2431" s="93">
        <v>379</v>
      </c>
      <c r="G2431" s="93">
        <v>1514</v>
      </c>
      <c r="J2431" s="93">
        <v>304</v>
      </c>
      <c r="P2431" s="93" t="s">
        <v>667</v>
      </c>
      <c r="Q2431" s="93">
        <v>4</v>
      </c>
      <c r="W2431" s="93">
        <v>1</v>
      </c>
      <c r="Y2431" s="93" t="s">
        <v>1354</v>
      </c>
      <c r="Z2431" s="94" t="s">
        <v>1355</v>
      </c>
    </row>
    <row r="2432" spans="1:26">
      <c r="A2432" s="92">
        <v>128</v>
      </c>
      <c r="B2432" s="93" t="s">
        <v>883</v>
      </c>
      <c r="C2432" s="93" t="s">
        <v>481</v>
      </c>
      <c r="D2432" s="93">
        <v>304</v>
      </c>
      <c r="E2432" s="93" t="s">
        <v>36</v>
      </c>
      <c r="F2432" s="93">
        <v>349</v>
      </c>
      <c r="G2432" s="93">
        <v>1508</v>
      </c>
      <c r="H2432" s="93" t="s">
        <v>469</v>
      </c>
      <c r="J2432" s="93">
        <v>304</v>
      </c>
      <c r="K2432" s="93">
        <v>375</v>
      </c>
      <c r="L2432" s="93">
        <v>379</v>
      </c>
      <c r="P2432" s="93" t="s">
        <v>667</v>
      </c>
      <c r="Q2432" s="93">
        <v>1</v>
      </c>
      <c r="W2432" s="93">
        <v>1</v>
      </c>
      <c r="Y2432" s="93" t="s">
        <v>1357</v>
      </c>
    </row>
    <row r="2433" spans="1:26">
      <c r="A2433" s="92">
        <v>128</v>
      </c>
      <c r="B2433" s="93" t="s">
        <v>883</v>
      </c>
      <c r="C2433" s="93" t="s">
        <v>747</v>
      </c>
      <c r="D2433" s="93">
        <v>375</v>
      </c>
      <c r="E2433" s="93" t="s">
        <v>36</v>
      </c>
      <c r="F2433" s="93">
        <v>349</v>
      </c>
      <c r="G2433" s="93">
        <v>1508</v>
      </c>
      <c r="H2433" s="93" t="s">
        <v>469</v>
      </c>
      <c r="J2433" s="93">
        <v>304</v>
      </c>
      <c r="K2433" s="93">
        <v>375</v>
      </c>
      <c r="L2433" s="93">
        <v>379</v>
      </c>
      <c r="P2433" s="93" t="s">
        <v>667</v>
      </c>
      <c r="Q2433" s="93">
        <v>1</v>
      </c>
      <c r="W2433" s="93">
        <v>1</v>
      </c>
      <c r="Y2433" s="93" t="s">
        <v>1357</v>
      </c>
    </row>
    <row r="2434" spans="1:26">
      <c r="A2434" s="92">
        <v>128</v>
      </c>
      <c r="B2434" s="93" t="s">
        <v>883</v>
      </c>
      <c r="C2434" s="93" t="s">
        <v>570</v>
      </c>
      <c r="D2434" s="93">
        <v>379</v>
      </c>
      <c r="E2434" s="93" t="s">
        <v>36</v>
      </c>
      <c r="F2434" s="93">
        <v>349</v>
      </c>
      <c r="G2434" s="93">
        <v>1508</v>
      </c>
      <c r="H2434" s="93" t="s">
        <v>469</v>
      </c>
      <c r="J2434" s="93">
        <v>304</v>
      </c>
      <c r="K2434" s="93">
        <v>375</v>
      </c>
      <c r="L2434" s="93">
        <v>379</v>
      </c>
      <c r="P2434" s="93" t="s">
        <v>667</v>
      </c>
      <c r="Q2434" s="93">
        <v>1</v>
      </c>
      <c r="W2434" s="93">
        <v>1</v>
      </c>
      <c r="Y2434" s="93" t="s">
        <v>1357</v>
      </c>
    </row>
    <row r="2435" spans="1:26">
      <c r="A2435" s="92">
        <v>128</v>
      </c>
      <c r="B2435" s="93" t="s">
        <v>883</v>
      </c>
      <c r="C2435" s="93" t="s">
        <v>481</v>
      </c>
      <c r="D2435" s="93">
        <v>304</v>
      </c>
      <c r="E2435" s="93" t="s">
        <v>36</v>
      </c>
      <c r="F2435" s="93">
        <v>349</v>
      </c>
      <c r="G2435" s="93">
        <v>1509</v>
      </c>
      <c r="H2435" s="93" t="s">
        <v>469</v>
      </c>
      <c r="J2435" s="93">
        <v>304</v>
      </c>
      <c r="K2435" s="93">
        <v>375</v>
      </c>
      <c r="L2435" s="93">
        <v>379</v>
      </c>
      <c r="P2435" s="93" t="s">
        <v>667</v>
      </c>
      <c r="Q2435" s="93">
        <v>1</v>
      </c>
      <c r="W2435" s="93">
        <v>1</v>
      </c>
      <c r="Y2435" s="93" t="s">
        <v>1357</v>
      </c>
    </row>
    <row r="2436" spans="1:26">
      <c r="A2436" s="92">
        <v>128</v>
      </c>
      <c r="B2436" s="93" t="s">
        <v>883</v>
      </c>
      <c r="C2436" s="93" t="s">
        <v>747</v>
      </c>
      <c r="D2436" s="93">
        <v>375</v>
      </c>
      <c r="E2436" s="93" t="s">
        <v>36</v>
      </c>
      <c r="F2436" s="93">
        <v>349</v>
      </c>
      <c r="G2436" s="93">
        <v>1509</v>
      </c>
      <c r="H2436" s="93" t="s">
        <v>469</v>
      </c>
      <c r="J2436" s="93">
        <v>304</v>
      </c>
      <c r="K2436" s="93">
        <v>375</v>
      </c>
      <c r="L2436" s="93">
        <v>379</v>
      </c>
      <c r="P2436" s="93" t="s">
        <v>667</v>
      </c>
      <c r="Q2436" s="93">
        <v>1</v>
      </c>
      <c r="W2436" s="93">
        <v>1</v>
      </c>
      <c r="Y2436" s="93" t="s">
        <v>1357</v>
      </c>
    </row>
    <row r="2437" spans="1:26">
      <c r="A2437" s="92">
        <v>128</v>
      </c>
      <c r="B2437" s="93" t="s">
        <v>883</v>
      </c>
      <c r="C2437" s="93" t="s">
        <v>570</v>
      </c>
      <c r="D2437" s="93">
        <v>379</v>
      </c>
      <c r="E2437" s="93" t="s">
        <v>36</v>
      </c>
      <c r="F2437" s="93">
        <v>349</v>
      </c>
      <c r="G2437" s="93">
        <v>1509</v>
      </c>
      <c r="H2437" s="93" t="s">
        <v>469</v>
      </c>
      <c r="J2437" s="93">
        <v>304</v>
      </c>
      <c r="K2437" s="93">
        <v>375</v>
      </c>
      <c r="L2437" s="93">
        <v>379</v>
      </c>
      <c r="P2437" s="93" t="s">
        <v>667</v>
      </c>
      <c r="Q2437" s="93">
        <v>1</v>
      </c>
      <c r="W2437" s="93">
        <v>1</v>
      </c>
      <c r="Y2437" s="93" t="s">
        <v>1357</v>
      </c>
    </row>
    <row r="2438" spans="1:26">
      <c r="A2438" s="92">
        <v>129</v>
      </c>
      <c r="B2438" s="93" t="s">
        <v>1217</v>
      </c>
      <c r="C2438" s="93" t="s">
        <v>481</v>
      </c>
      <c r="D2438" s="93">
        <v>304</v>
      </c>
      <c r="E2438" s="93" t="s">
        <v>744</v>
      </c>
      <c r="F2438" s="93">
        <v>375</v>
      </c>
      <c r="G2438" s="93">
        <v>1590</v>
      </c>
      <c r="P2438" s="93" t="s">
        <v>668</v>
      </c>
      <c r="Q2438" s="93">
        <v>3</v>
      </c>
      <c r="W2438" s="93" t="s">
        <v>1250</v>
      </c>
      <c r="X2438" s="94" t="s">
        <v>1359</v>
      </c>
      <c r="Y2438" s="93" t="s">
        <v>950</v>
      </c>
      <c r="Z2438" s="94" t="s">
        <v>1361</v>
      </c>
    </row>
    <row r="2439" spans="1:26">
      <c r="A2439" s="92">
        <v>129</v>
      </c>
      <c r="B2439" s="93" t="s">
        <v>1217</v>
      </c>
      <c r="C2439" s="93" t="s">
        <v>39</v>
      </c>
      <c r="D2439" s="93">
        <v>291</v>
      </c>
      <c r="E2439" s="93" t="s">
        <v>744</v>
      </c>
      <c r="F2439" s="93">
        <v>375</v>
      </c>
      <c r="G2439" s="93">
        <v>1590</v>
      </c>
      <c r="P2439" s="93" t="s">
        <v>668</v>
      </c>
      <c r="Q2439" s="93">
        <v>3</v>
      </c>
      <c r="W2439" s="93" t="s">
        <v>1275</v>
      </c>
      <c r="X2439" s="94" t="s">
        <v>1360</v>
      </c>
      <c r="Y2439" s="93" t="s">
        <v>950</v>
      </c>
      <c r="Z2439" s="94" t="s">
        <v>1361</v>
      </c>
    </row>
    <row r="2440" spans="1:26">
      <c r="A2440" s="92">
        <v>129</v>
      </c>
      <c r="B2440" s="93" t="s">
        <v>1217</v>
      </c>
      <c r="C2440" s="93" t="s">
        <v>481</v>
      </c>
      <c r="D2440" s="93">
        <v>304</v>
      </c>
      <c r="E2440" s="93" t="s">
        <v>744</v>
      </c>
      <c r="F2440" s="93">
        <v>375</v>
      </c>
      <c r="G2440" s="93">
        <v>1591</v>
      </c>
      <c r="P2440" s="93" t="s">
        <v>668</v>
      </c>
      <c r="Q2440" s="93">
        <v>3</v>
      </c>
      <c r="W2440" s="93" t="s">
        <v>1250</v>
      </c>
      <c r="X2440" s="94" t="s">
        <v>949</v>
      </c>
      <c r="Y2440" s="93" t="s">
        <v>950</v>
      </c>
      <c r="Z2440" s="94" t="s">
        <v>1361</v>
      </c>
    </row>
    <row r="2441" spans="1:26">
      <c r="A2441" s="92">
        <v>129</v>
      </c>
      <c r="B2441" s="93" t="s">
        <v>1217</v>
      </c>
      <c r="C2441" s="93" t="s">
        <v>39</v>
      </c>
      <c r="D2441" s="93">
        <v>291</v>
      </c>
      <c r="E2441" s="93" t="s">
        <v>744</v>
      </c>
      <c r="F2441" s="93">
        <v>375</v>
      </c>
      <c r="G2441" s="93">
        <v>1591</v>
      </c>
      <c r="P2441" s="93" t="s">
        <v>668</v>
      </c>
      <c r="Q2441" s="93">
        <v>3</v>
      </c>
      <c r="W2441" s="93" t="s">
        <v>1275</v>
      </c>
      <c r="X2441" s="94" t="s">
        <v>1360</v>
      </c>
      <c r="Y2441" s="93" t="s">
        <v>950</v>
      </c>
      <c r="Z2441" s="94" t="s">
        <v>1361</v>
      </c>
    </row>
    <row r="2442" spans="1:26">
      <c r="A2442" s="92">
        <v>129</v>
      </c>
      <c r="B2442" s="93" t="s">
        <v>1217</v>
      </c>
      <c r="C2442" s="93" t="s">
        <v>481</v>
      </c>
      <c r="D2442" s="93">
        <v>304</v>
      </c>
      <c r="E2442" s="93" t="s">
        <v>744</v>
      </c>
      <c r="F2442" s="93">
        <v>375</v>
      </c>
      <c r="G2442" s="93">
        <v>1592</v>
      </c>
      <c r="P2442" s="93" t="s">
        <v>668</v>
      </c>
      <c r="Q2442" s="93">
        <v>3</v>
      </c>
      <c r="W2442" s="93" t="s">
        <v>1250</v>
      </c>
      <c r="X2442" s="94" t="s">
        <v>949</v>
      </c>
      <c r="Y2442" s="93" t="s">
        <v>950</v>
      </c>
      <c r="Z2442" s="94" t="s">
        <v>1361</v>
      </c>
    </row>
    <row r="2443" spans="1:26">
      <c r="A2443" s="92">
        <v>129</v>
      </c>
      <c r="B2443" s="93" t="s">
        <v>1217</v>
      </c>
      <c r="C2443" s="93" t="s">
        <v>39</v>
      </c>
      <c r="D2443" s="93">
        <v>291</v>
      </c>
      <c r="E2443" s="93" t="s">
        <v>744</v>
      </c>
      <c r="F2443" s="93">
        <v>375</v>
      </c>
      <c r="G2443" s="93">
        <v>1592</v>
      </c>
      <c r="P2443" s="93" t="s">
        <v>668</v>
      </c>
      <c r="Q2443" s="93">
        <v>3</v>
      </c>
      <c r="W2443" s="93" t="s">
        <v>1275</v>
      </c>
      <c r="X2443" s="94" t="s">
        <v>1360</v>
      </c>
      <c r="Y2443" s="93" t="s">
        <v>950</v>
      </c>
      <c r="Z2443" s="94" t="s">
        <v>1361</v>
      </c>
    </row>
    <row r="2444" spans="1:26">
      <c r="A2444" s="92">
        <v>129</v>
      </c>
      <c r="B2444" s="93" t="s">
        <v>1217</v>
      </c>
      <c r="C2444" s="93" t="s">
        <v>481</v>
      </c>
      <c r="D2444" s="93">
        <v>304</v>
      </c>
      <c r="E2444" s="93" t="s">
        <v>744</v>
      </c>
      <c r="F2444" s="93">
        <v>375</v>
      </c>
      <c r="G2444" s="93">
        <v>1593</v>
      </c>
      <c r="P2444" s="93" t="s">
        <v>668</v>
      </c>
      <c r="Q2444" s="93">
        <v>3</v>
      </c>
      <c r="W2444" s="93" t="s">
        <v>1250</v>
      </c>
      <c r="X2444" s="94" t="s">
        <v>949</v>
      </c>
      <c r="Y2444" s="93" t="s">
        <v>950</v>
      </c>
      <c r="Z2444" s="94" t="s">
        <v>1361</v>
      </c>
    </row>
    <row r="2445" spans="1:26">
      <c r="A2445" s="92">
        <v>129</v>
      </c>
      <c r="B2445" s="93" t="s">
        <v>1217</v>
      </c>
      <c r="C2445" s="93" t="s">
        <v>39</v>
      </c>
      <c r="D2445" s="93">
        <v>291</v>
      </c>
      <c r="E2445" s="93" t="s">
        <v>744</v>
      </c>
      <c r="F2445" s="93">
        <v>375</v>
      </c>
      <c r="G2445" s="93">
        <v>1593</v>
      </c>
      <c r="P2445" s="93" t="s">
        <v>668</v>
      </c>
      <c r="Q2445" s="93">
        <v>3</v>
      </c>
      <c r="W2445" s="93" t="s">
        <v>1275</v>
      </c>
      <c r="X2445" s="94" t="s">
        <v>1360</v>
      </c>
      <c r="Y2445" s="93" t="s">
        <v>950</v>
      </c>
      <c r="Z2445" s="94" t="s">
        <v>1361</v>
      </c>
    </row>
    <row r="2446" spans="1:26">
      <c r="A2446" s="92">
        <v>129</v>
      </c>
      <c r="B2446" s="93" t="s">
        <v>1217</v>
      </c>
      <c r="C2446" s="93" t="s">
        <v>481</v>
      </c>
      <c r="D2446" s="93">
        <v>304</v>
      </c>
      <c r="E2446" s="93" t="s">
        <v>744</v>
      </c>
      <c r="F2446" s="93">
        <v>375</v>
      </c>
      <c r="G2446" s="93">
        <v>1594</v>
      </c>
      <c r="P2446" s="93" t="s">
        <v>668</v>
      </c>
      <c r="Q2446" s="93">
        <v>3</v>
      </c>
      <c r="W2446" s="93" t="s">
        <v>1250</v>
      </c>
      <c r="X2446" s="94" t="s">
        <v>949</v>
      </c>
      <c r="Y2446" s="93" t="s">
        <v>950</v>
      </c>
      <c r="Z2446" s="94" t="s">
        <v>1361</v>
      </c>
    </row>
    <row r="2447" spans="1:26">
      <c r="A2447" s="92">
        <v>129</v>
      </c>
      <c r="B2447" s="93" t="s">
        <v>1217</v>
      </c>
      <c r="C2447" s="93" t="s">
        <v>39</v>
      </c>
      <c r="D2447" s="93">
        <v>291</v>
      </c>
      <c r="E2447" s="93" t="s">
        <v>744</v>
      </c>
      <c r="F2447" s="93">
        <v>375</v>
      </c>
      <c r="G2447" s="93">
        <v>1594</v>
      </c>
      <c r="P2447" s="93" t="s">
        <v>668</v>
      </c>
      <c r="Q2447" s="93">
        <v>3</v>
      </c>
      <c r="W2447" s="93" t="s">
        <v>1275</v>
      </c>
      <c r="X2447" s="94" t="s">
        <v>1360</v>
      </c>
      <c r="Y2447" s="93" t="s">
        <v>950</v>
      </c>
      <c r="Z2447" s="94" t="s">
        <v>1361</v>
      </c>
    </row>
    <row r="2448" spans="1:26">
      <c r="A2448" s="92">
        <v>129</v>
      </c>
      <c r="B2448" s="93" t="s">
        <v>1217</v>
      </c>
      <c r="C2448" s="93" t="s">
        <v>481</v>
      </c>
      <c r="D2448" s="93">
        <v>304</v>
      </c>
      <c r="E2448" s="93" t="s">
        <v>744</v>
      </c>
      <c r="F2448" s="93">
        <v>375</v>
      </c>
      <c r="G2448" s="93">
        <v>1595</v>
      </c>
      <c r="P2448" s="93" t="s">
        <v>668</v>
      </c>
      <c r="Q2448" s="93">
        <v>3</v>
      </c>
      <c r="W2448" s="93" t="s">
        <v>1250</v>
      </c>
      <c r="X2448" s="94" t="s">
        <v>949</v>
      </c>
      <c r="Y2448" s="93" t="s">
        <v>950</v>
      </c>
      <c r="Z2448" s="94" t="s">
        <v>1361</v>
      </c>
    </row>
    <row r="2449" spans="1:26">
      <c r="A2449" s="92">
        <v>129</v>
      </c>
      <c r="B2449" s="93" t="s">
        <v>1217</v>
      </c>
      <c r="C2449" s="93" t="s">
        <v>39</v>
      </c>
      <c r="D2449" s="93">
        <v>291</v>
      </c>
      <c r="E2449" s="93" t="s">
        <v>744</v>
      </c>
      <c r="F2449" s="93">
        <v>375</v>
      </c>
      <c r="G2449" s="93">
        <v>1595</v>
      </c>
      <c r="P2449" s="93" t="s">
        <v>668</v>
      </c>
      <c r="Q2449" s="93">
        <v>3</v>
      </c>
      <c r="W2449" s="93" t="s">
        <v>1275</v>
      </c>
      <c r="X2449" s="94" t="s">
        <v>1360</v>
      </c>
      <c r="Y2449" s="93" t="s">
        <v>950</v>
      </c>
      <c r="Z2449" s="94" t="s">
        <v>1361</v>
      </c>
    </row>
    <row r="2450" spans="1:26">
      <c r="A2450" s="92">
        <v>129</v>
      </c>
      <c r="B2450" s="93" t="s">
        <v>1217</v>
      </c>
      <c r="C2450" s="93" t="s">
        <v>481</v>
      </c>
      <c r="D2450" s="93">
        <v>304</v>
      </c>
      <c r="E2450" s="93" t="s">
        <v>744</v>
      </c>
      <c r="F2450" s="93">
        <v>375</v>
      </c>
      <c r="G2450" s="93">
        <v>1596</v>
      </c>
      <c r="P2450" s="93" t="s">
        <v>668</v>
      </c>
      <c r="Q2450" s="93">
        <v>3</v>
      </c>
      <c r="W2450" s="93" t="s">
        <v>1250</v>
      </c>
      <c r="X2450" s="94" t="s">
        <v>949</v>
      </c>
      <c r="Y2450" s="93" t="s">
        <v>950</v>
      </c>
      <c r="Z2450" s="94" t="s">
        <v>1361</v>
      </c>
    </row>
    <row r="2451" spans="1:26">
      <c r="A2451" s="92">
        <v>129</v>
      </c>
      <c r="B2451" s="93" t="s">
        <v>1217</v>
      </c>
      <c r="C2451" s="93" t="s">
        <v>39</v>
      </c>
      <c r="D2451" s="93">
        <v>291</v>
      </c>
      <c r="E2451" s="93" t="s">
        <v>744</v>
      </c>
      <c r="F2451" s="93">
        <v>375</v>
      </c>
      <c r="G2451" s="93">
        <v>1596</v>
      </c>
      <c r="P2451" s="93" t="s">
        <v>668</v>
      </c>
      <c r="Q2451" s="93">
        <v>3</v>
      </c>
      <c r="W2451" s="93" t="s">
        <v>1275</v>
      </c>
      <c r="X2451" s="94" t="s">
        <v>1360</v>
      </c>
      <c r="Y2451" s="93" t="s">
        <v>950</v>
      </c>
      <c r="Z2451" s="94" t="s">
        <v>1361</v>
      </c>
    </row>
    <row r="2452" spans="1:26">
      <c r="A2452" s="92">
        <v>129</v>
      </c>
      <c r="B2452" s="93" t="s">
        <v>1217</v>
      </c>
      <c r="C2452" s="93" t="s">
        <v>481</v>
      </c>
      <c r="D2452" s="93">
        <v>304</v>
      </c>
      <c r="E2452" s="93" t="s">
        <v>744</v>
      </c>
      <c r="F2452" s="93">
        <v>375</v>
      </c>
      <c r="G2452" s="93">
        <v>1597</v>
      </c>
      <c r="P2452" s="93" t="s">
        <v>668</v>
      </c>
      <c r="Q2452" s="93">
        <v>3</v>
      </c>
      <c r="W2452" s="93" t="s">
        <v>1250</v>
      </c>
      <c r="X2452" s="94" t="s">
        <v>949</v>
      </c>
      <c r="Y2452" s="93" t="s">
        <v>950</v>
      </c>
      <c r="Z2452" s="94" t="s">
        <v>1361</v>
      </c>
    </row>
    <row r="2453" spans="1:26">
      <c r="A2453" s="92">
        <v>129</v>
      </c>
      <c r="B2453" s="93" t="s">
        <v>1217</v>
      </c>
      <c r="C2453" s="93" t="s">
        <v>39</v>
      </c>
      <c r="D2453" s="93">
        <v>291</v>
      </c>
      <c r="E2453" s="93" t="s">
        <v>744</v>
      </c>
      <c r="F2453" s="93">
        <v>375</v>
      </c>
      <c r="G2453" s="93">
        <v>1597</v>
      </c>
      <c r="P2453" s="93" t="s">
        <v>668</v>
      </c>
      <c r="Q2453" s="93">
        <v>3</v>
      </c>
      <c r="W2453" s="93" t="s">
        <v>1275</v>
      </c>
      <c r="X2453" s="94" t="s">
        <v>1360</v>
      </c>
      <c r="Y2453" s="93" t="s">
        <v>950</v>
      </c>
      <c r="Z2453" s="94" t="s">
        <v>1361</v>
      </c>
    </row>
    <row r="2454" spans="1:26">
      <c r="A2454" s="92">
        <v>129</v>
      </c>
      <c r="B2454" s="93" t="s">
        <v>1217</v>
      </c>
      <c r="C2454" s="93" t="s">
        <v>481</v>
      </c>
      <c r="D2454" s="93">
        <v>304</v>
      </c>
      <c r="E2454" s="93" t="s">
        <v>744</v>
      </c>
      <c r="F2454" s="93">
        <v>375</v>
      </c>
      <c r="G2454" s="93">
        <v>1598</v>
      </c>
      <c r="I2454" s="93">
        <v>5</v>
      </c>
      <c r="P2454" s="93" t="s">
        <v>668</v>
      </c>
      <c r="Q2454" s="93">
        <v>3</v>
      </c>
      <c r="W2454" s="93" t="s">
        <v>1250</v>
      </c>
      <c r="X2454" s="94" t="s">
        <v>949</v>
      </c>
      <c r="Y2454" s="93" t="s">
        <v>950</v>
      </c>
      <c r="Z2454" s="94" t="s">
        <v>1361</v>
      </c>
    </row>
    <row r="2455" spans="1:26">
      <c r="A2455" s="92">
        <v>129</v>
      </c>
      <c r="B2455" s="93" t="s">
        <v>1217</v>
      </c>
      <c r="C2455" s="93" t="s">
        <v>39</v>
      </c>
      <c r="D2455" s="93">
        <v>291</v>
      </c>
      <c r="E2455" s="93" t="s">
        <v>744</v>
      </c>
      <c r="F2455" s="93">
        <v>375</v>
      </c>
      <c r="G2455" s="93">
        <v>1598</v>
      </c>
      <c r="I2455" s="93">
        <v>5</v>
      </c>
      <c r="P2455" s="93" t="s">
        <v>668</v>
      </c>
      <c r="Q2455" s="93">
        <v>3</v>
      </c>
      <c r="W2455" s="93" t="s">
        <v>1275</v>
      </c>
      <c r="X2455" s="94" t="s">
        <v>1360</v>
      </c>
      <c r="Y2455" s="93" t="s">
        <v>950</v>
      </c>
      <c r="Z2455" s="94" t="s">
        <v>1361</v>
      </c>
    </row>
    <row r="2456" spans="1:26">
      <c r="A2456" s="92">
        <v>130</v>
      </c>
      <c r="B2456" s="93" t="s">
        <v>1220</v>
      </c>
      <c r="C2456" s="93" t="s">
        <v>367</v>
      </c>
      <c r="D2456" s="93">
        <v>390</v>
      </c>
      <c r="E2456" s="93" t="s">
        <v>54</v>
      </c>
      <c r="F2456" s="93">
        <v>385</v>
      </c>
      <c r="G2456" s="93">
        <v>1600</v>
      </c>
      <c r="J2456" s="93">
        <v>385</v>
      </c>
      <c r="P2456" s="93" t="s">
        <v>667</v>
      </c>
      <c r="Q2456" s="93">
        <v>3</v>
      </c>
      <c r="W2456" s="93">
        <v>1</v>
      </c>
      <c r="Y2456" s="94" t="s">
        <v>1363</v>
      </c>
      <c r="Z2456" s="94" t="s">
        <v>1364</v>
      </c>
    </row>
    <row r="2457" spans="1:26">
      <c r="A2457" s="92">
        <v>130</v>
      </c>
      <c r="B2457" s="93" t="s">
        <v>1220</v>
      </c>
      <c r="C2457" s="93" t="s">
        <v>55</v>
      </c>
      <c r="D2457" s="93">
        <v>389</v>
      </c>
      <c r="E2457" s="93" t="s">
        <v>54</v>
      </c>
      <c r="F2457" s="93">
        <v>385</v>
      </c>
      <c r="G2457" s="93">
        <v>1600</v>
      </c>
      <c r="J2457" s="93">
        <v>385</v>
      </c>
      <c r="P2457" s="93" t="s">
        <v>667</v>
      </c>
      <c r="Q2457" s="93">
        <v>3</v>
      </c>
      <c r="W2457" s="93" t="s">
        <v>1292</v>
      </c>
      <c r="X2457" s="94" t="s">
        <v>1362</v>
      </c>
      <c r="Y2457" s="94" t="s">
        <v>1363</v>
      </c>
      <c r="Z2457" s="94" t="s">
        <v>1364</v>
      </c>
    </row>
    <row r="2458" spans="1:26">
      <c r="A2458" s="92">
        <v>130</v>
      </c>
      <c r="B2458" s="93" t="s">
        <v>1220</v>
      </c>
      <c r="C2458" s="93" t="s">
        <v>367</v>
      </c>
      <c r="D2458" s="93">
        <v>390</v>
      </c>
      <c r="E2458" s="93" t="s">
        <v>54</v>
      </c>
      <c r="F2458" s="93">
        <v>385</v>
      </c>
      <c r="G2458" s="93">
        <v>1601</v>
      </c>
      <c r="J2458" s="93">
        <v>385</v>
      </c>
      <c r="P2458" s="93" t="s">
        <v>667</v>
      </c>
      <c r="Q2458" s="93">
        <v>3</v>
      </c>
      <c r="W2458" s="93">
        <v>1</v>
      </c>
      <c r="Y2458" s="94" t="s">
        <v>1363</v>
      </c>
      <c r="Z2458" s="94" t="s">
        <v>1364</v>
      </c>
    </row>
    <row r="2459" spans="1:26">
      <c r="A2459" s="92">
        <v>130</v>
      </c>
      <c r="B2459" s="93" t="s">
        <v>1220</v>
      </c>
      <c r="C2459" s="93" t="s">
        <v>55</v>
      </c>
      <c r="D2459" s="93">
        <v>389</v>
      </c>
      <c r="E2459" s="93" t="s">
        <v>54</v>
      </c>
      <c r="F2459" s="93">
        <v>385</v>
      </c>
      <c r="G2459" s="93">
        <v>1601</v>
      </c>
      <c r="J2459" s="93">
        <v>385</v>
      </c>
      <c r="P2459" s="93" t="s">
        <v>667</v>
      </c>
      <c r="Q2459" s="93">
        <v>3</v>
      </c>
      <c r="W2459" s="93" t="s">
        <v>1292</v>
      </c>
      <c r="X2459" s="94" t="s">
        <v>1362</v>
      </c>
      <c r="Y2459" s="94" t="s">
        <v>1363</v>
      </c>
      <c r="Z2459" s="94" t="s">
        <v>1364</v>
      </c>
    </row>
    <row r="2460" spans="1:26">
      <c r="A2460" s="92">
        <v>130</v>
      </c>
      <c r="B2460" s="93" t="s">
        <v>1220</v>
      </c>
      <c r="C2460" s="93" t="s">
        <v>367</v>
      </c>
      <c r="D2460" s="93">
        <v>390</v>
      </c>
      <c r="E2460" s="93" t="s">
        <v>54</v>
      </c>
      <c r="F2460" s="93">
        <v>385</v>
      </c>
      <c r="G2460" s="93">
        <v>1602</v>
      </c>
      <c r="J2460" s="93">
        <v>385</v>
      </c>
      <c r="P2460" s="93" t="s">
        <v>667</v>
      </c>
      <c r="Q2460" s="93">
        <v>3</v>
      </c>
      <c r="W2460" s="93">
        <v>1</v>
      </c>
      <c r="Y2460" s="94" t="s">
        <v>1363</v>
      </c>
      <c r="Z2460" s="94" t="s">
        <v>1364</v>
      </c>
    </row>
    <row r="2461" spans="1:26">
      <c r="A2461" s="92">
        <v>130</v>
      </c>
      <c r="B2461" s="93" t="s">
        <v>1220</v>
      </c>
      <c r="C2461" s="93" t="s">
        <v>55</v>
      </c>
      <c r="D2461" s="93">
        <v>389</v>
      </c>
      <c r="E2461" s="93" t="s">
        <v>54</v>
      </c>
      <c r="F2461" s="93">
        <v>385</v>
      </c>
      <c r="G2461" s="93">
        <v>1602</v>
      </c>
      <c r="J2461" s="93">
        <v>385</v>
      </c>
      <c r="P2461" s="93" t="s">
        <v>667</v>
      </c>
      <c r="Q2461" s="93">
        <v>3</v>
      </c>
      <c r="W2461" s="93" t="s">
        <v>1292</v>
      </c>
      <c r="X2461" s="94" t="s">
        <v>1362</v>
      </c>
      <c r="Y2461" s="94" t="s">
        <v>1363</v>
      </c>
      <c r="Z2461" s="94" t="s">
        <v>1364</v>
      </c>
    </row>
    <row r="2462" spans="1:26">
      <c r="A2462" s="92">
        <v>130</v>
      </c>
      <c r="B2462" s="93" t="s">
        <v>1220</v>
      </c>
      <c r="C2462" s="93" t="s">
        <v>367</v>
      </c>
      <c r="D2462" s="93">
        <v>390</v>
      </c>
      <c r="E2462" s="93" t="s">
        <v>54</v>
      </c>
      <c r="F2462" s="93">
        <v>385</v>
      </c>
      <c r="G2462" s="93">
        <v>1603</v>
      </c>
      <c r="J2462" s="93">
        <v>385</v>
      </c>
      <c r="P2462" s="93" t="s">
        <v>667</v>
      </c>
      <c r="Q2462" s="93">
        <v>3</v>
      </c>
      <c r="W2462" s="93">
        <v>1</v>
      </c>
      <c r="Y2462" s="94" t="s">
        <v>1363</v>
      </c>
      <c r="Z2462" s="94" t="s">
        <v>1364</v>
      </c>
    </row>
    <row r="2463" spans="1:26">
      <c r="A2463" s="92">
        <v>130</v>
      </c>
      <c r="B2463" s="93" t="s">
        <v>1220</v>
      </c>
      <c r="C2463" s="93" t="s">
        <v>55</v>
      </c>
      <c r="D2463" s="93">
        <v>389</v>
      </c>
      <c r="E2463" s="93" t="s">
        <v>54</v>
      </c>
      <c r="F2463" s="93">
        <v>385</v>
      </c>
      <c r="G2463" s="93">
        <v>1603</v>
      </c>
      <c r="J2463" s="93">
        <v>385</v>
      </c>
      <c r="P2463" s="93" t="s">
        <v>667</v>
      </c>
      <c r="Q2463" s="93">
        <v>3</v>
      </c>
      <c r="W2463" s="93" t="s">
        <v>1292</v>
      </c>
      <c r="X2463" s="94" t="s">
        <v>1362</v>
      </c>
      <c r="Y2463" s="94" t="s">
        <v>1363</v>
      </c>
      <c r="Z2463" s="94" t="s">
        <v>1364</v>
      </c>
    </row>
    <row r="2464" spans="1:26">
      <c r="A2464" s="92">
        <v>130</v>
      </c>
      <c r="B2464" s="93" t="s">
        <v>1220</v>
      </c>
      <c r="C2464" s="93" t="s">
        <v>367</v>
      </c>
      <c r="D2464" s="93">
        <v>390</v>
      </c>
      <c r="E2464" s="93" t="s">
        <v>54</v>
      </c>
      <c r="F2464" s="93">
        <v>385</v>
      </c>
      <c r="G2464" s="93">
        <v>1604</v>
      </c>
      <c r="J2464" s="93">
        <v>385</v>
      </c>
      <c r="P2464" s="93" t="s">
        <v>667</v>
      </c>
      <c r="Q2464" s="93">
        <v>3</v>
      </c>
      <c r="W2464" s="93">
        <v>1</v>
      </c>
      <c r="Y2464" s="94" t="s">
        <v>1363</v>
      </c>
      <c r="Z2464" s="94" t="s">
        <v>1364</v>
      </c>
    </row>
    <row r="2465" spans="1:26">
      <c r="A2465" s="92">
        <v>130</v>
      </c>
      <c r="B2465" s="93" t="s">
        <v>1220</v>
      </c>
      <c r="C2465" s="93" t="s">
        <v>55</v>
      </c>
      <c r="D2465" s="93">
        <v>389</v>
      </c>
      <c r="E2465" s="93" t="s">
        <v>54</v>
      </c>
      <c r="F2465" s="93">
        <v>385</v>
      </c>
      <c r="G2465" s="93">
        <v>1604</v>
      </c>
      <c r="J2465" s="93">
        <v>385</v>
      </c>
      <c r="P2465" s="93" t="s">
        <v>667</v>
      </c>
      <c r="Q2465" s="93">
        <v>3</v>
      </c>
      <c r="W2465" s="93" t="s">
        <v>1292</v>
      </c>
      <c r="X2465" s="94" t="s">
        <v>1362</v>
      </c>
      <c r="Y2465" s="94" t="s">
        <v>1363</v>
      </c>
      <c r="Z2465" s="94" t="s">
        <v>1364</v>
      </c>
    </row>
    <row r="2466" spans="1:26">
      <c r="A2466" s="92">
        <v>130</v>
      </c>
      <c r="B2466" s="93" t="s">
        <v>1220</v>
      </c>
      <c r="C2466" s="93" t="s">
        <v>367</v>
      </c>
      <c r="D2466" s="93">
        <v>390</v>
      </c>
      <c r="E2466" s="93" t="s">
        <v>54</v>
      </c>
      <c r="F2466" s="93">
        <v>385</v>
      </c>
      <c r="G2466" s="93">
        <v>1605</v>
      </c>
      <c r="J2466" s="93">
        <v>385</v>
      </c>
      <c r="P2466" s="93" t="s">
        <v>667</v>
      </c>
      <c r="Q2466" s="93">
        <v>3</v>
      </c>
      <c r="W2466" s="93">
        <v>1</v>
      </c>
      <c r="Y2466" s="94" t="s">
        <v>1363</v>
      </c>
      <c r="Z2466" s="94" t="s">
        <v>1364</v>
      </c>
    </row>
    <row r="2467" spans="1:26">
      <c r="A2467" s="92">
        <v>130</v>
      </c>
      <c r="B2467" s="93" t="s">
        <v>1220</v>
      </c>
      <c r="C2467" s="93" t="s">
        <v>55</v>
      </c>
      <c r="D2467" s="93">
        <v>389</v>
      </c>
      <c r="E2467" s="93" t="s">
        <v>54</v>
      </c>
      <c r="F2467" s="93">
        <v>385</v>
      </c>
      <c r="G2467" s="93">
        <v>1605</v>
      </c>
      <c r="J2467" s="93">
        <v>385</v>
      </c>
      <c r="P2467" s="93" t="s">
        <v>667</v>
      </c>
      <c r="Q2467" s="93">
        <v>3</v>
      </c>
      <c r="W2467" s="93" t="s">
        <v>1292</v>
      </c>
      <c r="X2467" s="94" t="s">
        <v>1362</v>
      </c>
      <c r="Y2467" s="94" t="s">
        <v>1363</v>
      </c>
      <c r="Z2467" s="94" t="s">
        <v>1364</v>
      </c>
    </row>
    <row r="2468" spans="1:26">
      <c r="A2468" s="92">
        <v>130</v>
      </c>
      <c r="B2468" s="93" t="s">
        <v>1220</v>
      </c>
      <c r="C2468" s="93" t="s">
        <v>367</v>
      </c>
      <c r="D2468" s="93">
        <v>390</v>
      </c>
      <c r="E2468" s="93" t="s">
        <v>54</v>
      </c>
      <c r="F2468" s="93">
        <v>385</v>
      </c>
      <c r="G2468" s="93">
        <v>1606</v>
      </c>
      <c r="J2468" s="93">
        <v>385</v>
      </c>
      <c r="P2468" s="93" t="s">
        <v>667</v>
      </c>
      <c r="Q2468" s="93">
        <v>3</v>
      </c>
      <c r="W2468" s="93">
        <v>1</v>
      </c>
      <c r="Y2468" s="94" t="s">
        <v>1363</v>
      </c>
      <c r="Z2468" s="94" t="s">
        <v>1364</v>
      </c>
    </row>
    <row r="2469" spans="1:26">
      <c r="A2469" s="92">
        <v>130</v>
      </c>
      <c r="B2469" s="93" t="s">
        <v>1220</v>
      </c>
      <c r="C2469" s="93" t="s">
        <v>55</v>
      </c>
      <c r="D2469" s="93">
        <v>389</v>
      </c>
      <c r="E2469" s="93" t="s">
        <v>54</v>
      </c>
      <c r="F2469" s="93">
        <v>385</v>
      </c>
      <c r="G2469" s="93">
        <v>1606</v>
      </c>
      <c r="J2469" s="93">
        <v>385</v>
      </c>
      <c r="P2469" s="93" t="s">
        <v>667</v>
      </c>
      <c r="Q2469" s="93">
        <v>3</v>
      </c>
      <c r="W2469" s="93" t="s">
        <v>1292</v>
      </c>
      <c r="X2469" s="94" t="s">
        <v>1362</v>
      </c>
      <c r="Y2469" s="94" t="s">
        <v>1363</v>
      </c>
      <c r="Z2469" s="94" t="s">
        <v>1364</v>
      </c>
    </row>
    <row r="2470" spans="1:26">
      <c r="A2470" s="92">
        <v>130</v>
      </c>
      <c r="B2470" s="93" t="s">
        <v>1220</v>
      </c>
      <c r="C2470" s="93" t="s">
        <v>367</v>
      </c>
      <c r="D2470" s="93">
        <v>390</v>
      </c>
      <c r="E2470" s="93" t="s">
        <v>54</v>
      </c>
      <c r="F2470" s="93">
        <v>385</v>
      </c>
      <c r="G2470" s="93">
        <v>1607</v>
      </c>
      <c r="J2470" s="93">
        <v>385</v>
      </c>
      <c r="P2470" s="93" t="s">
        <v>667</v>
      </c>
      <c r="Q2470" s="93">
        <v>3</v>
      </c>
      <c r="W2470" s="93">
        <v>1</v>
      </c>
      <c r="Y2470" s="94" t="s">
        <v>1363</v>
      </c>
      <c r="Z2470" s="94" t="s">
        <v>1364</v>
      </c>
    </row>
    <row r="2471" spans="1:26">
      <c r="A2471" s="92">
        <v>130</v>
      </c>
      <c r="B2471" s="93" t="s">
        <v>1220</v>
      </c>
      <c r="C2471" s="93" t="s">
        <v>55</v>
      </c>
      <c r="D2471" s="93">
        <v>389</v>
      </c>
      <c r="E2471" s="93" t="s">
        <v>54</v>
      </c>
      <c r="F2471" s="93">
        <v>385</v>
      </c>
      <c r="G2471" s="93">
        <v>1607</v>
      </c>
      <c r="J2471" s="93">
        <v>385</v>
      </c>
      <c r="P2471" s="93" t="s">
        <v>667</v>
      </c>
      <c r="Q2471" s="93">
        <v>3</v>
      </c>
      <c r="W2471" s="93" t="s">
        <v>1292</v>
      </c>
      <c r="X2471" s="94" t="s">
        <v>1362</v>
      </c>
      <c r="Y2471" s="94" t="s">
        <v>1363</v>
      </c>
      <c r="Z2471" s="94" t="s">
        <v>1364</v>
      </c>
    </row>
    <row r="2472" spans="1:26">
      <c r="A2472" s="92">
        <v>130</v>
      </c>
      <c r="B2472" s="93" t="s">
        <v>1220</v>
      </c>
      <c r="C2472" s="93" t="s">
        <v>367</v>
      </c>
      <c r="D2472" s="93">
        <v>390</v>
      </c>
      <c r="E2472" s="93" t="s">
        <v>54</v>
      </c>
      <c r="F2472" s="93">
        <v>385</v>
      </c>
      <c r="G2472" s="93">
        <v>1608</v>
      </c>
      <c r="J2472" s="93">
        <v>385</v>
      </c>
      <c r="P2472" s="93" t="s">
        <v>667</v>
      </c>
      <c r="Q2472" s="93">
        <v>3</v>
      </c>
      <c r="W2472" s="93">
        <v>1</v>
      </c>
      <c r="Y2472" s="94" t="s">
        <v>1363</v>
      </c>
      <c r="Z2472" s="94" t="s">
        <v>1364</v>
      </c>
    </row>
    <row r="2473" spans="1:26">
      <c r="A2473" s="92">
        <v>130</v>
      </c>
      <c r="B2473" s="93" t="s">
        <v>1220</v>
      </c>
      <c r="C2473" s="93" t="s">
        <v>55</v>
      </c>
      <c r="D2473" s="93">
        <v>389</v>
      </c>
      <c r="E2473" s="93" t="s">
        <v>54</v>
      </c>
      <c r="F2473" s="93">
        <v>385</v>
      </c>
      <c r="G2473" s="93">
        <v>1608</v>
      </c>
      <c r="J2473" s="93">
        <v>385</v>
      </c>
      <c r="P2473" s="93" t="s">
        <v>667</v>
      </c>
      <c r="Q2473" s="93">
        <v>3</v>
      </c>
      <c r="W2473" s="93" t="s">
        <v>1292</v>
      </c>
      <c r="X2473" s="94" t="s">
        <v>1362</v>
      </c>
      <c r="Y2473" s="94" t="s">
        <v>1363</v>
      </c>
      <c r="Z2473" s="94" t="s">
        <v>1364</v>
      </c>
    </row>
    <row r="2474" spans="1:26">
      <c r="A2474" s="92">
        <v>130</v>
      </c>
      <c r="B2474" s="93" t="s">
        <v>1220</v>
      </c>
      <c r="C2474" s="93" t="s">
        <v>367</v>
      </c>
      <c r="D2474" s="93">
        <v>390</v>
      </c>
      <c r="E2474" s="93" t="s">
        <v>54</v>
      </c>
      <c r="F2474" s="93">
        <v>385</v>
      </c>
      <c r="G2474" s="93">
        <v>1609</v>
      </c>
      <c r="J2474" s="93">
        <v>385</v>
      </c>
      <c r="P2474" s="93" t="s">
        <v>667</v>
      </c>
      <c r="Q2474" s="93">
        <v>3</v>
      </c>
      <c r="W2474" s="93">
        <v>1</v>
      </c>
      <c r="Y2474" s="94" t="s">
        <v>1363</v>
      </c>
      <c r="Z2474" s="94" t="s">
        <v>1364</v>
      </c>
    </row>
    <row r="2475" spans="1:26">
      <c r="A2475" s="92">
        <v>130</v>
      </c>
      <c r="B2475" s="93" t="s">
        <v>1220</v>
      </c>
      <c r="C2475" s="93" t="s">
        <v>55</v>
      </c>
      <c r="D2475" s="93">
        <v>389</v>
      </c>
      <c r="E2475" s="93" t="s">
        <v>54</v>
      </c>
      <c r="F2475" s="93">
        <v>385</v>
      </c>
      <c r="G2475" s="93">
        <v>1609</v>
      </c>
      <c r="J2475" s="93">
        <v>385</v>
      </c>
      <c r="P2475" s="93" t="s">
        <v>667</v>
      </c>
      <c r="Q2475" s="93">
        <v>3</v>
      </c>
      <c r="W2475" s="93" t="s">
        <v>1292</v>
      </c>
      <c r="X2475" s="94" t="s">
        <v>1362</v>
      </c>
      <c r="Y2475" s="94" t="s">
        <v>1363</v>
      </c>
      <c r="Z2475" s="94" t="s">
        <v>1364</v>
      </c>
    </row>
    <row r="2476" spans="1:26">
      <c r="A2476" s="92">
        <v>130</v>
      </c>
      <c r="B2476" s="93" t="s">
        <v>1220</v>
      </c>
      <c r="C2476" s="93" t="s">
        <v>367</v>
      </c>
      <c r="D2476" s="93">
        <v>390</v>
      </c>
      <c r="E2476" s="93" t="s">
        <v>54</v>
      </c>
      <c r="F2476" s="93">
        <v>385</v>
      </c>
      <c r="G2476" s="93">
        <v>1610</v>
      </c>
      <c r="J2476" s="93">
        <v>385</v>
      </c>
      <c r="P2476" s="93" t="s">
        <v>667</v>
      </c>
      <c r="Q2476" s="93">
        <v>3</v>
      </c>
      <c r="W2476" s="93">
        <v>1</v>
      </c>
      <c r="Y2476" s="94" t="s">
        <v>1363</v>
      </c>
      <c r="Z2476" s="94" t="s">
        <v>1364</v>
      </c>
    </row>
    <row r="2477" spans="1:26">
      <c r="A2477" s="92">
        <v>130</v>
      </c>
      <c r="B2477" s="93" t="s">
        <v>1220</v>
      </c>
      <c r="C2477" s="93" t="s">
        <v>55</v>
      </c>
      <c r="D2477" s="93">
        <v>389</v>
      </c>
      <c r="E2477" s="93" t="s">
        <v>54</v>
      </c>
      <c r="F2477" s="93">
        <v>385</v>
      </c>
      <c r="G2477" s="93">
        <v>1610</v>
      </c>
      <c r="J2477" s="93">
        <v>385</v>
      </c>
      <c r="P2477" s="93" t="s">
        <v>667</v>
      </c>
      <c r="Q2477" s="93">
        <v>3</v>
      </c>
      <c r="W2477" s="93" t="s">
        <v>1292</v>
      </c>
      <c r="X2477" s="94" t="s">
        <v>1362</v>
      </c>
      <c r="Y2477" s="94" t="s">
        <v>1363</v>
      </c>
      <c r="Z2477" s="94" t="s">
        <v>1364</v>
      </c>
    </row>
    <row r="2478" spans="1:26">
      <c r="A2478" s="92">
        <v>130</v>
      </c>
      <c r="B2478" s="93" t="s">
        <v>1220</v>
      </c>
      <c r="C2478" s="93" t="s">
        <v>367</v>
      </c>
      <c r="D2478" s="93">
        <v>390</v>
      </c>
      <c r="E2478" s="93" t="s">
        <v>54</v>
      </c>
      <c r="F2478" s="93">
        <v>385</v>
      </c>
      <c r="G2478" s="93">
        <v>1611</v>
      </c>
      <c r="J2478" s="93">
        <v>385</v>
      </c>
      <c r="P2478" s="93" t="s">
        <v>667</v>
      </c>
      <c r="Q2478" s="93">
        <v>3</v>
      </c>
      <c r="W2478" s="93">
        <v>1</v>
      </c>
      <c r="Y2478" s="94" t="s">
        <v>1363</v>
      </c>
      <c r="Z2478" s="94" t="s">
        <v>1364</v>
      </c>
    </row>
    <row r="2479" spans="1:26">
      <c r="A2479" s="92">
        <v>130</v>
      </c>
      <c r="B2479" s="93" t="s">
        <v>1220</v>
      </c>
      <c r="C2479" s="93" t="s">
        <v>55</v>
      </c>
      <c r="D2479" s="93">
        <v>389</v>
      </c>
      <c r="E2479" s="93" t="s">
        <v>54</v>
      </c>
      <c r="F2479" s="93">
        <v>385</v>
      </c>
      <c r="G2479" s="93">
        <v>1611</v>
      </c>
      <c r="J2479" s="93">
        <v>385</v>
      </c>
      <c r="P2479" s="93" t="s">
        <v>667</v>
      </c>
      <c r="Q2479" s="93">
        <v>3</v>
      </c>
      <c r="W2479" s="93" t="s">
        <v>1292</v>
      </c>
      <c r="X2479" s="94" t="s">
        <v>1362</v>
      </c>
      <c r="Y2479" s="94" t="s">
        <v>1363</v>
      </c>
      <c r="Z2479" s="94" t="s">
        <v>1364</v>
      </c>
    </row>
    <row r="2480" spans="1:26">
      <c r="A2480" s="92">
        <v>130</v>
      </c>
      <c r="B2480" s="93" t="s">
        <v>1220</v>
      </c>
      <c r="C2480" s="93" t="s">
        <v>367</v>
      </c>
      <c r="D2480" s="93">
        <v>390</v>
      </c>
      <c r="E2480" s="93" t="s">
        <v>54</v>
      </c>
      <c r="F2480" s="93">
        <v>385</v>
      </c>
      <c r="G2480" s="93">
        <v>1612</v>
      </c>
      <c r="J2480" s="93">
        <v>385</v>
      </c>
      <c r="P2480" s="93" t="s">
        <v>667</v>
      </c>
      <c r="Q2480" s="93">
        <v>3</v>
      </c>
      <c r="W2480" s="93">
        <v>1</v>
      </c>
      <c r="Y2480" s="94" t="s">
        <v>1363</v>
      </c>
      <c r="Z2480" s="94" t="s">
        <v>1364</v>
      </c>
    </row>
    <row r="2481" spans="1:26">
      <c r="A2481" s="92">
        <v>130</v>
      </c>
      <c r="B2481" s="93" t="s">
        <v>1220</v>
      </c>
      <c r="C2481" s="93" t="s">
        <v>55</v>
      </c>
      <c r="D2481" s="93">
        <v>389</v>
      </c>
      <c r="E2481" s="93" t="s">
        <v>54</v>
      </c>
      <c r="F2481" s="93">
        <v>385</v>
      </c>
      <c r="G2481" s="93">
        <v>1612</v>
      </c>
      <c r="J2481" s="93">
        <v>385</v>
      </c>
      <c r="P2481" s="93" t="s">
        <v>667</v>
      </c>
      <c r="Q2481" s="93">
        <v>3</v>
      </c>
      <c r="W2481" s="93" t="s">
        <v>1292</v>
      </c>
      <c r="X2481" s="94" t="s">
        <v>1362</v>
      </c>
      <c r="Y2481" s="94" t="s">
        <v>1363</v>
      </c>
      <c r="Z2481" s="94" t="s">
        <v>1364</v>
      </c>
    </row>
    <row r="2482" spans="1:26">
      <c r="A2482" s="92">
        <v>130</v>
      </c>
      <c r="B2482" s="93" t="s">
        <v>1220</v>
      </c>
      <c r="C2482" s="93" t="s">
        <v>367</v>
      </c>
      <c r="D2482" s="93">
        <v>390</v>
      </c>
      <c r="E2482" s="93" t="s">
        <v>54</v>
      </c>
      <c r="F2482" s="93">
        <v>385</v>
      </c>
      <c r="G2482" s="93">
        <v>1613</v>
      </c>
      <c r="J2482" s="93">
        <v>385</v>
      </c>
      <c r="P2482" s="93" t="s">
        <v>667</v>
      </c>
      <c r="Q2482" s="93">
        <v>3</v>
      </c>
      <c r="W2482" s="93">
        <v>1</v>
      </c>
      <c r="Y2482" s="94" t="s">
        <v>1363</v>
      </c>
      <c r="Z2482" s="94" t="s">
        <v>1364</v>
      </c>
    </row>
    <row r="2483" spans="1:26">
      <c r="A2483" s="92">
        <v>130</v>
      </c>
      <c r="B2483" s="93" t="s">
        <v>1220</v>
      </c>
      <c r="C2483" s="93" t="s">
        <v>55</v>
      </c>
      <c r="D2483" s="93">
        <v>389</v>
      </c>
      <c r="E2483" s="93" t="s">
        <v>54</v>
      </c>
      <c r="F2483" s="93">
        <v>385</v>
      </c>
      <c r="G2483" s="93">
        <v>1613</v>
      </c>
      <c r="J2483" s="93">
        <v>385</v>
      </c>
      <c r="P2483" s="93" t="s">
        <v>667</v>
      </c>
      <c r="Q2483" s="93">
        <v>3</v>
      </c>
      <c r="W2483" s="93" t="s">
        <v>1292</v>
      </c>
      <c r="X2483" s="94" t="s">
        <v>1362</v>
      </c>
      <c r="Y2483" s="94" t="s">
        <v>1363</v>
      </c>
      <c r="Z2483" s="94" t="s">
        <v>1364</v>
      </c>
    </row>
    <row r="2484" spans="1:26">
      <c r="A2484" s="92">
        <v>130</v>
      </c>
      <c r="B2484" s="93" t="s">
        <v>1220</v>
      </c>
      <c r="C2484" s="93" t="s">
        <v>367</v>
      </c>
      <c r="D2484" s="93">
        <v>390</v>
      </c>
      <c r="E2484" s="93" t="s">
        <v>54</v>
      </c>
      <c r="F2484" s="93">
        <v>385</v>
      </c>
      <c r="G2484" s="93">
        <v>1614</v>
      </c>
      <c r="J2484" s="93">
        <v>385</v>
      </c>
      <c r="P2484" s="93" t="s">
        <v>667</v>
      </c>
      <c r="Q2484" s="93">
        <v>3</v>
      </c>
      <c r="W2484" s="93">
        <v>1</v>
      </c>
      <c r="Y2484" s="94" t="s">
        <v>1363</v>
      </c>
      <c r="Z2484" s="94" t="s">
        <v>1364</v>
      </c>
    </row>
    <row r="2485" spans="1:26">
      <c r="A2485" s="92">
        <v>130</v>
      </c>
      <c r="B2485" s="93" t="s">
        <v>1220</v>
      </c>
      <c r="C2485" s="93" t="s">
        <v>55</v>
      </c>
      <c r="D2485" s="93">
        <v>389</v>
      </c>
      <c r="E2485" s="93" t="s">
        <v>54</v>
      </c>
      <c r="F2485" s="93">
        <v>385</v>
      </c>
      <c r="G2485" s="93">
        <v>1614</v>
      </c>
      <c r="J2485" s="93">
        <v>385</v>
      </c>
      <c r="P2485" s="93" t="s">
        <v>667</v>
      </c>
      <c r="Q2485" s="93">
        <v>3</v>
      </c>
      <c r="W2485" s="93" t="s">
        <v>1292</v>
      </c>
      <c r="X2485" s="94" t="s">
        <v>1362</v>
      </c>
      <c r="Y2485" s="94" t="s">
        <v>1363</v>
      </c>
      <c r="Z2485" s="94" t="s">
        <v>1364</v>
      </c>
    </row>
    <row r="2486" spans="1:26">
      <c r="A2486" s="92">
        <v>130</v>
      </c>
      <c r="B2486" s="93" t="s">
        <v>1220</v>
      </c>
      <c r="C2486" s="93" t="s">
        <v>367</v>
      </c>
      <c r="D2486" s="93">
        <v>390</v>
      </c>
      <c r="E2486" s="93" t="s">
        <v>54</v>
      </c>
      <c r="F2486" s="93">
        <v>385</v>
      </c>
      <c r="G2486" s="93">
        <v>1615</v>
      </c>
      <c r="J2486" s="93">
        <v>385</v>
      </c>
      <c r="P2486" s="93" t="s">
        <v>667</v>
      </c>
      <c r="Q2486" s="93">
        <v>3</v>
      </c>
      <c r="W2486" s="93">
        <v>1</v>
      </c>
      <c r="Y2486" s="94" t="s">
        <v>1363</v>
      </c>
      <c r="Z2486" s="94" t="s">
        <v>1364</v>
      </c>
    </row>
    <row r="2487" spans="1:26">
      <c r="A2487" s="92">
        <v>130</v>
      </c>
      <c r="B2487" s="93" t="s">
        <v>1220</v>
      </c>
      <c r="C2487" s="93" t="s">
        <v>55</v>
      </c>
      <c r="D2487" s="93">
        <v>389</v>
      </c>
      <c r="E2487" s="93" t="s">
        <v>54</v>
      </c>
      <c r="F2487" s="93">
        <v>385</v>
      </c>
      <c r="G2487" s="93">
        <v>1615</v>
      </c>
      <c r="J2487" s="93">
        <v>385</v>
      </c>
      <c r="P2487" s="93" t="s">
        <v>667</v>
      </c>
      <c r="Q2487" s="93">
        <v>3</v>
      </c>
      <c r="W2487" s="93" t="s">
        <v>1292</v>
      </c>
      <c r="X2487" s="94" t="s">
        <v>1362</v>
      </c>
      <c r="Y2487" s="94" t="s">
        <v>1363</v>
      </c>
      <c r="Z2487" s="94" t="s">
        <v>1364</v>
      </c>
    </row>
    <row r="2488" spans="1:26">
      <c r="A2488" s="92">
        <v>130</v>
      </c>
      <c r="B2488" s="93" t="s">
        <v>1220</v>
      </c>
      <c r="C2488" s="93" t="s">
        <v>367</v>
      </c>
      <c r="D2488" s="93">
        <v>390</v>
      </c>
      <c r="E2488" s="93" t="s">
        <v>54</v>
      </c>
      <c r="F2488" s="93">
        <v>385</v>
      </c>
      <c r="G2488" s="93">
        <v>1616</v>
      </c>
      <c r="J2488" s="93">
        <v>385</v>
      </c>
      <c r="P2488" s="93" t="s">
        <v>667</v>
      </c>
      <c r="Q2488" s="93">
        <v>3</v>
      </c>
      <c r="W2488" s="93">
        <v>1</v>
      </c>
      <c r="Y2488" s="94" t="s">
        <v>1363</v>
      </c>
      <c r="Z2488" s="94" t="s">
        <v>1364</v>
      </c>
    </row>
    <row r="2489" spans="1:26">
      <c r="A2489" s="92">
        <v>130</v>
      </c>
      <c r="B2489" s="93" t="s">
        <v>1220</v>
      </c>
      <c r="C2489" s="93" t="s">
        <v>55</v>
      </c>
      <c r="D2489" s="93">
        <v>389</v>
      </c>
      <c r="E2489" s="93" t="s">
        <v>54</v>
      </c>
      <c r="F2489" s="93">
        <v>385</v>
      </c>
      <c r="G2489" s="93">
        <v>1616</v>
      </c>
      <c r="J2489" s="93">
        <v>385</v>
      </c>
      <c r="P2489" s="93" t="s">
        <v>667</v>
      </c>
      <c r="Q2489" s="93">
        <v>3</v>
      </c>
      <c r="W2489" s="93" t="s">
        <v>1292</v>
      </c>
      <c r="X2489" s="94" t="s">
        <v>1362</v>
      </c>
      <c r="Y2489" s="94" t="s">
        <v>1363</v>
      </c>
      <c r="Z2489" s="94" t="s">
        <v>1364</v>
      </c>
    </row>
    <row r="2490" spans="1:26">
      <c r="A2490" s="92">
        <v>130</v>
      </c>
      <c r="B2490" s="93" t="s">
        <v>1220</v>
      </c>
      <c r="C2490" s="93" t="s">
        <v>367</v>
      </c>
      <c r="D2490" s="93">
        <v>390</v>
      </c>
      <c r="E2490" s="93" t="s">
        <v>54</v>
      </c>
      <c r="F2490" s="93">
        <v>385</v>
      </c>
      <c r="G2490" s="93">
        <v>1617</v>
      </c>
      <c r="J2490" s="93">
        <v>385</v>
      </c>
      <c r="P2490" s="93" t="s">
        <v>667</v>
      </c>
      <c r="Q2490" s="93">
        <v>3</v>
      </c>
      <c r="W2490" s="93">
        <v>1</v>
      </c>
      <c r="Y2490" s="94" t="s">
        <v>1363</v>
      </c>
      <c r="Z2490" s="94" t="s">
        <v>1364</v>
      </c>
    </row>
    <row r="2491" spans="1:26">
      <c r="A2491" s="92">
        <v>130</v>
      </c>
      <c r="B2491" s="93" t="s">
        <v>1220</v>
      </c>
      <c r="C2491" s="93" t="s">
        <v>55</v>
      </c>
      <c r="D2491" s="93">
        <v>389</v>
      </c>
      <c r="E2491" s="93" t="s">
        <v>54</v>
      </c>
      <c r="F2491" s="93">
        <v>385</v>
      </c>
      <c r="G2491" s="93">
        <v>1617</v>
      </c>
      <c r="J2491" s="93">
        <v>385</v>
      </c>
      <c r="P2491" s="93" t="s">
        <v>667</v>
      </c>
      <c r="Q2491" s="93">
        <v>3</v>
      </c>
      <c r="W2491" s="93" t="s">
        <v>1292</v>
      </c>
      <c r="X2491" s="94" t="s">
        <v>1362</v>
      </c>
      <c r="Y2491" s="94" t="s">
        <v>1363</v>
      </c>
      <c r="Z2491" s="94" t="s">
        <v>1364</v>
      </c>
    </row>
    <row r="2492" spans="1:26">
      <c r="A2492" s="92">
        <v>130</v>
      </c>
      <c r="B2492" s="93" t="s">
        <v>1220</v>
      </c>
      <c r="C2492" s="93" t="s">
        <v>367</v>
      </c>
      <c r="D2492" s="93">
        <v>390</v>
      </c>
      <c r="E2492" s="93" t="s">
        <v>54</v>
      </c>
      <c r="F2492" s="93">
        <v>385</v>
      </c>
      <c r="G2492" s="93">
        <v>1618</v>
      </c>
      <c r="J2492" s="93">
        <v>385</v>
      </c>
      <c r="P2492" s="93" t="s">
        <v>667</v>
      </c>
      <c r="Q2492" s="93">
        <v>3</v>
      </c>
      <c r="W2492" s="93">
        <v>1</v>
      </c>
      <c r="Y2492" s="94" t="s">
        <v>1363</v>
      </c>
      <c r="Z2492" s="94" t="s">
        <v>1364</v>
      </c>
    </row>
    <row r="2493" spans="1:26">
      <c r="A2493" s="92">
        <v>130</v>
      </c>
      <c r="B2493" s="93" t="s">
        <v>1220</v>
      </c>
      <c r="C2493" s="93" t="s">
        <v>55</v>
      </c>
      <c r="D2493" s="93">
        <v>389</v>
      </c>
      <c r="E2493" s="93" t="s">
        <v>54</v>
      </c>
      <c r="F2493" s="93">
        <v>385</v>
      </c>
      <c r="G2493" s="93">
        <v>1618</v>
      </c>
      <c r="J2493" s="93">
        <v>385</v>
      </c>
      <c r="P2493" s="93" t="s">
        <v>667</v>
      </c>
      <c r="Q2493" s="93">
        <v>3</v>
      </c>
      <c r="W2493" s="93" t="s">
        <v>1292</v>
      </c>
      <c r="X2493" s="94" t="s">
        <v>1362</v>
      </c>
      <c r="Y2493" s="94" t="s">
        <v>1363</v>
      </c>
      <c r="Z2493" s="94" t="s">
        <v>1364</v>
      </c>
    </row>
    <row r="2494" spans="1:26">
      <c r="A2494" s="92">
        <v>130</v>
      </c>
      <c r="B2494" s="93" t="s">
        <v>1220</v>
      </c>
      <c r="C2494" s="93" t="s">
        <v>367</v>
      </c>
      <c r="D2494" s="93">
        <v>390</v>
      </c>
      <c r="E2494" s="93" t="s">
        <v>54</v>
      </c>
      <c r="F2494" s="93">
        <v>385</v>
      </c>
      <c r="G2494" s="93">
        <v>1619</v>
      </c>
      <c r="J2494" s="93">
        <v>385</v>
      </c>
      <c r="P2494" s="93" t="s">
        <v>667</v>
      </c>
      <c r="Q2494" s="93">
        <v>3</v>
      </c>
      <c r="W2494" s="93">
        <v>1</v>
      </c>
      <c r="Y2494" s="94" t="s">
        <v>1363</v>
      </c>
      <c r="Z2494" s="94" t="s">
        <v>1364</v>
      </c>
    </row>
    <row r="2495" spans="1:26">
      <c r="A2495" s="92">
        <v>130</v>
      </c>
      <c r="B2495" s="93" t="s">
        <v>1220</v>
      </c>
      <c r="C2495" s="93" t="s">
        <v>55</v>
      </c>
      <c r="D2495" s="93">
        <v>389</v>
      </c>
      <c r="E2495" s="93" t="s">
        <v>54</v>
      </c>
      <c r="F2495" s="93">
        <v>385</v>
      </c>
      <c r="G2495" s="93">
        <v>1619</v>
      </c>
      <c r="J2495" s="93">
        <v>385</v>
      </c>
      <c r="P2495" s="93" t="s">
        <v>667</v>
      </c>
      <c r="Q2495" s="93">
        <v>3</v>
      </c>
      <c r="W2495" s="93" t="s">
        <v>1292</v>
      </c>
      <c r="X2495" s="94" t="s">
        <v>1362</v>
      </c>
      <c r="Y2495" s="94" t="s">
        <v>1363</v>
      </c>
      <c r="Z2495" s="94" t="s">
        <v>1364</v>
      </c>
    </row>
    <row r="2496" spans="1:26">
      <c r="A2496" s="92">
        <v>130</v>
      </c>
      <c r="B2496" s="93" t="s">
        <v>1220</v>
      </c>
      <c r="C2496" s="93" t="s">
        <v>367</v>
      </c>
      <c r="D2496" s="93">
        <v>390</v>
      </c>
      <c r="E2496" s="93" t="s">
        <v>54</v>
      </c>
      <c r="F2496" s="93">
        <v>385</v>
      </c>
      <c r="G2496" s="93">
        <v>1620</v>
      </c>
      <c r="J2496" s="93">
        <v>385</v>
      </c>
      <c r="P2496" s="93" t="s">
        <v>667</v>
      </c>
      <c r="Q2496" s="93">
        <v>3</v>
      </c>
      <c r="W2496" s="93">
        <v>1</v>
      </c>
      <c r="Y2496" s="94" t="s">
        <v>1363</v>
      </c>
      <c r="Z2496" s="94" t="s">
        <v>1364</v>
      </c>
    </row>
    <row r="2497" spans="1:26">
      <c r="A2497" s="92">
        <v>130</v>
      </c>
      <c r="B2497" s="93" t="s">
        <v>1220</v>
      </c>
      <c r="C2497" s="93" t="s">
        <v>55</v>
      </c>
      <c r="D2497" s="93">
        <v>389</v>
      </c>
      <c r="E2497" s="93" t="s">
        <v>54</v>
      </c>
      <c r="F2497" s="93">
        <v>385</v>
      </c>
      <c r="G2497" s="93">
        <v>1620</v>
      </c>
      <c r="J2497" s="93">
        <v>385</v>
      </c>
      <c r="P2497" s="93" t="s">
        <v>667</v>
      </c>
      <c r="Q2497" s="93">
        <v>3</v>
      </c>
      <c r="W2497" s="93" t="s">
        <v>1292</v>
      </c>
      <c r="X2497" s="94" t="s">
        <v>1362</v>
      </c>
      <c r="Y2497" s="94" t="s">
        <v>1363</v>
      </c>
      <c r="Z2497" s="94" t="s">
        <v>1364</v>
      </c>
    </row>
    <row r="2498" spans="1:26">
      <c r="A2498" s="92">
        <v>130</v>
      </c>
      <c r="B2498" s="93" t="s">
        <v>1220</v>
      </c>
      <c r="C2498" s="93" t="s">
        <v>367</v>
      </c>
      <c r="D2498" s="93">
        <v>390</v>
      </c>
      <c r="E2498" s="93" t="s">
        <v>54</v>
      </c>
      <c r="F2498" s="93">
        <v>385</v>
      </c>
      <c r="G2498" s="93">
        <v>1621</v>
      </c>
      <c r="J2498" s="93">
        <v>385</v>
      </c>
      <c r="P2498" s="93" t="s">
        <v>667</v>
      </c>
      <c r="Q2498" s="93">
        <v>3</v>
      </c>
      <c r="W2498" s="93">
        <v>1</v>
      </c>
      <c r="Y2498" s="94" t="s">
        <v>1363</v>
      </c>
      <c r="Z2498" s="94" t="s">
        <v>1364</v>
      </c>
    </row>
    <row r="2499" spans="1:26">
      <c r="A2499" s="92">
        <v>130</v>
      </c>
      <c r="B2499" s="93" t="s">
        <v>1220</v>
      </c>
      <c r="C2499" s="93" t="s">
        <v>55</v>
      </c>
      <c r="D2499" s="93">
        <v>389</v>
      </c>
      <c r="E2499" s="93" t="s">
        <v>54</v>
      </c>
      <c r="F2499" s="93">
        <v>385</v>
      </c>
      <c r="G2499" s="93">
        <v>1621</v>
      </c>
      <c r="J2499" s="93">
        <v>385</v>
      </c>
      <c r="P2499" s="93" t="s">
        <v>667</v>
      </c>
      <c r="Q2499" s="93">
        <v>3</v>
      </c>
      <c r="W2499" s="93" t="s">
        <v>1292</v>
      </c>
      <c r="X2499" s="94" t="s">
        <v>1362</v>
      </c>
      <c r="Y2499" s="94" t="s">
        <v>1363</v>
      </c>
      <c r="Z2499" s="94" t="s">
        <v>1364</v>
      </c>
    </row>
    <row r="2500" spans="1:26">
      <c r="A2500" s="92">
        <v>130</v>
      </c>
      <c r="B2500" s="93" t="s">
        <v>1220</v>
      </c>
      <c r="C2500" s="93" t="s">
        <v>367</v>
      </c>
      <c r="D2500" s="93">
        <v>390</v>
      </c>
      <c r="E2500" s="93" t="s">
        <v>54</v>
      </c>
      <c r="F2500" s="93">
        <v>385</v>
      </c>
      <c r="G2500" s="93">
        <v>1622</v>
      </c>
      <c r="J2500" s="93">
        <v>385</v>
      </c>
      <c r="P2500" s="93" t="s">
        <v>667</v>
      </c>
      <c r="Q2500" s="93">
        <v>3</v>
      </c>
      <c r="W2500" s="93">
        <v>1</v>
      </c>
      <c r="Y2500" s="94" t="s">
        <v>1363</v>
      </c>
      <c r="Z2500" s="94" t="s">
        <v>1364</v>
      </c>
    </row>
    <row r="2501" spans="1:26">
      <c r="A2501" s="92">
        <v>130</v>
      </c>
      <c r="B2501" s="93" t="s">
        <v>1220</v>
      </c>
      <c r="C2501" s="93" t="s">
        <v>55</v>
      </c>
      <c r="D2501" s="93">
        <v>389</v>
      </c>
      <c r="E2501" s="93" t="s">
        <v>54</v>
      </c>
      <c r="F2501" s="93">
        <v>385</v>
      </c>
      <c r="G2501" s="93">
        <v>1622</v>
      </c>
      <c r="J2501" s="93">
        <v>385</v>
      </c>
      <c r="P2501" s="93" t="s">
        <v>667</v>
      </c>
      <c r="Q2501" s="93">
        <v>3</v>
      </c>
      <c r="W2501" s="93" t="s">
        <v>1292</v>
      </c>
      <c r="X2501" s="94" t="s">
        <v>1362</v>
      </c>
      <c r="Y2501" s="94" t="s">
        <v>1363</v>
      </c>
      <c r="Z2501" s="94" t="s">
        <v>1364</v>
      </c>
    </row>
    <row r="2502" spans="1:26">
      <c r="A2502" s="92">
        <v>130</v>
      </c>
      <c r="B2502" s="93" t="s">
        <v>1220</v>
      </c>
      <c r="C2502" s="93" t="s">
        <v>367</v>
      </c>
      <c r="D2502" s="93">
        <v>390</v>
      </c>
      <c r="E2502" s="93" t="s">
        <v>54</v>
      </c>
      <c r="F2502" s="93">
        <v>385</v>
      </c>
      <c r="G2502" s="93">
        <v>1623</v>
      </c>
      <c r="J2502" s="93">
        <v>385</v>
      </c>
      <c r="P2502" s="93" t="s">
        <v>667</v>
      </c>
      <c r="Q2502" s="93">
        <v>3</v>
      </c>
      <c r="W2502" s="93">
        <v>1</v>
      </c>
      <c r="Y2502" s="94" t="s">
        <v>1363</v>
      </c>
      <c r="Z2502" s="94" t="s">
        <v>1364</v>
      </c>
    </row>
    <row r="2503" spans="1:26">
      <c r="A2503" s="92">
        <v>130</v>
      </c>
      <c r="B2503" s="93" t="s">
        <v>1220</v>
      </c>
      <c r="C2503" s="93" t="s">
        <v>55</v>
      </c>
      <c r="D2503" s="93">
        <v>389</v>
      </c>
      <c r="E2503" s="93" t="s">
        <v>54</v>
      </c>
      <c r="F2503" s="93">
        <v>385</v>
      </c>
      <c r="G2503" s="93">
        <v>1623</v>
      </c>
      <c r="J2503" s="93">
        <v>385</v>
      </c>
      <c r="P2503" s="93" t="s">
        <v>667</v>
      </c>
      <c r="Q2503" s="93">
        <v>3</v>
      </c>
      <c r="W2503" s="93" t="s">
        <v>1292</v>
      </c>
      <c r="X2503" s="94" t="s">
        <v>1362</v>
      </c>
      <c r="Y2503" s="94" t="s">
        <v>1363</v>
      </c>
      <c r="Z2503" s="94" t="s">
        <v>1364</v>
      </c>
    </row>
    <row r="2504" spans="1:26">
      <c r="A2504" s="92">
        <v>130</v>
      </c>
      <c r="B2504" s="93" t="s">
        <v>1220</v>
      </c>
      <c r="C2504" s="93" t="s">
        <v>367</v>
      </c>
      <c r="D2504" s="93">
        <v>390</v>
      </c>
      <c r="E2504" s="93" t="s">
        <v>54</v>
      </c>
      <c r="F2504" s="93">
        <v>385</v>
      </c>
      <c r="G2504" s="93">
        <v>1624</v>
      </c>
      <c r="J2504" s="93">
        <v>385</v>
      </c>
      <c r="P2504" s="93" t="s">
        <v>667</v>
      </c>
      <c r="Q2504" s="93">
        <v>3</v>
      </c>
      <c r="W2504" s="93">
        <v>1</v>
      </c>
      <c r="Y2504" s="94" t="s">
        <v>1363</v>
      </c>
      <c r="Z2504" s="94" t="s">
        <v>1364</v>
      </c>
    </row>
    <row r="2505" spans="1:26">
      <c r="A2505" s="92">
        <v>130</v>
      </c>
      <c r="B2505" s="93" t="s">
        <v>1220</v>
      </c>
      <c r="C2505" s="93" t="s">
        <v>55</v>
      </c>
      <c r="D2505" s="93">
        <v>389</v>
      </c>
      <c r="E2505" s="93" t="s">
        <v>54</v>
      </c>
      <c r="F2505" s="93">
        <v>385</v>
      </c>
      <c r="G2505" s="93">
        <v>1624</v>
      </c>
      <c r="J2505" s="93">
        <v>385</v>
      </c>
      <c r="P2505" s="93" t="s">
        <v>667</v>
      </c>
      <c r="Q2505" s="93">
        <v>3</v>
      </c>
      <c r="W2505" s="93" t="s">
        <v>1292</v>
      </c>
      <c r="X2505" s="94" t="s">
        <v>1362</v>
      </c>
      <c r="Y2505" s="94" t="s">
        <v>1363</v>
      </c>
      <c r="Z2505" s="94" t="s">
        <v>1364</v>
      </c>
    </row>
    <row r="2506" spans="1:26">
      <c r="A2506" s="92">
        <v>130</v>
      </c>
      <c r="B2506" s="93" t="s">
        <v>1220</v>
      </c>
      <c r="C2506" s="93" t="s">
        <v>367</v>
      </c>
      <c r="D2506" s="93">
        <v>390</v>
      </c>
      <c r="E2506" s="93" t="s">
        <v>54</v>
      </c>
      <c r="F2506" s="93">
        <v>385</v>
      </c>
      <c r="G2506" s="93">
        <v>1625</v>
      </c>
      <c r="J2506" s="93">
        <v>385</v>
      </c>
      <c r="P2506" s="93" t="s">
        <v>667</v>
      </c>
      <c r="Q2506" s="93">
        <v>3</v>
      </c>
      <c r="W2506" s="93">
        <v>1</v>
      </c>
      <c r="Y2506" s="94" t="s">
        <v>1363</v>
      </c>
      <c r="Z2506" s="94" t="s">
        <v>1364</v>
      </c>
    </row>
    <row r="2507" spans="1:26">
      <c r="A2507" s="92">
        <v>130</v>
      </c>
      <c r="B2507" s="93" t="s">
        <v>1220</v>
      </c>
      <c r="C2507" s="93" t="s">
        <v>55</v>
      </c>
      <c r="D2507" s="93">
        <v>389</v>
      </c>
      <c r="E2507" s="93" t="s">
        <v>54</v>
      </c>
      <c r="F2507" s="93">
        <v>385</v>
      </c>
      <c r="G2507" s="93">
        <v>1625</v>
      </c>
      <c r="J2507" s="93">
        <v>385</v>
      </c>
      <c r="P2507" s="93" t="s">
        <v>667</v>
      </c>
      <c r="Q2507" s="93">
        <v>3</v>
      </c>
      <c r="W2507" s="93" t="s">
        <v>1292</v>
      </c>
      <c r="X2507" s="94" t="s">
        <v>1362</v>
      </c>
      <c r="Y2507" s="94" t="s">
        <v>1363</v>
      </c>
      <c r="Z2507" s="94" t="s">
        <v>1364</v>
      </c>
    </row>
    <row r="2508" spans="1:26">
      <c r="A2508" s="92">
        <v>130</v>
      </c>
      <c r="B2508" s="93" t="s">
        <v>1220</v>
      </c>
      <c r="C2508" s="93" t="s">
        <v>367</v>
      </c>
      <c r="D2508" s="93">
        <v>390</v>
      </c>
      <c r="E2508" s="93" t="s">
        <v>54</v>
      </c>
      <c r="F2508" s="93">
        <v>385</v>
      </c>
      <c r="G2508" s="93">
        <v>1626</v>
      </c>
      <c r="J2508" s="93">
        <v>385</v>
      </c>
      <c r="P2508" s="93" t="s">
        <v>667</v>
      </c>
      <c r="Q2508" s="93">
        <v>3</v>
      </c>
      <c r="W2508" s="93">
        <v>1</v>
      </c>
      <c r="Y2508" s="94" t="s">
        <v>1363</v>
      </c>
      <c r="Z2508" s="94" t="s">
        <v>1364</v>
      </c>
    </row>
    <row r="2509" spans="1:26">
      <c r="A2509" s="92">
        <v>130</v>
      </c>
      <c r="B2509" s="93" t="s">
        <v>1220</v>
      </c>
      <c r="C2509" s="93" t="s">
        <v>55</v>
      </c>
      <c r="D2509" s="93">
        <v>389</v>
      </c>
      <c r="E2509" s="93" t="s">
        <v>54</v>
      </c>
      <c r="F2509" s="93">
        <v>385</v>
      </c>
      <c r="G2509" s="93">
        <v>1626</v>
      </c>
      <c r="J2509" s="93">
        <v>385</v>
      </c>
      <c r="P2509" s="93" t="s">
        <v>667</v>
      </c>
      <c r="Q2509" s="93">
        <v>3</v>
      </c>
      <c r="W2509" s="93" t="s">
        <v>1292</v>
      </c>
      <c r="X2509" s="94" t="s">
        <v>1362</v>
      </c>
      <c r="Y2509" s="94" t="s">
        <v>1363</v>
      </c>
      <c r="Z2509" s="94" t="s">
        <v>1364</v>
      </c>
    </row>
    <row r="2510" spans="1:26">
      <c r="A2510" s="92">
        <v>130</v>
      </c>
      <c r="B2510" s="93" t="s">
        <v>1220</v>
      </c>
      <c r="C2510" s="93" t="s">
        <v>367</v>
      </c>
      <c r="D2510" s="93">
        <v>390</v>
      </c>
      <c r="E2510" s="93" t="s">
        <v>54</v>
      </c>
      <c r="F2510" s="93">
        <v>385</v>
      </c>
      <c r="G2510" s="93">
        <v>1627</v>
      </c>
      <c r="J2510" s="93">
        <v>385</v>
      </c>
      <c r="P2510" s="93" t="s">
        <v>667</v>
      </c>
      <c r="Q2510" s="93">
        <v>3</v>
      </c>
      <c r="W2510" s="93">
        <v>1</v>
      </c>
      <c r="Y2510" s="94" t="s">
        <v>1363</v>
      </c>
      <c r="Z2510" s="94" t="s">
        <v>1364</v>
      </c>
    </row>
    <row r="2511" spans="1:26">
      <c r="A2511" s="92">
        <v>130</v>
      </c>
      <c r="B2511" s="93" t="s">
        <v>1220</v>
      </c>
      <c r="C2511" s="93" t="s">
        <v>55</v>
      </c>
      <c r="D2511" s="93">
        <v>389</v>
      </c>
      <c r="E2511" s="93" t="s">
        <v>54</v>
      </c>
      <c r="F2511" s="93">
        <v>385</v>
      </c>
      <c r="G2511" s="93">
        <v>1627</v>
      </c>
      <c r="J2511" s="93">
        <v>385</v>
      </c>
      <c r="P2511" s="93" t="s">
        <v>667</v>
      </c>
      <c r="Q2511" s="93">
        <v>3</v>
      </c>
      <c r="W2511" s="93" t="s">
        <v>1292</v>
      </c>
      <c r="X2511" s="94" t="s">
        <v>1362</v>
      </c>
      <c r="Y2511" s="94" t="s">
        <v>1363</v>
      </c>
      <c r="Z2511" s="94" t="s">
        <v>1364</v>
      </c>
    </row>
    <row r="2512" spans="1:26">
      <c r="A2512" s="92">
        <v>130</v>
      </c>
      <c r="B2512" s="93" t="s">
        <v>1220</v>
      </c>
      <c r="C2512" s="93" t="s">
        <v>367</v>
      </c>
      <c r="D2512" s="93">
        <v>390</v>
      </c>
      <c r="E2512" s="93" t="s">
        <v>54</v>
      </c>
      <c r="F2512" s="93">
        <v>385</v>
      </c>
      <c r="G2512" s="93">
        <v>1628</v>
      </c>
      <c r="J2512" s="93">
        <v>385</v>
      </c>
      <c r="P2512" s="93" t="s">
        <v>667</v>
      </c>
      <c r="Q2512" s="93">
        <v>3</v>
      </c>
      <c r="W2512" s="93">
        <v>1</v>
      </c>
      <c r="Y2512" s="94" t="s">
        <v>1363</v>
      </c>
      <c r="Z2512" s="94" t="s">
        <v>1364</v>
      </c>
    </row>
    <row r="2513" spans="1:26">
      <c r="A2513" s="92">
        <v>130</v>
      </c>
      <c r="B2513" s="93" t="s">
        <v>1220</v>
      </c>
      <c r="C2513" s="93" t="s">
        <v>55</v>
      </c>
      <c r="D2513" s="93">
        <v>389</v>
      </c>
      <c r="E2513" s="93" t="s">
        <v>54</v>
      </c>
      <c r="F2513" s="93">
        <v>385</v>
      </c>
      <c r="G2513" s="93">
        <v>1628</v>
      </c>
      <c r="J2513" s="93">
        <v>385</v>
      </c>
      <c r="P2513" s="93" t="s">
        <v>667</v>
      </c>
      <c r="Q2513" s="93">
        <v>3</v>
      </c>
      <c r="W2513" s="93" t="s">
        <v>1292</v>
      </c>
      <c r="X2513" s="94" t="s">
        <v>1362</v>
      </c>
      <c r="Y2513" s="94" t="s">
        <v>1363</v>
      </c>
      <c r="Z2513" s="94" t="s">
        <v>1364</v>
      </c>
    </row>
    <row r="2514" spans="1:26">
      <c r="A2514" s="92">
        <v>130</v>
      </c>
      <c r="B2514" s="93" t="s">
        <v>1220</v>
      </c>
      <c r="C2514" s="93" t="s">
        <v>367</v>
      </c>
      <c r="D2514" s="93">
        <v>390</v>
      </c>
      <c r="E2514" s="93" t="s">
        <v>54</v>
      </c>
      <c r="F2514" s="93">
        <v>385</v>
      </c>
      <c r="G2514" s="93">
        <v>1629</v>
      </c>
      <c r="J2514" s="93">
        <v>385</v>
      </c>
      <c r="P2514" s="93" t="s">
        <v>667</v>
      </c>
      <c r="Q2514" s="93">
        <v>3</v>
      </c>
      <c r="W2514" s="93">
        <v>1</v>
      </c>
      <c r="Y2514" s="94" t="s">
        <v>1363</v>
      </c>
      <c r="Z2514" s="94" t="s">
        <v>1364</v>
      </c>
    </row>
    <row r="2515" spans="1:26">
      <c r="A2515" s="92">
        <v>130</v>
      </c>
      <c r="B2515" s="93" t="s">
        <v>1220</v>
      </c>
      <c r="C2515" s="93" t="s">
        <v>55</v>
      </c>
      <c r="D2515" s="93">
        <v>389</v>
      </c>
      <c r="E2515" s="93" t="s">
        <v>54</v>
      </c>
      <c r="F2515" s="93">
        <v>385</v>
      </c>
      <c r="G2515" s="93">
        <v>1629</v>
      </c>
      <c r="J2515" s="93">
        <v>385</v>
      </c>
      <c r="P2515" s="93" t="s">
        <v>667</v>
      </c>
      <c r="Q2515" s="93">
        <v>3</v>
      </c>
      <c r="W2515" s="93" t="s">
        <v>1292</v>
      </c>
      <c r="X2515" s="94" t="s">
        <v>1362</v>
      </c>
      <c r="Y2515" s="94" t="s">
        <v>1363</v>
      </c>
      <c r="Z2515" s="94" t="s">
        <v>1364</v>
      </c>
    </row>
    <row r="2516" spans="1:26">
      <c r="A2516" s="92">
        <v>131</v>
      </c>
      <c r="B2516" s="93" t="s">
        <v>727</v>
      </c>
      <c r="C2516" s="93" t="s">
        <v>710</v>
      </c>
      <c r="D2516" s="93">
        <v>379</v>
      </c>
      <c r="E2516" s="93" t="s">
        <v>496</v>
      </c>
      <c r="F2516" s="93">
        <v>83</v>
      </c>
      <c r="G2516" s="93">
        <v>1914</v>
      </c>
      <c r="H2516" s="93">
        <v>8</v>
      </c>
      <c r="J2516" s="93">
        <v>379</v>
      </c>
      <c r="K2516" s="93">
        <v>216</v>
      </c>
      <c r="L2516" s="93">
        <v>248</v>
      </c>
      <c r="P2516" s="93" t="s">
        <v>667</v>
      </c>
      <c r="Q2516" s="93">
        <v>615</v>
      </c>
      <c r="W2516" s="93">
        <v>1</v>
      </c>
      <c r="Y2516" s="94" t="s">
        <v>1365</v>
      </c>
    </row>
    <row r="2517" spans="1:26">
      <c r="A2517" s="92">
        <v>131</v>
      </c>
      <c r="B2517" s="93" t="s">
        <v>727</v>
      </c>
      <c r="C2517" s="93" t="s">
        <v>477</v>
      </c>
      <c r="D2517" s="93">
        <v>216</v>
      </c>
      <c r="E2517" s="93" t="s">
        <v>496</v>
      </c>
      <c r="F2517" s="93">
        <v>83</v>
      </c>
      <c r="G2517" s="93">
        <v>1914</v>
      </c>
      <c r="H2517" s="93">
        <v>8</v>
      </c>
      <c r="J2517" s="93">
        <v>379</v>
      </c>
      <c r="K2517" s="93">
        <v>216</v>
      </c>
      <c r="L2517" s="93">
        <v>248</v>
      </c>
      <c r="P2517" s="93" t="s">
        <v>667</v>
      </c>
      <c r="Q2517" s="93">
        <v>615</v>
      </c>
      <c r="W2517" s="93">
        <v>1</v>
      </c>
      <c r="Y2517" s="94" t="s">
        <v>1365</v>
      </c>
    </row>
    <row r="2518" spans="1:26">
      <c r="A2518" s="92">
        <v>131</v>
      </c>
      <c r="B2518" s="93" t="s">
        <v>727</v>
      </c>
      <c r="C2518" s="93" t="s">
        <v>710</v>
      </c>
      <c r="D2518" s="93">
        <v>379</v>
      </c>
      <c r="E2518" s="93" t="s">
        <v>453</v>
      </c>
      <c r="F2518" s="93">
        <v>177</v>
      </c>
      <c r="G2518" s="93">
        <v>1914</v>
      </c>
      <c r="H2518" s="93">
        <v>8</v>
      </c>
      <c r="J2518" s="93">
        <v>379</v>
      </c>
      <c r="K2518" s="93">
        <v>216</v>
      </c>
      <c r="L2518" s="93">
        <v>248</v>
      </c>
      <c r="P2518" s="93" t="s">
        <v>667</v>
      </c>
      <c r="Q2518" s="93">
        <v>615</v>
      </c>
      <c r="W2518" s="93">
        <v>1</v>
      </c>
      <c r="Y2518" s="94" t="s">
        <v>1365</v>
      </c>
    </row>
    <row r="2519" spans="1:26">
      <c r="A2519" s="92">
        <v>131</v>
      </c>
      <c r="B2519" s="93" t="s">
        <v>727</v>
      </c>
      <c r="C2519" s="93" t="s">
        <v>477</v>
      </c>
      <c r="D2519" s="93">
        <v>216</v>
      </c>
      <c r="E2519" s="93" t="s">
        <v>453</v>
      </c>
      <c r="F2519" s="93">
        <v>177</v>
      </c>
      <c r="G2519" s="93">
        <v>1914</v>
      </c>
      <c r="H2519" s="93">
        <v>8</v>
      </c>
      <c r="J2519" s="93">
        <v>379</v>
      </c>
      <c r="K2519" s="93">
        <v>216</v>
      </c>
      <c r="L2519" s="93">
        <v>248</v>
      </c>
      <c r="P2519" s="93" t="s">
        <v>667</v>
      </c>
      <c r="Q2519" s="93">
        <v>615</v>
      </c>
      <c r="W2519" s="93">
        <v>1</v>
      </c>
      <c r="Y2519" s="94" t="s">
        <v>1365</v>
      </c>
    </row>
    <row r="2520" spans="1:26">
      <c r="A2520" s="92">
        <v>131</v>
      </c>
      <c r="B2520" s="93" t="s">
        <v>727</v>
      </c>
      <c r="C2520" s="93" t="s">
        <v>477</v>
      </c>
      <c r="D2520" s="93">
        <v>216</v>
      </c>
      <c r="E2520" s="93" t="s">
        <v>481</v>
      </c>
      <c r="F2520" s="93">
        <v>304</v>
      </c>
      <c r="G2520" s="93">
        <v>1914</v>
      </c>
      <c r="H2520" s="93">
        <v>7</v>
      </c>
      <c r="J2520" s="93">
        <v>379</v>
      </c>
      <c r="K2520" s="93">
        <v>216</v>
      </c>
      <c r="L2520" s="93">
        <v>248</v>
      </c>
      <c r="P2520" s="93" t="s">
        <v>667</v>
      </c>
      <c r="Q2520" s="93">
        <v>615</v>
      </c>
      <c r="W2520" s="93">
        <v>1</v>
      </c>
      <c r="Y2520" s="94" t="s">
        <v>1365</v>
      </c>
    </row>
    <row r="2521" spans="1:26">
      <c r="A2521" s="92">
        <v>131</v>
      </c>
      <c r="B2521" s="93" t="s">
        <v>727</v>
      </c>
      <c r="C2521" s="93" t="s">
        <v>710</v>
      </c>
      <c r="D2521" s="93">
        <v>379</v>
      </c>
      <c r="E2521" s="93" t="s">
        <v>728</v>
      </c>
      <c r="F2521" s="93">
        <v>99999</v>
      </c>
      <c r="G2521" s="93">
        <v>1914</v>
      </c>
      <c r="H2521" s="93">
        <v>8</v>
      </c>
      <c r="J2521" s="93">
        <v>379</v>
      </c>
      <c r="K2521" s="93">
        <v>216</v>
      </c>
      <c r="L2521" s="93">
        <v>248</v>
      </c>
      <c r="P2521" s="93" t="s">
        <v>667</v>
      </c>
      <c r="Q2521" s="93">
        <v>615</v>
      </c>
      <c r="W2521" s="93">
        <v>1</v>
      </c>
      <c r="Y2521" s="94" t="s">
        <v>1365</v>
      </c>
    </row>
    <row r="2522" spans="1:26">
      <c r="A2522" s="92">
        <v>131</v>
      </c>
      <c r="B2522" s="93" t="s">
        <v>727</v>
      </c>
      <c r="C2522" s="93" t="s">
        <v>477</v>
      </c>
      <c r="D2522" s="93">
        <v>216</v>
      </c>
      <c r="E2522" s="93" t="s">
        <v>728</v>
      </c>
      <c r="F2522" s="93">
        <v>99999</v>
      </c>
      <c r="G2522" s="93">
        <v>1914</v>
      </c>
      <c r="H2522" s="93">
        <v>8</v>
      </c>
      <c r="J2522" s="93">
        <v>379</v>
      </c>
      <c r="K2522" s="93">
        <v>216</v>
      </c>
      <c r="L2522" s="93">
        <v>248</v>
      </c>
      <c r="P2522" s="93" t="s">
        <v>667</v>
      </c>
      <c r="Q2522" s="93">
        <v>615</v>
      </c>
      <c r="W2522" s="93">
        <v>1</v>
      </c>
      <c r="Y2522" s="94" t="s">
        <v>1365</v>
      </c>
    </row>
    <row r="2523" spans="1:26">
      <c r="A2523" s="92">
        <v>131</v>
      </c>
      <c r="B2523" s="93" t="s">
        <v>727</v>
      </c>
      <c r="C2523" s="93" t="s">
        <v>710</v>
      </c>
      <c r="D2523" s="93">
        <v>379</v>
      </c>
      <c r="E2523" s="93" t="s">
        <v>481</v>
      </c>
      <c r="F2523" s="93">
        <v>304</v>
      </c>
      <c r="G2523" s="93">
        <v>1914</v>
      </c>
      <c r="H2523" s="93">
        <v>8</v>
      </c>
      <c r="J2523" s="93">
        <v>379</v>
      </c>
      <c r="K2523" s="93">
        <v>216</v>
      </c>
      <c r="L2523" s="93">
        <v>248</v>
      </c>
      <c r="P2523" s="93" t="s">
        <v>667</v>
      </c>
      <c r="Q2523" s="93">
        <v>615</v>
      </c>
      <c r="W2523" s="93">
        <v>1</v>
      </c>
      <c r="Y2523" s="94" t="s">
        <v>1365</v>
      </c>
    </row>
    <row r="2524" spans="1:26">
      <c r="A2524" s="92">
        <v>131</v>
      </c>
      <c r="B2524" s="93" t="s">
        <v>727</v>
      </c>
      <c r="C2524" s="93" t="s">
        <v>710</v>
      </c>
      <c r="D2524" s="93">
        <v>379</v>
      </c>
      <c r="E2524" s="93" t="s">
        <v>864</v>
      </c>
      <c r="F2524" s="93">
        <v>220</v>
      </c>
      <c r="G2524" s="93">
        <v>1914</v>
      </c>
      <c r="H2524" s="93">
        <v>8</v>
      </c>
      <c r="J2524" s="93">
        <v>379</v>
      </c>
      <c r="K2524" s="93">
        <v>216</v>
      </c>
      <c r="L2524" s="93">
        <v>248</v>
      </c>
      <c r="P2524" s="93" t="s">
        <v>667</v>
      </c>
      <c r="Q2524" s="93">
        <v>615</v>
      </c>
      <c r="W2524" s="93">
        <v>1</v>
      </c>
      <c r="Y2524" s="94" t="s">
        <v>1365</v>
      </c>
    </row>
    <row r="2525" spans="1:26">
      <c r="A2525" s="92">
        <v>131</v>
      </c>
      <c r="B2525" s="93" t="s">
        <v>727</v>
      </c>
      <c r="C2525" s="93" t="s">
        <v>477</v>
      </c>
      <c r="D2525" s="93">
        <v>216</v>
      </c>
      <c r="E2525" s="93" t="s">
        <v>864</v>
      </c>
      <c r="F2525" s="93">
        <v>220</v>
      </c>
      <c r="G2525" s="93">
        <v>1914</v>
      </c>
      <c r="H2525" s="93">
        <v>7</v>
      </c>
      <c r="J2525" s="93">
        <v>379</v>
      </c>
      <c r="K2525" s="93">
        <v>216</v>
      </c>
      <c r="L2525" s="93">
        <v>248</v>
      </c>
      <c r="P2525" s="93" t="s">
        <v>667</v>
      </c>
      <c r="Q2525" s="93">
        <v>615</v>
      </c>
      <c r="W2525" s="93">
        <v>1</v>
      </c>
      <c r="Y2525" s="94" t="s">
        <v>1365</v>
      </c>
    </row>
    <row r="2526" spans="1:26">
      <c r="A2526" s="92">
        <v>131</v>
      </c>
      <c r="B2526" s="93" t="s">
        <v>727</v>
      </c>
      <c r="C2526" s="93" t="s">
        <v>37</v>
      </c>
      <c r="D2526" s="93">
        <v>248</v>
      </c>
      <c r="E2526" s="93" t="s">
        <v>496</v>
      </c>
      <c r="F2526" s="93">
        <v>83</v>
      </c>
      <c r="G2526" s="93">
        <v>1915</v>
      </c>
      <c r="H2526" s="93">
        <v>10</v>
      </c>
      <c r="J2526" s="93">
        <v>379</v>
      </c>
      <c r="K2526" s="93">
        <v>216</v>
      </c>
      <c r="L2526" s="93">
        <v>248</v>
      </c>
      <c r="P2526" s="93" t="s">
        <v>667</v>
      </c>
      <c r="Q2526" s="93">
        <v>615</v>
      </c>
      <c r="W2526" s="93">
        <v>1</v>
      </c>
      <c r="Y2526" s="94" t="s">
        <v>1365</v>
      </c>
    </row>
    <row r="2527" spans="1:26">
      <c r="A2527" s="92">
        <v>131</v>
      </c>
      <c r="B2527" s="93" t="s">
        <v>727</v>
      </c>
      <c r="C2527" s="93" t="s">
        <v>710</v>
      </c>
      <c r="D2527" s="93">
        <v>379</v>
      </c>
      <c r="E2527" s="93" t="s">
        <v>496</v>
      </c>
      <c r="F2527" s="93">
        <v>83</v>
      </c>
      <c r="G2527" s="93">
        <v>1915</v>
      </c>
      <c r="J2527" s="93">
        <v>379</v>
      </c>
      <c r="K2527" s="93">
        <v>216</v>
      </c>
      <c r="L2527" s="93">
        <v>248</v>
      </c>
      <c r="P2527" s="93" t="s">
        <v>667</v>
      </c>
      <c r="Q2527" s="93">
        <v>615</v>
      </c>
      <c r="W2527" s="93">
        <v>1</v>
      </c>
      <c r="Y2527" s="94" t="s">
        <v>1365</v>
      </c>
    </row>
    <row r="2528" spans="1:26">
      <c r="A2528" s="92">
        <v>131</v>
      </c>
      <c r="B2528" s="93" t="s">
        <v>727</v>
      </c>
      <c r="C2528" s="93" t="s">
        <v>477</v>
      </c>
      <c r="D2528" s="93">
        <v>216</v>
      </c>
      <c r="E2528" s="93" t="s">
        <v>496</v>
      </c>
      <c r="F2528" s="93">
        <v>83</v>
      </c>
      <c r="G2528" s="93">
        <v>1915</v>
      </c>
      <c r="J2528" s="93">
        <v>379</v>
      </c>
      <c r="K2528" s="93">
        <v>216</v>
      </c>
      <c r="L2528" s="93">
        <v>248</v>
      </c>
      <c r="P2528" s="93" t="s">
        <v>667</v>
      </c>
      <c r="Q2528" s="93">
        <v>615</v>
      </c>
      <c r="W2528" s="93">
        <v>1</v>
      </c>
      <c r="Y2528" s="94" t="s">
        <v>1365</v>
      </c>
    </row>
    <row r="2529" spans="1:25">
      <c r="A2529" s="92">
        <v>131</v>
      </c>
      <c r="B2529" s="93" t="s">
        <v>727</v>
      </c>
      <c r="C2529" s="93" t="s">
        <v>37</v>
      </c>
      <c r="D2529" s="93">
        <v>248</v>
      </c>
      <c r="E2529" s="93" t="s">
        <v>453</v>
      </c>
      <c r="F2529" s="93">
        <v>177</v>
      </c>
      <c r="G2529" s="93">
        <v>1915</v>
      </c>
      <c r="H2529" s="93">
        <v>10</v>
      </c>
      <c r="J2529" s="93">
        <v>379</v>
      </c>
      <c r="K2529" s="93">
        <v>216</v>
      </c>
      <c r="L2529" s="93">
        <v>248</v>
      </c>
      <c r="P2529" s="93" t="s">
        <v>667</v>
      </c>
      <c r="Q2529" s="93">
        <v>615</v>
      </c>
      <c r="W2529" s="93">
        <v>1</v>
      </c>
      <c r="Y2529" s="94" t="s">
        <v>1365</v>
      </c>
    </row>
    <row r="2530" spans="1:25">
      <c r="A2530" s="92">
        <v>131</v>
      </c>
      <c r="B2530" s="93" t="s">
        <v>727</v>
      </c>
      <c r="C2530" s="93" t="s">
        <v>710</v>
      </c>
      <c r="D2530" s="93">
        <v>379</v>
      </c>
      <c r="E2530" s="93" t="s">
        <v>453</v>
      </c>
      <c r="F2530" s="93">
        <v>177</v>
      </c>
      <c r="G2530" s="93">
        <v>1915</v>
      </c>
      <c r="J2530" s="93">
        <v>379</v>
      </c>
      <c r="K2530" s="93">
        <v>216</v>
      </c>
      <c r="L2530" s="93">
        <v>248</v>
      </c>
      <c r="P2530" s="93" t="s">
        <v>667</v>
      </c>
      <c r="Q2530" s="93">
        <v>615</v>
      </c>
      <c r="W2530" s="93">
        <v>1</v>
      </c>
      <c r="Y2530" s="94" t="s">
        <v>1365</v>
      </c>
    </row>
    <row r="2531" spans="1:25">
      <c r="A2531" s="92">
        <v>131</v>
      </c>
      <c r="B2531" s="93" t="s">
        <v>727</v>
      </c>
      <c r="C2531" s="93" t="s">
        <v>477</v>
      </c>
      <c r="D2531" s="93">
        <v>216</v>
      </c>
      <c r="E2531" s="93" t="s">
        <v>453</v>
      </c>
      <c r="F2531" s="93">
        <v>177</v>
      </c>
      <c r="G2531" s="93">
        <v>1915</v>
      </c>
      <c r="J2531" s="93">
        <v>379</v>
      </c>
      <c r="K2531" s="93">
        <v>216</v>
      </c>
      <c r="L2531" s="93">
        <v>248</v>
      </c>
      <c r="P2531" s="93" t="s">
        <v>667</v>
      </c>
      <c r="Q2531" s="93">
        <v>615</v>
      </c>
      <c r="W2531" s="93">
        <v>1</v>
      </c>
      <c r="Y2531" s="94" t="s">
        <v>1365</v>
      </c>
    </row>
    <row r="2532" spans="1:25">
      <c r="A2532" s="92">
        <v>131</v>
      </c>
      <c r="B2532" s="93" t="s">
        <v>727</v>
      </c>
      <c r="C2532" s="93" t="s">
        <v>37</v>
      </c>
      <c r="D2532" s="93">
        <v>248</v>
      </c>
      <c r="E2532" s="93" t="s">
        <v>481</v>
      </c>
      <c r="F2532" s="93">
        <v>304</v>
      </c>
      <c r="G2532" s="93">
        <v>1915</v>
      </c>
      <c r="H2532" s="93">
        <v>10</v>
      </c>
      <c r="J2532" s="93">
        <v>379</v>
      </c>
      <c r="K2532" s="93">
        <v>216</v>
      </c>
      <c r="L2532" s="93">
        <v>248</v>
      </c>
      <c r="P2532" s="93" t="s">
        <v>667</v>
      </c>
      <c r="Q2532" s="93">
        <v>615</v>
      </c>
      <c r="W2532" s="93">
        <v>1</v>
      </c>
      <c r="Y2532" s="94" t="s">
        <v>1365</v>
      </c>
    </row>
    <row r="2533" spans="1:25">
      <c r="A2533" s="92">
        <v>131</v>
      </c>
      <c r="B2533" s="93" t="s">
        <v>727</v>
      </c>
      <c r="C2533" s="93" t="s">
        <v>477</v>
      </c>
      <c r="D2533" s="93">
        <v>216</v>
      </c>
      <c r="E2533" s="93" t="s">
        <v>481</v>
      </c>
      <c r="F2533" s="93">
        <v>304</v>
      </c>
      <c r="G2533" s="93">
        <v>1915</v>
      </c>
      <c r="J2533" s="93">
        <v>379</v>
      </c>
      <c r="K2533" s="93">
        <v>216</v>
      </c>
      <c r="L2533" s="93">
        <v>248</v>
      </c>
      <c r="P2533" s="93" t="s">
        <v>667</v>
      </c>
      <c r="Q2533" s="93">
        <v>615</v>
      </c>
      <c r="W2533" s="93">
        <v>1</v>
      </c>
      <c r="Y2533" s="94" t="s">
        <v>1365</v>
      </c>
    </row>
    <row r="2534" spans="1:25">
      <c r="A2534" s="92">
        <v>131</v>
      </c>
      <c r="B2534" s="93" t="s">
        <v>727</v>
      </c>
      <c r="C2534" s="93" t="s">
        <v>37</v>
      </c>
      <c r="D2534" s="93">
        <v>248</v>
      </c>
      <c r="E2534" s="93" t="s">
        <v>684</v>
      </c>
      <c r="F2534" s="93">
        <v>343</v>
      </c>
      <c r="G2534" s="93">
        <v>1915</v>
      </c>
      <c r="H2534" s="93">
        <v>10</v>
      </c>
      <c r="J2534" s="93">
        <v>379</v>
      </c>
      <c r="K2534" s="93">
        <v>216</v>
      </c>
      <c r="L2534" s="93">
        <v>248</v>
      </c>
      <c r="P2534" s="93" t="s">
        <v>667</v>
      </c>
      <c r="Q2534" s="93">
        <v>615</v>
      </c>
      <c r="W2534" s="93">
        <v>1</v>
      </c>
      <c r="Y2534" s="94" t="s">
        <v>1365</v>
      </c>
    </row>
    <row r="2535" spans="1:25">
      <c r="A2535" s="92">
        <v>131</v>
      </c>
      <c r="B2535" s="93" t="s">
        <v>727</v>
      </c>
      <c r="C2535" s="93" t="s">
        <v>710</v>
      </c>
      <c r="D2535" s="93">
        <v>379</v>
      </c>
      <c r="E2535" s="93" t="s">
        <v>684</v>
      </c>
      <c r="F2535" s="93">
        <v>343</v>
      </c>
      <c r="G2535" s="93">
        <v>1915</v>
      </c>
      <c r="H2535" s="93">
        <v>5</v>
      </c>
      <c r="J2535" s="93">
        <v>379</v>
      </c>
      <c r="K2535" s="93">
        <v>216</v>
      </c>
      <c r="L2535" s="93">
        <v>248</v>
      </c>
      <c r="P2535" s="93" t="s">
        <v>667</v>
      </c>
      <c r="Q2535" s="93">
        <v>615</v>
      </c>
      <c r="W2535" s="93">
        <v>1</v>
      </c>
      <c r="Y2535" s="94" t="s">
        <v>1365</v>
      </c>
    </row>
    <row r="2536" spans="1:25">
      <c r="A2536" s="92">
        <v>131</v>
      </c>
      <c r="B2536" s="93" t="s">
        <v>727</v>
      </c>
      <c r="C2536" s="93" t="s">
        <v>477</v>
      </c>
      <c r="D2536" s="93">
        <v>216</v>
      </c>
      <c r="E2536" s="93" t="s">
        <v>684</v>
      </c>
      <c r="F2536" s="93">
        <v>343</v>
      </c>
      <c r="G2536" s="93">
        <v>1915</v>
      </c>
      <c r="H2536" s="93">
        <v>8</v>
      </c>
      <c r="J2536" s="93">
        <v>379</v>
      </c>
      <c r="K2536" s="93">
        <v>216</v>
      </c>
      <c r="L2536" s="93">
        <v>248</v>
      </c>
      <c r="P2536" s="93" t="s">
        <v>667</v>
      </c>
      <c r="Q2536" s="93">
        <v>615</v>
      </c>
      <c r="W2536" s="93">
        <v>1</v>
      </c>
      <c r="Y2536" s="94" t="s">
        <v>1365</v>
      </c>
    </row>
    <row r="2537" spans="1:25">
      <c r="A2537" s="92">
        <v>131</v>
      </c>
      <c r="B2537" s="93" t="s">
        <v>727</v>
      </c>
      <c r="C2537" s="93" t="s">
        <v>37</v>
      </c>
      <c r="D2537" s="93">
        <v>248</v>
      </c>
      <c r="E2537" s="93" t="s">
        <v>728</v>
      </c>
      <c r="F2537" s="93">
        <v>99999</v>
      </c>
      <c r="G2537" s="93">
        <v>1915</v>
      </c>
      <c r="H2537" s="93">
        <v>10</v>
      </c>
      <c r="J2537" s="93">
        <v>379</v>
      </c>
      <c r="K2537" s="93">
        <v>216</v>
      </c>
      <c r="L2537" s="93">
        <v>248</v>
      </c>
      <c r="P2537" s="93" t="s">
        <v>667</v>
      </c>
      <c r="Q2537" s="93">
        <v>615</v>
      </c>
      <c r="W2537" s="93">
        <v>1</v>
      </c>
      <c r="Y2537" s="94" t="s">
        <v>1365</v>
      </c>
    </row>
    <row r="2538" spans="1:25">
      <c r="A2538" s="92">
        <v>131</v>
      </c>
      <c r="B2538" s="93" t="s">
        <v>727</v>
      </c>
      <c r="C2538" s="93" t="s">
        <v>710</v>
      </c>
      <c r="D2538" s="93">
        <v>379</v>
      </c>
      <c r="E2538" s="93" t="s">
        <v>728</v>
      </c>
      <c r="F2538" s="93">
        <v>99999</v>
      </c>
      <c r="G2538" s="93">
        <v>1915</v>
      </c>
      <c r="J2538" s="93">
        <v>379</v>
      </c>
      <c r="K2538" s="93">
        <v>216</v>
      </c>
      <c r="L2538" s="93">
        <v>248</v>
      </c>
      <c r="P2538" s="93" t="s">
        <v>667</v>
      </c>
      <c r="Q2538" s="93">
        <v>615</v>
      </c>
      <c r="W2538" s="93">
        <v>1</v>
      </c>
      <c r="Y2538" s="94" t="s">
        <v>1365</v>
      </c>
    </row>
    <row r="2539" spans="1:25">
      <c r="A2539" s="92">
        <v>131</v>
      </c>
      <c r="B2539" s="93" t="s">
        <v>727</v>
      </c>
      <c r="C2539" s="93" t="s">
        <v>477</v>
      </c>
      <c r="D2539" s="93">
        <v>216</v>
      </c>
      <c r="E2539" s="93" t="s">
        <v>728</v>
      </c>
      <c r="F2539" s="93">
        <v>99999</v>
      </c>
      <c r="G2539" s="93">
        <v>1915</v>
      </c>
      <c r="J2539" s="93">
        <v>379</v>
      </c>
      <c r="K2539" s="93">
        <v>216</v>
      </c>
      <c r="L2539" s="93">
        <v>248</v>
      </c>
      <c r="P2539" s="93" t="s">
        <v>667</v>
      </c>
      <c r="Q2539" s="93">
        <v>615</v>
      </c>
      <c r="W2539" s="93">
        <v>1</v>
      </c>
      <c r="Y2539" s="94" t="s">
        <v>1365</v>
      </c>
    </row>
    <row r="2540" spans="1:25">
      <c r="A2540" s="92">
        <v>131</v>
      </c>
      <c r="B2540" s="93" t="s">
        <v>727</v>
      </c>
      <c r="C2540" s="93" t="s">
        <v>710</v>
      </c>
      <c r="D2540" s="93">
        <v>379</v>
      </c>
      <c r="E2540" s="93" t="s">
        <v>481</v>
      </c>
      <c r="F2540" s="93">
        <v>304</v>
      </c>
      <c r="G2540" s="93">
        <v>1915</v>
      </c>
      <c r="J2540" s="93">
        <v>379</v>
      </c>
      <c r="K2540" s="93">
        <v>216</v>
      </c>
      <c r="L2540" s="93">
        <v>248</v>
      </c>
      <c r="P2540" s="93" t="s">
        <v>667</v>
      </c>
      <c r="Q2540" s="93">
        <v>615</v>
      </c>
      <c r="W2540" s="93">
        <v>1</v>
      </c>
      <c r="Y2540" s="94" t="s">
        <v>1365</v>
      </c>
    </row>
    <row r="2541" spans="1:25">
      <c r="A2541" s="92">
        <v>131</v>
      </c>
      <c r="B2541" s="93" t="s">
        <v>727</v>
      </c>
      <c r="C2541" s="93" t="s">
        <v>37</v>
      </c>
      <c r="D2541" s="93">
        <v>248</v>
      </c>
      <c r="E2541" s="93" t="s">
        <v>864</v>
      </c>
      <c r="F2541" s="93">
        <v>220</v>
      </c>
      <c r="G2541" s="93">
        <v>1915</v>
      </c>
      <c r="H2541" s="93">
        <v>10</v>
      </c>
      <c r="J2541" s="93">
        <v>379</v>
      </c>
      <c r="K2541" s="93">
        <v>216</v>
      </c>
      <c r="L2541" s="93">
        <v>248</v>
      </c>
      <c r="P2541" s="93" t="s">
        <v>667</v>
      </c>
      <c r="Q2541" s="93">
        <v>615</v>
      </c>
      <c r="W2541" s="93">
        <v>1</v>
      </c>
      <c r="Y2541" s="94" t="s">
        <v>1365</v>
      </c>
    </row>
    <row r="2542" spans="1:25">
      <c r="A2542" s="92">
        <v>131</v>
      </c>
      <c r="B2542" s="93" t="s">
        <v>727</v>
      </c>
      <c r="C2542" s="93" t="s">
        <v>710</v>
      </c>
      <c r="D2542" s="93">
        <v>379</v>
      </c>
      <c r="E2542" s="93" t="s">
        <v>864</v>
      </c>
      <c r="F2542" s="93">
        <v>220</v>
      </c>
      <c r="G2542" s="93">
        <v>1915</v>
      </c>
      <c r="J2542" s="93">
        <v>379</v>
      </c>
      <c r="K2542" s="93">
        <v>216</v>
      </c>
      <c r="L2542" s="93">
        <v>248</v>
      </c>
      <c r="P2542" s="93" t="s">
        <v>667</v>
      </c>
      <c r="Q2542" s="93">
        <v>615</v>
      </c>
      <c r="W2542" s="93">
        <v>1</v>
      </c>
      <c r="Y2542" s="94" t="s">
        <v>1365</v>
      </c>
    </row>
    <row r="2543" spans="1:25">
      <c r="A2543" s="92">
        <v>131</v>
      </c>
      <c r="B2543" s="93" t="s">
        <v>727</v>
      </c>
      <c r="C2543" s="93" t="s">
        <v>477</v>
      </c>
      <c r="D2543" s="93">
        <v>216</v>
      </c>
      <c r="E2543" s="93" t="s">
        <v>864</v>
      </c>
      <c r="F2543" s="93">
        <v>220</v>
      </c>
      <c r="G2543" s="93">
        <v>1915</v>
      </c>
      <c r="J2543" s="93">
        <v>379</v>
      </c>
      <c r="K2543" s="93">
        <v>216</v>
      </c>
      <c r="L2543" s="93">
        <v>248</v>
      </c>
      <c r="P2543" s="93" t="s">
        <v>667</v>
      </c>
      <c r="Q2543" s="93">
        <v>615</v>
      </c>
      <c r="W2543" s="93">
        <v>1</v>
      </c>
      <c r="Y2543" s="94" t="s">
        <v>1365</v>
      </c>
    </row>
    <row r="2544" spans="1:25">
      <c r="A2544" s="92">
        <v>131</v>
      </c>
      <c r="B2544" s="93" t="s">
        <v>727</v>
      </c>
      <c r="C2544" s="93" t="s">
        <v>37</v>
      </c>
      <c r="D2544" s="93">
        <v>248</v>
      </c>
      <c r="E2544" s="93" t="s">
        <v>38</v>
      </c>
      <c r="F2544" s="93">
        <v>82</v>
      </c>
      <c r="G2544" s="93">
        <v>1916</v>
      </c>
      <c r="H2544" s="93">
        <v>8</v>
      </c>
      <c r="J2544" s="93">
        <v>379</v>
      </c>
      <c r="K2544" s="93">
        <v>216</v>
      </c>
      <c r="L2544" s="93">
        <v>248</v>
      </c>
      <c r="P2544" s="93" t="s">
        <v>667</v>
      </c>
      <c r="Q2544" s="93">
        <v>615</v>
      </c>
      <c r="W2544" s="93">
        <v>1</v>
      </c>
      <c r="Y2544" s="94" t="s">
        <v>1365</v>
      </c>
    </row>
    <row r="2545" spans="1:25">
      <c r="A2545" s="92">
        <v>131</v>
      </c>
      <c r="B2545" s="93" t="s">
        <v>727</v>
      </c>
      <c r="C2545" s="93" t="s">
        <v>477</v>
      </c>
      <c r="D2545" s="93">
        <v>216</v>
      </c>
      <c r="E2545" s="93" t="s">
        <v>38</v>
      </c>
      <c r="F2545" s="93">
        <v>82</v>
      </c>
      <c r="G2545" s="93">
        <v>1916</v>
      </c>
      <c r="H2545" s="93">
        <v>8</v>
      </c>
      <c r="J2545" s="93">
        <v>379</v>
      </c>
      <c r="K2545" s="93">
        <v>216</v>
      </c>
      <c r="L2545" s="93">
        <v>248</v>
      </c>
      <c r="P2545" s="93" t="s">
        <v>667</v>
      </c>
      <c r="Q2545" s="93">
        <v>615</v>
      </c>
      <c r="W2545" s="93">
        <v>1</v>
      </c>
      <c r="Y2545" s="94" t="s">
        <v>1365</v>
      </c>
    </row>
    <row r="2546" spans="1:25">
      <c r="A2546" s="92">
        <v>131</v>
      </c>
      <c r="B2546" s="93" t="s">
        <v>727</v>
      </c>
      <c r="C2546" s="93" t="s">
        <v>37</v>
      </c>
      <c r="D2546" s="93">
        <v>248</v>
      </c>
      <c r="E2546" s="93" t="s">
        <v>496</v>
      </c>
      <c r="F2546" s="93">
        <v>83</v>
      </c>
      <c r="G2546" s="93">
        <v>1916</v>
      </c>
      <c r="J2546" s="93">
        <v>379</v>
      </c>
      <c r="K2546" s="93">
        <v>216</v>
      </c>
      <c r="L2546" s="93">
        <v>248</v>
      </c>
      <c r="P2546" s="93" t="s">
        <v>667</v>
      </c>
      <c r="Q2546" s="93">
        <v>615</v>
      </c>
      <c r="W2546" s="93">
        <v>1</v>
      </c>
      <c r="Y2546" s="94" t="s">
        <v>1365</v>
      </c>
    </row>
    <row r="2547" spans="1:25">
      <c r="A2547" s="92">
        <v>131</v>
      </c>
      <c r="B2547" s="93" t="s">
        <v>727</v>
      </c>
      <c r="C2547" s="93" t="s">
        <v>710</v>
      </c>
      <c r="D2547" s="93">
        <v>379</v>
      </c>
      <c r="E2547" s="93" t="s">
        <v>496</v>
      </c>
      <c r="F2547" s="93">
        <v>83</v>
      </c>
      <c r="G2547" s="93">
        <v>1916</v>
      </c>
      <c r="J2547" s="93">
        <v>379</v>
      </c>
      <c r="K2547" s="93">
        <v>216</v>
      </c>
      <c r="L2547" s="93">
        <v>248</v>
      </c>
      <c r="P2547" s="93" t="s">
        <v>667</v>
      </c>
      <c r="Q2547" s="93">
        <v>615</v>
      </c>
      <c r="W2547" s="93">
        <v>1</v>
      </c>
      <c r="Y2547" s="94" t="s">
        <v>1365</v>
      </c>
    </row>
    <row r="2548" spans="1:25">
      <c r="A2548" s="92">
        <v>131</v>
      </c>
      <c r="B2548" s="93" t="s">
        <v>727</v>
      </c>
      <c r="C2548" s="93" t="s">
        <v>477</v>
      </c>
      <c r="D2548" s="93">
        <v>216</v>
      </c>
      <c r="E2548" s="93" t="s">
        <v>496</v>
      </c>
      <c r="F2548" s="93">
        <v>83</v>
      </c>
      <c r="G2548" s="93">
        <v>1916</v>
      </c>
      <c r="J2548" s="93">
        <v>379</v>
      </c>
      <c r="K2548" s="93">
        <v>216</v>
      </c>
      <c r="L2548" s="93">
        <v>248</v>
      </c>
      <c r="P2548" s="93" t="s">
        <v>667</v>
      </c>
      <c r="Q2548" s="93">
        <v>615</v>
      </c>
      <c r="W2548" s="93">
        <v>1</v>
      </c>
      <c r="Y2548" s="94" t="s">
        <v>1365</v>
      </c>
    </row>
    <row r="2549" spans="1:25">
      <c r="A2549" s="92">
        <v>131</v>
      </c>
      <c r="B2549" s="93" t="s">
        <v>727</v>
      </c>
      <c r="C2549" s="93" t="s">
        <v>37</v>
      </c>
      <c r="D2549" s="93">
        <v>248</v>
      </c>
      <c r="E2549" s="93" t="s">
        <v>453</v>
      </c>
      <c r="F2549" s="93">
        <v>177</v>
      </c>
      <c r="G2549" s="93">
        <v>1916</v>
      </c>
      <c r="J2549" s="93">
        <v>379</v>
      </c>
      <c r="K2549" s="93">
        <v>216</v>
      </c>
      <c r="L2549" s="93">
        <v>248</v>
      </c>
      <c r="P2549" s="93" t="s">
        <v>667</v>
      </c>
      <c r="Q2549" s="93">
        <v>615</v>
      </c>
      <c r="W2549" s="93">
        <v>1</v>
      </c>
      <c r="Y2549" s="94" t="s">
        <v>1365</v>
      </c>
    </row>
    <row r="2550" spans="1:25">
      <c r="A2550" s="92">
        <v>131</v>
      </c>
      <c r="B2550" s="93" t="s">
        <v>727</v>
      </c>
      <c r="C2550" s="93" t="s">
        <v>710</v>
      </c>
      <c r="D2550" s="93">
        <v>379</v>
      </c>
      <c r="E2550" s="93" t="s">
        <v>453</v>
      </c>
      <c r="F2550" s="93">
        <v>177</v>
      </c>
      <c r="G2550" s="93">
        <v>1916</v>
      </c>
      <c r="J2550" s="93">
        <v>379</v>
      </c>
      <c r="K2550" s="93">
        <v>216</v>
      </c>
      <c r="L2550" s="93">
        <v>248</v>
      </c>
      <c r="P2550" s="93" t="s">
        <v>667</v>
      </c>
      <c r="Q2550" s="93">
        <v>615</v>
      </c>
      <c r="W2550" s="93">
        <v>1</v>
      </c>
      <c r="Y2550" s="94" t="s">
        <v>1365</v>
      </c>
    </row>
    <row r="2551" spans="1:25">
      <c r="A2551" s="92">
        <v>131</v>
      </c>
      <c r="B2551" s="93" t="s">
        <v>727</v>
      </c>
      <c r="C2551" s="93" t="s">
        <v>477</v>
      </c>
      <c r="D2551" s="93">
        <v>216</v>
      </c>
      <c r="E2551" s="93" t="s">
        <v>453</v>
      </c>
      <c r="F2551" s="93">
        <v>177</v>
      </c>
      <c r="G2551" s="93">
        <v>1916</v>
      </c>
      <c r="J2551" s="93">
        <v>379</v>
      </c>
      <c r="K2551" s="93">
        <v>216</v>
      </c>
      <c r="L2551" s="93">
        <v>248</v>
      </c>
      <c r="P2551" s="93" t="s">
        <v>667</v>
      </c>
      <c r="Q2551" s="93">
        <v>615</v>
      </c>
      <c r="W2551" s="93">
        <v>1</v>
      </c>
      <c r="Y2551" s="94" t="s">
        <v>1365</v>
      </c>
    </row>
    <row r="2552" spans="1:25">
      <c r="A2552" s="92">
        <v>131</v>
      </c>
      <c r="B2552" s="93" t="s">
        <v>727</v>
      </c>
      <c r="C2552" s="93" t="s">
        <v>37</v>
      </c>
      <c r="D2552" s="93">
        <v>248</v>
      </c>
      <c r="E2552" s="93" t="s">
        <v>478</v>
      </c>
      <c r="F2552" s="93">
        <v>296</v>
      </c>
      <c r="G2552" s="93">
        <v>1916</v>
      </c>
      <c r="H2552" s="93">
        <v>3</v>
      </c>
      <c r="J2552" s="93">
        <v>379</v>
      </c>
      <c r="K2552" s="93">
        <v>216</v>
      </c>
      <c r="L2552" s="93">
        <v>248</v>
      </c>
      <c r="P2552" s="93" t="s">
        <v>667</v>
      </c>
      <c r="Q2552" s="93">
        <v>615</v>
      </c>
      <c r="W2552" s="93">
        <v>1</v>
      </c>
      <c r="Y2552" s="94" t="s">
        <v>1365</v>
      </c>
    </row>
    <row r="2553" spans="1:25">
      <c r="A2553" s="92">
        <v>131</v>
      </c>
      <c r="B2553" s="93" t="s">
        <v>727</v>
      </c>
      <c r="C2553" s="93" t="s">
        <v>710</v>
      </c>
      <c r="D2553" s="93">
        <v>379</v>
      </c>
      <c r="E2553" s="93" t="s">
        <v>478</v>
      </c>
      <c r="F2553" s="93">
        <v>296</v>
      </c>
      <c r="G2553" s="93">
        <v>1916</v>
      </c>
      <c r="H2553" s="93">
        <v>3</v>
      </c>
      <c r="J2553" s="93">
        <v>379</v>
      </c>
      <c r="K2553" s="93">
        <v>216</v>
      </c>
      <c r="L2553" s="93">
        <v>248</v>
      </c>
      <c r="P2553" s="93" t="s">
        <v>667</v>
      </c>
      <c r="Q2553" s="93">
        <v>615</v>
      </c>
      <c r="W2553" s="93">
        <v>1</v>
      </c>
      <c r="Y2553" s="94" t="s">
        <v>1365</v>
      </c>
    </row>
    <row r="2554" spans="1:25">
      <c r="A2554" s="92">
        <v>131</v>
      </c>
      <c r="B2554" s="93" t="s">
        <v>727</v>
      </c>
      <c r="C2554" s="93" t="s">
        <v>710</v>
      </c>
      <c r="D2554" s="93">
        <v>379</v>
      </c>
      <c r="E2554" s="93" t="s">
        <v>38</v>
      </c>
      <c r="F2554" s="93">
        <v>296</v>
      </c>
      <c r="G2554" s="93">
        <v>1916</v>
      </c>
      <c r="H2554" s="93">
        <v>8</v>
      </c>
      <c r="J2554" s="93">
        <v>379</v>
      </c>
      <c r="K2554" s="93">
        <v>216</v>
      </c>
      <c r="L2554" s="93">
        <v>248</v>
      </c>
      <c r="P2554" s="93" t="s">
        <v>667</v>
      </c>
      <c r="Q2554" s="93">
        <v>615</v>
      </c>
      <c r="W2554" s="93">
        <v>1</v>
      </c>
      <c r="Y2554" s="94" t="s">
        <v>1365</v>
      </c>
    </row>
    <row r="2555" spans="1:25">
      <c r="A2555" s="92">
        <v>131</v>
      </c>
      <c r="B2555" s="93" t="s">
        <v>727</v>
      </c>
      <c r="C2555" s="93" t="s">
        <v>477</v>
      </c>
      <c r="D2555" s="93">
        <v>216</v>
      </c>
      <c r="E2555" s="93" t="s">
        <v>478</v>
      </c>
      <c r="F2555" s="93">
        <v>296</v>
      </c>
      <c r="G2555" s="93">
        <v>1916</v>
      </c>
      <c r="H2555" s="93">
        <v>3</v>
      </c>
      <c r="J2555" s="93">
        <v>379</v>
      </c>
      <c r="K2555" s="93">
        <v>216</v>
      </c>
      <c r="L2555" s="93">
        <v>248</v>
      </c>
      <c r="P2555" s="93" t="s">
        <v>667</v>
      </c>
      <c r="Q2555" s="93">
        <v>615</v>
      </c>
      <c r="W2555" s="93">
        <v>1</v>
      </c>
      <c r="Y2555" s="94" t="s">
        <v>1365</v>
      </c>
    </row>
    <row r="2556" spans="1:25">
      <c r="A2556" s="92">
        <v>131</v>
      </c>
      <c r="B2556" s="93" t="s">
        <v>727</v>
      </c>
      <c r="C2556" s="93" t="s">
        <v>37</v>
      </c>
      <c r="D2556" s="93">
        <v>248</v>
      </c>
      <c r="E2556" s="93" t="s">
        <v>481</v>
      </c>
      <c r="F2556" s="93">
        <v>304</v>
      </c>
      <c r="G2556" s="93">
        <v>1916</v>
      </c>
      <c r="J2556" s="93">
        <v>379</v>
      </c>
      <c r="K2556" s="93">
        <v>216</v>
      </c>
      <c r="L2556" s="93">
        <v>248</v>
      </c>
      <c r="P2556" s="93" t="s">
        <v>667</v>
      </c>
      <c r="Q2556" s="93">
        <v>615</v>
      </c>
      <c r="W2556" s="93">
        <v>1</v>
      </c>
      <c r="Y2556" s="94" t="s">
        <v>1365</v>
      </c>
    </row>
    <row r="2557" spans="1:25">
      <c r="A2557" s="92">
        <v>131</v>
      </c>
      <c r="B2557" s="93" t="s">
        <v>727</v>
      </c>
      <c r="C2557" s="93" t="s">
        <v>477</v>
      </c>
      <c r="D2557" s="93">
        <v>216</v>
      </c>
      <c r="E2557" s="93" t="s">
        <v>481</v>
      </c>
      <c r="F2557" s="93">
        <v>304</v>
      </c>
      <c r="G2557" s="93">
        <v>1916</v>
      </c>
      <c r="J2557" s="93">
        <v>379</v>
      </c>
      <c r="K2557" s="93">
        <v>216</v>
      </c>
      <c r="L2557" s="93">
        <v>248</v>
      </c>
      <c r="P2557" s="93" t="s">
        <v>667</v>
      </c>
      <c r="Q2557" s="93">
        <v>615</v>
      </c>
      <c r="W2557" s="93">
        <v>1</v>
      </c>
      <c r="Y2557" s="94" t="s">
        <v>1365</v>
      </c>
    </row>
    <row r="2558" spans="1:25">
      <c r="A2558" s="92">
        <v>131</v>
      </c>
      <c r="B2558" s="93" t="s">
        <v>727</v>
      </c>
      <c r="C2558" s="93" t="s">
        <v>37</v>
      </c>
      <c r="D2558" s="93">
        <v>248</v>
      </c>
      <c r="E2558" s="93" t="s">
        <v>684</v>
      </c>
      <c r="F2558" s="93">
        <v>343</v>
      </c>
      <c r="G2558" s="93">
        <v>1916</v>
      </c>
      <c r="J2558" s="93">
        <v>379</v>
      </c>
      <c r="K2558" s="93">
        <v>216</v>
      </c>
      <c r="L2558" s="93">
        <v>248</v>
      </c>
      <c r="P2558" s="93" t="s">
        <v>667</v>
      </c>
      <c r="Q2558" s="93">
        <v>615</v>
      </c>
      <c r="W2558" s="93">
        <v>1</v>
      </c>
      <c r="Y2558" s="94" t="s">
        <v>1365</v>
      </c>
    </row>
    <row r="2559" spans="1:25">
      <c r="A2559" s="92">
        <v>131</v>
      </c>
      <c r="B2559" s="93" t="s">
        <v>727</v>
      </c>
      <c r="C2559" s="93" t="s">
        <v>710</v>
      </c>
      <c r="D2559" s="93">
        <v>379</v>
      </c>
      <c r="E2559" s="93" t="s">
        <v>684</v>
      </c>
      <c r="F2559" s="93">
        <v>343</v>
      </c>
      <c r="G2559" s="93">
        <v>1916</v>
      </c>
      <c r="J2559" s="93">
        <v>379</v>
      </c>
      <c r="K2559" s="93">
        <v>216</v>
      </c>
      <c r="L2559" s="93">
        <v>248</v>
      </c>
      <c r="P2559" s="93" t="s">
        <v>667</v>
      </c>
      <c r="Q2559" s="93">
        <v>615</v>
      </c>
      <c r="W2559" s="93">
        <v>1</v>
      </c>
      <c r="Y2559" s="94" t="s">
        <v>1365</v>
      </c>
    </row>
    <row r="2560" spans="1:25">
      <c r="A2560" s="92">
        <v>131</v>
      </c>
      <c r="B2560" s="93" t="s">
        <v>727</v>
      </c>
      <c r="C2560" s="93" t="s">
        <v>477</v>
      </c>
      <c r="D2560" s="93">
        <v>216</v>
      </c>
      <c r="E2560" s="93" t="s">
        <v>684</v>
      </c>
      <c r="F2560" s="93">
        <v>343</v>
      </c>
      <c r="G2560" s="93">
        <v>1916</v>
      </c>
      <c r="J2560" s="93">
        <v>379</v>
      </c>
      <c r="K2560" s="93">
        <v>216</v>
      </c>
      <c r="L2560" s="93">
        <v>248</v>
      </c>
      <c r="P2560" s="93" t="s">
        <v>667</v>
      </c>
      <c r="Q2560" s="93">
        <v>615</v>
      </c>
      <c r="W2560" s="93">
        <v>1</v>
      </c>
      <c r="Y2560" s="94" t="s">
        <v>1365</v>
      </c>
    </row>
    <row r="2561" spans="1:25">
      <c r="A2561" s="92">
        <v>131</v>
      </c>
      <c r="B2561" s="93" t="s">
        <v>727</v>
      </c>
      <c r="C2561" s="93" t="s">
        <v>37</v>
      </c>
      <c r="D2561" s="93">
        <v>248</v>
      </c>
      <c r="E2561" s="93" t="s">
        <v>728</v>
      </c>
      <c r="F2561" s="93">
        <v>99999</v>
      </c>
      <c r="G2561" s="93">
        <v>1916</v>
      </c>
      <c r="J2561" s="93">
        <v>379</v>
      </c>
      <c r="K2561" s="93">
        <v>216</v>
      </c>
      <c r="L2561" s="93">
        <v>248</v>
      </c>
      <c r="P2561" s="93" t="s">
        <v>667</v>
      </c>
      <c r="Q2561" s="93">
        <v>615</v>
      </c>
      <c r="W2561" s="93">
        <v>1</v>
      </c>
      <c r="Y2561" s="94" t="s">
        <v>1365</v>
      </c>
    </row>
    <row r="2562" spans="1:25">
      <c r="A2562" s="92">
        <v>131</v>
      </c>
      <c r="B2562" s="93" t="s">
        <v>727</v>
      </c>
      <c r="C2562" s="93" t="s">
        <v>710</v>
      </c>
      <c r="D2562" s="93">
        <v>379</v>
      </c>
      <c r="E2562" s="93" t="s">
        <v>728</v>
      </c>
      <c r="F2562" s="93">
        <v>99999</v>
      </c>
      <c r="G2562" s="93">
        <v>1916</v>
      </c>
      <c r="J2562" s="93">
        <v>379</v>
      </c>
      <c r="K2562" s="93">
        <v>216</v>
      </c>
      <c r="L2562" s="93">
        <v>248</v>
      </c>
      <c r="P2562" s="93" t="s">
        <v>667</v>
      </c>
      <c r="Q2562" s="93">
        <v>615</v>
      </c>
      <c r="W2562" s="93">
        <v>1</v>
      </c>
      <c r="Y2562" s="94" t="s">
        <v>1365</v>
      </c>
    </row>
    <row r="2563" spans="1:25">
      <c r="A2563" s="92">
        <v>131</v>
      </c>
      <c r="B2563" s="93" t="s">
        <v>727</v>
      </c>
      <c r="C2563" s="93" t="s">
        <v>477</v>
      </c>
      <c r="D2563" s="93">
        <v>216</v>
      </c>
      <c r="E2563" s="93" t="s">
        <v>728</v>
      </c>
      <c r="F2563" s="93">
        <v>99999</v>
      </c>
      <c r="G2563" s="93">
        <v>1916</v>
      </c>
      <c r="J2563" s="93">
        <v>379</v>
      </c>
      <c r="K2563" s="93">
        <v>216</v>
      </c>
      <c r="L2563" s="93">
        <v>248</v>
      </c>
      <c r="P2563" s="93" t="s">
        <v>667</v>
      </c>
      <c r="Q2563" s="93">
        <v>615</v>
      </c>
      <c r="W2563" s="93">
        <v>1</v>
      </c>
      <c r="Y2563" s="94" t="s">
        <v>1365</v>
      </c>
    </row>
    <row r="2564" spans="1:25">
      <c r="A2564" s="92">
        <v>131</v>
      </c>
      <c r="B2564" s="93" t="s">
        <v>727</v>
      </c>
      <c r="C2564" s="93" t="s">
        <v>710</v>
      </c>
      <c r="D2564" s="93">
        <v>379</v>
      </c>
      <c r="E2564" s="93" t="s">
        <v>481</v>
      </c>
      <c r="F2564" s="93">
        <v>304</v>
      </c>
      <c r="G2564" s="93">
        <v>1916</v>
      </c>
      <c r="J2564" s="93">
        <v>379</v>
      </c>
      <c r="K2564" s="93">
        <v>216</v>
      </c>
      <c r="L2564" s="93">
        <v>248</v>
      </c>
      <c r="P2564" s="93" t="s">
        <v>667</v>
      </c>
      <c r="Q2564" s="93">
        <v>615</v>
      </c>
      <c r="W2564" s="93">
        <v>1</v>
      </c>
      <c r="Y2564" s="94" t="s">
        <v>1365</v>
      </c>
    </row>
    <row r="2565" spans="1:25">
      <c r="A2565" s="92">
        <v>131</v>
      </c>
      <c r="B2565" s="93" t="s">
        <v>727</v>
      </c>
      <c r="C2565" s="93" t="s">
        <v>37</v>
      </c>
      <c r="D2565" s="93">
        <v>248</v>
      </c>
      <c r="E2565" s="93" t="s">
        <v>864</v>
      </c>
      <c r="F2565" s="93">
        <v>220</v>
      </c>
      <c r="G2565" s="93">
        <v>1916</v>
      </c>
      <c r="J2565" s="93">
        <v>379</v>
      </c>
      <c r="K2565" s="93">
        <v>216</v>
      </c>
      <c r="L2565" s="93">
        <v>248</v>
      </c>
      <c r="P2565" s="93" t="s">
        <v>667</v>
      </c>
      <c r="Q2565" s="93">
        <v>615</v>
      </c>
      <c r="W2565" s="93">
        <v>1</v>
      </c>
      <c r="Y2565" s="94" t="s">
        <v>1365</v>
      </c>
    </row>
    <row r="2566" spans="1:25">
      <c r="A2566" s="92">
        <v>131</v>
      </c>
      <c r="B2566" s="93" t="s">
        <v>727</v>
      </c>
      <c r="C2566" s="93" t="s">
        <v>710</v>
      </c>
      <c r="D2566" s="93">
        <v>379</v>
      </c>
      <c r="E2566" s="93" t="s">
        <v>864</v>
      </c>
      <c r="F2566" s="93">
        <v>220</v>
      </c>
      <c r="G2566" s="93">
        <v>1916</v>
      </c>
      <c r="J2566" s="93">
        <v>379</v>
      </c>
      <c r="K2566" s="93">
        <v>216</v>
      </c>
      <c r="L2566" s="93">
        <v>248</v>
      </c>
      <c r="P2566" s="93" t="s">
        <v>667</v>
      </c>
      <c r="Q2566" s="93">
        <v>615</v>
      </c>
      <c r="W2566" s="93">
        <v>1</v>
      </c>
      <c r="Y2566" s="94" t="s">
        <v>1365</v>
      </c>
    </row>
    <row r="2567" spans="1:25">
      <c r="A2567" s="92">
        <v>131</v>
      </c>
      <c r="B2567" s="93" t="s">
        <v>727</v>
      </c>
      <c r="C2567" s="93" t="s">
        <v>477</v>
      </c>
      <c r="D2567" s="93">
        <v>216</v>
      </c>
      <c r="E2567" s="93" t="s">
        <v>864</v>
      </c>
      <c r="F2567" s="93">
        <v>220</v>
      </c>
      <c r="G2567" s="93">
        <v>1916</v>
      </c>
      <c r="J2567" s="93">
        <v>379</v>
      </c>
      <c r="K2567" s="93">
        <v>216</v>
      </c>
      <c r="L2567" s="93">
        <v>248</v>
      </c>
      <c r="P2567" s="93" t="s">
        <v>667</v>
      </c>
      <c r="Q2567" s="93">
        <v>615</v>
      </c>
      <c r="W2567" s="93">
        <v>1</v>
      </c>
      <c r="Y2567" s="94" t="s">
        <v>1365</v>
      </c>
    </row>
    <row r="2568" spans="1:25">
      <c r="A2568" s="92">
        <v>131</v>
      </c>
      <c r="B2568" s="93" t="s">
        <v>727</v>
      </c>
      <c r="C2568" s="93" t="s">
        <v>37</v>
      </c>
      <c r="D2568" s="93">
        <v>248</v>
      </c>
      <c r="E2568" s="93" t="s">
        <v>38</v>
      </c>
      <c r="F2568" s="93">
        <v>82</v>
      </c>
      <c r="G2568" s="93">
        <v>1917</v>
      </c>
      <c r="I2568" s="93">
        <v>12</v>
      </c>
      <c r="J2568" s="93">
        <v>379</v>
      </c>
      <c r="K2568" s="93">
        <v>216</v>
      </c>
      <c r="L2568" s="93">
        <v>248</v>
      </c>
      <c r="P2568" s="93" t="s">
        <v>667</v>
      </c>
      <c r="Q2568" s="93">
        <v>615</v>
      </c>
      <c r="W2568" s="93">
        <v>1</v>
      </c>
      <c r="Y2568" s="94" t="s">
        <v>1365</v>
      </c>
    </row>
    <row r="2569" spans="1:25">
      <c r="A2569" s="92">
        <v>131</v>
      </c>
      <c r="B2569" s="93" t="s">
        <v>727</v>
      </c>
      <c r="C2569" s="93" t="s">
        <v>477</v>
      </c>
      <c r="D2569" s="93">
        <v>216</v>
      </c>
      <c r="E2569" s="93" t="s">
        <v>38</v>
      </c>
      <c r="F2569" s="93">
        <v>82</v>
      </c>
      <c r="G2569" s="93">
        <v>1917</v>
      </c>
      <c r="I2569" s="93">
        <v>12</v>
      </c>
      <c r="J2569" s="93">
        <v>379</v>
      </c>
      <c r="K2569" s="93">
        <v>216</v>
      </c>
      <c r="L2569" s="93">
        <v>248</v>
      </c>
      <c r="P2569" s="93" t="s">
        <v>667</v>
      </c>
      <c r="Q2569" s="93">
        <v>615</v>
      </c>
      <c r="W2569" s="93">
        <v>1</v>
      </c>
      <c r="Y2569" s="94" t="s">
        <v>1365</v>
      </c>
    </row>
    <row r="2570" spans="1:25">
      <c r="A2570" s="92">
        <v>131</v>
      </c>
      <c r="B2570" s="93" t="s">
        <v>727</v>
      </c>
      <c r="C2570" s="93" t="s">
        <v>37</v>
      </c>
      <c r="D2570" s="93">
        <v>248</v>
      </c>
      <c r="E2570" s="93" t="s">
        <v>496</v>
      </c>
      <c r="F2570" s="93">
        <v>83</v>
      </c>
      <c r="G2570" s="93">
        <v>1917</v>
      </c>
      <c r="I2570" s="93">
        <v>12</v>
      </c>
      <c r="J2570" s="93">
        <v>379</v>
      </c>
      <c r="K2570" s="93">
        <v>216</v>
      </c>
      <c r="L2570" s="93">
        <v>248</v>
      </c>
      <c r="P2570" s="93" t="s">
        <v>667</v>
      </c>
      <c r="Q2570" s="93">
        <v>615</v>
      </c>
      <c r="W2570" s="93">
        <v>1</v>
      </c>
      <c r="Y2570" s="94" t="s">
        <v>1365</v>
      </c>
    </row>
    <row r="2571" spans="1:25">
      <c r="A2571" s="92">
        <v>131</v>
      </c>
      <c r="B2571" s="93" t="s">
        <v>727</v>
      </c>
      <c r="C2571" s="93" t="s">
        <v>710</v>
      </c>
      <c r="D2571" s="93">
        <v>379</v>
      </c>
      <c r="E2571" s="93" t="s">
        <v>496</v>
      </c>
      <c r="F2571" s="93">
        <v>83</v>
      </c>
      <c r="G2571" s="93">
        <v>1917</v>
      </c>
      <c r="I2571" s="93">
        <v>12</v>
      </c>
      <c r="J2571" s="93">
        <v>379</v>
      </c>
      <c r="K2571" s="93">
        <v>216</v>
      </c>
      <c r="L2571" s="93">
        <v>248</v>
      </c>
      <c r="P2571" s="93" t="s">
        <v>667</v>
      </c>
      <c r="Q2571" s="93">
        <v>615</v>
      </c>
      <c r="W2571" s="93">
        <v>1</v>
      </c>
      <c r="Y2571" s="94" t="s">
        <v>1365</v>
      </c>
    </row>
    <row r="2572" spans="1:25">
      <c r="A2572" s="92">
        <v>131</v>
      </c>
      <c r="B2572" s="93" t="s">
        <v>727</v>
      </c>
      <c r="C2572" s="93" t="s">
        <v>477</v>
      </c>
      <c r="D2572" s="93">
        <v>216</v>
      </c>
      <c r="E2572" s="93" t="s">
        <v>496</v>
      </c>
      <c r="F2572" s="93">
        <v>83</v>
      </c>
      <c r="G2572" s="93">
        <v>1917</v>
      </c>
      <c r="I2572" s="93">
        <v>12</v>
      </c>
      <c r="J2572" s="93">
        <v>379</v>
      </c>
      <c r="K2572" s="93">
        <v>216</v>
      </c>
      <c r="L2572" s="93">
        <v>248</v>
      </c>
      <c r="P2572" s="93" t="s">
        <v>667</v>
      </c>
      <c r="Q2572" s="93">
        <v>615</v>
      </c>
      <c r="W2572" s="93">
        <v>1</v>
      </c>
      <c r="Y2572" s="94" t="s">
        <v>1365</v>
      </c>
    </row>
    <row r="2573" spans="1:25">
      <c r="A2573" s="92">
        <v>131</v>
      </c>
      <c r="B2573" s="93" t="s">
        <v>727</v>
      </c>
      <c r="C2573" s="93" t="s">
        <v>37</v>
      </c>
      <c r="D2573" s="93">
        <v>248</v>
      </c>
      <c r="E2573" s="93" t="s">
        <v>453</v>
      </c>
      <c r="F2573" s="93">
        <v>177</v>
      </c>
      <c r="G2573" s="93">
        <v>1917</v>
      </c>
      <c r="J2573" s="93">
        <v>379</v>
      </c>
      <c r="K2573" s="93">
        <v>216</v>
      </c>
      <c r="L2573" s="93">
        <v>248</v>
      </c>
      <c r="P2573" s="93" t="s">
        <v>667</v>
      </c>
      <c r="Q2573" s="93">
        <v>615</v>
      </c>
      <c r="W2573" s="93">
        <v>1</v>
      </c>
      <c r="Y2573" s="94" t="s">
        <v>1365</v>
      </c>
    </row>
    <row r="2574" spans="1:25">
      <c r="A2574" s="92">
        <v>131</v>
      </c>
      <c r="B2574" s="93" t="s">
        <v>727</v>
      </c>
      <c r="C2574" s="93" t="s">
        <v>710</v>
      </c>
      <c r="D2574" s="93">
        <v>379</v>
      </c>
      <c r="E2574" s="93" t="s">
        <v>453</v>
      </c>
      <c r="F2574" s="93">
        <v>177</v>
      </c>
      <c r="G2574" s="93">
        <v>1917</v>
      </c>
      <c r="J2574" s="93">
        <v>379</v>
      </c>
      <c r="K2574" s="93">
        <v>216</v>
      </c>
      <c r="L2574" s="93">
        <v>248</v>
      </c>
      <c r="P2574" s="93" t="s">
        <v>667</v>
      </c>
      <c r="Q2574" s="93">
        <v>615</v>
      </c>
      <c r="W2574" s="93">
        <v>1</v>
      </c>
      <c r="Y2574" s="94" t="s">
        <v>1365</v>
      </c>
    </row>
    <row r="2575" spans="1:25">
      <c r="A2575" s="92">
        <v>131</v>
      </c>
      <c r="B2575" s="93" t="s">
        <v>727</v>
      </c>
      <c r="C2575" s="93" t="s">
        <v>477</v>
      </c>
      <c r="D2575" s="93">
        <v>216</v>
      </c>
      <c r="E2575" s="93" t="s">
        <v>453</v>
      </c>
      <c r="F2575" s="93">
        <v>177</v>
      </c>
      <c r="G2575" s="93">
        <v>1917</v>
      </c>
      <c r="J2575" s="93">
        <v>379</v>
      </c>
      <c r="K2575" s="93">
        <v>216</v>
      </c>
      <c r="L2575" s="93">
        <v>248</v>
      </c>
      <c r="P2575" s="93" t="s">
        <v>667</v>
      </c>
      <c r="Q2575" s="93">
        <v>615</v>
      </c>
      <c r="W2575" s="93">
        <v>1</v>
      </c>
      <c r="Y2575" s="94" t="s">
        <v>1365</v>
      </c>
    </row>
    <row r="2576" spans="1:25">
      <c r="A2576" s="92">
        <v>131</v>
      </c>
      <c r="B2576" s="93" t="s">
        <v>727</v>
      </c>
      <c r="C2576" s="93" t="s">
        <v>37</v>
      </c>
      <c r="D2576" s="93">
        <v>248</v>
      </c>
      <c r="E2576" s="93" t="s">
        <v>721</v>
      </c>
      <c r="F2576" s="93">
        <v>240</v>
      </c>
      <c r="G2576" s="93">
        <v>1917</v>
      </c>
      <c r="H2576" s="93">
        <v>6</v>
      </c>
      <c r="J2576" s="93">
        <v>379</v>
      </c>
      <c r="K2576" s="93">
        <v>216</v>
      </c>
      <c r="L2576" s="93">
        <v>248</v>
      </c>
      <c r="P2576" s="93" t="s">
        <v>667</v>
      </c>
      <c r="Q2576" s="93">
        <v>615</v>
      </c>
      <c r="W2576" s="93">
        <v>1</v>
      </c>
      <c r="Y2576" s="94" t="s">
        <v>1365</v>
      </c>
    </row>
    <row r="2577" spans="1:25">
      <c r="A2577" s="92">
        <v>131</v>
      </c>
      <c r="B2577" s="93" t="s">
        <v>727</v>
      </c>
      <c r="C2577" s="93" t="s">
        <v>710</v>
      </c>
      <c r="D2577" s="93">
        <v>379</v>
      </c>
      <c r="E2577" s="93" t="s">
        <v>721</v>
      </c>
      <c r="F2577" s="93">
        <v>240</v>
      </c>
      <c r="G2577" s="93">
        <v>1917</v>
      </c>
      <c r="H2577" s="93">
        <v>6</v>
      </c>
      <c r="J2577" s="93">
        <v>379</v>
      </c>
      <c r="K2577" s="93">
        <v>216</v>
      </c>
      <c r="L2577" s="93">
        <v>248</v>
      </c>
      <c r="P2577" s="93" t="s">
        <v>667</v>
      </c>
      <c r="Q2577" s="93">
        <v>615</v>
      </c>
      <c r="W2577" s="93">
        <v>1</v>
      </c>
      <c r="Y2577" s="94" t="s">
        <v>1365</v>
      </c>
    </row>
    <row r="2578" spans="1:25">
      <c r="A2578" s="92">
        <v>131</v>
      </c>
      <c r="B2578" s="93" t="s">
        <v>727</v>
      </c>
      <c r="C2578" s="93" t="s">
        <v>477</v>
      </c>
      <c r="D2578" s="93">
        <v>216</v>
      </c>
      <c r="E2578" s="93" t="s">
        <v>721</v>
      </c>
      <c r="F2578" s="93">
        <v>240</v>
      </c>
      <c r="G2578" s="93">
        <v>1917</v>
      </c>
      <c r="H2578" s="93">
        <v>6</v>
      </c>
      <c r="J2578" s="93">
        <v>379</v>
      </c>
      <c r="K2578" s="93">
        <v>216</v>
      </c>
      <c r="L2578" s="93">
        <v>248</v>
      </c>
      <c r="P2578" s="93" t="s">
        <v>667</v>
      </c>
      <c r="Q2578" s="93">
        <v>615</v>
      </c>
      <c r="W2578" s="93">
        <v>1</v>
      </c>
      <c r="Y2578" s="94" t="s">
        <v>1365</v>
      </c>
    </row>
    <row r="2579" spans="1:25">
      <c r="A2579" s="92">
        <v>131</v>
      </c>
      <c r="B2579" s="93" t="s">
        <v>727</v>
      </c>
      <c r="C2579" s="93" t="s">
        <v>37</v>
      </c>
      <c r="D2579" s="93">
        <v>248</v>
      </c>
      <c r="E2579" s="93" t="s">
        <v>478</v>
      </c>
      <c r="F2579" s="93">
        <v>296</v>
      </c>
      <c r="G2579" s="93">
        <v>1917</v>
      </c>
      <c r="J2579" s="93">
        <v>379</v>
      </c>
      <c r="K2579" s="93">
        <v>216</v>
      </c>
      <c r="L2579" s="93">
        <v>248</v>
      </c>
      <c r="P2579" s="93" t="s">
        <v>667</v>
      </c>
      <c r="Q2579" s="93">
        <v>615</v>
      </c>
      <c r="W2579" s="93">
        <v>1</v>
      </c>
      <c r="Y2579" s="94" t="s">
        <v>1365</v>
      </c>
    </row>
    <row r="2580" spans="1:25">
      <c r="A2580" s="92">
        <v>131</v>
      </c>
      <c r="B2580" s="93" t="s">
        <v>727</v>
      </c>
      <c r="C2580" s="93" t="s">
        <v>710</v>
      </c>
      <c r="D2580" s="93">
        <v>379</v>
      </c>
      <c r="E2580" s="93" t="s">
        <v>478</v>
      </c>
      <c r="F2580" s="93">
        <v>296</v>
      </c>
      <c r="G2580" s="93">
        <v>1917</v>
      </c>
      <c r="J2580" s="93">
        <v>379</v>
      </c>
      <c r="K2580" s="93">
        <v>216</v>
      </c>
      <c r="L2580" s="93">
        <v>248</v>
      </c>
      <c r="P2580" s="93" t="s">
        <v>667</v>
      </c>
      <c r="Q2580" s="93">
        <v>615</v>
      </c>
      <c r="W2580" s="93">
        <v>1</v>
      </c>
      <c r="Y2580" s="94" t="s">
        <v>1365</v>
      </c>
    </row>
    <row r="2581" spans="1:25">
      <c r="A2581" s="92">
        <v>131</v>
      </c>
      <c r="B2581" s="93" t="s">
        <v>727</v>
      </c>
      <c r="C2581" s="93" t="s">
        <v>710</v>
      </c>
      <c r="D2581" s="93">
        <v>379</v>
      </c>
      <c r="E2581" s="93" t="s">
        <v>38</v>
      </c>
      <c r="F2581" s="93">
        <v>296</v>
      </c>
      <c r="G2581" s="93">
        <v>1917</v>
      </c>
      <c r="I2581" s="93">
        <v>12</v>
      </c>
      <c r="J2581" s="93">
        <v>379</v>
      </c>
      <c r="K2581" s="93">
        <v>216</v>
      </c>
      <c r="L2581" s="93">
        <v>248</v>
      </c>
      <c r="P2581" s="93" t="s">
        <v>667</v>
      </c>
      <c r="Q2581" s="93">
        <v>615</v>
      </c>
      <c r="W2581" s="93">
        <v>1</v>
      </c>
      <c r="Y2581" s="94" t="s">
        <v>1365</v>
      </c>
    </row>
    <row r="2582" spans="1:25">
      <c r="A2582" s="92">
        <v>131</v>
      </c>
      <c r="B2582" s="93" t="s">
        <v>727</v>
      </c>
      <c r="C2582" s="93" t="s">
        <v>477</v>
      </c>
      <c r="D2582" s="93">
        <v>216</v>
      </c>
      <c r="E2582" s="93" t="s">
        <v>478</v>
      </c>
      <c r="F2582" s="93">
        <v>296</v>
      </c>
      <c r="G2582" s="93">
        <v>1917</v>
      </c>
      <c r="J2582" s="93">
        <v>379</v>
      </c>
      <c r="K2582" s="93">
        <v>216</v>
      </c>
      <c r="L2582" s="93">
        <v>248</v>
      </c>
      <c r="P2582" s="93" t="s">
        <v>667</v>
      </c>
      <c r="Q2582" s="93">
        <v>615</v>
      </c>
      <c r="W2582" s="93">
        <v>1</v>
      </c>
      <c r="Y2582" s="94" t="s">
        <v>1365</v>
      </c>
    </row>
    <row r="2583" spans="1:25">
      <c r="A2583" s="92">
        <v>131</v>
      </c>
      <c r="B2583" s="93" t="s">
        <v>727</v>
      </c>
      <c r="C2583" s="93" t="s">
        <v>37</v>
      </c>
      <c r="D2583" s="93">
        <v>248</v>
      </c>
      <c r="E2583" s="93" t="s">
        <v>481</v>
      </c>
      <c r="F2583" s="93">
        <v>304</v>
      </c>
      <c r="G2583" s="93">
        <v>1917</v>
      </c>
      <c r="J2583" s="93">
        <v>379</v>
      </c>
      <c r="K2583" s="93">
        <v>216</v>
      </c>
      <c r="L2583" s="93">
        <v>248</v>
      </c>
      <c r="P2583" s="93" t="s">
        <v>667</v>
      </c>
      <c r="Q2583" s="93">
        <v>615</v>
      </c>
      <c r="W2583" s="93">
        <v>1</v>
      </c>
      <c r="Y2583" s="94" t="s">
        <v>1365</v>
      </c>
    </row>
    <row r="2584" spans="1:25">
      <c r="A2584" s="92">
        <v>131</v>
      </c>
      <c r="B2584" s="93" t="s">
        <v>727</v>
      </c>
      <c r="C2584" s="93" t="s">
        <v>477</v>
      </c>
      <c r="D2584" s="93">
        <v>216</v>
      </c>
      <c r="E2584" s="93" t="s">
        <v>481</v>
      </c>
      <c r="F2584" s="93">
        <v>304</v>
      </c>
      <c r="G2584" s="93">
        <v>1917</v>
      </c>
      <c r="J2584" s="93">
        <v>379</v>
      </c>
      <c r="K2584" s="93">
        <v>216</v>
      </c>
      <c r="L2584" s="93">
        <v>248</v>
      </c>
      <c r="P2584" s="93" t="s">
        <v>667</v>
      </c>
      <c r="Q2584" s="93">
        <v>615</v>
      </c>
      <c r="W2584" s="93">
        <v>1</v>
      </c>
      <c r="Y2584" s="94" t="s">
        <v>1365</v>
      </c>
    </row>
    <row r="2585" spans="1:25">
      <c r="A2585" s="92">
        <v>131</v>
      </c>
      <c r="B2585" s="93" t="s">
        <v>727</v>
      </c>
      <c r="C2585" s="93" t="s">
        <v>37</v>
      </c>
      <c r="D2585" s="93">
        <v>248</v>
      </c>
      <c r="E2585" s="93" t="s">
        <v>684</v>
      </c>
      <c r="F2585" s="93">
        <v>343</v>
      </c>
      <c r="G2585" s="93">
        <v>1917</v>
      </c>
      <c r="J2585" s="93">
        <v>379</v>
      </c>
      <c r="K2585" s="93">
        <v>216</v>
      </c>
      <c r="L2585" s="93">
        <v>248</v>
      </c>
      <c r="P2585" s="93" t="s">
        <v>667</v>
      </c>
      <c r="Q2585" s="93">
        <v>615</v>
      </c>
      <c r="W2585" s="93">
        <v>1</v>
      </c>
      <c r="Y2585" s="94" t="s">
        <v>1365</v>
      </c>
    </row>
    <row r="2586" spans="1:25">
      <c r="A2586" s="92">
        <v>131</v>
      </c>
      <c r="B2586" s="93" t="s">
        <v>727</v>
      </c>
      <c r="C2586" s="93" t="s">
        <v>710</v>
      </c>
      <c r="D2586" s="93">
        <v>379</v>
      </c>
      <c r="E2586" s="93" t="s">
        <v>684</v>
      </c>
      <c r="F2586" s="93">
        <v>343</v>
      </c>
      <c r="G2586" s="93">
        <v>1917</v>
      </c>
      <c r="J2586" s="93">
        <v>379</v>
      </c>
      <c r="K2586" s="93">
        <v>216</v>
      </c>
      <c r="L2586" s="93">
        <v>248</v>
      </c>
      <c r="P2586" s="93" t="s">
        <v>667</v>
      </c>
      <c r="Q2586" s="93">
        <v>615</v>
      </c>
      <c r="W2586" s="93">
        <v>1</v>
      </c>
      <c r="Y2586" s="94" t="s">
        <v>1365</v>
      </c>
    </row>
    <row r="2587" spans="1:25">
      <c r="A2587" s="92">
        <v>131</v>
      </c>
      <c r="B2587" s="93" t="s">
        <v>727</v>
      </c>
      <c r="C2587" s="93" t="s">
        <v>477</v>
      </c>
      <c r="D2587" s="93">
        <v>216</v>
      </c>
      <c r="E2587" s="93" t="s">
        <v>684</v>
      </c>
      <c r="F2587" s="93">
        <v>343</v>
      </c>
      <c r="G2587" s="93">
        <v>1917</v>
      </c>
      <c r="J2587" s="93">
        <v>379</v>
      </c>
      <c r="K2587" s="93">
        <v>216</v>
      </c>
      <c r="L2587" s="93">
        <v>248</v>
      </c>
      <c r="P2587" s="93" t="s">
        <v>667</v>
      </c>
      <c r="Q2587" s="93">
        <v>615</v>
      </c>
      <c r="W2587" s="93">
        <v>1</v>
      </c>
      <c r="Y2587" s="94" t="s">
        <v>1365</v>
      </c>
    </row>
    <row r="2588" spans="1:25">
      <c r="A2588" s="92">
        <v>131</v>
      </c>
      <c r="B2588" s="93" t="s">
        <v>727</v>
      </c>
      <c r="C2588" s="93" t="s">
        <v>37</v>
      </c>
      <c r="D2588" s="93">
        <v>248</v>
      </c>
      <c r="E2588" s="93" t="s">
        <v>728</v>
      </c>
      <c r="F2588" s="93">
        <v>99999</v>
      </c>
      <c r="G2588" s="93">
        <v>1917</v>
      </c>
      <c r="J2588" s="93">
        <v>379</v>
      </c>
      <c r="K2588" s="93">
        <v>216</v>
      </c>
      <c r="L2588" s="93">
        <v>248</v>
      </c>
      <c r="P2588" s="93" t="s">
        <v>667</v>
      </c>
      <c r="Q2588" s="93">
        <v>615</v>
      </c>
      <c r="W2588" s="93">
        <v>1</v>
      </c>
      <c r="Y2588" s="94" t="s">
        <v>1365</v>
      </c>
    </row>
    <row r="2589" spans="1:25">
      <c r="A2589" s="92">
        <v>131</v>
      </c>
      <c r="B2589" s="93" t="s">
        <v>727</v>
      </c>
      <c r="C2589" s="93" t="s">
        <v>710</v>
      </c>
      <c r="D2589" s="93">
        <v>379</v>
      </c>
      <c r="E2589" s="93" t="s">
        <v>728</v>
      </c>
      <c r="F2589" s="93">
        <v>99999</v>
      </c>
      <c r="G2589" s="93">
        <v>1917</v>
      </c>
      <c r="J2589" s="93">
        <v>379</v>
      </c>
      <c r="K2589" s="93">
        <v>216</v>
      </c>
      <c r="L2589" s="93">
        <v>248</v>
      </c>
      <c r="P2589" s="93" t="s">
        <v>667</v>
      </c>
      <c r="Q2589" s="93">
        <v>615</v>
      </c>
      <c r="W2589" s="93">
        <v>1</v>
      </c>
      <c r="Y2589" s="94" t="s">
        <v>1365</v>
      </c>
    </row>
    <row r="2590" spans="1:25">
      <c r="A2590" s="92">
        <v>131</v>
      </c>
      <c r="B2590" s="93" t="s">
        <v>727</v>
      </c>
      <c r="C2590" s="93" t="s">
        <v>477</v>
      </c>
      <c r="D2590" s="93">
        <v>216</v>
      </c>
      <c r="E2590" s="93" t="s">
        <v>728</v>
      </c>
      <c r="F2590" s="93">
        <v>99999</v>
      </c>
      <c r="G2590" s="93">
        <v>1917</v>
      </c>
      <c r="J2590" s="93">
        <v>379</v>
      </c>
      <c r="K2590" s="93">
        <v>216</v>
      </c>
      <c r="L2590" s="93">
        <v>248</v>
      </c>
      <c r="P2590" s="93" t="s">
        <v>667</v>
      </c>
      <c r="Q2590" s="93">
        <v>615</v>
      </c>
      <c r="W2590" s="93">
        <v>1</v>
      </c>
      <c r="Y2590" s="94" t="s">
        <v>1365</v>
      </c>
    </row>
    <row r="2591" spans="1:25">
      <c r="A2591" s="92">
        <v>131</v>
      </c>
      <c r="B2591" s="93" t="s">
        <v>727</v>
      </c>
      <c r="C2591" s="93" t="s">
        <v>710</v>
      </c>
      <c r="D2591" s="93">
        <v>379</v>
      </c>
      <c r="E2591" s="93" t="s">
        <v>481</v>
      </c>
      <c r="F2591" s="93">
        <v>304</v>
      </c>
      <c r="G2591" s="93">
        <v>1917</v>
      </c>
      <c r="J2591" s="93">
        <v>379</v>
      </c>
      <c r="K2591" s="93">
        <v>216</v>
      </c>
      <c r="L2591" s="93">
        <v>248</v>
      </c>
      <c r="P2591" s="93" t="s">
        <v>667</v>
      </c>
      <c r="Q2591" s="93">
        <v>615</v>
      </c>
      <c r="W2591" s="93">
        <v>1</v>
      </c>
      <c r="Y2591" s="94" t="s">
        <v>1365</v>
      </c>
    </row>
    <row r="2592" spans="1:25">
      <c r="A2592" s="92">
        <v>131</v>
      </c>
      <c r="B2592" s="93" t="s">
        <v>727</v>
      </c>
      <c r="C2592" s="93" t="s">
        <v>37</v>
      </c>
      <c r="D2592" s="93">
        <v>248</v>
      </c>
      <c r="E2592" s="93" t="s">
        <v>864</v>
      </c>
      <c r="F2592" s="93">
        <v>220</v>
      </c>
      <c r="G2592" s="93">
        <v>1917</v>
      </c>
      <c r="J2592" s="93">
        <v>379</v>
      </c>
      <c r="K2592" s="93">
        <v>216</v>
      </c>
      <c r="L2592" s="93">
        <v>248</v>
      </c>
      <c r="P2592" s="93" t="s">
        <v>667</v>
      </c>
      <c r="Q2592" s="93">
        <v>615</v>
      </c>
      <c r="W2592" s="93">
        <v>1</v>
      </c>
      <c r="Y2592" s="94" t="s">
        <v>1365</v>
      </c>
    </row>
    <row r="2593" spans="1:25">
      <c r="A2593" s="92">
        <v>131</v>
      </c>
      <c r="B2593" s="93" t="s">
        <v>727</v>
      </c>
      <c r="C2593" s="93" t="s">
        <v>710</v>
      </c>
      <c r="D2593" s="93">
        <v>379</v>
      </c>
      <c r="E2593" s="93" t="s">
        <v>864</v>
      </c>
      <c r="F2593" s="93">
        <v>220</v>
      </c>
      <c r="G2593" s="93">
        <v>1917</v>
      </c>
      <c r="J2593" s="93">
        <v>379</v>
      </c>
      <c r="K2593" s="93">
        <v>216</v>
      </c>
      <c r="L2593" s="93">
        <v>248</v>
      </c>
      <c r="P2593" s="93" t="s">
        <v>667</v>
      </c>
      <c r="Q2593" s="93">
        <v>615</v>
      </c>
      <c r="W2593" s="93">
        <v>1</v>
      </c>
      <c r="Y2593" s="94" t="s">
        <v>1365</v>
      </c>
    </row>
    <row r="2594" spans="1:25">
      <c r="A2594" s="92">
        <v>131</v>
      </c>
      <c r="B2594" s="93" t="s">
        <v>727</v>
      </c>
      <c r="C2594" s="93" t="s">
        <v>477</v>
      </c>
      <c r="D2594" s="93">
        <v>216</v>
      </c>
      <c r="E2594" s="93" t="s">
        <v>864</v>
      </c>
      <c r="F2594" s="93">
        <v>220</v>
      </c>
      <c r="G2594" s="93">
        <v>1917</v>
      </c>
      <c r="J2594" s="93">
        <v>379</v>
      </c>
      <c r="K2594" s="93">
        <v>216</v>
      </c>
      <c r="L2594" s="93">
        <v>248</v>
      </c>
      <c r="P2594" s="93" t="s">
        <v>667</v>
      </c>
      <c r="Q2594" s="93">
        <v>615</v>
      </c>
      <c r="W2594" s="93">
        <v>1</v>
      </c>
      <c r="Y2594" s="94" t="s">
        <v>1365</v>
      </c>
    </row>
    <row r="2595" spans="1:25">
      <c r="A2595" s="92">
        <v>131</v>
      </c>
      <c r="B2595" s="93" t="s">
        <v>727</v>
      </c>
      <c r="C2595" s="93" t="s">
        <v>37</v>
      </c>
      <c r="D2595" s="93">
        <v>248</v>
      </c>
      <c r="E2595" s="93" t="s">
        <v>453</v>
      </c>
      <c r="F2595" s="93">
        <v>177</v>
      </c>
      <c r="G2595" s="93">
        <v>1918</v>
      </c>
      <c r="I2595" s="93">
        <v>9</v>
      </c>
      <c r="J2595" s="93">
        <v>379</v>
      </c>
      <c r="K2595" s="93">
        <v>216</v>
      </c>
      <c r="L2595" s="93">
        <v>248</v>
      </c>
      <c r="P2595" s="93" t="s">
        <v>667</v>
      </c>
      <c r="Q2595" s="93">
        <v>615</v>
      </c>
      <c r="W2595" s="93">
        <v>1</v>
      </c>
      <c r="Y2595" s="94" t="s">
        <v>1365</v>
      </c>
    </row>
    <row r="2596" spans="1:25">
      <c r="A2596" s="92">
        <v>131</v>
      </c>
      <c r="B2596" s="93" t="s">
        <v>727</v>
      </c>
      <c r="C2596" s="93" t="s">
        <v>710</v>
      </c>
      <c r="D2596" s="93">
        <v>379</v>
      </c>
      <c r="E2596" s="93" t="s">
        <v>453</v>
      </c>
      <c r="F2596" s="93">
        <v>177</v>
      </c>
      <c r="G2596" s="93">
        <v>1918</v>
      </c>
      <c r="I2596" s="93">
        <v>11</v>
      </c>
      <c r="J2596" s="93">
        <v>379</v>
      </c>
      <c r="K2596" s="93">
        <v>216</v>
      </c>
      <c r="L2596" s="93">
        <v>248</v>
      </c>
      <c r="P2596" s="93" t="s">
        <v>667</v>
      </c>
      <c r="Q2596" s="93">
        <v>615</v>
      </c>
      <c r="W2596" s="93">
        <v>1</v>
      </c>
      <c r="Y2596" s="94" t="s">
        <v>1365</v>
      </c>
    </row>
    <row r="2597" spans="1:25">
      <c r="A2597" s="92">
        <v>131</v>
      </c>
      <c r="B2597" s="93" t="s">
        <v>727</v>
      </c>
      <c r="C2597" s="93" t="s">
        <v>477</v>
      </c>
      <c r="D2597" s="93">
        <v>216</v>
      </c>
      <c r="E2597" s="93" t="s">
        <v>453</v>
      </c>
      <c r="F2597" s="93">
        <v>177</v>
      </c>
      <c r="G2597" s="93">
        <v>1918</v>
      </c>
      <c r="I2597" s="93">
        <v>11</v>
      </c>
      <c r="J2597" s="93">
        <v>379</v>
      </c>
      <c r="K2597" s="93">
        <v>216</v>
      </c>
      <c r="L2597" s="93">
        <v>248</v>
      </c>
      <c r="P2597" s="93" t="s">
        <v>667</v>
      </c>
      <c r="Q2597" s="93">
        <v>615</v>
      </c>
      <c r="W2597" s="93">
        <v>1</v>
      </c>
      <c r="Y2597" s="94" t="s">
        <v>1365</v>
      </c>
    </row>
    <row r="2598" spans="1:25">
      <c r="A2598" s="92">
        <v>131</v>
      </c>
      <c r="B2598" s="93" t="s">
        <v>727</v>
      </c>
      <c r="C2598" s="93" t="s">
        <v>37</v>
      </c>
      <c r="D2598" s="93">
        <v>248</v>
      </c>
      <c r="E2598" s="93" t="s">
        <v>721</v>
      </c>
      <c r="F2598" s="93">
        <v>240</v>
      </c>
      <c r="G2598" s="93">
        <v>1918</v>
      </c>
      <c r="I2598" s="93">
        <v>9</v>
      </c>
      <c r="J2598" s="93">
        <v>379</v>
      </c>
      <c r="K2598" s="93">
        <v>216</v>
      </c>
      <c r="L2598" s="93">
        <v>248</v>
      </c>
      <c r="P2598" s="93" t="s">
        <v>667</v>
      </c>
      <c r="Q2598" s="93">
        <v>615</v>
      </c>
      <c r="W2598" s="93">
        <v>1</v>
      </c>
      <c r="Y2598" s="94" t="s">
        <v>1365</v>
      </c>
    </row>
    <row r="2599" spans="1:25">
      <c r="A2599" s="92">
        <v>131</v>
      </c>
      <c r="B2599" s="93" t="s">
        <v>727</v>
      </c>
      <c r="C2599" s="93" t="s">
        <v>710</v>
      </c>
      <c r="D2599" s="93">
        <v>379</v>
      </c>
      <c r="E2599" s="93" t="s">
        <v>721</v>
      </c>
      <c r="F2599" s="93">
        <v>240</v>
      </c>
      <c r="G2599" s="93">
        <v>1918</v>
      </c>
      <c r="I2599" s="93">
        <v>11</v>
      </c>
      <c r="J2599" s="93">
        <v>379</v>
      </c>
      <c r="K2599" s="93">
        <v>216</v>
      </c>
      <c r="L2599" s="93">
        <v>248</v>
      </c>
      <c r="P2599" s="93" t="s">
        <v>667</v>
      </c>
      <c r="Q2599" s="93">
        <v>615</v>
      </c>
      <c r="W2599" s="93">
        <v>1</v>
      </c>
      <c r="Y2599" s="94" t="s">
        <v>1365</v>
      </c>
    </row>
    <row r="2600" spans="1:25">
      <c r="A2600" s="92">
        <v>131</v>
      </c>
      <c r="B2600" s="93" t="s">
        <v>727</v>
      </c>
      <c r="C2600" s="93" t="s">
        <v>477</v>
      </c>
      <c r="D2600" s="93">
        <v>216</v>
      </c>
      <c r="E2600" s="93" t="s">
        <v>721</v>
      </c>
      <c r="F2600" s="93">
        <v>240</v>
      </c>
      <c r="G2600" s="93">
        <v>1918</v>
      </c>
      <c r="I2600" s="93">
        <v>11</v>
      </c>
      <c r="J2600" s="93">
        <v>379</v>
      </c>
      <c r="K2600" s="93">
        <v>216</v>
      </c>
      <c r="L2600" s="93">
        <v>248</v>
      </c>
      <c r="P2600" s="93" t="s">
        <v>667</v>
      </c>
      <c r="Q2600" s="93">
        <v>615</v>
      </c>
      <c r="W2600" s="93">
        <v>1</v>
      </c>
      <c r="Y2600" s="94" t="s">
        <v>1365</v>
      </c>
    </row>
    <row r="2601" spans="1:25">
      <c r="A2601" s="92">
        <v>131</v>
      </c>
      <c r="B2601" s="93" t="s">
        <v>727</v>
      </c>
      <c r="C2601" s="93" t="s">
        <v>37</v>
      </c>
      <c r="D2601" s="93">
        <v>248</v>
      </c>
      <c r="E2601" s="93" t="s">
        <v>478</v>
      </c>
      <c r="F2601" s="93">
        <v>296</v>
      </c>
      <c r="G2601" s="93">
        <v>1918</v>
      </c>
      <c r="I2601" s="93">
        <v>9</v>
      </c>
      <c r="J2601" s="93">
        <v>379</v>
      </c>
      <c r="K2601" s="93">
        <v>216</v>
      </c>
      <c r="L2601" s="93">
        <v>248</v>
      </c>
      <c r="P2601" s="93" t="s">
        <v>667</v>
      </c>
      <c r="Q2601" s="93">
        <v>615</v>
      </c>
      <c r="W2601" s="93">
        <v>1</v>
      </c>
      <c r="Y2601" s="94" t="s">
        <v>1365</v>
      </c>
    </row>
    <row r="2602" spans="1:25">
      <c r="A2602" s="92">
        <v>131</v>
      </c>
      <c r="B2602" s="93" t="s">
        <v>727</v>
      </c>
      <c r="C2602" s="93" t="s">
        <v>710</v>
      </c>
      <c r="D2602" s="93">
        <v>379</v>
      </c>
      <c r="E2602" s="93" t="s">
        <v>478</v>
      </c>
      <c r="F2602" s="93">
        <v>296</v>
      </c>
      <c r="G2602" s="93">
        <v>1918</v>
      </c>
      <c r="I2602" s="93">
        <v>11</v>
      </c>
      <c r="J2602" s="93">
        <v>379</v>
      </c>
      <c r="K2602" s="93">
        <v>216</v>
      </c>
      <c r="L2602" s="93">
        <v>248</v>
      </c>
      <c r="P2602" s="93" t="s">
        <v>667</v>
      </c>
      <c r="Q2602" s="93">
        <v>615</v>
      </c>
      <c r="W2602" s="93">
        <v>1</v>
      </c>
      <c r="Y2602" s="94" t="s">
        <v>1365</v>
      </c>
    </row>
    <row r="2603" spans="1:25">
      <c r="A2603" s="92">
        <v>131</v>
      </c>
      <c r="B2603" s="93" t="s">
        <v>727</v>
      </c>
      <c r="C2603" s="93" t="s">
        <v>477</v>
      </c>
      <c r="D2603" s="93">
        <v>216</v>
      </c>
      <c r="E2603" s="93" t="s">
        <v>478</v>
      </c>
      <c r="F2603" s="93">
        <v>296</v>
      </c>
      <c r="G2603" s="93">
        <v>1918</v>
      </c>
      <c r="I2603" s="93">
        <v>11</v>
      </c>
      <c r="J2603" s="93">
        <v>379</v>
      </c>
      <c r="K2603" s="93">
        <v>216</v>
      </c>
      <c r="L2603" s="93">
        <v>248</v>
      </c>
      <c r="P2603" s="93" t="s">
        <v>667</v>
      </c>
      <c r="Q2603" s="93">
        <v>615</v>
      </c>
      <c r="W2603" s="93">
        <v>1</v>
      </c>
      <c r="Y2603" s="94" t="s">
        <v>1365</v>
      </c>
    </row>
    <row r="2604" spans="1:25">
      <c r="A2604" s="92">
        <v>131</v>
      </c>
      <c r="B2604" s="93" t="s">
        <v>727</v>
      </c>
      <c r="C2604" s="93" t="s">
        <v>37</v>
      </c>
      <c r="D2604" s="93">
        <v>248</v>
      </c>
      <c r="E2604" s="93" t="s">
        <v>481</v>
      </c>
      <c r="F2604" s="93">
        <v>304</v>
      </c>
      <c r="G2604" s="93">
        <v>1918</v>
      </c>
      <c r="I2604" s="93">
        <v>9</v>
      </c>
      <c r="J2604" s="93">
        <v>379</v>
      </c>
      <c r="K2604" s="93">
        <v>216</v>
      </c>
      <c r="L2604" s="93">
        <v>248</v>
      </c>
      <c r="P2604" s="93" t="s">
        <v>667</v>
      </c>
      <c r="Q2604" s="93">
        <v>615</v>
      </c>
      <c r="W2604" s="93">
        <v>1</v>
      </c>
      <c r="Y2604" s="94" t="s">
        <v>1365</v>
      </c>
    </row>
    <row r="2605" spans="1:25">
      <c r="A2605" s="92">
        <v>131</v>
      </c>
      <c r="B2605" s="93" t="s">
        <v>727</v>
      </c>
      <c r="C2605" s="93" t="s">
        <v>477</v>
      </c>
      <c r="D2605" s="93">
        <v>216</v>
      </c>
      <c r="E2605" s="93" t="s">
        <v>481</v>
      </c>
      <c r="F2605" s="93">
        <v>304</v>
      </c>
      <c r="G2605" s="93">
        <v>1918</v>
      </c>
      <c r="I2605" s="93">
        <v>11</v>
      </c>
      <c r="J2605" s="93">
        <v>379</v>
      </c>
      <c r="K2605" s="93">
        <v>216</v>
      </c>
      <c r="L2605" s="93">
        <v>248</v>
      </c>
      <c r="P2605" s="93" t="s">
        <v>667</v>
      </c>
      <c r="Q2605" s="93">
        <v>615</v>
      </c>
      <c r="W2605" s="93">
        <v>1</v>
      </c>
      <c r="Y2605" s="94" t="s">
        <v>1365</v>
      </c>
    </row>
    <row r="2606" spans="1:25">
      <c r="A2606" s="92">
        <v>131</v>
      </c>
      <c r="B2606" s="93" t="s">
        <v>727</v>
      </c>
      <c r="C2606" s="93" t="s">
        <v>37</v>
      </c>
      <c r="D2606" s="93">
        <v>248</v>
      </c>
      <c r="E2606" s="93" t="s">
        <v>684</v>
      </c>
      <c r="F2606" s="93">
        <v>343</v>
      </c>
      <c r="G2606" s="93">
        <v>1918</v>
      </c>
      <c r="I2606" s="93">
        <v>9</v>
      </c>
      <c r="J2606" s="93">
        <v>379</v>
      </c>
      <c r="K2606" s="93">
        <v>216</v>
      </c>
      <c r="L2606" s="93">
        <v>248</v>
      </c>
      <c r="P2606" s="93" t="s">
        <v>667</v>
      </c>
      <c r="Q2606" s="93">
        <v>615</v>
      </c>
      <c r="W2606" s="93">
        <v>1</v>
      </c>
      <c r="Y2606" s="94" t="s">
        <v>1365</v>
      </c>
    </row>
    <row r="2607" spans="1:25">
      <c r="A2607" s="92">
        <v>131</v>
      </c>
      <c r="B2607" s="93" t="s">
        <v>727</v>
      </c>
      <c r="C2607" s="93" t="s">
        <v>710</v>
      </c>
      <c r="D2607" s="93">
        <v>379</v>
      </c>
      <c r="E2607" s="93" t="s">
        <v>684</v>
      </c>
      <c r="F2607" s="93">
        <v>343</v>
      </c>
      <c r="G2607" s="93">
        <v>1918</v>
      </c>
      <c r="I2607" s="93">
        <v>11</v>
      </c>
      <c r="J2607" s="93">
        <v>379</v>
      </c>
      <c r="K2607" s="93">
        <v>216</v>
      </c>
      <c r="L2607" s="93">
        <v>248</v>
      </c>
      <c r="P2607" s="93" t="s">
        <v>667</v>
      </c>
      <c r="Q2607" s="93">
        <v>615</v>
      </c>
      <c r="W2607" s="93">
        <v>1</v>
      </c>
      <c r="Y2607" s="94" t="s">
        <v>1365</v>
      </c>
    </row>
    <row r="2608" spans="1:25">
      <c r="A2608" s="92">
        <v>131</v>
      </c>
      <c r="B2608" s="93" t="s">
        <v>727</v>
      </c>
      <c r="C2608" s="93" t="s">
        <v>477</v>
      </c>
      <c r="D2608" s="93">
        <v>216</v>
      </c>
      <c r="E2608" s="93" t="s">
        <v>684</v>
      </c>
      <c r="F2608" s="93">
        <v>343</v>
      </c>
      <c r="G2608" s="93">
        <v>1918</v>
      </c>
      <c r="I2608" s="93">
        <v>11</v>
      </c>
      <c r="J2608" s="93">
        <v>379</v>
      </c>
      <c r="K2608" s="93">
        <v>216</v>
      </c>
      <c r="L2608" s="93">
        <v>248</v>
      </c>
      <c r="P2608" s="93" t="s">
        <v>667</v>
      </c>
      <c r="Q2608" s="93">
        <v>615</v>
      </c>
      <c r="W2608" s="93">
        <v>1</v>
      </c>
      <c r="Y2608" s="94" t="s">
        <v>1365</v>
      </c>
    </row>
    <row r="2609" spans="1:25">
      <c r="A2609" s="92">
        <v>131</v>
      </c>
      <c r="B2609" s="93" t="s">
        <v>727</v>
      </c>
      <c r="C2609" s="93" t="s">
        <v>37</v>
      </c>
      <c r="D2609" s="93">
        <v>248</v>
      </c>
      <c r="E2609" s="93" t="s">
        <v>728</v>
      </c>
      <c r="F2609" s="93">
        <v>99999</v>
      </c>
      <c r="G2609" s="93">
        <v>1918</v>
      </c>
      <c r="I2609" s="93">
        <v>9</v>
      </c>
      <c r="J2609" s="93">
        <v>379</v>
      </c>
      <c r="K2609" s="93">
        <v>216</v>
      </c>
      <c r="L2609" s="93">
        <v>248</v>
      </c>
      <c r="P2609" s="93" t="s">
        <v>667</v>
      </c>
      <c r="Q2609" s="93">
        <v>615</v>
      </c>
      <c r="W2609" s="93">
        <v>1</v>
      </c>
      <c r="Y2609" s="94" t="s">
        <v>1365</v>
      </c>
    </row>
    <row r="2610" spans="1:25">
      <c r="A2610" s="92">
        <v>131</v>
      </c>
      <c r="B2610" s="93" t="s">
        <v>727</v>
      </c>
      <c r="C2610" s="93" t="s">
        <v>710</v>
      </c>
      <c r="D2610" s="93">
        <v>379</v>
      </c>
      <c r="E2610" s="93" t="s">
        <v>728</v>
      </c>
      <c r="F2610" s="93">
        <v>99999</v>
      </c>
      <c r="G2610" s="93">
        <v>1918</v>
      </c>
      <c r="I2610" s="93">
        <v>11</v>
      </c>
      <c r="J2610" s="93">
        <v>379</v>
      </c>
      <c r="K2610" s="93">
        <v>216</v>
      </c>
      <c r="L2610" s="93">
        <v>248</v>
      </c>
      <c r="P2610" s="93" t="s">
        <v>667</v>
      </c>
      <c r="Q2610" s="93">
        <v>615</v>
      </c>
      <c r="W2610" s="93">
        <v>1</v>
      </c>
      <c r="Y2610" s="94" t="s">
        <v>1365</v>
      </c>
    </row>
    <row r="2611" spans="1:25">
      <c r="A2611" s="92">
        <v>131</v>
      </c>
      <c r="B2611" s="93" t="s">
        <v>727</v>
      </c>
      <c r="C2611" s="93" t="s">
        <v>477</v>
      </c>
      <c r="D2611" s="93">
        <v>216</v>
      </c>
      <c r="E2611" s="93" t="s">
        <v>728</v>
      </c>
      <c r="F2611" s="93">
        <v>99999</v>
      </c>
      <c r="G2611" s="93">
        <v>1918</v>
      </c>
      <c r="I2611" s="93">
        <v>11</v>
      </c>
      <c r="J2611" s="93">
        <v>379</v>
      </c>
      <c r="K2611" s="93">
        <v>216</v>
      </c>
      <c r="L2611" s="93">
        <v>248</v>
      </c>
      <c r="P2611" s="93" t="s">
        <v>667</v>
      </c>
      <c r="Q2611" s="93">
        <v>615</v>
      </c>
      <c r="W2611" s="93">
        <v>1</v>
      </c>
      <c r="Y2611" s="94" t="s">
        <v>1365</v>
      </c>
    </row>
    <row r="2612" spans="1:25">
      <c r="A2612" s="92">
        <v>131</v>
      </c>
      <c r="B2612" s="93" t="s">
        <v>727</v>
      </c>
      <c r="C2612" s="93" t="s">
        <v>710</v>
      </c>
      <c r="D2612" s="93">
        <v>379</v>
      </c>
      <c r="E2612" s="93" t="s">
        <v>481</v>
      </c>
      <c r="F2612" s="93">
        <v>304</v>
      </c>
      <c r="G2612" s="93">
        <v>1918</v>
      </c>
      <c r="I2612" s="93">
        <v>11</v>
      </c>
      <c r="J2612" s="93">
        <v>379</v>
      </c>
      <c r="K2612" s="93">
        <v>216</v>
      </c>
      <c r="L2612" s="93">
        <v>248</v>
      </c>
      <c r="P2612" s="93" t="s">
        <v>667</v>
      </c>
      <c r="Q2612" s="93">
        <v>615</v>
      </c>
      <c r="W2612" s="93">
        <v>1</v>
      </c>
      <c r="Y2612" s="94" t="s">
        <v>1365</v>
      </c>
    </row>
    <row r="2613" spans="1:25">
      <c r="A2613" s="92">
        <v>131</v>
      </c>
      <c r="B2613" s="93" t="s">
        <v>727</v>
      </c>
      <c r="C2613" s="93" t="s">
        <v>37</v>
      </c>
      <c r="D2613" s="93">
        <v>248</v>
      </c>
      <c r="E2613" s="93" t="s">
        <v>864</v>
      </c>
      <c r="F2613" s="93">
        <v>220</v>
      </c>
      <c r="G2613" s="93">
        <v>1918</v>
      </c>
      <c r="I2613" s="93">
        <v>9</v>
      </c>
      <c r="J2613" s="93">
        <v>379</v>
      </c>
      <c r="K2613" s="93">
        <v>216</v>
      </c>
      <c r="L2613" s="93">
        <v>248</v>
      </c>
      <c r="P2613" s="93" t="s">
        <v>667</v>
      </c>
      <c r="Q2613" s="93">
        <v>615</v>
      </c>
      <c r="W2613" s="93">
        <v>1</v>
      </c>
      <c r="Y2613" s="94" t="s">
        <v>1365</v>
      </c>
    </row>
    <row r="2614" spans="1:25">
      <c r="A2614" s="92">
        <v>131</v>
      </c>
      <c r="B2614" s="93" t="s">
        <v>727</v>
      </c>
      <c r="C2614" s="93" t="s">
        <v>710</v>
      </c>
      <c r="D2614" s="93">
        <v>379</v>
      </c>
      <c r="E2614" s="93" t="s">
        <v>864</v>
      </c>
      <c r="F2614" s="93">
        <v>220</v>
      </c>
      <c r="G2614" s="93">
        <v>1918</v>
      </c>
      <c r="I2614" s="93">
        <v>11</v>
      </c>
      <c r="J2614" s="93">
        <v>379</v>
      </c>
      <c r="K2614" s="93">
        <v>216</v>
      </c>
      <c r="L2614" s="93">
        <v>248</v>
      </c>
      <c r="P2614" s="93" t="s">
        <v>667</v>
      </c>
      <c r="Q2614" s="93">
        <v>615</v>
      </c>
      <c r="W2614" s="93">
        <v>1</v>
      </c>
      <c r="Y2614" s="94" t="s">
        <v>1365</v>
      </c>
    </row>
    <row r="2615" spans="1:25">
      <c r="A2615" s="92">
        <v>131</v>
      </c>
      <c r="B2615" s="93" t="s">
        <v>727</v>
      </c>
      <c r="C2615" s="93" t="s">
        <v>477</v>
      </c>
      <c r="D2615" s="93">
        <v>216</v>
      </c>
      <c r="E2615" s="93" t="s">
        <v>864</v>
      </c>
      <c r="F2615" s="93">
        <v>220</v>
      </c>
      <c r="G2615" s="93">
        <v>1918</v>
      </c>
      <c r="I2615" s="93">
        <v>11</v>
      </c>
      <c r="J2615" s="93">
        <v>379</v>
      </c>
      <c r="K2615" s="93">
        <v>216</v>
      </c>
      <c r="L2615" s="93">
        <v>248</v>
      </c>
      <c r="P2615" s="93" t="s">
        <v>667</v>
      </c>
      <c r="Q2615" s="93">
        <v>615</v>
      </c>
      <c r="W2615" s="93">
        <v>1</v>
      </c>
      <c r="Y2615" s="94" t="s">
        <v>1365</v>
      </c>
    </row>
  </sheetData>
  <autoFilter ref="A1:Z2615" xr:uid="{00000000-0009-0000-0000-00000A000000}">
    <sortState ref="A2:AD2615">
      <sortCondition ref="A1"/>
    </sortState>
  </autoFilter>
  <sortState ref="A2:AD2615">
    <sortCondition ref="G1"/>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03"/>
  <sheetViews>
    <sheetView zoomScale="69" zoomScaleNormal="69" zoomScalePageLayoutView="69" workbookViewId="0">
      <selection activeCell="A15" sqref="A15"/>
    </sheetView>
  </sheetViews>
  <sheetFormatPr baseColWidth="10" defaultColWidth="8.625" defaultRowHeight="16"/>
  <cols>
    <col min="1" max="1" width="123.75" bestFit="1" customWidth="1"/>
    <col min="2" max="2" width="9.375" bestFit="1" customWidth="1"/>
    <col min="3" max="3" width="19.625" bestFit="1" customWidth="1"/>
    <col min="4" max="4" width="9.375" bestFit="1" customWidth="1"/>
    <col min="5" max="5" width="10.125" bestFit="1" customWidth="1"/>
    <col min="6" max="6" width="13.625" bestFit="1" customWidth="1"/>
    <col min="7" max="7" width="17" bestFit="1" customWidth="1"/>
    <col min="8" max="8" width="43.5" bestFit="1" customWidth="1"/>
    <col min="9" max="9" width="13.625" bestFit="1" customWidth="1"/>
    <col min="10" max="10" width="31.25" bestFit="1" customWidth="1"/>
    <col min="11" max="11" width="14.25" bestFit="1" customWidth="1"/>
    <col min="12" max="12" width="27.375" bestFit="1" customWidth="1"/>
    <col min="13" max="13" width="13.625" bestFit="1" customWidth="1"/>
    <col min="14" max="14" width="26.75" bestFit="1" customWidth="1"/>
    <col min="15" max="15" width="165.625" bestFit="1" customWidth="1"/>
  </cols>
  <sheetData>
    <row r="1" spans="1:15" s="85" customFormat="1">
      <c r="A1" s="84" t="s">
        <v>6891</v>
      </c>
      <c r="B1" s="84" t="s">
        <v>2340</v>
      </c>
      <c r="C1" s="84" t="s">
        <v>2343</v>
      </c>
      <c r="D1" s="84" t="s">
        <v>2341</v>
      </c>
      <c r="E1" s="84" t="s">
        <v>2342</v>
      </c>
      <c r="F1" s="84" t="s">
        <v>6869</v>
      </c>
      <c r="G1" s="84" t="s">
        <v>6896</v>
      </c>
      <c r="H1" s="84" t="s">
        <v>6892</v>
      </c>
      <c r="I1" s="84" t="s">
        <v>6868</v>
      </c>
      <c r="J1" s="84" t="s">
        <v>6893</v>
      </c>
      <c r="K1" s="84" t="s">
        <v>6870</v>
      </c>
      <c r="L1" s="84" t="s">
        <v>6894</v>
      </c>
      <c r="M1" s="84" t="s">
        <v>6871</v>
      </c>
      <c r="N1" s="84" t="s">
        <v>6895</v>
      </c>
      <c r="O1" s="84" t="s">
        <v>6865</v>
      </c>
    </row>
    <row r="2" spans="1:15">
      <c r="A2" s="55" t="s">
        <v>876</v>
      </c>
      <c r="B2" s="55">
        <v>50</v>
      </c>
      <c r="C2" s="55"/>
      <c r="D2" s="55"/>
      <c r="E2" s="55">
        <v>23500</v>
      </c>
      <c r="F2" s="55">
        <v>516</v>
      </c>
      <c r="G2" s="55">
        <f>VLOOKUP(F2,'Brecke list'!494:3709,8)</f>
        <v>1494</v>
      </c>
      <c r="H2" s="55" t="s">
        <v>2925</v>
      </c>
      <c r="I2" s="55">
        <v>522</v>
      </c>
      <c r="J2" s="55" t="s">
        <v>2932</v>
      </c>
      <c r="K2" s="55">
        <v>567</v>
      </c>
      <c r="L2" s="55" t="s">
        <v>2985</v>
      </c>
      <c r="M2" s="55">
        <v>548</v>
      </c>
      <c r="N2" s="55" t="s">
        <v>2963</v>
      </c>
      <c r="O2" s="55" t="s">
        <v>6866</v>
      </c>
    </row>
    <row r="3" spans="1:15">
      <c r="A3" s="55" t="s">
        <v>1366</v>
      </c>
      <c r="B3" s="55">
        <v>84</v>
      </c>
      <c r="C3" s="55"/>
      <c r="D3" s="55"/>
      <c r="E3" s="55">
        <v>1600</v>
      </c>
      <c r="F3" s="55">
        <v>538</v>
      </c>
      <c r="G3" s="55">
        <f>VLOOKUP(F3,'Brecke list'!495:3710,8)</f>
        <v>1497</v>
      </c>
      <c r="H3" s="55" t="s">
        <v>2950</v>
      </c>
      <c r="I3" s="55"/>
      <c r="J3" s="55"/>
      <c r="K3" s="55"/>
      <c r="L3" s="55"/>
      <c r="M3" s="55"/>
      <c r="N3" s="55"/>
      <c r="O3" s="55"/>
    </row>
    <row r="4" spans="1:15">
      <c r="A4" s="55" t="s">
        <v>1244</v>
      </c>
      <c r="B4" s="55">
        <v>70</v>
      </c>
      <c r="C4" s="55"/>
      <c r="D4" s="55">
        <v>4000</v>
      </c>
      <c r="E4" s="55">
        <v>4000</v>
      </c>
      <c r="F4" s="55">
        <v>549</v>
      </c>
      <c r="G4" s="55">
        <f>VLOOKUP(F4,'Brecke list'!496:3711,8)</f>
        <v>1499</v>
      </c>
      <c r="H4" s="55" t="s">
        <v>2965</v>
      </c>
      <c r="I4" s="55"/>
      <c r="J4" s="55"/>
      <c r="K4" s="55"/>
      <c r="L4" s="55"/>
      <c r="M4" s="55"/>
      <c r="N4" s="55"/>
      <c r="O4" s="55" t="s">
        <v>6867</v>
      </c>
    </row>
    <row r="5" spans="1:15">
      <c r="A5" s="55" t="s">
        <v>1266</v>
      </c>
      <c r="B5" s="55">
        <v>18</v>
      </c>
      <c r="C5" s="55"/>
      <c r="D5" s="55"/>
      <c r="E5" s="55"/>
      <c r="F5" s="55">
        <v>575</v>
      </c>
      <c r="G5" s="55">
        <f>VLOOKUP(F5,'Brecke list'!497:3712,8)</f>
        <v>1503</v>
      </c>
      <c r="H5" s="55" t="s">
        <v>2994</v>
      </c>
      <c r="I5" s="55"/>
      <c r="J5" s="55"/>
      <c r="K5" s="55"/>
      <c r="L5" s="55"/>
      <c r="M5" s="55"/>
      <c r="N5" s="55"/>
      <c r="O5" s="55"/>
    </row>
    <row r="6" spans="1:15">
      <c r="A6" s="55" t="s">
        <v>883</v>
      </c>
      <c r="B6" s="55">
        <v>128</v>
      </c>
      <c r="C6" s="55">
        <v>127</v>
      </c>
      <c r="D6" s="55">
        <v>10000</v>
      </c>
      <c r="E6" s="55">
        <v>10000</v>
      </c>
      <c r="F6" s="55">
        <v>604</v>
      </c>
      <c r="G6" s="55">
        <f>VLOOKUP(F6,'Brecke list'!498:3713,8)</f>
        <v>1508</v>
      </c>
      <c r="H6" s="55" t="s">
        <v>3025</v>
      </c>
      <c r="I6" s="55"/>
      <c r="J6" s="55"/>
      <c r="K6" s="55"/>
      <c r="L6" s="55"/>
      <c r="M6" s="55"/>
      <c r="N6" s="55"/>
      <c r="O6" s="55"/>
    </row>
    <row r="7" spans="1:15">
      <c r="A7" s="55" t="s">
        <v>884</v>
      </c>
      <c r="B7" s="55">
        <v>103</v>
      </c>
      <c r="C7" s="55"/>
      <c r="D7" s="55"/>
      <c r="E7" s="55">
        <v>10000</v>
      </c>
      <c r="F7" s="55">
        <v>651</v>
      </c>
      <c r="G7" s="55">
        <f>VLOOKUP(F7,'Brecke list'!499:3714,8)</f>
        <v>1513</v>
      </c>
      <c r="H7" s="55" t="s">
        <v>3077</v>
      </c>
      <c r="I7" s="55"/>
      <c r="J7" s="55"/>
      <c r="K7" s="55"/>
      <c r="L7" s="55"/>
      <c r="M7" s="55"/>
      <c r="N7" s="55"/>
      <c r="O7" s="55"/>
    </row>
    <row r="8" spans="1:15">
      <c r="A8" s="55" t="s">
        <v>885</v>
      </c>
      <c r="B8" s="55">
        <v>90</v>
      </c>
      <c r="C8" s="55"/>
      <c r="D8" s="55"/>
      <c r="E8" s="55">
        <v>13200</v>
      </c>
      <c r="F8" s="55">
        <v>643</v>
      </c>
      <c r="G8" s="55">
        <f>VLOOKUP(F8,'Brecke list'!500:3715,8)</f>
        <v>1512</v>
      </c>
      <c r="H8" s="55" t="s">
        <v>3068</v>
      </c>
      <c r="I8" s="55"/>
      <c r="J8" s="55"/>
      <c r="K8" s="55"/>
      <c r="L8" s="55"/>
      <c r="M8" s="55"/>
      <c r="N8" s="55"/>
      <c r="O8" s="55"/>
    </row>
    <row r="9" spans="1:15">
      <c r="A9" s="55" t="s">
        <v>1245</v>
      </c>
      <c r="B9" s="55">
        <v>71</v>
      </c>
      <c r="C9" s="55"/>
      <c r="D9" s="55"/>
      <c r="E9" s="55">
        <v>8000</v>
      </c>
      <c r="F9" s="55">
        <v>646</v>
      </c>
      <c r="G9" s="55">
        <f>VLOOKUP(F9,'Brecke list'!501:3716,8)</f>
        <v>1512</v>
      </c>
      <c r="H9" s="55">
        <v>0</v>
      </c>
      <c r="I9" s="55"/>
      <c r="J9" s="55"/>
      <c r="K9" s="55"/>
      <c r="L9" s="55"/>
      <c r="M9" s="55"/>
      <c r="N9" s="55"/>
      <c r="O9" s="55"/>
    </row>
    <row r="10" spans="1:15">
      <c r="A10" s="55" t="s">
        <v>886</v>
      </c>
      <c r="B10" s="55">
        <v>21</v>
      </c>
      <c r="C10" s="55"/>
      <c r="D10" s="55">
        <v>2000</v>
      </c>
      <c r="E10" s="55">
        <v>100000</v>
      </c>
      <c r="F10" s="55">
        <v>701</v>
      </c>
      <c r="G10" s="55">
        <f>VLOOKUP(F10,'Brecke list'!502:3717,8)</f>
        <v>1519</v>
      </c>
      <c r="H10" s="55" t="s">
        <v>886</v>
      </c>
      <c r="I10" s="55"/>
      <c r="J10" s="55"/>
      <c r="K10" s="55"/>
      <c r="L10" s="55"/>
      <c r="M10" s="55"/>
      <c r="N10" s="55"/>
      <c r="O10" s="55"/>
    </row>
    <row r="11" spans="1:15">
      <c r="A11" s="55" t="s">
        <v>920</v>
      </c>
      <c r="B11" s="55">
        <v>3</v>
      </c>
      <c r="C11" s="55">
        <v>4</v>
      </c>
      <c r="D11" s="55"/>
      <c r="E11" s="55">
        <v>31000</v>
      </c>
      <c r="F11" s="55">
        <v>712</v>
      </c>
      <c r="G11" s="55">
        <f>VLOOKUP(F11,'Brecke list'!503:3718,8)</f>
        <v>1521</v>
      </c>
      <c r="H11" s="55" t="s">
        <v>3149</v>
      </c>
      <c r="I11" s="55"/>
      <c r="J11" s="55"/>
      <c r="K11" s="55"/>
      <c r="L11" s="55"/>
      <c r="M11" s="55"/>
      <c r="N11" s="55"/>
      <c r="O11" s="55"/>
    </row>
    <row r="12" spans="1:15">
      <c r="A12" s="55" t="s">
        <v>1246</v>
      </c>
      <c r="B12" s="55">
        <v>72</v>
      </c>
      <c r="C12" s="55"/>
      <c r="D12" s="55">
        <v>68000</v>
      </c>
      <c r="E12" s="55">
        <v>78000</v>
      </c>
      <c r="F12" s="55">
        <v>711</v>
      </c>
      <c r="G12" s="55">
        <f>VLOOKUP(F12,'Brecke list'!504:3719,8)</f>
        <v>1521</v>
      </c>
      <c r="H12" s="55" t="s">
        <v>3147</v>
      </c>
      <c r="I12" s="55">
        <v>778</v>
      </c>
      <c r="J12" s="55" t="s">
        <v>3227</v>
      </c>
      <c r="K12" s="55"/>
      <c r="L12" s="55"/>
      <c r="M12" s="55"/>
      <c r="N12" s="55"/>
      <c r="O12" s="55"/>
    </row>
    <row r="13" spans="1:15">
      <c r="A13" s="55" t="s">
        <v>889</v>
      </c>
      <c r="B13" s="55">
        <v>101</v>
      </c>
      <c r="C13" s="55"/>
      <c r="D13" s="55"/>
      <c r="E13" s="55">
        <v>3000</v>
      </c>
      <c r="F13" s="55">
        <v>716</v>
      </c>
      <c r="G13" s="55">
        <f>VLOOKUP(F13,'Brecke list'!505:3720,8)</f>
        <v>1522</v>
      </c>
      <c r="H13" s="55" t="s">
        <v>3077</v>
      </c>
      <c r="I13" s="55"/>
      <c r="J13" s="55"/>
      <c r="K13" s="55"/>
      <c r="L13" s="55"/>
      <c r="M13" s="55"/>
      <c r="N13" s="55"/>
      <c r="O13" s="55"/>
    </row>
    <row r="14" spans="1:15">
      <c r="A14" s="55" t="s">
        <v>1382</v>
      </c>
      <c r="B14" s="55">
        <v>26</v>
      </c>
      <c r="C14" s="55"/>
      <c r="D14" s="55"/>
      <c r="E14" s="55"/>
      <c r="F14" s="55">
        <v>705</v>
      </c>
      <c r="G14" s="55">
        <f>VLOOKUP(F14,'Brecke list'!506:3721,8)</f>
        <v>1520</v>
      </c>
      <c r="H14" s="55" t="s">
        <v>3139</v>
      </c>
      <c r="I14" s="55"/>
      <c r="J14" s="55"/>
      <c r="K14" s="55"/>
      <c r="L14" s="55"/>
      <c r="M14" s="55"/>
      <c r="N14" s="55"/>
      <c r="O14" s="55" t="s">
        <v>6872</v>
      </c>
    </row>
    <row r="15" spans="1:15">
      <c r="A15" s="55" t="s">
        <v>891</v>
      </c>
      <c r="B15" s="55">
        <v>106</v>
      </c>
      <c r="C15" s="55"/>
      <c r="D15" s="55"/>
      <c r="E15" s="55">
        <v>17750</v>
      </c>
      <c r="F15" s="55">
        <v>747</v>
      </c>
      <c r="G15" s="55">
        <f>VLOOKUP(F15,'Brecke list'!507:3722,8)</f>
        <v>1526</v>
      </c>
      <c r="H15" s="55" t="s">
        <v>3190</v>
      </c>
      <c r="I15" s="55"/>
      <c r="J15" s="55"/>
      <c r="K15" s="55"/>
      <c r="L15" s="55"/>
      <c r="M15" s="55"/>
      <c r="N15" s="55"/>
      <c r="O15" s="55"/>
    </row>
    <row r="16" spans="1:15">
      <c r="A16" s="55" t="s">
        <v>893</v>
      </c>
      <c r="B16" s="55">
        <v>22</v>
      </c>
      <c r="C16" s="55"/>
      <c r="D16" s="55"/>
      <c r="E16" s="55">
        <v>1000</v>
      </c>
      <c r="F16" s="55">
        <v>793</v>
      </c>
      <c r="G16" s="55">
        <f>VLOOKUP(F16,'Brecke list'!508:3723,8)</f>
        <v>1532</v>
      </c>
      <c r="H16" s="55" t="s">
        <v>3246</v>
      </c>
      <c r="I16" s="55"/>
      <c r="J16" s="55"/>
      <c r="K16" s="55"/>
      <c r="L16" s="55"/>
      <c r="M16" s="55"/>
      <c r="N16" s="55"/>
      <c r="O16" s="55" t="s">
        <v>6873</v>
      </c>
    </row>
    <row r="17" spans="1:15">
      <c r="A17" s="55" t="s">
        <v>894</v>
      </c>
      <c r="B17" s="55">
        <v>83</v>
      </c>
      <c r="C17" s="55"/>
      <c r="D17" s="55"/>
      <c r="E17" s="55"/>
      <c r="F17" s="55">
        <v>795</v>
      </c>
      <c r="G17" s="55">
        <f>VLOOKUP(F17,'Brecke list'!509:3724,8)</f>
        <v>1532</v>
      </c>
      <c r="H17" s="55" t="s">
        <v>894</v>
      </c>
      <c r="I17" s="55"/>
      <c r="J17" s="55"/>
      <c r="K17" s="55"/>
      <c r="L17" s="55"/>
      <c r="M17" s="55"/>
      <c r="N17" s="55"/>
      <c r="O17" s="55"/>
    </row>
    <row r="18" spans="1:15">
      <c r="A18" s="55" t="s">
        <v>898</v>
      </c>
      <c r="B18" s="55">
        <v>53</v>
      </c>
      <c r="C18" s="55"/>
      <c r="D18" s="55"/>
      <c r="E18" s="55"/>
      <c r="F18" s="55">
        <v>787</v>
      </c>
      <c r="G18" s="55">
        <f>VLOOKUP(F18,'Brecke list'!510:3725,8)</f>
        <v>1531</v>
      </c>
      <c r="H18" s="55" t="s">
        <v>3238</v>
      </c>
      <c r="I18" s="55"/>
      <c r="J18" s="55"/>
      <c r="K18" s="55"/>
      <c r="L18" s="55"/>
      <c r="M18" s="55"/>
      <c r="N18" s="55"/>
      <c r="O18" s="55" t="s">
        <v>6874</v>
      </c>
    </row>
    <row r="19" spans="1:15">
      <c r="A19" s="55" t="s">
        <v>900</v>
      </c>
      <c r="B19" s="55">
        <v>88</v>
      </c>
      <c r="C19" s="55"/>
      <c r="D19" s="55"/>
      <c r="E19" s="55">
        <v>9600</v>
      </c>
      <c r="F19" s="55">
        <v>808</v>
      </c>
      <c r="G19" s="55">
        <f>VLOOKUP(F19,'Brecke list'!511:3726,8)</f>
        <v>1534</v>
      </c>
      <c r="H19" s="55">
        <v>0</v>
      </c>
      <c r="I19" s="55"/>
      <c r="J19" s="55"/>
      <c r="K19" s="55"/>
      <c r="L19" s="55"/>
      <c r="M19" s="55"/>
      <c r="N19" s="55"/>
      <c r="O19" s="55"/>
    </row>
    <row r="20" spans="1:15">
      <c r="A20" s="55" t="s">
        <v>901</v>
      </c>
      <c r="B20" s="55">
        <v>7</v>
      </c>
      <c r="C20" s="55"/>
      <c r="D20" s="55"/>
      <c r="E20" s="55">
        <v>75000</v>
      </c>
      <c r="F20" s="55">
        <v>816</v>
      </c>
      <c r="G20" s="55">
        <f>VLOOKUP(F20,'Brecke list'!512:3727,8)</f>
        <v>1536</v>
      </c>
      <c r="H20" s="55" t="s">
        <v>3273</v>
      </c>
      <c r="I20" s="55"/>
      <c r="J20" s="55"/>
      <c r="K20" s="55"/>
      <c r="L20" s="55"/>
      <c r="M20" s="55"/>
      <c r="N20" s="55"/>
      <c r="O20" s="55" t="s">
        <v>6875</v>
      </c>
    </row>
    <row r="21" spans="1:15">
      <c r="A21" s="55" t="s">
        <v>1248</v>
      </c>
      <c r="B21" s="55">
        <v>74</v>
      </c>
      <c r="C21" s="55"/>
      <c r="D21" s="55"/>
      <c r="E21" s="55">
        <v>30000</v>
      </c>
      <c r="F21" s="55">
        <v>821</v>
      </c>
      <c r="G21" s="55">
        <f>VLOOKUP(F21,'Brecke list'!513:3728,8)</f>
        <v>1537</v>
      </c>
      <c r="H21" s="55" t="s">
        <v>3227</v>
      </c>
      <c r="I21" s="55">
        <v>822</v>
      </c>
      <c r="J21" s="55" t="s">
        <v>3281</v>
      </c>
      <c r="K21" s="55"/>
      <c r="L21" s="55"/>
      <c r="M21" s="55"/>
      <c r="N21" s="55"/>
      <c r="O21" s="55"/>
    </row>
    <row r="22" spans="1:15">
      <c r="A22" s="55" t="s">
        <v>903</v>
      </c>
      <c r="B22" s="55">
        <v>10</v>
      </c>
      <c r="C22" s="55"/>
      <c r="D22" s="55"/>
      <c r="E22" s="55">
        <v>7000</v>
      </c>
      <c r="F22" s="55">
        <v>843</v>
      </c>
      <c r="G22" s="55">
        <f>VLOOKUP(F22,'Brecke list'!514:3729,8)</f>
        <v>1541</v>
      </c>
      <c r="H22" s="55" t="s">
        <v>3307</v>
      </c>
      <c r="I22" s="55"/>
      <c r="J22" s="55"/>
      <c r="K22" s="55"/>
      <c r="L22" s="55"/>
      <c r="M22" s="55"/>
      <c r="N22" s="55"/>
      <c r="O22" s="55"/>
    </row>
    <row r="23" spans="1:15">
      <c r="A23" s="55" t="s">
        <v>1237</v>
      </c>
      <c r="B23" s="55">
        <v>8</v>
      </c>
      <c r="C23" s="55"/>
      <c r="D23" s="55">
        <v>77000</v>
      </c>
      <c r="E23" s="55">
        <v>77000</v>
      </c>
      <c r="F23" s="55">
        <v>847</v>
      </c>
      <c r="G23" s="55">
        <f>VLOOKUP(F23,'Brecke list'!515:3730,8)</f>
        <v>1542</v>
      </c>
      <c r="H23" s="55" t="s">
        <v>3313</v>
      </c>
      <c r="I23" s="55"/>
      <c r="J23" s="55"/>
      <c r="K23" s="55"/>
      <c r="L23" s="55"/>
      <c r="M23" s="55"/>
      <c r="N23" s="55"/>
      <c r="O23" s="55"/>
    </row>
    <row r="24" spans="1:15">
      <c r="A24" s="55" t="s">
        <v>905</v>
      </c>
      <c r="B24" s="55">
        <v>102</v>
      </c>
      <c r="C24" s="55"/>
      <c r="D24" s="55"/>
      <c r="E24" s="55">
        <v>1300</v>
      </c>
      <c r="F24" s="55">
        <v>850</v>
      </c>
      <c r="G24" s="55">
        <f>VLOOKUP(F24,'Brecke list'!516:3731,8)</f>
        <v>1542</v>
      </c>
      <c r="H24" s="55" t="s">
        <v>3077</v>
      </c>
      <c r="I24" s="55"/>
      <c r="J24" s="55"/>
      <c r="K24" s="55"/>
      <c r="L24" s="55"/>
      <c r="M24" s="55"/>
      <c r="N24" s="55"/>
      <c r="O24" s="55"/>
    </row>
    <row r="25" spans="1:15">
      <c r="A25" s="55" t="s">
        <v>907</v>
      </c>
      <c r="B25" s="55">
        <v>107</v>
      </c>
      <c r="C25" s="55"/>
      <c r="D25" s="55"/>
      <c r="E25" s="55">
        <v>8250</v>
      </c>
      <c r="F25" s="55">
        <v>858</v>
      </c>
      <c r="G25" s="55">
        <f>VLOOKUP(F25,'Brecke list'!517:3732,8)</f>
        <v>1544</v>
      </c>
      <c r="H25" s="55" t="s">
        <v>3326</v>
      </c>
      <c r="I25" s="55"/>
      <c r="J25" s="55"/>
      <c r="K25" s="55"/>
      <c r="L25" s="55"/>
      <c r="M25" s="55"/>
      <c r="N25" s="55"/>
      <c r="O25" s="55" t="s">
        <v>6876</v>
      </c>
    </row>
    <row r="26" spans="1:15">
      <c r="A26" s="55" t="s">
        <v>865</v>
      </c>
      <c r="B26" s="55">
        <v>100</v>
      </c>
      <c r="C26" s="55"/>
      <c r="D26" s="55"/>
      <c r="E26" s="55">
        <v>8000</v>
      </c>
      <c r="F26" s="55">
        <v>867</v>
      </c>
      <c r="G26" s="55">
        <f>VLOOKUP(F26,'Brecke list'!518:3733,8)</f>
        <v>1546</v>
      </c>
      <c r="H26" s="55" t="s">
        <v>865</v>
      </c>
      <c r="I26" s="55"/>
      <c r="J26" s="55"/>
      <c r="K26" s="55"/>
      <c r="L26" s="55"/>
      <c r="M26" s="55"/>
      <c r="N26" s="55"/>
      <c r="O26" s="55"/>
    </row>
    <row r="27" spans="1:15">
      <c r="A27" s="55" t="s">
        <v>914</v>
      </c>
      <c r="B27" s="55">
        <v>13</v>
      </c>
      <c r="C27" s="55"/>
      <c r="D27" s="55"/>
      <c r="E27" s="55">
        <v>750</v>
      </c>
      <c r="F27" s="55">
        <v>885</v>
      </c>
      <c r="G27" s="55">
        <f>VLOOKUP(F27,'Brecke list'!519:3734,8)</f>
        <v>1549</v>
      </c>
      <c r="H27" s="55" t="s">
        <v>3360</v>
      </c>
      <c r="I27" s="55"/>
      <c r="J27" s="55"/>
      <c r="K27" s="55"/>
      <c r="L27" s="55"/>
      <c r="M27" s="55"/>
      <c r="N27" s="55"/>
      <c r="O27" s="55"/>
    </row>
    <row r="28" spans="1:15">
      <c r="A28" s="55" t="s">
        <v>1383</v>
      </c>
      <c r="B28" s="55">
        <v>75</v>
      </c>
      <c r="C28" s="55">
        <v>77</v>
      </c>
      <c r="D28" s="55">
        <v>24000</v>
      </c>
      <c r="E28" s="55">
        <v>48000</v>
      </c>
      <c r="F28" s="55">
        <v>900</v>
      </c>
      <c r="G28" s="55">
        <f>VLOOKUP(F28,'Brecke list'!520:3735,8)</f>
        <v>1551</v>
      </c>
      <c r="H28" s="55" t="s">
        <v>2901</v>
      </c>
      <c r="I28" s="55">
        <v>991</v>
      </c>
      <c r="J28" s="55" t="s">
        <v>3227</v>
      </c>
      <c r="K28" s="55"/>
      <c r="L28" s="55"/>
      <c r="M28" s="55"/>
      <c r="N28" s="55"/>
      <c r="O28" s="55" t="s">
        <v>6877</v>
      </c>
    </row>
    <row r="29" spans="1:15">
      <c r="A29" s="55" t="s">
        <v>2043</v>
      </c>
      <c r="B29" s="55">
        <v>9</v>
      </c>
      <c r="C29" s="55">
        <v>41</v>
      </c>
      <c r="D29" s="55">
        <v>95000</v>
      </c>
      <c r="E29" s="55">
        <v>95000</v>
      </c>
      <c r="F29" s="55">
        <v>903</v>
      </c>
      <c r="G29" s="55">
        <f>VLOOKUP(F29,'Brecke list'!521:3736,8)</f>
        <v>1551</v>
      </c>
      <c r="H29" s="55" t="s">
        <v>3380</v>
      </c>
      <c r="I29" s="55"/>
      <c r="J29" s="55"/>
      <c r="K29" s="55"/>
      <c r="L29" s="55"/>
      <c r="M29" s="55"/>
      <c r="N29" s="55"/>
      <c r="O29" s="55"/>
    </row>
    <row r="30" spans="1:15">
      <c r="A30" s="55" t="s">
        <v>1238</v>
      </c>
      <c r="B30" s="55">
        <v>76</v>
      </c>
      <c r="C30" s="55"/>
      <c r="D30" s="55"/>
      <c r="E30" s="55">
        <v>24000</v>
      </c>
      <c r="F30" s="55">
        <v>948</v>
      </c>
      <c r="G30" s="55">
        <f>VLOOKUP(F30,'Brecke list'!522:3737,8)</f>
        <v>1559</v>
      </c>
      <c r="H30" s="55" t="s">
        <v>3431</v>
      </c>
      <c r="I30" s="55"/>
      <c r="J30" s="55"/>
      <c r="K30" s="55"/>
      <c r="L30" s="55"/>
      <c r="M30" s="55"/>
      <c r="N30" s="55"/>
      <c r="O30" s="55"/>
    </row>
    <row r="31" spans="1:15">
      <c r="A31" s="55" t="s">
        <v>1236</v>
      </c>
      <c r="B31" s="55">
        <v>95</v>
      </c>
      <c r="C31" s="55"/>
      <c r="D31" s="55"/>
      <c r="E31" s="55"/>
      <c r="F31" s="55">
        <v>945</v>
      </c>
      <c r="G31" s="55">
        <f>VLOOKUP(F31,'Brecke list'!523:3738,8)</f>
        <v>1558</v>
      </c>
      <c r="H31" s="55" t="s">
        <v>497</v>
      </c>
      <c r="I31" s="55" t="s">
        <v>6878</v>
      </c>
      <c r="J31" s="55"/>
      <c r="K31" s="55"/>
      <c r="L31" s="55"/>
      <c r="M31" s="55"/>
      <c r="N31" s="55"/>
      <c r="O31" s="55" t="s">
        <v>6879</v>
      </c>
    </row>
    <row r="32" spans="1:15">
      <c r="A32" s="55" t="s">
        <v>1239</v>
      </c>
      <c r="B32" s="55">
        <v>44</v>
      </c>
      <c r="C32" s="55"/>
      <c r="D32" s="55"/>
      <c r="E32" s="55">
        <v>46800</v>
      </c>
      <c r="F32" s="55">
        <v>962</v>
      </c>
      <c r="G32" s="55">
        <f>VLOOKUP(F32,'Brecke list'!524:3739,8)</f>
        <v>1561</v>
      </c>
      <c r="H32" s="55" t="s">
        <v>3447</v>
      </c>
      <c r="I32" s="55">
        <v>975</v>
      </c>
      <c r="J32" s="55" t="s">
        <v>3463</v>
      </c>
      <c r="K32" s="55"/>
      <c r="L32" s="55"/>
      <c r="M32" s="55"/>
      <c r="N32" s="55"/>
      <c r="O32" s="55" t="s">
        <v>6887</v>
      </c>
    </row>
    <row r="33" spans="1:15">
      <c r="A33" s="55" t="s">
        <v>1384</v>
      </c>
      <c r="B33" s="55">
        <v>2</v>
      </c>
      <c r="C33" s="55"/>
      <c r="D33" s="55">
        <v>6000</v>
      </c>
      <c r="E33" s="55">
        <v>14000</v>
      </c>
      <c r="F33" s="55">
        <v>967</v>
      </c>
      <c r="G33" s="55">
        <f>VLOOKUP(F33,'Brecke list'!525:3740,8)</f>
        <v>1562</v>
      </c>
      <c r="H33" s="55" t="s">
        <v>3453</v>
      </c>
      <c r="I33" s="55"/>
      <c r="J33" s="55"/>
      <c r="K33" s="55"/>
      <c r="L33" s="55"/>
      <c r="M33" s="55"/>
      <c r="N33" s="55"/>
      <c r="O33" s="55"/>
    </row>
    <row r="34" spans="1:15">
      <c r="A34" s="55" t="s">
        <v>1241</v>
      </c>
      <c r="B34" s="55">
        <v>78</v>
      </c>
      <c r="C34" s="55"/>
      <c r="D34" s="55">
        <v>38000</v>
      </c>
      <c r="E34" s="55">
        <v>38000</v>
      </c>
      <c r="F34" s="55">
        <v>1024</v>
      </c>
      <c r="G34" s="55">
        <f>VLOOKUP(F34,'Brecke list'!526:3741,8)</f>
        <v>1570</v>
      </c>
      <c r="H34" s="55" t="s">
        <v>3281</v>
      </c>
      <c r="I34" s="55"/>
      <c r="J34" s="55"/>
      <c r="K34" s="55"/>
      <c r="L34" s="55"/>
      <c r="M34" s="55"/>
      <c r="N34" s="55"/>
      <c r="O34" s="55"/>
    </row>
    <row r="35" spans="1:15">
      <c r="A35" s="55" t="s">
        <v>1243</v>
      </c>
      <c r="B35" s="55">
        <v>89</v>
      </c>
      <c r="C35" s="55"/>
      <c r="D35" s="55"/>
      <c r="E35" s="55"/>
      <c r="F35" s="55">
        <v>1039</v>
      </c>
      <c r="G35" s="55">
        <f>VLOOKUP(F35,'Brecke list'!527:3742,8)</f>
        <v>1572</v>
      </c>
      <c r="H35" s="55">
        <v>0</v>
      </c>
      <c r="I35" s="55"/>
      <c r="J35" s="55"/>
      <c r="K35" s="55"/>
      <c r="L35" s="55"/>
      <c r="M35" s="55"/>
      <c r="N35" s="55"/>
      <c r="O35" s="55" t="s">
        <v>6880</v>
      </c>
    </row>
    <row r="36" spans="1:15">
      <c r="A36" s="55" t="s">
        <v>1242</v>
      </c>
      <c r="B36" s="55">
        <v>96</v>
      </c>
      <c r="C36" s="55"/>
      <c r="D36" s="55"/>
      <c r="E36" s="55">
        <v>26250</v>
      </c>
      <c r="F36" s="55">
        <v>1038</v>
      </c>
      <c r="G36" s="55">
        <f>VLOOKUP(F36,'Brecke list'!528:3743,8)</f>
        <v>1572</v>
      </c>
      <c r="H36" s="55" t="s">
        <v>497</v>
      </c>
      <c r="I36" s="55">
        <v>1071</v>
      </c>
      <c r="J36" s="55" t="s">
        <v>3421</v>
      </c>
      <c r="K36" s="55"/>
      <c r="L36" s="55"/>
      <c r="M36" s="55"/>
      <c r="N36" s="55"/>
      <c r="O36" s="55"/>
    </row>
    <row r="37" spans="1:15">
      <c r="A37" s="55" t="s">
        <v>1216</v>
      </c>
      <c r="B37" s="55">
        <v>79</v>
      </c>
      <c r="C37" s="55"/>
      <c r="D37" s="55"/>
      <c r="E37" s="55">
        <v>2400</v>
      </c>
      <c r="F37" s="55">
        <v>1104</v>
      </c>
      <c r="G37" s="55">
        <f>VLOOKUP(F37,'Brecke list'!529:3744,8)</f>
        <v>1583</v>
      </c>
      <c r="H37" s="55" t="s">
        <v>2901</v>
      </c>
      <c r="I37" s="55"/>
      <c r="J37" s="55"/>
      <c r="K37" s="55"/>
      <c r="L37" s="55"/>
      <c r="M37" s="55"/>
      <c r="N37" s="55"/>
      <c r="O37" s="55"/>
    </row>
    <row r="38" spans="1:15">
      <c r="A38" s="55" t="s">
        <v>1218</v>
      </c>
      <c r="B38" s="55">
        <v>125</v>
      </c>
      <c r="C38" s="55"/>
      <c r="D38" s="55"/>
      <c r="E38" s="55">
        <v>48000</v>
      </c>
      <c r="F38" s="55">
        <v>1124</v>
      </c>
      <c r="G38" s="55">
        <f>VLOOKUP(F38,'Brecke list'!530:3745,8)</f>
        <v>1587</v>
      </c>
      <c r="H38" s="55" t="s">
        <v>3632</v>
      </c>
      <c r="I38" s="55"/>
      <c r="J38" s="55"/>
      <c r="K38" s="55"/>
      <c r="L38" s="55"/>
      <c r="M38" s="55"/>
      <c r="N38" s="55"/>
      <c r="O38" s="55"/>
    </row>
    <row r="39" spans="1:15">
      <c r="A39" s="55" t="s">
        <v>1219</v>
      </c>
      <c r="B39" s="55">
        <v>97</v>
      </c>
      <c r="C39" s="55"/>
      <c r="D39" s="55"/>
      <c r="E39" s="55">
        <v>4800</v>
      </c>
      <c r="F39" s="55">
        <v>1144</v>
      </c>
      <c r="G39" s="55">
        <f>VLOOKUP(F39,'Brecke list'!531:3746,8)</f>
        <v>1590</v>
      </c>
      <c r="H39" s="55" t="s">
        <v>497</v>
      </c>
      <c r="I39" s="55"/>
      <c r="J39" s="55"/>
      <c r="K39" s="55"/>
      <c r="L39" s="55"/>
      <c r="M39" s="55"/>
      <c r="N39" s="55"/>
      <c r="O39" s="55"/>
    </row>
    <row r="40" spans="1:15">
      <c r="A40" s="55" t="s">
        <v>1217</v>
      </c>
      <c r="B40" s="55">
        <v>129</v>
      </c>
      <c r="C40" s="55"/>
      <c r="D40" s="55"/>
      <c r="E40" s="55">
        <v>17000</v>
      </c>
      <c r="F40" s="55">
        <v>1111</v>
      </c>
      <c r="G40" s="55">
        <f>VLOOKUP(F40,'Brecke list'!532:3747,8)</f>
        <v>1585</v>
      </c>
      <c r="H40" s="55" t="s">
        <v>3618</v>
      </c>
      <c r="I40" s="55">
        <v>1137</v>
      </c>
      <c r="J40" s="55" t="s">
        <v>3649</v>
      </c>
      <c r="K40" s="55"/>
      <c r="L40" s="55"/>
      <c r="M40" s="55"/>
      <c r="N40" s="55"/>
      <c r="O40" s="55"/>
    </row>
    <row r="41" spans="1:15">
      <c r="A41" s="55" t="s">
        <v>1221</v>
      </c>
      <c r="B41" s="55">
        <v>82</v>
      </c>
      <c r="C41" s="55"/>
      <c r="D41" s="55"/>
      <c r="E41" s="55">
        <v>22500</v>
      </c>
      <c r="F41" s="55">
        <v>1194</v>
      </c>
      <c r="G41" s="55">
        <f>VLOOKUP(F41,'Brecke list'!533:3748,8)</f>
        <v>1598</v>
      </c>
      <c r="H41" s="55" t="s">
        <v>3713</v>
      </c>
      <c r="I41" s="55">
        <v>1204</v>
      </c>
      <c r="J41" s="55" t="s">
        <v>3724</v>
      </c>
      <c r="K41" s="55"/>
      <c r="L41" s="55"/>
      <c r="M41" s="55"/>
      <c r="N41" s="55"/>
      <c r="O41" s="55"/>
    </row>
    <row r="42" spans="1:15">
      <c r="A42" s="55" t="s">
        <v>1220</v>
      </c>
      <c r="B42" s="55">
        <v>130</v>
      </c>
      <c r="C42" s="55"/>
      <c r="D42" s="55"/>
      <c r="E42" s="55"/>
      <c r="F42" s="55">
        <v>1256</v>
      </c>
      <c r="G42" s="55">
        <f>VLOOKUP(F42,'Brecke list'!534:3749,8)</f>
        <v>1611</v>
      </c>
      <c r="H42" s="55" t="s">
        <v>3789</v>
      </c>
      <c r="I42" s="55"/>
      <c r="J42" s="55"/>
      <c r="K42" s="55"/>
      <c r="L42" s="55"/>
      <c r="M42" s="55"/>
      <c r="N42" s="55"/>
      <c r="O42" s="55" t="s">
        <v>6881</v>
      </c>
    </row>
    <row r="43" spans="1:15">
      <c r="A43" s="55" t="s">
        <v>1224</v>
      </c>
      <c r="B43" s="55">
        <v>86</v>
      </c>
      <c r="C43" s="55"/>
      <c r="D43" s="55"/>
      <c r="E43" s="55">
        <v>10000</v>
      </c>
      <c r="F43" s="55">
        <v>1240</v>
      </c>
      <c r="G43" s="55">
        <f>VLOOKUP(F43,'Brecke list'!535:3750,8)</f>
        <v>1608</v>
      </c>
      <c r="H43" s="55" t="s">
        <v>3068</v>
      </c>
      <c r="I43" s="55"/>
      <c r="J43" s="55"/>
      <c r="K43" s="55"/>
      <c r="L43" s="55"/>
      <c r="M43" s="55"/>
      <c r="N43" s="55"/>
      <c r="O43" s="55"/>
    </row>
    <row r="44" spans="1:15">
      <c r="A44" s="55" t="s">
        <v>1225</v>
      </c>
      <c r="B44" s="55">
        <v>80</v>
      </c>
      <c r="C44" s="55"/>
      <c r="D44" s="55"/>
      <c r="E44" s="55">
        <v>5000</v>
      </c>
      <c r="F44" s="55">
        <v>1250</v>
      </c>
      <c r="G44" s="55">
        <f>VLOOKUP(F44,'Brecke list'!536:3751,8)</f>
        <v>1610</v>
      </c>
      <c r="H44" s="55" t="s">
        <v>2901</v>
      </c>
      <c r="I44" s="55"/>
      <c r="J44" s="55"/>
      <c r="K44" s="55"/>
      <c r="L44" s="55"/>
      <c r="M44" s="55"/>
      <c r="N44" s="55"/>
      <c r="O44" s="55"/>
    </row>
    <row r="45" spans="1:15">
      <c r="A45" s="55" t="s">
        <v>1223</v>
      </c>
      <c r="B45" s="55">
        <v>87</v>
      </c>
      <c r="C45" s="55"/>
      <c r="D45" s="55"/>
      <c r="E45" s="55">
        <v>8000</v>
      </c>
      <c r="F45" s="55">
        <v>1261</v>
      </c>
      <c r="G45" s="55">
        <f>VLOOKUP(F45,'Brecke list'!537:3752,8)</f>
        <v>1613</v>
      </c>
      <c r="H45" s="55" t="s">
        <v>497</v>
      </c>
      <c r="I45" s="55"/>
      <c r="J45" s="55"/>
      <c r="K45" s="55"/>
      <c r="L45" s="55"/>
      <c r="M45" s="55"/>
      <c r="N45" s="55"/>
      <c r="O45" s="55"/>
    </row>
    <row r="46" spans="1:15">
      <c r="A46" s="55" t="s">
        <v>1264</v>
      </c>
      <c r="B46" s="55">
        <v>17</v>
      </c>
      <c r="C46" s="55"/>
      <c r="D46" s="55"/>
      <c r="E46" s="55">
        <v>6000</v>
      </c>
      <c r="F46" s="55">
        <v>1278</v>
      </c>
      <c r="G46" s="55">
        <f>VLOOKUP(F46,'Brecke list'!538:3753,8)</f>
        <v>1615</v>
      </c>
      <c r="H46" s="55" t="s">
        <v>3818</v>
      </c>
      <c r="I46" s="55"/>
      <c r="J46" s="55"/>
      <c r="K46" s="55"/>
      <c r="L46" s="55"/>
      <c r="M46" s="55"/>
      <c r="N46" s="55"/>
      <c r="O46" s="55"/>
    </row>
    <row r="47" spans="1:15">
      <c r="A47" s="55" t="s">
        <v>1226</v>
      </c>
      <c r="B47" s="55">
        <v>111</v>
      </c>
      <c r="C47" s="55"/>
      <c r="D47" s="55"/>
      <c r="E47" s="55">
        <v>2250</v>
      </c>
      <c r="F47" s="55">
        <v>1276</v>
      </c>
      <c r="G47" s="55">
        <f>VLOOKUP(F47,'Brecke list'!539:3754,8)</f>
        <v>1615</v>
      </c>
      <c r="H47" s="55" t="s">
        <v>3814</v>
      </c>
      <c r="I47" s="55"/>
      <c r="J47" s="55"/>
      <c r="K47" s="55"/>
      <c r="L47" s="55"/>
      <c r="M47" s="55"/>
      <c r="N47" s="55"/>
      <c r="O47" s="55"/>
    </row>
    <row r="48" spans="1:15">
      <c r="A48" s="55" t="s">
        <v>1227</v>
      </c>
      <c r="B48" s="55">
        <v>113</v>
      </c>
      <c r="C48" s="55"/>
      <c r="D48" s="55"/>
      <c r="E48" s="55">
        <v>5000</v>
      </c>
      <c r="F48" s="55">
        <v>1294</v>
      </c>
      <c r="G48" s="55">
        <f>VLOOKUP(F48,'Brecke list'!540:3755,8)</f>
        <v>1617</v>
      </c>
      <c r="H48" s="55" t="s">
        <v>3837</v>
      </c>
      <c r="I48" s="55"/>
      <c r="J48" s="55"/>
      <c r="K48" s="55"/>
      <c r="L48" s="55"/>
      <c r="M48" s="55"/>
      <c r="N48" s="55"/>
      <c r="O48" s="55"/>
    </row>
    <row r="49" spans="1:15">
      <c r="A49" s="55" t="s">
        <v>1228</v>
      </c>
      <c r="B49" s="55">
        <v>112</v>
      </c>
      <c r="C49" s="55"/>
      <c r="D49" s="55"/>
      <c r="E49" s="55">
        <v>2000</v>
      </c>
      <c r="F49" s="55">
        <v>1299</v>
      </c>
      <c r="G49" s="55">
        <f>VLOOKUP(F49,'Brecke list'!541:3756,8)</f>
        <v>1618</v>
      </c>
      <c r="H49" s="55" t="s">
        <v>3431</v>
      </c>
      <c r="I49" s="55"/>
      <c r="J49" s="55"/>
      <c r="K49" s="55"/>
      <c r="L49" s="55"/>
      <c r="M49" s="55"/>
      <c r="N49" s="55"/>
      <c r="O49" s="55"/>
    </row>
    <row r="50" spans="1:15">
      <c r="A50" s="55" t="s">
        <v>1230</v>
      </c>
      <c r="B50" s="55">
        <v>118</v>
      </c>
      <c r="C50" s="55"/>
      <c r="D50" s="55">
        <v>2073000</v>
      </c>
      <c r="E50" s="55">
        <v>8000000</v>
      </c>
      <c r="F50" s="55">
        <v>1295</v>
      </c>
      <c r="G50" s="55">
        <f>VLOOKUP(F50,'Brecke list'!542:3757,8)</f>
        <v>1618</v>
      </c>
      <c r="H50" s="55" t="s">
        <v>3839</v>
      </c>
      <c r="I50" s="55"/>
      <c r="J50" s="55"/>
      <c r="K50" s="55"/>
      <c r="L50" s="55"/>
      <c r="M50" s="55"/>
      <c r="N50" s="55"/>
      <c r="O50" s="55" t="s">
        <v>6882</v>
      </c>
    </row>
    <row r="51" spans="1:15">
      <c r="A51" s="55" t="s">
        <v>1231</v>
      </c>
      <c r="B51" s="55">
        <v>47</v>
      </c>
      <c r="C51" s="55"/>
      <c r="D51" s="55"/>
      <c r="E51" s="55"/>
      <c r="F51" s="55">
        <v>1357</v>
      </c>
      <c r="G51" s="55">
        <f>VLOOKUP(F51,'Brecke list'!543:3758,8)</f>
        <v>1627</v>
      </c>
      <c r="H51" s="55">
        <v>0</v>
      </c>
      <c r="I51" s="55"/>
      <c r="J51" s="55"/>
      <c r="K51" s="55"/>
      <c r="L51" s="55"/>
      <c r="M51" s="55"/>
      <c r="N51" s="55"/>
      <c r="O51" s="55"/>
    </row>
    <row r="52" spans="1:15">
      <c r="A52" s="55" t="s">
        <v>1232</v>
      </c>
      <c r="B52" s="55">
        <v>91</v>
      </c>
      <c r="C52" s="55"/>
      <c r="D52" s="55"/>
      <c r="E52" s="55">
        <v>16050</v>
      </c>
      <c r="F52" s="55">
        <v>1391</v>
      </c>
      <c r="G52" s="55">
        <f>VLOOKUP(F52,'Brecke list'!544:3759,8)</f>
        <v>1631</v>
      </c>
      <c r="H52" s="55">
        <v>0</v>
      </c>
      <c r="I52" s="55"/>
      <c r="J52" s="55"/>
      <c r="K52" s="55"/>
      <c r="L52" s="55"/>
      <c r="M52" s="55"/>
      <c r="N52" s="55"/>
      <c r="O52" s="55"/>
    </row>
    <row r="53" spans="1:15">
      <c r="A53" s="55" t="s">
        <v>1234</v>
      </c>
      <c r="B53" s="55">
        <v>25</v>
      </c>
      <c r="C53" s="55"/>
      <c r="D53" s="55"/>
      <c r="E53" s="55"/>
      <c r="F53" s="55">
        <v>1435</v>
      </c>
      <c r="G53" s="55">
        <f>VLOOKUP(F53,'Brecke list'!545:3760,8)</f>
        <v>1638</v>
      </c>
      <c r="H53" s="55" t="s">
        <v>4007</v>
      </c>
      <c r="I53" s="55"/>
      <c r="J53" s="55"/>
      <c r="K53" s="55"/>
      <c r="L53" s="55"/>
      <c r="M53" s="55"/>
      <c r="N53" s="55"/>
      <c r="O53" s="55"/>
    </row>
    <row r="54" spans="1:15">
      <c r="A54" s="55" t="s">
        <v>1340</v>
      </c>
      <c r="B54" s="55">
        <v>114</v>
      </c>
      <c r="C54" s="55"/>
      <c r="D54" s="55"/>
      <c r="E54" s="55"/>
      <c r="F54" s="55">
        <v>1448</v>
      </c>
      <c r="G54" s="55">
        <f>VLOOKUP(F54,'Brecke list'!546:3761,8)</f>
        <v>1641</v>
      </c>
      <c r="H54" s="55" t="s">
        <v>4026</v>
      </c>
      <c r="I54" s="55"/>
      <c r="J54" s="55"/>
      <c r="K54" s="55"/>
      <c r="L54" s="55"/>
      <c r="M54" s="55"/>
      <c r="N54" s="55"/>
      <c r="O54" s="55"/>
    </row>
    <row r="55" spans="1:15">
      <c r="A55" s="55" t="s">
        <v>490</v>
      </c>
      <c r="B55" s="55">
        <v>31</v>
      </c>
      <c r="C55" s="55"/>
      <c r="D55" s="55"/>
      <c r="E55" s="55"/>
      <c r="F55" s="55">
        <v>1502</v>
      </c>
      <c r="G55" s="55">
        <f>VLOOKUP(F55,'Brecke list'!547:3762,8)</f>
        <v>1650</v>
      </c>
      <c r="H55" s="55">
        <v>0</v>
      </c>
      <c r="I55" s="55"/>
      <c r="J55" s="55"/>
      <c r="K55" s="55"/>
      <c r="L55" s="55"/>
      <c r="M55" s="55"/>
      <c r="N55" s="55"/>
      <c r="O55" s="55" t="s">
        <v>6883</v>
      </c>
    </row>
    <row r="56" spans="1:15">
      <c r="A56" s="55" t="s">
        <v>1011</v>
      </c>
      <c r="B56" s="55">
        <v>12</v>
      </c>
      <c r="C56" s="55"/>
      <c r="D56" s="55"/>
      <c r="E56" s="55">
        <v>26040</v>
      </c>
      <c r="F56" s="55">
        <v>1516</v>
      </c>
      <c r="G56" s="55">
        <f>VLOOKUP(F56,'Brecke list'!548:3763,8)</f>
        <v>1652</v>
      </c>
      <c r="H56" s="55" t="s">
        <v>4114</v>
      </c>
      <c r="I56" s="55"/>
      <c r="J56" s="55"/>
      <c r="K56" s="55"/>
      <c r="L56" s="55"/>
      <c r="M56" s="55"/>
      <c r="N56" s="55"/>
      <c r="O56" s="55"/>
    </row>
    <row r="57" spans="1:15">
      <c r="A57" s="55" t="s">
        <v>1015</v>
      </c>
      <c r="B57" s="55">
        <v>43</v>
      </c>
      <c r="C57" s="55"/>
      <c r="D57" s="55"/>
      <c r="E57" s="55">
        <v>30000</v>
      </c>
      <c r="F57" s="55">
        <v>1531</v>
      </c>
      <c r="G57" s="55">
        <f>VLOOKUP(F57,'Brecke list'!549:3764,8)</f>
        <v>1655</v>
      </c>
      <c r="H57" s="55" t="s">
        <v>4133</v>
      </c>
      <c r="I57" s="55"/>
      <c r="J57" s="55"/>
      <c r="K57" s="55"/>
      <c r="L57" s="55"/>
      <c r="M57" s="55"/>
      <c r="N57" s="55"/>
      <c r="O57" s="55"/>
    </row>
    <row r="58" spans="1:15">
      <c r="A58" s="55" t="s">
        <v>1385</v>
      </c>
      <c r="B58" s="55">
        <v>92</v>
      </c>
      <c r="C58" s="55"/>
      <c r="D58" s="55"/>
      <c r="E58" s="55">
        <v>46000</v>
      </c>
      <c r="F58" s="55">
        <v>1523</v>
      </c>
      <c r="G58" s="55">
        <f>VLOOKUP(F58,'Brecke list'!550:3765,8)</f>
        <v>1654</v>
      </c>
      <c r="H58" s="55" t="s">
        <v>4122</v>
      </c>
      <c r="I58" s="55">
        <v>1546</v>
      </c>
      <c r="J58" s="55" t="s">
        <v>4155</v>
      </c>
      <c r="K58" s="55"/>
      <c r="L58" s="55"/>
      <c r="M58" s="55"/>
      <c r="N58" s="55"/>
      <c r="O58" s="55"/>
    </row>
    <row r="59" spans="1:15">
      <c r="A59" s="55" t="s">
        <v>1017</v>
      </c>
      <c r="B59" s="55">
        <v>28</v>
      </c>
      <c r="C59" s="55"/>
      <c r="D59" s="55"/>
      <c r="E59" s="55">
        <v>4000</v>
      </c>
      <c r="F59" s="55">
        <v>1541</v>
      </c>
      <c r="G59" s="55">
        <f>VLOOKUP(F59,'Brecke list'!551:3766,8)</f>
        <v>1657</v>
      </c>
      <c r="H59" s="55" t="s">
        <v>4147</v>
      </c>
      <c r="I59" s="55"/>
      <c r="J59" s="55"/>
      <c r="K59" s="55"/>
      <c r="L59" s="55"/>
      <c r="M59" s="55"/>
      <c r="N59" s="55"/>
      <c r="O59" s="55"/>
    </row>
    <row r="60" spans="1:15">
      <c r="A60" s="55" t="s">
        <v>1019</v>
      </c>
      <c r="B60" s="55">
        <v>81</v>
      </c>
      <c r="C60" s="55"/>
      <c r="D60" s="55"/>
      <c r="E60" s="55">
        <v>27600</v>
      </c>
      <c r="F60" s="55">
        <v>1571</v>
      </c>
      <c r="G60" s="55">
        <f>VLOOKUP(F60,'Brecke list'!552:3767,8)</f>
        <v>1664</v>
      </c>
      <c r="H60" s="55" t="s">
        <v>4186</v>
      </c>
      <c r="I60" s="55"/>
      <c r="J60" s="55"/>
      <c r="K60" s="55"/>
      <c r="L60" s="55"/>
      <c r="M60" s="55"/>
      <c r="N60" s="55"/>
      <c r="O60" s="55"/>
    </row>
    <row r="61" spans="1:15">
      <c r="A61" s="55" t="s">
        <v>1018</v>
      </c>
      <c r="B61" s="55">
        <v>104</v>
      </c>
      <c r="C61" s="55"/>
      <c r="D61" s="55"/>
      <c r="E61" s="55">
        <v>37000</v>
      </c>
      <c r="F61" s="55">
        <v>1575</v>
      </c>
      <c r="G61" s="55">
        <f>VLOOKUP(F61,'Brecke list'!553:3768,8)</f>
        <v>1665</v>
      </c>
      <c r="H61" s="55" t="s">
        <v>4191</v>
      </c>
      <c r="I61" s="55"/>
      <c r="J61" s="55"/>
      <c r="K61" s="55"/>
      <c r="L61" s="55"/>
      <c r="M61" s="55"/>
      <c r="N61" s="55"/>
      <c r="O61" s="55"/>
    </row>
    <row r="62" spans="1:15">
      <c r="A62" s="55" t="s">
        <v>1022</v>
      </c>
      <c r="B62" s="55">
        <v>32</v>
      </c>
      <c r="C62" s="55"/>
      <c r="D62" s="55"/>
      <c r="E62" s="55">
        <v>2000</v>
      </c>
      <c r="F62" s="55">
        <v>1585</v>
      </c>
      <c r="G62" s="55">
        <f>VLOOKUP(F62,'Brecke list'!554:3769,8)</f>
        <v>1667</v>
      </c>
      <c r="H62" s="55" t="s">
        <v>4204</v>
      </c>
      <c r="I62" s="55"/>
      <c r="J62" s="55"/>
      <c r="K62" s="55"/>
      <c r="L62" s="55"/>
      <c r="M62" s="55"/>
      <c r="N62" s="55"/>
      <c r="O62" s="55"/>
    </row>
    <row r="63" spans="1:15">
      <c r="A63" s="55" t="s">
        <v>1342</v>
      </c>
      <c r="B63" s="55">
        <v>117</v>
      </c>
      <c r="C63" s="55"/>
      <c r="D63" s="55"/>
      <c r="E63" s="55">
        <v>323200</v>
      </c>
      <c r="F63" s="55">
        <v>1619</v>
      </c>
      <c r="G63" s="55">
        <f>VLOOKUP(F63,'Brecke list'!555:3770,8)</f>
        <v>1672</v>
      </c>
      <c r="H63" s="55" t="s">
        <v>4245</v>
      </c>
      <c r="I63" s="55">
        <v>1620</v>
      </c>
      <c r="J63" s="55" t="s">
        <v>4247</v>
      </c>
      <c r="K63" s="55"/>
      <c r="L63" s="55"/>
      <c r="M63" s="55"/>
      <c r="N63" s="55"/>
      <c r="O63" s="55"/>
    </row>
    <row r="64" spans="1:15">
      <c r="A64" s="55" t="s">
        <v>1025</v>
      </c>
      <c r="B64" s="55">
        <v>33</v>
      </c>
      <c r="C64" s="55"/>
      <c r="D64" s="55"/>
      <c r="E64" s="55">
        <v>5000</v>
      </c>
      <c r="F64" s="55">
        <v>1662</v>
      </c>
      <c r="G64" s="55">
        <f>VLOOKUP(F64,'Brecke list'!556:3771,8)</f>
        <v>1683</v>
      </c>
      <c r="H64" s="55" t="s">
        <v>4299</v>
      </c>
      <c r="I64" s="55"/>
      <c r="J64" s="55"/>
      <c r="K64" s="55"/>
      <c r="L64" s="55"/>
      <c r="M64" s="55"/>
      <c r="N64" s="55"/>
      <c r="O64" s="55"/>
    </row>
    <row r="65" spans="1:15">
      <c r="A65" s="55" t="s">
        <v>1386</v>
      </c>
      <c r="B65" s="55">
        <v>69</v>
      </c>
      <c r="C65" s="55"/>
      <c r="D65" s="55"/>
      <c r="E65" s="55">
        <v>580000</v>
      </c>
      <c r="F65" s="55">
        <v>1689</v>
      </c>
      <c r="G65" s="55">
        <f>VLOOKUP(F65,'Brecke list'!557:3772,8)</f>
        <v>1688</v>
      </c>
      <c r="H65" s="55" t="s">
        <v>4331</v>
      </c>
      <c r="I65" s="55"/>
      <c r="J65" s="55"/>
      <c r="K65" s="55"/>
      <c r="L65" s="55"/>
      <c r="M65" s="55"/>
      <c r="N65" s="55"/>
      <c r="O65" s="55"/>
    </row>
    <row r="66" spans="1:15">
      <c r="A66" s="55" t="s">
        <v>1076</v>
      </c>
      <c r="B66" s="55">
        <v>105</v>
      </c>
      <c r="C66" s="55"/>
      <c r="D66" s="55">
        <v>800000</v>
      </c>
      <c r="E66" s="55">
        <v>800000</v>
      </c>
      <c r="F66" s="55">
        <v>1735</v>
      </c>
      <c r="G66" s="55">
        <f>VLOOKUP(F66,'Brecke list'!558:3773,8)</f>
        <v>1700</v>
      </c>
      <c r="H66" s="55" t="s">
        <v>4386</v>
      </c>
      <c r="I66" s="55"/>
      <c r="J66" s="55"/>
      <c r="K66" s="55"/>
      <c r="L66" s="55"/>
      <c r="M66" s="55"/>
      <c r="N66" s="55"/>
      <c r="O66" s="55"/>
    </row>
    <row r="67" spans="1:15">
      <c r="A67" s="55" t="s">
        <v>493</v>
      </c>
      <c r="B67" s="55">
        <v>124</v>
      </c>
      <c r="C67" s="55"/>
      <c r="D67" s="55"/>
      <c r="E67" s="55">
        <v>1205000</v>
      </c>
      <c r="F67" s="55">
        <v>1738</v>
      </c>
      <c r="G67" s="55">
        <f>VLOOKUP(F67,'Brecke list'!559:3774,8)</f>
        <v>1701</v>
      </c>
      <c r="H67" s="55" t="s">
        <v>493</v>
      </c>
      <c r="I67" s="55"/>
      <c r="J67" s="55"/>
      <c r="K67" s="55"/>
      <c r="L67" s="55"/>
      <c r="M67" s="55"/>
      <c r="N67" s="55"/>
      <c r="O67" s="55"/>
    </row>
    <row r="68" spans="1:15">
      <c r="A68" s="55" t="s">
        <v>1079</v>
      </c>
      <c r="B68" s="55">
        <v>123</v>
      </c>
      <c r="C68" s="55"/>
      <c r="D68" s="55"/>
      <c r="E68" s="55">
        <v>28350</v>
      </c>
      <c r="F68" s="55">
        <v>1800</v>
      </c>
      <c r="G68" s="55">
        <f>VLOOKUP(F68,'Brecke list'!560:3775,8)</f>
        <v>1717</v>
      </c>
      <c r="H68" s="55" t="s">
        <v>1079</v>
      </c>
      <c r="I68" s="55"/>
      <c r="J68" s="55"/>
      <c r="K68" s="55"/>
      <c r="L68" s="55"/>
      <c r="M68" s="55"/>
      <c r="N68" s="55"/>
      <c r="O68" s="55"/>
    </row>
    <row r="69" spans="1:15">
      <c r="A69" s="55" t="s">
        <v>1341</v>
      </c>
      <c r="B69" s="55">
        <v>116</v>
      </c>
      <c r="C69" s="55"/>
      <c r="D69" s="55"/>
      <c r="E69" s="55"/>
      <c r="F69" s="55">
        <v>1804</v>
      </c>
      <c r="G69" s="55">
        <f>VLOOKUP(F69,'Brecke list'!561:3776,8)</f>
        <v>1719</v>
      </c>
      <c r="H69" s="55" t="s">
        <v>4471</v>
      </c>
      <c r="I69" s="55"/>
      <c r="J69" s="55"/>
      <c r="K69" s="55"/>
      <c r="L69" s="55"/>
      <c r="M69" s="55"/>
      <c r="N69" s="55"/>
      <c r="O69" s="55"/>
    </row>
    <row r="70" spans="1:15">
      <c r="A70" s="55" t="s">
        <v>1387</v>
      </c>
      <c r="B70" s="55">
        <v>20</v>
      </c>
      <c r="C70" s="55"/>
      <c r="D70" s="55"/>
      <c r="E70" s="55"/>
      <c r="F70" s="55">
        <v>1828</v>
      </c>
      <c r="G70" s="55">
        <f>VLOOKUP(F70,'Brecke list'!562:3777,8)</f>
        <v>1727</v>
      </c>
      <c r="H70" s="55" t="s">
        <v>4497</v>
      </c>
      <c r="I70" s="55"/>
      <c r="J70" s="55"/>
      <c r="K70" s="55"/>
      <c r="L70" s="55"/>
      <c r="M70" s="55"/>
      <c r="N70" s="55"/>
      <c r="O70" s="55"/>
    </row>
    <row r="71" spans="1:15">
      <c r="A71" s="55" t="s">
        <v>1088</v>
      </c>
      <c r="B71" s="55">
        <v>122</v>
      </c>
      <c r="C71" s="55"/>
      <c r="D71" s="55"/>
      <c r="E71" s="55">
        <v>85000</v>
      </c>
      <c r="F71" s="55">
        <v>1853</v>
      </c>
      <c r="G71" s="55">
        <f>VLOOKUP(F71,'Brecke list'!563:3778,8)</f>
        <v>1733</v>
      </c>
      <c r="H71" s="55" t="s">
        <v>4524</v>
      </c>
      <c r="I71" s="55"/>
      <c r="J71" s="55"/>
      <c r="K71" s="55"/>
      <c r="L71" s="55"/>
      <c r="M71" s="55"/>
      <c r="N71" s="55"/>
      <c r="O71" s="55"/>
    </row>
    <row r="72" spans="1:15">
      <c r="A72" s="55" t="s">
        <v>2065</v>
      </c>
      <c r="B72" s="55">
        <v>121</v>
      </c>
      <c r="C72" s="55"/>
      <c r="D72" s="55"/>
      <c r="E72" s="55">
        <v>26000</v>
      </c>
      <c r="F72" s="55">
        <v>1867</v>
      </c>
      <c r="G72" s="55">
        <f>VLOOKUP(F72,'Brecke list'!564:3779,8)</f>
        <v>1739</v>
      </c>
      <c r="H72" s="55" t="s">
        <v>4540</v>
      </c>
      <c r="I72" s="55"/>
      <c r="J72" s="55"/>
      <c r="K72" s="55"/>
      <c r="L72" s="55"/>
      <c r="M72" s="55"/>
      <c r="N72" s="55"/>
      <c r="O72" s="55"/>
    </row>
    <row r="73" spans="1:15">
      <c r="A73" s="55" t="s">
        <v>1345</v>
      </c>
      <c r="B73" s="55">
        <v>119</v>
      </c>
      <c r="C73" s="55"/>
      <c r="D73" s="55"/>
      <c r="E73" s="55">
        <v>330270</v>
      </c>
      <c r="F73" s="55">
        <v>1870</v>
      </c>
      <c r="G73" s="55">
        <f>VLOOKUP(F73,'Brecke list'!565:3780,8)</f>
        <v>1740</v>
      </c>
      <c r="H73" s="55" t="s">
        <v>4545</v>
      </c>
      <c r="I73" s="55"/>
      <c r="J73" s="55"/>
      <c r="K73" s="55"/>
      <c r="L73" s="55"/>
      <c r="M73" s="55"/>
      <c r="N73" s="55"/>
      <c r="O73" s="55"/>
    </row>
    <row r="74" spans="1:15">
      <c r="A74" s="55" t="s">
        <v>1388</v>
      </c>
      <c r="B74" s="55">
        <v>94</v>
      </c>
      <c r="C74" s="55"/>
      <c r="D74" s="55">
        <v>10000</v>
      </c>
      <c r="E74" s="55">
        <v>10000</v>
      </c>
      <c r="F74" s="55">
        <v>1876</v>
      </c>
      <c r="G74" s="55">
        <f>VLOOKUP(F74,'Brecke list'!566:3781,8)</f>
        <v>1741</v>
      </c>
      <c r="H74" s="55" t="s">
        <v>497</v>
      </c>
      <c r="I74" s="55"/>
      <c r="J74" s="55"/>
      <c r="K74" s="55"/>
      <c r="L74" s="55"/>
      <c r="M74" s="55"/>
      <c r="N74" s="55"/>
      <c r="O74" s="55"/>
    </row>
    <row r="75" spans="1:15">
      <c r="A75" s="55" t="s">
        <v>868</v>
      </c>
      <c r="B75" s="55">
        <v>109</v>
      </c>
      <c r="C75" s="55"/>
      <c r="D75" s="55"/>
      <c r="E75" s="55">
        <v>988000</v>
      </c>
      <c r="F75" s="55">
        <v>1926</v>
      </c>
      <c r="G75" s="55">
        <f>VLOOKUP(F75,'Brecke list'!567:3782,8)</f>
        <v>1756</v>
      </c>
      <c r="H75" s="55" t="s">
        <v>868</v>
      </c>
      <c r="I75" s="55"/>
      <c r="J75" s="55"/>
      <c r="K75" s="55"/>
      <c r="L75" s="55"/>
      <c r="M75" s="55"/>
      <c r="N75" s="55"/>
      <c r="O75" s="55" t="s">
        <v>6884</v>
      </c>
    </row>
    <row r="76" spans="1:15">
      <c r="A76" s="55" t="s">
        <v>1030</v>
      </c>
      <c r="B76" s="55">
        <v>99</v>
      </c>
      <c r="C76" s="55"/>
      <c r="D76" s="55"/>
      <c r="E76" s="55"/>
      <c r="F76" s="55">
        <v>1967</v>
      </c>
      <c r="G76" s="55">
        <f>VLOOKUP(F76,'Brecke list'!568:3783,8)</f>
        <v>1768</v>
      </c>
      <c r="H76" s="55" t="s">
        <v>4656</v>
      </c>
      <c r="I76" s="55"/>
      <c r="J76" s="55"/>
      <c r="K76" s="55"/>
      <c r="L76" s="55"/>
      <c r="M76" s="55"/>
      <c r="N76" s="55"/>
      <c r="O76" s="55"/>
    </row>
    <row r="77" spans="1:15">
      <c r="A77" s="55" t="s">
        <v>1033</v>
      </c>
      <c r="B77" s="55">
        <v>11</v>
      </c>
      <c r="C77" s="55"/>
      <c r="D77" s="55"/>
      <c r="E77" s="55">
        <v>40000</v>
      </c>
      <c r="F77" s="55">
        <v>1992</v>
      </c>
      <c r="G77" s="55">
        <f>VLOOKUP(F77,'Brecke list'!569:3784,8)</f>
        <v>1775</v>
      </c>
      <c r="H77" s="55" t="s">
        <v>4688</v>
      </c>
      <c r="I77" s="55"/>
      <c r="J77" s="55"/>
      <c r="K77" s="55"/>
      <c r="L77" s="55"/>
      <c r="M77" s="55"/>
      <c r="N77" s="55"/>
      <c r="O77" s="55"/>
    </row>
    <row r="78" spans="1:15">
      <c r="A78" s="55" t="s">
        <v>498</v>
      </c>
      <c r="B78" s="55">
        <v>126</v>
      </c>
      <c r="C78" s="55"/>
      <c r="D78" s="55"/>
      <c r="E78" s="55">
        <v>300</v>
      </c>
      <c r="F78" s="55">
        <v>2000</v>
      </c>
      <c r="G78" s="55">
        <f>VLOOKUP(F78,'Brecke list'!570:3785,8)</f>
        <v>1778</v>
      </c>
      <c r="H78" s="55" t="s">
        <v>4699</v>
      </c>
      <c r="I78" s="55"/>
      <c r="J78" s="55"/>
      <c r="K78" s="55"/>
      <c r="L78" s="55"/>
      <c r="M78" s="55"/>
      <c r="N78" s="55"/>
      <c r="O78" s="55"/>
    </row>
    <row r="79" spans="1:15">
      <c r="A79" s="55" t="s">
        <v>1036</v>
      </c>
      <c r="B79" s="55">
        <v>16</v>
      </c>
      <c r="C79" s="55"/>
      <c r="D79" s="55"/>
      <c r="E79" s="55">
        <v>191500</v>
      </c>
      <c r="F79" s="55">
        <v>2028</v>
      </c>
      <c r="G79" s="55">
        <f>VLOOKUP(F79,'Brecke list'!571:3786,8)</f>
        <v>1787</v>
      </c>
      <c r="H79" s="55" t="s">
        <v>4732</v>
      </c>
      <c r="I79" s="55"/>
      <c r="J79" s="55"/>
      <c r="K79" s="55"/>
      <c r="L79" s="55"/>
      <c r="M79" s="55"/>
      <c r="N79" s="55"/>
      <c r="O79" s="55"/>
    </row>
    <row r="80" spans="1:15">
      <c r="A80" s="55" t="s">
        <v>497</v>
      </c>
      <c r="B80" s="55">
        <v>93</v>
      </c>
      <c r="C80" s="55"/>
      <c r="D80" s="55"/>
      <c r="E80" s="55">
        <v>90000</v>
      </c>
      <c r="F80" s="55">
        <v>2030</v>
      </c>
      <c r="G80" s="55">
        <f>VLOOKUP(F80,'Brecke list'!572:3787,8)</f>
        <v>1788</v>
      </c>
      <c r="H80" s="55" t="s">
        <v>4735</v>
      </c>
      <c r="I80" s="55"/>
      <c r="J80" s="55"/>
      <c r="K80" s="55"/>
      <c r="L80" s="55"/>
      <c r="M80" s="55"/>
      <c r="N80" s="55"/>
      <c r="O80" s="55"/>
    </row>
    <row r="81" spans="1:15">
      <c r="A81" s="55" t="s">
        <v>6888</v>
      </c>
      <c r="B81" s="55">
        <v>36</v>
      </c>
      <c r="C81" s="55" t="s">
        <v>6889</v>
      </c>
      <c r="D81" s="55">
        <v>649000</v>
      </c>
      <c r="E81" s="55">
        <v>1915000</v>
      </c>
      <c r="F81" s="55">
        <v>2043</v>
      </c>
      <c r="G81" s="55">
        <f>VLOOKUP(F81,'Brecke list'!573:3788,8)</f>
        <v>1791</v>
      </c>
      <c r="H81" s="55" t="s">
        <v>4754</v>
      </c>
      <c r="I81" s="55"/>
      <c r="J81" s="55"/>
      <c r="K81" s="55"/>
      <c r="L81" s="55"/>
      <c r="M81" s="55"/>
      <c r="N81" s="55"/>
      <c r="O81" s="55"/>
    </row>
    <row r="82" spans="1:15">
      <c r="A82" s="55" t="s">
        <v>4823</v>
      </c>
      <c r="B82" s="55">
        <v>55</v>
      </c>
      <c r="C82" s="55" t="s">
        <v>6890</v>
      </c>
      <c r="D82" s="55">
        <v>1863000</v>
      </c>
      <c r="E82" s="55">
        <v>4425000</v>
      </c>
      <c r="F82" s="55">
        <v>2095</v>
      </c>
      <c r="G82" s="55">
        <f>VLOOKUP(F82,'Brecke list'!574:3789,8)</f>
        <v>1803</v>
      </c>
      <c r="H82" s="55" t="s">
        <v>4823</v>
      </c>
      <c r="I82" s="55"/>
      <c r="J82" s="55"/>
      <c r="K82" s="55"/>
      <c r="L82" s="55"/>
      <c r="M82" s="55"/>
      <c r="N82" s="55"/>
      <c r="O82" s="55"/>
    </row>
    <row r="83" spans="1:15">
      <c r="A83" s="55" t="s">
        <v>1042</v>
      </c>
      <c r="B83" s="55">
        <v>98</v>
      </c>
      <c r="C83" s="55"/>
      <c r="D83" s="55"/>
      <c r="E83" s="55">
        <v>170000</v>
      </c>
      <c r="F83" s="55">
        <v>2113</v>
      </c>
      <c r="G83" s="55">
        <f>VLOOKUP(F83,'Brecke list'!575:3790,8)</f>
        <v>1806</v>
      </c>
      <c r="H83" s="55" t="s">
        <v>4650</v>
      </c>
      <c r="I83" s="55"/>
      <c r="J83" s="55"/>
      <c r="K83" s="55"/>
      <c r="L83" s="55"/>
      <c r="M83" s="55"/>
      <c r="N83" s="55"/>
      <c r="O83" s="55"/>
    </row>
    <row r="84" spans="1:15">
      <c r="A84" s="55" t="s">
        <v>497</v>
      </c>
      <c r="B84" s="55">
        <v>93</v>
      </c>
      <c r="C84" s="55"/>
      <c r="D84" s="55"/>
      <c r="E84" s="55">
        <v>65000</v>
      </c>
      <c r="F84" s="55">
        <v>2131</v>
      </c>
      <c r="G84" s="55">
        <f>VLOOKUP(F84,'Brecke list'!576:3791,8)</f>
        <v>1808</v>
      </c>
      <c r="H84" s="55" t="s">
        <v>4875</v>
      </c>
      <c r="I84" s="55"/>
      <c r="J84" s="55"/>
      <c r="K84" s="55"/>
      <c r="L84" s="55"/>
      <c r="M84" s="55"/>
      <c r="N84" s="55"/>
      <c r="O84" s="55"/>
    </row>
    <row r="85" spans="1:15">
      <c r="A85" s="55" t="s">
        <v>1369</v>
      </c>
      <c r="B85" s="55">
        <v>45</v>
      </c>
      <c r="C85" s="55"/>
      <c r="D85" s="55"/>
      <c r="E85" s="55">
        <v>4300</v>
      </c>
      <c r="F85" s="55">
        <v>2261</v>
      </c>
      <c r="G85" s="55">
        <f>VLOOKUP(F85,'Brecke list'!577:3792,8)</f>
        <v>1827</v>
      </c>
      <c r="H85" s="55" t="s">
        <v>5061</v>
      </c>
      <c r="I85" s="55"/>
      <c r="J85" s="55"/>
      <c r="K85" s="55"/>
      <c r="L85" s="55"/>
      <c r="M85" s="55"/>
      <c r="N85" s="55"/>
      <c r="O85" s="55"/>
    </row>
    <row r="86" spans="1:15">
      <c r="A86" s="55" t="s">
        <v>1050</v>
      </c>
      <c r="B86" s="55">
        <v>19</v>
      </c>
      <c r="C86" s="55"/>
      <c r="D86" s="55">
        <v>2000</v>
      </c>
      <c r="E86" s="55">
        <v>10000</v>
      </c>
      <c r="F86" s="55">
        <v>2278</v>
      </c>
      <c r="G86" s="55">
        <f>VLOOKUP(F86,'Brecke list'!578:3793,8)</f>
        <v>1830</v>
      </c>
      <c r="H86" s="55" t="s">
        <v>1050</v>
      </c>
      <c r="I86" s="55"/>
      <c r="J86" s="55"/>
      <c r="K86" s="55"/>
      <c r="L86" s="55"/>
      <c r="M86" s="55"/>
      <c r="N86" s="55"/>
      <c r="O86" s="55"/>
    </row>
    <row r="87" spans="1:15">
      <c r="A87" s="55" t="s">
        <v>1389</v>
      </c>
      <c r="B87" s="55">
        <v>85</v>
      </c>
      <c r="C87" s="55"/>
      <c r="D87" s="55">
        <v>20100</v>
      </c>
      <c r="E87" s="55">
        <v>20100</v>
      </c>
      <c r="F87" s="55">
        <v>2266</v>
      </c>
      <c r="G87" s="55">
        <f>VLOOKUP(F87,'Brecke list'!579:3794,8)</f>
        <v>1828</v>
      </c>
      <c r="H87" s="55" t="s">
        <v>5069</v>
      </c>
      <c r="I87" s="55"/>
      <c r="J87" s="55"/>
      <c r="K87" s="55"/>
      <c r="L87" s="55"/>
      <c r="M87" s="55"/>
      <c r="N87" s="55"/>
      <c r="O87" s="55" t="s">
        <v>6885</v>
      </c>
    </row>
    <row r="88" spans="1:15">
      <c r="A88" s="55" t="s">
        <v>1391</v>
      </c>
      <c r="B88" s="55">
        <v>14</v>
      </c>
      <c r="C88" s="55"/>
      <c r="D88" s="55">
        <v>13200</v>
      </c>
      <c r="E88" s="55">
        <v>35200</v>
      </c>
      <c r="F88" s="55">
        <v>2412</v>
      </c>
      <c r="G88" s="55">
        <f>VLOOKUP(F88,'Brecke list'!580:3795,8)</f>
        <v>1848</v>
      </c>
      <c r="H88" s="55" t="s">
        <v>5257</v>
      </c>
      <c r="I88" s="55">
        <v>2414</v>
      </c>
      <c r="J88" s="55" t="s">
        <v>5260</v>
      </c>
      <c r="K88" s="55">
        <v>2419</v>
      </c>
      <c r="L88" s="55" t="s">
        <v>5268</v>
      </c>
      <c r="M88" s="55"/>
      <c r="N88" s="55"/>
      <c r="O88" s="55"/>
    </row>
    <row r="89" spans="1:15">
      <c r="A89" s="55" t="s">
        <v>1390</v>
      </c>
      <c r="B89" s="55">
        <v>27</v>
      </c>
      <c r="C89" s="55"/>
      <c r="D89" s="55">
        <v>6000</v>
      </c>
      <c r="E89" s="55">
        <v>6000</v>
      </c>
      <c r="F89" s="55">
        <v>2421</v>
      </c>
      <c r="G89" s="55">
        <f>VLOOKUP(F89,'Brecke list'!581:3796,8)</f>
        <v>1848</v>
      </c>
      <c r="H89" s="55" t="s">
        <v>5272</v>
      </c>
      <c r="I89" s="55"/>
      <c r="J89" s="55"/>
      <c r="K89" s="55"/>
      <c r="L89" s="55"/>
      <c r="M89" s="55"/>
      <c r="N89" s="55"/>
      <c r="O89" s="55"/>
    </row>
    <row r="90" spans="1:15">
      <c r="A90" s="55" t="s">
        <v>694</v>
      </c>
      <c r="B90" s="55">
        <v>24</v>
      </c>
      <c r="C90" s="55"/>
      <c r="D90" s="55">
        <v>264200</v>
      </c>
      <c r="E90" s="55">
        <v>772000</v>
      </c>
      <c r="F90" s="55">
        <v>2468</v>
      </c>
      <c r="G90" s="55">
        <f>VLOOKUP(F90,'Brecke list'!582:3797,8)</f>
        <v>1853</v>
      </c>
      <c r="H90" s="55" t="s">
        <v>694</v>
      </c>
      <c r="I90" s="55"/>
      <c r="J90" s="55"/>
      <c r="K90" s="55"/>
      <c r="L90" s="55"/>
      <c r="M90" s="55"/>
      <c r="N90" s="55"/>
      <c r="O90" s="55"/>
    </row>
    <row r="91" spans="1:15">
      <c r="A91" s="55" t="s">
        <v>1063</v>
      </c>
      <c r="B91" s="55">
        <v>6</v>
      </c>
      <c r="C91" s="55"/>
      <c r="D91" s="55">
        <v>11000</v>
      </c>
      <c r="E91" s="55">
        <v>11000</v>
      </c>
      <c r="F91" s="55">
        <v>2504</v>
      </c>
      <c r="G91" s="55">
        <f>VLOOKUP(F91,'Brecke list'!583:3798,8)</f>
        <v>1856</v>
      </c>
      <c r="H91" s="55" t="s">
        <v>5376</v>
      </c>
      <c r="I91" s="55"/>
      <c r="J91" s="55"/>
      <c r="K91" s="55"/>
      <c r="L91" s="55"/>
      <c r="M91" s="55"/>
      <c r="N91" s="55"/>
      <c r="O91" s="55"/>
    </row>
    <row r="92" spans="1:15">
      <c r="A92" s="55" t="s">
        <v>1392</v>
      </c>
      <c r="B92" s="55">
        <v>49</v>
      </c>
      <c r="C92" s="55"/>
      <c r="D92" s="55">
        <v>17500</v>
      </c>
      <c r="E92" s="55">
        <v>17500</v>
      </c>
      <c r="F92" s="55">
        <v>2521</v>
      </c>
      <c r="G92" s="55">
        <f>VLOOKUP(F92,'Brecke list'!584:3799,8)</f>
        <v>1859</v>
      </c>
      <c r="H92" s="55" t="s">
        <v>5400</v>
      </c>
      <c r="I92" s="55"/>
      <c r="J92" s="55"/>
      <c r="K92" s="55"/>
      <c r="L92" s="55"/>
      <c r="M92" s="55"/>
      <c r="N92" s="55"/>
      <c r="O92" s="55"/>
    </row>
    <row r="93" spans="1:15">
      <c r="A93" s="55" t="s">
        <v>1393</v>
      </c>
      <c r="B93" s="55">
        <v>48</v>
      </c>
      <c r="C93" s="55"/>
      <c r="D93" s="55">
        <v>2500</v>
      </c>
      <c r="E93" s="55">
        <v>2500</v>
      </c>
      <c r="F93" s="55">
        <v>2528</v>
      </c>
      <c r="G93" s="55">
        <f>VLOOKUP(F93,'Brecke list'!585:3800,8)</f>
        <v>1860</v>
      </c>
      <c r="H93" s="55" t="s">
        <v>5412</v>
      </c>
      <c r="I93" s="55"/>
      <c r="J93" s="55"/>
      <c r="K93" s="55"/>
      <c r="L93" s="55"/>
      <c r="M93" s="55"/>
      <c r="N93" s="55"/>
      <c r="O93" s="55" t="s">
        <v>6886</v>
      </c>
    </row>
    <row r="94" spans="1:15">
      <c r="A94" s="55" t="s">
        <v>1396</v>
      </c>
      <c r="B94" s="55">
        <v>54</v>
      </c>
      <c r="C94" s="55"/>
      <c r="D94" s="55">
        <v>20000</v>
      </c>
      <c r="E94" s="55">
        <v>44787</v>
      </c>
      <c r="F94" s="55">
        <v>2545</v>
      </c>
      <c r="G94" s="55">
        <f>VLOOKUP(F94,'Brecke list'!586:3801,8)</f>
        <v>1862</v>
      </c>
      <c r="H94" s="55" t="s">
        <v>5434</v>
      </c>
      <c r="I94" s="55"/>
      <c r="J94" s="55"/>
      <c r="K94" s="55"/>
      <c r="L94" s="55"/>
      <c r="M94" s="55"/>
      <c r="N94" s="55"/>
      <c r="O94" s="55"/>
    </row>
    <row r="95" spans="1:15">
      <c r="A95" s="55" t="s">
        <v>1059</v>
      </c>
      <c r="B95" s="55">
        <v>51</v>
      </c>
      <c r="C95" s="55"/>
      <c r="D95" s="55"/>
      <c r="E95" s="55"/>
      <c r="F95" s="55">
        <v>2567</v>
      </c>
      <c r="G95" s="55">
        <f>VLOOKUP(F95,'Brecke list'!587:3802,8)</f>
        <v>1863</v>
      </c>
      <c r="H95" s="55" t="s">
        <v>5464</v>
      </c>
      <c r="I95" s="55"/>
      <c r="J95" s="55"/>
      <c r="K95" s="55"/>
      <c r="L95" s="55"/>
      <c r="M95" s="55"/>
      <c r="N95" s="55"/>
      <c r="O95" s="55"/>
    </row>
    <row r="96" spans="1:15">
      <c r="A96" s="55" t="s">
        <v>1394</v>
      </c>
      <c r="B96" s="55">
        <v>42</v>
      </c>
      <c r="C96" s="55"/>
      <c r="D96" s="55">
        <v>4312</v>
      </c>
      <c r="E96" s="55">
        <v>4312</v>
      </c>
      <c r="F96" s="55">
        <v>2572</v>
      </c>
      <c r="G96" s="55">
        <f>VLOOKUP(F96,'Brecke list'!588:3803,8)</f>
        <v>1864</v>
      </c>
      <c r="H96" s="55" t="s">
        <v>5473</v>
      </c>
      <c r="I96" s="55"/>
      <c r="J96" s="55"/>
      <c r="K96" s="55"/>
      <c r="L96" s="55"/>
      <c r="M96" s="55"/>
      <c r="N96" s="55"/>
      <c r="O96" s="55" t="s">
        <v>6886</v>
      </c>
    </row>
    <row r="97" spans="1:15">
      <c r="A97" s="55" t="s">
        <v>1395</v>
      </c>
      <c r="B97" s="55">
        <v>15</v>
      </c>
      <c r="C97" s="55"/>
      <c r="D97" s="55">
        <v>27878</v>
      </c>
      <c r="E97" s="55">
        <v>78978</v>
      </c>
      <c r="F97" s="55">
        <v>2592</v>
      </c>
      <c r="G97" s="55">
        <f>VLOOKUP(F97,'Brecke list'!589:3804,8)</f>
        <v>1866</v>
      </c>
      <c r="H97" s="55" t="s">
        <v>5496</v>
      </c>
      <c r="I97" s="55"/>
      <c r="J97" s="55"/>
      <c r="K97" s="55"/>
      <c r="L97" s="55"/>
      <c r="M97" s="55"/>
      <c r="N97" s="55"/>
      <c r="O97" s="55"/>
    </row>
    <row r="98" spans="1:15">
      <c r="A98" s="55" t="s">
        <v>1055</v>
      </c>
      <c r="B98" s="55">
        <v>23</v>
      </c>
      <c r="C98" s="55"/>
      <c r="D98" s="55">
        <v>1000</v>
      </c>
      <c r="E98" s="55">
        <v>1000</v>
      </c>
      <c r="F98" s="55">
        <v>2595</v>
      </c>
      <c r="G98" s="55">
        <f>VLOOKUP(F98,'Brecke list'!590:3805,8)</f>
        <v>1866</v>
      </c>
      <c r="H98" s="55" t="s">
        <v>1055</v>
      </c>
      <c r="I98" s="55"/>
      <c r="J98" s="55"/>
      <c r="K98" s="55"/>
      <c r="L98" s="55"/>
      <c r="M98" s="55"/>
      <c r="N98" s="55"/>
      <c r="O98" s="55"/>
    </row>
    <row r="99" spans="1:15">
      <c r="A99" s="55" t="s">
        <v>871</v>
      </c>
      <c r="B99" s="55">
        <v>30</v>
      </c>
      <c r="C99" s="55"/>
      <c r="D99" s="55">
        <v>166781</v>
      </c>
      <c r="E99" s="55">
        <v>228000</v>
      </c>
      <c r="F99" s="55">
        <v>2627</v>
      </c>
      <c r="G99" s="55">
        <f>VLOOKUP(F99,'Brecke list'!591:3806,8)</f>
        <v>1870</v>
      </c>
      <c r="H99" s="55" t="s">
        <v>871</v>
      </c>
      <c r="I99" s="55"/>
      <c r="J99" s="55"/>
      <c r="K99" s="55"/>
      <c r="L99" s="55"/>
      <c r="M99" s="55"/>
      <c r="N99" s="55"/>
      <c r="O99" s="55"/>
    </row>
    <row r="100" spans="1:15">
      <c r="A100" s="55" t="s">
        <v>1066</v>
      </c>
      <c r="B100" s="55">
        <v>108</v>
      </c>
      <c r="C100" s="55"/>
      <c r="D100" s="55">
        <v>3000</v>
      </c>
      <c r="E100" s="55">
        <v>3000</v>
      </c>
      <c r="F100" s="55">
        <v>2760</v>
      </c>
      <c r="G100" s="55">
        <f>VLOOKUP(F100,'Brecke list'!592:3807,8)</f>
        <v>1885</v>
      </c>
      <c r="H100" s="55" t="s">
        <v>1066</v>
      </c>
      <c r="I100" s="55"/>
      <c r="J100" s="55"/>
      <c r="K100" s="55"/>
      <c r="L100" s="55"/>
      <c r="M100" s="55"/>
      <c r="N100" s="55"/>
      <c r="O100" s="55"/>
    </row>
    <row r="101" spans="1:15">
      <c r="A101" s="55" t="s">
        <v>1072</v>
      </c>
      <c r="B101" s="55">
        <v>1</v>
      </c>
      <c r="C101" s="55"/>
      <c r="D101" s="55">
        <v>82000</v>
      </c>
      <c r="E101" s="55">
        <v>82000</v>
      </c>
      <c r="F101" s="55">
        <v>3010</v>
      </c>
      <c r="G101" s="55">
        <f>VLOOKUP(F101,'Brecke list'!593:3808,8)</f>
        <v>1912</v>
      </c>
      <c r="H101" s="55" t="s">
        <v>6014</v>
      </c>
      <c r="I101" s="55"/>
      <c r="J101" s="55"/>
      <c r="K101" s="55"/>
      <c r="L101" s="55"/>
      <c r="M101" s="55"/>
      <c r="N101" s="55"/>
      <c r="O101" s="55"/>
    </row>
    <row r="102" spans="1:15">
      <c r="A102" s="55" t="s">
        <v>1070</v>
      </c>
      <c r="B102" s="55">
        <v>5</v>
      </c>
      <c r="C102" s="55"/>
      <c r="D102" s="55">
        <v>44500</v>
      </c>
      <c r="E102" s="55">
        <v>44500</v>
      </c>
      <c r="F102" s="55">
        <v>3018</v>
      </c>
      <c r="G102" s="55">
        <f>VLOOKUP(F102,'Brecke list'!594:3809,8)</f>
        <v>1913</v>
      </c>
      <c r="H102" s="55" t="s">
        <v>6024</v>
      </c>
      <c r="I102" s="55"/>
      <c r="J102" s="55"/>
      <c r="K102" s="55"/>
      <c r="L102" s="55"/>
      <c r="M102" s="55"/>
      <c r="N102" s="55"/>
      <c r="O102" s="55"/>
    </row>
    <row r="103" spans="1:15">
      <c r="A103" s="55" t="s">
        <v>727</v>
      </c>
      <c r="B103" s="55">
        <v>131</v>
      </c>
      <c r="C103" s="55"/>
      <c r="D103" s="55">
        <v>12599000</v>
      </c>
      <c r="E103" s="55">
        <v>19617000</v>
      </c>
      <c r="F103" s="55">
        <v>3036</v>
      </c>
      <c r="G103" s="55">
        <f>VLOOKUP(F103,'Brecke list'!595:3810,8)</f>
        <v>1914</v>
      </c>
      <c r="H103" s="55" t="s">
        <v>6045</v>
      </c>
      <c r="I103" s="55"/>
      <c r="J103" s="55"/>
      <c r="K103" s="55"/>
      <c r="L103" s="55"/>
      <c r="M103" s="55"/>
      <c r="N103" s="55"/>
      <c r="O103" s="5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316"/>
  <sheetViews>
    <sheetView zoomScale="55" zoomScaleNormal="55" zoomScalePageLayoutView="55" workbookViewId="0">
      <selection sqref="A1:XFD1048576"/>
    </sheetView>
  </sheetViews>
  <sheetFormatPr baseColWidth="10" defaultColWidth="8.625" defaultRowHeight="16"/>
  <cols>
    <col min="1" max="1" width="19.625" style="22" customWidth="1"/>
    <col min="2" max="2" width="13.625" style="22" bestFit="1" customWidth="1"/>
    <col min="3" max="3" width="19" style="22" bestFit="1" customWidth="1"/>
    <col min="4" max="4" width="10.75" style="22" bestFit="1" customWidth="1"/>
    <col min="5" max="5" width="21.75" style="22" bestFit="1" customWidth="1"/>
    <col min="6" max="6" width="10.75" style="22" bestFit="1" customWidth="1"/>
    <col min="7" max="7" width="5.625" style="22" bestFit="1" customWidth="1"/>
    <col min="8" max="8" width="38.625" style="22" bestFit="1" customWidth="1"/>
    <col min="9" max="9" width="21" style="22" bestFit="1" customWidth="1"/>
    <col min="10" max="10" width="33.875" style="22" bestFit="1" customWidth="1"/>
    <col min="11" max="11" width="17.625" style="22" bestFit="1" customWidth="1"/>
    <col min="12" max="16384" width="8.625" style="22"/>
  </cols>
  <sheetData>
    <row r="1" spans="1:11" s="23" customFormat="1" ht="24" customHeight="1">
      <c r="A1" s="24" t="s">
        <v>459</v>
      </c>
      <c r="B1" s="24" t="s">
        <v>460</v>
      </c>
      <c r="C1" s="24" t="s">
        <v>461</v>
      </c>
      <c r="D1" s="24" t="s">
        <v>462</v>
      </c>
      <c r="E1" s="24" t="s">
        <v>463</v>
      </c>
      <c r="F1" s="24" t="s">
        <v>464</v>
      </c>
      <c r="G1" s="24" t="s">
        <v>465</v>
      </c>
      <c r="H1" s="24" t="s">
        <v>1146</v>
      </c>
      <c r="I1" s="24" t="s">
        <v>466</v>
      </c>
      <c r="J1" s="24" t="s">
        <v>467</v>
      </c>
      <c r="K1" s="24" t="s">
        <v>468</v>
      </c>
    </row>
    <row r="2" spans="1:11">
      <c r="A2" s="22" t="s">
        <v>490</v>
      </c>
      <c r="B2" s="22">
        <v>1</v>
      </c>
      <c r="C2" s="22" t="s">
        <v>53</v>
      </c>
      <c r="D2" s="22">
        <v>375</v>
      </c>
      <c r="E2" s="22" t="s">
        <v>481</v>
      </c>
      <c r="F2" s="22">
        <v>304</v>
      </c>
      <c r="G2" s="22">
        <v>1823</v>
      </c>
      <c r="H2" s="22">
        <v>1</v>
      </c>
      <c r="I2" s="22">
        <v>4</v>
      </c>
      <c r="J2" s="22">
        <v>1</v>
      </c>
      <c r="K2" s="22">
        <v>11</v>
      </c>
    </row>
    <row r="3" spans="1:11">
      <c r="A3" s="22" t="s">
        <v>679</v>
      </c>
      <c r="B3" s="22">
        <v>4</v>
      </c>
      <c r="C3" s="22" t="s">
        <v>35</v>
      </c>
      <c r="D3" s="22">
        <v>245</v>
      </c>
      <c r="E3" s="22" t="s">
        <v>496</v>
      </c>
      <c r="F3" s="22">
        <v>83</v>
      </c>
      <c r="G3" s="22">
        <v>1828</v>
      </c>
      <c r="H3" s="22">
        <v>1</v>
      </c>
      <c r="I3" s="22">
        <v>4</v>
      </c>
      <c r="J3" s="22">
        <v>0</v>
      </c>
    </row>
    <row r="4" spans="1:11">
      <c r="A4" s="22" t="s">
        <v>679</v>
      </c>
      <c r="B4" s="22">
        <v>4</v>
      </c>
      <c r="C4" s="22" t="s">
        <v>35</v>
      </c>
      <c r="D4" s="22">
        <v>245</v>
      </c>
      <c r="E4" s="22" t="s">
        <v>496</v>
      </c>
      <c r="F4" s="22">
        <v>83</v>
      </c>
      <c r="G4" s="22">
        <v>1829</v>
      </c>
      <c r="H4" s="22">
        <v>0</v>
      </c>
      <c r="J4" s="22">
        <v>1</v>
      </c>
      <c r="K4" s="22">
        <v>9</v>
      </c>
    </row>
    <row r="5" spans="1:11">
      <c r="A5" s="22" t="s">
        <v>680</v>
      </c>
      <c r="B5" s="22">
        <v>7</v>
      </c>
      <c r="C5" s="22" t="s">
        <v>681</v>
      </c>
      <c r="D5" s="22">
        <v>999</v>
      </c>
      <c r="E5" s="22" t="s">
        <v>682</v>
      </c>
      <c r="F5" s="22">
        <v>999</v>
      </c>
      <c r="G5" s="22">
        <v>1846</v>
      </c>
      <c r="H5" s="22">
        <v>1</v>
      </c>
      <c r="I5" s="22">
        <v>4</v>
      </c>
      <c r="J5" s="22">
        <v>0</v>
      </c>
    </row>
    <row r="6" spans="1:11">
      <c r="A6" s="22" t="s">
        <v>680</v>
      </c>
      <c r="B6" s="22">
        <v>7</v>
      </c>
      <c r="C6" s="22" t="s">
        <v>681</v>
      </c>
      <c r="D6" s="22">
        <v>999</v>
      </c>
      <c r="E6" s="22" t="s">
        <v>682</v>
      </c>
      <c r="F6" s="22">
        <v>999</v>
      </c>
      <c r="G6" s="22">
        <v>1847</v>
      </c>
      <c r="H6" s="22">
        <v>0</v>
      </c>
      <c r="J6" s="22">
        <v>1</v>
      </c>
      <c r="K6" s="22">
        <v>9</v>
      </c>
    </row>
    <row r="7" spans="1:11">
      <c r="A7" s="22" t="s">
        <v>683</v>
      </c>
      <c r="B7" s="22">
        <v>10</v>
      </c>
      <c r="C7" s="22" t="s">
        <v>484</v>
      </c>
      <c r="D7" s="22">
        <v>346</v>
      </c>
      <c r="E7" s="22" t="s">
        <v>487</v>
      </c>
      <c r="F7" s="22">
        <v>216</v>
      </c>
      <c r="G7" s="22">
        <v>1848</v>
      </c>
      <c r="H7" s="22">
        <v>1</v>
      </c>
      <c r="I7" s="22">
        <v>3</v>
      </c>
      <c r="J7" s="22">
        <v>1</v>
      </c>
      <c r="K7" s="22">
        <v>8</v>
      </c>
    </row>
    <row r="8" spans="1:11">
      <c r="A8" s="22" t="s">
        <v>683</v>
      </c>
      <c r="B8" s="22">
        <v>10</v>
      </c>
      <c r="C8" s="22" t="s">
        <v>684</v>
      </c>
      <c r="D8" s="22">
        <v>343</v>
      </c>
      <c r="E8" s="22" t="s">
        <v>487</v>
      </c>
      <c r="F8" s="22">
        <v>216</v>
      </c>
      <c r="G8" s="22">
        <v>1848</v>
      </c>
      <c r="H8" s="22">
        <v>1</v>
      </c>
      <c r="I8" s="22">
        <v>3</v>
      </c>
      <c r="J8" s="22">
        <v>1</v>
      </c>
      <c r="K8" s="22">
        <v>8</v>
      </c>
    </row>
    <row r="9" spans="1:11">
      <c r="A9" s="22" t="s">
        <v>683</v>
      </c>
      <c r="B9" s="22">
        <v>10</v>
      </c>
      <c r="C9" s="22" t="s">
        <v>684</v>
      </c>
      <c r="D9" s="22">
        <v>343</v>
      </c>
      <c r="E9" s="22" t="s">
        <v>487</v>
      </c>
      <c r="F9" s="22">
        <v>216</v>
      </c>
      <c r="G9" s="22">
        <v>1849</v>
      </c>
      <c r="H9" s="22">
        <v>1</v>
      </c>
      <c r="I9" s="22">
        <v>3</v>
      </c>
      <c r="J9" s="22">
        <v>1</v>
      </c>
      <c r="K9" s="22">
        <v>3</v>
      </c>
    </row>
    <row r="10" spans="1:11">
      <c r="A10" s="22" t="s">
        <v>683</v>
      </c>
      <c r="B10" s="22">
        <v>10</v>
      </c>
      <c r="C10" s="22" t="s">
        <v>685</v>
      </c>
      <c r="E10" s="22" t="s">
        <v>487</v>
      </c>
      <c r="F10" s="22">
        <v>216</v>
      </c>
      <c r="G10" s="22">
        <v>1848</v>
      </c>
      <c r="H10" s="22">
        <v>1</v>
      </c>
      <c r="I10" s="22">
        <v>4</v>
      </c>
      <c r="J10" s="22">
        <v>1</v>
      </c>
      <c r="K10" s="22">
        <v>8</v>
      </c>
    </row>
    <row r="11" spans="1:11">
      <c r="A11" s="22" t="s">
        <v>686</v>
      </c>
      <c r="B11" s="22">
        <v>13</v>
      </c>
      <c r="C11" s="22" t="s">
        <v>482</v>
      </c>
      <c r="D11" s="22">
        <v>172</v>
      </c>
      <c r="E11" s="22" t="s">
        <v>494</v>
      </c>
      <c r="F11" s="22">
        <v>390</v>
      </c>
      <c r="G11" s="22">
        <v>1848</v>
      </c>
      <c r="H11" s="22">
        <v>1</v>
      </c>
      <c r="I11" s="22">
        <v>4</v>
      </c>
      <c r="J11" s="22">
        <v>1</v>
      </c>
      <c r="K11" s="22">
        <v>8</v>
      </c>
    </row>
    <row r="12" spans="1:11">
      <c r="A12" s="22" t="s">
        <v>686</v>
      </c>
      <c r="B12" s="22">
        <v>13</v>
      </c>
      <c r="C12" s="22" t="s">
        <v>482</v>
      </c>
      <c r="D12" s="22">
        <v>172</v>
      </c>
      <c r="E12" s="22" t="s">
        <v>494</v>
      </c>
      <c r="F12" s="22">
        <v>390</v>
      </c>
      <c r="G12" s="22">
        <v>1849</v>
      </c>
      <c r="H12" s="22">
        <v>1</v>
      </c>
      <c r="I12" s="22">
        <v>3</v>
      </c>
      <c r="J12" s="22">
        <v>1</v>
      </c>
      <c r="K12" s="22">
        <v>7</v>
      </c>
    </row>
    <row r="13" spans="1:11">
      <c r="A13" s="22" t="s">
        <v>47</v>
      </c>
      <c r="B13" s="22">
        <v>16</v>
      </c>
      <c r="C13" s="22" t="s">
        <v>687</v>
      </c>
      <c r="D13" s="22">
        <v>341</v>
      </c>
      <c r="E13" s="22" t="s">
        <v>481</v>
      </c>
      <c r="F13" s="22">
        <v>304</v>
      </c>
      <c r="G13" s="22">
        <v>1849</v>
      </c>
      <c r="H13" s="22">
        <v>1</v>
      </c>
      <c r="I13" s="22">
        <v>4</v>
      </c>
      <c r="J13" s="22">
        <v>1</v>
      </c>
      <c r="K13" s="22">
        <v>7</v>
      </c>
    </row>
    <row r="14" spans="1:11">
      <c r="A14" s="22" t="s">
        <v>47</v>
      </c>
      <c r="B14" s="22">
        <v>16</v>
      </c>
      <c r="C14" s="22" t="s">
        <v>687</v>
      </c>
      <c r="D14" s="22">
        <v>341</v>
      </c>
      <c r="E14" s="22" t="s">
        <v>688</v>
      </c>
      <c r="F14" s="22">
        <v>347</v>
      </c>
      <c r="G14" s="22">
        <v>1849</v>
      </c>
      <c r="H14" s="22">
        <v>1</v>
      </c>
      <c r="I14" s="22">
        <v>5</v>
      </c>
      <c r="J14" s="22">
        <v>1</v>
      </c>
      <c r="K14" s="22">
        <v>7</v>
      </c>
    </row>
    <row r="15" spans="1:11">
      <c r="A15" s="22" t="s">
        <v>47</v>
      </c>
      <c r="B15" s="22">
        <v>16</v>
      </c>
      <c r="C15" s="22" t="s">
        <v>687</v>
      </c>
      <c r="D15" s="22">
        <v>341</v>
      </c>
      <c r="E15" s="22" t="s">
        <v>487</v>
      </c>
      <c r="F15" s="22">
        <v>216</v>
      </c>
      <c r="G15" s="22">
        <v>1849</v>
      </c>
      <c r="H15" s="22">
        <v>1</v>
      </c>
      <c r="I15" s="22">
        <v>5</v>
      </c>
      <c r="J15" s="22">
        <v>1</v>
      </c>
      <c r="K15" s="22">
        <v>7</v>
      </c>
    </row>
    <row r="16" spans="1:11">
      <c r="A16" s="22" t="s">
        <v>689</v>
      </c>
      <c r="B16" s="22">
        <v>19</v>
      </c>
      <c r="C16" s="22" t="s">
        <v>690</v>
      </c>
      <c r="D16" s="22">
        <v>999</v>
      </c>
      <c r="E16" s="22" t="s">
        <v>691</v>
      </c>
      <c r="F16" s="22">
        <v>999</v>
      </c>
      <c r="G16" s="22">
        <v>1851</v>
      </c>
      <c r="H16" s="22">
        <v>1</v>
      </c>
      <c r="I16" s="22">
        <v>7</v>
      </c>
      <c r="J16" s="22">
        <v>0</v>
      </c>
    </row>
    <row r="17" spans="1:11">
      <c r="A17" s="22" t="s">
        <v>689</v>
      </c>
      <c r="B17" s="22">
        <v>19</v>
      </c>
      <c r="C17" s="22" t="s">
        <v>690</v>
      </c>
      <c r="D17" s="22">
        <v>999</v>
      </c>
      <c r="E17" s="22" t="s">
        <v>691</v>
      </c>
      <c r="F17" s="22">
        <v>999</v>
      </c>
      <c r="G17" s="22">
        <v>1852</v>
      </c>
      <c r="H17" s="22">
        <v>0</v>
      </c>
      <c r="J17" s="22">
        <v>1</v>
      </c>
      <c r="K17" s="22">
        <v>2</v>
      </c>
    </row>
    <row r="18" spans="1:11">
      <c r="A18" s="22" t="s">
        <v>692</v>
      </c>
      <c r="B18" s="22">
        <v>22</v>
      </c>
      <c r="C18" s="22" t="s">
        <v>496</v>
      </c>
      <c r="D18" s="22">
        <v>83</v>
      </c>
      <c r="E18" s="22" t="s">
        <v>693</v>
      </c>
      <c r="F18" s="22">
        <v>245</v>
      </c>
      <c r="G18" s="22">
        <v>1853</v>
      </c>
      <c r="H18" s="22">
        <v>1</v>
      </c>
      <c r="I18" s="22">
        <v>10</v>
      </c>
      <c r="J18" s="22">
        <v>0</v>
      </c>
    </row>
    <row r="19" spans="1:11">
      <c r="A19" s="22" t="s">
        <v>692</v>
      </c>
      <c r="B19" s="22">
        <v>22</v>
      </c>
      <c r="C19" s="22" t="s">
        <v>496</v>
      </c>
      <c r="D19" s="22">
        <v>83</v>
      </c>
      <c r="E19" s="22" t="s">
        <v>693</v>
      </c>
      <c r="F19" s="22">
        <v>245</v>
      </c>
      <c r="G19" s="22">
        <v>1854</v>
      </c>
      <c r="H19" s="22">
        <v>0</v>
      </c>
      <c r="J19" s="22">
        <v>0</v>
      </c>
    </row>
    <row r="20" spans="1:11">
      <c r="A20" s="22" t="s">
        <v>692</v>
      </c>
      <c r="B20" s="22">
        <v>22</v>
      </c>
      <c r="C20" s="22" t="s">
        <v>496</v>
      </c>
      <c r="D20" s="22">
        <v>83</v>
      </c>
      <c r="E20" s="22" t="s">
        <v>693</v>
      </c>
      <c r="F20" s="22">
        <v>245</v>
      </c>
      <c r="G20" s="22">
        <v>1855</v>
      </c>
      <c r="H20" s="22">
        <v>0</v>
      </c>
      <c r="J20" s="22">
        <v>0</v>
      </c>
    </row>
    <row r="21" spans="1:11">
      <c r="A21" s="22" t="s">
        <v>692</v>
      </c>
      <c r="B21" s="22">
        <v>22</v>
      </c>
      <c r="C21" s="22" t="s">
        <v>496</v>
      </c>
      <c r="D21" s="22">
        <v>83</v>
      </c>
      <c r="E21" s="22" t="s">
        <v>693</v>
      </c>
      <c r="F21" s="22">
        <v>245</v>
      </c>
      <c r="G21" s="22">
        <v>1856</v>
      </c>
      <c r="H21" s="22">
        <v>0</v>
      </c>
      <c r="J21" s="22">
        <v>1</v>
      </c>
      <c r="K21" s="22">
        <v>3</v>
      </c>
    </row>
    <row r="22" spans="1:11">
      <c r="A22" s="22" t="s">
        <v>692</v>
      </c>
      <c r="B22" s="22">
        <v>22</v>
      </c>
      <c r="C22" s="22" t="s">
        <v>496</v>
      </c>
      <c r="D22" s="22">
        <v>83</v>
      </c>
      <c r="E22" s="22" t="s">
        <v>684</v>
      </c>
      <c r="F22" s="22">
        <v>343</v>
      </c>
      <c r="G22" s="22">
        <v>1855</v>
      </c>
      <c r="H22" s="22">
        <v>1</v>
      </c>
      <c r="I22" s="22">
        <v>1</v>
      </c>
      <c r="J22" s="22">
        <v>0</v>
      </c>
    </row>
    <row r="23" spans="1:11">
      <c r="A23" s="22" t="s">
        <v>692</v>
      </c>
      <c r="B23" s="22">
        <v>22</v>
      </c>
      <c r="C23" s="22" t="s">
        <v>496</v>
      </c>
      <c r="D23" s="22">
        <v>83</v>
      </c>
      <c r="E23" s="22" t="s">
        <v>684</v>
      </c>
      <c r="F23" s="22">
        <v>343</v>
      </c>
      <c r="G23" s="22">
        <v>1856</v>
      </c>
      <c r="H23" s="22">
        <v>0</v>
      </c>
      <c r="J23" s="22">
        <v>1</v>
      </c>
      <c r="K23" s="22">
        <v>3</v>
      </c>
    </row>
    <row r="24" spans="1:11">
      <c r="A24" s="22" t="s">
        <v>692</v>
      </c>
      <c r="B24" s="22">
        <v>22</v>
      </c>
      <c r="C24" s="22" t="s">
        <v>496</v>
      </c>
      <c r="D24" s="22">
        <v>83</v>
      </c>
      <c r="E24" s="22" t="s">
        <v>481</v>
      </c>
      <c r="F24" s="22">
        <v>304</v>
      </c>
      <c r="G24" s="22">
        <v>1854</v>
      </c>
      <c r="H24" s="22">
        <v>1</v>
      </c>
      <c r="I24" s="22">
        <v>3</v>
      </c>
      <c r="J24" s="22">
        <v>0</v>
      </c>
    </row>
    <row r="25" spans="1:11">
      <c r="A25" s="22" t="s">
        <v>692</v>
      </c>
      <c r="B25" s="22">
        <v>22</v>
      </c>
      <c r="C25" s="22" t="s">
        <v>496</v>
      </c>
      <c r="D25" s="22">
        <v>83</v>
      </c>
      <c r="E25" s="22" t="s">
        <v>481</v>
      </c>
      <c r="F25" s="22">
        <v>304</v>
      </c>
      <c r="G25" s="22">
        <v>1855</v>
      </c>
      <c r="H25" s="22">
        <v>0</v>
      </c>
      <c r="J25" s="22">
        <v>0</v>
      </c>
    </row>
    <row r="26" spans="1:11">
      <c r="A26" s="22" t="s">
        <v>692</v>
      </c>
      <c r="B26" s="22">
        <v>22</v>
      </c>
      <c r="C26" s="22" t="s">
        <v>496</v>
      </c>
      <c r="D26" s="22">
        <v>83</v>
      </c>
      <c r="E26" s="22" t="s">
        <v>481</v>
      </c>
      <c r="F26" s="22">
        <v>304</v>
      </c>
      <c r="G26" s="22">
        <v>1856</v>
      </c>
      <c r="H26" s="22">
        <v>0</v>
      </c>
      <c r="J26" s="22">
        <v>1</v>
      </c>
      <c r="K26" s="22">
        <v>3</v>
      </c>
    </row>
    <row r="27" spans="1:11">
      <c r="A27" s="22" t="s">
        <v>692</v>
      </c>
      <c r="B27" s="22">
        <v>22</v>
      </c>
      <c r="C27" s="22" t="s">
        <v>496</v>
      </c>
      <c r="D27" s="22">
        <v>83</v>
      </c>
      <c r="E27" s="22" t="s">
        <v>695</v>
      </c>
      <c r="F27" s="22">
        <v>176</v>
      </c>
      <c r="G27" s="22">
        <v>1854</v>
      </c>
      <c r="H27" s="22">
        <v>1</v>
      </c>
      <c r="I27" s="22">
        <v>3</v>
      </c>
      <c r="J27" s="22">
        <v>0</v>
      </c>
    </row>
    <row r="28" spans="1:11">
      <c r="A28" s="22" t="s">
        <v>692</v>
      </c>
      <c r="B28" s="22">
        <v>22</v>
      </c>
      <c r="C28" s="22" t="s">
        <v>496</v>
      </c>
      <c r="D28" s="22">
        <v>83</v>
      </c>
      <c r="E28" s="22" t="s">
        <v>695</v>
      </c>
      <c r="F28" s="22">
        <v>176</v>
      </c>
      <c r="G28" s="22">
        <v>1855</v>
      </c>
      <c r="H28" s="22">
        <v>0</v>
      </c>
      <c r="J28" s="22">
        <v>0</v>
      </c>
    </row>
    <row r="29" spans="1:11">
      <c r="A29" s="22" t="s">
        <v>692</v>
      </c>
      <c r="B29" s="22">
        <v>22</v>
      </c>
      <c r="C29" s="22" t="s">
        <v>496</v>
      </c>
      <c r="D29" s="22">
        <v>83</v>
      </c>
      <c r="E29" s="22" t="s">
        <v>695</v>
      </c>
      <c r="F29" s="22">
        <v>176</v>
      </c>
      <c r="G29" s="22">
        <v>1856</v>
      </c>
      <c r="H29" s="22">
        <v>0</v>
      </c>
      <c r="J29" s="22">
        <v>1</v>
      </c>
      <c r="K29" s="22">
        <v>3</v>
      </c>
    </row>
    <row r="30" spans="1:11">
      <c r="A30" s="22" t="s">
        <v>696</v>
      </c>
      <c r="B30" s="22">
        <v>25</v>
      </c>
      <c r="C30" s="22" t="s">
        <v>695</v>
      </c>
      <c r="D30" s="22">
        <v>176</v>
      </c>
      <c r="E30" s="22" t="s">
        <v>697</v>
      </c>
      <c r="F30" s="22">
        <v>999</v>
      </c>
      <c r="G30" s="22">
        <v>1856</v>
      </c>
      <c r="H30" s="22">
        <v>1</v>
      </c>
      <c r="I30" s="22">
        <v>10</v>
      </c>
      <c r="J30" s="22">
        <v>0</v>
      </c>
    </row>
    <row r="31" spans="1:11">
      <c r="A31" s="22" t="s">
        <v>696</v>
      </c>
      <c r="B31" s="22">
        <v>25</v>
      </c>
      <c r="C31" s="22" t="s">
        <v>695</v>
      </c>
      <c r="D31" s="22">
        <v>176</v>
      </c>
      <c r="E31" s="22" t="s">
        <v>697</v>
      </c>
      <c r="F31" s="22">
        <v>999</v>
      </c>
      <c r="G31" s="22">
        <v>1857</v>
      </c>
      <c r="H31" s="22">
        <v>0</v>
      </c>
      <c r="J31" s="22">
        <v>1</v>
      </c>
      <c r="K31" s="22">
        <v>4</v>
      </c>
    </row>
    <row r="32" spans="1:11">
      <c r="A32" s="22" t="s">
        <v>698</v>
      </c>
      <c r="B32" s="22">
        <v>28</v>
      </c>
      <c r="C32" s="22" t="s">
        <v>699</v>
      </c>
      <c r="D32" s="22">
        <v>343</v>
      </c>
      <c r="E32" s="22" t="s">
        <v>487</v>
      </c>
      <c r="F32" s="22">
        <v>216</v>
      </c>
      <c r="G32" s="22">
        <v>1859</v>
      </c>
      <c r="H32" s="22">
        <v>1</v>
      </c>
      <c r="I32" s="22">
        <v>4</v>
      </c>
      <c r="J32" s="22">
        <v>1</v>
      </c>
      <c r="K32" s="22">
        <v>7</v>
      </c>
    </row>
    <row r="33" spans="1:11">
      <c r="A33" s="22" t="s">
        <v>698</v>
      </c>
      <c r="B33" s="22">
        <v>28</v>
      </c>
      <c r="C33" s="22" t="s">
        <v>481</v>
      </c>
      <c r="D33" s="22">
        <v>304</v>
      </c>
      <c r="E33" s="22" t="s">
        <v>487</v>
      </c>
      <c r="F33" s="22">
        <v>216</v>
      </c>
      <c r="G33" s="22">
        <v>1859</v>
      </c>
      <c r="H33" s="22">
        <v>1</v>
      </c>
      <c r="I33" s="22">
        <v>5</v>
      </c>
      <c r="J33" s="22">
        <v>1</v>
      </c>
      <c r="K33" s="22">
        <v>7</v>
      </c>
    </row>
    <row r="34" spans="1:11">
      <c r="A34" s="22" t="s">
        <v>700</v>
      </c>
      <c r="B34" s="22">
        <v>31</v>
      </c>
      <c r="C34" s="22" t="s">
        <v>701</v>
      </c>
      <c r="D34" s="22">
        <v>999</v>
      </c>
      <c r="E34" s="22" t="s">
        <v>53</v>
      </c>
      <c r="F34" s="22">
        <v>375</v>
      </c>
      <c r="G34" s="22">
        <v>1859</v>
      </c>
      <c r="H34" s="22">
        <v>1</v>
      </c>
      <c r="I34" s="22">
        <v>10</v>
      </c>
      <c r="J34" s="22">
        <v>0</v>
      </c>
    </row>
    <row r="35" spans="1:11">
      <c r="A35" s="22" t="s">
        <v>700</v>
      </c>
      <c r="B35" s="22">
        <v>31</v>
      </c>
      <c r="C35" s="22" t="s">
        <v>701</v>
      </c>
      <c r="D35" s="22">
        <v>999</v>
      </c>
      <c r="E35" s="22" t="s">
        <v>53</v>
      </c>
      <c r="F35" s="22">
        <v>375</v>
      </c>
      <c r="G35" s="22">
        <v>1860</v>
      </c>
      <c r="H35" s="22">
        <v>0</v>
      </c>
      <c r="J35" s="22">
        <v>1</v>
      </c>
      <c r="K35" s="22">
        <v>3</v>
      </c>
    </row>
    <row r="36" spans="1:11">
      <c r="A36" s="22" t="s">
        <v>703</v>
      </c>
      <c r="B36" s="22">
        <v>34</v>
      </c>
      <c r="C36" s="22" t="s">
        <v>699</v>
      </c>
      <c r="D36" s="22">
        <v>343</v>
      </c>
      <c r="E36" s="22" t="s">
        <v>470</v>
      </c>
      <c r="F36" s="22">
        <v>341</v>
      </c>
      <c r="G36" s="22">
        <v>1860</v>
      </c>
      <c r="H36" s="22">
        <v>1</v>
      </c>
      <c r="I36" s="22">
        <v>9</v>
      </c>
      <c r="J36" s="22">
        <v>1</v>
      </c>
      <c r="K36" s="22">
        <v>9</v>
      </c>
    </row>
    <row r="37" spans="1:11">
      <c r="A37" s="22" t="s">
        <v>704</v>
      </c>
      <c r="B37" s="22">
        <v>37</v>
      </c>
      <c r="C37" s="22" t="s">
        <v>688</v>
      </c>
      <c r="D37" s="22">
        <v>347</v>
      </c>
      <c r="E37" s="22" t="s">
        <v>699</v>
      </c>
      <c r="F37" s="22">
        <v>343</v>
      </c>
      <c r="G37" s="22">
        <v>1860</v>
      </c>
      <c r="H37" s="22">
        <v>1</v>
      </c>
      <c r="I37" s="22">
        <v>10</v>
      </c>
      <c r="J37" s="22">
        <v>0</v>
      </c>
    </row>
    <row r="38" spans="1:11">
      <c r="A38" s="22" t="s">
        <v>704</v>
      </c>
      <c r="B38" s="22">
        <v>37</v>
      </c>
      <c r="C38" s="22" t="s">
        <v>688</v>
      </c>
      <c r="D38" s="22">
        <v>347</v>
      </c>
      <c r="E38" s="22" t="s">
        <v>699</v>
      </c>
      <c r="F38" s="22">
        <v>343</v>
      </c>
      <c r="G38" s="22">
        <v>1861</v>
      </c>
      <c r="H38" s="22">
        <v>0</v>
      </c>
      <c r="J38" s="22">
        <v>0</v>
      </c>
      <c r="K38" s="22">
        <v>2</v>
      </c>
    </row>
    <row r="39" spans="1:11">
      <c r="A39" s="22" t="s">
        <v>705</v>
      </c>
      <c r="B39" s="22">
        <v>40</v>
      </c>
      <c r="C39" s="22" t="s">
        <v>681</v>
      </c>
      <c r="D39" s="22">
        <v>999</v>
      </c>
      <c r="E39" s="22" t="s">
        <v>481</v>
      </c>
      <c r="F39" s="22">
        <v>307</v>
      </c>
      <c r="G39" s="22">
        <v>1862</v>
      </c>
      <c r="H39" s="22">
        <v>1</v>
      </c>
      <c r="I39" s="22">
        <v>4</v>
      </c>
      <c r="J39" s="22">
        <v>0</v>
      </c>
    </row>
    <row r="40" spans="1:11">
      <c r="A40" s="22" t="s">
        <v>705</v>
      </c>
      <c r="B40" s="22">
        <v>40</v>
      </c>
      <c r="C40" s="22" t="s">
        <v>681</v>
      </c>
      <c r="D40" s="22">
        <v>999</v>
      </c>
      <c r="E40" s="22" t="s">
        <v>481</v>
      </c>
      <c r="F40" s="22">
        <v>307</v>
      </c>
      <c r="G40" s="22">
        <v>1863</v>
      </c>
      <c r="H40" s="22">
        <v>0</v>
      </c>
      <c r="J40" s="22">
        <v>0</v>
      </c>
    </row>
    <row r="41" spans="1:11">
      <c r="A41" s="22" t="s">
        <v>705</v>
      </c>
      <c r="B41" s="22">
        <v>40</v>
      </c>
      <c r="C41" s="22" t="s">
        <v>681</v>
      </c>
      <c r="D41" s="22">
        <v>999</v>
      </c>
      <c r="E41" s="22" t="s">
        <v>481</v>
      </c>
      <c r="F41" s="22">
        <v>307</v>
      </c>
      <c r="G41" s="22">
        <v>1864</v>
      </c>
      <c r="H41" s="22">
        <v>0</v>
      </c>
      <c r="J41" s="22">
        <v>0</v>
      </c>
    </row>
    <row r="42" spans="1:11">
      <c r="A42" s="22" t="s">
        <v>705</v>
      </c>
      <c r="B42" s="22">
        <v>40</v>
      </c>
      <c r="C42" s="22" t="s">
        <v>681</v>
      </c>
      <c r="D42" s="22">
        <v>999</v>
      </c>
      <c r="E42" s="22" t="s">
        <v>481</v>
      </c>
      <c r="F42" s="22">
        <v>307</v>
      </c>
      <c r="G42" s="22">
        <v>1865</v>
      </c>
      <c r="H42" s="22">
        <v>0</v>
      </c>
      <c r="J42" s="22">
        <v>0</v>
      </c>
    </row>
    <row r="43" spans="1:11">
      <c r="A43" s="22" t="s">
        <v>705</v>
      </c>
      <c r="B43" s="22">
        <v>40</v>
      </c>
      <c r="C43" s="22" t="s">
        <v>681</v>
      </c>
      <c r="D43" s="22">
        <v>999</v>
      </c>
      <c r="E43" s="22" t="s">
        <v>481</v>
      </c>
      <c r="F43" s="22">
        <v>307</v>
      </c>
      <c r="G43" s="22">
        <v>1866</v>
      </c>
      <c r="H43" s="22">
        <v>0</v>
      </c>
      <c r="J43" s="22">
        <v>0</v>
      </c>
    </row>
    <row r="44" spans="1:11">
      <c r="A44" s="22" t="s">
        <v>705</v>
      </c>
      <c r="B44" s="22">
        <v>40</v>
      </c>
      <c r="C44" s="22" t="s">
        <v>681</v>
      </c>
      <c r="D44" s="22">
        <v>999</v>
      </c>
      <c r="E44" s="22" t="s">
        <v>481</v>
      </c>
      <c r="F44" s="22">
        <v>307</v>
      </c>
      <c r="G44" s="22">
        <v>1867</v>
      </c>
      <c r="H44" s="22">
        <v>0</v>
      </c>
      <c r="J44" s="22">
        <v>1</v>
      </c>
      <c r="K44" s="22">
        <v>2</v>
      </c>
    </row>
    <row r="45" spans="1:11">
      <c r="A45" s="22" t="s">
        <v>706</v>
      </c>
      <c r="B45" s="22">
        <v>43</v>
      </c>
      <c r="C45" s="22" t="s">
        <v>707</v>
      </c>
      <c r="D45" s="22">
        <v>999</v>
      </c>
      <c r="E45" s="22" t="s">
        <v>708</v>
      </c>
      <c r="F45" s="22">
        <v>999</v>
      </c>
      <c r="G45" s="22">
        <v>1863</v>
      </c>
      <c r="H45" s="22">
        <v>1</v>
      </c>
      <c r="I45" s="22">
        <v>11</v>
      </c>
      <c r="J45" s="22">
        <v>1</v>
      </c>
      <c r="K45" s="22">
        <v>12</v>
      </c>
    </row>
    <row r="46" spans="1:11">
      <c r="A46" s="22" t="s">
        <v>709</v>
      </c>
      <c r="B46" s="22">
        <v>46</v>
      </c>
      <c r="C46" s="22" t="s">
        <v>494</v>
      </c>
      <c r="D46" s="22">
        <v>390</v>
      </c>
      <c r="E46" s="22" t="s">
        <v>710</v>
      </c>
      <c r="F46" s="22">
        <v>11</v>
      </c>
      <c r="G46" s="22">
        <v>1864</v>
      </c>
      <c r="H46" s="22">
        <v>1</v>
      </c>
      <c r="I46" s="22">
        <v>2</v>
      </c>
      <c r="J46" s="22">
        <v>1</v>
      </c>
      <c r="K46" s="22">
        <v>4</v>
      </c>
    </row>
    <row r="47" spans="1:11">
      <c r="A47" s="22" t="s">
        <v>709</v>
      </c>
      <c r="B47" s="22">
        <v>46</v>
      </c>
      <c r="C47" s="22" t="s">
        <v>494</v>
      </c>
      <c r="D47" s="22">
        <v>390</v>
      </c>
      <c r="E47" s="22" t="s">
        <v>487</v>
      </c>
      <c r="F47" s="22">
        <v>216</v>
      </c>
      <c r="G47" s="22">
        <v>1864</v>
      </c>
      <c r="H47" s="22">
        <v>1</v>
      </c>
      <c r="I47" s="22">
        <v>2</v>
      </c>
      <c r="J47" s="22">
        <v>1</v>
      </c>
      <c r="K47" s="22">
        <v>4</v>
      </c>
    </row>
    <row r="48" spans="1:11">
      <c r="A48" s="22" t="s">
        <v>709</v>
      </c>
      <c r="B48" s="22">
        <v>46</v>
      </c>
      <c r="C48" s="22" t="s">
        <v>494</v>
      </c>
      <c r="D48" s="22">
        <v>390</v>
      </c>
      <c r="E48" s="22" t="s">
        <v>710</v>
      </c>
      <c r="F48" s="22">
        <v>11</v>
      </c>
      <c r="G48" s="22">
        <v>1864</v>
      </c>
      <c r="H48" s="22">
        <v>1</v>
      </c>
      <c r="I48" s="22">
        <v>6</v>
      </c>
      <c r="J48" s="22">
        <v>1</v>
      </c>
      <c r="K48" s="22">
        <v>7</v>
      </c>
    </row>
    <row r="49" spans="1:11">
      <c r="A49" s="22" t="s">
        <v>709</v>
      </c>
      <c r="B49" s="22">
        <v>46</v>
      </c>
      <c r="C49" s="22" t="s">
        <v>494</v>
      </c>
      <c r="D49" s="22">
        <v>390</v>
      </c>
      <c r="E49" s="22" t="s">
        <v>487</v>
      </c>
      <c r="F49" s="22">
        <v>216</v>
      </c>
      <c r="G49" s="22">
        <v>1864</v>
      </c>
      <c r="H49" s="22">
        <v>1</v>
      </c>
      <c r="I49" s="22">
        <v>6</v>
      </c>
      <c r="J49" s="22">
        <v>1</v>
      </c>
      <c r="K49" s="22">
        <v>7</v>
      </c>
    </row>
    <row r="50" spans="1:11">
      <c r="A50" s="22" t="s">
        <v>1145</v>
      </c>
      <c r="B50" s="22">
        <v>49</v>
      </c>
      <c r="C50" s="22" t="s">
        <v>1144</v>
      </c>
      <c r="D50" s="22">
        <v>999</v>
      </c>
      <c r="E50" s="22" t="s">
        <v>690</v>
      </c>
      <c r="F50" s="22">
        <v>999</v>
      </c>
      <c r="G50" s="22">
        <v>1865</v>
      </c>
      <c r="H50" s="22">
        <v>1</v>
      </c>
      <c r="I50" s="22">
        <v>3</v>
      </c>
      <c r="J50" s="22">
        <v>0</v>
      </c>
    </row>
    <row r="51" spans="1:11">
      <c r="A51" s="22" t="s">
        <v>1145</v>
      </c>
      <c r="B51" s="22">
        <v>49</v>
      </c>
      <c r="C51" s="22" t="s">
        <v>1144</v>
      </c>
      <c r="D51" s="22">
        <v>999</v>
      </c>
      <c r="E51" s="22" t="s">
        <v>690</v>
      </c>
      <c r="F51" s="22">
        <v>999</v>
      </c>
      <c r="G51" s="22">
        <v>1866</v>
      </c>
      <c r="H51" s="22">
        <v>0</v>
      </c>
      <c r="J51" s="22">
        <v>0</v>
      </c>
    </row>
    <row r="52" spans="1:11">
      <c r="A52" s="22" t="s">
        <v>1145</v>
      </c>
      <c r="B52" s="22">
        <v>49</v>
      </c>
      <c r="C52" s="22" t="s">
        <v>1144</v>
      </c>
      <c r="D52" s="22">
        <v>999</v>
      </c>
      <c r="E52" s="22" t="s">
        <v>690</v>
      </c>
      <c r="F52" s="22">
        <v>999</v>
      </c>
      <c r="G52" s="22">
        <v>1867</v>
      </c>
      <c r="H52" s="22">
        <v>0</v>
      </c>
      <c r="J52" s="22">
        <v>0</v>
      </c>
    </row>
    <row r="53" spans="1:11">
      <c r="A53" s="22" t="s">
        <v>1145</v>
      </c>
      <c r="B53" s="22">
        <v>49</v>
      </c>
      <c r="C53" s="22" t="s">
        <v>1144</v>
      </c>
      <c r="D53" s="22">
        <v>999</v>
      </c>
      <c r="E53" s="22" t="s">
        <v>690</v>
      </c>
      <c r="F53" s="22">
        <v>999</v>
      </c>
      <c r="G53" s="22">
        <v>1868</v>
      </c>
      <c r="H53" s="22">
        <v>0</v>
      </c>
      <c r="J53" s="22">
        <v>0</v>
      </c>
    </row>
    <row r="54" spans="1:11">
      <c r="A54" s="22" t="s">
        <v>1145</v>
      </c>
      <c r="B54" s="22">
        <v>49</v>
      </c>
      <c r="C54" s="22" t="s">
        <v>1144</v>
      </c>
      <c r="D54" s="22">
        <v>999</v>
      </c>
      <c r="E54" s="22" t="s">
        <v>690</v>
      </c>
      <c r="F54" s="22">
        <v>999</v>
      </c>
      <c r="G54" s="22">
        <v>1869</v>
      </c>
      <c r="H54" s="22">
        <v>0</v>
      </c>
      <c r="J54" s="22">
        <v>0</v>
      </c>
    </row>
    <row r="55" spans="1:11">
      <c r="A55" s="22" t="s">
        <v>1145</v>
      </c>
      <c r="B55" s="22">
        <v>49</v>
      </c>
      <c r="C55" s="22" t="s">
        <v>1144</v>
      </c>
      <c r="D55" s="22">
        <v>999</v>
      </c>
      <c r="E55" s="22" t="s">
        <v>690</v>
      </c>
      <c r="F55" s="22">
        <v>999</v>
      </c>
      <c r="G55" s="22">
        <v>1870</v>
      </c>
      <c r="H55" s="22">
        <v>0</v>
      </c>
      <c r="J55" s="22">
        <v>1</v>
      </c>
      <c r="K55" s="22">
        <v>3</v>
      </c>
    </row>
    <row r="56" spans="1:11">
      <c r="A56" s="22" t="s">
        <v>1145</v>
      </c>
      <c r="B56" s="22">
        <v>49</v>
      </c>
      <c r="C56" s="22" t="s">
        <v>1144</v>
      </c>
      <c r="D56" s="22">
        <v>999</v>
      </c>
      <c r="E56" s="22" t="s">
        <v>691</v>
      </c>
      <c r="F56" s="22">
        <v>999</v>
      </c>
      <c r="G56" s="22">
        <v>1864</v>
      </c>
      <c r="H56" s="22">
        <v>1</v>
      </c>
      <c r="I56" s="22">
        <v>11</v>
      </c>
      <c r="J56" s="22">
        <v>0</v>
      </c>
    </row>
    <row r="57" spans="1:11">
      <c r="A57" s="22" t="s">
        <v>1145</v>
      </c>
      <c r="B57" s="22">
        <v>49</v>
      </c>
      <c r="C57" s="22" t="s">
        <v>1144</v>
      </c>
      <c r="D57" s="22">
        <v>999</v>
      </c>
      <c r="E57" s="22" t="s">
        <v>691</v>
      </c>
      <c r="F57" s="22">
        <v>999</v>
      </c>
      <c r="G57" s="22">
        <v>1865</v>
      </c>
      <c r="H57" s="22">
        <v>0</v>
      </c>
      <c r="J57" s="22">
        <v>0</v>
      </c>
    </row>
    <row r="58" spans="1:11">
      <c r="A58" s="22" t="s">
        <v>1145</v>
      </c>
      <c r="B58" s="22">
        <v>49</v>
      </c>
      <c r="C58" s="22" t="s">
        <v>1144</v>
      </c>
      <c r="D58" s="22">
        <v>999</v>
      </c>
      <c r="E58" s="22" t="s">
        <v>691</v>
      </c>
      <c r="F58" s="22">
        <v>999</v>
      </c>
      <c r="G58" s="22">
        <v>1866</v>
      </c>
      <c r="H58" s="22">
        <v>0</v>
      </c>
      <c r="J58" s="22">
        <v>0</v>
      </c>
    </row>
    <row r="59" spans="1:11">
      <c r="A59" s="22" t="s">
        <v>1145</v>
      </c>
      <c r="B59" s="22">
        <v>49</v>
      </c>
      <c r="C59" s="22" t="s">
        <v>1144</v>
      </c>
      <c r="D59" s="22">
        <v>999</v>
      </c>
      <c r="E59" s="22" t="s">
        <v>691</v>
      </c>
      <c r="F59" s="22">
        <v>999</v>
      </c>
      <c r="G59" s="22">
        <v>1867</v>
      </c>
      <c r="H59" s="22">
        <v>0</v>
      </c>
      <c r="J59" s="22">
        <v>0</v>
      </c>
    </row>
    <row r="60" spans="1:11">
      <c r="A60" s="22" t="s">
        <v>1145</v>
      </c>
      <c r="B60" s="22">
        <v>49</v>
      </c>
      <c r="C60" s="22" t="s">
        <v>1144</v>
      </c>
      <c r="D60" s="22">
        <v>999</v>
      </c>
      <c r="E60" s="22" t="s">
        <v>691</v>
      </c>
      <c r="F60" s="22">
        <v>999</v>
      </c>
      <c r="G60" s="22">
        <v>1868</v>
      </c>
      <c r="H60" s="22">
        <v>0</v>
      </c>
      <c r="J60" s="22">
        <v>0</v>
      </c>
    </row>
    <row r="61" spans="1:11">
      <c r="A61" s="22" t="s">
        <v>1145</v>
      </c>
      <c r="B61" s="22">
        <v>49</v>
      </c>
      <c r="C61" s="22" t="s">
        <v>1144</v>
      </c>
      <c r="D61" s="22">
        <v>999</v>
      </c>
      <c r="E61" s="22" t="s">
        <v>691</v>
      </c>
      <c r="F61" s="22">
        <v>999</v>
      </c>
      <c r="G61" s="22">
        <v>1869</v>
      </c>
      <c r="H61" s="22">
        <v>0</v>
      </c>
      <c r="J61" s="22">
        <v>0</v>
      </c>
    </row>
    <row r="62" spans="1:11">
      <c r="A62" s="22" t="s">
        <v>1145</v>
      </c>
      <c r="B62" s="22">
        <v>49</v>
      </c>
      <c r="C62" s="22" t="s">
        <v>1144</v>
      </c>
      <c r="D62" s="22">
        <v>999</v>
      </c>
      <c r="E62" s="22" t="s">
        <v>691</v>
      </c>
      <c r="F62" s="22">
        <v>999</v>
      </c>
      <c r="G62" s="22">
        <v>1870</v>
      </c>
      <c r="H62" s="22">
        <v>0</v>
      </c>
      <c r="J62" s="22">
        <v>1</v>
      </c>
      <c r="K62" s="22">
        <v>3</v>
      </c>
    </row>
    <row r="63" spans="1:11">
      <c r="A63" s="22" t="s">
        <v>1143</v>
      </c>
      <c r="B63" s="22">
        <v>52</v>
      </c>
      <c r="C63" s="22" t="s">
        <v>1137</v>
      </c>
      <c r="D63" s="22">
        <v>999</v>
      </c>
      <c r="E63" s="22" t="s">
        <v>53</v>
      </c>
      <c r="F63" s="22">
        <v>375</v>
      </c>
      <c r="G63" s="22">
        <v>1865</v>
      </c>
      <c r="H63" s="22">
        <v>1</v>
      </c>
      <c r="I63" s="22">
        <v>9</v>
      </c>
      <c r="J63" s="22">
        <v>0</v>
      </c>
    </row>
    <row r="64" spans="1:11">
      <c r="A64" s="22" t="s">
        <v>1143</v>
      </c>
      <c r="B64" s="22">
        <v>52</v>
      </c>
      <c r="C64" s="22" t="s">
        <v>1137</v>
      </c>
      <c r="D64" s="22">
        <v>999</v>
      </c>
      <c r="E64" s="22" t="s">
        <v>53</v>
      </c>
      <c r="F64" s="22">
        <v>375</v>
      </c>
      <c r="G64" s="22">
        <v>1866</v>
      </c>
      <c r="H64" s="22">
        <v>0</v>
      </c>
      <c r="J64" s="22">
        <v>1</v>
      </c>
      <c r="K64" s="22">
        <v>9</v>
      </c>
    </row>
    <row r="65" spans="1:11">
      <c r="A65" s="22" t="s">
        <v>1143</v>
      </c>
      <c r="B65" s="22">
        <v>52</v>
      </c>
      <c r="C65" s="22" t="s">
        <v>1140</v>
      </c>
      <c r="D65" s="22">
        <v>999</v>
      </c>
      <c r="E65" s="22" t="s">
        <v>53</v>
      </c>
      <c r="F65" s="22">
        <v>375</v>
      </c>
      <c r="G65" s="22">
        <v>1866</v>
      </c>
      <c r="H65" s="22">
        <v>1</v>
      </c>
      <c r="I65" s="22">
        <v>1</v>
      </c>
      <c r="J65" s="22">
        <v>1</v>
      </c>
      <c r="K65" s="22">
        <v>9</v>
      </c>
    </row>
    <row r="66" spans="1:11">
      <c r="A66" s="22" t="s">
        <v>711</v>
      </c>
      <c r="B66" s="22">
        <v>55</v>
      </c>
      <c r="C66" s="22" t="s">
        <v>684</v>
      </c>
      <c r="D66" s="22">
        <v>343</v>
      </c>
      <c r="E66" s="22" t="s">
        <v>712</v>
      </c>
      <c r="F66" s="22">
        <v>28</v>
      </c>
      <c r="G66" s="22">
        <v>1866</v>
      </c>
      <c r="H66" s="22">
        <v>1</v>
      </c>
      <c r="I66" s="22">
        <v>6</v>
      </c>
      <c r="J66" s="22">
        <v>1</v>
      </c>
      <c r="K66" s="22">
        <v>7</v>
      </c>
    </row>
    <row r="67" spans="1:11">
      <c r="A67" s="22" t="s">
        <v>711</v>
      </c>
      <c r="B67" s="22">
        <v>55</v>
      </c>
      <c r="C67" s="22" t="s">
        <v>684</v>
      </c>
      <c r="D67" s="22">
        <v>343</v>
      </c>
      <c r="E67" s="22" t="s">
        <v>713</v>
      </c>
      <c r="F67" s="22">
        <v>63</v>
      </c>
      <c r="G67" s="22">
        <v>1866</v>
      </c>
      <c r="H67" s="22">
        <v>1</v>
      </c>
      <c r="I67" s="22">
        <v>6</v>
      </c>
      <c r="J67" s="22">
        <v>1</v>
      </c>
      <c r="K67" s="22">
        <v>7</v>
      </c>
    </row>
    <row r="68" spans="1:11">
      <c r="A68" s="22" t="s">
        <v>711</v>
      </c>
      <c r="B68" s="22">
        <v>55</v>
      </c>
      <c r="C68" s="22" t="s">
        <v>684</v>
      </c>
      <c r="D68" s="22">
        <v>343</v>
      </c>
      <c r="E68" s="22" t="s">
        <v>485</v>
      </c>
      <c r="F68" s="22">
        <v>20</v>
      </c>
      <c r="G68" s="22">
        <v>1866</v>
      </c>
      <c r="H68" s="22">
        <v>1</v>
      </c>
      <c r="I68" s="22">
        <v>6</v>
      </c>
      <c r="J68" s="22">
        <v>1</v>
      </c>
      <c r="K68" s="22">
        <v>7</v>
      </c>
    </row>
    <row r="69" spans="1:11">
      <c r="A69" s="22" t="s">
        <v>711</v>
      </c>
      <c r="B69" s="22">
        <v>55</v>
      </c>
      <c r="C69" s="22" t="s">
        <v>684</v>
      </c>
      <c r="D69" s="22">
        <v>343</v>
      </c>
      <c r="E69" s="22" t="s">
        <v>487</v>
      </c>
      <c r="F69" s="22">
        <v>216</v>
      </c>
      <c r="G69" s="22">
        <v>1866</v>
      </c>
      <c r="H69" s="22">
        <v>1</v>
      </c>
      <c r="I69" s="22">
        <v>6</v>
      </c>
      <c r="J69" s="22">
        <v>1</v>
      </c>
      <c r="K69" s="22">
        <v>7</v>
      </c>
    </row>
    <row r="70" spans="1:11">
      <c r="A70" s="22" t="s">
        <v>711</v>
      </c>
      <c r="B70" s="22">
        <v>55</v>
      </c>
      <c r="C70" s="22" t="s">
        <v>684</v>
      </c>
      <c r="D70" s="22">
        <v>343</v>
      </c>
      <c r="E70" s="22" t="s">
        <v>714</v>
      </c>
      <c r="F70" s="22">
        <v>28</v>
      </c>
      <c r="G70" s="22">
        <v>1866</v>
      </c>
      <c r="H70" s="22">
        <v>1</v>
      </c>
      <c r="I70" s="22">
        <v>6</v>
      </c>
      <c r="J70" s="22">
        <v>1</v>
      </c>
      <c r="K70" s="22">
        <v>7</v>
      </c>
    </row>
    <row r="71" spans="1:11">
      <c r="A71" s="22" t="s">
        <v>711</v>
      </c>
      <c r="B71" s="22">
        <v>55</v>
      </c>
      <c r="C71" s="22" t="s">
        <v>684</v>
      </c>
      <c r="D71" s="22">
        <v>343</v>
      </c>
      <c r="E71" s="22" t="s">
        <v>23</v>
      </c>
      <c r="F71" s="22">
        <v>56</v>
      </c>
      <c r="G71" s="22">
        <v>1866</v>
      </c>
      <c r="H71" s="22">
        <v>1</v>
      </c>
      <c r="I71" s="22">
        <v>6</v>
      </c>
      <c r="J71" s="22">
        <v>1</v>
      </c>
      <c r="K71" s="22">
        <v>7</v>
      </c>
    </row>
    <row r="72" spans="1:11">
      <c r="A72" s="22" t="s">
        <v>711</v>
      </c>
      <c r="B72" s="22">
        <v>55</v>
      </c>
      <c r="C72" s="22" t="s">
        <v>684</v>
      </c>
      <c r="D72" s="22">
        <v>343</v>
      </c>
      <c r="E72" s="22" t="s">
        <v>225</v>
      </c>
      <c r="F72" s="22">
        <v>19</v>
      </c>
      <c r="G72" s="22">
        <v>1866</v>
      </c>
      <c r="H72" s="22">
        <v>1</v>
      </c>
      <c r="I72" s="22">
        <v>6</v>
      </c>
      <c r="J72" s="22">
        <v>1</v>
      </c>
      <c r="K72" s="22">
        <v>7</v>
      </c>
    </row>
    <row r="73" spans="1:11">
      <c r="A73" s="22" t="s">
        <v>711</v>
      </c>
      <c r="B73" s="22">
        <v>55</v>
      </c>
      <c r="C73" s="22" t="s">
        <v>684</v>
      </c>
      <c r="D73" s="22">
        <v>343</v>
      </c>
      <c r="E73" s="22" t="s">
        <v>238</v>
      </c>
      <c r="F73" s="22">
        <v>27</v>
      </c>
      <c r="G73" s="22">
        <v>1866</v>
      </c>
      <c r="H73" s="22">
        <v>1</v>
      </c>
      <c r="I73" s="22">
        <v>6</v>
      </c>
      <c r="J73" s="22">
        <v>1</v>
      </c>
      <c r="K73" s="22">
        <v>6</v>
      </c>
    </row>
    <row r="74" spans="1:11">
      <c r="A74" s="22" t="s">
        <v>711</v>
      </c>
      <c r="B74" s="22">
        <v>55</v>
      </c>
      <c r="C74" s="22" t="s">
        <v>715</v>
      </c>
      <c r="E74" s="22" t="s">
        <v>712</v>
      </c>
      <c r="F74" s="22">
        <v>28</v>
      </c>
      <c r="G74" s="22">
        <v>1866</v>
      </c>
      <c r="H74" s="22">
        <v>1</v>
      </c>
      <c r="I74" s="22">
        <v>6</v>
      </c>
      <c r="J74" s="22">
        <v>1</v>
      </c>
      <c r="K74" s="22">
        <v>7</v>
      </c>
    </row>
    <row r="75" spans="1:11">
      <c r="A75" s="22" t="s">
        <v>711</v>
      </c>
      <c r="B75" s="22">
        <v>55</v>
      </c>
      <c r="C75" s="22" t="s">
        <v>715</v>
      </c>
      <c r="E75" s="22" t="s">
        <v>713</v>
      </c>
      <c r="F75" s="22">
        <v>63</v>
      </c>
      <c r="G75" s="22">
        <v>1866</v>
      </c>
      <c r="H75" s="22">
        <v>1</v>
      </c>
      <c r="I75" s="22">
        <v>6</v>
      </c>
      <c r="J75" s="22">
        <v>1</v>
      </c>
      <c r="K75" s="22">
        <v>7</v>
      </c>
    </row>
    <row r="76" spans="1:11">
      <c r="A76" s="22" t="s">
        <v>711</v>
      </c>
      <c r="B76" s="22">
        <v>55</v>
      </c>
      <c r="C76" s="22" t="s">
        <v>715</v>
      </c>
      <c r="E76" s="22" t="s">
        <v>485</v>
      </c>
      <c r="F76" s="22">
        <v>20</v>
      </c>
      <c r="G76" s="22">
        <v>1866</v>
      </c>
      <c r="H76" s="22">
        <v>1</v>
      </c>
      <c r="I76" s="22">
        <v>6</v>
      </c>
      <c r="J76" s="22">
        <v>1</v>
      </c>
      <c r="K76" s="22">
        <v>7</v>
      </c>
    </row>
    <row r="77" spans="1:11">
      <c r="A77" s="22" t="s">
        <v>711</v>
      </c>
      <c r="B77" s="22">
        <v>55</v>
      </c>
      <c r="C77" s="22" t="s">
        <v>715</v>
      </c>
      <c r="E77" s="22" t="s">
        <v>487</v>
      </c>
      <c r="F77" s="22">
        <v>216</v>
      </c>
      <c r="G77" s="22">
        <v>1866</v>
      </c>
      <c r="H77" s="22">
        <v>1</v>
      </c>
      <c r="I77" s="22">
        <v>6</v>
      </c>
      <c r="J77" s="22">
        <v>1</v>
      </c>
      <c r="K77" s="22">
        <v>7</v>
      </c>
    </row>
    <row r="78" spans="1:11">
      <c r="A78" s="22" t="s">
        <v>711</v>
      </c>
      <c r="B78" s="22">
        <v>55</v>
      </c>
      <c r="C78" s="22" t="s">
        <v>715</v>
      </c>
      <c r="E78" s="22" t="s">
        <v>714</v>
      </c>
      <c r="F78" s="22">
        <v>28</v>
      </c>
      <c r="G78" s="22">
        <v>1866</v>
      </c>
      <c r="H78" s="22">
        <v>1</v>
      </c>
      <c r="I78" s="22">
        <v>6</v>
      </c>
      <c r="J78" s="22">
        <v>1</v>
      </c>
      <c r="K78" s="22">
        <v>7</v>
      </c>
    </row>
    <row r="79" spans="1:11">
      <c r="A79" s="22" t="s">
        <v>711</v>
      </c>
      <c r="B79" s="22">
        <v>55</v>
      </c>
      <c r="C79" s="22" t="s">
        <v>715</v>
      </c>
      <c r="E79" s="22" t="s">
        <v>23</v>
      </c>
      <c r="F79" s="22">
        <v>56</v>
      </c>
      <c r="G79" s="22">
        <v>1866</v>
      </c>
      <c r="H79" s="22">
        <v>1</v>
      </c>
      <c r="I79" s="22">
        <v>6</v>
      </c>
      <c r="J79" s="22">
        <v>1</v>
      </c>
      <c r="K79" s="22">
        <v>7</v>
      </c>
    </row>
    <row r="80" spans="1:11">
      <c r="A80" s="22" t="s">
        <v>711</v>
      </c>
      <c r="B80" s="22">
        <v>55</v>
      </c>
      <c r="C80" s="22" t="s">
        <v>715</v>
      </c>
      <c r="E80" s="22" t="s">
        <v>225</v>
      </c>
      <c r="F80" s="22">
        <v>19</v>
      </c>
      <c r="G80" s="22">
        <v>1866</v>
      </c>
      <c r="H80" s="22">
        <v>1</v>
      </c>
      <c r="I80" s="22">
        <v>6</v>
      </c>
      <c r="J80" s="22">
        <v>1</v>
      </c>
      <c r="K80" s="22">
        <v>7</v>
      </c>
    </row>
    <row r="81" spans="1:11">
      <c r="A81" s="22" t="s">
        <v>711</v>
      </c>
      <c r="B81" s="22">
        <v>55</v>
      </c>
      <c r="C81" s="22" t="s">
        <v>715</v>
      </c>
      <c r="E81" s="22" t="s">
        <v>238</v>
      </c>
      <c r="F81" s="22">
        <v>27</v>
      </c>
      <c r="G81" s="22">
        <v>1866</v>
      </c>
      <c r="H81" s="22">
        <v>1</v>
      </c>
      <c r="I81" s="22">
        <v>6</v>
      </c>
      <c r="J81" s="22">
        <v>1</v>
      </c>
      <c r="K81" s="22">
        <v>6</v>
      </c>
    </row>
    <row r="82" spans="1:11">
      <c r="A82" s="22" t="s">
        <v>711</v>
      </c>
      <c r="B82" s="22">
        <v>55</v>
      </c>
      <c r="C82" s="22" t="s">
        <v>710</v>
      </c>
      <c r="D82" s="22">
        <v>11</v>
      </c>
      <c r="E82" s="22" t="s">
        <v>712</v>
      </c>
      <c r="F82" s="22">
        <v>28</v>
      </c>
      <c r="G82" s="22">
        <v>1866</v>
      </c>
      <c r="H82" s="22">
        <v>1</v>
      </c>
      <c r="I82" s="22">
        <v>6</v>
      </c>
      <c r="J82" s="22">
        <v>1</v>
      </c>
      <c r="K82" s="22">
        <v>7</v>
      </c>
    </row>
    <row r="83" spans="1:11">
      <c r="A83" s="22" t="s">
        <v>711</v>
      </c>
      <c r="B83" s="22">
        <v>55</v>
      </c>
      <c r="C83" s="22" t="s">
        <v>710</v>
      </c>
      <c r="D83" s="22">
        <v>11</v>
      </c>
      <c r="E83" s="22" t="s">
        <v>713</v>
      </c>
      <c r="F83" s="22">
        <v>63</v>
      </c>
      <c r="G83" s="22">
        <v>1866</v>
      </c>
      <c r="H83" s="22">
        <v>1</v>
      </c>
      <c r="I83" s="22">
        <v>6</v>
      </c>
      <c r="J83" s="22">
        <v>1</v>
      </c>
      <c r="K83" s="22">
        <v>7</v>
      </c>
    </row>
    <row r="84" spans="1:11">
      <c r="A84" s="22" t="s">
        <v>711</v>
      </c>
      <c r="B84" s="22">
        <v>55</v>
      </c>
      <c r="C84" s="22" t="s">
        <v>710</v>
      </c>
      <c r="D84" s="22">
        <v>11</v>
      </c>
      <c r="E84" s="22" t="s">
        <v>485</v>
      </c>
      <c r="F84" s="22">
        <v>20</v>
      </c>
      <c r="G84" s="22">
        <v>1866</v>
      </c>
      <c r="H84" s="22">
        <v>1</v>
      </c>
      <c r="I84" s="22">
        <v>6</v>
      </c>
      <c r="J84" s="22">
        <v>1</v>
      </c>
      <c r="K84" s="22">
        <v>7</v>
      </c>
    </row>
    <row r="85" spans="1:11">
      <c r="A85" s="22" t="s">
        <v>711</v>
      </c>
      <c r="B85" s="22">
        <v>55</v>
      </c>
      <c r="C85" s="22" t="s">
        <v>710</v>
      </c>
      <c r="D85" s="22">
        <v>11</v>
      </c>
      <c r="E85" s="22" t="s">
        <v>487</v>
      </c>
      <c r="F85" s="22">
        <v>216</v>
      </c>
      <c r="G85" s="22">
        <v>1866</v>
      </c>
      <c r="H85" s="22">
        <v>1</v>
      </c>
      <c r="I85" s="22">
        <v>6</v>
      </c>
      <c r="J85" s="22">
        <v>1</v>
      </c>
      <c r="K85" s="22">
        <v>7</v>
      </c>
    </row>
    <row r="86" spans="1:11">
      <c r="A86" s="22" t="s">
        <v>711</v>
      </c>
      <c r="B86" s="22">
        <v>55</v>
      </c>
      <c r="C86" s="22" t="s">
        <v>710</v>
      </c>
      <c r="D86" s="22">
        <v>11</v>
      </c>
      <c r="E86" s="22" t="s">
        <v>714</v>
      </c>
      <c r="F86" s="22">
        <v>28</v>
      </c>
      <c r="G86" s="22">
        <v>1866</v>
      </c>
      <c r="H86" s="22">
        <v>1</v>
      </c>
      <c r="I86" s="22">
        <v>6</v>
      </c>
      <c r="J86" s="22">
        <v>1</v>
      </c>
      <c r="K86" s="22">
        <v>7</v>
      </c>
    </row>
    <row r="87" spans="1:11">
      <c r="A87" s="22" t="s">
        <v>711</v>
      </c>
      <c r="B87" s="22">
        <v>55</v>
      </c>
      <c r="C87" s="22" t="s">
        <v>710</v>
      </c>
      <c r="D87" s="22">
        <v>11</v>
      </c>
      <c r="E87" s="22" t="s">
        <v>23</v>
      </c>
      <c r="F87" s="22">
        <v>56</v>
      </c>
      <c r="G87" s="22">
        <v>1866</v>
      </c>
      <c r="H87" s="22">
        <v>1</v>
      </c>
      <c r="I87" s="22">
        <v>6</v>
      </c>
      <c r="J87" s="22">
        <v>1</v>
      </c>
      <c r="K87" s="22">
        <v>7</v>
      </c>
    </row>
    <row r="88" spans="1:11">
      <c r="A88" s="22" t="s">
        <v>711</v>
      </c>
      <c r="B88" s="22">
        <v>55</v>
      </c>
      <c r="C88" s="22" t="s">
        <v>710</v>
      </c>
      <c r="D88" s="22">
        <v>11</v>
      </c>
      <c r="E88" s="22" t="s">
        <v>225</v>
      </c>
      <c r="F88" s="22">
        <v>19</v>
      </c>
      <c r="G88" s="22">
        <v>1866</v>
      </c>
      <c r="H88" s="22">
        <v>1</v>
      </c>
      <c r="I88" s="22">
        <v>6</v>
      </c>
      <c r="J88" s="22">
        <v>1</v>
      </c>
      <c r="K88" s="22">
        <v>7</v>
      </c>
    </row>
    <row r="89" spans="1:11">
      <c r="A89" s="22" t="s">
        <v>711</v>
      </c>
      <c r="B89" s="22">
        <v>55</v>
      </c>
      <c r="C89" s="22" t="s">
        <v>710</v>
      </c>
      <c r="D89" s="22">
        <v>11</v>
      </c>
      <c r="E89" s="22" t="s">
        <v>238</v>
      </c>
      <c r="F89" s="22">
        <v>27</v>
      </c>
      <c r="G89" s="22">
        <v>1866</v>
      </c>
      <c r="H89" s="22">
        <v>1</v>
      </c>
      <c r="I89" s="22">
        <v>6</v>
      </c>
      <c r="J89" s="22">
        <v>1</v>
      </c>
      <c r="K89" s="22">
        <v>6</v>
      </c>
    </row>
    <row r="90" spans="1:11">
      <c r="A90" s="22" t="s">
        <v>716</v>
      </c>
      <c r="B90" s="22">
        <v>58</v>
      </c>
      <c r="C90" s="22" t="s">
        <v>481</v>
      </c>
      <c r="D90" s="22">
        <v>304</v>
      </c>
      <c r="E90" s="22" t="s">
        <v>713</v>
      </c>
      <c r="F90" s="22">
        <v>63</v>
      </c>
      <c r="G90" s="22">
        <v>1870</v>
      </c>
      <c r="H90" s="22">
        <v>1</v>
      </c>
      <c r="I90" s="22">
        <v>7</v>
      </c>
      <c r="J90" s="22">
        <v>1</v>
      </c>
      <c r="K90" s="22">
        <v>11</v>
      </c>
    </row>
    <row r="91" spans="1:11">
      <c r="A91" s="22" t="s">
        <v>716</v>
      </c>
      <c r="B91" s="22">
        <v>58</v>
      </c>
      <c r="C91" s="22" t="s">
        <v>481</v>
      </c>
      <c r="D91" s="22">
        <v>304</v>
      </c>
      <c r="E91" s="22" t="s">
        <v>225</v>
      </c>
      <c r="F91" s="22">
        <v>19</v>
      </c>
      <c r="G91" s="22">
        <v>1870</v>
      </c>
      <c r="H91" s="22">
        <v>1</v>
      </c>
      <c r="I91" s="22">
        <v>7</v>
      </c>
      <c r="J91" s="22">
        <v>1</v>
      </c>
      <c r="K91" s="22">
        <v>11</v>
      </c>
    </row>
    <row r="92" spans="1:11">
      <c r="A92" s="22" t="s">
        <v>716</v>
      </c>
      <c r="B92" s="22">
        <v>58</v>
      </c>
      <c r="C92" s="22" t="s">
        <v>481</v>
      </c>
      <c r="D92" s="22">
        <v>304</v>
      </c>
      <c r="E92" s="22" t="s">
        <v>485</v>
      </c>
      <c r="F92" s="22">
        <v>20</v>
      </c>
      <c r="G92" s="22">
        <v>1870</v>
      </c>
      <c r="H92" s="22">
        <v>1</v>
      </c>
      <c r="I92" s="22">
        <v>7</v>
      </c>
      <c r="J92" s="22">
        <v>1</v>
      </c>
      <c r="K92" s="22">
        <v>11</v>
      </c>
    </row>
    <row r="93" spans="1:11">
      <c r="A93" s="22" t="s">
        <v>716</v>
      </c>
      <c r="B93" s="22">
        <v>58</v>
      </c>
      <c r="C93" s="22" t="s">
        <v>481</v>
      </c>
      <c r="D93" s="22">
        <v>304</v>
      </c>
      <c r="E93" s="22" t="s">
        <v>710</v>
      </c>
      <c r="F93" s="22">
        <v>13</v>
      </c>
      <c r="G93" s="22">
        <v>1870</v>
      </c>
      <c r="H93" s="22">
        <v>1</v>
      </c>
      <c r="I93" s="22">
        <v>7</v>
      </c>
      <c r="J93" s="22">
        <v>0</v>
      </c>
    </row>
    <row r="94" spans="1:11">
      <c r="A94" s="22" t="s">
        <v>716</v>
      </c>
      <c r="B94" s="22">
        <v>58</v>
      </c>
      <c r="C94" s="22" t="s">
        <v>481</v>
      </c>
      <c r="D94" s="22">
        <v>304</v>
      </c>
      <c r="E94" s="22" t="s">
        <v>710</v>
      </c>
      <c r="F94" s="22">
        <v>13</v>
      </c>
      <c r="G94" s="22">
        <v>1871</v>
      </c>
      <c r="H94" s="22">
        <v>0</v>
      </c>
      <c r="J94" s="22">
        <v>1</v>
      </c>
      <c r="K94" s="22">
        <v>2</v>
      </c>
    </row>
    <row r="95" spans="1:11">
      <c r="A95" s="22" t="s">
        <v>1142</v>
      </c>
      <c r="B95" s="22">
        <v>60</v>
      </c>
      <c r="C95" s="22" t="s">
        <v>965</v>
      </c>
      <c r="D95" s="22">
        <v>999</v>
      </c>
      <c r="E95" s="22" t="s">
        <v>968</v>
      </c>
      <c r="F95" s="22">
        <v>999</v>
      </c>
      <c r="G95" s="22">
        <v>1876</v>
      </c>
      <c r="H95" s="22">
        <v>1</v>
      </c>
      <c r="I95" s="22">
        <v>3</v>
      </c>
      <c r="J95" s="22">
        <v>1</v>
      </c>
      <c r="K95" s="22">
        <v>4</v>
      </c>
    </row>
    <row r="96" spans="1:11">
      <c r="A96" s="22" t="s">
        <v>1141</v>
      </c>
      <c r="B96" s="22">
        <v>61</v>
      </c>
      <c r="C96" s="22" t="s">
        <v>718</v>
      </c>
      <c r="D96" s="22">
        <v>245</v>
      </c>
      <c r="E96" s="22" t="s">
        <v>496</v>
      </c>
      <c r="F96" s="22">
        <v>83</v>
      </c>
      <c r="G96" s="22">
        <v>1877</v>
      </c>
      <c r="H96" s="22">
        <v>1</v>
      </c>
      <c r="I96" s="22">
        <v>4</v>
      </c>
      <c r="J96" s="22">
        <v>0</v>
      </c>
    </row>
    <row r="97" spans="1:11">
      <c r="A97" s="22" t="s">
        <v>1141</v>
      </c>
      <c r="B97" s="22">
        <v>61</v>
      </c>
      <c r="C97" s="22" t="s">
        <v>718</v>
      </c>
      <c r="D97" s="22">
        <v>245</v>
      </c>
      <c r="E97" s="22" t="s">
        <v>496</v>
      </c>
      <c r="F97" s="22">
        <v>83</v>
      </c>
      <c r="G97" s="22">
        <v>1878</v>
      </c>
      <c r="H97" s="22">
        <v>0</v>
      </c>
      <c r="J97" s="22">
        <v>1</v>
      </c>
      <c r="K97" s="22">
        <v>1</v>
      </c>
    </row>
    <row r="98" spans="1:11">
      <c r="A98" s="22" t="s">
        <v>1138</v>
      </c>
      <c r="B98" s="22">
        <v>64</v>
      </c>
      <c r="C98" s="22" t="s">
        <v>1137</v>
      </c>
      <c r="D98" s="22">
        <v>999</v>
      </c>
      <c r="E98" s="22" t="s">
        <v>1140</v>
      </c>
      <c r="F98" s="22">
        <v>999</v>
      </c>
      <c r="G98" s="22">
        <v>1879</v>
      </c>
      <c r="H98" s="22">
        <v>1</v>
      </c>
      <c r="I98" s="22">
        <v>4</v>
      </c>
      <c r="J98" s="22">
        <v>0</v>
      </c>
    </row>
    <row r="99" spans="1:11">
      <c r="A99" s="22" t="s">
        <v>1138</v>
      </c>
      <c r="B99" s="22">
        <v>64</v>
      </c>
      <c r="C99" s="22" t="s">
        <v>1137</v>
      </c>
      <c r="D99" s="22">
        <v>999</v>
      </c>
      <c r="E99" s="22" t="s">
        <v>1140</v>
      </c>
      <c r="F99" s="22">
        <v>999</v>
      </c>
      <c r="G99" s="22">
        <v>1880</v>
      </c>
      <c r="H99" s="22">
        <v>0</v>
      </c>
      <c r="J99" s="22">
        <v>0</v>
      </c>
    </row>
    <row r="100" spans="1:11">
      <c r="A100" s="22" t="s">
        <v>1138</v>
      </c>
      <c r="B100" s="22">
        <v>64</v>
      </c>
      <c r="C100" s="22" t="s">
        <v>1137</v>
      </c>
      <c r="D100" s="22">
        <v>999</v>
      </c>
      <c r="E100" s="22" t="s">
        <v>1140</v>
      </c>
      <c r="F100" s="22">
        <v>999</v>
      </c>
      <c r="G100" s="22">
        <v>1881</v>
      </c>
      <c r="H100" s="22">
        <v>0</v>
      </c>
      <c r="J100" s="22">
        <v>0</v>
      </c>
    </row>
    <row r="101" spans="1:11">
      <c r="A101" s="22" t="s">
        <v>1138</v>
      </c>
      <c r="B101" s="22">
        <v>64</v>
      </c>
      <c r="C101" s="22" t="s">
        <v>1137</v>
      </c>
      <c r="D101" s="22">
        <v>999</v>
      </c>
      <c r="E101" s="22" t="s">
        <v>1140</v>
      </c>
      <c r="F101" s="22">
        <v>999</v>
      </c>
      <c r="G101" s="22">
        <v>1882</v>
      </c>
      <c r="H101" s="22">
        <v>0</v>
      </c>
      <c r="J101" s="22">
        <v>0</v>
      </c>
    </row>
    <row r="102" spans="1:11">
      <c r="A102" s="22" t="s">
        <v>1138</v>
      </c>
      <c r="B102" s="22">
        <v>64</v>
      </c>
      <c r="C102" s="22" t="s">
        <v>1137</v>
      </c>
      <c r="D102" s="22">
        <v>999</v>
      </c>
      <c r="E102" s="22" t="s">
        <v>1140</v>
      </c>
      <c r="F102" s="22">
        <v>999</v>
      </c>
      <c r="G102" s="22">
        <v>1883</v>
      </c>
      <c r="H102" s="22">
        <v>0</v>
      </c>
      <c r="J102" s="22">
        <v>1</v>
      </c>
      <c r="K102" s="22">
        <v>10</v>
      </c>
    </row>
    <row r="103" spans="1:11">
      <c r="A103" s="22" t="s">
        <v>1138</v>
      </c>
      <c r="B103" s="22">
        <v>64</v>
      </c>
      <c r="C103" s="22" t="s">
        <v>1137</v>
      </c>
      <c r="D103" s="22">
        <v>999</v>
      </c>
      <c r="E103" s="22" t="s">
        <v>1139</v>
      </c>
      <c r="F103" s="22">
        <v>999</v>
      </c>
      <c r="G103" s="22">
        <v>1879</v>
      </c>
      <c r="H103" s="22">
        <v>1</v>
      </c>
      <c r="I103" s="22">
        <v>2</v>
      </c>
      <c r="J103" s="22">
        <v>0</v>
      </c>
    </row>
    <row r="104" spans="1:11">
      <c r="A104" s="22" t="s">
        <v>1138</v>
      </c>
      <c r="B104" s="22">
        <v>64</v>
      </c>
      <c r="C104" s="22" t="s">
        <v>1137</v>
      </c>
      <c r="D104" s="22">
        <v>999</v>
      </c>
      <c r="E104" s="22" t="s">
        <v>1139</v>
      </c>
      <c r="F104" s="22">
        <v>999</v>
      </c>
      <c r="G104" s="22">
        <v>1880</v>
      </c>
      <c r="H104" s="22">
        <v>0</v>
      </c>
      <c r="J104" s="22">
        <v>0</v>
      </c>
    </row>
    <row r="105" spans="1:11">
      <c r="A105" s="22" t="s">
        <v>1138</v>
      </c>
      <c r="B105" s="22">
        <v>64</v>
      </c>
      <c r="C105" s="22" t="s">
        <v>1137</v>
      </c>
      <c r="D105" s="22">
        <v>999</v>
      </c>
      <c r="E105" s="22" t="s">
        <v>1139</v>
      </c>
      <c r="F105" s="22">
        <v>999</v>
      </c>
      <c r="G105" s="22">
        <v>1881</v>
      </c>
      <c r="H105" s="22">
        <v>0</v>
      </c>
      <c r="J105" s="22">
        <v>0</v>
      </c>
    </row>
    <row r="106" spans="1:11">
      <c r="A106" s="22" t="s">
        <v>1138</v>
      </c>
      <c r="B106" s="22">
        <v>64</v>
      </c>
      <c r="C106" s="22" t="s">
        <v>1137</v>
      </c>
      <c r="D106" s="22">
        <v>999</v>
      </c>
      <c r="E106" s="22" t="s">
        <v>1139</v>
      </c>
      <c r="F106" s="22">
        <v>999</v>
      </c>
      <c r="G106" s="22">
        <v>1882</v>
      </c>
      <c r="H106" s="22">
        <v>0</v>
      </c>
      <c r="J106" s="22">
        <v>0</v>
      </c>
    </row>
    <row r="107" spans="1:11">
      <c r="A107" s="22" t="s">
        <v>1138</v>
      </c>
      <c r="B107" s="22">
        <v>64</v>
      </c>
      <c r="C107" s="22" t="s">
        <v>1137</v>
      </c>
      <c r="D107" s="22">
        <v>999</v>
      </c>
      <c r="E107" s="22" t="s">
        <v>1139</v>
      </c>
      <c r="F107" s="22">
        <v>999</v>
      </c>
      <c r="G107" s="22">
        <v>1883</v>
      </c>
      <c r="H107" s="22">
        <v>0</v>
      </c>
      <c r="J107" s="22">
        <v>1</v>
      </c>
      <c r="K107" s="22">
        <v>12</v>
      </c>
    </row>
    <row r="108" spans="1:11">
      <c r="A108" s="22" t="s">
        <v>1136</v>
      </c>
      <c r="B108" s="22">
        <v>65</v>
      </c>
      <c r="C108" s="22" t="s">
        <v>870</v>
      </c>
      <c r="D108" s="22">
        <v>999</v>
      </c>
      <c r="E108" s="22" t="s">
        <v>695</v>
      </c>
      <c r="F108" s="22">
        <v>176</v>
      </c>
      <c r="G108" s="22">
        <v>1882</v>
      </c>
      <c r="H108" s="22">
        <v>1</v>
      </c>
      <c r="I108" s="22">
        <v>2</v>
      </c>
      <c r="J108" s="22">
        <v>1</v>
      </c>
      <c r="K108" s="22">
        <v>9</v>
      </c>
    </row>
    <row r="109" spans="1:11">
      <c r="A109" s="22" t="s">
        <v>1135</v>
      </c>
      <c r="B109" s="22">
        <v>67</v>
      </c>
      <c r="C109" s="22" t="s">
        <v>481</v>
      </c>
      <c r="D109" s="22">
        <v>304</v>
      </c>
      <c r="E109" s="22" t="s">
        <v>719</v>
      </c>
      <c r="F109" s="22">
        <v>999</v>
      </c>
      <c r="G109" s="22">
        <v>1884</v>
      </c>
      <c r="H109" s="22">
        <v>1</v>
      </c>
      <c r="I109" s="22">
        <v>6</v>
      </c>
      <c r="J109" s="22">
        <v>0</v>
      </c>
    </row>
    <row r="110" spans="1:11">
      <c r="A110" s="22" t="s">
        <v>1135</v>
      </c>
      <c r="B110" s="22">
        <v>67</v>
      </c>
      <c r="C110" s="22" t="s">
        <v>481</v>
      </c>
      <c r="D110" s="22">
        <v>304</v>
      </c>
      <c r="E110" s="22" t="s">
        <v>719</v>
      </c>
      <c r="F110" s="22">
        <v>999</v>
      </c>
      <c r="G110" s="22">
        <v>1885</v>
      </c>
      <c r="H110" s="22">
        <v>0</v>
      </c>
      <c r="J110" s="22">
        <v>1</v>
      </c>
      <c r="K110" s="22">
        <v>6</v>
      </c>
    </row>
    <row r="111" spans="1:11">
      <c r="A111" s="22" t="s">
        <v>1134</v>
      </c>
      <c r="B111" s="22">
        <v>70</v>
      </c>
      <c r="C111" s="22" t="s">
        <v>965</v>
      </c>
      <c r="D111" s="22">
        <v>999</v>
      </c>
      <c r="E111" s="22" t="s">
        <v>968</v>
      </c>
      <c r="F111" s="22">
        <v>999</v>
      </c>
      <c r="G111" s="22">
        <v>1885</v>
      </c>
      <c r="H111" s="22">
        <v>1</v>
      </c>
      <c r="I111" s="22">
        <v>3</v>
      </c>
      <c r="J111" s="22">
        <v>1</v>
      </c>
      <c r="K111" s="22">
        <v>4</v>
      </c>
    </row>
    <row r="112" spans="1:11">
      <c r="A112" s="22" t="s">
        <v>1133</v>
      </c>
      <c r="B112" s="22">
        <v>73</v>
      </c>
      <c r="C112" s="22" t="s">
        <v>720</v>
      </c>
      <c r="D112" s="22">
        <v>999</v>
      </c>
      <c r="E112" s="22" t="s">
        <v>719</v>
      </c>
      <c r="F112" s="22">
        <v>999</v>
      </c>
      <c r="G112" s="22">
        <v>1894</v>
      </c>
      <c r="H112" s="22">
        <v>1</v>
      </c>
      <c r="I112" s="22">
        <v>7</v>
      </c>
      <c r="J112" s="22">
        <v>0</v>
      </c>
    </row>
    <row r="113" spans="1:11">
      <c r="A113" s="22" t="s">
        <v>1133</v>
      </c>
      <c r="B113" s="22">
        <v>73</v>
      </c>
      <c r="C113" s="22" t="s">
        <v>720</v>
      </c>
      <c r="D113" s="22">
        <v>999</v>
      </c>
      <c r="E113" s="22" t="s">
        <v>719</v>
      </c>
      <c r="F113" s="22">
        <v>999</v>
      </c>
      <c r="G113" s="22">
        <v>1895</v>
      </c>
      <c r="H113" s="22">
        <v>0</v>
      </c>
      <c r="J113" s="22">
        <v>1</v>
      </c>
      <c r="K113" s="22">
        <v>3</v>
      </c>
    </row>
    <row r="114" spans="1:11">
      <c r="A114" s="22" t="s">
        <v>1132</v>
      </c>
      <c r="B114" s="22">
        <v>76</v>
      </c>
      <c r="C114" s="22" t="s">
        <v>721</v>
      </c>
      <c r="D114" s="22">
        <v>240</v>
      </c>
      <c r="E114" s="22" t="s">
        <v>693</v>
      </c>
      <c r="F114" s="22">
        <v>245</v>
      </c>
      <c r="G114" s="22">
        <v>1897</v>
      </c>
      <c r="H114" s="22">
        <v>1</v>
      </c>
      <c r="I114" s="22">
        <v>2</v>
      </c>
      <c r="J114" s="22">
        <v>1</v>
      </c>
      <c r="K114" s="22">
        <v>5</v>
      </c>
    </row>
    <row r="115" spans="1:11">
      <c r="A115" s="22" t="s">
        <v>1131</v>
      </c>
      <c r="B115" s="22">
        <v>79</v>
      </c>
      <c r="C115" s="22" t="s">
        <v>53</v>
      </c>
      <c r="D115" s="22">
        <v>375</v>
      </c>
      <c r="E115" s="22" t="s">
        <v>682</v>
      </c>
      <c r="F115" s="22">
        <v>999</v>
      </c>
      <c r="G115" s="22">
        <v>1898</v>
      </c>
      <c r="H115" s="22">
        <v>1</v>
      </c>
      <c r="I115" s="22">
        <v>4</v>
      </c>
      <c r="J115" s="22">
        <v>1</v>
      </c>
      <c r="K115" s="22">
        <v>12</v>
      </c>
    </row>
    <row r="116" spans="1:11">
      <c r="A116" s="22" t="s">
        <v>722</v>
      </c>
      <c r="B116" s="22">
        <v>82</v>
      </c>
      <c r="C116" s="22" t="s">
        <v>719</v>
      </c>
      <c r="D116" s="22">
        <v>999</v>
      </c>
      <c r="E116" s="22" t="s">
        <v>496</v>
      </c>
      <c r="F116" s="22">
        <v>83</v>
      </c>
      <c r="G116" s="22">
        <v>1900</v>
      </c>
      <c r="H116" s="22">
        <v>1</v>
      </c>
      <c r="I116" s="22">
        <v>6</v>
      </c>
      <c r="J116" s="22">
        <v>1</v>
      </c>
      <c r="K116" s="22">
        <v>8</v>
      </c>
    </row>
    <row r="117" spans="1:11">
      <c r="A117" s="22" t="s">
        <v>722</v>
      </c>
      <c r="B117" s="22">
        <v>82</v>
      </c>
      <c r="C117" s="22" t="s">
        <v>719</v>
      </c>
      <c r="D117" s="22">
        <v>999</v>
      </c>
      <c r="E117" s="22" t="s">
        <v>720</v>
      </c>
      <c r="F117" s="22">
        <v>999</v>
      </c>
      <c r="G117" s="22">
        <v>1900</v>
      </c>
      <c r="H117" s="22">
        <v>1</v>
      </c>
      <c r="I117" s="22">
        <v>6</v>
      </c>
      <c r="J117" s="22">
        <v>1</v>
      </c>
      <c r="K117" s="22">
        <v>8</v>
      </c>
    </row>
    <row r="118" spans="1:11">
      <c r="A118" s="22" t="s">
        <v>722</v>
      </c>
      <c r="B118" s="22">
        <v>82</v>
      </c>
      <c r="C118" s="22" t="s">
        <v>719</v>
      </c>
      <c r="D118" s="22">
        <v>999</v>
      </c>
      <c r="E118" s="22" t="s">
        <v>723</v>
      </c>
      <c r="F118" s="22">
        <v>999</v>
      </c>
      <c r="G118" s="22">
        <v>1900</v>
      </c>
      <c r="H118" s="22">
        <v>1</v>
      </c>
      <c r="I118" s="22">
        <v>6</v>
      </c>
      <c r="J118" s="22">
        <v>1</v>
      </c>
      <c r="K118" s="22">
        <v>8</v>
      </c>
    </row>
    <row r="119" spans="1:11">
      <c r="A119" s="22" t="s">
        <v>722</v>
      </c>
      <c r="B119" s="22">
        <v>82</v>
      </c>
      <c r="C119" s="22" t="s">
        <v>719</v>
      </c>
      <c r="D119" s="22">
        <v>999</v>
      </c>
      <c r="E119" s="22" t="s">
        <v>453</v>
      </c>
      <c r="F119" s="22">
        <v>176</v>
      </c>
      <c r="G119" s="22">
        <v>1900</v>
      </c>
      <c r="H119" s="22">
        <v>1</v>
      </c>
      <c r="I119" s="22">
        <v>6</v>
      </c>
      <c r="J119" s="22">
        <v>1</v>
      </c>
      <c r="K119" s="22">
        <v>8</v>
      </c>
    </row>
    <row r="120" spans="1:11">
      <c r="A120" s="22" t="s">
        <v>722</v>
      </c>
      <c r="B120" s="22">
        <v>82</v>
      </c>
      <c r="C120" s="22" t="s">
        <v>719</v>
      </c>
      <c r="D120" s="22">
        <v>999</v>
      </c>
      <c r="E120" s="22" t="s">
        <v>481</v>
      </c>
      <c r="F120" s="22">
        <v>304</v>
      </c>
      <c r="G120" s="22">
        <v>1900</v>
      </c>
      <c r="H120" s="22">
        <v>1</v>
      </c>
      <c r="I120" s="22">
        <v>6</v>
      </c>
      <c r="J120" s="22">
        <v>1</v>
      </c>
      <c r="K120" s="22">
        <v>8</v>
      </c>
    </row>
    <row r="121" spans="1:11">
      <c r="A121" s="22" t="s">
        <v>1130</v>
      </c>
      <c r="B121" s="22">
        <v>83</v>
      </c>
      <c r="C121" s="22" t="s">
        <v>496</v>
      </c>
      <c r="D121" s="22">
        <v>83</v>
      </c>
      <c r="E121" s="22" t="s">
        <v>719</v>
      </c>
      <c r="F121" s="22">
        <v>999</v>
      </c>
      <c r="G121" s="22">
        <v>1900</v>
      </c>
      <c r="H121" s="22">
        <v>1</v>
      </c>
      <c r="I121" s="22">
        <v>7</v>
      </c>
      <c r="J121" s="22">
        <v>1</v>
      </c>
      <c r="K121" s="22">
        <v>10</v>
      </c>
    </row>
    <row r="122" spans="1:11">
      <c r="A122" s="22" t="s">
        <v>1129</v>
      </c>
      <c r="B122" s="22">
        <v>85</v>
      </c>
      <c r="C122" s="22" t="s">
        <v>496</v>
      </c>
      <c r="D122" s="22">
        <v>83</v>
      </c>
      <c r="E122" s="22" t="s">
        <v>720</v>
      </c>
      <c r="F122" s="22">
        <v>999</v>
      </c>
      <c r="G122" s="22">
        <v>1904</v>
      </c>
      <c r="H122" s="22">
        <v>1</v>
      </c>
      <c r="I122" s="22">
        <v>2</v>
      </c>
      <c r="J122" s="22">
        <v>0</v>
      </c>
    </row>
    <row r="123" spans="1:11">
      <c r="A123" s="22" t="s">
        <v>1129</v>
      </c>
      <c r="B123" s="22">
        <v>85</v>
      </c>
      <c r="C123" s="22" t="s">
        <v>496</v>
      </c>
      <c r="D123" s="22">
        <v>83</v>
      </c>
      <c r="E123" s="22" t="s">
        <v>720</v>
      </c>
      <c r="F123" s="22">
        <v>999</v>
      </c>
      <c r="G123" s="22">
        <v>1905</v>
      </c>
      <c r="H123" s="22">
        <v>0</v>
      </c>
      <c r="J123" s="22">
        <v>1</v>
      </c>
      <c r="K123" s="22">
        <v>9</v>
      </c>
    </row>
    <row r="124" spans="1:11">
      <c r="A124" s="22" t="s">
        <v>1128</v>
      </c>
      <c r="B124" s="22">
        <v>88</v>
      </c>
      <c r="C124" s="22" t="s">
        <v>966</v>
      </c>
      <c r="D124" s="22">
        <v>999</v>
      </c>
      <c r="E124" s="22" t="s">
        <v>965</v>
      </c>
      <c r="F124" s="22">
        <v>999</v>
      </c>
      <c r="G124" s="22">
        <v>1906</v>
      </c>
      <c r="H124" s="22">
        <v>1</v>
      </c>
      <c r="I124" s="22">
        <v>5</v>
      </c>
      <c r="J124" s="22">
        <v>1</v>
      </c>
      <c r="K124" s="22">
        <v>7</v>
      </c>
    </row>
    <row r="125" spans="1:11">
      <c r="A125" s="22" t="s">
        <v>1128</v>
      </c>
      <c r="B125" s="22">
        <v>88</v>
      </c>
      <c r="C125" s="22" t="s">
        <v>968</v>
      </c>
      <c r="D125" s="22">
        <v>999</v>
      </c>
      <c r="E125" s="22" t="s">
        <v>965</v>
      </c>
      <c r="F125" s="22">
        <v>999</v>
      </c>
      <c r="G125" s="22">
        <v>1906</v>
      </c>
      <c r="H125" s="22">
        <v>1</v>
      </c>
      <c r="I125" s="22">
        <v>5</v>
      </c>
      <c r="J125" s="22">
        <v>1</v>
      </c>
      <c r="K125" s="22">
        <v>7</v>
      </c>
    </row>
    <row r="126" spans="1:11">
      <c r="A126" s="22" t="s">
        <v>1127</v>
      </c>
      <c r="B126" s="22">
        <v>91</v>
      </c>
      <c r="C126" s="22" t="s">
        <v>967</v>
      </c>
      <c r="D126" s="22">
        <v>999</v>
      </c>
      <c r="E126" s="22" t="s">
        <v>968</v>
      </c>
      <c r="F126" s="22">
        <v>999</v>
      </c>
      <c r="G126" s="22">
        <v>1907</v>
      </c>
      <c r="H126" s="22">
        <v>1</v>
      </c>
      <c r="I126" s="22">
        <v>2</v>
      </c>
      <c r="J126" s="22">
        <v>1</v>
      </c>
      <c r="K126" s="22">
        <v>4</v>
      </c>
    </row>
    <row r="127" spans="1:11">
      <c r="A127" s="22" t="s">
        <v>1127</v>
      </c>
      <c r="B127" s="22">
        <v>91</v>
      </c>
      <c r="C127" s="22" t="s">
        <v>967</v>
      </c>
      <c r="D127" s="22">
        <v>999</v>
      </c>
      <c r="E127" s="22" t="s">
        <v>966</v>
      </c>
      <c r="F127" s="22">
        <v>999</v>
      </c>
      <c r="G127" s="22">
        <v>1907</v>
      </c>
      <c r="H127" s="22">
        <v>1</v>
      </c>
      <c r="I127" s="22">
        <v>2</v>
      </c>
      <c r="J127" s="22">
        <v>1</v>
      </c>
      <c r="K127" s="22">
        <v>4</v>
      </c>
    </row>
    <row r="128" spans="1:11">
      <c r="A128" s="22" t="s">
        <v>1126</v>
      </c>
      <c r="B128" s="22">
        <v>94</v>
      </c>
      <c r="C128" s="22" t="s">
        <v>53</v>
      </c>
      <c r="D128" s="22">
        <v>375</v>
      </c>
      <c r="E128" s="22" t="s">
        <v>701</v>
      </c>
      <c r="F128" s="22">
        <v>999</v>
      </c>
      <c r="G128" s="22">
        <v>1909</v>
      </c>
      <c r="H128" s="22">
        <v>1</v>
      </c>
      <c r="I128" s="22">
        <v>7</v>
      </c>
      <c r="J128" s="22">
        <v>0</v>
      </c>
    </row>
    <row r="129" spans="1:11">
      <c r="A129" s="22" t="s">
        <v>1126</v>
      </c>
      <c r="B129" s="22">
        <v>94</v>
      </c>
      <c r="C129" s="22" t="s">
        <v>53</v>
      </c>
      <c r="D129" s="22">
        <v>375</v>
      </c>
      <c r="E129" s="22" t="s">
        <v>701</v>
      </c>
      <c r="F129" s="22">
        <v>999</v>
      </c>
      <c r="G129" s="22">
        <v>1910</v>
      </c>
      <c r="H129" s="22">
        <v>0</v>
      </c>
      <c r="J129" s="22">
        <v>1</v>
      </c>
      <c r="K129" s="22">
        <v>3</v>
      </c>
    </row>
    <row r="130" spans="1:11">
      <c r="A130" s="22" t="s">
        <v>1125</v>
      </c>
      <c r="B130" s="22">
        <v>97</v>
      </c>
      <c r="C130" s="22" t="s">
        <v>684</v>
      </c>
      <c r="D130" s="22">
        <v>343</v>
      </c>
      <c r="E130" s="22" t="s">
        <v>693</v>
      </c>
      <c r="F130" s="22">
        <v>245</v>
      </c>
      <c r="G130" s="22">
        <v>1911</v>
      </c>
      <c r="H130" s="22">
        <v>1</v>
      </c>
      <c r="I130" s="22">
        <v>9</v>
      </c>
      <c r="J130" s="22">
        <v>0</v>
      </c>
    </row>
    <row r="131" spans="1:11">
      <c r="A131" s="22" t="s">
        <v>1125</v>
      </c>
      <c r="B131" s="22">
        <v>97</v>
      </c>
      <c r="C131" s="22" t="s">
        <v>684</v>
      </c>
      <c r="D131" s="22">
        <v>343</v>
      </c>
      <c r="E131" s="22" t="s">
        <v>693</v>
      </c>
      <c r="F131" s="22">
        <v>245</v>
      </c>
      <c r="G131" s="22">
        <v>1912</v>
      </c>
      <c r="H131" s="22">
        <v>0</v>
      </c>
      <c r="J131" s="22">
        <v>1</v>
      </c>
      <c r="K131" s="22">
        <v>10</v>
      </c>
    </row>
    <row r="132" spans="1:11">
      <c r="A132" s="22" t="s">
        <v>724</v>
      </c>
      <c r="B132" s="22">
        <v>100</v>
      </c>
      <c r="C132" s="22" t="s">
        <v>718</v>
      </c>
      <c r="D132" s="22">
        <v>245</v>
      </c>
      <c r="E132" s="22" t="s">
        <v>721</v>
      </c>
      <c r="F132" s="22">
        <v>240</v>
      </c>
      <c r="G132" s="22">
        <v>1912</v>
      </c>
      <c r="H132" s="22">
        <v>1</v>
      </c>
      <c r="I132" s="22">
        <v>10</v>
      </c>
      <c r="J132" s="22">
        <v>0</v>
      </c>
    </row>
    <row r="133" spans="1:11">
      <c r="A133" s="22" t="s">
        <v>724</v>
      </c>
      <c r="B133" s="22">
        <v>100</v>
      </c>
      <c r="C133" s="22" t="s">
        <v>718</v>
      </c>
      <c r="D133" s="22">
        <v>245</v>
      </c>
      <c r="E133" s="22" t="s">
        <v>721</v>
      </c>
      <c r="F133" s="22">
        <v>240</v>
      </c>
      <c r="G133" s="22">
        <v>1913</v>
      </c>
      <c r="H133" s="22">
        <v>0</v>
      </c>
      <c r="J133" s="22">
        <v>1</v>
      </c>
      <c r="K133" s="22">
        <v>4</v>
      </c>
    </row>
    <row r="134" spans="1:11">
      <c r="A134" s="22" t="s">
        <v>724</v>
      </c>
      <c r="B134" s="22">
        <v>100</v>
      </c>
      <c r="C134" s="22" t="s">
        <v>718</v>
      </c>
      <c r="D134" s="22">
        <v>245</v>
      </c>
      <c r="E134" s="22" t="s">
        <v>37</v>
      </c>
      <c r="F134" s="22">
        <v>248</v>
      </c>
      <c r="G134" s="22">
        <v>1912</v>
      </c>
      <c r="H134" s="22">
        <v>1</v>
      </c>
      <c r="I134" s="22">
        <v>10</v>
      </c>
      <c r="J134" s="22">
        <v>0</v>
      </c>
    </row>
    <row r="135" spans="1:11">
      <c r="A135" s="22" t="s">
        <v>724</v>
      </c>
      <c r="B135" s="22">
        <v>100</v>
      </c>
      <c r="C135" s="22" t="s">
        <v>718</v>
      </c>
      <c r="D135" s="22">
        <v>245</v>
      </c>
      <c r="E135" s="22" t="s">
        <v>37</v>
      </c>
      <c r="F135" s="22">
        <v>248</v>
      </c>
      <c r="G135" s="22">
        <v>1912</v>
      </c>
      <c r="H135" s="22">
        <v>0</v>
      </c>
      <c r="J135" s="22">
        <v>1</v>
      </c>
      <c r="K135" s="22">
        <v>4</v>
      </c>
    </row>
    <row r="136" spans="1:11">
      <c r="A136" s="22" t="s">
        <v>724</v>
      </c>
      <c r="B136" s="22">
        <v>100</v>
      </c>
      <c r="C136" s="22" t="s">
        <v>718</v>
      </c>
      <c r="D136" s="22">
        <v>245</v>
      </c>
      <c r="E136" s="22" t="s">
        <v>725</v>
      </c>
      <c r="F136" s="22">
        <v>999</v>
      </c>
      <c r="G136" s="22">
        <v>1912</v>
      </c>
      <c r="H136" s="22">
        <v>1</v>
      </c>
      <c r="I136" s="22">
        <v>10</v>
      </c>
      <c r="J136" s="22">
        <v>0</v>
      </c>
    </row>
    <row r="137" spans="1:11">
      <c r="A137" s="22" t="s">
        <v>724</v>
      </c>
      <c r="B137" s="22">
        <v>100</v>
      </c>
      <c r="C137" s="22" t="s">
        <v>718</v>
      </c>
      <c r="D137" s="22">
        <v>245</v>
      </c>
      <c r="E137" s="22" t="s">
        <v>725</v>
      </c>
      <c r="F137" s="22">
        <v>999</v>
      </c>
      <c r="G137" s="22">
        <v>1912</v>
      </c>
      <c r="H137" s="22">
        <v>0</v>
      </c>
      <c r="J137" s="22">
        <v>1</v>
      </c>
      <c r="K137" s="22">
        <v>4</v>
      </c>
    </row>
    <row r="138" spans="1:11">
      <c r="A138" s="22" t="s">
        <v>726</v>
      </c>
      <c r="B138" s="22">
        <v>103</v>
      </c>
      <c r="C138" s="22" t="s">
        <v>37</v>
      </c>
      <c r="D138" s="22">
        <v>248</v>
      </c>
      <c r="E138" s="22" t="s">
        <v>693</v>
      </c>
      <c r="F138" s="22">
        <v>245</v>
      </c>
      <c r="G138" s="22">
        <v>1913</v>
      </c>
      <c r="H138" s="22">
        <v>1</v>
      </c>
      <c r="I138" s="22">
        <v>7</v>
      </c>
      <c r="J138" s="22">
        <v>1</v>
      </c>
      <c r="K138" s="22">
        <v>7</v>
      </c>
    </row>
    <row r="139" spans="1:11">
      <c r="A139" s="22" t="s">
        <v>726</v>
      </c>
      <c r="B139" s="22">
        <v>103</v>
      </c>
      <c r="C139" s="22" t="s">
        <v>37</v>
      </c>
      <c r="D139" s="22">
        <v>248</v>
      </c>
      <c r="E139" s="22" t="s">
        <v>725</v>
      </c>
      <c r="F139" s="22">
        <v>999</v>
      </c>
      <c r="G139" s="22">
        <v>1913</v>
      </c>
      <c r="H139" s="22">
        <v>1</v>
      </c>
      <c r="I139" s="22">
        <v>6</v>
      </c>
      <c r="J139" s="22">
        <v>1</v>
      </c>
      <c r="K139" s="22">
        <v>7</v>
      </c>
    </row>
    <row r="140" spans="1:11">
      <c r="A140" s="22" t="s">
        <v>726</v>
      </c>
      <c r="B140" s="22">
        <v>103</v>
      </c>
      <c r="C140" s="22" t="s">
        <v>37</v>
      </c>
      <c r="D140" s="22">
        <v>248</v>
      </c>
      <c r="E140" s="22" t="s">
        <v>721</v>
      </c>
      <c r="F140" s="22">
        <v>240</v>
      </c>
      <c r="G140" s="22">
        <v>1913</v>
      </c>
      <c r="H140" s="22">
        <v>1</v>
      </c>
      <c r="I140" s="22">
        <v>6</v>
      </c>
      <c r="J140" s="22">
        <v>1</v>
      </c>
      <c r="K140" s="22">
        <v>7</v>
      </c>
    </row>
    <row r="141" spans="1:11">
      <c r="A141" s="22" t="s">
        <v>726</v>
      </c>
      <c r="B141" s="22">
        <v>103</v>
      </c>
      <c r="C141" s="22" t="s">
        <v>37</v>
      </c>
      <c r="D141" s="22">
        <v>248</v>
      </c>
      <c r="E141" s="22" t="s">
        <v>38</v>
      </c>
      <c r="F141" s="22">
        <v>82</v>
      </c>
      <c r="G141" s="22">
        <v>1913</v>
      </c>
      <c r="H141" s="22">
        <v>1</v>
      </c>
      <c r="I141" s="22">
        <v>7</v>
      </c>
      <c r="J141" s="22">
        <v>1</v>
      </c>
      <c r="K141" s="22">
        <v>7</v>
      </c>
    </row>
    <row r="142" spans="1:11">
      <c r="A142" s="22" t="s">
        <v>727</v>
      </c>
      <c r="B142" s="22">
        <v>106</v>
      </c>
      <c r="C142" s="22" t="s">
        <v>37</v>
      </c>
      <c r="D142" s="22">
        <v>248</v>
      </c>
      <c r="E142" s="22" t="s">
        <v>725</v>
      </c>
      <c r="F142" s="22">
        <v>999</v>
      </c>
      <c r="G142" s="22">
        <v>1915</v>
      </c>
      <c r="H142" s="22">
        <v>1</v>
      </c>
      <c r="I142" s="22">
        <v>10</v>
      </c>
      <c r="J142" s="22">
        <v>0</v>
      </c>
    </row>
    <row r="143" spans="1:11">
      <c r="A143" s="22" t="s">
        <v>727</v>
      </c>
      <c r="B143" s="22">
        <v>106</v>
      </c>
      <c r="C143" s="22" t="s">
        <v>37</v>
      </c>
      <c r="D143" s="22">
        <v>248</v>
      </c>
      <c r="E143" s="22" t="s">
        <v>725</v>
      </c>
      <c r="F143" s="22">
        <v>999</v>
      </c>
      <c r="G143" s="22">
        <v>1916</v>
      </c>
      <c r="H143" s="22">
        <v>0</v>
      </c>
      <c r="J143" s="22">
        <v>0</v>
      </c>
    </row>
    <row r="144" spans="1:11">
      <c r="A144" s="22" t="s">
        <v>727</v>
      </c>
      <c r="B144" s="22">
        <v>106</v>
      </c>
      <c r="C144" s="22" t="s">
        <v>37</v>
      </c>
      <c r="D144" s="22">
        <v>248</v>
      </c>
      <c r="E144" s="22" t="s">
        <v>725</v>
      </c>
      <c r="F144" s="22">
        <v>999</v>
      </c>
      <c r="G144" s="22">
        <v>1917</v>
      </c>
      <c r="H144" s="22">
        <v>0</v>
      </c>
      <c r="J144" s="22">
        <v>0</v>
      </c>
    </row>
    <row r="145" spans="1:11">
      <c r="A145" s="22" t="s">
        <v>727</v>
      </c>
      <c r="B145" s="22">
        <v>106</v>
      </c>
      <c r="C145" s="22" t="s">
        <v>37</v>
      </c>
      <c r="D145" s="22">
        <v>248</v>
      </c>
      <c r="E145" s="22" t="s">
        <v>725</v>
      </c>
      <c r="F145" s="22">
        <v>999</v>
      </c>
      <c r="G145" s="22">
        <v>1918</v>
      </c>
      <c r="H145" s="22">
        <v>0</v>
      </c>
      <c r="J145" s="22">
        <v>1</v>
      </c>
      <c r="K145" s="22">
        <v>9</v>
      </c>
    </row>
    <row r="146" spans="1:11">
      <c r="A146" s="22" t="s">
        <v>727</v>
      </c>
      <c r="B146" s="22">
        <v>106</v>
      </c>
      <c r="C146" s="22" t="s">
        <v>37</v>
      </c>
      <c r="D146" s="22">
        <v>248</v>
      </c>
      <c r="E146" s="22" t="s">
        <v>496</v>
      </c>
      <c r="F146" s="22">
        <v>83</v>
      </c>
      <c r="G146" s="22">
        <v>1915</v>
      </c>
      <c r="H146" s="22">
        <v>1</v>
      </c>
      <c r="I146" s="22">
        <v>10</v>
      </c>
      <c r="J146" s="22">
        <v>0</v>
      </c>
    </row>
    <row r="147" spans="1:11">
      <c r="A147" s="22" t="s">
        <v>727</v>
      </c>
      <c r="B147" s="22">
        <v>106</v>
      </c>
      <c r="C147" s="22" t="s">
        <v>37</v>
      </c>
      <c r="D147" s="22">
        <v>248</v>
      </c>
      <c r="E147" s="22" t="s">
        <v>496</v>
      </c>
      <c r="F147" s="22">
        <v>83</v>
      </c>
      <c r="G147" s="22">
        <v>1916</v>
      </c>
      <c r="H147" s="22">
        <v>0</v>
      </c>
      <c r="J147" s="22">
        <v>0</v>
      </c>
    </row>
    <row r="148" spans="1:11">
      <c r="A148" s="22" t="s">
        <v>727</v>
      </c>
      <c r="B148" s="22">
        <v>106</v>
      </c>
      <c r="C148" s="22" t="s">
        <v>37</v>
      </c>
      <c r="D148" s="22">
        <v>248</v>
      </c>
      <c r="E148" s="22" t="s">
        <v>496</v>
      </c>
      <c r="F148" s="22">
        <v>83</v>
      </c>
      <c r="G148" s="22">
        <v>1917</v>
      </c>
      <c r="H148" s="22">
        <v>0</v>
      </c>
      <c r="J148" s="22">
        <v>1</v>
      </c>
      <c r="K148" s="22">
        <v>12</v>
      </c>
    </row>
    <row r="149" spans="1:11">
      <c r="A149" s="22" t="s">
        <v>727</v>
      </c>
      <c r="B149" s="22">
        <v>106</v>
      </c>
      <c r="C149" s="22" t="s">
        <v>37</v>
      </c>
      <c r="D149" s="22">
        <v>248</v>
      </c>
      <c r="E149" s="22" t="s">
        <v>453</v>
      </c>
      <c r="F149" s="22">
        <v>176</v>
      </c>
      <c r="G149" s="22">
        <v>1915</v>
      </c>
      <c r="H149" s="22">
        <v>1</v>
      </c>
      <c r="I149" s="22">
        <v>10</v>
      </c>
      <c r="J149" s="22">
        <v>0</v>
      </c>
    </row>
    <row r="150" spans="1:11">
      <c r="A150" s="22" t="s">
        <v>727</v>
      </c>
      <c r="B150" s="22">
        <v>106</v>
      </c>
      <c r="C150" s="22" t="s">
        <v>37</v>
      </c>
      <c r="D150" s="22">
        <v>248</v>
      </c>
      <c r="E150" s="22" t="s">
        <v>453</v>
      </c>
      <c r="F150" s="22">
        <v>176</v>
      </c>
      <c r="G150" s="22">
        <v>1916</v>
      </c>
      <c r="H150" s="22">
        <v>0</v>
      </c>
      <c r="J150" s="22">
        <v>0</v>
      </c>
    </row>
    <row r="151" spans="1:11">
      <c r="A151" s="22" t="s">
        <v>727</v>
      </c>
      <c r="B151" s="22">
        <v>106</v>
      </c>
      <c r="C151" s="22" t="s">
        <v>37</v>
      </c>
      <c r="D151" s="22">
        <v>248</v>
      </c>
      <c r="E151" s="22" t="s">
        <v>453</v>
      </c>
      <c r="F151" s="22">
        <v>176</v>
      </c>
      <c r="G151" s="22">
        <v>1917</v>
      </c>
      <c r="H151" s="22">
        <v>0</v>
      </c>
      <c r="J151" s="22">
        <v>0</v>
      </c>
    </row>
    <row r="152" spans="1:11">
      <c r="A152" s="22" t="s">
        <v>727</v>
      </c>
      <c r="B152" s="22">
        <v>106</v>
      </c>
      <c r="C152" s="22" t="s">
        <v>37</v>
      </c>
      <c r="D152" s="22">
        <v>248</v>
      </c>
      <c r="E152" s="22" t="s">
        <v>453</v>
      </c>
      <c r="F152" s="22">
        <v>176</v>
      </c>
      <c r="G152" s="22">
        <v>1918</v>
      </c>
      <c r="H152" s="22">
        <v>0</v>
      </c>
      <c r="J152" s="22">
        <v>1</v>
      </c>
      <c r="K152" s="22">
        <v>9</v>
      </c>
    </row>
    <row r="153" spans="1:11">
      <c r="A153" s="22" t="s">
        <v>727</v>
      </c>
      <c r="B153" s="22">
        <v>106</v>
      </c>
      <c r="C153" s="22" t="s">
        <v>37</v>
      </c>
      <c r="D153" s="22">
        <v>248</v>
      </c>
      <c r="E153" s="22" t="s">
        <v>720</v>
      </c>
      <c r="F153" s="22">
        <v>999</v>
      </c>
      <c r="G153" s="22">
        <v>1915</v>
      </c>
      <c r="H153" s="22">
        <v>1</v>
      </c>
      <c r="I153" s="22">
        <v>10</v>
      </c>
      <c r="J153" s="22">
        <v>0</v>
      </c>
    </row>
    <row r="154" spans="1:11">
      <c r="A154" s="22" t="s">
        <v>727</v>
      </c>
      <c r="B154" s="22">
        <v>106</v>
      </c>
      <c r="C154" s="22" t="s">
        <v>37</v>
      </c>
      <c r="D154" s="22">
        <v>248</v>
      </c>
      <c r="E154" s="22" t="s">
        <v>720</v>
      </c>
      <c r="F154" s="22">
        <v>999</v>
      </c>
      <c r="G154" s="22">
        <v>1916</v>
      </c>
      <c r="H154" s="22">
        <v>0</v>
      </c>
      <c r="J154" s="22">
        <v>0</v>
      </c>
    </row>
    <row r="155" spans="1:11">
      <c r="A155" s="22" t="s">
        <v>727</v>
      </c>
      <c r="B155" s="22">
        <v>106</v>
      </c>
      <c r="C155" s="22" t="s">
        <v>37</v>
      </c>
      <c r="D155" s="22">
        <v>248</v>
      </c>
      <c r="E155" s="22" t="s">
        <v>720</v>
      </c>
      <c r="F155" s="22">
        <v>999</v>
      </c>
      <c r="G155" s="22">
        <v>1917</v>
      </c>
      <c r="H155" s="22">
        <v>0</v>
      </c>
      <c r="J155" s="22">
        <v>0</v>
      </c>
    </row>
    <row r="156" spans="1:11">
      <c r="A156" s="22" t="s">
        <v>727</v>
      </c>
      <c r="B156" s="22">
        <v>106</v>
      </c>
      <c r="C156" s="22" t="s">
        <v>37</v>
      </c>
      <c r="D156" s="22">
        <v>248</v>
      </c>
      <c r="E156" s="22" t="s">
        <v>720</v>
      </c>
      <c r="F156" s="22">
        <v>999</v>
      </c>
      <c r="G156" s="22">
        <v>1918</v>
      </c>
      <c r="H156" s="22">
        <v>0</v>
      </c>
      <c r="J156" s="22">
        <v>1</v>
      </c>
      <c r="K156" s="22">
        <v>9</v>
      </c>
    </row>
    <row r="157" spans="1:11">
      <c r="A157" s="22" t="s">
        <v>727</v>
      </c>
      <c r="B157" s="22">
        <v>106</v>
      </c>
      <c r="C157" s="22" t="s">
        <v>37</v>
      </c>
      <c r="D157" s="22">
        <v>248</v>
      </c>
      <c r="E157" s="22" t="s">
        <v>478</v>
      </c>
      <c r="F157" s="22">
        <v>296</v>
      </c>
      <c r="G157" s="22">
        <v>1916</v>
      </c>
      <c r="H157" s="22">
        <v>1</v>
      </c>
      <c r="I157" s="22">
        <v>3</v>
      </c>
      <c r="J157" s="22">
        <v>0</v>
      </c>
    </row>
    <row r="158" spans="1:11">
      <c r="A158" s="22" t="s">
        <v>727</v>
      </c>
      <c r="B158" s="22">
        <v>106</v>
      </c>
      <c r="C158" s="22" t="s">
        <v>37</v>
      </c>
      <c r="D158" s="22">
        <v>248</v>
      </c>
      <c r="E158" s="22" t="s">
        <v>478</v>
      </c>
      <c r="F158" s="22">
        <v>296</v>
      </c>
      <c r="G158" s="22">
        <v>1917</v>
      </c>
      <c r="H158" s="22">
        <v>0</v>
      </c>
      <c r="J158" s="22">
        <v>0</v>
      </c>
    </row>
    <row r="159" spans="1:11">
      <c r="A159" s="22" t="s">
        <v>727</v>
      </c>
      <c r="B159" s="22">
        <v>106</v>
      </c>
      <c r="C159" s="22" t="s">
        <v>37</v>
      </c>
      <c r="D159" s="22">
        <v>248</v>
      </c>
      <c r="E159" s="22" t="s">
        <v>478</v>
      </c>
      <c r="F159" s="22">
        <v>296</v>
      </c>
      <c r="G159" s="22">
        <v>1918</v>
      </c>
      <c r="H159" s="22">
        <v>0</v>
      </c>
      <c r="J159" s="22">
        <v>1</v>
      </c>
      <c r="K159" s="22">
        <v>9</v>
      </c>
    </row>
    <row r="160" spans="1:11">
      <c r="A160" s="22" t="s">
        <v>727</v>
      </c>
      <c r="B160" s="22">
        <v>106</v>
      </c>
      <c r="C160" s="22" t="s">
        <v>37</v>
      </c>
      <c r="D160" s="22">
        <v>248</v>
      </c>
      <c r="E160" s="22" t="s">
        <v>728</v>
      </c>
      <c r="F160" s="22">
        <v>999</v>
      </c>
      <c r="G160" s="22">
        <v>1915</v>
      </c>
      <c r="H160" s="22">
        <v>1</v>
      </c>
      <c r="I160" s="22">
        <v>10</v>
      </c>
      <c r="J160" s="22">
        <v>0</v>
      </c>
    </row>
    <row r="161" spans="1:11">
      <c r="A161" s="22" t="s">
        <v>727</v>
      </c>
      <c r="B161" s="22">
        <v>106</v>
      </c>
      <c r="C161" s="22" t="s">
        <v>37</v>
      </c>
      <c r="D161" s="22">
        <v>248</v>
      </c>
      <c r="E161" s="22" t="s">
        <v>728</v>
      </c>
      <c r="F161" s="22">
        <v>999</v>
      </c>
      <c r="G161" s="22">
        <v>1916</v>
      </c>
      <c r="H161" s="22">
        <v>0</v>
      </c>
      <c r="J161" s="22">
        <v>0</v>
      </c>
    </row>
    <row r="162" spans="1:11">
      <c r="A162" s="22" t="s">
        <v>727</v>
      </c>
      <c r="B162" s="22">
        <v>106</v>
      </c>
      <c r="C162" s="22" t="s">
        <v>37</v>
      </c>
      <c r="D162" s="22">
        <v>248</v>
      </c>
      <c r="E162" s="22" t="s">
        <v>728</v>
      </c>
      <c r="F162" s="22">
        <v>999</v>
      </c>
      <c r="G162" s="22">
        <v>1917</v>
      </c>
      <c r="H162" s="22">
        <v>0</v>
      </c>
      <c r="J162" s="22">
        <v>0</v>
      </c>
    </row>
    <row r="163" spans="1:11">
      <c r="A163" s="22" t="s">
        <v>727</v>
      </c>
      <c r="B163" s="22">
        <v>106</v>
      </c>
      <c r="C163" s="22" t="s">
        <v>37</v>
      </c>
      <c r="D163" s="22">
        <v>248</v>
      </c>
      <c r="E163" s="22" t="s">
        <v>728</v>
      </c>
      <c r="F163" s="22">
        <v>999</v>
      </c>
      <c r="G163" s="22">
        <v>1918</v>
      </c>
      <c r="H163" s="22">
        <v>0</v>
      </c>
      <c r="J163" s="22">
        <v>1</v>
      </c>
      <c r="K163" s="22">
        <v>9</v>
      </c>
    </row>
    <row r="164" spans="1:11">
      <c r="A164" s="22" t="s">
        <v>727</v>
      </c>
      <c r="B164" s="22">
        <v>106</v>
      </c>
      <c r="C164" s="22" t="s">
        <v>37</v>
      </c>
      <c r="D164" s="22">
        <v>248</v>
      </c>
      <c r="E164" s="22" t="s">
        <v>721</v>
      </c>
      <c r="F164" s="22">
        <v>240</v>
      </c>
      <c r="G164" s="22">
        <v>1917</v>
      </c>
      <c r="H164" s="22">
        <v>1</v>
      </c>
      <c r="I164" s="22">
        <v>6</v>
      </c>
      <c r="J164" s="22">
        <v>0</v>
      </c>
    </row>
    <row r="165" spans="1:11">
      <c r="A165" s="22" t="s">
        <v>727</v>
      </c>
      <c r="B165" s="22">
        <v>106</v>
      </c>
      <c r="C165" s="22" t="s">
        <v>37</v>
      </c>
      <c r="D165" s="22">
        <v>248</v>
      </c>
      <c r="E165" s="22" t="s">
        <v>721</v>
      </c>
      <c r="F165" s="22">
        <v>240</v>
      </c>
      <c r="G165" s="22">
        <v>1918</v>
      </c>
      <c r="H165" s="22">
        <v>0</v>
      </c>
      <c r="J165" s="22">
        <v>1</v>
      </c>
      <c r="K165" s="22">
        <v>9</v>
      </c>
    </row>
    <row r="166" spans="1:11">
      <c r="A166" s="22" t="s">
        <v>727</v>
      </c>
      <c r="B166" s="22">
        <v>106</v>
      </c>
      <c r="C166" s="22" t="s">
        <v>37</v>
      </c>
      <c r="D166" s="22">
        <v>248</v>
      </c>
      <c r="E166" s="22" t="s">
        <v>38</v>
      </c>
      <c r="F166" s="22">
        <v>82</v>
      </c>
      <c r="G166" s="22">
        <v>1916</v>
      </c>
      <c r="H166" s="22">
        <v>1</v>
      </c>
      <c r="I166" s="22">
        <v>8</v>
      </c>
      <c r="J166" s="22">
        <v>0</v>
      </c>
    </row>
    <row r="167" spans="1:11">
      <c r="A167" s="22" t="s">
        <v>727</v>
      </c>
      <c r="B167" s="22">
        <v>106</v>
      </c>
      <c r="C167" s="22" t="s">
        <v>37</v>
      </c>
      <c r="D167" s="22">
        <v>248</v>
      </c>
      <c r="E167" s="22" t="s">
        <v>38</v>
      </c>
      <c r="F167" s="22">
        <v>82</v>
      </c>
      <c r="G167" s="22">
        <v>1917</v>
      </c>
      <c r="H167" s="22">
        <v>0</v>
      </c>
      <c r="J167" s="22">
        <v>1</v>
      </c>
      <c r="K167" s="22">
        <v>12</v>
      </c>
    </row>
    <row r="168" spans="1:11">
      <c r="A168" s="22" t="s">
        <v>727</v>
      </c>
      <c r="B168" s="22">
        <v>106</v>
      </c>
      <c r="C168" s="22" t="s">
        <v>37</v>
      </c>
      <c r="D168" s="22">
        <v>248</v>
      </c>
      <c r="E168" s="22" t="s">
        <v>481</v>
      </c>
      <c r="F168" s="22">
        <v>304</v>
      </c>
      <c r="G168" s="22">
        <v>1915</v>
      </c>
      <c r="H168" s="22">
        <v>1</v>
      </c>
      <c r="I168" s="22">
        <v>10</v>
      </c>
      <c r="J168" s="22">
        <v>0</v>
      </c>
    </row>
    <row r="169" spans="1:11">
      <c r="A169" s="22" t="s">
        <v>727</v>
      </c>
      <c r="B169" s="22">
        <v>106</v>
      </c>
      <c r="C169" s="22" t="s">
        <v>37</v>
      </c>
      <c r="D169" s="22">
        <v>248</v>
      </c>
      <c r="E169" s="22" t="s">
        <v>481</v>
      </c>
      <c r="F169" s="22">
        <v>304</v>
      </c>
      <c r="G169" s="22">
        <v>1916</v>
      </c>
      <c r="H169" s="22">
        <v>0</v>
      </c>
      <c r="J169" s="22">
        <v>0</v>
      </c>
    </row>
    <row r="170" spans="1:11">
      <c r="A170" s="22" t="s">
        <v>727</v>
      </c>
      <c r="B170" s="22">
        <v>106</v>
      </c>
      <c r="C170" s="22" t="s">
        <v>37</v>
      </c>
      <c r="D170" s="22">
        <v>248</v>
      </c>
      <c r="E170" s="22" t="s">
        <v>481</v>
      </c>
      <c r="F170" s="22">
        <v>304</v>
      </c>
      <c r="G170" s="22">
        <v>1917</v>
      </c>
      <c r="H170" s="22">
        <v>0</v>
      </c>
      <c r="J170" s="22">
        <v>0</v>
      </c>
    </row>
    <row r="171" spans="1:11">
      <c r="A171" s="22" t="s">
        <v>727</v>
      </c>
      <c r="B171" s="22">
        <v>106</v>
      </c>
      <c r="C171" s="22" t="s">
        <v>37</v>
      </c>
      <c r="D171" s="22">
        <v>248</v>
      </c>
      <c r="E171" s="22" t="s">
        <v>481</v>
      </c>
      <c r="F171" s="22">
        <v>304</v>
      </c>
      <c r="G171" s="22">
        <v>1918</v>
      </c>
      <c r="H171" s="22">
        <v>0</v>
      </c>
      <c r="J171" s="22">
        <v>1</v>
      </c>
      <c r="K171" s="22">
        <v>9</v>
      </c>
    </row>
    <row r="172" spans="1:11">
      <c r="A172" s="22" t="s">
        <v>727</v>
      </c>
      <c r="B172" s="22">
        <v>106</v>
      </c>
      <c r="C172" s="22" t="s">
        <v>37</v>
      </c>
      <c r="D172" s="22">
        <v>248</v>
      </c>
      <c r="E172" s="22" t="s">
        <v>684</v>
      </c>
      <c r="F172" s="22">
        <v>343</v>
      </c>
      <c r="G172" s="22">
        <v>1915</v>
      </c>
      <c r="H172" s="22">
        <v>1</v>
      </c>
      <c r="I172" s="22">
        <v>10</v>
      </c>
      <c r="J172" s="22">
        <v>0</v>
      </c>
    </row>
    <row r="173" spans="1:11">
      <c r="A173" s="22" t="s">
        <v>727</v>
      </c>
      <c r="B173" s="22">
        <v>106</v>
      </c>
      <c r="C173" s="22" t="s">
        <v>37</v>
      </c>
      <c r="D173" s="22">
        <v>248</v>
      </c>
      <c r="E173" s="22" t="s">
        <v>684</v>
      </c>
      <c r="F173" s="22">
        <v>343</v>
      </c>
      <c r="G173" s="22">
        <v>1916</v>
      </c>
      <c r="H173" s="22">
        <v>0</v>
      </c>
      <c r="J173" s="22">
        <v>0</v>
      </c>
    </row>
    <row r="174" spans="1:11">
      <c r="A174" s="22" t="s">
        <v>727</v>
      </c>
      <c r="B174" s="22">
        <v>106</v>
      </c>
      <c r="C174" s="22" t="s">
        <v>37</v>
      </c>
      <c r="D174" s="22">
        <v>248</v>
      </c>
      <c r="E174" s="22" t="s">
        <v>684</v>
      </c>
      <c r="F174" s="22">
        <v>343</v>
      </c>
      <c r="G174" s="22">
        <v>1917</v>
      </c>
      <c r="H174" s="22">
        <v>0</v>
      </c>
      <c r="J174" s="22">
        <v>0</v>
      </c>
    </row>
    <row r="175" spans="1:11">
      <c r="A175" s="22" t="s">
        <v>727</v>
      </c>
      <c r="B175" s="22">
        <v>106</v>
      </c>
      <c r="C175" s="22" t="s">
        <v>37</v>
      </c>
      <c r="D175" s="22">
        <v>248</v>
      </c>
      <c r="E175" s="22" t="s">
        <v>684</v>
      </c>
      <c r="F175" s="22">
        <v>343</v>
      </c>
      <c r="G175" s="22">
        <v>1918</v>
      </c>
      <c r="H175" s="22">
        <v>0</v>
      </c>
      <c r="J175" s="22">
        <v>1</v>
      </c>
      <c r="K175" s="22">
        <v>9</v>
      </c>
    </row>
    <row r="176" spans="1:11">
      <c r="A176" s="22" t="s">
        <v>727</v>
      </c>
      <c r="B176" s="22">
        <v>106</v>
      </c>
      <c r="C176" s="22" t="s">
        <v>37</v>
      </c>
      <c r="D176" s="22">
        <v>248</v>
      </c>
      <c r="E176" s="22" t="s">
        <v>723</v>
      </c>
      <c r="F176" s="22">
        <v>999</v>
      </c>
      <c r="G176" s="22">
        <v>1917</v>
      </c>
      <c r="H176" s="22">
        <v>1</v>
      </c>
      <c r="I176" s="22">
        <v>4</v>
      </c>
      <c r="J176" s="22">
        <v>0</v>
      </c>
    </row>
    <row r="177" spans="1:11">
      <c r="A177" s="22" t="s">
        <v>727</v>
      </c>
      <c r="B177" s="22">
        <v>106</v>
      </c>
      <c r="C177" s="22" t="s">
        <v>37</v>
      </c>
      <c r="D177" s="22">
        <v>248</v>
      </c>
      <c r="E177" s="22" t="s">
        <v>723</v>
      </c>
      <c r="F177" s="22">
        <v>999</v>
      </c>
      <c r="G177" s="22">
        <v>1918</v>
      </c>
      <c r="H177" s="22">
        <v>0</v>
      </c>
      <c r="J177" s="22">
        <v>1</v>
      </c>
      <c r="K177" s="22">
        <v>9</v>
      </c>
    </row>
    <row r="178" spans="1:11">
      <c r="A178" s="22" t="s">
        <v>727</v>
      </c>
      <c r="B178" s="22">
        <v>106</v>
      </c>
      <c r="C178" s="22" t="s">
        <v>718</v>
      </c>
      <c r="D178" s="22">
        <v>245</v>
      </c>
      <c r="E178" s="22" t="s">
        <v>725</v>
      </c>
      <c r="F178" s="22">
        <v>999</v>
      </c>
      <c r="G178" s="22">
        <v>1914</v>
      </c>
      <c r="H178" s="22">
        <v>1</v>
      </c>
      <c r="I178" s="22">
        <v>10</v>
      </c>
      <c r="J178" s="22">
        <v>0</v>
      </c>
    </row>
    <row r="179" spans="1:11">
      <c r="A179" s="22" t="s">
        <v>727</v>
      </c>
      <c r="B179" s="22">
        <v>106</v>
      </c>
      <c r="C179" s="22" t="s">
        <v>718</v>
      </c>
      <c r="D179" s="22">
        <v>245</v>
      </c>
      <c r="E179" s="22" t="s">
        <v>725</v>
      </c>
      <c r="F179" s="22">
        <v>999</v>
      </c>
      <c r="G179" s="22">
        <v>1915</v>
      </c>
      <c r="H179" s="22">
        <v>0</v>
      </c>
      <c r="J179" s="22">
        <v>0</v>
      </c>
    </row>
    <row r="180" spans="1:11">
      <c r="A180" s="22" t="s">
        <v>727</v>
      </c>
      <c r="B180" s="22">
        <v>106</v>
      </c>
      <c r="C180" s="22" t="s">
        <v>718</v>
      </c>
      <c r="D180" s="22">
        <v>245</v>
      </c>
      <c r="E180" s="22" t="s">
        <v>725</v>
      </c>
      <c r="F180" s="22">
        <v>999</v>
      </c>
      <c r="G180" s="22">
        <v>1916</v>
      </c>
      <c r="H180" s="22">
        <v>0</v>
      </c>
      <c r="J180" s="22">
        <v>0</v>
      </c>
    </row>
    <row r="181" spans="1:11">
      <c r="A181" s="22" t="s">
        <v>727</v>
      </c>
      <c r="B181" s="22">
        <v>106</v>
      </c>
      <c r="C181" s="22" t="s">
        <v>718</v>
      </c>
      <c r="D181" s="22">
        <v>245</v>
      </c>
      <c r="E181" s="22" t="s">
        <v>725</v>
      </c>
      <c r="F181" s="22">
        <v>999</v>
      </c>
      <c r="G181" s="22">
        <v>1917</v>
      </c>
      <c r="H181" s="22">
        <v>0</v>
      </c>
      <c r="J181" s="22">
        <v>0</v>
      </c>
    </row>
    <row r="182" spans="1:11">
      <c r="A182" s="22" t="s">
        <v>727</v>
      </c>
      <c r="B182" s="22">
        <v>106</v>
      </c>
      <c r="C182" s="22" t="s">
        <v>718</v>
      </c>
      <c r="D182" s="22">
        <v>245</v>
      </c>
      <c r="E182" s="22" t="s">
        <v>725</v>
      </c>
      <c r="F182" s="22">
        <v>999</v>
      </c>
      <c r="G182" s="22">
        <v>1918</v>
      </c>
      <c r="H182" s="22">
        <v>0</v>
      </c>
      <c r="J182" s="22">
        <v>1</v>
      </c>
      <c r="K182" s="22">
        <v>10</v>
      </c>
    </row>
    <row r="183" spans="1:11">
      <c r="A183" s="22" t="s">
        <v>727</v>
      </c>
      <c r="B183" s="22">
        <v>106</v>
      </c>
      <c r="C183" s="22" t="s">
        <v>718</v>
      </c>
      <c r="D183" s="22">
        <v>245</v>
      </c>
      <c r="E183" s="22" t="s">
        <v>496</v>
      </c>
      <c r="F183" s="22">
        <v>83</v>
      </c>
      <c r="G183" s="22">
        <v>1914</v>
      </c>
      <c r="H183" s="22">
        <v>1</v>
      </c>
      <c r="I183" s="22">
        <v>10</v>
      </c>
      <c r="J183" s="22">
        <v>0</v>
      </c>
    </row>
    <row r="184" spans="1:11">
      <c r="A184" s="22" t="s">
        <v>727</v>
      </c>
      <c r="B184" s="22">
        <v>106</v>
      </c>
      <c r="C184" s="22" t="s">
        <v>718</v>
      </c>
      <c r="D184" s="22">
        <v>245</v>
      </c>
      <c r="E184" s="22" t="s">
        <v>496</v>
      </c>
      <c r="F184" s="22">
        <v>83</v>
      </c>
      <c r="G184" s="22">
        <v>1915</v>
      </c>
      <c r="H184" s="22">
        <v>0</v>
      </c>
      <c r="J184" s="22">
        <v>0</v>
      </c>
    </row>
    <row r="185" spans="1:11">
      <c r="A185" s="22" t="s">
        <v>727</v>
      </c>
      <c r="B185" s="22">
        <v>106</v>
      </c>
      <c r="C185" s="22" t="s">
        <v>718</v>
      </c>
      <c r="D185" s="22">
        <v>245</v>
      </c>
      <c r="E185" s="22" t="s">
        <v>496</v>
      </c>
      <c r="F185" s="22">
        <v>83</v>
      </c>
      <c r="G185" s="22">
        <v>1916</v>
      </c>
      <c r="H185" s="22">
        <v>0</v>
      </c>
      <c r="J185" s="22">
        <v>0</v>
      </c>
    </row>
    <row r="186" spans="1:11">
      <c r="A186" s="22" t="s">
        <v>727</v>
      </c>
      <c r="B186" s="22">
        <v>106</v>
      </c>
      <c r="C186" s="22" t="s">
        <v>718</v>
      </c>
      <c r="D186" s="22">
        <v>245</v>
      </c>
      <c r="E186" s="22" t="s">
        <v>496</v>
      </c>
      <c r="F186" s="22">
        <v>83</v>
      </c>
      <c r="G186" s="22">
        <v>1917</v>
      </c>
      <c r="H186" s="22">
        <v>0</v>
      </c>
      <c r="J186" s="22">
        <v>1</v>
      </c>
      <c r="K186" s="22">
        <v>12</v>
      </c>
    </row>
    <row r="187" spans="1:11">
      <c r="A187" s="22" t="s">
        <v>727</v>
      </c>
      <c r="B187" s="22">
        <v>106</v>
      </c>
      <c r="C187" s="22" t="s">
        <v>718</v>
      </c>
      <c r="D187" s="22">
        <v>245</v>
      </c>
      <c r="E187" s="22" t="s">
        <v>453</v>
      </c>
      <c r="F187" s="22">
        <v>176</v>
      </c>
      <c r="G187" s="22">
        <v>1914</v>
      </c>
      <c r="H187" s="22">
        <v>1</v>
      </c>
      <c r="I187" s="22">
        <v>10</v>
      </c>
      <c r="J187" s="22">
        <v>0</v>
      </c>
    </row>
    <row r="188" spans="1:11">
      <c r="A188" s="22" t="s">
        <v>727</v>
      </c>
      <c r="B188" s="22">
        <v>106</v>
      </c>
      <c r="C188" s="22" t="s">
        <v>718</v>
      </c>
      <c r="D188" s="22">
        <v>245</v>
      </c>
      <c r="E188" s="22" t="s">
        <v>453</v>
      </c>
      <c r="F188" s="22">
        <v>176</v>
      </c>
      <c r="G188" s="22">
        <v>1915</v>
      </c>
      <c r="H188" s="22">
        <v>0</v>
      </c>
      <c r="J188" s="22">
        <v>0</v>
      </c>
    </row>
    <row r="189" spans="1:11">
      <c r="A189" s="22" t="s">
        <v>727</v>
      </c>
      <c r="B189" s="22">
        <v>106</v>
      </c>
      <c r="C189" s="22" t="s">
        <v>718</v>
      </c>
      <c r="D189" s="22">
        <v>245</v>
      </c>
      <c r="E189" s="22" t="s">
        <v>453</v>
      </c>
      <c r="F189" s="22">
        <v>176</v>
      </c>
      <c r="G189" s="22">
        <v>1916</v>
      </c>
      <c r="H189" s="22">
        <v>0</v>
      </c>
      <c r="J189" s="22">
        <v>0</v>
      </c>
    </row>
    <row r="190" spans="1:11">
      <c r="A190" s="22" t="s">
        <v>727</v>
      </c>
      <c r="B190" s="22">
        <v>106</v>
      </c>
      <c r="C190" s="22" t="s">
        <v>718</v>
      </c>
      <c r="D190" s="22">
        <v>245</v>
      </c>
      <c r="E190" s="22" t="s">
        <v>453</v>
      </c>
      <c r="F190" s="22">
        <v>176</v>
      </c>
      <c r="G190" s="22">
        <v>1917</v>
      </c>
      <c r="H190" s="22">
        <v>0</v>
      </c>
      <c r="J190" s="22">
        <v>0</v>
      </c>
    </row>
    <row r="191" spans="1:11">
      <c r="A191" s="22" t="s">
        <v>727</v>
      </c>
      <c r="B191" s="22">
        <v>106</v>
      </c>
      <c r="C191" s="22" t="s">
        <v>718</v>
      </c>
      <c r="D191" s="22">
        <v>245</v>
      </c>
      <c r="E191" s="22" t="s">
        <v>453</v>
      </c>
      <c r="F191" s="22">
        <v>176</v>
      </c>
      <c r="G191" s="22">
        <v>1918</v>
      </c>
      <c r="H191" s="22">
        <v>0</v>
      </c>
      <c r="J191" s="22">
        <v>1</v>
      </c>
      <c r="K191" s="22">
        <v>10</v>
      </c>
    </row>
    <row r="192" spans="1:11">
      <c r="A192" s="22" t="s">
        <v>727</v>
      </c>
      <c r="B192" s="22">
        <v>106</v>
      </c>
      <c r="C192" s="22" t="s">
        <v>718</v>
      </c>
      <c r="D192" s="22">
        <v>245</v>
      </c>
      <c r="E192" s="22" t="s">
        <v>720</v>
      </c>
      <c r="F192" s="22">
        <v>999</v>
      </c>
      <c r="G192" s="22">
        <v>1914</v>
      </c>
      <c r="H192" s="22">
        <v>1</v>
      </c>
      <c r="I192" s="22">
        <v>10</v>
      </c>
      <c r="J192" s="22">
        <v>0</v>
      </c>
    </row>
    <row r="193" spans="1:11">
      <c r="A193" s="22" t="s">
        <v>727</v>
      </c>
      <c r="B193" s="22">
        <v>106</v>
      </c>
      <c r="C193" s="22" t="s">
        <v>718</v>
      </c>
      <c r="D193" s="22">
        <v>245</v>
      </c>
      <c r="E193" s="22" t="s">
        <v>720</v>
      </c>
      <c r="F193" s="22">
        <v>999</v>
      </c>
      <c r="G193" s="22">
        <v>1915</v>
      </c>
      <c r="H193" s="22">
        <v>0</v>
      </c>
      <c r="J193" s="22">
        <v>0</v>
      </c>
    </row>
    <row r="194" spans="1:11">
      <c r="A194" s="22" t="s">
        <v>727</v>
      </c>
      <c r="B194" s="22">
        <v>106</v>
      </c>
      <c r="C194" s="22" t="s">
        <v>718</v>
      </c>
      <c r="D194" s="22">
        <v>245</v>
      </c>
      <c r="E194" s="22" t="s">
        <v>720</v>
      </c>
      <c r="F194" s="22">
        <v>999</v>
      </c>
      <c r="G194" s="22">
        <v>1916</v>
      </c>
      <c r="H194" s="22">
        <v>0</v>
      </c>
      <c r="J194" s="22">
        <v>0</v>
      </c>
    </row>
    <row r="195" spans="1:11">
      <c r="A195" s="22" t="s">
        <v>727</v>
      </c>
      <c r="B195" s="22">
        <v>106</v>
      </c>
      <c r="C195" s="22" t="s">
        <v>718</v>
      </c>
      <c r="D195" s="22">
        <v>245</v>
      </c>
      <c r="E195" s="22" t="s">
        <v>720</v>
      </c>
      <c r="F195" s="22">
        <v>999</v>
      </c>
      <c r="G195" s="22">
        <v>1917</v>
      </c>
      <c r="H195" s="22">
        <v>0</v>
      </c>
      <c r="J195" s="22">
        <v>0</v>
      </c>
    </row>
    <row r="196" spans="1:11">
      <c r="A196" s="22" t="s">
        <v>727</v>
      </c>
      <c r="B196" s="22">
        <v>106</v>
      </c>
      <c r="C196" s="22" t="s">
        <v>718</v>
      </c>
      <c r="D196" s="22">
        <v>245</v>
      </c>
      <c r="E196" s="22" t="s">
        <v>720</v>
      </c>
      <c r="F196" s="22">
        <v>999</v>
      </c>
      <c r="G196" s="22">
        <v>1918</v>
      </c>
      <c r="H196" s="22">
        <v>0</v>
      </c>
      <c r="J196" s="22">
        <v>1</v>
      </c>
      <c r="K196" s="22">
        <v>10</v>
      </c>
    </row>
    <row r="197" spans="1:11">
      <c r="A197" s="22" t="s">
        <v>727</v>
      </c>
      <c r="B197" s="22">
        <v>106</v>
      </c>
      <c r="C197" s="22" t="s">
        <v>718</v>
      </c>
      <c r="D197" s="22">
        <v>245</v>
      </c>
      <c r="E197" s="22" t="s">
        <v>478</v>
      </c>
      <c r="F197" s="22">
        <v>296</v>
      </c>
      <c r="G197" s="22">
        <v>1916</v>
      </c>
      <c r="H197" s="22">
        <v>1</v>
      </c>
      <c r="I197" s="22">
        <v>3</v>
      </c>
      <c r="J197" s="22">
        <v>0</v>
      </c>
    </row>
    <row r="198" spans="1:11">
      <c r="A198" s="22" t="s">
        <v>727</v>
      </c>
      <c r="B198" s="22">
        <v>106</v>
      </c>
      <c r="C198" s="22" t="s">
        <v>718</v>
      </c>
      <c r="D198" s="22">
        <v>245</v>
      </c>
      <c r="E198" s="22" t="s">
        <v>478</v>
      </c>
      <c r="F198" s="22">
        <v>296</v>
      </c>
      <c r="G198" s="22">
        <v>1917</v>
      </c>
      <c r="H198" s="22">
        <v>0</v>
      </c>
      <c r="J198" s="22">
        <v>0</v>
      </c>
    </row>
    <row r="199" spans="1:11">
      <c r="A199" s="22" t="s">
        <v>727</v>
      </c>
      <c r="B199" s="22">
        <v>106</v>
      </c>
      <c r="C199" s="22" t="s">
        <v>718</v>
      </c>
      <c r="D199" s="22">
        <v>245</v>
      </c>
      <c r="E199" s="22" t="s">
        <v>478</v>
      </c>
      <c r="F199" s="22">
        <v>296</v>
      </c>
      <c r="G199" s="22">
        <v>1918</v>
      </c>
      <c r="H199" s="22">
        <v>0</v>
      </c>
      <c r="J199" s="22">
        <v>1</v>
      </c>
      <c r="K199" s="22">
        <v>10</v>
      </c>
    </row>
    <row r="200" spans="1:11">
      <c r="A200" s="22" t="s">
        <v>727</v>
      </c>
      <c r="B200" s="22">
        <v>106</v>
      </c>
      <c r="C200" s="22" t="s">
        <v>718</v>
      </c>
      <c r="D200" s="22">
        <v>245</v>
      </c>
      <c r="E200" s="22" t="s">
        <v>728</v>
      </c>
      <c r="F200" s="22">
        <v>999</v>
      </c>
      <c r="G200" s="22">
        <v>1914</v>
      </c>
      <c r="H200" s="22">
        <v>1</v>
      </c>
      <c r="I200" s="22">
        <v>10</v>
      </c>
      <c r="J200" s="22">
        <v>0</v>
      </c>
    </row>
    <row r="201" spans="1:11">
      <c r="A201" s="22" t="s">
        <v>727</v>
      </c>
      <c r="B201" s="22">
        <v>106</v>
      </c>
      <c r="C201" s="22" t="s">
        <v>718</v>
      </c>
      <c r="D201" s="22">
        <v>245</v>
      </c>
      <c r="E201" s="22" t="s">
        <v>728</v>
      </c>
      <c r="F201" s="22">
        <v>999</v>
      </c>
      <c r="G201" s="22">
        <v>1915</v>
      </c>
      <c r="H201" s="22">
        <v>0</v>
      </c>
      <c r="J201" s="22">
        <v>0</v>
      </c>
    </row>
    <row r="202" spans="1:11">
      <c r="A202" s="22" t="s">
        <v>727</v>
      </c>
      <c r="B202" s="22">
        <v>106</v>
      </c>
      <c r="C202" s="22" t="s">
        <v>718</v>
      </c>
      <c r="D202" s="22">
        <v>245</v>
      </c>
      <c r="E202" s="22" t="s">
        <v>728</v>
      </c>
      <c r="F202" s="22">
        <v>999</v>
      </c>
      <c r="G202" s="22">
        <v>1916</v>
      </c>
      <c r="H202" s="22">
        <v>0</v>
      </c>
      <c r="J202" s="22">
        <v>0</v>
      </c>
    </row>
    <row r="203" spans="1:11">
      <c r="A203" s="22" t="s">
        <v>727</v>
      </c>
      <c r="B203" s="22">
        <v>106</v>
      </c>
      <c r="C203" s="22" t="s">
        <v>718</v>
      </c>
      <c r="D203" s="22">
        <v>245</v>
      </c>
      <c r="E203" s="22" t="s">
        <v>728</v>
      </c>
      <c r="F203" s="22">
        <v>999</v>
      </c>
      <c r="G203" s="22">
        <v>1917</v>
      </c>
      <c r="H203" s="22">
        <v>0</v>
      </c>
      <c r="J203" s="22">
        <v>0</v>
      </c>
    </row>
    <row r="204" spans="1:11">
      <c r="A204" s="22" t="s">
        <v>727</v>
      </c>
      <c r="B204" s="22">
        <v>106</v>
      </c>
      <c r="C204" s="22" t="s">
        <v>718</v>
      </c>
      <c r="D204" s="22">
        <v>245</v>
      </c>
      <c r="E204" s="22" t="s">
        <v>728</v>
      </c>
      <c r="F204" s="22">
        <v>999</v>
      </c>
      <c r="G204" s="22">
        <v>1918</v>
      </c>
      <c r="H204" s="22">
        <v>0</v>
      </c>
      <c r="J204" s="22">
        <v>1</v>
      </c>
      <c r="K204" s="22">
        <v>10</v>
      </c>
    </row>
    <row r="205" spans="1:11">
      <c r="A205" s="22" t="s">
        <v>727</v>
      </c>
      <c r="B205" s="22">
        <v>106</v>
      </c>
      <c r="C205" s="22" t="s">
        <v>718</v>
      </c>
      <c r="D205" s="22">
        <v>245</v>
      </c>
      <c r="E205" s="22" t="s">
        <v>721</v>
      </c>
      <c r="F205" s="22">
        <v>240</v>
      </c>
      <c r="G205" s="22">
        <v>1917</v>
      </c>
      <c r="H205" s="22">
        <v>1</v>
      </c>
      <c r="I205" s="22">
        <v>6</v>
      </c>
      <c r="J205" s="22">
        <v>0</v>
      </c>
    </row>
    <row r="206" spans="1:11">
      <c r="A206" s="22" t="s">
        <v>727</v>
      </c>
      <c r="B206" s="22">
        <v>106</v>
      </c>
      <c r="C206" s="22" t="s">
        <v>718</v>
      </c>
      <c r="D206" s="22">
        <v>245</v>
      </c>
      <c r="E206" s="22" t="s">
        <v>721</v>
      </c>
      <c r="F206" s="22">
        <v>240</v>
      </c>
      <c r="G206" s="22">
        <v>1918</v>
      </c>
      <c r="H206" s="22">
        <v>0</v>
      </c>
      <c r="J206" s="22">
        <v>1</v>
      </c>
      <c r="K206" s="22">
        <v>10</v>
      </c>
    </row>
    <row r="207" spans="1:11">
      <c r="A207" s="22" t="s">
        <v>727</v>
      </c>
      <c r="B207" s="22">
        <v>106</v>
      </c>
      <c r="C207" s="22" t="s">
        <v>718</v>
      </c>
      <c r="D207" s="22">
        <v>245</v>
      </c>
      <c r="E207" s="22" t="s">
        <v>38</v>
      </c>
      <c r="F207" s="22">
        <v>82</v>
      </c>
      <c r="G207" s="22">
        <v>1916</v>
      </c>
      <c r="H207" s="22">
        <v>1</v>
      </c>
      <c r="I207" s="22">
        <v>8</v>
      </c>
      <c r="J207" s="22">
        <v>0</v>
      </c>
    </row>
    <row r="208" spans="1:11">
      <c r="A208" s="22" t="s">
        <v>727</v>
      </c>
      <c r="B208" s="22">
        <v>106</v>
      </c>
      <c r="C208" s="22" t="s">
        <v>718</v>
      </c>
      <c r="D208" s="22">
        <v>245</v>
      </c>
      <c r="E208" s="22" t="s">
        <v>38</v>
      </c>
      <c r="F208" s="22">
        <v>82</v>
      </c>
      <c r="G208" s="22">
        <v>1917</v>
      </c>
      <c r="H208" s="22">
        <v>0</v>
      </c>
      <c r="J208" s="22">
        <v>1</v>
      </c>
      <c r="K208" s="22">
        <v>12</v>
      </c>
    </row>
    <row r="209" spans="1:11">
      <c r="A209" s="22" t="s">
        <v>727</v>
      </c>
      <c r="B209" s="22">
        <v>106</v>
      </c>
      <c r="C209" s="22" t="s">
        <v>718</v>
      </c>
      <c r="D209" s="22">
        <v>245</v>
      </c>
      <c r="E209" s="22" t="s">
        <v>481</v>
      </c>
      <c r="G209" s="22">
        <v>1914</v>
      </c>
      <c r="H209" s="22">
        <v>1</v>
      </c>
      <c r="I209" s="22">
        <v>10</v>
      </c>
      <c r="J209" s="22">
        <v>0</v>
      </c>
    </row>
    <row r="210" spans="1:11">
      <c r="A210" s="22" t="s">
        <v>727</v>
      </c>
      <c r="B210" s="22">
        <v>106</v>
      </c>
      <c r="C210" s="22" t="s">
        <v>718</v>
      </c>
      <c r="D210" s="22">
        <v>245</v>
      </c>
      <c r="E210" s="22" t="s">
        <v>481</v>
      </c>
      <c r="G210" s="22">
        <v>1915</v>
      </c>
      <c r="H210" s="22">
        <v>0</v>
      </c>
      <c r="J210" s="22">
        <v>0</v>
      </c>
    </row>
    <row r="211" spans="1:11">
      <c r="A211" s="22" t="s">
        <v>727</v>
      </c>
      <c r="B211" s="22">
        <v>106</v>
      </c>
      <c r="C211" s="22" t="s">
        <v>718</v>
      </c>
      <c r="D211" s="22">
        <v>245</v>
      </c>
      <c r="E211" s="22" t="s">
        <v>481</v>
      </c>
      <c r="G211" s="22">
        <v>1916</v>
      </c>
      <c r="H211" s="22">
        <v>0</v>
      </c>
      <c r="J211" s="22">
        <v>0</v>
      </c>
    </row>
    <row r="212" spans="1:11">
      <c r="A212" s="22" t="s">
        <v>727</v>
      </c>
      <c r="B212" s="22">
        <v>106</v>
      </c>
      <c r="C212" s="22" t="s">
        <v>718</v>
      </c>
      <c r="D212" s="22">
        <v>245</v>
      </c>
      <c r="E212" s="22" t="s">
        <v>481</v>
      </c>
      <c r="G212" s="22">
        <v>1917</v>
      </c>
      <c r="H212" s="22">
        <v>0</v>
      </c>
      <c r="J212" s="22">
        <v>0</v>
      </c>
    </row>
    <row r="213" spans="1:11">
      <c r="A213" s="22" t="s">
        <v>727</v>
      </c>
      <c r="B213" s="22">
        <v>106</v>
      </c>
      <c r="C213" s="22" t="s">
        <v>718</v>
      </c>
      <c r="D213" s="22">
        <v>245</v>
      </c>
      <c r="E213" s="22" t="s">
        <v>481</v>
      </c>
      <c r="G213" s="22">
        <v>1918</v>
      </c>
      <c r="H213" s="22">
        <v>0</v>
      </c>
      <c r="J213" s="22">
        <v>1</v>
      </c>
      <c r="K213" s="22">
        <v>10</v>
      </c>
    </row>
    <row r="214" spans="1:11">
      <c r="A214" s="22" t="s">
        <v>727</v>
      </c>
      <c r="B214" s="22">
        <v>106</v>
      </c>
      <c r="C214" s="22" t="s">
        <v>718</v>
      </c>
      <c r="D214" s="22">
        <v>245</v>
      </c>
      <c r="E214" s="22" t="s">
        <v>684</v>
      </c>
      <c r="F214" s="22">
        <v>343</v>
      </c>
      <c r="G214" s="22">
        <v>1915</v>
      </c>
      <c r="H214" s="22">
        <v>1</v>
      </c>
      <c r="I214" s="22">
        <v>5</v>
      </c>
      <c r="J214" s="22">
        <v>0</v>
      </c>
    </row>
    <row r="215" spans="1:11">
      <c r="A215" s="22" t="s">
        <v>727</v>
      </c>
      <c r="B215" s="22">
        <v>106</v>
      </c>
      <c r="C215" s="22" t="s">
        <v>718</v>
      </c>
      <c r="D215" s="22">
        <v>245</v>
      </c>
      <c r="E215" s="22" t="s">
        <v>684</v>
      </c>
      <c r="F215" s="22">
        <v>343</v>
      </c>
      <c r="G215" s="22">
        <v>1916</v>
      </c>
      <c r="H215" s="22">
        <v>0</v>
      </c>
      <c r="J215" s="22">
        <v>0</v>
      </c>
    </row>
    <row r="216" spans="1:11">
      <c r="A216" s="22" t="s">
        <v>727</v>
      </c>
      <c r="B216" s="22">
        <v>106</v>
      </c>
      <c r="C216" s="22" t="s">
        <v>718</v>
      </c>
      <c r="D216" s="22">
        <v>245</v>
      </c>
      <c r="E216" s="22" t="s">
        <v>684</v>
      </c>
      <c r="F216" s="22">
        <v>343</v>
      </c>
      <c r="G216" s="22">
        <v>1917</v>
      </c>
      <c r="H216" s="22">
        <v>0</v>
      </c>
      <c r="J216" s="22">
        <v>0</v>
      </c>
    </row>
    <row r="217" spans="1:11">
      <c r="A217" s="22" t="s">
        <v>727</v>
      </c>
      <c r="B217" s="22">
        <v>106</v>
      </c>
      <c r="C217" s="22" t="s">
        <v>718</v>
      </c>
      <c r="D217" s="22">
        <v>245</v>
      </c>
      <c r="E217" s="22" t="s">
        <v>684</v>
      </c>
      <c r="F217" s="22">
        <v>343</v>
      </c>
      <c r="G217" s="22">
        <v>1918</v>
      </c>
      <c r="H217" s="22">
        <v>0</v>
      </c>
      <c r="J217" s="22">
        <v>1</v>
      </c>
      <c r="K217" s="22">
        <v>10</v>
      </c>
    </row>
    <row r="218" spans="1:11">
      <c r="A218" s="22" t="s">
        <v>727</v>
      </c>
      <c r="B218" s="22">
        <v>106</v>
      </c>
      <c r="C218" s="22" t="s">
        <v>718</v>
      </c>
      <c r="D218" s="22">
        <v>245</v>
      </c>
      <c r="E218" s="22" t="s">
        <v>723</v>
      </c>
      <c r="F218" s="22">
        <v>999</v>
      </c>
      <c r="G218" s="22">
        <v>1917</v>
      </c>
      <c r="H218" s="22">
        <v>1</v>
      </c>
      <c r="I218" s="22">
        <v>4</v>
      </c>
      <c r="J218" s="22">
        <v>0</v>
      </c>
    </row>
    <row r="219" spans="1:11">
      <c r="A219" s="22" t="s">
        <v>727</v>
      </c>
      <c r="B219" s="22">
        <v>106</v>
      </c>
      <c r="C219" s="22" t="s">
        <v>718</v>
      </c>
      <c r="D219" s="22">
        <v>245</v>
      </c>
      <c r="E219" s="22" t="s">
        <v>723</v>
      </c>
      <c r="F219" s="22">
        <v>999</v>
      </c>
      <c r="G219" s="22">
        <v>1918</v>
      </c>
      <c r="H219" s="22">
        <v>0</v>
      </c>
      <c r="J219" s="22">
        <v>1</v>
      </c>
      <c r="K219" s="22">
        <v>10</v>
      </c>
    </row>
    <row r="220" spans="1:11">
      <c r="A220" s="22" t="s">
        <v>727</v>
      </c>
      <c r="B220" s="22">
        <v>106</v>
      </c>
      <c r="C220" s="22" t="s">
        <v>710</v>
      </c>
      <c r="D220" s="22">
        <v>13</v>
      </c>
      <c r="E220" s="22" t="s">
        <v>725</v>
      </c>
      <c r="F220" s="22">
        <v>999</v>
      </c>
      <c r="G220" s="22">
        <v>1914</v>
      </c>
      <c r="H220" s="22">
        <v>1</v>
      </c>
      <c r="I220" s="22">
        <v>8</v>
      </c>
      <c r="J220" s="22">
        <v>0</v>
      </c>
    </row>
    <row r="221" spans="1:11">
      <c r="A221" s="22" t="s">
        <v>727</v>
      </c>
      <c r="B221" s="22">
        <v>106</v>
      </c>
      <c r="C221" s="22" t="s">
        <v>710</v>
      </c>
      <c r="D221" s="22">
        <v>13</v>
      </c>
      <c r="E221" s="22" t="s">
        <v>725</v>
      </c>
      <c r="F221" s="22">
        <v>999</v>
      </c>
      <c r="G221" s="22">
        <v>1915</v>
      </c>
      <c r="H221" s="22">
        <v>0</v>
      </c>
      <c r="J221" s="22">
        <v>0</v>
      </c>
    </row>
    <row r="222" spans="1:11">
      <c r="A222" s="22" t="s">
        <v>727</v>
      </c>
      <c r="B222" s="22">
        <v>106</v>
      </c>
      <c r="C222" s="22" t="s">
        <v>710</v>
      </c>
      <c r="D222" s="22">
        <v>13</v>
      </c>
      <c r="E222" s="22" t="s">
        <v>725</v>
      </c>
      <c r="F222" s="22">
        <v>999</v>
      </c>
      <c r="G222" s="22">
        <v>1916</v>
      </c>
      <c r="H222" s="22">
        <v>0</v>
      </c>
      <c r="J222" s="22">
        <v>0</v>
      </c>
    </row>
    <row r="223" spans="1:11">
      <c r="A223" s="22" t="s">
        <v>727</v>
      </c>
      <c r="B223" s="22">
        <v>106</v>
      </c>
      <c r="C223" s="22" t="s">
        <v>710</v>
      </c>
      <c r="D223" s="22">
        <v>13</v>
      </c>
      <c r="E223" s="22" t="s">
        <v>725</v>
      </c>
      <c r="F223" s="22">
        <v>999</v>
      </c>
      <c r="G223" s="22">
        <v>1917</v>
      </c>
      <c r="H223" s="22">
        <v>0</v>
      </c>
      <c r="J223" s="22">
        <v>0</v>
      </c>
    </row>
    <row r="224" spans="1:11">
      <c r="A224" s="22" t="s">
        <v>727</v>
      </c>
      <c r="B224" s="22">
        <v>106</v>
      </c>
      <c r="C224" s="22" t="s">
        <v>710</v>
      </c>
      <c r="D224" s="22">
        <v>13</v>
      </c>
      <c r="E224" s="22" t="s">
        <v>725</v>
      </c>
      <c r="F224" s="22">
        <v>999</v>
      </c>
      <c r="G224" s="22">
        <v>1918</v>
      </c>
      <c r="H224" s="22">
        <v>0</v>
      </c>
      <c r="J224" s="22">
        <v>1</v>
      </c>
      <c r="K224" s="22">
        <v>11</v>
      </c>
    </row>
    <row r="225" spans="1:11">
      <c r="A225" s="22" t="s">
        <v>727</v>
      </c>
      <c r="B225" s="22">
        <v>106</v>
      </c>
      <c r="C225" s="22" t="s">
        <v>710</v>
      </c>
      <c r="D225" s="22">
        <v>13</v>
      </c>
      <c r="E225" s="22" t="s">
        <v>496</v>
      </c>
      <c r="F225" s="22">
        <v>83</v>
      </c>
      <c r="G225" s="22">
        <v>1914</v>
      </c>
      <c r="H225" s="22">
        <v>1</v>
      </c>
      <c r="I225" s="22">
        <v>8</v>
      </c>
      <c r="J225" s="22">
        <v>0</v>
      </c>
    </row>
    <row r="226" spans="1:11">
      <c r="A226" s="22" t="s">
        <v>727</v>
      </c>
      <c r="B226" s="22">
        <v>106</v>
      </c>
      <c r="C226" s="22" t="s">
        <v>710</v>
      </c>
      <c r="D226" s="22">
        <v>13</v>
      </c>
      <c r="E226" s="22" t="s">
        <v>496</v>
      </c>
      <c r="F226" s="22">
        <v>83</v>
      </c>
      <c r="G226" s="22">
        <v>1915</v>
      </c>
      <c r="H226" s="22">
        <v>0</v>
      </c>
      <c r="J226" s="22">
        <v>0</v>
      </c>
    </row>
    <row r="227" spans="1:11">
      <c r="A227" s="22" t="s">
        <v>727</v>
      </c>
      <c r="B227" s="22">
        <v>106</v>
      </c>
      <c r="C227" s="22" t="s">
        <v>710</v>
      </c>
      <c r="D227" s="22">
        <v>13</v>
      </c>
      <c r="E227" s="22" t="s">
        <v>496</v>
      </c>
      <c r="F227" s="22">
        <v>83</v>
      </c>
      <c r="G227" s="22">
        <v>1916</v>
      </c>
      <c r="H227" s="22">
        <v>0</v>
      </c>
      <c r="J227" s="22">
        <v>0</v>
      </c>
    </row>
    <row r="228" spans="1:11">
      <c r="A228" s="22" t="s">
        <v>727</v>
      </c>
      <c r="B228" s="22">
        <v>106</v>
      </c>
      <c r="C228" s="22" t="s">
        <v>710</v>
      </c>
      <c r="D228" s="22">
        <v>13</v>
      </c>
      <c r="E228" s="22" t="s">
        <v>496</v>
      </c>
      <c r="F228" s="22">
        <v>83</v>
      </c>
      <c r="G228" s="22">
        <v>1917</v>
      </c>
      <c r="H228" s="22">
        <v>0</v>
      </c>
      <c r="J228" s="22">
        <v>1</v>
      </c>
      <c r="K228" s="22">
        <v>12</v>
      </c>
    </row>
    <row r="229" spans="1:11">
      <c r="A229" s="22" t="s">
        <v>727</v>
      </c>
      <c r="B229" s="22">
        <v>106</v>
      </c>
      <c r="C229" s="22" t="s">
        <v>710</v>
      </c>
      <c r="D229" s="22">
        <v>13</v>
      </c>
      <c r="E229" s="22" t="s">
        <v>453</v>
      </c>
      <c r="F229" s="22">
        <v>176</v>
      </c>
      <c r="G229" s="22">
        <v>1914</v>
      </c>
      <c r="H229" s="22">
        <v>1</v>
      </c>
      <c r="I229" s="22">
        <v>8</v>
      </c>
      <c r="J229" s="22">
        <v>0</v>
      </c>
    </row>
    <row r="230" spans="1:11">
      <c r="A230" s="22" t="s">
        <v>727</v>
      </c>
      <c r="B230" s="22">
        <v>106</v>
      </c>
      <c r="C230" s="22" t="s">
        <v>710</v>
      </c>
      <c r="D230" s="22">
        <v>13</v>
      </c>
      <c r="E230" s="22" t="s">
        <v>453</v>
      </c>
      <c r="F230" s="22">
        <v>176</v>
      </c>
      <c r="G230" s="22">
        <v>1915</v>
      </c>
      <c r="H230" s="22">
        <v>0</v>
      </c>
      <c r="J230" s="22">
        <v>0</v>
      </c>
    </row>
    <row r="231" spans="1:11">
      <c r="A231" s="22" t="s">
        <v>727</v>
      </c>
      <c r="B231" s="22">
        <v>106</v>
      </c>
      <c r="C231" s="22" t="s">
        <v>710</v>
      </c>
      <c r="D231" s="22">
        <v>13</v>
      </c>
      <c r="E231" s="22" t="s">
        <v>453</v>
      </c>
      <c r="F231" s="22">
        <v>176</v>
      </c>
      <c r="G231" s="22">
        <v>1916</v>
      </c>
      <c r="H231" s="22">
        <v>0</v>
      </c>
      <c r="J231" s="22">
        <v>0</v>
      </c>
    </row>
    <row r="232" spans="1:11">
      <c r="A232" s="22" t="s">
        <v>727</v>
      </c>
      <c r="B232" s="22">
        <v>106</v>
      </c>
      <c r="C232" s="22" t="s">
        <v>710</v>
      </c>
      <c r="D232" s="22">
        <v>13</v>
      </c>
      <c r="E232" s="22" t="s">
        <v>453</v>
      </c>
      <c r="F232" s="22">
        <v>176</v>
      </c>
      <c r="G232" s="22">
        <v>1917</v>
      </c>
      <c r="H232" s="22">
        <v>0</v>
      </c>
      <c r="J232" s="22">
        <v>0</v>
      </c>
    </row>
    <row r="233" spans="1:11">
      <c r="A233" s="22" t="s">
        <v>727</v>
      </c>
      <c r="B233" s="22">
        <v>106</v>
      </c>
      <c r="C233" s="22" t="s">
        <v>710</v>
      </c>
      <c r="D233" s="22">
        <v>13</v>
      </c>
      <c r="E233" s="22" t="s">
        <v>453</v>
      </c>
      <c r="F233" s="22">
        <v>176</v>
      </c>
      <c r="G233" s="22">
        <v>1918</v>
      </c>
      <c r="H233" s="22">
        <v>0</v>
      </c>
      <c r="J233" s="22">
        <v>1</v>
      </c>
      <c r="K233" s="22">
        <v>11</v>
      </c>
    </row>
    <row r="234" spans="1:11">
      <c r="A234" s="22" t="s">
        <v>727</v>
      </c>
      <c r="B234" s="22">
        <v>106</v>
      </c>
      <c r="C234" s="22" t="s">
        <v>710</v>
      </c>
      <c r="D234" s="22">
        <v>13</v>
      </c>
      <c r="E234" s="22" t="s">
        <v>720</v>
      </c>
      <c r="F234" s="22">
        <v>999</v>
      </c>
      <c r="G234" s="22">
        <v>1914</v>
      </c>
      <c r="H234" s="22">
        <v>1</v>
      </c>
      <c r="I234" s="22">
        <v>8</v>
      </c>
      <c r="J234" s="22">
        <v>0</v>
      </c>
    </row>
    <row r="235" spans="1:11">
      <c r="A235" s="22" t="s">
        <v>727</v>
      </c>
      <c r="B235" s="22">
        <v>106</v>
      </c>
      <c r="C235" s="22" t="s">
        <v>710</v>
      </c>
      <c r="D235" s="22">
        <v>13</v>
      </c>
      <c r="E235" s="22" t="s">
        <v>720</v>
      </c>
      <c r="F235" s="22">
        <v>999</v>
      </c>
      <c r="G235" s="22">
        <v>1915</v>
      </c>
      <c r="H235" s="22">
        <v>0</v>
      </c>
      <c r="J235" s="22">
        <v>0</v>
      </c>
    </row>
    <row r="236" spans="1:11">
      <c r="A236" s="22" t="s">
        <v>727</v>
      </c>
      <c r="B236" s="22">
        <v>106</v>
      </c>
      <c r="C236" s="22" t="s">
        <v>710</v>
      </c>
      <c r="D236" s="22">
        <v>13</v>
      </c>
      <c r="E236" s="22" t="s">
        <v>720</v>
      </c>
      <c r="F236" s="22">
        <v>999</v>
      </c>
      <c r="G236" s="22">
        <v>1916</v>
      </c>
      <c r="H236" s="22">
        <v>0</v>
      </c>
      <c r="J236" s="22">
        <v>0</v>
      </c>
    </row>
    <row r="237" spans="1:11">
      <c r="A237" s="22" t="s">
        <v>727</v>
      </c>
      <c r="B237" s="22">
        <v>106</v>
      </c>
      <c r="C237" s="22" t="s">
        <v>710</v>
      </c>
      <c r="D237" s="22">
        <v>13</v>
      </c>
      <c r="E237" s="22" t="s">
        <v>720</v>
      </c>
      <c r="F237" s="22">
        <v>999</v>
      </c>
      <c r="G237" s="22">
        <v>1917</v>
      </c>
      <c r="H237" s="22">
        <v>0</v>
      </c>
      <c r="J237" s="22">
        <v>0</v>
      </c>
    </row>
    <row r="238" spans="1:11">
      <c r="A238" s="22" t="s">
        <v>727</v>
      </c>
      <c r="B238" s="22">
        <v>106</v>
      </c>
      <c r="C238" s="22" t="s">
        <v>710</v>
      </c>
      <c r="D238" s="22">
        <v>13</v>
      </c>
      <c r="E238" s="22" t="s">
        <v>720</v>
      </c>
      <c r="F238" s="22">
        <v>999</v>
      </c>
      <c r="G238" s="22">
        <v>1918</v>
      </c>
      <c r="H238" s="22">
        <v>0</v>
      </c>
      <c r="J238" s="22">
        <v>1</v>
      </c>
      <c r="K238" s="22">
        <v>11</v>
      </c>
    </row>
    <row r="239" spans="1:11">
      <c r="A239" s="22" t="s">
        <v>727</v>
      </c>
      <c r="B239" s="22">
        <v>106</v>
      </c>
      <c r="C239" s="22" t="s">
        <v>710</v>
      </c>
      <c r="D239" s="22">
        <v>13</v>
      </c>
      <c r="E239" s="22" t="s">
        <v>478</v>
      </c>
      <c r="F239" s="22">
        <v>296</v>
      </c>
      <c r="G239" s="22">
        <v>1916</v>
      </c>
      <c r="H239" s="22">
        <v>1</v>
      </c>
      <c r="I239" s="22">
        <v>3</v>
      </c>
      <c r="J239" s="22">
        <v>0</v>
      </c>
    </row>
    <row r="240" spans="1:11">
      <c r="A240" s="22" t="s">
        <v>727</v>
      </c>
      <c r="B240" s="22">
        <v>106</v>
      </c>
      <c r="C240" s="22" t="s">
        <v>710</v>
      </c>
      <c r="D240" s="22">
        <v>13</v>
      </c>
      <c r="E240" s="22" t="s">
        <v>478</v>
      </c>
      <c r="F240" s="22">
        <v>296</v>
      </c>
      <c r="G240" s="22">
        <v>1917</v>
      </c>
      <c r="H240" s="22">
        <v>0</v>
      </c>
      <c r="J240" s="22">
        <v>0</v>
      </c>
    </row>
    <row r="241" spans="1:11">
      <c r="A241" s="22" t="s">
        <v>727</v>
      </c>
      <c r="B241" s="22">
        <v>106</v>
      </c>
      <c r="C241" s="22" t="s">
        <v>710</v>
      </c>
      <c r="D241" s="22">
        <v>13</v>
      </c>
      <c r="E241" s="22" t="s">
        <v>478</v>
      </c>
      <c r="F241" s="22">
        <v>296</v>
      </c>
      <c r="G241" s="22">
        <v>1918</v>
      </c>
      <c r="H241" s="22">
        <v>0</v>
      </c>
      <c r="J241" s="22">
        <v>1</v>
      </c>
      <c r="K241" s="22">
        <v>11</v>
      </c>
    </row>
    <row r="242" spans="1:11">
      <c r="A242" s="22" t="s">
        <v>727</v>
      </c>
      <c r="B242" s="22">
        <v>106</v>
      </c>
      <c r="C242" s="22" t="s">
        <v>710</v>
      </c>
      <c r="D242" s="22">
        <v>13</v>
      </c>
      <c r="E242" s="22" t="s">
        <v>728</v>
      </c>
      <c r="F242" s="22">
        <v>999</v>
      </c>
      <c r="G242" s="22">
        <v>1914</v>
      </c>
      <c r="H242" s="22">
        <v>1</v>
      </c>
      <c r="I242" s="22">
        <v>8</v>
      </c>
      <c r="J242" s="22">
        <v>0</v>
      </c>
    </row>
    <row r="243" spans="1:11">
      <c r="A243" s="22" t="s">
        <v>727</v>
      </c>
      <c r="B243" s="22">
        <v>106</v>
      </c>
      <c r="C243" s="22" t="s">
        <v>710</v>
      </c>
      <c r="D243" s="22">
        <v>13</v>
      </c>
      <c r="E243" s="22" t="s">
        <v>728</v>
      </c>
      <c r="F243" s="22">
        <v>999</v>
      </c>
      <c r="G243" s="22">
        <v>1915</v>
      </c>
      <c r="H243" s="22">
        <v>0</v>
      </c>
      <c r="J243" s="22">
        <v>0</v>
      </c>
    </row>
    <row r="244" spans="1:11">
      <c r="A244" s="22" t="s">
        <v>727</v>
      </c>
      <c r="B244" s="22">
        <v>106</v>
      </c>
      <c r="C244" s="22" t="s">
        <v>710</v>
      </c>
      <c r="D244" s="22">
        <v>13</v>
      </c>
      <c r="E244" s="22" t="s">
        <v>728</v>
      </c>
      <c r="F244" s="22">
        <v>999</v>
      </c>
      <c r="G244" s="22">
        <v>1916</v>
      </c>
      <c r="H244" s="22">
        <v>0</v>
      </c>
      <c r="J244" s="22">
        <v>0</v>
      </c>
    </row>
    <row r="245" spans="1:11">
      <c r="A245" s="22" t="s">
        <v>727</v>
      </c>
      <c r="B245" s="22">
        <v>106</v>
      </c>
      <c r="C245" s="22" t="s">
        <v>710</v>
      </c>
      <c r="D245" s="22">
        <v>13</v>
      </c>
      <c r="E245" s="22" t="s">
        <v>728</v>
      </c>
      <c r="F245" s="22">
        <v>999</v>
      </c>
      <c r="G245" s="22">
        <v>1917</v>
      </c>
      <c r="H245" s="22">
        <v>0</v>
      </c>
      <c r="J245" s="22">
        <v>0</v>
      </c>
    </row>
    <row r="246" spans="1:11">
      <c r="A246" s="22" t="s">
        <v>727</v>
      </c>
      <c r="B246" s="22">
        <v>106</v>
      </c>
      <c r="C246" s="22" t="s">
        <v>710</v>
      </c>
      <c r="D246" s="22">
        <v>13</v>
      </c>
      <c r="E246" s="22" t="s">
        <v>728</v>
      </c>
      <c r="F246" s="22">
        <v>999</v>
      </c>
      <c r="G246" s="22">
        <v>1918</v>
      </c>
      <c r="H246" s="22">
        <v>0</v>
      </c>
      <c r="J246" s="22">
        <v>1</v>
      </c>
      <c r="K246" s="22">
        <v>11</v>
      </c>
    </row>
    <row r="247" spans="1:11">
      <c r="A247" s="22" t="s">
        <v>727</v>
      </c>
      <c r="B247" s="22">
        <v>106</v>
      </c>
      <c r="C247" s="22" t="s">
        <v>710</v>
      </c>
      <c r="D247" s="22">
        <v>13</v>
      </c>
      <c r="E247" s="22" t="s">
        <v>721</v>
      </c>
      <c r="F247" s="22">
        <v>240</v>
      </c>
      <c r="G247" s="22">
        <v>1917</v>
      </c>
      <c r="H247" s="22">
        <v>1</v>
      </c>
      <c r="I247" s="22">
        <v>6</v>
      </c>
      <c r="J247" s="22">
        <v>0</v>
      </c>
    </row>
    <row r="248" spans="1:11">
      <c r="A248" s="22" t="s">
        <v>727</v>
      </c>
      <c r="B248" s="22">
        <v>106</v>
      </c>
      <c r="C248" s="22" t="s">
        <v>710</v>
      </c>
      <c r="D248" s="22">
        <v>13</v>
      </c>
      <c r="E248" s="22" t="s">
        <v>721</v>
      </c>
      <c r="F248" s="22">
        <v>240</v>
      </c>
      <c r="G248" s="22">
        <v>1918</v>
      </c>
      <c r="H248" s="22">
        <v>0</v>
      </c>
      <c r="J248" s="22">
        <v>1</v>
      </c>
      <c r="K248" s="22">
        <v>11</v>
      </c>
    </row>
    <row r="249" spans="1:11">
      <c r="A249" s="22" t="s">
        <v>727</v>
      </c>
      <c r="B249" s="22">
        <v>106</v>
      </c>
      <c r="C249" s="22" t="s">
        <v>710</v>
      </c>
      <c r="D249" s="22">
        <v>13</v>
      </c>
      <c r="E249" s="22" t="s">
        <v>38</v>
      </c>
      <c r="F249" s="22">
        <v>296</v>
      </c>
      <c r="G249" s="22">
        <v>1916</v>
      </c>
      <c r="H249" s="22">
        <v>1</v>
      </c>
      <c r="I249" s="22">
        <v>8</v>
      </c>
      <c r="J249" s="22">
        <v>0</v>
      </c>
    </row>
    <row r="250" spans="1:11">
      <c r="A250" s="22" t="s">
        <v>727</v>
      </c>
      <c r="B250" s="22">
        <v>106</v>
      </c>
      <c r="C250" s="22" t="s">
        <v>710</v>
      </c>
      <c r="D250" s="22">
        <v>13</v>
      </c>
      <c r="E250" s="22" t="s">
        <v>38</v>
      </c>
      <c r="F250" s="22">
        <v>296</v>
      </c>
      <c r="G250" s="22">
        <v>1917</v>
      </c>
      <c r="H250" s="22">
        <v>0</v>
      </c>
      <c r="J250" s="22">
        <v>1</v>
      </c>
      <c r="K250" s="22">
        <v>12</v>
      </c>
    </row>
    <row r="251" spans="1:11">
      <c r="A251" s="22" t="s">
        <v>727</v>
      </c>
      <c r="B251" s="22">
        <v>106</v>
      </c>
      <c r="C251" s="22" t="s">
        <v>710</v>
      </c>
      <c r="D251" s="22">
        <v>13</v>
      </c>
      <c r="E251" s="22" t="s">
        <v>481</v>
      </c>
      <c r="G251" s="22">
        <v>1914</v>
      </c>
      <c r="H251" s="22">
        <v>1</v>
      </c>
      <c r="I251" s="22">
        <v>8</v>
      </c>
      <c r="J251" s="22">
        <v>0</v>
      </c>
    </row>
    <row r="252" spans="1:11">
      <c r="A252" s="22" t="s">
        <v>727</v>
      </c>
      <c r="B252" s="22">
        <v>106</v>
      </c>
      <c r="C252" s="22" t="s">
        <v>710</v>
      </c>
      <c r="D252" s="22">
        <v>13</v>
      </c>
      <c r="E252" s="22" t="s">
        <v>481</v>
      </c>
      <c r="G252" s="22">
        <v>1915</v>
      </c>
      <c r="H252" s="22">
        <v>0</v>
      </c>
      <c r="J252" s="22">
        <v>0</v>
      </c>
    </row>
    <row r="253" spans="1:11">
      <c r="A253" s="22" t="s">
        <v>727</v>
      </c>
      <c r="B253" s="22">
        <v>106</v>
      </c>
      <c r="C253" s="22" t="s">
        <v>710</v>
      </c>
      <c r="D253" s="22">
        <v>13</v>
      </c>
      <c r="E253" s="22" t="s">
        <v>481</v>
      </c>
      <c r="G253" s="22">
        <v>1916</v>
      </c>
      <c r="H253" s="22">
        <v>0</v>
      </c>
      <c r="J253" s="22">
        <v>0</v>
      </c>
    </row>
    <row r="254" spans="1:11">
      <c r="A254" s="22" t="s">
        <v>727</v>
      </c>
      <c r="B254" s="22">
        <v>106</v>
      </c>
      <c r="C254" s="22" t="s">
        <v>710</v>
      </c>
      <c r="D254" s="22">
        <v>13</v>
      </c>
      <c r="E254" s="22" t="s">
        <v>481</v>
      </c>
      <c r="G254" s="22">
        <v>1917</v>
      </c>
      <c r="H254" s="22">
        <v>0</v>
      </c>
      <c r="J254" s="22">
        <v>0</v>
      </c>
    </row>
    <row r="255" spans="1:11">
      <c r="A255" s="22" t="s">
        <v>727</v>
      </c>
      <c r="B255" s="22">
        <v>106</v>
      </c>
      <c r="C255" s="22" t="s">
        <v>710</v>
      </c>
      <c r="D255" s="22">
        <v>13</v>
      </c>
      <c r="E255" s="22" t="s">
        <v>481</v>
      </c>
      <c r="G255" s="22">
        <v>1918</v>
      </c>
      <c r="H255" s="22">
        <v>0</v>
      </c>
      <c r="J255" s="22">
        <v>1</v>
      </c>
      <c r="K255" s="22">
        <v>11</v>
      </c>
    </row>
    <row r="256" spans="1:11">
      <c r="A256" s="22" t="s">
        <v>727</v>
      </c>
      <c r="B256" s="22">
        <v>106</v>
      </c>
      <c r="C256" s="22" t="s">
        <v>710</v>
      </c>
      <c r="D256" s="22">
        <v>13</v>
      </c>
      <c r="E256" s="22" t="s">
        <v>684</v>
      </c>
      <c r="F256" s="22">
        <v>343</v>
      </c>
      <c r="G256" s="22">
        <v>1915</v>
      </c>
      <c r="H256" s="22">
        <v>1</v>
      </c>
      <c r="I256" s="22">
        <v>5</v>
      </c>
      <c r="J256" s="22">
        <v>0</v>
      </c>
    </row>
    <row r="257" spans="1:11">
      <c r="A257" s="22" t="s">
        <v>727</v>
      </c>
      <c r="B257" s="22">
        <v>106</v>
      </c>
      <c r="C257" s="22" t="s">
        <v>710</v>
      </c>
      <c r="D257" s="22">
        <v>13</v>
      </c>
      <c r="E257" s="22" t="s">
        <v>684</v>
      </c>
      <c r="F257" s="22">
        <v>343</v>
      </c>
      <c r="G257" s="22">
        <v>1916</v>
      </c>
      <c r="H257" s="22">
        <v>0</v>
      </c>
      <c r="J257" s="22">
        <v>0</v>
      </c>
    </row>
    <row r="258" spans="1:11">
      <c r="A258" s="22" t="s">
        <v>727</v>
      </c>
      <c r="B258" s="22">
        <v>106</v>
      </c>
      <c r="C258" s="22" t="s">
        <v>710</v>
      </c>
      <c r="D258" s="22">
        <v>13</v>
      </c>
      <c r="E258" s="22" t="s">
        <v>684</v>
      </c>
      <c r="F258" s="22">
        <v>343</v>
      </c>
      <c r="G258" s="22">
        <v>1917</v>
      </c>
      <c r="H258" s="22">
        <v>0</v>
      </c>
      <c r="J258" s="22">
        <v>0</v>
      </c>
    </row>
    <row r="259" spans="1:11">
      <c r="A259" s="22" t="s">
        <v>727</v>
      </c>
      <c r="B259" s="22">
        <v>106</v>
      </c>
      <c r="C259" s="22" t="s">
        <v>710</v>
      </c>
      <c r="D259" s="22">
        <v>13</v>
      </c>
      <c r="E259" s="22" t="s">
        <v>684</v>
      </c>
      <c r="F259" s="22">
        <v>343</v>
      </c>
      <c r="G259" s="22">
        <v>1918</v>
      </c>
      <c r="H259" s="22">
        <v>0</v>
      </c>
      <c r="J259" s="22">
        <v>1</v>
      </c>
      <c r="K259" s="22">
        <v>11</v>
      </c>
    </row>
    <row r="260" spans="1:11">
      <c r="A260" s="22" t="s">
        <v>727</v>
      </c>
      <c r="B260" s="22">
        <v>106</v>
      </c>
      <c r="C260" s="22" t="s">
        <v>710</v>
      </c>
      <c r="D260" s="22">
        <v>13</v>
      </c>
      <c r="E260" s="22" t="s">
        <v>723</v>
      </c>
      <c r="F260" s="22">
        <v>999</v>
      </c>
      <c r="G260" s="22">
        <v>1917</v>
      </c>
      <c r="H260" s="22">
        <v>1</v>
      </c>
      <c r="I260" s="22">
        <v>4</v>
      </c>
      <c r="J260" s="22">
        <v>0</v>
      </c>
    </row>
    <row r="261" spans="1:11">
      <c r="A261" s="22" t="s">
        <v>727</v>
      </c>
      <c r="B261" s="22">
        <v>106</v>
      </c>
      <c r="C261" s="22" t="s">
        <v>710</v>
      </c>
      <c r="D261" s="22">
        <v>13</v>
      </c>
      <c r="E261" s="22" t="s">
        <v>723</v>
      </c>
      <c r="F261" s="22">
        <v>999</v>
      </c>
      <c r="G261" s="22">
        <v>1918</v>
      </c>
      <c r="H261" s="22">
        <v>0</v>
      </c>
      <c r="J261" s="22">
        <v>1</v>
      </c>
      <c r="K261" s="22">
        <v>11</v>
      </c>
    </row>
    <row r="262" spans="1:11">
      <c r="A262" s="22" t="s">
        <v>727</v>
      </c>
      <c r="B262" s="22">
        <v>106</v>
      </c>
      <c r="C262" s="22" t="s">
        <v>477</v>
      </c>
      <c r="D262" s="22">
        <v>216</v>
      </c>
      <c r="E262" s="22" t="s">
        <v>725</v>
      </c>
      <c r="F262" s="22">
        <v>999</v>
      </c>
      <c r="G262" s="22">
        <v>1914</v>
      </c>
      <c r="H262" s="22">
        <v>1</v>
      </c>
      <c r="I262" s="22">
        <v>7</v>
      </c>
      <c r="J262" s="22">
        <v>0</v>
      </c>
    </row>
    <row r="263" spans="1:11">
      <c r="A263" s="22" t="s">
        <v>727</v>
      </c>
      <c r="B263" s="22">
        <v>106</v>
      </c>
      <c r="C263" s="22" t="s">
        <v>477</v>
      </c>
      <c r="D263" s="22">
        <v>216</v>
      </c>
      <c r="E263" s="22" t="s">
        <v>725</v>
      </c>
      <c r="F263" s="22">
        <v>999</v>
      </c>
      <c r="G263" s="22">
        <v>1915</v>
      </c>
      <c r="H263" s="22">
        <v>0</v>
      </c>
      <c r="J263" s="22">
        <v>0</v>
      </c>
    </row>
    <row r="264" spans="1:11">
      <c r="A264" s="22" t="s">
        <v>727</v>
      </c>
      <c r="B264" s="22">
        <v>106</v>
      </c>
      <c r="C264" s="22" t="s">
        <v>477</v>
      </c>
      <c r="D264" s="22">
        <v>216</v>
      </c>
      <c r="E264" s="22" t="s">
        <v>725</v>
      </c>
      <c r="F264" s="22">
        <v>999</v>
      </c>
      <c r="G264" s="22">
        <v>1916</v>
      </c>
      <c r="H264" s="22">
        <v>0</v>
      </c>
      <c r="J264" s="22">
        <v>0</v>
      </c>
    </row>
    <row r="265" spans="1:11">
      <c r="A265" s="22" t="s">
        <v>727</v>
      </c>
      <c r="B265" s="22">
        <v>106</v>
      </c>
      <c r="C265" s="22" t="s">
        <v>477</v>
      </c>
      <c r="D265" s="22">
        <v>216</v>
      </c>
      <c r="E265" s="22" t="s">
        <v>725</v>
      </c>
      <c r="F265" s="22">
        <v>999</v>
      </c>
      <c r="G265" s="22">
        <v>1917</v>
      </c>
      <c r="H265" s="22">
        <v>0</v>
      </c>
      <c r="J265" s="22">
        <v>0</v>
      </c>
    </row>
    <row r="266" spans="1:11">
      <c r="A266" s="22" t="s">
        <v>727</v>
      </c>
      <c r="B266" s="22">
        <v>106</v>
      </c>
      <c r="C266" s="22" t="s">
        <v>477</v>
      </c>
      <c r="D266" s="22">
        <v>216</v>
      </c>
      <c r="E266" s="22" t="s">
        <v>725</v>
      </c>
      <c r="F266" s="22">
        <v>999</v>
      </c>
      <c r="G266" s="22">
        <v>1918</v>
      </c>
      <c r="H266" s="22">
        <v>0</v>
      </c>
      <c r="J266" s="22">
        <v>1</v>
      </c>
      <c r="K266" s="22">
        <v>11</v>
      </c>
    </row>
    <row r="267" spans="1:11">
      <c r="A267" s="22" t="s">
        <v>727</v>
      </c>
      <c r="B267" s="22">
        <v>106</v>
      </c>
      <c r="C267" s="22" t="s">
        <v>477</v>
      </c>
      <c r="D267" s="22">
        <v>216</v>
      </c>
      <c r="E267" s="22" t="s">
        <v>496</v>
      </c>
      <c r="F267" s="22">
        <v>83</v>
      </c>
      <c r="G267" s="22">
        <v>1914</v>
      </c>
      <c r="H267" s="22">
        <v>1</v>
      </c>
      <c r="I267" s="22">
        <v>8</v>
      </c>
      <c r="J267" s="22">
        <v>0</v>
      </c>
    </row>
    <row r="268" spans="1:11">
      <c r="A268" s="22" t="s">
        <v>727</v>
      </c>
      <c r="B268" s="22">
        <v>106</v>
      </c>
      <c r="C268" s="22" t="s">
        <v>477</v>
      </c>
      <c r="D268" s="22">
        <v>216</v>
      </c>
      <c r="E268" s="22" t="s">
        <v>496</v>
      </c>
      <c r="F268" s="22">
        <v>83</v>
      </c>
      <c r="G268" s="22">
        <v>1915</v>
      </c>
      <c r="H268" s="22">
        <v>0</v>
      </c>
      <c r="J268" s="22">
        <v>0</v>
      </c>
    </row>
    <row r="269" spans="1:11">
      <c r="A269" s="22" t="s">
        <v>727</v>
      </c>
      <c r="B269" s="22">
        <v>106</v>
      </c>
      <c r="C269" s="22" t="s">
        <v>477</v>
      </c>
      <c r="D269" s="22">
        <v>216</v>
      </c>
      <c r="E269" s="22" t="s">
        <v>496</v>
      </c>
      <c r="F269" s="22">
        <v>83</v>
      </c>
      <c r="G269" s="22">
        <v>1916</v>
      </c>
      <c r="H269" s="22">
        <v>0</v>
      </c>
      <c r="J269" s="22">
        <v>0</v>
      </c>
    </row>
    <row r="270" spans="1:11">
      <c r="A270" s="22" t="s">
        <v>727</v>
      </c>
      <c r="B270" s="22">
        <v>106</v>
      </c>
      <c r="C270" s="22" t="s">
        <v>477</v>
      </c>
      <c r="D270" s="22">
        <v>216</v>
      </c>
      <c r="E270" s="22" t="s">
        <v>496</v>
      </c>
      <c r="F270" s="22">
        <v>83</v>
      </c>
      <c r="G270" s="22">
        <v>1917</v>
      </c>
      <c r="H270" s="22">
        <v>0</v>
      </c>
      <c r="J270" s="22">
        <v>1</v>
      </c>
      <c r="K270" s="22">
        <v>12</v>
      </c>
    </row>
    <row r="271" spans="1:11">
      <c r="A271" s="22" t="s">
        <v>727</v>
      </c>
      <c r="B271" s="22">
        <v>106</v>
      </c>
      <c r="C271" s="22" t="s">
        <v>477</v>
      </c>
      <c r="D271" s="22">
        <v>216</v>
      </c>
      <c r="E271" s="22" t="s">
        <v>453</v>
      </c>
      <c r="F271" s="22">
        <v>176</v>
      </c>
      <c r="G271" s="22">
        <v>1914</v>
      </c>
      <c r="H271" s="22">
        <v>1</v>
      </c>
      <c r="I271" s="22">
        <v>8</v>
      </c>
      <c r="J271" s="22">
        <v>0</v>
      </c>
    </row>
    <row r="272" spans="1:11">
      <c r="A272" s="22" t="s">
        <v>727</v>
      </c>
      <c r="B272" s="22">
        <v>106</v>
      </c>
      <c r="C272" s="22" t="s">
        <v>477</v>
      </c>
      <c r="D272" s="22">
        <v>216</v>
      </c>
      <c r="E272" s="22" t="s">
        <v>453</v>
      </c>
      <c r="F272" s="22">
        <v>176</v>
      </c>
      <c r="G272" s="22">
        <v>1915</v>
      </c>
      <c r="H272" s="22">
        <v>0</v>
      </c>
      <c r="J272" s="22">
        <v>0</v>
      </c>
    </row>
    <row r="273" spans="1:11">
      <c r="A273" s="22" t="s">
        <v>727</v>
      </c>
      <c r="B273" s="22">
        <v>106</v>
      </c>
      <c r="C273" s="22" t="s">
        <v>477</v>
      </c>
      <c r="D273" s="22">
        <v>216</v>
      </c>
      <c r="E273" s="22" t="s">
        <v>453</v>
      </c>
      <c r="F273" s="22">
        <v>176</v>
      </c>
      <c r="G273" s="22">
        <v>1916</v>
      </c>
      <c r="H273" s="22">
        <v>0</v>
      </c>
      <c r="J273" s="22">
        <v>0</v>
      </c>
    </row>
    <row r="274" spans="1:11">
      <c r="A274" s="22" t="s">
        <v>727</v>
      </c>
      <c r="B274" s="22">
        <v>106</v>
      </c>
      <c r="C274" s="22" t="s">
        <v>477</v>
      </c>
      <c r="D274" s="22">
        <v>216</v>
      </c>
      <c r="E274" s="22" t="s">
        <v>453</v>
      </c>
      <c r="F274" s="22">
        <v>176</v>
      </c>
      <c r="G274" s="22">
        <v>1917</v>
      </c>
      <c r="H274" s="22">
        <v>0</v>
      </c>
      <c r="J274" s="22">
        <v>0</v>
      </c>
    </row>
    <row r="275" spans="1:11">
      <c r="A275" s="22" t="s">
        <v>727</v>
      </c>
      <c r="B275" s="22">
        <v>106</v>
      </c>
      <c r="C275" s="22" t="s">
        <v>477</v>
      </c>
      <c r="D275" s="22">
        <v>216</v>
      </c>
      <c r="E275" s="22" t="s">
        <v>453</v>
      </c>
      <c r="F275" s="22">
        <v>176</v>
      </c>
      <c r="G275" s="22">
        <v>1918</v>
      </c>
      <c r="H275" s="22">
        <v>0</v>
      </c>
      <c r="J275" s="22">
        <v>1</v>
      </c>
      <c r="K275" s="22">
        <v>11</v>
      </c>
    </row>
    <row r="276" spans="1:11">
      <c r="A276" s="22" t="s">
        <v>727</v>
      </c>
      <c r="B276" s="22">
        <v>106</v>
      </c>
      <c r="C276" s="22" t="s">
        <v>477</v>
      </c>
      <c r="D276" s="22">
        <v>216</v>
      </c>
      <c r="E276" s="22" t="s">
        <v>720</v>
      </c>
      <c r="F276" s="22">
        <v>999</v>
      </c>
      <c r="G276" s="22">
        <v>1914</v>
      </c>
      <c r="H276" s="22">
        <v>1</v>
      </c>
      <c r="I276" s="22">
        <v>8</v>
      </c>
      <c r="J276" s="22">
        <v>0</v>
      </c>
    </row>
    <row r="277" spans="1:11">
      <c r="A277" s="22" t="s">
        <v>727</v>
      </c>
      <c r="B277" s="22">
        <v>106</v>
      </c>
      <c r="C277" s="22" t="s">
        <v>477</v>
      </c>
      <c r="D277" s="22">
        <v>216</v>
      </c>
      <c r="E277" s="22" t="s">
        <v>720</v>
      </c>
      <c r="F277" s="22">
        <v>999</v>
      </c>
      <c r="G277" s="22">
        <v>1915</v>
      </c>
      <c r="H277" s="22">
        <v>0</v>
      </c>
      <c r="J277" s="22">
        <v>0</v>
      </c>
    </row>
    <row r="278" spans="1:11">
      <c r="A278" s="22" t="s">
        <v>727</v>
      </c>
      <c r="B278" s="22">
        <v>106</v>
      </c>
      <c r="C278" s="22" t="s">
        <v>477</v>
      </c>
      <c r="D278" s="22">
        <v>216</v>
      </c>
      <c r="E278" s="22" t="s">
        <v>720</v>
      </c>
      <c r="F278" s="22">
        <v>999</v>
      </c>
      <c r="G278" s="22">
        <v>1916</v>
      </c>
      <c r="H278" s="22">
        <v>0</v>
      </c>
      <c r="J278" s="22">
        <v>0</v>
      </c>
    </row>
    <row r="279" spans="1:11">
      <c r="A279" s="22" t="s">
        <v>727</v>
      </c>
      <c r="B279" s="22">
        <v>106</v>
      </c>
      <c r="C279" s="22" t="s">
        <v>477</v>
      </c>
      <c r="D279" s="22">
        <v>216</v>
      </c>
      <c r="E279" s="22" t="s">
        <v>720</v>
      </c>
      <c r="F279" s="22">
        <v>999</v>
      </c>
      <c r="G279" s="22">
        <v>1917</v>
      </c>
      <c r="H279" s="22">
        <v>0</v>
      </c>
      <c r="J279" s="22">
        <v>0</v>
      </c>
    </row>
    <row r="280" spans="1:11">
      <c r="A280" s="22" t="s">
        <v>727</v>
      </c>
      <c r="B280" s="22">
        <v>106</v>
      </c>
      <c r="C280" s="22" t="s">
        <v>477</v>
      </c>
      <c r="D280" s="22">
        <v>216</v>
      </c>
      <c r="E280" s="22" t="s">
        <v>720</v>
      </c>
      <c r="F280" s="22">
        <v>999</v>
      </c>
      <c r="G280" s="22">
        <v>1918</v>
      </c>
      <c r="H280" s="22">
        <v>0</v>
      </c>
      <c r="J280" s="22">
        <v>1</v>
      </c>
      <c r="K280" s="22">
        <v>11</v>
      </c>
    </row>
    <row r="281" spans="1:11">
      <c r="A281" s="22" t="s">
        <v>727</v>
      </c>
      <c r="B281" s="22">
        <v>106</v>
      </c>
      <c r="C281" s="22" t="s">
        <v>477</v>
      </c>
      <c r="D281" s="22">
        <v>216</v>
      </c>
      <c r="E281" s="22" t="s">
        <v>478</v>
      </c>
      <c r="F281" s="22">
        <v>296</v>
      </c>
      <c r="G281" s="22">
        <v>1916</v>
      </c>
      <c r="H281" s="22">
        <v>1</v>
      </c>
      <c r="I281" s="22">
        <v>3</v>
      </c>
      <c r="J281" s="22">
        <v>0</v>
      </c>
    </row>
    <row r="282" spans="1:11">
      <c r="A282" s="22" t="s">
        <v>727</v>
      </c>
      <c r="B282" s="22">
        <v>106</v>
      </c>
      <c r="C282" s="22" t="s">
        <v>477</v>
      </c>
      <c r="D282" s="22">
        <v>216</v>
      </c>
      <c r="E282" s="22" t="s">
        <v>478</v>
      </c>
      <c r="F282" s="22">
        <v>296</v>
      </c>
      <c r="G282" s="22">
        <v>1917</v>
      </c>
      <c r="H282" s="22">
        <v>0</v>
      </c>
      <c r="J282" s="22">
        <v>0</v>
      </c>
    </row>
    <row r="283" spans="1:11">
      <c r="A283" s="22" t="s">
        <v>727</v>
      </c>
      <c r="B283" s="22">
        <v>106</v>
      </c>
      <c r="C283" s="22" t="s">
        <v>477</v>
      </c>
      <c r="D283" s="22">
        <v>216</v>
      </c>
      <c r="E283" s="22" t="s">
        <v>478</v>
      </c>
      <c r="F283" s="22">
        <v>296</v>
      </c>
      <c r="G283" s="22">
        <v>1918</v>
      </c>
      <c r="H283" s="22">
        <v>0</v>
      </c>
      <c r="J283" s="22">
        <v>1</v>
      </c>
      <c r="K283" s="22">
        <v>11</v>
      </c>
    </row>
    <row r="284" spans="1:11">
      <c r="A284" s="22" t="s">
        <v>727</v>
      </c>
      <c r="B284" s="22">
        <v>106</v>
      </c>
      <c r="C284" s="22" t="s">
        <v>477</v>
      </c>
      <c r="D284" s="22">
        <v>216</v>
      </c>
      <c r="E284" s="22" t="s">
        <v>728</v>
      </c>
      <c r="F284" s="22">
        <v>999</v>
      </c>
      <c r="G284" s="22">
        <v>1914</v>
      </c>
      <c r="H284" s="22">
        <v>1</v>
      </c>
      <c r="I284" s="22">
        <v>8</v>
      </c>
      <c r="J284" s="22">
        <v>0</v>
      </c>
    </row>
    <row r="285" spans="1:11">
      <c r="A285" s="22" t="s">
        <v>727</v>
      </c>
      <c r="B285" s="22">
        <v>106</v>
      </c>
      <c r="C285" s="22" t="s">
        <v>477</v>
      </c>
      <c r="D285" s="22">
        <v>216</v>
      </c>
      <c r="E285" s="22" t="s">
        <v>728</v>
      </c>
      <c r="F285" s="22">
        <v>999</v>
      </c>
      <c r="G285" s="22">
        <v>1915</v>
      </c>
      <c r="H285" s="22">
        <v>0</v>
      </c>
      <c r="J285" s="22">
        <v>0</v>
      </c>
    </row>
    <row r="286" spans="1:11">
      <c r="A286" s="22" t="s">
        <v>727</v>
      </c>
      <c r="B286" s="22">
        <v>106</v>
      </c>
      <c r="C286" s="22" t="s">
        <v>477</v>
      </c>
      <c r="D286" s="22">
        <v>216</v>
      </c>
      <c r="E286" s="22" t="s">
        <v>728</v>
      </c>
      <c r="F286" s="22">
        <v>999</v>
      </c>
      <c r="G286" s="22">
        <v>1916</v>
      </c>
      <c r="H286" s="22">
        <v>0</v>
      </c>
      <c r="J286" s="22">
        <v>0</v>
      </c>
    </row>
    <row r="287" spans="1:11">
      <c r="A287" s="22" t="s">
        <v>727</v>
      </c>
      <c r="B287" s="22">
        <v>106</v>
      </c>
      <c r="C287" s="22" t="s">
        <v>477</v>
      </c>
      <c r="D287" s="22">
        <v>216</v>
      </c>
      <c r="E287" s="22" t="s">
        <v>728</v>
      </c>
      <c r="F287" s="22">
        <v>999</v>
      </c>
      <c r="G287" s="22">
        <v>1917</v>
      </c>
      <c r="H287" s="22">
        <v>0</v>
      </c>
      <c r="J287" s="22">
        <v>0</v>
      </c>
    </row>
    <row r="288" spans="1:11">
      <c r="A288" s="22" t="s">
        <v>727</v>
      </c>
      <c r="B288" s="22">
        <v>106</v>
      </c>
      <c r="C288" s="22" t="s">
        <v>477</v>
      </c>
      <c r="D288" s="22">
        <v>216</v>
      </c>
      <c r="E288" s="22" t="s">
        <v>728</v>
      </c>
      <c r="F288" s="22">
        <v>999</v>
      </c>
      <c r="G288" s="22">
        <v>1918</v>
      </c>
      <c r="H288" s="22">
        <v>0</v>
      </c>
      <c r="J288" s="22">
        <v>1</v>
      </c>
      <c r="K288" s="22">
        <v>11</v>
      </c>
    </row>
    <row r="289" spans="1:11">
      <c r="A289" s="22" t="s">
        <v>727</v>
      </c>
      <c r="B289" s="22">
        <v>106</v>
      </c>
      <c r="C289" s="22" t="s">
        <v>477</v>
      </c>
      <c r="D289" s="22">
        <v>216</v>
      </c>
      <c r="E289" s="22" t="s">
        <v>721</v>
      </c>
      <c r="F289" s="22">
        <v>240</v>
      </c>
      <c r="G289" s="22">
        <v>1917</v>
      </c>
      <c r="H289" s="22">
        <v>1</v>
      </c>
      <c r="I289" s="22">
        <v>6</v>
      </c>
      <c r="J289" s="22">
        <v>0</v>
      </c>
    </row>
    <row r="290" spans="1:11">
      <c r="A290" s="22" t="s">
        <v>727</v>
      </c>
      <c r="B290" s="22">
        <v>106</v>
      </c>
      <c r="C290" s="22" t="s">
        <v>477</v>
      </c>
      <c r="D290" s="22">
        <v>216</v>
      </c>
      <c r="E290" s="22" t="s">
        <v>721</v>
      </c>
      <c r="F290" s="22">
        <v>240</v>
      </c>
      <c r="G290" s="22">
        <v>1918</v>
      </c>
      <c r="H290" s="22">
        <v>0</v>
      </c>
      <c r="J290" s="22">
        <v>1</v>
      </c>
      <c r="K290" s="22">
        <v>11</v>
      </c>
    </row>
    <row r="291" spans="1:11">
      <c r="A291" s="22" t="s">
        <v>727</v>
      </c>
      <c r="B291" s="22">
        <v>106</v>
      </c>
      <c r="C291" s="22" t="s">
        <v>477</v>
      </c>
      <c r="D291" s="22">
        <v>216</v>
      </c>
      <c r="E291" s="22" t="s">
        <v>38</v>
      </c>
      <c r="F291" s="22">
        <v>82</v>
      </c>
      <c r="G291" s="22">
        <v>1916</v>
      </c>
      <c r="H291" s="22">
        <v>1</v>
      </c>
      <c r="I291" s="22">
        <v>8</v>
      </c>
      <c r="J291" s="22">
        <v>0</v>
      </c>
    </row>
    <row r="292" spans="1:11">
      <c r="A292" s="22" t="s">
        <v>727</v>
      </c>
      <c r="B292" s="22">
        <v>106</v>
      </c>
      <c r="C292" s="22" t="s">
        <v>477</v>
      </c>
      <c r="D292" s="22">
        <v>216</v>
      </c>
      <c r="E292" s="22" t="s">
        <v>38</v>
      </c>
      <c r="F292" s="22">
        <v>82</v>
      </c>
      <c r="G292" s="22">
        <v>1917</v>
      </c>
      <c r="H292" s="22">
        <v>0</v>
      </c>
      <c r="J292" s="22">
        <v>1</v>
      </c>
      <c r="K292" s="22">
        <v>12</v>
      </c>
    </row>
    <row r="293" spans="1:11">
      <c r="A293" s="22" t="s">
        <v>727</v>
      </c>
      <c r="B293" s="22">
        <v>106</v>
      </c>
      <c r="C293" s="22" t="s">
        <v>477</v>
      </c>
      <c r="D293" s="22">
        <v>216</v>
      </c>
      <c r="E293" s="22" t="s">
        <v>481</v>
      </c>
      <c r="F293" s="22">
        <v>304</v>
      </c>
      <c r="G293" s="22">
        <v>1914</v>
      </c>
      <c r="H293" s="22">
        <v>1</v>
      </c>
      <c r="I293" s="22">
        <v>7</v>
      </c>
      <c r="J293" s="22">
        <v>0</v>
      </c>
    </row>
    <row r="294" spans="1:11">
      <c r="A294" s="22" t="s">
        <v>727</v>
      </c>
      <c r="B294" s="22">
        <v>106</v>
      </c>
      <c r="C294" s="22" t="s">
        <v>477</v>
      </c>
      <c r="D294" s="22">
        <v>216</v>
      </c>
      <c r="E294" s="22" t="s">
        <v>481</v>
      </c>
      <c r="F294" s="22">
        <v>304</v>
      </c>
      <c r="G294" s="22">
        <v>1915</v>
      </c>
      <c r="H294" s="22">
        <v>0</v>
      </c>
      <c r="J294" s="22">
        <v>0</v>
      </c>
    </row>
    <row r="295" spans="1:11">
      <c r="A295" s="22" t="s">
        <v>727</v>
      </c>
      <c r="B295" s="22">
        <v>106</v>
      </c>
      <c r="C295" s="22" t="s">
        <v>477</v>
      </c>
      <c r="D295" s="22">
        <v>216</v>
      </c>
      <c r="E295" s="22" t="s">
        <v>481</v>
      </c>
      <c r="F295" s="22">
        <v>304</v>
      </c>
      <c r="G295" s="22">
        <v>1916</v>
      </c>
      <c r="H295" s="22">
        <v>0</v>
      </c>
      <c r="J295" s="22">
        <v>0</v>
      </c>
    </row>
    <row r="296" spans="1:11">
      <c r="A296" s="22" t="s">
        <v>727</v>
      </c>
      <c r="B296" s="22">
        <v>106</v>
      </c>
      <c r="C296" s="22" t="s">
        <v>477</v>
      </c>
      <c r="D296" s="22">
        <v>216</v>
      </c>
      <c r="E296" s="22" t="s">
        <v>481</v>
      </c>
      <c r="F296" s="22">
        <v>304</v>
      </c>
      <c r="G296" s="22">
        <v>1917</v>
      </c>
      <c r="H296" s="22">
        <v>0</v>
      </c>
      <c r="J296" s="22">
        <v>0</v>
      </c>
    </row>
    <row r="297" spans="1:11">
      <c r="A297" s="22" t="s">
        <v>727</v>
      </c>
      <c r="B297" s="22">
        <v>106</v>
      </c>
      <c r="C297" s="22" t="s">
        <v>477</v>
      </c>
      <c r="D297" s="22">
        <v>216</v>
      </c>
      <c r="E297" s="22" t="s">
        <v>481</v>
      </c>
      <c r="F297" s="22">
        <v>304</v>
      </c>
      <c r="G297" s="22">
        <v>1918</v>
      </c>
      <c r="H297" s="22">
        <v>0</v>
      </c>
      <c r="J297" s="22">
        <v>1</v>
      </c>
      <c r="K297" s="22">
        <v>11</v>
      </c>
    </row>
    <row r="298" spans="1:11">
      <c r="A298" s="22" t="s">
        <v>727</v>
      </c>
      <c r="B298" s="22">
        <v>106</v>
      </c>
      <c r="C298" s="22" t="s">
        <v>477</v>
      </c>
      <c r="D298" s="22">
        <v>216</v>
      </c>
      <c r="E298" s="22" t="s">
        <v>684</v>
      </c>
      <c r="F298" s="22">
        <v>343</v>
      </c>
      <c r="G298" s="22">
        <v>1915</v>
      </c>
      <c r="H298" s="22">
        <v>1</v>
      </c>
      <c r="I298" s="22">
        <v>8</v>
      </c>
      <c r="J298" s="22">
        <v>0</v>
      </c>
    </row>
    <row r="299" spans="1:11">
      <c r="A299" s="22" t="s">
        <v>727</v>
      </c>
      <c r="B299" s="22">
        <v>106</v>
      </c>
      <c r="C299" s="22" t="s">
        <v>477</v>
      </c>
      <c r="D299" s="22">
        <v>216</v>
      </c>
      <c r="E299" s="22" t="s">
        <v>684</v>
      </c>
      <c r="F299" s="22">
        <v>343</v>
      </c>
      <c r="G299" s="22">
        <v>1916</v>
      </c>
      <c r="H299" s="22">
        <v>0</v>
      </c>
      <c r="J299" s="22">
        <v>0</v>
      </c>
    </row>
    <row r="300" spans="1:11">
      <c r="A300" s="22" t="s">
        <v>727</v>
      </c>
      <c r="B300" s="22">
        <v>106</v>
      </c>
      <c r="C300" s="22" t="s">
        <v>477</v>
      </c>
      <c r="D300" s="22">
        <v>216</v>
      </c>
      <c r="E300" s="22" t="s">
        <v>684</v>
      </c>
      <c r="F300" s="22">
        <v>343</v>
      </c>
      <c r="G300" s="22">
        <v>1917</v>
      </c>
      <c r="H300" s="22">
        <v>0</v>
      </c>
      <c r="J300" s="22">
        <v>0</v>
      </c>
    </row>
    <row r="301" spans="1:11">
      <c r="A301" s="22" t="s">
        <v>727</v>
      </c>
      <c r="B301" s="22">
        <v>106</v>
      </c>
      <c r="C301" s="22" t="s">
        <v>477</v>
      </c>
      <c r="D301" s="22">
        <v>216</v>
      </c>
      <c r="E301" s="22" t="s">
        <v>684</v>
      </c>
      <c r="F301" s="22">
        <v>343</v>
      </c>
      <c r="G301" s="22">
        <v>1918</v>
      </c>
      <c r="H301" s="22">
        <v>0</v>
      </c>
      <c r="J301" s="22">
        <v>1</v>
      </c>
      <c r="K301" s="22">
        <v>11</v>
      </c>
    </row>
    <row r="302" spans="1:11">
      <c r="A302" s="22" t="s">
        <v>727</v>
      </c>
      <c r="B302" s="22">
        <v>106</v>
      </c>
      <c r="C302" s="22" t="s">
        <v>477</v>
      </c>
      <c r="D302" s="22">
        <v>216</v>
      </c>
      <c r="E302" s="22" t="s">
        <v>723</v>
      </c>
      <c r="F302" s="22">
        <v>999</v>
      </c>
      <c r="G302" s="22">
        <v>1917</v>
      </c>
      <c r="H302" s="22">
        <v>1</v>
      </c>
      <c r="I302" s="22">
        <v>4</v>
      </c>
      <c r="J302" s="22">
        <v>0</v>
      </c>
    </row>
    <row r="303" spans="1:11">
      <c r="A303" s="22" t="s">
        <v>727</v>
      </c>
      <c r="B303" s="22">
        <v>106</v>
      </c>
      <c r="C303" s="22" t="s">
        <v>477</v>
      </c>
      <c r="D303" s="22">
        <v>216</v>
      </c>
      <c r="E303" s="22" t="s">
        <v>723</v>
      </c>
      <c r="F303" s="22">
        <v>999</v>
      </c>
      <c r="G303" s="22">
        <v>1918</v>
      </c>
      <c r="H303" s="22">
        <v>0</v>
      </c>
      <c r="J303" s="22">
        <v>1</v>
      </c>
      <c r="K303" s="22">
        <v>11</v>
      </c>
    </row>
    <row r="304" spans="1:11">
      <c r="A304" s="22" t="s">
        <v>729</v>
      </c>
      <c r="B304" s="22">
        <v>107</v>
      </c>
      <c r="C304" s="22" t="s">
        <v>496</v>
      </c>
      <c r="D304" s="22">
        <v>83</v>
      </c>
      <c r="E304" s="22" t="s">
        <v>730</v>
      </c>
      <c r="F304" s="22">
        <v>999</v>
      </c>
      <c r="G304" s="22">
        <v>1918</v>
      </c>
      <c r="H304" s="22">
        <v>1</v>
      </c>
      <c r="I304" s="22">
        <v>11</v>
      </c>
      <c r="J304" s="22">
        <v>0</v>
      </c>
    </row>
    <row r="305" spans="1:11">
      <c r="A305" s="22" t="s">
        <v>729</v>
      </c>
      <c r="B305" s="22">
        <v>107</v>
      </c>
      <c r="C305" s="22" t="s">
        <v>496</v>
      </c>
      <c r="D305" s="22">
        <v>83</v>
      </c>
      <c r="E305" s="22" t="s">
        <v>730</v>
      </c>
      <c r="F305" s="22">
        <v>999</v>
      </c>
      <c r="G305" s="22">
        <v>1919</v>
      </c>
      <c r="H305" s="22">
        <v>0</v>
      </c>
      <c r="J305" s="22">
        <v>0</v>
      </c>
    </row>
    <row r="306" spans="1:11">
      <c r="A306" s="22" t="s">
        <v>729</v>
      </c>
      <c r="B306" s="22">
        <v>107</v>
      </c>
      <c r="C306" s="22" t="s">
        <v>496</v>
      </c>
      <c r="D306" s="22">
        <v>83</v>
      </c>
      <c r="E306" s="22" t="s">
        <v>730</v>
      </c>
      <c r="F306" s="22">
        <v>999</v>
      </c>
      <c r="G306" s="22">
        <v>1920</v>
      </c>
      <c r="H306" s="22">
        <v>0</v>
      </c>
      <c r="J306" s="22">
        <v>1</v>
      </c>
      <c r="K306" s="22">
        <v>1</v>
      </c>
    </row>
    <row r="307" spans="1:11">
      <c r="A307" s="22" t="s">
        <v>729</v>
      </c>
      <c r="B307" s="22">
        <v>107</v>
      </c>
      <c r="C307" s="22" t="s">
        <v>496</v>
      </c>
      <c r="D307" s="22">
        <v>83</v>
      </c>
      <c r="E307" s="22" t="s">
        <v>731</v>
      </c>
      <c r="F307" s="22">
        <v>999</v>
      </c>
      <c r="G307" s="22">
        <v>1918</v>
      </c>
      <c r="H307" s="22">
        <v>1</v>
      </c>
      <c r="I307" s="22">
        <v>12</v>
      </c>
      <c r="J307" s="22">
        <v>0</v>
      </c>
    </row>
    <row r="308" spans="1:11">
      <c r="A308" s="22" t="s">
        <v>729</v>
      </c>
      <c r="B308" s="22">
        <v>107</v>
      </c>
      <c r="C308" s="22" t="s">
        <v>496</v>
      </c>
      <c r="D308" s="22">
        <v>83</v>
      </c>
      <c r="E308" s="22" t="s">
        <v>731</v>
      </c>
      <c r="F308" s="22">
        <v>999</v>
      </c>
      <c r="G308" s="22">
        <v>1919</v>
      </c>
      <c r="H308" s="22">
        <v>0</v>
      </c>
      <c r="J308" s="22">
        <v>0</v>
      </c>
    </row>
    <row r="309" spans="1:11">
      <c r="A309" s="22" t="s">
        <v>729</v>
      </c>
      <c r="B309" s="22">
        <v>107</v>
      </c>
      <c r="C309" s="22" t="s">
        <v>496</v>
      </c>
      <c r="D309" s="22">
        <v>83</v>
      </c>
      <c r="E309" s="22" t="s">
        <v>731</v>
      </c>
      <c r="F309" s="22">
        <v>999</v>
      </c>
      <c r="G309" s="22">
        <v>1920</v>
      </c>
      <c r="H309" s="22">
        <v>0</v>
      </c>
      <c r="J309" s="22">
        <v>1</v>
      </c>
      <c r="K309" s="22">
        <v>1</v>
      </c>
    </row>
    <row r="310" spans="1:11">
      <c r="A310" s="22" t="s">
        <v>732</v>
      </c>
      <c r="B310" s="22">
        <v>108</v>
      </c>
      <c r="C310" s="22" t="s">
        <v>710</v>
      </c>
      <c r="D310" s="22">
        <v>13</v>
      </c>
      <c r="E310" s="22" t="s">
        <v>496</v>
      </c>
      <c r="F310" s="22">
        <v>83</v>
      </c>
      <c r="G310" s="22">
        <v>1918</v>
      </c>
      <c r="H310" s="22">
        <v>1</v>
      </c>
      <c r="I310" s="22">
        <v>12</v>
      </c>
      <c r="J310" s="22">
        <v>0</v>
      </c>
    </row>
    <row r="311" spans="1:11">
      <c r="A311" s="22" t="s">
        <v>732</v>
      </c>
      <c r="B311" s="22">
        <v>108</v>
      </c>
      <c r="C311" s="22" t="s">
        <v>710</v>
      </c>
      <c r="D311" s="22">
        <v>13</v>
      </c>
      <c r="E311" s="22" t="s">
        <v>496</v>
      </c>
      <c r="F311" s="22">
        <v>83</v>
      </c>
      <c r="G311" s="22">
        <v>1919</v>
      </c>
      <c r="H311" s="22">
        <v>0</v>
      </c>
      <c r="J311" s="22">
        <v>1</v>
      </c>
      <c r="K311" s="22">
        <v>4</v>
      </c>
    </row>
    <row r="312" spans="1:11">
      <c r="A312" s="22" t="s">
        <v>732</v>
      </c>
      <c r="B312" s="22">
        <v>108</v>
      </c>
      <c r="C312" s="22" t="s">
        <v>730</v>
      </c>
      <c r="D312" s="22">
        <v>999</v>
      </c>
      <c r="E312" s="22" t="s">
        <v>496</v>
      </c>
      <c r="F312" s="22">
        <v>83</v>
      </c>
      <c r="G312" s="22">
        <v>1919</v>
      </c>
      <c r="H312" s="22">
        <v>1</v>
      </c>
      <c r="I312" s="22">
        <v>1</v>
      </c>
      <c r="J312" s="22">
        <v>0</v>
      </c>
    </row>
    <row r="313" spans="1:11">
      <c r="A313" s="22" t="s">
        <v>732</v>
      </c>
      <c r="B313" s="22">
        <v>108</v>
      </c>
      <c r="C313" s="22" t="s">
        <v>730</v>
      </c>
      <c r="D313" s="22">
        <v>999</v>
      </c>
      <c r="E313" s="22" t="s">
        <v>496</v>
      </c>
      <c r="F313" s="22">
        <v>83</v>
      </c>
      <c r="G313" s="22">
        <v>1920</v>
      </c>
      <c r="H313" s="22">
        <v>0</v>
      </c>
      <c r="J313" s="22">
        <v>1</v>
      </c>
      <c r="K313" s="22">
        <v>1</v>
      </c>
    </row>
    <row r="314" spans="1:11">
      <c r="A314" s="22" t="s">
        <v>732</v>
      </c>
      <c r="B314" s="22">
        <v>108</v>
      </c>
      <c r="C314" s="22" t="s">
        <v>733</v>
      </c>
      <c r="D314" s="22">
        <v>999</v>
      </c>
      <c r="E314" s="22" t="s">
        <v>496</v>
      </c>
      <c r="F314" s="22">
        <v>83</v>
      </c>
      <c r="G314" s="22">
        <v>1918</v>
      </c>
      <c r="H314" s="22">
        <v>1</v>
      </c>
      <c r="I314" s="22">
        <v>12</v>
      </c>
      <c r="J314" s="22">
        <v>0</v>
      </c>
    </row>
    <row r="315" spans="1:11">
      <c r="A315" s="22" t="s">
        <v>732</v>
      </c>
      <c r="B315" s="22">
        <v>108</v>
      </c>
      <c r="C315" s="22" t="s">
        <v>733</v>
      </c>
      <c r="D315" s="22">
        <v>999</v>
      </c>
      <c r="E315" s="22" t="s">
        <v>496</v>
      </c>
      <c r="F315" s="22">
        <v>83</v>
      </c>
      <c r="G315" s="22">
        <v>1919</v>
      </c>
      <c r="H315" s="22">
        <v>0</v>
      </c>
      <c r="J315" s="22">
        <v>0</v>
      </c>
    </row>
    <row r="316" spans="1:11">
      <c r="A316" s="22" t="s">
        <v>732</v>
      </c>
      <c r="B316" s="22">
        <v>108</v>
      </c>
      <c r="C316" s="22" t="s">
        <v>733</v>
      </c>
      <c r="D316" s="22">
        <v>999</v>
      </c>
      <c r="E316" s="22" t="s">
        <v>496</v>
      </c>
      <c r="F316" s="22">
        <v>83</v>
      </c>
      <c r="G316" s="22">
        <v>1920</v>
      </c>
      <c r="H316" s="22">
        <v>0</v>
      </c>
      <c r="J316" s="22">
        <v>1</v>
      </c>
      <c r="K316" s="22">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578"/>
  <sheetViews>
    <sheetView workbookViewId="0">
      <selection activeCell="B14" sqref="B14"/>
    </sheetView>
  </sheetViews>
  <sheetFormatPr baseColWidth="10" defaultColWidth="8.625" defaultRowHeight="16"/>
  <cols>
    <col min="1" max="1" width="13.625" style="57" bestFit="1" customWidth="1"/>
    <col min="2" max="2" width="16.625" style="57" bestFit="1" customWidth="1"/>
    <col min="3" max="3" width="15.25" style="57" bestFit="1" customWidth="1"/>
    <col min="4" max="4" width="8.625" style="57" bestFit="1" customWidth="1"/>
    <col min="5" max="5" width="13.25" style="57" bestFit="1" customWidth="1"/>
    <col min="6" max="6" width="8.625" style="57" bestFit="1" customWidth="1"/>
    <col min="7" max="7" width="13.25" style="57" bestFit="1" customWidth="1"/>
    <col min="8" max="8" width="9.25" style="57" bestFit="1" customWidth="1"/>
    <col min="9" max="9" width="13.25" style="57" bestFit="1" customWidth="1"/>
    <col min="10" max="10" width="8.625" style="57" bestFit="1" customWidth="1"/>
    <col min="11" max="11" width="13.25" style="57" bestFit="1" customWidth="1"/>
    <col min="12" max="12" width="8.625" style="57" bestFit="1" customWidth="1"/>
    <col min="13" max="13" width="13.25" style="57" bestFit="1" customWidth="1"/>
    <col min="14" max="14" width="7.375" style="57" bestFit="1" customWidth="1"/>
    <col min="15" max="15" width="12" style="57" bestFit="1" customWidth="1"/>
    <col min="16" max="16" width="7.375" style="57" bestFit="1" customWidth="1"/>
    <col min="17" max="17" width="12" style="57" bestFit="1" customWidth="1"/>
    <col min="18" max="18" width="7.375" style="57" bestFit="1" customWidth="1"/>
    <col min="19" max="19" width="12" style="57" bestFit="1" customWidth="1"/>
    <col min="20" max="20" width="7.375" style="57" bestFit="1" customWidth="1"/>
    <col min="21" max="21" width="12" style="57" bestFit="1" customWidth="1"/>
    <col min="22" max="22" width="19.625" style="57" bestFit="1" customWidth="1"/>
    <col min="23" max="16384" width="8.625" style="57"/>
  </cols>
  <sheetData>
    <row r="1" spans="1:34" s="86" customFormat="1">
      <c r="A1" s="86" t="s">
        <v>2000</v>
      </c>
      <c r="B1" s="87" t="s">
        <v>2001</v>
      </c>
      <c r="C1" s="87" t="s">
        <v>2002</v>
      </c>
      <c r="D1" s="87" t="s">
        <v>832</v>
      </c>
      <c r="E1" s="87" t="s">
        <v>2003</v>
      </c>
      <c r="F1" s="87" t="s">
        <v>831</v>
      </c>
      <c r="G1" s="87" t="s">
        <v>2004</v>
      </c>
      <c r="H1" s="87" t="s">
        <v>2005</v>
      </c>
      <c r="I1" s="87" t="s">
        <v>2006</v>
      </c>
      <c r="J1" s="87" t="s">
        <v>829</v>
      </c>
      <c r="K1" s="87" t="s">
        <v>2007</v>
      </c>
      <c r="L1" s="87" t="s">
        <v>2008</v>
      </c>
      <c r="M1" s="87" t="s">
        <v>2009</v>
      </c>
      <c r="N1" s="87" t="s">
        <v>828</v>
      </c>
      <c r="O1" s="87" t="s">
        <v>2010</v>
      </c>
      <c r="P1" s="87" t="s">
        <v>827</v>
      </c>
      <c r="Q1" s="87" t="s">
        <v>2011</v>
      </c>
      <c r="R1" s="87" t="s">
        <v>833</v>
      </c>
      <c r="S1" s="87" t="s">
        <v>2012</v>
      </c>
      <c r="T1" s="87" t="s">
        <v>834</v>
      </c>
      <c r="U1" s="87" t="s">
        <v>2013</v>
      </c>
      <c r="V1" s="87" t="s">
        <v>2014</v>
      </c>
      <c r="W1" s="87"/>
      <c r="X1" s="87"/>
      <c r="Y1" s="87"/>
      <c r="Z1" s="87"/>
      <c r="AA1" s="87"/>
      <c r="AB1" s="87"/>
      <c r="AC1" s="87"/>
      <c r="AD1" s="87"/>
      <c r="AE1" s="87"/>
      <c r="AF1" s="87"/>
      <c r="AG1" s="87"/>
      <c r="AH1" s="87"/>
    </row>
    <row r="2" spans="1:34">
      <c r="A2" s="57">
        <v>1</v>
      </c>
      <c r="B2" s="58"/>
      <c r="C2" s="59">
        <v>1490</v>
      </c>
      <c r="D2" s="59" t="s">
        <v>824</v>
      </c>
      <c r="E2" s="59">
        <v>177</v>
      </c>
      <c r="F2" s="58" t="s">
        <v>835</v>
      </c>
      <c r="G2" s="58">
        <v>375</v>
      </c>
      <c r="H2" s="58"/>
      <c r="I2" s="58"/>
      <c r="J2" s="58"/>
      <c r="K2" s="58"/>
      <c r="L2" s="58"/>
      <c r="M2" s="58"/>
      <c r="N2" s="59" t="s">
        <v>823</v>
      </c>
      <c r="O2" s="59">
        <v>304</v>
      </c>
      <c r="P2" s="58"/>
      <c r="Q2" s="58"/>
      <c r="R2" s="58"/>
      <c r="S2" s="58"/>
      <c r="T2" s="58"/>
      <c r="U2" s="58"/>
      <c r="V2" s="58"/>
      <c r="W2" s="58"/>
      <c r="X2" s="58"/>
      <c r="Y2" s="58"/>
      <c r="Z2" s="58"/>
      <c r="AA2" s="58"/>
      <c r="AB2" s="58"/>
      <c r="AC2" s="58"/>
      <c r="AD2" s="58"/>
      <c r="AE2" s="58"/>
      <c r="AF2" s="58"/>
      <c r="AG2" s="58"/>
      <c r="AH2" s="58"/>
    </row>
    <row r="3" spans="1:34">
      <c r="A3" s="57">
        <v>2</v>
      </c>
      <c r="B3" s="59">
        <v>11</v>
      </c>
      <c r="C3" s="59">
        <v>1492</v>
      </c>
      <c r="D3" s="59" t="s">
        <v>824</v>
      </c>
      <c r="E3" s="59">
        <v>177</v>
      </c>
      <c r="F3" s="58" t="s">
        <v>823</v>
      </c>
      <c r="G3" s="58">
        <v>304</v>
      </c>
      <c r="H3" s="58"/>
      <c r="I3" s="58"/>
      <c r="J3" s="58"/>
      <c r="K3" s="58"/>
      <c r="L3" s="58"/>
      <c r="M3" s="58"/>
      <c r="N3" s="59"/>
      <c r="O3" s="59"/>
      <c r="P3" s="58"/>
      <c r="Q3" s="58"/>
      <c r="R3" s="58"/>
      <c r="S3" s="58"/>
      <c r="T3" s="58"/>
      <c r="U3" s="58"/>
      <c r="V3" s="58"/>
      <c r="W3" s="58"/>
      <c r="X3" s="58"/>
      <c r="Y3" s="58"/>
      <c r="Z3" s="58"/>
      <c r="AA3" s="58"/>
      <c r="AB3" s="58"/>
      <c r="AC3" s="58"/>
      <c r="AD3" s="58"/>
      <c r="AE3" s="58"/>
      <c r="AF3" s="58"/>
      <c r="AG3" s="58"/>
      <c r="AH3" s="58"/>
    </row>
    <row r="4" spans="1:34">
      <c r="A4" s="57">
        <v>3</v>
      </c>
      <c r="B4" s="59">
        <v>1</v>
      </c>
      <c r="C4" s="59">
        <v>1493</v>
      </c>
      <c r="D4" s="59" t="s">
        <v>823</v>
      </c>
      <c r="E4" s="59">
        <v>304</v>
      </c>
      <c r="F4" s="58" t="s">
        <v>835</v>
      </c>
      <c r="G4" s="58">
        <v>375</v>
      </c>
      <c r="H4" s="58"/>
      <c r="I4" s="58"/>
      <c r="J4" s="58"/>
      <c r="K4" s="58"/>
      <c r="L4" s="58"/>
      <c r="M4" s="58"/>
      <c r="N4" s="59"/>
      <c r="O4" s="59"/>
      <c r="P4" s="58"/>
      <c r="Q4" s="58"/>
      <c r="R4" s="58"/>
      <c r="S4" s="58"/>
      <c r="T4" s="58"/>
      <c r="U4" s="58"/>
      <c r="V4" s="58"/>
      <c r="W4" s="58"/>
      <c r="X4" s="58"/>
      <c r="Y4" s="58"/>
      <c r="Z4" s="58"/>
      <c r="AA4" s="58"/>
      <c r="AB4" s="58"/>
      <c r="AC4" s="58"/>
      <c r="AD4" s="58"/>
      <c r="AE4" s="58"/>
      <c r="AF4" s="58"/>
      <c r="AG4" s="58"/>
      <c r="AH4" s="58"/>
    </row>
    <row r="5" spans="1:34">
      <c r="A5" s="57">
        <v>4</v>
      </c>
      <c r="B5" s="59">
        <v>5</v>
      </c>
      <c r="C5" s="59">
        <v>1493</v>
      </c>
      <c r="D5" s="59" t="s">
        <v>836</v>
      </c>
      <c r="E5" s="59">
        <v>216</v>
      </c>
      <c r="F5" s="58" t="s">
        <v>823</v>
      </c>
      <c r="G5" s="58">
        <v>304</v>
      </c>
      <c r="H5" s="58"/>
      <c r="I5" s="58"/>
      <c r="J5" s="58"/>
      <c r="K5" s="58"/>
      <c r="L5" s="58"/>
      <c r="M5" s="58"/>
      <c r="N5" s="59"/>
      <c r="O5" s="59"/>
      <c r="P5" s="58"/>
      <c r="Q5" s="58"/>
      <c r="R5" s="58"/>
      <c r="S5" s="58"/>
      <c r="T5" s="58"/>
      <c r="U5" s="58"/>
      <c r="V5" s="58"/>
      <c r="W5" s="58"/>
      <c r="X5" s="58"/>
      <c r="Y5" s="58"/>
      <c r="Z5" s="58"/>
      <c r="AA5" s="58"/>
      <c r="AB5" s="58"/>
      <c r="AC5" s="58"/>
      <c r="AD5" s="58"/>
      <c r="AE5" s="58"/>
      <c r="AF5" s="58"/>
      <c r="AG5" s="58"/>
      <c r="AH5" s="58"/>
    </row>
    <row r="6" spans="1:34">
      <c r="A6" s="57">
        <v>5</v>
      </c>
      <c r="B6" s="59">
        <v>3</v>
      </c>
      <c r="C6" s="59">
        <v>1495</v>
      </c>
      <c r="D6" s="59" t="s">
        <v>836</v>
      </c>
      <c r="E6" s="59">
        <v>216</v>
      </c>
      <c r="F6" s="58" t="s">
        <v>835</v>
      </c>
      <c r="G6" s="58">
        <v>375</v>
      </c>
      <c r="H6" s="58"/>
      <c r="I6" s="58"/>
      <c r="J6" s="58"/>
      <c r="K6" s="58"/>
      <c r="L6" s="58"/>
      <c r="M6" s="58"/>
      <c r="N6" s="59" t="s">
        <v>823</v>
      </c>
      <c r="O6" s="59">
        <v>304</v>
      </c>
      <c r="P6" s="58"/>
      <c r="Q6" s="58"/>
      <c r="R6" s="58"/>
      <c r="S6" s="58"/>
      <c r="T6" s="58"/>
      <c r="U6" s="58"/>
      <c r="V6" s="58"/>
      <c r="W6" s="58"/>
      <c r="X6" s="58"/>
      <c r="Y6" s="58"/>
      <c r="Z6" s="58"/>
      <c r="AA6" s="58"/>
      <c r="AB6" s="58"/>
      <c r="AC6" s="58"/>
      <c r="AD6" s="58"/>
      <c r="AE6" s="58"/>
      <c r="AF6" s="58"/>
      <c r="AG6" s="58"/>
      <c r="AH6" s="58"/>
    </row>
    <row r="7" spans="1:34">
      <c r="A7" s="57">
        <v>6</v>
      </c>
      <c r="B7" s="59">
        <v>6</v>
      </c>
      <c r="C7" s="59">
        <v>1499</v>
      </c>
      <c r="D7" s="59" t="s">
        <v>836</v>
      </c>
      <c r="E7" s="59">
        <v>216</v>
      </c>
      <c r="F7" s="58" t="s">
        <v>823</v>
      </c>
      <c r="G7" s="58">
        <v>304</v>
      </c>
      <c r="H7" s="58"/>
      <c r="I7" s="58"/>
      <c r="J7" s="58"/>
      <c r="K7" s="58"/>
      <c r="L7" s="58"/>
      <c r="M7" s="58"/>
      <c r="N7" s="59"/>
      <c r="O7" s="59"/>
      <c r="P7" s="58"/>
      <c r="Q7" s="58"/>
      <c r="R7" s="58"/>
      <c r="S7" s="58"/>
      <c r="T7" s="58"/>
      <c r="U7" s="58"/>
      <c r="V7" s="58"/>
      <c r="W7" s="58"/>
      <c r="X7" s="58"/>
      <c r="Y7" s="58"/>
      <c r="Z7" s="58"/>
      <c r="AA7" s="58"/>
      <c r="AB7" s="58"/>
      <c r="AC7" s="58"/>
      <c r="AD7" s="58"/>
      <c r="AE7" s="58"/>
      <c r="AF7" s="58"/>
      <c r="AG7" s="58"/>
      <c r="AH7" s="58"/>
    </row>
    <row r="8" spans="1:34">
      <c r="A8" s="57">
        <v>7</v>
      </c>
      <c r="B8" s="59">
        <v>11</v>
      </c>
      <c r="C8" s="59">
        <v>1500</v>
      </c>
      <c r="D8" s="59" t="s">
        <v>823</v>
      </c>
      <c r="E8" s="59">
        <v>304</v>
      </c>
      <c r="F8" s="58" t="s">
        <v>835</v>
      </c>
      <c r="G8" s="58">
        <v>375</v>
      </c>
      <c r="H8" s="58"/>
      <c r="I8" s="58"/>
      <c r="J8" s="58"/>
      <c r="K8" s="58"/>
      <c r="L8" s="58"/>
      <c r="M8" s="58"/>
      <c r="N8" s="59" t="s">
        <v>581</v>
      </c>
      <c r="O8" s="59">
        <v>339</v>
      </c>
      <c r="P8" s="58"/>
      <c r="Q8" s="58"/>
      <c r="R8" s="58"/>
      <c r="S8" s="58"/>
      <c r="T8" s="58"/>
      <c r="U8" s="58"/>
      <c r="V8" s="58"/>
      <c r="W8" s="58"/>
      <c r="X8" s="58"/>
      <c r="Y8" s="58"/>
      <c r="Z8" s="58"/>
      <c r="AA8" s="58"/>
      <c r="AB8" s="58"/>
      <c r="AC8" s="58"/>
      <c r="AD8" s="58"/>
      <c r="AE8" s="58"/>
      <c r="AF8" s="58"/>
      <c r="AG8" s="58"/>
      <c r="AH8" s="58"/>
    </row>
    <row r="9" spans="1:34">
      <c r="A9" s="57">
        <v>8</v>
      </c>
      <c r="B9" s="59">
        <v>9</v>
      </c>
      <c r="C9" s="59">
        <v>1504</v>
      </c>
      <c r="D9" s="59" t="s">
        <v>836</v>
      </c>
      <c r="E9" s="59">
        <v>216</v>
      </c>
      <c r="F9" s="58" t="s">
        <v>823</v>
      </c>
      <c r="G9" s="58">
        <v>304</v>
      </c>
      <c r="H9" s="58"/>
      <c r="I9" s="58"/>
      <c r="J9" s="58"/>
      <c r="K9" s="58"/>
      <c r="L9" s="58"/>
      <c r="M9" s="58"/>
      <c r="N9" s="59"/>
      <c r="O9" s="59"/>
      <c r="P9" s="58"/>
      <c r="Q9" s="58"/>
      <c r="R9" s="58"/>
      <c r="S9" s="58"/>
      <c r="T9" s="58"/>
      <c r="U9" s="58"/>
      <c r="V9" s="58"/>
      <c r="W9" s="58"/>
      <c r="X9" s="58"/>
      <c r="Y9" s="58"/>
      <c r="Z9" s="58"/>
      <c r="AA9" s="58"/>
      <c r="AB9" s="58"/>
      <c r="AC9" s="58"/>
      <c r="AD9" s="58"/>
      <c r="AE9" s="58"/>
      <c r="AF9" s="58"/>
      <c r="AG9" s="58"/>
      <c r="AH9" s="58"/>
    </row>
    <row r="10" spans="1:34">
      <c r="A10" s="57">
        <v>9</v>
      </c>
      <c r="B10" s="59">
        <v>10</v>
      </c>
      <c r="C10" s="59">
        <v>1505</v>
      </c>
      <c r="D10" s="59" t="s">
        <v>823</v>
      </c>
      <c r="E10" s="59">
        <v>304</v>
      </c>
      <c r="F10" s="58" t="s">
        <v>835</v>
      </c>
      <c r="G10" s="58">
        <v>375</v>
      </c>
      <c r="H10" s="58"/>
      <c r="I10" s="58"/>
      <c r="J10" s="58"/>
      <c r="K10" s="58"/>
      <c r="L10" s="58"/>
      <c r="M10" s="58"/>
      <c r="N10" s="59"/>
      <c r="O10" s="59"/>
      <c r="P10" s="58"/>
      <c r="Q10" s="58"/>
      <c r="R10" s="58"/>
      <c r="S10" s="58"/>
      <c r="T10" s="58"/>
      <c r="U10" s="58"/>
      <c r="V10" s="58"/>
      <c r="W10" s="58"/>
      <c r="X10" s="58"/>
      <c r="Y10" s="58"/>
      <c r="Z10" s="58"/>
      <c r="AA10" s="58"/>
      <c r="AB10" s="58"/>
      <c r="AC10" s="58"/>
      <c r="AD10" s="58"/>
      <c r="AE10" s="58"/>
      <c r="AF10" s="58"/>
      <c r="AG10" s="58"/>
      <c r="AH10" s="58"/>
    </row>
    <row r="11" spans="1:34">
      <c r="A11" s="57">
        <v>10</v>
      </c>
      <c r="B11" s="59">
        <v>12</v>
      </c>
      <c r="C11" s="59">
        <v>1508</v>
      </c>
      <c r="D11" s="59" t="s">
        <v>836</v>
      </c>
      <c r="E11" s="59">
        <v>216</v>
      </c>
      <c r="F11" s="58" t="s">
        <v>823</v>
      </c>
      <c r="G11" s="58">
        <v>304</v>
      </c>
      <c r="H11" s="58" t="s">
        <v>835</v>
      </c>
      <c r="I11" s="58">
        <v>375</v>
      </c>
      <c r="J11" s="58"/>
      <c r="K11" s="58"/>
      <c r="L11" s="58"/>
      <c r="M11" s="58"/>
      <c r="N11" s="59" t="s">
        <v>837</v>
      </c>
      <c r="O11" s="59"/>
      <c r="P11" s="58"/>
      <c r="Q11" s="58"/>
      <c r="R11" s="58"/>
      <c r="S11" s="58"/>
      <c r="T11" s="58"/>
      <c r="U11" s="58"/>
      <c r="V11" s="58"/>
      <c r="W11" s="58"/>
      <c r="X11" s="58"/>
      <c r="Y11" s="58"/>
      <c r="Z11" s="58"/>
      <c r="AA11" s="58"/>
      <c r="AB11" s="58"/>
      <c r="AC11" s="58"/>
      <c r="AD11" s="58"/>
      <c r="AE11" s="58"/>
      <c r="AF11" s="58"/>
      <c r="AG11" s="58"/>
      <c r="AH11" s="58"/>
    </row>
    <row r="12" spans="1:34">
      <c r="A12" s="57">
        <v>11</v>
      </c>
      <c r="B12" s="59">
        <v>10</v>
      </c>
      <c r="C12" s="59">
        <v>1511</v>
      </c>
      <c r="D12" s="59" t="s">
        <v>835</v>
      </c>
      <c r="E12" s="59">
        <v>375</v>
      </c>
      <c r="F12" s="58" t="s">
        <v>824</v>
      </c>
      <c r="G12" s="58">
        <v>177</v>
      </c>
      <c r="H12" s="58"/>
      <c r="I12" s="58"/>
      <c r="J12" s="58"/>
      <c r="K12" s="58"/>
      <c r="L12" s="58"/>
      <c r="M12" s="58"/>
      <c r="N12" s="59" t="s">
        <v>823</v>
      </c>
      <c r="O12" s="59">
        <v>304</v>
      </c>
      <c r="P12" s="58"/>
      <c r="Q12" s="58"/>
      <c r="R12" s="58"/>
      <c r="S12" s="58"/>
      <c r="T12" s="58"/>
      <c r="U12" s="58"/>
      <c r="V12" s="58"/>
      <c r="W12" s="58"/>
      <c r="X12" s="58"/>
      <c r="Y12" s="58"/>
      <c r="Z12" s="58"/>
      <c r="AA12" s="58"/>
      <c r="AB12" s="58"/>
      <c r="AC12" s="58"/>
      <c r="AD12" s="58"/>
      <c r="AE12" s="58"/>
      <c r="AF12" s="58"/>
      <c r="AG12" s="58"/>
      <c r="AH12" s="58"/>
    </row>
    <row r="13" spans="1:34">
      <c r="A13" s="57">
        <v>12</v>
      </c>
      <c r="B13" s="59">
        <v>11</v>
      </c>
      <c r="C13" s="59">
        <v>1512</v>
      </c>
      <c r="D13" s="59" t="s">
        <v>836</v>
      </c>
      <c r="E13" s="59">
        <v>216</v>
      </c>
      <c r="F13" s="58" t="s">
        <v>824</v>
      </c>
      <c r="G13" s="58">
        <v>177</v>
      </c>
      <c r="H13" s="58" t="s">
        <v>835</v>
      </c>
      <c r="I13" s="58">
        <v>375</v>
      </c>
      <c r="J13" s="58"/>
      <c r="K13" s="58"/>
      <c r="L13" s="58"/>
      <c r="M13" s="58"/>
      <c r="N13" s="59" t="s">
        <v>823</v>
      </c>
      <c r="O13" s="59">
        <v>304</v>
      </c>
      <c r="P13" s="58"/>
      <c r="Q13" s="58"/>
      <c r="R13" s="58"/>
      <c r="S13" s="58"/>
      <c r="T13" s="58"/>
      <c r="U13" s="58"/>
      <c r="V13" s="58"/>
      <c r="W13" s="58"/>
      <c r="X13" s="58"/>
      <c r="Y13" s="58"/>
      <c r="Z13" s="58"/>
      <c r="AA13" s="58"/>
      <c r="AB13" s="58"/>
      <c r="AC13" s="58"/>
      <c r="AD13" s="58"/>
      <c r="AE13" s="58"/>
      <c r="AF13" s="58"/>
      <c r="AG13" s="58"/>
      <c r="AH13" s="58"/>
    </row>
    <row r="14" spans="1:34">
      <c r="A14" s="57">
        <v>13</v>
      </c>
      <c r="B14" s="59">
        <v>4</v>
      </c>
      <c r="C14" s="59">
        <v>1513</v>
      </c>
      <c r="D14" s="59" t="s">
        <v>836</v>
      </c>
      <c r="E14" s="59">
        <v>216</v>
      </c>
      <c r="F14" s="58" t="s">
        <v>824</v>
      </c>
      <c r="G14" s="58">
        <v>177</v>
      </c>
      <c r="H14" s="58" t="s">
        <v>835</v>
      </c>
      <c r="I14" s="58">
        <v>375</v>
      </c>
      <c r="J14" s="58"/>
      <c r="K14" s="58"/>
      <c r="L14" s="58"/>
      <c r="M14" s="58"/>
      <c r="N14" s="59" t="s">
        <v>823</v>
      </c>
      <c r="O14" s="59">
        <v>304</v>
      </c>
      <c r="P14" s="58"/>
      <c r="Q14" s="58"/>
      <c r="R14" s="58"/>
      <c r="S14" s="58"/>
      <c r="T14" s="58"/>
      <c r="U14" s="58"/>
      <c r="V14" s="58"/>
      <c r="W14" s="58"/>
      <c r="X14" s="58"/>
      <c r="Y14" s="58"/>
      <c r="Z14" s="58"/>
      <c r="AA14" s="58"/>
      <c r="AB14" s="58"/>
      <c r="AC14" s="58"/>
      <c r="AD14" s="58"/>
      <c r="AE14" s="58"/>
      <c r="AF14" s="58"/>
      <c r="AG14" s="58"/>
      <c r="AH14" s="58"/>
    </row>
    <row r="15" spans="1:34">
      <c r="A15" s="57">
        <v>14</v>
      </c>
      <c r="B15" s="59">
        <v>8</v>
      </c>
      <c r="C15" s="59">
        <v>1514</v>
      </c>
      <c r="D15" s="59" t="s">
        <v>824</v>
      </c>
      <c r="E15" s="59">
        <v>177</v>
      </c>
      <c r="F15" s="58" t="s">
        <v>823</v>
      </c>
      <c r="G15" s="58">
        <v>304</v>
      </c>
      <c r="H15" s="58"/>
      <c r="I15" s="58"/>
      <c r="J15" s="58"/>
      <c r="K15" s="58"/>
      <c r="L15" s="58"/>
      <c r="M15" s="58"/>
      <c r="N15" s="59"/>
      <c r="O15" s="59"/>
      <c r="P15" s="58"/>
      <c r="Q15" s="58"/>
      <c r="R15" s="58"/>
      <c r="S15" s="58"/>
      <c r="T15" s="58"/>
      <c r="U15" s="58"/>
      <c r="V15" s="58"/>
      <c r="W15" s="58"/>
      <c r="X15" s="58"/>
      <c r="Y15" s="58"/>
      <c r="Z15" s="58"/>
      <c r="AA15" s="58"/>
      <c r="AB15" s="58"/>
      <c r="AC15" s="58"/>
      <c r="AD15" s="58"/>
      <c r="AE15" s="58"/>
      <c r="AF15" s="58"/>
      <c r="AG15" s="58"/>
      <c r="AH15" s="58"/>
    </row>
    <row r="16" spans="1:34">
      <c r="A16" s="57">
        <v>15</v>
      </c>
      <c r="B16" s="58"/>
      <c r="C16" s="59">
        <v>1515</v>
      </c>
      <c r="D16" s="59" t="s">
        <v>823</v>
      </c>
      <c r="E16" s="59">
        <v>304</v>
      </c>
      <c r="F16" s="58" t="s">
        <v>824</v>
      </c>
      <c r="G16" s="58">
        <v>177</v>
      </c>
      <c r="H16" s="58"/>
      <c r="I16" s="58"/>
      <c r="J16" s="58"/>
      <c r="K16" s="58"/>
      <c r="L16" s="58"/>
      <c r="M16" s="58"/>
      <c r="N16" s="59" t="s">
        <v>838</v>
      </c>
      <c r="O16" s="59">
        <v>216</v>
      </c>
      <c r="P16" s="58"/>
      <c r="Q16" s="58"/>
      <c r="R16" s="58"/>
      <c r="S16" s="58"/>
      <c r="T16" s="58"/>
      <c r="U16" s="58"/>
      <c r="V16" s="58"/>
      <c r="W16" s="58"/>
      <c r="X16" s="58"/>
      <c r="Y16" s="58"/>
      <c r="Z16" s="58"/>
      <c r="AA16" s="58"/>
      <c r="AB16" s="58"/>
      <c r="AC16" s="58"/>
      <c r="AD16" s="58"/>
      <c r="AE16" s="58"/>
      <c r="AF16" s="58"/>
      <c r="AG16" s="58"/>
      <c r="AH16" s="58"/>
    </row>
    <row r="17" spans="1:34">
      <c r="A17" s="57">
        <v>16</v>
      </c>
      <c r="B17" s="59">
        <v>8</v>
      </c>
      <c r="C17" s="59">
        <v>1516</v>
      </c>
      <c r="D17" s="59" t="s">
        <v>823</v>
      </c>
      <c r="E17" s="59">
        <v>304</v>
      </c>
      <c r="F17" s="58" t="s">
        <v>835</v>
      </c>
      <c r="G17" s="58">
        <v>375</v>
      </c>
      <c r="H17" s="58"/>
      <c r="I17" s="58"/>
      <c r="J17" s="58"/>
      <c r="K17" s="58"/>
      <c r="L17" s="58"/>
      <c r="M17" s="58"/>
      <c r="N17" s="59"/>
      <c r="O17" s="59"/>
      <c r="P17" s="58"/>
      <c r="Q17" s="58"/>
      <c r="R17" s="58"/>
      <c r="S17" s="58"/>
      <c r="T17" s="58"/>
      <c r="U17" s="58"/>
      <c r="V17" s="58"/>
      <c r="W17" s="58"/>
      <c r="X17" s="58"/>
      <c r="Y17" s="58"/>
      <c r="Z17" s="58"/>
      <c r="AA17" s="58"/>
      <c r="AB17" s="58"/>
      <c r="AC17" s="58"/>
      <c r="AD17" s="58"/>
      <c r="AE17" s="58"/>
      <c r="AF17" s="58"/>
      <c r="AG17" s="58"/>
      <c r="AH17" s="58"/>
    </row>
    <row r="18" spans="1:34">
      <c r="A18" s="57">
        <v>17</v>
      </c>
      <c r="B18" s="59">
        <v>3</v>
      </c>
      <c r="C18" s="59">
        <v>1517</v>
      </c>
      <c r="D18" s="59" t="s">
        <v>836</v>
      </c>
      <c r="E18" s="59">
        <v>216</v>
      </c>
      <c r="F18" s="58" t="s">
        <v>823</v>
      </c>
      <c r="G18" s="58">
        <v>304</v>
      </c>
      <c r="H18" s="58" t="s">
        <v>835</v>
      </c>
      <c r="I18" s="58">
        <v>375</v>
      </c>
      <c r="J18" s="58"/>
      <c r="K18" s="58"/>
      <c r="L18" s="58"/>
      <c r="M18" s="58"/>
      <c r="N18" s="59"/>
      <c r="O18" s="59"/>
      <c r="P18" s="58"/>
      <c r="Q18" s="58"/>
      <c r="R18" s="58"/>
      <c r="S18" s="58"/>
      <c r="T18" s="58"/>
      <c r="U18" s="58"/>
      <c r="V18" s="58"/>
      <c r="W18" s="58"/>
      <c r="X18" s="58"/>
      <c r="Y18" s="58"/>
      <c r="Z18" s="58"/>
      <c r="AA18" s="58"/>
      <c r="AB18" s="58"/>
      <c r="AC18" s="58"/>
      <c r="AD18" s="58"/>
      <c r="AE18" s="58"/>
      <c r="AF18" s="58"/>
      <c r="AG18" s="58"/>
      <c r="AH18" s="58"/>
    </row>
    <row r="19" spans="1:34">
      <c r="A19" s="57">
        <v>18</v>
      </c>
      <c r="B19" s="59"/>
      <c r="C19" s="59">
        <v>1520</v>
      </c>
      <c r="D19" s="59" t="s">
        <v>824</v>
      </c>
      <c r="E19" s="59">
        <v>177</v>
      </c>
      <c r="F19" s="58" t="s">
        <v>839</v>
      </c>
      <c r="G19" s="58">
        <v>379</v>
      </c>
      <c r="H19" s="58"/>
      <c r="I19" s="58"/>
      <c r="J19" s="58"/>
      <c r="K19" s="58"/>
      <c r="L19" s="58"/>
      <c r="M19" s="58"/>
      <c r="N19" s="59" t="s">
        <v>823</v>
      </c>
      <c r="O19" s="59">
        <v>304</v>
      </c>
      <c r="P19" s="58"/>
      <c r="Q19" s="58"/>
      <c r="R19" s="58"/>
      <c r="S19" s="58"/>
      <c r="T19" s="58"/>
      <c r="U19" s="58"/>
      <c r="V19" s="58"/>
      <c r="W19" s="58"/>
      <c r="X19" s="58"/>
      <c r="Y19" s="58"/>
      <c r="Z19" s="58"/>
      <c r="AA19" s="58"/>
      <c r="AB19" s="58"/>
      <c r="AC19" s="58"/>
      <c r="AD19" s="58"/>
      <c r="AE19" s="58"/>
      <c r="AF19" s="58"/>
      <c r="AG19" s="58"/>
      <c r="AH19" s="58"/>
    </row>
    <row r="20" spans="1:34">
      <c r="A20" s="57">
        <v>19</v>
      </c>
      <c r="B20" s="59">
        <v>8</v>
      </c>
      <c r="C20" s="59">
        <v>1521</v>
      </c>
      <c r="D20" s="59" t="s">
        <v>824</v>
      </c>
      <c r="E20" s="59">
        <v>177</v>
      </c>
      <c r="F20" s="58" t="s">
        <v>839</v>
      </c>
      <c r="G20" s="58">
        <v>379</v>
      </c>
      <c r="H20" s="58"/>
      <c r="I20" s="58"/>
      <c r="J20" s="58"/>
      <c r="K20" s="58"/>
      <c r="L20" s="58"/>
      <c r="M20" s="58"/>
      <c r="N20" s="59" t="s">
        <v>823</v>
      </c>
      <c r="O20" s="59">
        <v>304</v>
      </c>
      <c r="P20" s="58"/>
      <c r="Q20" s="58"/>
      <c r="R20" s="58"/>
      <c r="S20" s="58"/>
      <c r="T20" s="58"/>
      <c r="U20" s="58"/>
      <c r="V20" s="58"/>
      <c r="W20" s="58"/>
      <c r="X20" s="58"/>
      <c r="Y20" s="58"/>
      <c r="Z20" s="58"/>
      <c r="AA20" s="58"/>
      <c r="AB20" s="58"/>
      <c r="AC20" s="58"/>
      <c r="AD20" s="58"/>
      <c r="AE20" s="58"/>
      <c r="AF20" s="58"/>
      <c r="AG20" s="58"/>
      <c r="AH20" s="58"/>
    </row>
    <row r="21" spans="1:34">
      <c r="A21" s="57">
        <v>20</v>
      </c>
      <c r="B21" s="59">
        <v>5</v>
      </c>
      <c r="C21" s="59">
        <v>1524</v>
      </c>
      <c r="D21" s="59" t="s">
        <v>824</v>
      </c>
      <c r="E21" s="59">
        <v>177</v>
      </c>
      <c r="F21" s="58" t="s">
        <v>839</v>
      </c>
      <c r="G21" s="58">
        <v>379</v>
      </c>
      <c r="H21" s="58"/>
      <c r="I21" s="58"/>
      <c r="J21" s="58"/>
      <c r="K21" s="58"/>
      <c r="L21" s="58"/>
      <c r="M21" s="58"/>
      <c r="N21" s="59" t="s">
        <v>823</v>
      </c>
      <c r="O21" s="59">
        <v>304</v>
      </c>
      <c r="P21" s="58"/>
      <c r="Q21" s="58"/>
      <c r="R21" s="58"/>
      <c r="S21" s="58"/>
      <c r="T21" s="58"/>
      <c r="U21" s="58"/>
      <c r="V21" s="58"/>
      <c r="W21" s="58"/>
      <c r="X21" s="58"/>
      <c r="Y21" s="58"/>
      <c r="Z21" s="58"/>
      <c r="AA21" s="58"/>
      <c r="AB21" s="58"/>
      <c r="AC21" s="58"/>
      <c r="AD21" s="58"/>
      <c r="AE21" s="58"/>
      <c r="AF21" s="58"/>
      <c r="AG21" s="58"/>
      <c r="AH21" s="58"/>
    </row>
    <row r="22" spans="1:34">
      <c r="A22" s="57">
        <v>21</v>
      </c>
      <c r="B22" s="59">
        <v>8</v>
      </c>
      <c r="C22" s="59">
        <v>1525</v>
      </c>
      <c r="D22" s="59" t="s">
        <v>824</v>
      </c>
      <c r="E22" s="59">
        <v>177</v>
      </c>
      <c r="F22" s="58" t="s">
        <v>823</v>
      </c>
      <c r="G22" s="58">
        <v>304</v>
      </c>
      <c r="H22" s="58"/>
      <c r="I22" s="58"/>
      <c r="J22" s="58"/>
      <c r="K22" s="58"/>
      <c r="L22" s="58"/>
      <c r="M22" s="58"/>
      <c r="N22" s="59" t="s">
        <v>839</v>
      </c>
      <c r="O22" s="59">
        <v>379</v>
      </c>
      <c r="P22" s="58"/>
      <c r="Q22" s="58"/>
      <c r="R22" s="58"/>
      <c r="S22" s="58"/>
      <c r="T22" s="58"/>
      <c r="U22" s="58"/>
      <c r="V22" s="58"/>
      <c r="W22" s="58"/>
      <c r="X22" s="58"/>
      <c r="Y22" s="58"/>
      <c r="Z22" s="58"/>
      <c r="AA22" s="58"/>
      <c r="AB22" s="58"/>
      <c r="AC22" s="58"/>
      <c r="AD22" s="58"/>
      <c r="AE22" s="58"/>
      <c r="AF22" s="58"/>
      <c r="AG22" s="58"/>
      <c r="AH22" s="58"/>
    </row>
    <row r="23" spans="1:34">
      <c r="A23" s="57">
        <v>22</v>
      </c>
      <c r="B23" s="59">
        <v>1</v>
      </c>
      <c r="C23" s="59">
        <v>1526</v>
      </c>
      <c r="D23" s="58" t="s">
        <v>839</v>
      </c>
      <c r="E23" s="58">
        <v>379</v>
      </c>
      <c r="F23" s="58" t="s">
        <v>823</v>
      </c>
      <c r="G23" s="58">
        <v>304</v>
      </c>
      <c r="H23" s="58"/>
      <c r="I23" s="58"/>
      <c r="J23" s="58"/>
      <c r="K23" s="58"/>
      <c r="L23" s="58"/>
      <c r="M23" s="58"/>
      <c r="N23" s="59"/>
      <c r="O23" s="59"/>
      <c r="P23" s="58"/>
      <c r="Q23" s="58"/>
      <c r="R23" s="58"/>
      <c r="S23" s="58"/>
      <c r="T23" s="58"/>
      <c r="U23" s="58"/>
      <c r="V23" s="58"/>
      <c r="W23" s="58"/>
      <c r="X23" s="58"/>
      <c r="Y23" s="58"/>
      <c r="Z23" s="58"/>
      <c r="AA23" s="58"/>
      <c r="AB23" s="58"/>
      <c r="AC23" s="58"/>
      <c r="AD23" s="58"/>
      <c r="AE23" s="58"/>
      <c r="AF23" s="58"/>
      <c r="AG23" s="58"/>
      <c r="AH23" s="58"/>
    </row>
    <row r="24" spans="1:34">
      <c r="A24" s="57">
        <v>23</v>
      </c>
      <c r="B24" s="59">
        <v>4</v>
      </c>
      <c r="C24" s="59">
        <v>1527</v>
      </c>
      <c r="D24" s="59" t="s">
        <v>824</v>
      </c>
      <c r="E24" s="59">
        <v>177</v>
      </c>
      <c r="F24" s="58" t="s">
        <v>823</v>
      </c>
      <c r="G24" s="58">
        <v>304</v>
      </c>
      <c r="H24" s="58"/>
      <c r="I24" s="58"/>
      <c r="J24" s="58"/>
      <c r="K24" s="58"/>
      <c r="L24" s="58"/>
      <c r="M24" s="58"/>
      <c r="N24" s="59" t="s">
        <v>839</v>
      </c>
      <c r="O24" s="59">
        <v>379</v>
      </c>
      <c r="P24" s="58"/>
      <c r="Q24" s="58"/>
      <c r="R24" s="58"/>
      <c r="S24" s="58"/>
      <c r="T24" s="58"/>
      <c r="U24" s="58"/>
      <c r="V24" s="58"/>
      <c r="W24" s="58"/>
      <c r="X24" s="58"/>
      <c r="Y24" s="58"/>
      <c r="Z24" s="58"/>
      <c r="AA24" s="58"/>
      <c r="AB24" s="58"/>
      <c r="AC24" s="58"/>
      <c r="AD24" s="58"/>
      <c r="AE24" s="58"/>
      <c r="AF24" s="58"/>
      <c r="AG24" s="58"/>
      <c r="AH24" s="58"/>
    </row>
    <row r="25" spans="1:34">
      <c r="A25" s="57">
        <v>24</v>
      </c>
      <c r="B25" s="59">
        <v>1</v>
      </c>
      <c r="C25" s="59">
        <v>1529</v>
      </c>
      <c r="D25" s="59" t="s">
        <v>824</v>
      </c>
      <c r="E25" s="59">
        <v>177</v>
      </c>
      <c r="F25" s="58" t="s">
        <v>823</v>
      </c>
      <c r="G25" s="58">
        <v>304</v>
      </c>
      <c r="H25" s="58"/>
      <c r="I25" s="58"/>
      <c r="J25" s="58"/>
      <c r="K25" s="58"/>
      <c r="L25" s="58"/>
      <c r="M25" s="58"/>
      <c r="N25" s="59" t="s">
        <v>839</v>
      </c>
      <c r="O25" s="59">
        <v>379</v>
      </c>
      <c r="P25" s="58"/>
      <c r="Q25" s="58"/>
      <c r="R25" s="58"/>
      <c r="S25" s="58"/>
      <c r="T25" s="58"/>
      <c r="U25" s="58"/>
      <c r="V25" s="58"/>
      <c r="W25" s="58"/>
      <c r="X25" s="58"/>
      <c r="Y25" s="58"/>
      <c r="Z25" s="58"/>
      <c r="AA25" s="58"/>
      <c r="AB25" s="58"/>
      <c r="AC25" s="58"/>
      <c r="AD25" s="58"/>
      <c r="AE25" s="58"/>
      <c r="AF25" s="58"/>
      <c r="AG25" s="58"/>
      <c r="AH25" s="58"/>
    </row>
    <row r="26" spans="1:34">
      <c r="A26" s="57">
        <v>25</v>
      </c>
      <c r="B26" s="59">
        <v>8</v>
      </c>
      <c r="C26" s="59">
        <v>1529</v>
      </c>
      <c r="D26" s="59" t="s">
        <v>823</v>
      </c>
      <c r="E26" s="59">
        <v>304</v>
      </c>
      <c r="F26" s="58" t="s">
        <v>839</v>
      </c>
      <c r="G26" s="58">
        <v>379</v>
      </c>
      <c r="H26" s="58"/>
      <c r="I26" s="58"/>
      <c r="J26" s="58"/>
      <c r="K26" s="58"/>
      <c r="L26" s="58"/>
      <c r="M26" s="58"/>
      <c r="N26" s="59" t="s">
        <v>840</v>
      </c>
      <c r="O26" s="59">
        <v>245</v>
      </c>
      <c r="P26" s="58"/>
      <c r="Q26" s="58"/>
      <c r="R26" s="58"/>
      <c r="S26" s="58"/>
      <c r="T26" s="58"/>
      <c r="U26" s="58"/>
      <c r="V26" s="58"/>
      <c r="W26" s="58"/>
      <c r="X26" s="58"/>
      <c r="Y26" s="58"/>
      <c r="Z26" s="58"/>
      <c r="AA26" s="58"/>
      <c r="AB26" s="58"/>
      <c r="AC26" s="58"/>
      <c r="AD26" s="58"/>
      <c r="AE26" s="58"/>
      <c r="AF26" s="58"/>
      <c r="AG26" s="58"/>
      <c r="AH26" s="58"/>
    </row>
    <row r="27" spans="1:34">
      <c r="A27" s="57">
        <v>26</v>
      </c>
      <c r="B27" s="59"/>
      <c r="C27" s="59">
        <v>1532</v>
      </c>
      <c r="D27" s="59" t="s">
        <v>823</v>
      </c>
      <c r="E27" s="59">
        <v>304</v>
      </c>
      <c r="F27" s="58" t="s">
        <v>824</v>
      </c>
      <c r="G27" s="58">
        <v>177</v>
      </c>
      <c r="H27" s="58"/>
      <c r="I27" s="58"/>
      <c r="J27" s="58"/>
      <c r="K27" s="58"/>
      <c r="L27" s="58"/>
      <c r="M27" s="58"/>
      <c r="N27" s="59" t="s">
        <v>839</v>
      </c>
      <c r="O27" s="59">
        <v>379</v>
      </c>
      <c r="P27" s="58"/>
      <c r="Q27" s="58"/>
      <c r="R27" s="58"/>
      <c r="S27" s="58"/>
      <c r="T27" s="58"/>
      <c r="U27" s="58"/>
      <c r="V27" s="58"/>
      <c r="W27" s="58"/>
      <c r="X27" s="58"/>
      <c r="Y27" s="58"/>
      <c r="Z27" s="58"/>
      <c r="AA27" s="58"/>
      <c r="AB27" s="58"/>
      <c r="AC27" s="58"/>
      <c r="AD27" s="58"/>
      <c r="AE27" s="58"/>
      <c r="AF27" s="58"/>
      <c r="AG27" s="58"/>
      <c r="AH27" s="58"/>
    </row>
    <row r="28" spans="1:34">
      <c r="A28" s="57">
        <v>27</v>
      </c>
      <c r="B28" s="59">
        <v>6</v>
      </c>
      <c r="C28" s="59">
        <v>1538</v>
      </c>
      <c r="D28" s="59" t="s">
        <v>823</v>
      </c>
      <c r="E28" s="59">
        <v>304</v>
      </c>
      <c r="F28" s="58" t="s">
        <v>839</v>
      </c>
      <c r="G28" s="58">
        <v>379</v>
      </c>
      <c r="H28" s="58"/>
      <c r="I28" s="58"/>
      <c r="J28" s="58"/>
      <c r="K28" s="58"/>
      <c r="L28" s="58"/>
      <c r="M28" s="58"/>
      <c r="N28" s="59"/>
      <c r="O28" s="59"/>
      <c r="P28" s="58"/>
      <c r="Q28" s="58"/>
      <c r="R28" s="58"/>
      <c r="S28" s="58"/>
      <c r="T28" s="58"/>
      <c r="U28" s="58"/>
      <c r="V28" s="58"/>
      <c r="W28" s="58"/>
      <c r="X28" s="58"/>
      <c r="Y28" s="58"/>
      <c r="Z28" s="58"/>
      <c r="AA28" s="58"/>
      <c r="AB28" s="58"/>
      <c r="AC28" s="58"/>
      <c r="AD28" s="58"/>
      <c r="AE28" s="58"/>
      <c r="AF28" s="58"/>
      <c r="AG28" s="58"/>
      <c r="AH28" s="58"/>
    </row>
    <row r="29" spans="1:34">
      <c r="A29" s="57">
        <v>28</v>
      </c>
      <c r="B29" s="59">
        <v>2</v>
      </c>
      <c r="C29" s="59">
        <v>1543</v>
      </c>
      <c r="D29" s="59" t="s">
        <v>824</v>
      </c>
      <c r="E29" s="59">
        <v>177</v>
      </c>
      <c r="F29" s="58" t="s">
        <v>839</v>
      </c>
      <c r="G29" s="58">
        <v>379</v>
      </c>
      <c r="H29" s="58"/>
      <c r="I29" s="58"/>
      <c r="J29" s="58"/>
      <c r="K29" s="58"/>
      <c r="L29" s="58"/>
      <c r="M29" s="58"/>
      <c r="N29" s="59" t="s">
        <v>823</v>
      </c>
      <c r="O29" s="59">
        <v>304</v>
      </c>
      <c r="P29" s="58"/>
      <c r="Q29" s="58"/>
      <c r="R29" s="58"/>
      <c r="S29" s="58"/>
      <c r="T29" s="58"/>
      <c r="U29" s="58"/>
      <c r="V29" s="58"/>
      <c r="W29" s="58"/>
      <c r="X29" s="58"/>
      <c r="Y29" s="58"/>
      <c r="Z29" s="58"/>
      <c r="AA29" s="58"/>
      <c r="AB29" s="58"/>
      <c r="AC29" s="58"/>
      <c r="AD29" s="58"/>
      <c r="AE29" s="58"/>
      <c r="AF29" s="58"/>
      <c r="AG29" s="58"/>
      <c r="AH29" s="58"/>
    </row>
    <row r="30" spans="1:34">
      <c r="A30" s="57">
        <v>29</v>
      </c>
      <c r="B30" s="59">
        <v>12</v>
      </c>
      <c r="C30" s="59">
        <v>1543</v>
      </c>
      <c r="D30" s="59" t="s">
        <v>824</v>
      </c>
      <c r="E30" s="59">
        <v>177</v>
      </c>
      <c r="F30" s="58" t="s">
        <v>839</v>
      </c>
      <c r="G30" s="58">
        <v>379</v>
      </c>
      <c r="H30" s="58"/>
      <c r="I30" s="58"/>
      <c r="J30" s="58"/>
      <c r="K30" s="58"/>
      <c r="L30" s="58"/>
      <c r="M30" s="58"/>
      <c r="N30" s="59" t="s">
        <v>823</v>
      </c>
      <c r="O30" s="59">
        <v>304</v>
      </c>
      <c r="P30" s="58"/>
      <c r="Q30" s="58"/>
      <c r="R30" s="58"/>
      <c r="S30" s="58"/>
      <c r="T30" s="58"/>
      <c r="U30" s="58"/>
      <c r="V30" s="58"/>
      <c r="W30" s="58"/>
      <c r="X30" s="58"/>
      <c r="Y30" s="58"/>
      <c r="Z30" s="58"/>
      <c r="AA30" s="58"/>
      <c r="AB30" s="58"/>
      <c r="AC30" s="58"/>
      <c r="AD30" s="58"/>
      <c r="AE30" s="58"/>
      <c r="AF30" s="58"/>
      <c r="AG30" s="58"/>
      <c r="AH30" s="58"/>
    </row>
    <row r="31" spans="1:34">
      <c r="A31" s="57">
        <v>30</v>
      </c>
      <c r="B31" s="59">
        <v>6</v>
      </c>
      <c r="C31" s="59">
        <v>1546</v>
      </c>
      <c r="D31" s="59" t="s">
        <v>824</v>
      </c>
      <c r="E31" s="59">
        <v>177</v>
      </c>
      <c r="F31" s="58" t="s">
        <v>823</v>
      </c>
      <c r="G31" s="58">
        <v>304</v>
      </c>
      <c r="H31" s="58"/>
      <c r="I31" s="58"/>
      <c r="J31" s="58"/>
      <c r="K31" s="58"/>
      <c r="L31" s="58"/>
      <c r="M31" s="58"/>
      <c r="N31" s="59"/>
      <c r="O31" s="59"/>
      <c r="P31" s="58"/>
      <c r="Q31" s="58"/>
      <c r="R31" s="58"/>
      <c r="S31" s="58"/>
      <c r="T31" s="58"/>
      <c r="U31" s="58"/>
      <c r="V31" s="58"/>
      <c r="W31" s="58"/>
      <c r="X31" s="58"/>
      <c r="Y31" s="58"/>
      <c r="Z31" s="58"/>
      <c r="AA31" s="58"/>
      <c r="AB31" s="58"/>
      <c r="AC31" s="58"/>
      <c r="AD31" s="58"/>
      <c r="AE31" s="58"/>
      <c r="AF31" s="58"/>
      <c r="AG31" s="58"/>
      <c r="AH31" s="58"/>
    </row>
    <row r="32" spans="1:34">
      <c r="A32" s="57">
        <v>31</v>
      </c>
      <c r="B32" s="59">
        <v>7</v>
      </c>
      <c r="C32" s="59">
        <v>1554</v>
      </c>
      <c r="D32" s="59" t="s">
        <v>824</v>
      </c>
      <c r="E32" s="59">
        <v>177</v>
      </c>
      <c r="F32" s="58" t="s">
        <v>835</v>
      </c>
      <c r="G32" s="58">
        <v>375</v>
      </c>
      <c r="H32" s="58"/>
      <c r="I32" s="58"/>
      <c r="J32" s="58"/>
      <c r="K32" s="58"/>
      <c r="L32" s="58"/>
      <c r="M32" s="58"/>
      <c r="N32" s="59" t="s">
        <v>823</v>
      </c>
      <c r="O32" s="59">
        <v>304</v>
      </c>
      <c r="P32" s="58"/>
      <c r="Q32" s="58"/>
      <c r="R32" s="58"/>
      <c r="S32" s="58"/>
      <c r="T32" s="58"/>
      <c r="U32" s="58"/>
      <c r="V32" s="58"/>
      <c r="W32" s="58"/>
      <c r="X32" s="58"/>
      <c r="Y32" s="58"/>
      <c r="Z32" s="58"/>
      <c r="AA32" s="58"/>
      <c r="AB32" s="58"/>
      <c r="AC32" s="58"/>
      <c r="AD32" s="58"/>
      <c r="AE32" s="58"/>
      <c r="AF32" s="58"/>
      <c r="AG32" s="58"/>
      <c r="AH32" s="58"/>
    </row>
    <row r="33" spans="1:34">
      <c r="A33" s="57">
        <v>32</v>
      </c>
      <c r="B33" s="59"/>
      <c r="C33" s="59">
        <v>1557</v>
      </c>
      <c r="D33" s="59" t="s">
        <v>824</v>
      </c>
      <c r="E33" s="59">
        <v>177</v>
      </c>
      <c r="F33" s="58" t="s">
        <v>835</v>
      </c>
      <c r="G33" s="58">
        <v>375</v>
      </c>
      <c r="H33" s="58"/>
      <c r="I33" s="58"/>
      <c r="J33" s="58"/>
      <c r="K33" s="58"/>
      <c r="L33" s="58"/>
      <c r="M33" s="58"/>
      <c r="N33" s="59" t="s">
        <v>823</v>
      </c>
      <c r="O33" s="59">
        <v>304</v>
      </c>
      <c r="P33" s="58"/>
      <c r="Q33" s="58"/>
      <c r="R33" s="58"/>
      <c r="S33" s="58"/>
      <c r="T33" s="58"/>
      <c r="U33" s="58"/>
      <c r="V33" s="58"/>
      <c r="W33" s="58"/>
      <c r="X33" s="58"/>
      <c r="Y33" s="58"/>
      <c r="Z33" s="58"/>
      <c r="AA33" s="58"/>
      <c r="AB33" s="58"/>
      <c r="AC33" s="58"/>
      <c r="AD33" s="58"/>
      <c r="AE33" s="58"/>
      <c r="AF33" s="58"/>
      <c r="AG33" s="58"/>
      <c r="AH33" s="58"/>
    </row>
    <row r="34" spans="1:34">
      <c r="A34" s="57">
        <v>33</v>
      </c>
      <c r="B34" s="59">
        <v>4</v>
      </c>
      <c r="C34" s="59">
        <v>1559</v>
      </c>
      <c r="D34" s="59" t="s">
        <v>823</v>
      </c>
      <c r="E34" s="59">
        <v>304</v>
      </c>
      <c r="F34" s="58" t="s">
        <v>835</v>
      </c>
      <c r="G34" s="58">
        <v>375</v>
      </c>
      <c r="H34" s="58"/>
      <c r="I34" s="58"/>
      <c r="J34" s="58"/>
      <c r="K34" s="58"/>
      <c r="L34" s="58"/>
      <c r="M34" s="58"/>
      <c r="N34" s="59"/>
      <c r="O34" s="59"/>
      <c r="P34" s="58"/>
      <c r="Q34" s="58"/>
      <c r="R34" s="58"/>
      <c r="S34" s="58"/>
      <c r="T34" s="58"/>
      <c r="U34" s="58"/>
      <c r="V34" s="58"/>
      <c r="W34" s="58"/>
      <c r="X34" s="58"/>
      <c r="Y34" s="58"/>
      <c r="Z34" s="58"/>
      <c r="AA34" s="58"/>
      <c r="AB34" s="58"/>
      <c r="AC34" s="58"/>
      <c r="AD34" s="58"/>
      <c r="AE34" s="58"/>
      <c r="AF34" s="58"/>
      <c r="AG34" s="58"/>
      <c r="AH34" s="58"/>
    </row>
    <row r="35" spans="1:34">
      <c r="A35" s="57">
        <v>34</v>
      </c>
      <c r="B35" s="59">
        <v>4</v>
      </c>
      <c r="C35" s="59">
        <v>1572</v>
      </c>
      <c r="D35" s="59" t="s">
        <v>824</v>
      </c>
      <c r="E35" s="59">
        <v>177</v>
      </c>
      <c r="F35" s="58" t="s">
        <v>823</v>
      </c>
      <c r="G35" s="58">
        <v>304</v>
      </c>
      <c r="H35" s="58"/>
      <c r="I35" s="58"/>
      <c r="J35" s="58"/>
      <c r="K35" s="58"/>
      <c r="L35" s="58"/>
      <c r="M35" s="58"/>
      <c r="N35" s="59" t="s">
        <v>835</v>
      </c>
      <c r="O35" s="59">
        <v>375</v>
      </c>
      <c r="P35" s="58"/>
      <c r="Q35" s="58"/>
      <c r="R35" s="58"/>
      <c r="S35" s="58"/>
      <c r="T35" s="58"/>
      <c r="U35" s="58"/>
      <c r="V35" s="58"/>
      <c r="W35" s="58"/>
      <c r="X35" s="58"/>
      <c r="Y35" s="58"/>
      <c r="Z35" s="58"/>
      <c r="AA35" s="58"/>
      <c r="AB35" s="58"/>
      <c r="AC35" s="58"/>
      <c r="AD35" s="58"/>
      <c r="AE35" s="58"/>
      <c r="AF35" s="58"/>
      <c r="AG35" s="58"/>
      <c r="AH35" s="58"/>
    </row>
    <row r="36" spans="1:34">
      <c r="A36" s="57">
        <v>35</v>
      </c>
      <c r="B36" s="58"/>
      <c r="C36" s="59">
        <v>1574</v>
      </c>
      <c r="D36" s="59" t="s">
        <v>824</v>
      </c>
      <c r="E36" s="59">
        <v>177</v>
      </c>
      <c r="F36" s="58" t="s">
        <v>823</v>
      </c>
      <c r="G36" s="58">
        <v>304</v>
      </c>
      <c r="H36" s="58"/>
      <c r="I36" s="58"/>
      <c r="J36" s="58"/>
      <c r="K36" s="58"/>
      <c r="L36" s="58"/>
      <c r="M36" s="58"/>
      <c r="N36" s="59"/>
      <c r="O36" s="59"/>
      <c r="P36" s="58"/>
      <c r="Q36" s="58"/>
      <c r="R36" s="58"/>
      <c r="S36" s="58"/>
      <c r="T36" s="58"/>
      <c r="U36" s="58"/>
      <c r="V36" s="58"/>
      <c r="W36" s="58"/>
      <c r="X36" s="58"/>
      <c r="Y36" s="58"/>
      <c r="Z36" s="58"/>
      <c r="AA36" s="58"/>
      <c r="AB36" s="58"/>
      <c r="AC36" s="58"/>
      <c r="AD36" s="58"/>
      <c r="AE36" s="58"/>
      <c r="AF36" s="58"/>
      <c r="AG36" s="58"/>
      <c r="AH36" s="58"/>
    </row>
    <row r="37" spans="1:34">
      <c r="A37" s="57">
        <v>36</v>
      </c>
      <c r="B37" s="59">
        <v>6</v>
      </c>
      <c r="C37" s="59">
        <v>1591</v>
      </c>
      <c r="D37" s="59" t="s">
        <v>824</v>
      </c>
      <c r="E37" s="59">
        <v>177</v>
      </c>
      <c r="F37" s="58" t="s">
        <v>823</v>
      </c>
      <c r="G37" s="58">
        <v>304</v>
      </c>
      <c r="H37" s="58"/>
      <c r="I37" s="58"/>
      <c r="J37" s="58"/>
      <c r="K37" s="58"/>
      <c r="L37" s="58"/>
      <c r="M37" s="58"/>
      <c r="N37" s="59" t="s">
        <v>835</v>
      </c>
      <c r="O37" s="59">
        <v>375</v>
      </c>
      <c r="P37" s="58"/>
      <c r="Q37" s="58"/>
      <c r="R37" s="58"/>
      <c r="S37" s="58"/>
      <c r="T37" s="58"/>
      <c r="U37" s="58"/>
      <c r="V37" s="58"/>
      <c r="W37" s="58"/>
      <c r="X37" s="58"/>
      <c r="Y37" s="58"/>
      <c r="Z37" s="58"/>
      <c r="AA37" s="58"/>
      <c r="AB37" s="58"/>
      <c r="AC37" s="58"/>
      <c r="AD37" s="58"/>
      <c r="AE37" s="58"/>
      <c r="AF37" s="58"/>
      <c r="AG37" s="58"/>
      <c r="AH37" s="58"/>
    </row>
    <row r="38" spans="1:34">
      <c r="A38" s="57">
        <v>37</v>
      </c>
      <c r="B38" s="59">
        <v>5</v>
      </c>
      <c r="C38" s="59">
        <v>1596</v>
      </c>
      <c r="D38" s="59" t="s">
        <v>824</v>
      </c>
      <c r="E38" s="59">
        <v>177</v>
      </c>
      <c r="F38" s="58" t="s">
        <v>823</v>
      </c>
      <c r="G38" s="58">
        <v>304</v>
      </c>
      <c r="H38" s="58"/>
      <c r="I38" s="58"/>
      <c r="J38" s="58"/>
      <c r="K38" s="58"/>
      <c r="L38" s="58"/>
      <c r="M38" s="58"/>
      <c r="N38" s="59" t="s">
        <v>835</v>
      </c>
      <c r="O38" s="59">
        <v>375</v>
      </c>
      <c r="P38" s="58"/>
      <c r="Q38" s="58"/>
      <c r="R38" s="58"/>
      <c r="S38" s="58"/>
      <c r="T38" s="58"/>
      <c r="U38" s="58"/>
      <c r="V38" s="58">
        <v>1</v>
      </c>
      <c r="W38" s="58"/>
      <c r="X38" s="58"/>
      <c r="Y38" s="58"/>
      <c r="Z38" s="58"/>
      <c r="AA38" s="58"/>
      <c r="AB38" s="58"/>
      <c r="AC38" s="58"/>
      <c r="AD38" s="58"/>
      <c r="AE38" s="58"/>
      <c r="AF38" s="58"/>
      <c r="AG38" s="58"/>
      <c r="AH38" s="58"/>
    </row>
    <row r="39" spans="1:34">
      <c r="A39" s="57">
        <v>38</v>
      </c>
      <c r="B39" s="60"/>
      <c r="C39" s="59">
        <v>1603</v>
      </c>
      <c r="D39" s="59" t="s">
        <v>824</v>
      </c>
      <c r="E39" s="59">
        <v>177</v>
      </c>
      <c r="F39" s="58" t="s">
        <v>823</v>
      </c>
      <c r="G39" s="58">
        <v>304</v>
      </c>
      <c r="H39" s="58"/>
      <c r="I39" s="58"/>
      <c r="J39" s="58"/>
      <c r="K39" s="58"/>
      <c r="L39" s="58"/>
      <c r="M39" s="58"/>
      <c r="N39" s="59"/>
      <c r="O39" s="59"/>
      <c r="P39" s="58"/>
      <c r="Q39" s="58"/>
      <c r="R39" s="58"/>
      <c r="S39" s="58"/>
      <c r="T39" s="58"/>
      <c r="U39" s="58"/>
      <c r="V39" s="58"/>
      <c r="W39" s="58"/>
      <c r="X39" s="58"/>
      <c r="Y39" s="58"/>
      <c r="Z39" s="58"/>
      <c r="AA39" s="58"/>
      <c r="AB39" s="58"/>
      <c r="AC39" s="58"/>
      <c r="AD39" s="58"/>
      <c r="AE39" s="58"/>
      <c r="AF39" s="58"/>
      <c r="AG39" s="58"/>
      <c r="AH39" s="58"/>
    </row>
    <row r="40" spans="1:34">
      <c r="A40" s="57">
        <v>39</v>
      </c>
      <c r="B40" s="59">
        <v>1</v>
      </c>
      <c r="C40" s="59">
        <v>1608</v>
      </c>
      <c r="D40" s="59" t="s">
        <v>823</v>
      </c>
      <c r="E40" s="59">
        <v>304</v>
      </c>
      <c r="F40" s="58" t="s">
        <v>822</v>
      </c>
      <c r="G40" s="58">
        <v>66</v>
      </c>
      <c r="H40" s="58"/>
      <c r="I40" s="58"/>
      <c r="J40" s="58"/>
      <c r="K40" s="58"/>
      <c r="L40" s="58"/>
      <c r="M40" s="58"/>
      <c r="N40" s="59"/>
      <c r="O40" s="59"/>
      <c r="P40" s="58"/>
      <c r="Q40" s="58"/>
      <c r="R40" s="58"/>
      <c r="S40" s="58"/>
      <c r="T40" s="58"/>
      <c r="U40" s="58"/>
      <c r="V40" s="58"/>
      <c r="W40" s="58"/>
      <c r="X40" s="58"/>
      <c r="Y40" s="58"/>
      <c r="Z40" s="58"/>
      <c r="AA40" s="58"/>
      <c r="AB40" s="58"/>
      <c r="AC40" s="58"/>
      <c r="AD40" s="58"/>
      <c r="AE40" s="58"/>
      <c r="AF40" s="58"/>
      <c r="AG40" s="58"/>
      <c r="AH40" s="58"/>
    </row>
    <row r="41" spans="1:34">
      <c r="A41" s="57">
        <v>40</v>
      </c>
      <c r="B41" s="59"/>
      <c r="C41" s="59">
        <v>1609</v>
      </c>
      <c r="D41" s="59" t="s">
        <v>824</v>
      </c>
      <c r="E41" s="59">
        <v>177</v>
      </c>
      <c r="F41" s="58" t="s">
        <v>822</v>
      </c>
      <c r="G41" s="58">
        <v>66</v>
      </c>
      <c r="H41" s="58"/>
      <c r="I41" s="58"/>
      <c r="J41" s="58"/>
      <c r="K41" s="58"/>
      <c r="L41" s="58"/>
      <c r="M41" s="58"/>
      <c r="N41" s="59" t="s">
        <v>836</v>
      </c>
      <c r="O41" s="59">
        <v>216</v>
      </c>
      <c r="P41" s="58"/>
      <c r="Q41" s="58"/>
      <c r="R41" s="58"/>
      <c r="S41" s="58"/>
      <c r="T41" s="58"/>
      <c r="U41" s="58"/>
      <c r="V41" s="58"/>
      <c r="W41" s="58"/>
      <c r="X41" s="58"/>
      <c r="Y41" s="58"/>
      <c r="Z41" s="58"/>
      <c r="AA41" s="58"/>
      <c r="AB41" s="58"/>
      <c r="AC41" s="58"/>
      <c r="AD41" s="58"/>
      <c r="AE41" s="58"/>
      <c r="AF41" s="58"/>
      <c r="AG41" s="58"/>
      <c r="AH41" s="58"/>
    </row>
    <row r="42" spans="1:34">
      <c r="A42" s="57">
        <v>41</v>
      </c>
      <c r="B42" s="59"/>
      <c r="C42" s="59">
        <v>1614</v>
      </c>
      <c r="D42" s="59" t="s">
        <v>822</v>
      </c>
      <c r="E42" s="59">
        <v>66</v>
      </c>
      <c r="F42" s="58" t="s">
        <v>841</v>
      </c>
      <c r="G42" s="58">
        <v>385</v>
      </c>
      <c r="H42" s="58"/>
      <c r="I42" s="58"/>
      <c r="J42" s="58"/>
      <c r="K42" s="58"/>
      <c r="L42" s="58"/>
      <c r="M42" s="58"/>
      <c r="N42" s="59" t="s">
        <v>842</v>
      </c>
      <c r="O42" s="59">
        <v>390</v>
      </c>
      <c r="P42" s="58"/>
      <c r="Q42" s="58"/>
      <c r="R42" s="58"/>
      <c r="S42" s="58"/>
      <c r="T42" s="58"/>
      <c r="U42" s="58"/>
      <c r="V42" s="58"/>
      <c r="W42" s="58"/>
      <c r="X42" s="58"/>
      <c r="Y42" s="58"/>
      <c r="Z42" s="58"/>
      <c r="AA42" s="58"/>
      <c r="AB42" s="58"/>
      <c r="AC42" s="58"/>
      <c r="AD42" s="58"/>
      <c r="AE42" s="58"/>
      <c r="AF42" s="58"/>
      <c r="AG42" s="58"/>
      <c r="AH42" s="58"/>
    </row>
    <row r="43" spans="1:34">
      <c r="A43" s="57">
        <v>42</v>
      </c>
      <c r="B43" s="59"/>
      <c r="C43" s="59">
        <v>1615</v>
      </c>
      <c r="D43" s="59" t="s">
        <v>823</v>
      </c>
      <c r="E43" s="59">
        <v>304</v>
      </c>
      <c r="F43" s="58" t="s">
        <v>835</v>
      </c>
      <c r="G43" s="58">
        <v>375</v>
      </c>
      <c r="H43" s="58"/>
      <c r="I43" s="58"/>
      <c r="J43" s="58"/>
      <c r="K43" s="58"/>
      <c r="L43" s="58"/>
      <c r="M43" s="58"/>
      <c r="N43" s="59"/>
      <c r="O43" s="59"/>
      <c r="P43" s="58"/>
      <c r="Q43" s="58"/>
      <c r="R43" s="58"/>
      <c r="S43" s="58"/>
      <c r="T43" s="58"/>
      <c r="U43" s="58"/>
      <c r="V43" s="58"/>
      <c r="W43" s="58"/>
      <c r="X43" s="58"/>
      <c r="Y43" s="58"/>
      <c r="Z43" s="58"/>
      <c r="AA43" s="58"/>
      <c r="AB43" s="58"/>
      <c r="AC43" s="58"/>
      <c r="AD43" s="58"/>
      <c r="AE43" s="58"/>
      <c r="AF43" s="58"/>
      <c r="AG43" s="58"/>
      <c r="AH43" s="58"/>
    </row>
    <row r="44" spans="1:34">
      <c r="A44" s="57">
        <v>43</v>
      </c>
      <c r="B44" s="59"/>
      <c r="C44" s="59">
        <v>1617</v>
      </c>
      <c r="D44" s="59" t="s">
        <v>823</v>
      </c>
      <c r="E44" s="59">
        <v>304</v>
      </c>
      <c r="F44" s="58" t="s">
        <v>841</v>
      </c>
      <c r="G44" s="58">
        <v>385</v>
      </c>
      <c r="H44" s="58"/>
      <c r="I44" s="58"/>
      <c r="J44" s="58"/>
      <c r="K44" s="58"/>
      <c r="L44" s="58"/>
      <c r="M44" s="58"/>
      <c r="N44" s="59" t="s">
        <v>836</v>
      </c>
      <c r="O44" s="59">
        <v>216</v>
      </c>
      <c r="P44" s="58"/>
      <c r="Q44" s="58"/>
      <c r="R44" s="58"/>
      <c r="S44" s="58"/>
      <c r="T44" s="58"/>
      <c r="U44" s="58"/>
      <c r="V44" s="58"/>
      <c r="W44" s="58"/>
      <c r="X44" s="58"/>
      <c r="Y44" s="58"/>
      <c r="Z44" s="58"/>
      <c r="AA44" s="58"/>
      <c r="AB44" s="58"/>
      <c r="AC44" s="58"/>
      <c r="AD44" s="58"/>
      <c r="AE44" s="58"/>
      <c r="AF44" s="58"/>
      <c r="AG44" s="58"/>
      <c r="AH44" s="58"/>
    </row>
    <row r="45" spans="1:34">
      <c r="A45" s="57">
        <v>44</v>
      </c>
      <c r="B45" s="59">
        <v>1</v>
      </c>
      <c r="C45" s="58">
        <v>1631</v>
      </c>
      <c r="D45" s="59" t="s">
        <v>823</v>
      </c>
      <c r="E45" s="59">
        <v>304</v>
      </c>
      <c r="F45" s="58" t="s">
        <v>841</v>
      </c>
      <c r="G45" s="58">
        <v>385</v>
      </c>
      <c r="H45" s="58"/>
      <c r="I45" s="58"/>
      <c r="J45" s="58"/>
      <c r="K45" s="58"/>
      <c r="L45" s="58"/>
      <c r="M45" s="58"/>
      <c r="N45" s="59" t="s">
        <v>836</v>
      </c>
      <c r="O45" s="59">
        <v>216</v>
      </c>
      <c r="P45" s="58"/>
      <c r="Q45" s="58"/>
      <c r="R45" s="58"/>
      <c r="S45" s="58"/>
      <c r="T45" s="58"/>
      <c r="U45" s="58"/>
      <c r="V45" s="58">
        <v>1</v>
      </c>
      <c r="W45" s="58"/>
      <c r="X45" s="58"/>
      <c r="Y45" s="58"/>
      <c r="Z45" s="58"/>
      <c r="AA45" s="58"/>
      <c r="AB45" s="58"/>
      <c r="AC45" s="58"/>
      <c r="AD45" s="58"/>
      <c r="AE45" s="58"/>
      <c r="AF45" s="58"/>
      <c r="AG45" s="58"/>
      <c r="AH45" s="58"/>
    </row>
    <row r="46" spans="1:34">
      <c r="A46" s="57">
        <v>45</v>
      </c>
      <c r="B46" s="59">
        <v>9</v>
      </c>
      <c r="C46" s="58">
        <v>1633</v>
      </c>
      <c r="D46" s="59" t="s">
        <v>823</v>
      </c>
      <c r="E46" s="59">
        <v>304</v>
      </c>
      <c r="F46" s="58" t="s">
        <v>841</v>
      </c>
      <c r="G46" s="58">
        <v>385</v>
      </c>
      <c r="H46" s="58"/>
      <c r="I46" s="58"/>
      <c r="J46" s="58"/>
      <c r="K46" s="58"/>
      <c r="L46" s="58"/>
      <c r="M46" s="58"/>
      <c r="N46" s="59" t="s">
        <v>836</v>
      </c>
      <c r="O46" s="59">
        <v>216</v>
      </c>
      <c r="P46" s="58"/>
      <c r="Q46" s="58"/>
      <c r="R46" s="58"/>
      <c r="S46" s="58"/>
      <c r="T46" s="58"/>
      <c r="U46" s="58"/>
      <c r="V46" s="58">
        <v>1</v>
      </c>
      <c r="W46" s="58"/>
      <c r="X46" s="58"/>
      <c r="Y46" s="58"/>
      <c r="Z46" s="58"/>
      <c r="AA46" s="58"/>
      <c r="AB46" s="58"/>
      <c r="AC46" s="58"/>
      <c r="AD46" s="58"/>
      <c r="AE46" s="58"/>
      <c r="AF46" s="58"/>
      <c r="AG46" s="58"/>
      <c r="AH46" s="58"/>
    </row>
    <row r="47" spans="1:34">
      <c r="A47" s="57">
        <v>46</v>
      </c>
      <c r="B47" s="59">
        <v>4</v>
      </c>
      <c r="C47" s="58">
        <v>1635</v>
      </c>
      <c r="D47" s="59" t="s">
        <v>823</v>
      </c>
      <c r="E47" s="59">
        <v>304</v>
      </c>
      <c r="F47" s="58" t="s">
        <v>841</v>
      </c>
      <c r="G47" s="58">
        <v>385</v>
      </c>
      <c r="H47" s="58"/>
      <c r="I47" s="58"/>
      <c r="J47" s="58"/>
      <c r="K47" s="58"/>
      <c r="L47" s="58"/>
      <c r="M47" s="58"/>
      <c r="N47" s="59" t="s">
        <v>836</v>
      </c>
      <c r="O47" s="59">
        <v>216</v>
      </c>
      <c r="P47" s="58"/>
      <c r="Q47" s="58"/>
      <c r="R47" s="58"/>
      <c r="S47" s="58"/>
      <c r="T47" s="58"/>
      <c r="U47" s="58"/>
      <c r="V47" s="58">
        <v>1</v>
      </c>
      <c r="W47" s="58"/>
      <c r="X47" s="58"/>
      <c r="Y47" s="58"/>
      <c r="Z47" s="58"/>
      <c r="AA47" s="58"/>
      <c r="AB47" s="58"/>
      <c r="AC47" s="58"/>
      <c r="AD47" s="58"/>
      <c r="AE47" s="58"/>
      <c r="AF47" s="58"/>
      <c r="AG47" s="58"/>
      <c r="AH47" s="58"/>
    </row>
    <row r="48" spans="1:34">
      <c r="A48" s="57">
        <v>47</v>
      </c>
      <c r="B48" s="59">
        <v>3</v>
      </c>
      <c r="C48" s="58">
        <v>1638</v>
      </c>
      <c r="D48" s="59" t="s">
        <v>823</v>
      </c>
      <c r="E48" s="59">
        <v>304</v>
      </c>
      <c r="F48" s="58" t="s">
        <v>841</v>
      </c>
      <c r="G48" s="58">
        <v>385</v>
      </c>
      <c r="H48" s="58"/>
      <c r="I48" s="58"/>
      <c r="J48" s="58"/>
      <c r="K48" s="58"/>
      <c r="L48" s="58"/>
      <c r="M48" s="58"/>
      <c r="N48" s="59" t="s">
        <v>836</v>
      </c>
      <c r="O48" s="59">
        <v>216</v>
      </c>
      <c r="P48" s="58"/>
      <c r="Q48" s="58"/>
      <c r="R48" s="58"/>
      <c r="S48" s="58"/>
      <c r="T48" s="58"/>
      <c r="U48" s="58"/>
      <c r="V48" s="58">
        <v>1</v>
      </c>
      <c r="W48" s="58"/>
      <c r="X48" s="58"/>
      <c r="Y48" s="58"/>
      <c r="Z48" s="58"/>
      <c r="AA48" s="58"/>
      <c r="AB48" s="58"/>
      <c r="AC48" s="58"/>
      <c r="AD48" s="58"/>
      <c r="AE48" s="58"/>
      <c r="AF48" s="58"/>
      <c r="AG48" s="58"/>
      <c r="AH48" s="58"/>
    </row>
    <row r="49" spans="1:34">
      <c r="A49" s="57">
        <v>48</v>
      </c>
      <c r="B49" s="59">
        <v>1</v>
      </c>
      <c r="C49" s="58">
        <v>1641</v>
      </c>
      <c r="D49" s="59" t="s">
        <v>823</v>
      </c>
      <c r="E49" s="59">
        <v>304</v>
      </c>
      <c r="F49" s="58" t="s">
        <v>841</v>
      </c>
      <c r="G49" s="58">
        <v>385</v>
      </c>
      <c r="H49" s="58"/>
      <c r="I49" s="58"/>
      <c r="J49" s="58"/>
      <c r="K49" s="58"/>
      <c r="L49" s="58"/>
      <c r="M49" s="58"/>
      <c r="N49" s="59" t="s">
        <v>836</v>
      </c>
      <c r="O49" s="59">
        <v>216</v>
      </c>
      <c r="P49" s="58"/>
      <c r="Q49" s="58"/>
      <c r="R49" s="58"/>
      <c r="S49" s="58"/>
      <c r="T49" s="58"/>
      <c r="U49" s="58"/>
      <c r="V49" s="58">
        <v>1</v>
      </c>
      <c r="W49" s="58"/>
      <c r="X49" s="58"/>
      <c r="Y49" s="58"/>
      <c r="Z49" s="58"/>
      <c r="AA49" s="58"/>
      <c r="AB49" s="58"/>
      <c r="AC49" s="58"/>
      <c r="AD49" s="58"/>
      <c r="AE49" s="58"/>
      <c r="AF49" s="58"/>
      <c r="AG49" s="58"/>
      <c r="AH49" s="58"/>
    </row>
    <row r="50" spans="1:34">
      <c r="A50" s="57">
        <v>49</v>
      </c>
      <c r="B50" s="59"/>
      <c r="C50" s="59">
        <v>1618</v>
      </c>
      <c r="D50" s="59" t="s">
        <v>836</v>
      </c>
      <c r="E50" s="59">
        <v>216</v>
      </c>
      <c r="F50" s="58" t="s">
        <v>835</v>
      </c>
      <c r="G50" s="58">
        <v>375</v>
      </c>
      <c r="H50" s="58"/>
      <c r="I50" s="58"/>
      <c r="J50" s="58"/>
      <c r="K50" s="58"/>
      <c r="L50" s="58"/>
      <c r="M50" s="58"/>
      <c r="N50" s="59"/>
      <c r="O50" s="59"/>
      <c r="P50" s="58"/>
      <c r="Q50" s="58"/>
      <c r="R50" s="58"/>
      <c r="S50" s="58"/>
      <c r="T50" s="58"/>
      <c r="U50" s="58"/>
      <c r="V50" s="58"/>
      <c r="W50" s="58"/>
      <c r="X50" s="58"/>
      <c r="Y50" s="58"/>
      <c r="Z50" s="58"/>
      <c r="AA50" s="58"/>
      <c r="AB50" s="58"/>
      <c r="AC50" s="58"/>
      <c r="AD50" s="58"/>
      <c r="AE50" s="58"/>
      <c r="AF50" s="58"/>
      <c r="AG50" s="58"/>
      <c r="AH50" s="58"/>
    </row>
    <row r="51" spans="1:34">
      <c r="A51" s="57">
        <v>50</v>
      </c>
      <c r="B51" s="59"/>
      <c r="C51" s="59">
        <v>1620</v>
      </c>
      <c r="D51" s="59" t="s">
        <v>836</v>
      </c>
      <c r="E51" s="59">
        <v>216</v>
      </c>
      <c r="F51" s="58" t="s">
        <v>841</v>
      </c>
      <c r="G51" s="58">
        <v>385</v>
      </c>
      <c r="H51" s="58"/>
      <c r="I51" s="58"/>
      <c r="J51" s="58"/>
      <c r="K51" s="58"/>
      <c r="L51" s="58"/>
      <c r="M51" s="58"/>
      <c r="N51" s="59"/>
      <c r="O51" s="59"/>
      <c r="P51" s="58"/>
      <c r="Q51" s="58"/>
      <c r="R51" s="58"/>
      <c r="S51" s="58"/>
      <c r="T51" s="58"/>
      <c r="U51" s="58"/>
      <c r="V51" s="58"/>
      <c r="W51" s="58"/>
      <c r="X51" s="58"/>
      <c r="Y51" s="58"/>
      <c r="Z51" s="58"/>
      <c r="AA51" s="58"/>
      <c r="AB51" s="58"/>
      <c r="AC51" s="58"/>
      <c r="AD51" s="58"/>
      <c r="AE51" s="58"/>
      <c r="AF51" s="58"/>
      <c r="AG51" s="58"/>
      <c r="AH51" s="58"/>
    </row>
    <row r="52" spans="1:34">
      <c r="A52" s="57">
        <v>51</v>
      </c>
      <c r="B52" s="59"/>
      <c r="C52" s="59">
        <v>1624</v>
      </c>
      <c r="D52" s="59" t="s">
        <v>824</v>
      </c>
      <c r="E52" s="59">
        <v>177</v>
      </c>
      <c r="F52" s="58" t="s">
        <v>823</v>
      </c>
      <c r="G52" s="58">
        <v>304</v>
      </c>
      <c r="H52" s="58" t="s">
        <v>822</v>
      </c>
      <c r="I52" s="58">
        <v>66</v>
      </c>
      <c r="J52" s="58"/>
      <c r="K52" s="58"/>
      <c r="L52" s="58"/>
      <c r="M52" s="58"/>
      <c r="N52" s="59" t="s">
        <v>836</v>
      </c>
      <c r="O52" s="59">
        <v>216</v>
      </c>
      <c r="P52" s="58" t="s">
        <v>835</v>
      </c>
      <c r="Q52" s="58">
        <v>375</v>
      </c>
      <c r="R52" s="58"/>
      <c r="S52" s="58"/>
      <c r="T52" s="58"/>
      <c r="U52" s="58"/>
      <c r="V52" s="58"/>
      <c r="W52" s="58"/>
      <c r="X52" s="58"/>
      <c r="Y52" s="58"/>
      <c r="Z52" s="58"/>
      <c r="AA52" s="58"/>
      <c r="AB52" s="58"/>
      <c r="AC52" s="58"/>
      <c r="AD52" s="58"/>
      <c r="AE52" s="58"/>
      <c r="AF52" s="58"/>
      <c r="AG52" s="58"/>
      <c r="AH52" s="58"/>
    </row>
    <row r="53" spans="1:34">
      <c r="A53" s="57">
        <v>52</v>
      </c>
      <c r="B53" s="59">
        <v>6</v>
      </c>
      <c r="C53" s="59">
        <v>1625</v>
      </c>
      <c r="D53" s="59" t="s">
        <v>823</v>
      </c>
      <c r="E53" s="59">
        <v>304</v>
      </c>
      <c r="F53" s="58" t="s">
        <v>822</v>
      </c>
      <c r="G53" s="58">
        <v>66</v>
      </c>
      <c r="H53" s="58"/>
      <c r="I53" s="58"/>
      <c r="J53" s="58"/>
      <c r="K53" s="58"/>
      <c r="L53" s="58"/>
      <c r="M53" s="58"/>
      <c r="N53" s="59" t="s">
        <v>835</v>
      </c>
      <c r="O53" s="59">
        <v>375</v>
      </c>
      <c r="P53" s="58"/>
      <c r="Q53" s="58"/>
      <c r="R53" s="58"/>
      <c r="S53" s="58"/>
      <c r="T53" s="58"/>
      <c r="U53" s="58"/>
      <c r="V53" s="58"/>
      <c r="W53" s="58"/>
      <c r="X53" s="58"/>
      <c r="Y53" s="58"/>
      <c r="Z53" s="58"/>
      <c r="AA53" s="58"/>
      <c r="AB53" s="58"/>
      <c r="AC53" s="58"/>
      <c r="AD53" s="58"/>
      <c r="AE53" s="58"/>
      <c r="AF53" s="58"/>
      <c r="AG53" s="58"/>
      <c r="AH53" s="58"/>
    </row>
    <row r="54" spans="1:34">
      <c r="A54" s="57">
        <v>53</v>
      </c>
      <c r="B54" s="59">
        <v>10</v>
      </c>
      <c r="C54" s="59">
        <v>1625</v>
      </c>
      <c r="D54" s="59" t="s">
        <v>824</v>
      </c>
      <c r="E54" s="59">
        <v>177</v>
      </c>
      <c r="F54" s="58" t="s">
        <v>822</v>
      </c>
      <c r="G54" s="58">
        <v>66</v>
      </c>
      <c r="H54" s="58"/>
      <c r="I54" s="58"/>
      <c r="J54" s="58"/>
      <c r="K54" s="58"/>
      <c r="L54" s="58"/>
      <c r="M54" s="58"/>
      <c r="N54" s="59" t="s">
        <v>835</v>
      </c>
      <c r="O54" s="59">
        <v>375</v>
      </c>
      <c r="P54" s="58"/>
      <c r="Q54" s="58"/>
      <c r="R54" s="58"/>
      <c r="S54" s="58"/>
      <c r="T54" s="58"/>
      <c r="U54" s="58"/>
      <c r="V54" s="58"/>
      <c r="W54" s="58"/>
      <c r="X54" s="58"/>
      <c r="Y54" s="58"/>
      <c r="Z54" s="58"/>
      <c r="AA54" s="58"/>
      <c r="AB54" s="58"/>
      <c r="AC54" s="58"/>
      <c r="AD54" s="58"/>
      <c r="AE54" s="58"/>
      <c r="AF54" s="58"/>
      <c r="AG54" s="58"/>
      <c r="AH54" s="58"/>
    </row>
    <row r="55" spans="1:34">
      <c r="A55" s="57">
        <v>54</v>
      </c>
      <c r="B55" s="59">
        <v>3</v>
      </c>
      <c r="C55" s="59">
        <v>1626</v>
      </c>
      <c r="D55" s="59" t="s">
        <v>823</v>
      </c>
      <c r="E55" s="59">
        <v>304</v>
      </c>
      <c r="F55" s="58" t="s">
        <v>835</v>
      </c>
      <c r="G55" s="58">
        <v>375</v>
      </c>
      <c r="H55" s="58"/>
      <c r="I55" s="58"/>
      <c r="J55" s="58"/>
      <c r="K55" s="58"/>
      <c r="L55" s="58"/>
      <c r="M55" s="58"/>
      <c r="N55" s="59"/>
      <c r="O55" s="59"/>
      <c r="P55" s="58"/>
      <c r="Q55" s="58"/>
      <c r="R55" s="58"/>
      <c r="S55" s="58"/>
      <c r="T55" s="58"/>
      <c r="U55" s="58"/>
      <c r="V55" s="58"/>
      <c r="W55" s="58"/>
      <c r="X55" s="58"/>
      <c r="Y55" s="58"/>
      <c r="Z55" s="58"/>
      <c r="AA55" s="58"/>
      <c r="AB55" s="58"/>
      <c r="AC55" s="58"/>
      <c r="AD55" s="58"/>
      <c r="AE55" s="58"/>
      <c r="AF55" s="58"/>
      <c r="AG55" s="58"/>
      <c r="AH55" s="58"/>
    </row>
    <row r="56" spans="1:34">
      <c r="A56" s="57">
        <v>55</v>
      </c>
      <c r="B56" s="59">
        <v>4</v>
      </c>
      <c r="C56" s="59">
        <v>1627</v>
      </c>
      <c r="D56" s="59" t="s">
        <v>823</v>
      </c>
      <c r="E56" s="59">
        <v>304</v>
      </c>
      <c r="F56" s="58" t="s">
        <v>835</v>
      </c>
      <c r="G56" s="58">
        <v>375</v>
      </c>
      <c r="H56" s="58"/>
      <c r="I56" s="58"/>
      <c r="J56" s="58"/>
      <c r="K56" s="58"/>
      <c r="L56" s="58"/>
      <c r="M56" s="58"/>
      <c r="N56" s="59" t="s">
        <v>824</v>
      </c>
      <c r="O56" s="59">
        <v>177</v>
      </c>
      <c r="P56" s="58" t="s">
        <v>822</v>
      </c>
      <c r="Q56" s="58">
        <v>66</v>
      </c>
      <c r="R56" s="58"/>
      <c r="S56" s="58"/>
      <c r="T56" s="58"/>
      <c r="U56" s="58"/>
      <c r="V56" s="58"/>
      <c r="W56" s="58"/>
      <c r="X56" s="58"/>
      <c r="Y56" s="58"/>
      <c r="Z56" s="58"/>
      <c r="AA56" s="58"/>
      <c r="AB56" s="58"/>
      <c r="AC56" s="58"/>
      <c r="AD56" s="58"/>
      <c r="AE56" s="58"/>
      <c r="AF56" s="58"/>
      <c r="AG56" s="58"/>
      <c r="AH56" s="58"/>
    </row>
    <row r="57" spans="1:34">
      <c r="A57" s="57">
        <v>56</v>
      </c>
      <c r="B57" s="59">
        <v>1</v>
      </c>
      <c r="C57" s="59">
        <v>1631</v>
      </c>
      <c r="D57" s="59" t="s">
        <v>823</v>
      </c>
      <c r="E57" s="59">
        <v>304</v>
      </c>
      <c r="F57" s="58" t="s">
        <v>841</v>
      </c>
      <c r="G57" s="58">
        <v>385</v>
      </c>
      <c r="H57" s="58"/>
      <c r="I57" s="58"/>
      <c r="J57" s="58"/>
      <c r="K57" s="58"/>
      <c r="L57" s="58"/>
      <c r="M57" s="58"/>
      <c r="N57" s="59" t="s">
        <v>836</v>
      </c>
      <c r="O57" s="59">
        <v>216</v>
      </c>
      <c r="P57" s="58" t="s">
        <v>835</v>
      </c>
      <c r="Q57" s="58">
        <v>375</v>
      </c>
      <c r="R57" s="58"/>
      <c r="S57" s="58"/>
      <c r="T57" s="58"/>
      <c r="U57" s="58"/>
      <c r="V57" s="58"/>
      <c r="W57" s="58"/>
      <c r="X57" s="58"/>
      <c r="Y57" s="58"/>
      <c r="Z57" s="58"/>
      <c r="AA57" s="58"/>
      <c r="AB57" s="58"/>
      <c r="AC57" s="58"/>
      <c r="AD57" s="58"/>
      <c r="AE57" s="58"/>
      <c r="AF57" s="58"/>
      <c r="AG57" s="58"/>
      <c r="AH57" s="58"/>
    </row>
    <row r="58" spans="1:34">
      <c r="A58" s="57">
        <v>57</v>
      </c>
      <c r="B58" s="59">
        <v>2</v>
      </c>
      <c r="C58" s="59">
        <v>1632</v>
      </c>
      <c r="D58" s="59" t="s">
        <v>836</v>
      </c>
      <c r="E58" s="59">
        <v>216</v>
      </c>
      <c r="F58" s="58" t="s">
        <v>835</v>
      </c>
      <c r="G58" s="58">
        <v>375</v>
      </c>
      <c r="H58" s="58"/>
      <c r="I58" s="58"/>
      <c r="J58" s="58"/>
      <c r="K58" s="58"/>
      <c r="L58" s="58"/>
      <c r="M58" s="58"/>
      <c r="N58" s="59" t="s">
        <v>823</v>
      </c>
      <c r="O58" s="59">
        <v>304</v>
      </c>
      <c r="P58" s="58" t="s">
        <v>841</v>
      </c>
      <c r="Q58" s="58">
        <v>385</v>
      </c>
      <c r="R58" s="58"/>
      <c r="S58" s="58"/>
      <c r="T58" s="58"/>
      <c r="U58" s="58"/>
      <c r="V58" s="58"/>
      <c r="W58" s="58"/>
      <c r="X58" s="58"/>
      <c r="Y58" s="58"/>
      <c r="Z58" s="58"/>
      <c r="AA58" s="58"/>
      <c r="AB58" s="58"/>
      <c r="AC58" s="58"/>
      <c r="AD58" s="58"/>
      <c r="AE58" s="58"/>
      <c r="AF58" s="58"/>
      <c r="AG58" s="58"/>
      <c r="AH58" s="58"/>
    </row>
    <row r="59" spans="1:34">
      <c r="A59" s="57">
        <v>58</v>
      </c>
      <c r="B59" s="59">
        <v>10</v>
      </c>
      <c r="C59" s="59">
        <v>1634</v>
      </c>
      <c r="D59" s="59" t="s">
        <v>836</v>
      </c>
      <c r="E59" s="59">
        <v>216</v>
      </c>
      <c r="F59" s="58" t="s">
        <v>835</v>
      </c>
      <c r="G59" s="58">
        <v>375</v>
      </c>
      <c r="H59" s="58"/>
      <c r="I59" s="58"/>
      <c r="J59" s="58"/>
      <c r="K59" s="58"/>
      <c r="L59" s="58"/>
      <c r="M59" s="58"/>
      <c r="N59" s="59" t="s">
        <v>822</v>
      </c>
      <c r="O59" s="59">
        <v>66</v>
      </c>
      <c r="P59" s="58"/>
      <c r="Q59" s="58"/>
      <c r="R59" s="58"/>
      <c r="S59" s="58"/>
      <c r="T59" s="58"/>
      <c r="U59" s="58"/>
      <c r="V59" s="58"/>
      <c r="W59" s="58"/>
      <c r="X59" s="58"/>
      <c r="Y59" s="58"/>
      <c r="Z59" s="58"/>
      <c r="AA59" s="58"/>
      <c r="AB59" s="58"/>
      <c r="AC59" s="58"/>
      <c r="AD59" s="58"/>
      <c r="AE59" s="58"/>
      <c r="AF59" s="58"/>
      <c r="AG59" s="58"/>
      <c r="AH59" s="58"/>
    </row>
    <row r="60" spans="1:34">
      <c r="A60" s="57">
        <v>59</v>
      </c>
      <c r="B60" s="59">
        <v>2</v>
      </c>
      <c r="C60" s="59">
        <v>1635</v>
      </c>
      <c r="D60" s="59" t="s">
        <v>823</v>
      </c>
      <c r="E60" s="59">
        <v>304</v>
      </c>
      <c r="F60" s="58" t="s">
        <v>822</v>
      </c>
      <c r="G60" s="58">
        <v>66</v>
      </c>
      <c r="H60" s="58"/>
      <c r="I60" s="58"/>
      <c r="J60" s="58"/>
      <c r="K60" s="58"/>
      <c r="L60" s="58"/>
      <c r="M60" s="58"/>
      <c r="N60" s="59" t="s">
        <v>835</v>
      </c>
      <c r="O60" s="59">
        <v>375</v>
      </c>
      <c r="P60" s="58"/>
      <c r="Q60" s="58"/>
      <c r="R60" s="58"/>
      <c r="S60" s="58"/>
      <c r="T60" s="58"/>
      <c r="U60" s="58"/>
      <c r="V60" s="58">
        <v>1</v>
      </c>
      <c r="W60" s="58"/>
      <c r="X60" s="58"/>
      <c r="Y60" s="58"/>
      <c r="Z60" s="58"/>
      <c r="AA60" s="58"/>
      <c r="AB60" s="58"/>
      <c r="AC60" s="58"/>
      <c r="AD60" s="58"/>
      <c r="AE60" s="58"/>
      <c r="AF60" s="58"/>
      <c r="AG60" s="58"/>
      <c r="AH60" s="58"/>
    </row>
    <row r="61" spans="1:34">
      <c r="A61" s="57">
        <v>60</v>
      </c>
      <c r="B61" s="59"/>
      <c r="C61" s="59">
        <v>1635</v>
      </c>
      <c r="D61" s="59" t="s">
        <v>823</v>
      </c>
      <c r="E61" s="59">
        <v>304</v>
      </c>
      <c r="F61" s="58" t="s">
        <v>841</v>
      </c>
      <c r="G61" s="58">
        <v>385</v>
      </c>
      <c r="H61" s="58"/>
      <c r="I61" s="58"/>
      <c r="J61" s="58"/>
      <c r="K61" s="58"/>
      <c r="L61" s="58"/>
      <c r="M61" s="58"/>
      <c r="N61" s="59" t="s">
        <v>835</v>
      </c>
      <c r="O61" s="59">
        <v>375</v>
      </c>
      <c r="P61" s="58" t="s">
        <v>836</v>
      </c>
      <c r="Q61" s="58">
        <v>216</v>
      </c>
      <c r="R61" s="58"/>
      <c r="S61" s="58"/>
      <c r="T61" s="58"/>
      <c r="U61" s="58"/>
      <c r="V61" s="58"/>
      <c r="W61" s="58"/>
      <c r="X61" s="58"/>
      <c r="Y61" s="58"/>
      <c r="Z61" s="58"/>
      <c r="AA61" s="58"/>
      <c r="AB61" s="58"/>
      <c r="AC61" s="58"/>
      <c r="AD61" s="58"/>
      <c r="AE61" s="58"/>
      <c r="AF61" s="58"/>
      <c r="AG61" s="58"/>
      <c r="AH61" s="58"/>
    </row>
    <row r="62" spans="1:34">
      <c r="A62" s="57">
        <v>61</v>
      </c>
      <c r="B62" s="58"/>
      <c r="C62" s="59">
        <v>1648</v>
      </c>
      <c r="D62" s="59" t="s">
        <v>823</v>
      </c>
      <c r="E62" s="59">
        <v>304</v>
      </c>
      <c r="F62" s="58" t="s">
        <v>841</v>
      </c>
      <c r="G62" s="58">
        <v>385</v>
      </c>
      <c r="H62" s="58"/>
      <c r="I62" s="58"/>
      <c r="J62" s="58"/>
      <c r="K62" s="58"/>
      <c r="L62" s="58"/>
      <c r="M62" s="58"/>
      <c r="N62" s="59" t="s">
        <v>836</v>
      </c>
      <c r="O62" s="59">
        <v>216</v>
      </c>
      <c r="P62" s="58"/>
      <c r="Q62" s="58"/>
      <c r="R62" s="58"/>
      <c r="S62" s="58"/>
      <c r="T62" s="58"/>
      <c r="U62" s="58"/>
      <c r="V62" s="58"/>
      <c r="W62" s="58"/>
      <c r="X62" s="58"/>
      <c r="Y62" s="58"/>
      <c r="Z62" s="58"/>
      <c r="AA62" s="58"/>
      <c r="AB62" s="58"/>
      <c r="AC62" s="58"/>
      <c r="AD62" s="58"/>
      <c r="AE62" s="58"/>
      <c r="AF62" s="58"/>
      <c r="AG62" s="58"/>
      <c r="AH62" s="58"/>
    </row>
    <row r="63" spans="1:34">
      <c r="A63" s="57">
        <v>62</v>
      </c>
      <c r="B63" s="59">
        <v>4</v>
      </c>
      <c r="C63" s="59">
        <v>1654</v>
      </c>
      <c r="D63" s="59" t="s">
        <v>824</v>
      </c>
      <c r="E63" s="59">
        <v>177</v>
      </c>
      <c r="F63" s="58" t="s">
        <v>822</v>
      </c>
      <c r="G63" s="58">
        <v>66</v>
      </c>
      <c r="H63" s="58"/>
      <c r="I63" s="58"/>
      <c r="J63" s="58"/>
      <c r="K63" s="58"/>
      <c r="L63" s="58"/>
      <c r="M63" s="58"/>
      <c r="N63" s="59"/>
      <c r="O63" s="59"/>
      <c r="P63" s="58"/>
      <c r="Q63" s="58"/>
      <c r="R63" s="58"/>
      <c r="S63" s="58"/>
      <c r="T63" s="58"/>
      <c r="U63" s="58"/>
      <c r="V63" s="58"/>
      <c r="W63" s="58"/>
      <c r="X63" s="58"/>
      <c r="Y63" s="58"/>
      <c r="Z63" s="58"/>
      <c r="AA63" s="58"/>
      <c r="AB63" s="58"/>
      <c r="AC63" s="58"/>
      <c r="AD63" s="58"/>
      <c r="AE63" s="58"/>
      <c r="AF63" s="58"/>
      <c r="AG63" s="58"/>
      <c r="AH63" s="58"/>
    </row>
    <row r="64" spans="1:34">
      <c r="A64" s="57">
        <v>63</v>
      </c>
      <c r="B64" s="59">
        <v>10</v>
      </c>
      <c r="C64" s="59">
        <v>1655</v>
      </c>
      <c r="D64" s="59" t="s">
        <v>824</v>
      </c>
      <c r="E64" s="59">
        <v>177</v>
      </c>
      <c r="F64" s="58" t="s">
        <v>823</v>
      </c>
      <c r="G64" s="58">
        <v>304</v>
      </c>
      <c r="H64" s="58"/>
      <c r="I64" s="58"/>
      <c r="J64" s="58"/>
      <c r="K64" s="58"/>
      <c r="L64" s="58"/>
      <c r="M64" s="58"/>
      <c r="N64" s="59" t="s">
        <v>835</v>
      </c>
      <c r="O64" s="59">
        <v>375</v>
      </c>
      <c r="P64" s="58"/>
      <c r="Q64" s="58"/>
      <c r="R64" s="58"/>
      <c r="S64" s="58"/>
      <c r="T64" s="58"/>
      <c r="U64" s="58"/>
      <c r="V64" s="58"/>
      <c r="W64" s="58"/>
      <c r="X64" s="58"/>
      <c r="Y64" s="58"/>
      <c r="Z64" s="58"/>
      <c r="AA64" s="58"/>
      <c r="AB64" s="58"/>
      <c r="AC64" s="58"/>
      <c r="AD64" s="58"/>
      <c r="AE64" s="58"/>
      <c r="AF64" s="58"/>
      <c r="AG64" s="58"/>
      <c r="AH64" s="58"/>
    </row>
    <row r="65" spans="1:34">
      <c r="A65" s="57">
        <v>64</v>
      </c>
      <c r="B65" s="59"/>
      <c r="C65" s="59">
        <v>1656</v>
      </c>
      <c r="D65" s="59" t="s">
        <v>824</v>
      </c>
      <c r="E65" s="59">
        <v>177</v>
      </c>
      <c r="F65" s="58" t="s">
        <v>823</v>
      </c>
      <c r="G65" s="58">
        <v>304</v>
      </c>
      <c r="H65" s="58"/>
      <c r="I65" s="58"/>
      <c r="J65" s="58"/>
      <c r="K65" s="58"/>
      <c r="L65" s="58"/>
      <c r="M65" s="58"/>
      <c r="N65" s="59" t="s">
        <v>835</v>
      </c>
      <c r="O65" s="59">
        <v>375</v>
      </c>
      <c r="P65" s="58"/>
      <c r="Q65" s="58"/>
      <c r="R65" s="58"/>
      <c r="S65" s="58"/>
      <c r="T65" s="58"/>
      <c r="U65" s="58"/>
      <c r="V65" s="58"/>
      <c r="W65" s="58"/>
      <c r="X65" s="58"/>
      <c r="Y65" s="58"/>
      <c r="Z65" s="58"/>
      <c r="AA65" s="58"/>
      <c r="AB65" s="58"/>
      <c r="AC65" s="58"/>
      <c r="AD65" s="58"/>
      <c r="AE65" s="58"/>
      <c r="AF65" s="58"/>
      <c r="AG65" s="58"/>
      <c r="AH65" s="58"/>
    </row>
    <row r="66" spans="1:34">
      <c r="A66" s="57">
        <v>65</v>
      </c>
      <c r="B66" s="58"/>
      <c r="C66" s="59">
        <v>1656</v>
      </c>
      <c r="D66" s="59" t="s">
        <v>836</v>
      </c>
      <c r="E66" s="59">
        <v>216</v>
      </c>
      <c r="F66" s="58" t="s">
        <v>843</v>
      </c>
      <c r="G66" s="58">
        <v>83</v>
      </c>
      <c r="H66" s="58"/>
      <c r="I66" s="58"/>
      <c r="J66" s="58"/>
      <c r="K66" s="58"/>
      <c r="L66" s="58"/>
      <c r="M66" s="58"/>
      <c r="N66" s="59" t="s">
        <v>841</v>
      </c>
      <c r="O66" s="59">
        <v>385</v>
      </c>
      <c r="P66" s="58"/>
      <c r="Q66" s="58"/>
      <c r="R66" s="58"/>
      <c r="S66" s="58"/>
      <c r="T66" s="58"/>
      <c r="U66" s="58"/>
      <c r="V66" s="58"/>
      <c r="W66" s="58"/>
      <c r="X66" s="58"/>
      <c r="Y66" s="58"/>
      <c r="Z66" s="58"/>
      <c r="AA66" s="58"/>
      <c r="AB66" s="58"/>
      <c r="AC66" s="58"/>
      <c r="AD66" s="58"/>
      <c r="AE66" s="58"/>
      <c r="AF66" s="58"/>
      <c r="AG66" s="58"/>
      <c r="AH66" s="58"/>
    </row>
    <row r="67" spans="1:34">
      <c r="A67" s="57">
        <v>66</v>
      </c>
      <c r="B67" s="59">
        <v>3</v>
      </c>
      <c r="C67" s="59">
        <v>1657</v>
      </c>
      <c r="D67" s="59" t="s">
        <v>824</v>
      </c>
      <c r="E67" s="59">
        <v>177</v>
      </c>
      <c r="F67" s="58" t="s">
        <v>823</v>
      </c>
      <c r="G67" s="58">
        <v>304</v>
      </c>
      <c r="H67" s="58"/>
      <c r="I67" s="58"/>
      <c r="J67" s="58"/>
      <c r="K67" s="58"/>
      <c r="L67" s="58"/>
      <c r="M67" s="58"/>
      <c r="N67" s="59" t="s">
        <v>835</v>
      </c>
      <c r="O67" s="59">
        <v>375</v>
      </c>
      <c r="P67" s="58"/>
      <c r="Q67" s="58"/>
      <c r="R67" s="58"/>
      <c r="S67" s="58"/>
      <c r="T67" s="58"/>
      <c r="U67" s="58"/>
      <c r="V67" s="58"/>
      <c r="W67" s="58"/>
      <c r="X67" s="58"/>
      <c r="Y67" s="58"/>
      <c r="Z67" s="58"/>
      <c r="AA67" s="58"/>
      <c r="AB67" s="58"/>
      <c r="AC67" s="58"/>
      <c r="AD67" s="58"/>
      <c r="AE67" s="58"/>
      <c r="AF67" s="58"/>
      <c r="AG67" s="58"/>
      <c r="AH67" s="58"/>
    </row>
    <row r="68" spans="1:34">
      <c r="A68" s="57">
        <v>67</v>
      </c>
      <c r="B68" s="58"/>
      <c r="C68" s="59">
        <v>1658</v>
      </c>
      <c r="D68" s="59" t="s">
        <v>823</v>
      </c>
      <c r="E68" s="59">
        <v>304</v>
      </c>
      <c r="F68" s="58" t="s">
        <v>841</v>
      </c>
      <c r="G68" s="58">
        <v>385</v>
      </c>
      <c r="H68" s="58"/>
      <c r="I68" s="58"/>
      <c r="J68" s="58"/>
      <c r="K68" s="58"/>
      <c r="L68" s="58"/>
      <c r="M68" s="58"/>
      <c r="N68" s="59" t="s">
        <v>836</v>
      </c>
      <c r="O68" s="59">
        <v>216</v>
      </c>
      <c r="P68" s="58"/>
      <c r="Q68" s="58"/>
      <c r="R68" s="58"/>
      <c r="S68" s="58"/>
      <c r="T68" s="58"/>
      <c r="U68" s="58"/>
      <c r="V68" s="58"/>
      <c r="W68" s="58"/>
      <c r="X68" s="58"/>
      <c r="Y68" s="58"/>
      <c r="Z68" s="58"/>
      <c r="AA68" s="58"/>
      <c r="AB68" s="58"/>
      <c r="AC68" s="58"/>
      <c r="AD68" s="58"/>
      <c r="AE68" s="58"/>
      <c r="AF68" s="58"/>
      <c r="AG68" s="58"/>
      <c r="AH68" s="58"/>
    </row>
    <row r="69" spans="1:34">
      <c r="A69" s="57">
        <v>68</v>
      </c>
      <c r="B69" s="58"/>
      <c r="C69" s="59">
        <v>1661</v>
      </c>
      <c r="D69" s="59" t="s">
        <v>823</v>
      </c>
      <c r="E69" s="59">
        <v>304</v>
      </c>
      <c r="F69" s="58" t="s">
        <v>841</v>
      </c>
      <c r="G69" s="58">
        <v>385</v>
      </c>
      <c r="H69" s="58"/>
      <c r="I69" s="58"/>
      <c r="J69" s="58"/>
      <c r="K69" s="58"/>
      <c r="L69" s="58"/>
      <c r="M69" s="58"/>
      <c r="N69" s="59" t="s">
        <v>836</v>
      </c>
      <c r="O69" s="59">
        <v>216</v>
      </c>
      <c r="P69" s="58"/>
      <c r="Q69" s="58"/>
      <c r="R69" s="58"/>
      <c r="S69" s="58"/>
      <c r="T69" s="58"/>
      <c r="U69" s="58"/>
      <c r="V69" s="58">
        <v>1</v>
      </c>
      <c r="W69" s="58"/>
      <c r="X69" s="58"/>
      <c r="Y69" s="58"/>
      <c r="Z69" s="58"/>
      <c r="AA69" s="58"/>
      <c r="AB69" s="58"/>
      <c r="AC69" s="58"/>
      <c r="AD69" s="58"/>
      <c r="AE69" s="58"/>
      <c r="AF69" s="58"/>
      <c r="AG69" s="58"/>
      <c r="AH69" s="58"/>
    </row>
    <row r="70" spans="1:34">
      <c r="A70" s="57">
        <v>69</v>
      </c>
      <c r="B70" s="58"/>
      <c r="C70" s="59">
        <v>1663</v>
      </c>
      <c r="D70" s="59" t="s">
        <v>823</v>
      </c>
      <c r="E70" s="59">
        <v>304</v>
      </c>
      <c r="F70" s="58" t="s">
        <v>841</v>
      </c>
      <c r="G70" s="58">
        <v>385</v>
      </c>
      <c r="H70" s="58"/>
      <c r="I70" s="58"/>
      <c r="J70" s="58"/>
      <c r="K70" s="58"/>
      <c r="L70" s="58"/>
      <c r="M70" s="58"/>
      <c r="N70" s="59" t="s">
        <v>836</v>
      </c>
      <c r="O70" s="59">
        <v>216</v>
      </c>
      <c r="P70" s="58"/>
      <c r="Q70" s="58"/>
      <c r="R70" s="58"/>
      <c r="S70" s="58"/>
      <c r="T70" s="58"/>
      <c r="U70" s="58"/>
      <c r="V70" s="58">
        <v>1</v>
      </c>
      <c r="W70" s="58"/>
      <c r="X70" s="58"/>
      <c r="Y70" s="58"/>
      <c r="Z70" s="58"/>
      <c r="AA70" s="58"/>
      <c r="AB70" s="58"/>
      <c r="AC70" s="58"/>
      <c r="AD70" s="58"/>
      <c r="AE70" s="58"/>
      <c r="AF70" s="58"/>
      <c r="AG70" s="58"/>
      <c r="AH70" s="58"/>
    </row>
    <row r="71" spans="1:34">
      <c r="A71" s="57">
        <v>70</v>
      </c>
      <c r="B71" s="59">
        <v>4</v>
      </c>
      <c r="C71" s="59">
        <v>1662</v>
      </c>
      <c r="D71" s="59" t="s">
        <v>823</v>
      </c>
      <c r="E71" s="59">
        <v>304</v>
      </c>
      <c r="F71" s="58" t="s">
        <v>822</v>
      </c>
      <c r="G71" s="58">
        <v>66</v>
      </c>
      <c r="H71" s="58"/>
      <c r="I71" s="58"/>
      <c r="J71" s="58"/>
      <c r="K71" s="58"/>
      <c r="L71" s="58"/>
      <c r="M71" s="58"/>
      <c r="N71" s="59" t="s">
        <v>824</v>
      </c>
      <c r="O71" s="59">
        <v>177</v>
      </c>
      <c r="P71" s="58"/>
      <c r="Q71" s="58"/>
      <c r="R71" s="58"/>
      <c r="S71" s="58"/>
      <c r="T71" s="58"/>
      <c r="U71" s="58"/>
      <c r="V71" s="58"/>
      <c r="W71" s="58"/>
      <c r="X71" s="58"/>
      <c r="Y71" s="58"/>
      <c r="Z71" s="58"/>
      <c r="AA71" s="58"/>
      <c r="AB71" s="58"/>
      <c r="AC71" s="58"/>
      <c r="AD71" s="58"/>
      <c r="AE71" s="58"/>
      <c r="AF71" s="58"/>
      <c r="AG71" s="58"/>
      <c r="AH71" s="58"/>
    </row>
    <row r="72" spans="1:34">
      <c r="A72" s="57">
        <v>71</v>
      </c>
      <c r="B72" s="59"/>
      <c r="C72" s="59">
        <v>1664</v>
      </c>
      <c r="D72" s="59" t="s">
        <v>835</v>
      </c>
      <c r="E72" s="59">
        <v>375</v>
      </c>
      <c r="F72" s="58" t="s">
        <v>822</v>
      </c>
      <c r="G72" s="58">
        <v>66</v>
      </c>
      <c r="H72" s="58"/>
      <c r="I72" s="58"/>
      <c r="J72" s="58"/>
      <c r="K72" s="58"/>
      <c r="L72" s="58"/>
      <c r="M72" s="58"/>
      <c r="N72" s="59"/>
      <c r="O72" s="59"/>
      <c r="P72" s="58"/>
      <c r="Q72" s="58"/>
      <c r="R72" s="58"/>
      <c r="S72" s="58"/>
      <c r="T72" s="58"/>
      <c r="U72" s="58"/>
      <c r="V72" s="58"/>
      <c r="W72" s="58"/>
      <c r="X72" s="58"/>
      <c r="Y72" s="58"/>
      <c r="Z72" s="58"/>
      <c r="AA72" s="58"/>
      <c r="AB72" s="58"/>
      <c r="AC72" s="58"/>
      <c r="AD72" s="58"/>
      <c r="AE72" s="58"/>
      <c r="AF72" s="58"/>
      <c r="AG72" s="58"/>
      <c r="AH72" s="58"/>
    </row>
    <row r="73" spans="1:34">
      <c r="A73" s="57">
        <v>72</v>
      </c>
      <c r="B73" s="59">
        <v>1</v>
      </c>
      <c r="C73" s="59">
        <v>1668</v>
      </c>
      <c r="D73" s="59" t="s">
        <v>824</v>
      </c>
      <c r="E73" s="59">
        <v>177</v>
      </c>
      <c r="F73" s="58" t="s">
        <v>822</v>
      </c>
      <c r="G73" s="58">
        <v>66</v>
      </c>
      <c r="H73" s="58"/>
      <c r="I73" s="58"/>
      <c r="J73" s="58"/>
      <c r="K73" s="58"/>
      <c r="L73" s="58"/>
      <c r="M73" s="58"/>
      <c r="N73" s="59" t="s">
        <v>823</v>
      </c>
      <c r="O73" s="59">
        <v>304</v>
      </c>
      <c r="P73" s="58" t="s">
        <v>835</v>
      </c>
      <c r="Q73" s="58">
        <v>375</v>
      </c>
      <c r="R73" s="58"/>
      <c r="S73" s="58"/>
      <c r="T73" s="58"/>
      <c r="U73" s="58"/>
      <c r="V73" s="58"/>
      <c r="W73" s="58"/>
      <c r="X73" s="58"/>
      <c r="Y73" s="58"/>
      <c r="Z73" s="58"/>
      <c r="AA73" s="58"/>
      <c r="AB73" s="58"/>
      <c r="AC73" s="58"/>
      <c r="AD73" s="58"/>
      <c r="AE73" s="58"/>
      <c r="AF73" s="58"/>
      <c r="AG73" s="58"/>
      <c r="AH73" s="58"/>
    </row>
    <row r="74" spans="1:34">
      <c r="A74" s="57">
        <v>73</v>
      </c>
      <c r="B74" s="59">
        <v>5</v>
      </c>
      <c r="C74" s="59">
        <v>1668</v>
      </c>
      <c r="D74" s="59" t="s">
        <v>824</v>
      </c>
      <c r="E74" s="59">
        <v>177</v>
      </c>
      <c r="F74" s="58" t="s">
        <v>822</v>
      </c>
      <c r="G74" s="58">
        <v>66</v>
      </c>
      <c r="H74" s="58" t="s">
        <v>841</v>
      </c>
      <c r="I74" s="58">
        <v>385</v>
      </c>
      <c r="J74" s="58"/>
      <c r="K74" s="58"/>
      <c r="L74" s="58"/>
      <c r="M74" s="58"/>
      <c r="N74" s="59" t="s">
        <v>823</v>
      </c>
      <c r="O74" s="59">
        <v>304</v>
      </c>
      <c r="P74" s="58" t="s">
        <v>835</v>
      </c>
      <c r="Q74" s="58">
        <v>375</v>
      </c>
      <c r="R74" s="58"/>
      <c r="S74" s="58"/>
      <c r="T74" s="58"/>
      <c r="U74" s="58"/>
      <c r="V74" s="58"/>
      <c r="W74" s="58"/>
      <c r="X74" s="58"/>
      <c r="Y74" s="58"/>
      <c r="Z74" s="58"/>
      <c r="AA74" s="58"/>
      <c r="AB74" s="58"/>
      <c r="AC74" s="58"/>
      <c r="AD74" s="58"/>
      <c r="AE74" s="58"/>
      <c r="AF74" s="58"/>
      <c r="AG74" s="58"/>
      <c r="AH74" s="58"/>
    </row>
    <row r="75" spans="1:34">
      <c r="A75" s="57">
        <v>74</v>
      </c>
      <c r="B75" s="59"/>
      <c r="C75" s="59">
        <v>1668</v>
      </c>
      <c r="D75" s="59" t="s">
        <v>836</v>
      </c>
      <c r="E75" s="59">
        <v>216</v>
      </c>
      <c r="F75" s="58" t="s">
        <v>841</v>
      </c>
      <c r="G75" s="58">
        <v>385</v>
      </c>
      <c r="H75" s="58"/>
      <c r="I75" s="58"/>
      <c r="J75" s="58"/>
      <c r="K75" s="58"/>
      <c r="L75" s="58"/>
      <c r="M75" s="58"/>
      <c r="N75" s="59"/>
      <c r="O75" s="59"/>
      <c r="P75" s="58"/>
      <c r="Q75" s="58"/>
      <c r="R75" s="58"/>
      <c r="S75" s="58"/>
      <c r="T75" s="58"/>
      <c r="U75" s="58"/>
      <c r="V75" s="58"/>
      <c r="W75" s="58"/>
      <c r="X75" s="58"/>
      <c r="Y75" s="58"/>
      <c r="Z75" s="58"/>
      <c r="AA75" s="58"/>
      <c r="AB75" s="58"/>
      <c r="AC75" s="58"/>
      <c r="AD75" s="58"/>
      <c r="AE75" s="58"/>
      <c r="AF75" s="58"/>
      <c r="AG75" s="58"/>
      <c r="AH75" s="58"/>
    </row>
    <row r="76" spans="1:34">
      <c r="A76" s="57">
        <v>75</v>
      </c>
      <c r="B76" s="59">
        <v>6</v>
      </c>
      <c r="C76" s="59">
        <v>1670</v>
      </c>
      <c r="D76" s="59" t="s">
        <v>824</v>
      </c>
      <c r="E76" s="59">
        <v>177</v>
      </c>
      <c r="F76" s="58" t="s">
        <v>823</v>
      </c>
      <c r="G76" s="58">
        <v>304</v>
      </c>
      <c r="H76" s="58"/>
      <c r="I76" s="58"/>
      <c r="J76" s="58"/>
      <c r="K76" s="58"/>
      <c r="L76" s="58"/>
      <c r="M76" s="58"/>
      <c r="N76" s="59" t="s">
        <v>822</v>
      </c>
      <c r="O76" s="59">
        <v>66</v>
      </c>
      <c r="P76" s="58"/>
      <c r="Q76" s="58"/>
      <c r="R76" s="58"/>
      <c r="S76" s="58"/>
      <c r="T76" s="58"/>
      <c r="U76" s="58"/>
      <c r="V76" s="58"/>
      <c r="W76" s="58"/>
      <c r="X76" s="58"/>
      <c r="Y76" s="58"/>
      <c r="Z76" s="58"/>
      <c r="AA76" s="58"/>
      <c r="AB76" s="58"/>
      <c r="AC76" s="58"/>
      <c r="AD76" s="58"/>
      <c r="AE76" s="58"/>
      <c r="AF76" s="58"/>
      <c r="AG76" s="58"/>
      <c r="AH76" s="58"/>
    </row>
    <row r="77" spans="1:34">
      <c r="A77" s="57">
        <v>76</v>
      </c>
      <c r="B77" s="59">
        <v>11</v>
      </c>
      <c r="C77" s="59">
        <v>1671</v>
      </c>
      <c r="D77" s="59" t="s">
        <v>836</v>
      </c>
      <c r="E77" s="59">
        <v>216</v>
      </c>
      <c r="F77" s="58" t="s">
        <v>823</v>
      </c>
      <c r="G77" s="58">
        <v>304</v>
      </c>
      <c r="H77" s="58"/>
      <c r="I77" s="58"/>
      <c r="J77" s="58"/>
      <c r="K77" s="58"/>
      <c r="L77" s="58"/>
      <c r="M77" s="58"/>
      <c r="N77" s="59" t="s">
        <v>822</v>
      </c>
      <c r="O77" s="59">
        <v>66</v>
      </c>
      <c r="P77" s="58"/>
      <c r="Q77" s="58"/>
      <c r="R77" s="58"/>
      <c r="S77" s="58"/>
      <c r="T77" s="58"/>
      <c r="U77" s="58"/>
      <c r="V77" s="58"/>
      <c r="W77" s="58"/>
      <c r="X77" s="58"/>
      <c r="Y77" s="58"/>
      <c r="Z77" s="58"/>
      <c r="AA77" s="58"/>
      <c r="AB77" s="58"/>
      <c r="AC77" s="58"/>
      <c r="AD77" s="58"/>
      <c r="AE77" s="58"/>
      <c r="AF77" s="58"/>
      <c r="AG77" s="58"/>
      <c r="AH77" s="58"/>
    </row>
    <row r="78" spans="1:34">
      <c r="A78" s="57">
        <v>77</v>
      </c>
      <c r="B78" s="59">
        <v>4</v>
      </c>
      <c r="C78" s="59">
        <v>1672</v>
      </c>
      <c r="D78" s="59" t="s">
        <v>823</v>
      </c>
      <c r="E78" s="59">
        <v>304</v>
      </c>
      <c r="F78" s="58" t="s">
        <v>841</v>
      </c>
      <c r="G78" s="58">
        <v>385</v>
      </c>
      <c r="H78" s="58"/>
      <c r="I78" s="58"/>
      <c r="J78" s="58"/>
      <c r="K78" s="58"/>
      <c r="L78" s="58"/>
      <c r="M78" s="58"/>
      <c r="N78" s="59" t="s">
        <v>822</v>
      </c>
      <c r="O78" s="59">
        <v>66</v>
      </c>
      <c r="P78" s="58"/>
      <c r="Q78" s="58"/>
      <c r="R78" s="58"/>
      <c r="S78" s="58"/>
      <c r="T78" s="58"/>
      <c r="U78" s="58"/>
      <c r="V78" s="58"/>
      <c r="W78" s="58"/>
      <c r="X78" s="58"/>
      <c r="Y78" s="58"/>
      <c r="Z78" s="58"/>
      <c r="AA78" s="58"/>
      <c r="AB78" s="58"/>
      <c r="AC78" s="58"/>
      <c r="AD78" s="58"/>
      <c r="AE78" s="58"/>
      <c r="AF78" s="58"/>
      <c r="AG78" s="58"/>
      <c r="AH78" s="58"/>
    </row>
    <row r="79" spans="1:34">
      <c r="A79" s="57">
        <v>78</v>
      </c>
      <c r="B79" s="59">
        <v>7</v>
      </c>
      <c r="C79" s="59">
        <v>1672</v>
      </c>
      <c r="D79" s="59" t="s">
        <v>836</v>
      </c>
      <c r="E79" s="59">
        <v>216</v>
      </c>
      <c r="F79" s="58" t="s">
        <v>822</v>
      </c>
      <c r="G79" s="58">
        <v>66</v>
      </c>
      <c r="H79" s="58"/>
      <c r="I79" s="58"/>
      <c r="J79" s="58"/>
      <c r="K79" s="58"/>
      <c r="L79" s="58"/>
      <c r="M79" s="58"/>
      <c r="N79" s="59"/>
      <c r="O79" s="59"/>
      <c r="P79" s="58"/>
      <c r="Q79" s="58"/>
      <c r="R79" s="58"/>
      <c r="S79" s="58"/>
      <c r="T79" s="58"/>
      <c r="U79" s="58"/>
      <c r="V79" s="58"/>
      <c r="W79" s="58"/>
      <c r="X79" s="58"/>
      <c r="Y79" s="58"/>
      <c r="Z79" s="58"/>
      <c r="AA79" s="58"/>
      <c r="AB79" s="58"/>
      <c r="AC79" s="58"/>
      <c r="AD79" s="58"/>
      <c r="AE79" s="58"/>
      <c r="AF79" s="58"/>
      <c r="AG79" s="58"/>
      <c r="AH79" s="58"/>
    </row>
    <row r="80" spans="1:34">
      <c r="A80" s="57">
        <v>79</v>
      </c>
      <c r="B80" s="59">
        <v>4</v>
      </c>
      <c r="C80" s="59">
        <v>1673</v>
      </c>
      <c r="D80" s="59" t="s">
        <v>823</v>
      </c>
      <c r="E80" s="59">
        <v>304</v>
      </c>
      <c r="F80" s="58" t="s">
        <v>841</v>
      </c>
      <c r="G80" s="58">
        <v>385</v>
      </c>
      <c r="H80" s="58"/>
      <c r="I80" s="58"/>
      <c r="J80" s="58"/>
      <c r="K80" s="58"/>
      <c r="L80" s="58"/>
      <c r="M80" s="58"/>
      <c r="N80" s="59" t="s">
        <v>822</v>
      </c>
      <c r="O80" s="59">
        <v>66</v>
      </c>
      <c r="P80" s="58"/>
      <c r="Q80" s="58"/>
      <c r="R80" s="58"/>
      <c r="S80" s="58"/>
      <c r="T80" s="58"/>
      <c r="U80" s="58"/>
      <c r="V80" s="58"/>
      <c r="W80" s="58"/>
      <c r="X80" s="58"/>
      <c r="Y80" s="58"/>
      <c r="Z80" s="58"/>
      <c r="AA80" s="58"/>
      <c r="AB80" s="58"/>
      <c r="AC80" s="58"/>
      <c r="AD80" s="58"/>
      <c r="AE80" s="58"/>
      <c r="AF80" s="58"/>
      <c r="AG80" s="58"/>
      <c r="AH80" s="58"/>
    </row>
    <row r="81" spans="1:34">
      <c r="A81" s="57">
        <v>80</v>
      </c>
      <c r="B81" s="59">
        <v>4</v>
      </c>
      <c r="C81" s="59">
        <v>1673</v>
      </c>
      <c r="D81" s="59" t="s">
        <v>824</v>
      </c>
      <c r="E81" s="59">
        <v>177</v>
      </c>
      <c r="F81" s="58" t="s">
        <v>841</v>
      </c>
      <c r="G81" s="58">
        <v>385</v>
      </c>
      <c r="H81" s="58"/>
      <c r="I81" s="58"/>
      <c r="J81" s="58"/>
      <c r="K81" s="58"/>
      <c r="L81" s="58"/>
      <c r="M81" s="58"/>
      <c r="N81" s="59" t="s">
        <v>822</v>
      </c>
      <c r="O81" s="59">
        <v>66</v>
      </c>
      <c r="P81" s="58"/>
      <c r="Q81" s="58"/>
      <c r="R81" s="58"/>
      <c r="S81" s="58"/>
      <c r="T81" s="58"/>
      <c r="U81" s="58"/>
      <c r="V81" s="58"/>
      <c r="W81" s="58"/>
      <c r="X81" s="58"/>
      <c r="Y81" s="58"/>
      <c r="Z81" s="58"/>
      <c r="AA81" s="58"/>
      <c r="AB81" s="58"/>
      <c r="AC81" s="58"/>
      <c r="AD81" s="58"/>
      <c r="AE81" s="58"/>
      <c r="AF81" s="58"/>
      <c r="AG81" s="58"/>
      <c r="AH81" s="58"/>
    </row>
    <row r="82" spans="1:34">
      <c r="A82" s="57">
        <v>81</v>
      </c>
      <c r="B82" s="59">
        <v>8</v>
      </c>
      <c r="C82" s="59">
        <v>1673</v>
      </c>
      <c r="D82" s="59" t="s">
        <v>836</v>
      </c>
      <c r="E82" s="59">
        <v>216</v>
      </c>
      <c r="F82" s="58" t="s">
        <v>822</v>
      </c>
      <c r="G82" s="58">
        <v>66</v>
      </c>
      <c r="H82" s="58" t="s">
        <v>835</v>
      </c>
      <c r="I82" s="58">
        <v>375</v>
      </c>
      <c r="J82" s="58"/>
      <c r="K82" s="58"/>
      <c r="L82" s="58"/>
      <c r="M82" s="58"/>
      <c r="N82" s="59" t="s">
        <v>823</v>
      </c>
      <c r="O82" s="59">
        <v>304</v>
      </c>
      <c r="P82" s="58"/>
      <c r="Q82" s="58"/>
      <c r="R82" s="58"/>
      <c r="S82" s="58"/>
      <c r="T82" s="58"/>
      <c r="U82" s="58"/>
      <c r="V82" s="58"/>
      <c r="W82" s="58"/>
      <c r="X82" s="58"/>
      <c r="Y82" s="58"/>
      <c r="Z82" s="58"/>
      <c r="AA82" s="58"/>
      <c r="AB82" s="58"/>
      <c r="AC82" s="58"/>
      <c r="AD82" s="58"/>
      <c r="AE82" s="58"/>
      <c r="AF82" s="58"/>
      <c r="AG82" s="58"/>
      <c r="AH82" s="58"/>
    </row>
    <row r="83" spans="1:34">
      <c r="A83" s="57">
        <v>82</v>
      </c>
      <c r="B83" s="59"/>
      <c r="C83" s="59">
        <v>1674</v>
      </c>
      <c r="D83" s="59" t="s">
        <v>836</v>
      </c>
      <c r="E83" s="59">
        <v>216</v>
      </c>
      <c r="F83" s="58" t="s">
        <v>822</v>
      </c>
      <c r="G83" s="58">
        <v>66</v>
      </c>
      <c r="H83" s="58" t="s">
        <v>835</v>
      </c>
      <c r="I83" s="58">
        <v>375</v>
      </c>
      <c r="J83" s="58"/>
      <c r="K83" s="58"/>
      <c r="L83" s="58"/>
      <c r="M83" s="58"/>
      <c r="N83" s="59" t="s">
        <v>823</v>
      </c>
      <c r="O83" s="59">
        <v>304</v>
      </c>
      <c r="P83" s="58"/>
      <c r="Q83" s="58"/>
      <c r="R83" s="58"/>
      <c r="S83" s="58"/>
      <c r="T83" s="58"/>
      <c r="U83" s="58"/>
      <c r="V83" s="58"/>
      <c r="W83" s="58"/>
      <c r="X83" s="58"/>
      <c r="Y83" s="58"/>
      <c r="Z83" s="58"/>
      <c r="AA83" s="58"/>
      <c r="AB83" s="58"/>
      <c r="AC83" s="58"/>
      <c r="AD83" s="58"/>
      <c r="AE83" s="58"/>
      <c r="AF83" s="58"/>
      <c r="AG83" s="58"/>
      <c r="AH83" s="58"/>
    </row>
    <row r="84" spans="1:34">
      <c r="A84" s="57">
        <v>83</v>
      </c>
      <c r="B84" s="59"/>
      <c r="C84" s="59">
        <v>1676</v>
      </c>
      <c r="D84" s="59" t="s">
        <v>824</v>
      </c>
      <c r="E84" s="59">
        <v>177</v>
      </c>
      <c r="F84" s="58" t="s">
        <v>823</v>
      </c>
      <c r="G84" s="58">
        <v>304</v>
      </c>
      <c r="H84" s="58"/>
      <c r="I84" s="58"/>
      <c r="J84" s="58"/>
      <c r="K84" s="58"/>
      <c r="L84" s="58"/>
      <c r="M84" s="58"/>
      <c r="N84" s="59"/>
      <c r="O84" s="59"/>
      <c r="P84" s="58"/>
      <c r="Q84" s="58"/>
      <c r="R84" s="58"/>
      <c r="S84" s="58"/>
      <c r="T84" s="58"/>
      <c r="U84" s="58"/>
      <c r="V84" s="58"/>
      <c r="W84" s="58"/>
      <c r="X84" s="58"/>
      <c r="Y84" s="58"/>
      <c r="Z84" s="58"/>
      <c r="AA84" s="58"/>
      <c r="AB84" s="58"/>
      <c r="AC84" s="58"/>
      <c r="AD84" s="58"/>
      <c r="AE84" s="58"/>
      <c r="AF84" s="58"/>
      <c r="AG84" s="58"/>
      <c r="AH84" s="58"/>
    </row>
    <row r="85" spans="1:34">
      <c r="A85" s="57">
        <v>84</v>
      </c>
      <c r="B85" s="59">
        <v>12</v>
      </c>
      <c r="C85" s="59">
        <v>1677</v>
      </c>
      <c r="D85" s="59" t="s">
        <v>824</v>
      </c>
      <c r="E85" s="59">
        <v>177</v>
      </c>
      <c r="F85" s="58" t="s">
        <v>822</v>
      </c>
      <c r="G85" s="58">
        <v>66</v>
      </c>
      <c r="H85" s="58"/>
      <c r="I85" s="58"/>
      <c r="J85" s="58"/>
      <c r="K85" s="58"/>
      <c r="L85" s="58"/>
      <c r="M85" s="58"/>
      <c r="N85" s="59" t="s">
        <v>823</v>
      </c>
      <c r="O85" s="59">
        <v>304</v>
      </c>
      <c r="P85" s="58"/>
      <c r="Q85" s="58"/>
      <c r="R85" s="58"/>
      <c r="S85" s="58"/>
      <c r="T85" s="58"/>
      <c r="U85" s="58"/>
      <c r="V85" s="58"/>
      <c r="W85" s="58"/>
      <c r="X85" s="58"/>
      <c r="Y85" s="58"/>
      <c r="Z85" s="58"/>
      <c r="AA85" s="58"/>
      <c r="AB85" s="58"/>
      <c r="AC85" s="58"/>
      <c r="AD85" s="58"/>
      <c r="AE85" s="58"/>
      <c r="AF85" s="58"/>
      <c r="AG85" s="58"/>
      <c r="AH85" s="58"/>
    </row>
    <row r="86" spans="1:34">
      <c r="A86" s="57">
        <v>85</v>
      </c>
      <c r="B86" s="59">
        <v>7</v>
      </c>
      <c r="C86" s="59">
        <v>1678</v>
      </c>
      <c r="D86" s="59" t="s">
        <v>824</v>
      </c>
      <c r="E86" s="59">
        <v>177</v>
      </c>
      <c r="F86" s="58" t="s">
        <v>822</v>
      </c>
      <c r="G86" s="58">
        <v>66</v>
      </c>
      <c r="H86" s="58"/>
      <c r="I86" s="58"/>
      <c r="J86" s="58"/>
      <c r="K86" s="58"/>
      <c r="L86" s="58"/>
      <c r="M86" s="58"/>
      <c r="N86" s="59"/>
      <c r="O86" s="59"/>
      <c r="P86" s="58"/>
      <c r="Q86" s="58"/>
      <c r="R86" s="58"/>
      <c r="S86" s="58"/>
      <c r="T86" s="58"/>
      <c r="U86" s="58"/>
      <c r="V86" s="58"/>
      <c r="W86" s="58"/>
      <c r="X86" s="58"/>
      <c r="Y86" s="58"/>
      <c r="Z86" s="58"/>
      <c r="AA86" s="58"/>
      <c r="AB86" s="58"/>
      <c r="AC86" s="58"/>
      <c r="AD86" s="58"/>
      <c r="AE86" s="58"/>
      <c r="AF86" s="58"/>
      <c r="AG86" s="58"/>
      <c r="AH86" s="58"/>
    </row>
    <row r="87" spans="1:34">
      <c r="A87" s="57">
        <v>86</v>
      </c>
      <c r="B87" s="59"/>
      <c r="C87" s="59">
        <v>1680</v>
      </c>
      <c r="D87" s="59" t="s">
        <v>824</v>
      </c>
      <c r="E87" s="59">
        <v>177</v>
      </c>
      <c r="F87" s="58" t="s">
        <v>835</v>
      </c>
      <c r="G87" s="58">
        <v>375</v>
      </c>
      <c r="H87" s="58"/>
      <c r="I87" s="58"/>
      <c r="J87" s="58"/>
      <c r="K87" s="58"/>
      <c r="L87" s="58"/>
      <c r="M87" s="58"/>
      <c r="N87" s="59"/>
      <c r="O87" s="59"/>
      <c r="P87" s="58"/>
      <c r="Q87" s="58"/>
      <c r="R87" s="58"/>
      <c r="S87" s="58"/>
      <c r="T87" s="58"/>
      <c r="U87" s="58"/>
      <c r="V87" s="58"/>
      <c r="W87" s="58"/>
      <c r="X87" s="58"/>
      <c r="Y87" s="58"/>
      <c r="Z87" s="58"/>
      <c r="AA87" s="58"/>
      <c r="AB87" s="58"/>
      <c r="AC87" s="58"/>
      <c r="AD87" s="58"/>
      <c r="AE87" s="58"/>
      <c r="AF87" s="58"/>
      <c r="AG87" s="58"/>
      <c r="AH87" s="58"/>
    </row>
    <row r="88" spans="1:34">
      <c r="A88" s="57">
        <v>87</v>
      </c>
      <c r="B88" s="59"/>
      <c r="C88" s="59">
        <v>1683</v>
      </c>
      <c r="D88" s="59" t="s">
        <v>822</v>
      </c>
      <c r="E88" s="59">
        <v>66</v>
      </c>
      <c r="F88" s="58" t="s">
        <v>835</v>
      </c>
      <c r="G88" s="58">
        <v>375</v>
      </c>
      <c r="H88" s="58" t="s">
        <v>841</v>
      </c>
      <c r="I88" s="58">
        <v>385</v>
      </c>
      <c r="J88" s="58"/>
      <c r="K88" s="58"/>
      <c r="L88" s="58"/>
      <c r="M88" s="58"/>
      <c r="N88" s="59" t="s">
        <v>823</v>
      </c>
      <c r="O88" s="59">
        <v>304</v>
      </c>
      <c r="P88" s="58"/>
      <c r="Q88" s="58"/>
      <c r="R88" s="58"/>
      <c r="S88" s="58"/>
      <c r="T88" s="58"/>
      <c r="U88" s="58"/>
      <c r="V88" s="58"/>
      <c r="W88" s="58"/>
      <c r="X88" s="58"/>
      <c r="Y88" s="58"/>
      <c r="Z88" s="58"/>
      <c r="AA88" s="58"/>
      <c r="AB88" s="58"/>
      <c r="AC88" s="58"/>
      <c r="AD88" s="58"/>
      <c r="AE88" s="58"/>
      <c r="AF88" s="58"/>
      <c r="AG88" s="58"/>
      <c r="AH88" s="58"/>
    </row>
    <row r="89" spans="1:34">
      <c r="A89" s="57">
        <v>88</v>
      </c>
      <c r="B89" s="59">
        <v>1</v>
      </c>
      <c r="C89" s="59">
        <v>1686</v>
      </c>
      <c r="D89" s="59" t="s">
        <v>822</v>
      </c>
      <c r="E89" s="59">
        <v>66</v>
      </c>
      <c r="F89" s="58" t="s">
        <v>841</v>
      </c>
      <c r="G89" s="58">
        <v>385</v>
      </c>
      <c r="H89" s="58"/>
      <c r="I89" s="58"/>
      <c r="J89" s="58"/>
      <c r="K89" s="58"/>
      <c r="L89" s="58"/>
      <c r="M89" s="58"/>
      <c r="N89" s="59" t="s">
        <v>823</v>
      </c>
      <c r="O89" s="59">
        <v>304</v>
      </c>
      <c r="P89" s="58"/>
      <c r="Q89" s="58"/>
      <c r="R89" s="58"/>
      <c r="S89" s="58"/>
      <c r="T89" s="58"/>
      <c r="U89" s="58"/>
      <c r="V89" s="58">
        <v>1</v>
      </c>
      <c r="W89" s="58"/>
      <c r="X89" s="58"/>
      <c r="Y89" s="58"/>
      <c r="Z89" s="58"/>
      <c r="AA89" s="58"/>
      <c r="AB89" s="58"/>
      <c r="AC89" s="58"/>
      <c r="AD89" s="58"/>
      <c r="AE89" s="58"/>
      <c r="AF89" s="58"/>
      <c r="AG89" s="58"/>
      <c r="AH89" s="58"/>
    </row>
    <row r="90" spans="1:34">
      <c r="A90" s="57">
        <v>89</v>
      </c>
      <c r="B90" s="59">
        <v>7</v>
      </c>
      <c r="C90" s="59">
        <v>1686</v>
      </c>
      <c r="D90" s="59" t="s">
        <v>836</v>
      </c>
      <c r="E90" s="59">
        <v>216</v>
      </c>
      <c r="F90" s="58" t="s">
        <v>835</v>
      </c>
      <c r="G90" s="58">
        <v>375</v>
      </c>
      <c r="H90" s="58" t="s">
        <v>841</v>
      </c>
      <c r="I90" s="58">
        <v>385</v>
      </c>
      <c r="J90" s="58"/>
      <c r="K90" s="58"/>
      <c r="L90" s="58"/>
      <c r="M90" s="58"/>
      <c r="N90" s="59" t="s">
        <v>823</v>
      </c>
      <c r="O90" s="59">
        <v>304</v>
      </c>
      <c r="P90" s="58"/>
      <c r="Q90" s="58"/>
      <c r="R90" s="58"/>
      <c r="S90" s="58"/>
      <c r="T90" s="58"/>
      <c r="U90" s="58"/>
      <c r="V90" s="58"/>
      <c r="W90" s="58"/>
      <c r="X90" s="58"/>
      <c r="Y90" s="58"/>
      <c r="Z90" s="58"/>
      <c r="AA90" s="58"/>
      <c r="AB90" s="58"/>
      <c r="AC90" s="58"/>
      <c r="AD90" s="58"/>
      <c r="AE90" s="58"/>
      <c r="AF90" s="58"/>
      <c r="AG90" s="58"/>
      <c r="AH90" s="58"/>
    </row>
    <row r="91" spans="1:34">
      <c r="A91" s="57">
        <v>90</v>
      </c>
      <c r="B91" s="59">
        <v>1</v>
      </c>
      <c r="C91" s="59">
        <v>1689</v>
      </c>
      <c r="D91" s="59" t="s">
        <v>824</v>
      </c>
      <c r="E91" s="59">
        <v>177</v>
      </c>
      <c r="F91" s="58" t="s">
        <v>822</v>
      </c>
      <c r="G91" s="58">
        <v>66</v>
      </c>
      <c r="H91" s="58"/>
      <c r="I91" s="58"/>
      <c r="J91" s="58"/>
      <c r="K91" s="58"/>
      <c r="L91" s="58"/>
      <c r="M91" s="58"/>
      <c r="N91" s="59" t="s">
        <v>823</v>
      </c>
      <c r="O91" s="59">
        <v>304</v>
      </c>
      <c r="P91" s="58"/>
      <c r="Q91" s="58"/>
      <c r="R91" s="58"/>
      <c r="S91" s="58"/>
      <c r="T91" s="58"/>
      <c r="U91" s="58"/>
      <c r="V91" s="58"/>
      <c r="W91" s="58"/>
      <c r="X91" s="58"/>
      <c r="Y91" s="58"/>
      <c r="Z91" s="58"/>
      <c r="AA91" s="58"/>
      <c r="AB91" s="58"/>
      <c r="AC91" s="58"/>
      <c r="AD91" s="58"/>
      <c r="AE91" s="58"/>
      <c r="AF91" s="58"/>
      <c r="AG91" s="58"/>
      <c r="AH91" s="58"/>
    </row>
    <row r="92" spans="1:34">
      <c r="A92" s="57">
        <v>91</v>
      </c>
      <c r="B92" s="59">
        <v>5</v>
      </c>
      <c r="C92" s="59">
        <v>1689</v>
      </c>
      <c r="D92" s="59" t="s">
        <v>822</v>
      </c>
      <c r="E92" s="59">
        <v>66</v>
      </c>
      <c r="F92" s="58" t="s">
        <v>836</v>
      </c>
      <c r="G92" s="58">
        <v>216</v>
      </c>
      <c r="H92" s="58"/>
      <c r="I92" s="58"/>
      <c r="J92" s="58"/>
      <c r="K92" s="58"/>
      <c r="L92" s="58"/>
      <c r="M92" s="58"/>
      <c r="N92" s="59" t="s">
        <v>823</v>
      </c>
      <c r="O92" s="59">
        <v>304</v>
      </c>
      <c r="P92" s="58"/>
      <c r="Q92" s="58"/>
      <c r="R92" s="58"/>
      <c r="S92" s="58"/>
      <c r="T92" s="58"/>
      <c r="U92" s="58"/>
      <c r="V92" s="58"/>
      <c r="W92" s="58"/>
      <c r="X92" s="58"/>
      <c r="Y92" s="58"/>
      <c r="Z92" s="58"/>
      <c r="AA92" s="58"/>
      <c r="AB92" s="58"/>
      <c r="AC92" s="58"/>
      <c r="AD92" s="58"/>
      <c r="AE92" s="58"/>
      <c r="AF92" s="58"/>
      <c r="AG92" s="58"/>
      <c r="AH92" s="58"/>
    </row>
    <row r="93" spans="1:34">
      <c r="A93" s="57">
        <v>92</v>
      </c>
      <c r="B93" s="59">
        <v>8</v>
      </c>
      <c r="C93" s="59">
        <v>1689</v>
      </c>
      <c r="D93" s="59" t="s">
        <v>824</v>
      </c>
      <c r="E93" s="59">
        <v>177</v>
      </c>
      <c r="F93" s="58" t="s">
        <v>822</v>
      </c>
      <c r="G93" s="58">
        <v>66</v>
      </c>
      <c r="H93" s="58"/>
      <c r="I93" s="58"/>
      <c r="J93" s="58"/>
      <c r="K93" s="58"/>
      <c r="L93" s="58"/>
      <c r="M93" s="58"/>
      <c r="N93" s="59" t="s">
        <v>823</v>
      </c>
      <c r="O93" s="59">
        <v>304</v>
      </c>
      <c r="P93" s="58"/>
      <c r="Q93" s="58"/>
      <c r="R93" s="58"/>
      <c r="S93" s="58"/>
      <c r="T93" s="58"/>
      <c r="U93" s="58"/>
      <c r="V93" s="58"/>
      <c r="W93" s="58"/>
      <c r="X93" s="58"/>
      <c r="Y93" s="58"/>
      <c r="Z93" s="58"/>
      <c r="AA93" s="58"/>
      <c r="AB93" s="58"/>
      <c r="AC93" s="58"/>
      <c r="AD93" s="58"/>
      <c r="AE93" s="58"/>
      <c r="AF93" s="58"/>
      <c r="AG93" s="58"/>
      <c r="AH93" s="58"/>
    </row>
    <row r="94" spans="1:34">
      <c r="A94" s="57">
        <v>93</v>
      </c>
      <c r="B94" s="59">
        <v>12</v>
      </c>
      <c r="C94" s="59">
        <v>1689</v>
      </c>
      <c r="D94" s="59" t="s">
        <v>822</v>
      </c>
      <c r="E94" s="59">
        <v>66</v>
      </c>
      <c r="F94" s="58" t="s">
        <v>836</v>
      </c>
      <c r="G94" s="58">
        <v>216</v>
      </c>
      <c r="H94" s="58" t="s">
        <v>824</v>
      </c>
      <c r="I94" s="58">
        <v>177</v>
      </c>
      <c r="J94" s="58"/>
      <c r="K94" s="58"/>
      <c r="L94" s="58"/>
      <c r="M94" s="58"/>
      <c r="N94" s="59" t="s">
        <v>823</v>
      </c>
      <c r="O94" s="59">
        <v>304</v>
      </c>
      <c r="P94" s="58"/>
      <c r="Q94" s="58"/>
      <c r="R94" s="58"/>
      <c r="S94" s="58"/>
      <c r="T94" s="58"/>
      <c r="U94" s="58"/>
      <c r="V94" s="58"/>
      <c r="W94" s="58"/>
      <c r="X94" s="58"/>
      <c r="Y94" s="58"/>
      <c r="Z94" s="58"/>
      <c r="AA94" s="58"/>
      <c r="AB94" s="58"/>
      <c r="AC94" s="58"/>
      <c r="AD94" s="58"/>
      <c r="AE94" s="58"/>
      <c r="AF94" s="58"/>
      <c r="AG94" s="58"/>
      <c r="AH94" s="58"/>
    </row>
    <row r="95" spans="1:34">
      <c r="A95" s="57">
        <v>94</v>
      </c>
      <c r="B95" s="59">
        <v>4</v>
      </c>
      <c r="C95" s="59">
        <v>1690</v>
      </c>
      <c r="D95" s="59" t="s">
        <v>822</v>
      </c>
      <c r="E95" s="59">
        <v>66</v>
      </c>
      <c r="F95" s="58" t="s">
        <v>836</v>
      </c>
      <c r="G95" s="58">
        <v>216</v>
      </c>
      <c r="H95" s="58" t="s">
        <v>824</v>
      </c>
      <c r="I95" s="58">
        <v>177</v>
      </c>
      <c r="J95" s="58" t="s">
        <v>835</v>
      </c>
      <c r="K95" s="58">
        <v>375</v>
      </c>
      <c r="L95" s="58"/>
      <c r="M95" s="58"/>
      <c r="N95" s="59" t="s">
        <v>823</v>
      </c>
      <c r="O95" s="59">
        <v>304</v>
      </c>
      <c r="P95" s="58"/>
      <c r="Q95" s="58"/>
      <c r="R95" s="58"/>
      <c r="S95" s="58"/>
      <c r="T95" s="58"/>
      <c r="U95" s="58"/>
      <c r="V95" s="58"/>
      <c r="W95" s="58"/>
      <c r="X95" s="58"/>
      <c r="Y95" s="58"/>
      <c r="Z95" s="58"/>
      <c r="AA95" s="58"/>
      <c r="AB95" s="58"/>
      <c r="AC95" s="58"/>
      <c r="AD95" s="58"/>
      <c r="AE95" s="58"/>
      <c r="AF95" s="58"/>
      <c r="AG95" s="58"/>
      <c r="AH95" s="58"/>
    </row>
    <row r="96" spans="1:34">
      <c r="A96" s="57">
        <v>95</v>
      </c>
      <c r="B96" s="59"/>
      <c r="C96" s="59">
        <v>1700</v>
      </c>
      <c r="D96" s="59" t="s">
        <v>824</v>
      </c>
      <c r="E96" s="59">
        <v>177</v>
      </c>
      <c r="F96" s="58" t="s">
        <v>841</v>
      </c>
      <c r="G96" s="58">
        <v>385</v>
      </c>
      <c r="H96" s="58"/>
      <c r="I96" s="58"/>
      <c r="J96" s="58"/>
      <c r="K96" s="58"/>
      <c r="L96" s="58"/>
      <c r="M96" s="58"/>
      <c r="N96" s="59" t="s">
        <v>823</v>
      </c>
      <c r="O96" s="59">
        <v>304</v>
      </c>
      <c r="P96" s="58"/>
      <c r="Q96" s="58"/>
      <c r="R96" s="58"/>
      <c r="S96" s="58"/>
      <c r="T96" s="58"/>
      <c r="U96" s="58"/>
      <c r="V96" s="58"/>
      <c r="W96" s="58"/>
      <c r="X96" s="58"/>
      <c r="Y96" s="58"/>
      <c r="Z96" s="58"/>
      <c r="AA96" s="58"/>
      <c r="AB96" s="58"/>
      <c r="AC96" s="58"/>
      <c r="AD96" s="58"/>
      <c r="AE96" s="58"/>
      <c r="AF96" s="58"/>
      <c r="AG96" s="58"/>
      <c r="AH96" s="58"/>
    </row>
    <row r="97" spans="1:34">
      <c r="A97" s="57">
        <v>96</v>
      </c>
      <c r="B97" s="59"/>
      <c r="C97" s="59">
        <v>1700</v>
      </c>
      <c r="D97" s="59" t="s">
        <v>824</v>
      </c>
      <c r="E97" s="59">
        <v>177</v>
      </c>
      <c r="F97" s="58" t="s">
        <v>822</v>
      </c>
      <c r="G97" s="58">
        <v>66</v>
      </c>
      <c r="H97" s="58" t="s">
        <v>841</v>
      </c>
      <c r="I97" s="58">
        <v>385</v>
      </c>
      <c r="J97" s="58"/>
      <c r="K97" s="58"/>
      <c r="L97" s="58"/>
      <c r="M97" s="58"/>
      <c r="N97" s="59" t="s">
        <v>823</v>
      </c>
      <c r="O97" s="59">
        <v>304</v>
      </c>
      <c r="P97" s="58"/>
      <c r="Q97" s="58"/>
      <c r="R97" s="58"/>
      <c r="S97" s="58"/>
      <c r="T97" s="58"/>
      <c r="U97" s="58"/>
      <c r="V97" s="58"/>
      <c r="W97" s="58"/>
      <c r="X97" s="58"/>
      <c r="Y97" s="58"/>
      <c r="Z97" s="58"/>
      <c r="AA97" s="58"/>
      <c r="AB97" s="58"/>
      <c r="AC97" s="58"/>
      <c r="AD97" s="58"/>
      <c r="AE97" s="58"/>
      <c r="AF97" s="58"/>
      <c r="AG97" s="58"/>
      <c r="AH97" s="58"/>
    </row>
    <row r="98" spans="1:34">
      <c r="A98" s="57">
        <v>97</v>
      </c>
      <c r="B98" s="59">
        <v>9</v>
      </c>
      <c r="C98" s="59">
        <v>1701</v>
      </c>
      <c r="D98" s="59" t="s">
        <v>824</v>
      </c>
      <c r="E98" s="59">
        <v>177</v>
      </c>
      <c r="F98" s="58" t="s">
        <v>822</v>
      </c>
      <c r="G98" s="58">
        <v>66</v>
      </c>
      <c r="H98" s="58"/>
      <c r="I98" s="58"/>
      <c r="J98" s="58"/>
      <c r="K98" s="58"/>
      <c r="L98" s="58"/>
      <c r="M98" s="58"/>
      <c r="N98" s="59" t="s">
        <v>823</v>
      </c>
      <c r="O98" s="59">
        <v>304</v>
      </c>
      <c r="P98" s="58"/>
      <c r="Q98" s="58"/>
      <c r="R98" s="58"/>
      <c r="S98" s="58"/>
      <c r="T98" s="58"/>
      <c r="U98" s="58"/>
      <c r="V98" s="58"/>
      <c r="W98" s="58"/>
      <c r="X98" s="58"/>
      <c r="Y98" s="58"/>
      <c r="Z98" s="58"/>
      <c r="AA98" s="58"/>
      <c r="AB98" s="58"/>
      <c r="AC98" s="58"/>
      <c r="AD98" s="58"/>
      <c r="AE98" s="58"/>
      <c r="AF98" s="58"/>
      <c r="AG98" s="58"/>
      <c r="AH98" s="58"/>
    </row>
    <row r="99" spans="1:34">
      <c r="A99" s="57">
        <v>98</v>
      </c>
      <c r="B99" s="59">
        <v>12</v>
      </c>
      <c r="C99" s="59">
        <v>1711</v>
      </c>
      <c r="D99" s="59" t="s">
        <v>824</v>
      </c>
      <c r="E99" s="59">
        <v>177</v>
      </c>
      <c r="F99" s="58" t="s">
        <v>822</v>
      </c>
      <c r="G99" s="58">
        <v>66</v>
      </c>
      <c r="H99" s="58"/>
      <c r="I99" s="58"/>
      <c r="J99" s="58"/>
      <c r="K99" s="58"/>
      <c r="L99" s="58"/>
      <c r="M99" s="58"/>
      <c r="N99" s="59" t="s">
        <v>823</v>
      </c>
      <c r="O99" s="59">
        <v>304</v>
      </c>
      <c r="P99" s="58"/>
      <c r="Q99" s="58"/>
      <c r="R99" s="58"/>
      <c r="S99" s="58"/>
      <c r="T99" s="58"/>
      <c r="U99" s="58"/>
      <c r="V99" s="58">
        <v>1</v>
      </c>
      <c r="W99" s="58"/>
      <c r="X99" s="58"/>
      <c r="Y99" s="58"/>
      <c r="Z99" s="58"/>
      <c r="AA99" s="58"/>
      <c r="AB99" s="58"/>
      <c r="AC99" s="58"/>
      <c r="AD99" s="58"/>
      <c r="AE99" s="58"/>
      <c r="AF99" s="58"/>
      <c r="AG99" s="58"/>
      <c r="AH99" s="58"/>
    </row>
    <row r="100" spans="1:34">
      <c r="A100" s="57">
        <v>99</v>
      </c>
      <c r="B100" s="59">
        <v>9</v>
      </c>
      <c r="C100" s="59">
        <v>1701</v>
      </c>
      <c r="D100" s="59" t="s">
        <v>824</v>
      </c>
      <c r="E100" s="59">
        <v>177</v>
      </c>
      <c r="F100" s="58" t="s">
        <v>822</v>
      </c>
      <c r="G100" s="58">
        <v>66</v>
      </c>
      <c r="H100" s="58" t="s">
        <v>836</v>
      </c>
      <c r="I100" s="58">
        <v>216</v>
      </c>
      <c r="J100" s="58" t="s">
        <v>822</v>
      </c>
      <c r="K100" s="58">
        <v>66</v>
      </c>
      <c r="L100" s="58" t="s">
        <v>836</v>
      </c>
      <c r="M100" s="58">
        <v>216</v>
      </c>
      <c r="N100" s="59" t="s">
        <v>823</v>
      </c>
      <c r="O100" s="59">
        <v>304</v>
      </c>
      <c r="P100" s="58"/>
      <c r="Q100" s="58"/>
      <c r="R100" s="58"/>
      <c r="S100" s="58"/>
      <c r="T100" s="58"/>
      <c r="U100" s="58"/>
      <c r="V100" s="58"/>
      <c r="W100" s="58"/>
      <c r="X100" s="58"/>
      <c r="Y100" s="58"/>
      <c r="Z100" s="58"/>
      <c r="AA100" s="58"/>
      <c r="AB100" s="58"/>
      <c r="AC100" s="58"/>
      <c r="AD100" s="58"/>
      <c r="AE100" s="58"/>
      <c r="AF100" s="58"/>
      <c r="AG100" s="58"/>
      <c r="AH100" s="58"/>
    </row>
    <row r="101" spans="1:34">
      <c r="A101" s="57">
        <v>100</v>
      </c>
      <c r="B101" s="59">
        <v>9</v>
      </c>
      <c r="C101" s="59">
        <v>1712</v>
      </c>
      <c r="D101" s="59" t="s">
        <v>823</v>
      </c>
      <c r="E101" s="59">
        <v>304</v>
      </c>
      <c r="F101" s="58" t="s">
        <v>841</v>
      </c>
      <c r="G101" s="58">
        <v>385</v>
      </c>
      <c r="H101" s="58"/>
      <c r="I101" s="58"/>
      <c r="J101" s="58"/>
      <c r="K101" s="58"/>
      <c r="L101" s="58"/>
      <c r="M101" s="58"/>
      <c r="N101" s="59"/>
      <c r="O101" s="59"/>
      <c r="P101" s="58"/>
      <c r="Q101" s="58"/>
      <c r="R101" s="58"/>
      <c r="S101" s="58"/>
      <c r="T101" s="58"/>
      <c r="U101" s="58"/>
      <c r="V101" s="58"/>
      <c r="W101" s="58"/>
      <c r="X101" s="58"/>
      <c r="Y101" s="58"/>
      <c r="Z101" s="58"/>
      <c r="AA101" s="58"/>
      <c r="AB101" s="58"/>
      <c r="AC101" s="58"/>
      <c r="AD101" s="58"/>
      <c r="AE101" s="58"/>
      <c r="AF101" s="58"/>
      <c r="AG101" s="58"/>
      <c r="AH101" s="58"/>
    </row>
    <row r="102" spans="1:34">
      <c r="A102" s="57">
        <v>101</v>
      </c>
      <c r="B102" s="59"/>
      <c r="C102" s="59">
        <v>1715</v>
      </c>
      <c r="D102" s="59" t="s">
        <v>565</v>
      </c>
      <c r="E102" s="59">
        <v>177</v>
      </c>
      <c r="F102" s="58" t="s">
        <v>844</v>
      </c>
      <c r="G102" s="58">
        <v>172</v>
      </c>
      <c r="H102" s="58" t="s">
        <v>843</v>
      </c>
      <c r="I102" s="58">
        <v>83</v>
      </c>
      <c r="J102" s="58"/>
      <c r="K102" s="58"/>
      <c r="L102" s="58"/>
      <c r="M102" s="58"/>
      <c r="N102" s="59" t="s">
        <v>841</v>
      </c>
      <c r="O102" s="59">
        <v>385</v>
      </c>
      <c r="P102" s="58"/>
      <c r="Q102" s="58"/>
      <c r="R102" s="58"/>
      <c r="S102" s="58"/>
      <c r="T102" s="58"/>
      <c r="U102" s="58"/>
      <c r="V102" s="58"/>
      <c r="W102" s="58"/>
      <c r="X102" s="58"/>
      <c r="Y102" s="58"/>
      <c r="Z102" s="58"/>
      <c r="AA102" s="58"/>
      <c r="AB102" s="58"/>
      <c r="AC102" s="58"/>
      <c r="AD102" s="58"/>
      <c r="AE102" s="58"/>
      <c r="AF102" s="58"/>
      <c r="AG102" s="58"/>
      <c r="AH102" s="58"/>
    </row>
    <row r="103" spans="1:34">
      <c r="A103" s="57">
        <v>102</v>
      </c>
      <c r="B103" s="59"/>
      <c r="C103" s="59">
        <v>1716</v>
      </c>
      <c r="D103" s="59" t="s">
        <v>836</v>
      </c>
      <c r="E103" s="59">
        <v>216</v>
      </c>
      <c r="F103" s="58" t="s">
        <v>843</v>
      </c>
      <c r="G103" s="58">
        <v>83</v>
      </c>
      <c r="H103" s="58"/>
      <c r="I103" s="58"/>
      <c r="J103" s="58"/>
      <c r="K103" s="58"/>
      <c r="L103" s="58"/>
      <c r="M103" s="58"/>
      <c r="N103" s="59"/>
      <c r="O103" s="59"/>
      <c r="P103" s="58"/>
      <c r="Q103" s="58"/>
      <c r="R103" s="58"/>
      <c r="S103" s="58"/>
      <c r="T103" s="58"/>
      <c r="U103" s="58"/>
      <c r="V103" s="58"/>
      <c r="W103" s="58"/>
      <c r="X103" s="58"/>
      <c r="Y103" s="58"/>
      <c r="Z103" s="58"/>
      <c r="AA103" s="58"/>
      <c r="AB103" s="58"/>
      <c r="AC103" s="58"/>
      <c r="AD103" s="58"/>
      <c r="AE103" s="58"/>
      <c r="AF103" s="58"/>
      <c r="AG103" s="58"/>
      <c r="AH103" s="58"/>
    </row>
    <row r="104" spans="1:34">
      <c r="A104" s="57">
        <v>103</v>
      </c>
      <c r="B104" s="59">
        <v>5</v>
      </c>
      <c r="C104" s="59">
        <v>1716</v>
      </c>
      <c r="D104" s="59" t="s">
        <v>836</v>
      </c>
      <c r="E104" s="59">
        <v>216</v>
      </c>
      <c r="F104" s="58" t="s">
        <v>565</v>
      </c>
      <c r="G104" s="58">
        <v>177</v>
      </c>
      <c r="H104" s="58"/>
      <c r="I104" s="58"/>
      <c r="J104" s="58"/>
      <c r="K104" s="58"/>
      <c r="L104" s="58"/>
      <c r="M104" s="58"/>
      <c r="N104" s="59" t="s">
        <v>835</v>
      </c>
      <c r="O104" s="59">
        <v>375</v>
      </c>
      <c r="P104" s="58" t="s">
        <v>845</v>
      </c>
      <c r="Q104" s="58">
        <v>304</v>
      </c>
      <c r="R104" s="58"/>
      <c r="S104" s="58"/>
      <c r="T104" s="58"/>
      <c r="U104" s="58"/>
      <c r="V104" s="58"/>
      <c r="W104" s="58"/>
      <c r="X104" s="58"/>
      <c r="Y104" s="58"/>
      <c r="Z104" s="58"/>
      <c r="AA104" s="58"/>
      <c r="AB104" s="58"/>
      <c r="AC104" s="58"/>
      <c r="AD104" s="58"/>
      <c r="AE104" s="58"/>
      <c r="AF104" s="58"/>
      <c r="AG104" s="58"/>
      <c r="AH104" s="58"/>
    </row>
    <row r="105" spans="1:34">
      <c r="A105" s="57">
        <v>104</v>
      </c>
      <c r="B105" s="59">
        <v>10</v>
      </c>
      <c r="C105" s="59">
        <v>1716</v>
      </c>
      <c r="D105" s="59" t="s">
        <v>823</v>
      </c>
      <c r="E105" s="59">
        <v>304</v>
      </c>
      <c r="F105" s="58" t="s">
        <v>565</v>
      </c>
      <c r="G105" s="58">
        <v>177</v>
      </c>
      <c r="H105" s="58"/>
      <c r="I105" s="58"/>
      <c r="J105" s="58"/>
      <c r="K105" s="58"/>
      <c r="L105" s="58"/>
      <c r="M105" s="58"/>
      <c r="N105" s="59" t="s">
        <v>835</v>
      </c>
      <c r="O105" s="59">
        <v>375</v>
      </c>
      <c r="P105" s="58"/>
      <c r="Q105" s="58"/>
      <c r="R105" s="58"/>
      <c r="S105" s="58"/>
      <c r="T105" s="58"/>
      <c r="U105" s="58"/>
      <c r="V105" s="58"/>
      <c r="W105" s="58"/>
      <c r="X105" s="58"/>
      <c r="Y105" s="58"/>
      <c r="Z105" s="58"/>
      <c r="AA105" s="58"/>
      <c r="AB105" s="58"/>
      <c r="AC105" s="58"/>
      <c r="AD105" s="58"/>
      <c r="AE105" s="58"/>
      <c r="AF105" s="58"/>
      <c r="AG105" s="58"/>
      <c r="AH105" s="58"/>
    </row>
    <row r="106" spans="1:34">
      <c r="A106" s="57">
        <v>105</v>
      </c>
      <c r="B106" s="59">
        <v>7</v>
      </c>
      <c r="C106" s="59">
        <v>1718</v>
      </c>
      <c r="D106" s="59" t="s">
        <v>836</v>
      </c>
      <c r="E106" s="59">
        <v>216</v>
      </c>
      <c r="F106" s="58" t="s">
        <v>823</v>
      </c>
      <c r="G106" s="58">
        <v>304</v>
      </c>
      <c r="H106" s="58" t="s">
        <v>565</v>
      </c>
      <c r="I106" s="58">
        <v>177</v>
      </c>
      <c r="J106" s="58"/>
      <c r="K106" s="58"/>
      <c r="L106" s="58"/>
      <c r="M106" s="58"/>
      <c r="N106" s="59" t="s">
        <v>835</v>
      </c>
      <c r="O106" s="59">
        <v>375</v>
      </c>
      <c r="P106" s="58"/>
      <c r="Q106" s="58"/>
      <c r="R106" s="58"/>
      <c r="S106" s="58"/>
      <c r="T106" s="58"/>
      <c r="U106" s="58"/>
      <c r="V106" s="58"/>
      <c r="W106" s="58"/>
      <c r="X106" s="58"/>
      <c r="Y106" s="58"/>
      <c r="Z106" s="58"/>
      <c r="AA106" s="58"/>
      <c r="AB106" s="58"/>
      <c r="AC106" s="58"/>
      <c r="AD106" s="58"/>
      <c r="AE106" s="58"/>
      <c r="AF106" s="58"/>
      <c r="AG106" s="58"/>
      <c r="AH106" s="58"/>
    </row>
    <row r="107" spans="1:34">
      <c r="A107" s="57">
        <v>106</v>
      </c>
      <c r="B107" s="58"/>
      <c r="C107" s="59">
        <v>1720</v>
      </c>
      <c r="D107" s="59" t="s">
        <v>836</v>
      </c>
      <c r="E107" s="59">
        <v>216</v>
      </c>
      <c r="F107" s="58" t="s">
        <v>823</v>
      </c>
      <c r="G107" s="58">
        <v>304</v>
      </c>
      <c r="H107" s="58" t="s">
        <v>565</v>
      </c>
      <c r="I107" s="58">
        <v>177</v>
      </c>
      <c r="J107" s="58" t="s">
        <v>835</v>
      </c>
      <c r="K107" s="58">
        <v>375</v>
      </c>
      <c r="L107" s="58"/>
      <c r="M107" s="58"/>
      <c r="N107" s="59"/>
      <c r="O107" s="59"/>
      <c r="P107" s="58"/>
      <c r="Q107" s="58"/>
      <c r="R107" s="58"/>
      <c r="S107" s="58"/>
      <c r="T107" s="58"/>
      <c r="U107" s="58"/>
      <c r="V107" s="58"/>
      <c r="W107" s="58"/>
      <c r="X107" s="58"/>
      <c r="Y107" s="58"/>
      <c r="Z107" s="58"/>
      <c r="AA107" s="58"/>
      <c r="AB107" s="58"/>
      <c r="AC107" s="58"/>
      <c r="AD107" s="58"/>
      <c r="AE107" s="58"/>
      <c r="AF107" s="58"/>
      <c r="AG107" s="58"/>
      <c r="AH107" s="58"/>
    </row>
    <row r="108" spans="1:34">
      <c r="A108" s="57">
        <v>107</v>
      </c>
      <c r="B108" s="59">
        <v>3</v>
      </c>
      <c r="C108" s="59">
        <v>1721</v>
      </c>
      <c r="D108" s="59" t="s">
        <v>823</v>
      </c>
      <c r="E108" s="59">
        <v>304</v>
      </c>
      <c r="F108" s="58" t="s">
        <v>835</v>
      </c>
      <c r="G108" s="58">
        <v>375</v>
      </c>
      <c r="H108" s="58"/>
      <c r="I108" s="58"/>
      <c r="J108" s="58"/>
      <c r="K108" s="58"/>
      <c r="L108" s="58"/>
      <c r="M108" s="58"/>
      <c r="N108" s="59" t="s">
        <v>565</v>
      </c>
      <c r="O108" s="59">
        <v>177</v>
      </c>
      <c r="P108" s="58"/>
      <c r="Q108" s="58"/>
      <c r="R108" s="58"/>
      <c r="S108" s="58"/>
      <c r="T108" s="58"/>
      <c r="U108" s="58"/>
      <c r="V108" s="58"/>
      <c r="W108" s="58"/>
      <c r="X108" s="58"/>
      <c r="Y108" s="58"/>
      <c r="Z108" s="58"/>
      <c r="AA108" s="58"/>
      <c r="AB108" s="58"/>
      <c r="AC108" s="58"/>
      <c r="AD108" s="58"/>
      <c r="AE108" s="58"/>
      <c r="AF108" s="58"/>
      <c r="AG108" s="58"/>
      <c r="AH108" s="58"/>
    </row>
    <row r="109" spans="1:34">
      <c r="A109" s="57">
        <v>108</v>
      </c>
      <c r="B109" s="59">
        <v>10</v>
      </c>
      <c r="C109" s="58">
        <v>1743</v>
      </c>
      <c r="D109" s="59" t="s">
        <v>823</v>
      </c>
      <c r="E109" s="59">
        <v>304</v>
      </c>
      <c r="F109" s="58" t="s">
        <v>835</v>
      </c>
      <c r="G109" s="58">
        <v>375</v>
      </c>
      <c r="H109" s="58"/>
      <c r="I109" s="58"/>
      <c r="J109" s="58"/>
      <c r="K109" s="58"/>
      <c r="L109" s="58"/>
      <c r="M109" s="58"/>
      <c r="N109" s="59" t="s">
        <v>836</v>
      </c>
      <c r="O109" s="59">
        <v>216</v>
      </c>
      <c r="P109" s="58" t="s">
        <v>565</v>
      </c>
      <c r="Q109" s="58">
        <v>177</v>
      </c>
      <c r="R109" s="58"/>
      <c r="S109" s="58"/>
      <c r="T109" s="58"/>
      <c r="U109" s="58"/>
      <c r="V109" s="58"/>
      <c r="W109" s="58"/>
      <c r="X109" s="58"/>
      <c r="Y109" s="58"/>
      <c r="Z109" s="58"/>
      <c r="AA109" s="58"/>
      <c r="AB109" s="58"/>
      <c r="AC109" s="58"/>
      <c r="AD109" s="58"/>
      <c r="AE109" s="58"/>
      <c r="AF109" s="58"/>
      <c r="AG109" s="58"/>
      <c r="AH109" s="58"/>
    </row>
    <row r="110" spans="1:34">
      <c r="A110" s="57">
        <v>109</v>
      </c>
      <c r="B110" s="59">
        <v>8</v>
      </c>
      <c r="C110" s="58">
        <v>1761</v>
      </c>
      <c r="D110" s="59" t="s">
        <v>823</v>
      </c>
      <c r="E110" s="59">
        <v>304</v>
      </c>
      <c r="F110" s="58" t="s">
        <v>835</v>
      </c>
      <c r="G110" s="58">
        <v>375</v>
      </c>
      <c r="H110" s="58"/>
      <c r="I110" s="58"/>
      <c r="J110" s="58"/>
      <c r="K110" s="58"/>
      <c r="L110" s="58"/>
      <c r="M110" s="58"/>
      <c r="N110" s="59" t="s">
        <v>836</v>
      </c>
      <c r="O110" s="59">
        <v>216</v>
      </c>
      <c r="P110" s="58" t="s">
        <v>565</v>
      </c>
      <c r="Q110" s="58">
        <v>177</v>
      </c>
      <c r="R110" s="58"/>
      <c r="S110" s="58"/>
      <c r="T110" s="58"/>
      <c r="U110" s="58"/>
      <c r="V110" s="58"/>
      <c r="W110" s="58"/>
      <c r="X110" s="58"/>
      <c r="Y110" s="58"/>
      <c r="Z110" s="58"/>
      <c r="AA110" s="58"/>
      <c r="AB110" s="58"/>
      <c r="AC110" s="58"/>
      <c r="AD110" s="58"/>
      <c r="AE110" s="58"/>
      <c r="AF110" s="58"/>
      <c r="AG110" s="58"/>
      <c r="AH110" s="58"/>
    </row>
    <row r="111" spans="1:34">
      <c r="A111" s="57">
        <v>110</v>
      </c>
      <c r="B111" s="59"/>
      <c r="C111" s="58">
        <v>1796</v>
      </c>
      <c r="D111" s="59" t="s">
        <v>823</v>
      </c>
      <c r="E111" s="59">
        <v>304</v>
      </c>
      <c r="F111" s="58" t="s">
        <v>835</v>
      </c>
      <c r="G111" s="58">
        <v>375</v>
      </c>
      <c r="H111" s="58"/>
      <c r="I111" s="58"/>
      <c r="J111" s="58"/>
      <c r="K111" s="58"/>
      <c r="L111" s="58"/>
      <c r="M111" s="58"/>
      <c r="N111" s="59" t="s">
        <v>565</v>
      </c>
      <c r="O111" s="59">
        <v>177</v>
      </c>
      <c r="P111" s="58"/>
      <c r="Q111" s="58"/>
      <c r="R111" s="58"/>
      <c r="S111" s="58"/>
      <c r="T111" s="58"/>
      <c r="U111" s="58"/>
      <c r="V111" s="58"/>
      <c r="W111" s="58"/>
      <c r="X111" s="58"/>
      <c r="Y111" s="58"/>
      <c r="Z111" s="58"/>
      <c r="AA111" s="58"/>
      <c r="AB111" s="58"/>
      <c r="AC111" s="58"/>
      <c r="AD111" s="58"/>
      <c r="AE111" s="58"/>
      <c r="AF111" s="58"/>
      <c r="AG111" s="58"/>
      <c r="AH111" s="58"/>
    </row>
    <row r="112" spans="1:34">
      <c r="A112" s="57">
        <v>111</v>
      </c>
      <c r="B112" s="59">
        <v>5</v>
      </c>
      <c r="C112" s="59">
        <v>1721</v>
      </c>
      <c r="D112" s="59" t="s">
        <v>823</v>
      </c>
      <c r="E112" s="59">
        <v>304</v>
      </c>
      <c r="F112" s="58" t="s">
        <v>565</v>
      </c>
      <c r="G112" s="58">
        <v>177</v>
      </c>
      <c r="H112" s="58" t="s">
        <v>835</v>
      </c>
      <c r="I112" s="58">
        <v>375</v>
      </c>
      <c r="J112" s="58"/>
      <c r="K112" s="58"/>
      <c r="L112" s="58"/>
      <c r="M112" s="58"/>
      <c r="N112" s="59"/>
      <c r="O112" s="59"/>
      <c r="P112" s="58"/>
      <c r="Q112" s="58"/>
      <c r="R112" s="58"/>
      <c r="S112" s="58"/>
      <c r="T112" s="58"/>
      <c r="U112" s="58"/>
      <c r="V112" s="58"/>
      <c r="W112" s="58"/>
      <c r="X112" s="58"/>
      <c r="Y112" s="58"/>
      <c r="Z112" s="58"/>
      <c r="AA112" s="58"/>
      <c r="AB112" s="58"/>
      <c r="AC112" s="58"/>
      <c r="AD112" s="58"/>
      <c r="AE112" s="58"/>
      <c r="AF112" s="58"/>
      <c r="AG112" s="58"/>
      <c r="AH112" s="58"/>
    </row>
    <row r="113" spans="1:34">
      <c r="A113" s="57">
        <v>112</v>
      </c>
      <c r="B113" s="58"/>
      <c r="C113" s="59">
        <v>1723</v>
      </c>
      <c r="D113" s="59" t="s">
        <v>565</v>
      </c>
      <c r="E113" s="59">
        <v>177</v>
      </c>
      <c r="F113" s="58" t="s">
        <v>844</v>
      </c>
      <c r="G113" s="58">
        <v>172</v>
      </c>
      <c r="H113" s="58"/>
      <c r="I113" s="58"/>
      <c r="J113" s="58"/>
      <c r="K113" s="58"/>
      <c r="L113" s="58"/>
      <c r="M113" s="58"/>
      <c r="N113" s="59" t="s">
        <v>836</v>
      </c>
      <c r="O113" s="59">
        <v>216</v>
      </c>
      <c r="P113" s="58" t="s">
        <v>843</v>
      </c>
      <c r="Q113" s="58">
        <v>83</v>
      </c>
      <c r="R113" s="58"/>
      <c r="S113" s="58"/>
      <c r="T113" s="58"/>
      <c r="U113" s="58"/>
      <c r="V113" s="58"/>
      <c r="W113" s="58"/>
      <c r="X113" s="58"/>
      <c r="Y113" s="58"/>
      <c r="Z113" s="58"/>
      <c r="AA113" s="58"/>
      <c r="AB113" s="58"/>
      <c r="AC113" s="58"/>
      <c r="AD113" s="58"/>
      <c r="AE113" s="58"/>
      <c r="AF113" s="58"/>
      <c r="AG113" s="58"/>
      <c r="AH113" s="58"/>
    </row>
    <row r="114" spans="1:34">
      <c r="A114" s="57">
        <v>113</v>
      </c>
      <c r="B114" s="58"/>
      <c r="C114" s="59">
        <v>1724</v>
      </c>
      <c r="D114" s="59" t="s">
        <v>843</v>
      </c>
      <c r="E114" s="59">
        <v>83</v>
      </c>
      <c r="F114" s="58" t="s">
        <v>841</v>
      </c>
      <c r="G114" s="58">
        <v>385</v>
      </c>
      <c r="H114" s="58"/>
      <c r="I114" s="58"/>
      <c r="J114" s="58"/>
      <c r="K114" s="58"/>
      <c r="L114" s="58"/>
      <c r="M114" s="58"/>
      <c r="N114" s="59"/>
      <c r="O114" s="59"/>
      <c r="P114" s="58"/>
      <c r="Q114" s="58"/>
      <c r="R114" s="58"/>
      <c r="S114" s="58"/>
      <c r="T114" s="58"/>
      <c r="U114" s="58"/>
      <c r="V114" s="58"/>
      <c r="W114" s="58"/>
      <c r="X114" s="58"/>
      <c r="Y114" s="58"/>
      <c r="Z114" s="58"/>
      <c r="AA114" s="58"/>
      <c r="AB114" s="58"/>
      <c r="AC114" s="58"/>
      <c r="AD114" s="58"/>
      <c r="AE114" s="58"/>
      <c r="AF114" s="58"/>
      <c r="AG114" s="58"/>
      <c r="AH114" s="58"/>
    </row>
    <row r="115" spans="1:34">
      <c r="A115" s="57">
        <v>114</v>
      </c>
      <c r="B115" s="59">
        <v>4</v>
      </c>
      <c r="C115" s="59">
        <v>1725</v>
      </c>
      <c r="D115" s="59" t="s">
        <v>836</v>
      </c>
      <c r="E115" s="59">
        <v>216</v>
      </c>
      <c r="F115" s="58" t="s">
        <v>835</v>
      </c>
      <c r="G115" s="58">
        <v>375</v>
      </c>
      <c r="H115" s="58"/>
      <c r="I115" s="58"/>
      <c r="J115" s="58"/>
      <c r="K115" s="58"/>
      <c r="L115" s="58"/>
      <c r="M115" s="58"/>
      <c r="N115" s="59" t="s">
        <v>565</v>
      </c>
      <c r="O115" s="59">
        <v>177</v>
      </c>
      <c r="P115" s="58" t="s">
        <v>823</v>
      </c>
      <c r="Q115" s="58">
        <v>304</v>
      </c>
      <c r="R115" s="58"/>
      <c r="S115" s="58"/>
      <c r="T115" s="58"/>
      <c r="U115" s="58"/>
      <c r="V115" s="58"/>
      <c r="W115" s="58"/>
      <c r="X115" s="58"/>
      <c r="Y115" s="58"/>
      <c r="Z115" s="58"/>
      <c r="AA115" s="58"/>
      <c r="AB115" s="58"/>
      <c r="AC115" s="58"/>
      <c r="AD115" s="58"/>
      <c r="AE115" s="58"/>
      <c r="AF115" s="58"/>
      <c r="AG115" s="58"/>
      <c r="AH115" s="58"/>
    </row>
    <row r="116" spans="1:34">
      <c r="A116" s="57">
        <v>115</v>
      </c>
      <c r="B116" s="58">
        <v>8</v>
      </c>
      <c r="C116" s="59">
        <v>1726</v>
      </c>
      <c r="D116" s="59" t="s">
        <v>843</v>
      </c>
      <c r="E116" s="59">
        <v>83</v>
      </c>
      <c r="F116" s="59" t="s">
        <v>836</v>
      </c>
      <c r="G116" s="58">
        <v>216</v>
      </c>
      <c r="H116" s="58" t="s">
        <v>835</v>
      </c>
      <c r="I116" s="58">
        <v>375</v>
      </c>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row>
    <row r="117" spans="1:34">
      <c r="A117" s="57">
        <v>116</v>
      </c>
      <c r="B117" s="59">
        <v>9</v>
      </c>
      <c r="C117" s="59">
        <v>1725</v>
      </c>
      <c r="D117" s="59" t="s">
        <v>565</v>
      </c>
      <c r="E117" s="59">
        <v>177</v>
      </c>
      <c r="F117" s="58" t="s">
        <v>823</v>
      </c>
      <c r="G117" s="58">
        <v>304</v>
      </c>
      <c r="H117" s="58"/>
      <c r="I117" s="58"/>
      <c r="J117" s="58"/>
      <c r="K117" s="58"/>
      <c r="L117" s="58"/>
      <c r="M117" s="58"/>
      <c r="N117" s="59" t="s">
        <v>836</v>
      </c>
      <c r="O117" s="59">
        <v>216</v>
      </c>
      <c r="P117" s="58" t="s">
        <v>835</v>
      </c>
      <c r="Q117" s="58">
        <v>375</v>
      </c>
      <c r="R117" s="58"/>
      <c r="S117" s="58"/>
      <c r="T117" s="58"/>
      <c r="U117" s="58"/>
      <c r="V117" s="58"/>
      <c r="W117" s="58"/>
      <c r="X117" s="58"/>
      <c r="Y117" s="58"/>
      <c r="Z117" s="58"/>
      <c r="AA117" s="58"/>
      <c r="AB117" s="58"/>
      <c r="AC117" s="58"/>
      <c r="AD117" s="58"/>
      <c r="AE117" s="58"/>
      <c r="AF117" s="58"/>
      <c r="AG117" s="58"/>
      <c r="AH117" s="58"/>
    </row>
    <row r="118" spans="1:34">
      <c r="A118" s="57">
        <v>117</v>
      </c>
      <c r="B118" s="59">
        <v>3</v>
      </c>
      <c r="C118" s="59">
        <v>1727</v>
      </c>
      <c r="D118" s="59" t="s">
        <v>565</v>
      </c>
      <c r="E118" s="59">
        <v>177</v>
      </c>
      <c r="F118" s="58" t="s">
        <v>823</v>
      </c>
      <c r="G118" s="58">
        <v>304</v>
      </c>
      <c r="H118" s="58" t="s">
        <v>841</v>
      </c>
      <c r="I118" s="58">
        <v>385</v>
      </c>
      <c r="J118" s="58"/>
      <c r="K118" s="58"/>
      <c r="L118" s="58"/>
      <c r="M118" s="58"/>
      <c r="N118" s="59" t="s">
        <v>836</v>
      </c>
      <c r="O118" s="59">
        <v>216</v>
      </c>
      <c r="P118" s="58" t="s">
        <v>835</v>
      </c>
      <c r="Q118" s="58">
        <v>375</v>
      </c>
      <c r="R118" s="58"/>
      <c r="S118" s="58"/>
      <c r="T118" s="58"/>
      <c r="U118" s="58"/>
      <c r="V118" s="58"/>
      <c r="W118" s="58"/>
      <c r="X118" s="58"/>
      <c r="Y118" s="58"/>
      <c r="Z118" s="58"/>
      <c r="AA118" s="58"/>
      <c r="AB118" s="58"/>
      <c r="AC118" s="58"/>
      <c r="AD118" s="58"/>
      <c r="AE118" s="58"/>
      <c r="AF118" s="58"/>
      <c r="AG118" s="58"/>
      <c r="AH118" s="58"/>
    </row>
    <row r="119" spans="1:34">
      <c r="A119" s="57">
        <v>118</v>
      </c>
      <c r="B119" s="59">
        <v>11</v>
      </c>
      <c r="C119" s="59">
        <v>1725</v>
      </c>
      <c r="D119" s="59" t="s">
        <v>836</v>
      </c>
      <c r="E119" s="59">
        <v>216</v>
      </c>
      <c r="F119" s="58" t="s">
        <v>835</v>
      </c>
      <c r="G119" s="58">
        <v>375</v>
      </c>
      <c r="H119" s="58"/>
      <c r="I119" s="58"/>
      <c r="J119" s="58"/>
      <c r="K119" s="58"/>
      <c r="L119" s="58"/>
      <c r="M119" s="58"/>
      <c r="N119" s="59"/>
      <c r="O119" s="59"/>
      <c r="P119" s="58"/>
      <c r="Q119" s="58"/>
      <c r="R119" s="58"/>
      <c r="S119" s="58"/>
      <c r="T119" s="58"/>
      <c r="U119" s="58"/>
      <c r="V119" s="58"/>
      <c r="W119" s="58"/>
      <c r="X119" s="58"/>
      <c r="Y119" s="58"/>
      <c r="Z119" s="58"/>
      <c r="AA119" s="58"/>
      <c r="AB119" s="58"/>
      <c r="AC119" s="58"/>
      <c r="AD119" s="58"/>
      <c r="AE119" s="58"/>
      <c r="AF119" s="58"/>
      <c r="AG119" s="58"/>
      <c r="AH119" s="58"/>
    </row>
    <row r="120" spans="1:34">
      <c r="A120" s="57">
        <v>119</v>
      </c>
      <c r="B120" s="59">
        <v>8</v>
      </c>
      <c r="C120" s="59">
        <v>1726</v>
      </c>
      <c r="D120" s="59" t="s">
        <v>836</v>
      </c>
      <c r="E120" s="59">
        <v>216</v>
      </c>
      <c r="F120" s="58" t="s">
        <v>843</v>
      </c>
      <c r="G120" s="58">
        <v>83</v>
      </c>
      <c r="H120" s="58"/>
      <c r="I120" s="58"/>
      <c r="J120" s="58"/>
      <c r="K120" s="58"/>
      <c r="L120" s="58"/>
      <c r="M120" s="58"/>
      <c r="N120" s="59" t="s">
        <v>840</v>
      </c>
      <c r="O120" s="59">
        <v>245</v>
      </c>
      <c r="P120" s="58"/>
      <c r="Q120" s="58"/>
      <c r="R120" s="58"/>
      <c r="S120" s="58"/>
      <c r="T120" s="58"/>
      <c r="U120" s="58"/>
      <c r="V120" s="58"/>
      <c r="W120" s="58"/>
      <c r="X120" s="58"/>
      <c r="Y120" s="58"/>
      <c r="Z120" s="58"/>
      <c r="AA120" s="58"/>
      <c r="AB120" s="58"/>
      <c r="AC120" s="58"/>
      <c r="AD120" s="58"/>
      <c r="AE120" s="58"/>
      <c r="AF120" s="58"/>
      <c r="AG120" s="58"/>
      <c r="AH120" s="58"/>
    </row>
    <row r="121" spans="1:34">
      <c r="A121" s="57">
        <v>120</v>
      </c>
      <c r="B121" s="58"/>
      <c r="C121" s="59">
        <v>1746</v>
      </c>
      <c r="D121" s="59" t="s">
        <v>836</v>
      </c>
      <c r="E121" s="59">
        <v>216</v>
      </c>
      <c r="F121" s="58" t="s">
        <v>843</v>
      </c>
      <c r="G121" s="58">
        <v>83</v>
      </c>
      <c r="H121" s="58"/>
      <c r="I121" s="58"/>
      <c r="J121" s="58"/>
      <c r="K121" s="58"/>
      <c r="L121" s="58"/>
      <c r="M121" s="58"/>
      <c r="N121" s="59" t="s">
        <v>840</v>
      </c>
      <c r="O121" s="59">
        <v>245</v>
      </c>
      <c r="P121" s="58"/>
      <c r="Q121" s="58"/>
      <c r="R121" s="58"/>
      <c r="S121" s="58"/>
      <c r="T121" s="58"/>
      <c r="U121" s="58"/>
      <c r="V121" s="58">
        <v>1</v>
      </c>
      <c r="W121" s="58"/>
      <c r="X121" s="58"/>
      <c r="Y121" s="58"/>
      <c r="Z121" s="58"/>
      <c r="AA121" s="58"/>
      <c r="AB121" s="58"/>
      <c r="AC121" s="58"/>
      <c r="AD121" s="58"/>
      <c r="AE121" s="58"/>
      <c r="AF121" s="58"/>
      <c r="AG121" s="58"/>
      <c r="AH121" s="58"/>
    </row>
    <row r="122" spans="1:34">
      <c r="A122" s="57">
        <v>121</v>
      </c>
      <c r="B122" s="59">
        <v>8</v>
      </c>
      <c r="C122" s="58">
        <v>1726</v>
      </c>
      <c r="D122" s="59" t="s">
        <v>836</v>
      </c>
      <c r="E122" s="59">
        <v>216</v>
      </c>
      <c r="F122" s="58" t="s">
        <v>843</v>
      </c>
      <c r="G122" s="58">
        <v>83</v>
      </c>
      <c r="H122" s="58"/>
      <c r="I122" s="58"/>
      <c r="J122" s="58"/>
      <c r="K122" s="58"/>
      <c r="L122" s="58"/>
      <c r="M122" s="58"/>
      <c r="N122" s="59" t="s">
        <v>840</v>
      </c>
      <c r="O122" s="59">
        <v>245</v>
      </c>
      <c r="P122" s="58" t="s">
        <v>844</v>
      </c>
      <c r="Q122" s="58">
        <v>172</v>
      </c>
      <c r="R122" s="58"/>
      <c r="S122" s="58"/>
      <c r="T122" s="58"/>
      <c r="U122" s="58"/>
      <c r="V122" s="58"/>
      <c r="W122" s="58"/>
      <c r="X122" s="58"/>
      <c r="Y122" s="58"/>
      <c r="Z122" s="58"/>
      <c r="AA122" s="58"/>
      <c r="AB122" s="58"/>
      <c r="AC122" s="58"/>
      <c r="AD122" s="58"/>
      <c r="AE122" s="58"/>
      <c r="AF122" s="58"/>
      <c r="AG122" s="58"/>
      <c r="AH122" s="58"/>
    </row>
    <row r="123" spans="1:34">
      <c r="A123" s="57">
        <v>122</v>
      </c>
      <c r="B123" s="59"/>
      <c r="C123" s="58">
        <v>1781</v>
      </c>
      <c r="D123" s="59" t="s">
        <v>836</v>
      </c>
      <c r="E123" s="59">
        <v>216</v>
      </c>
      <c r="F123" s="58" t="s">
        <v>843</v>
      </c>
      <c r="G123" s="58">
        <v>83</v>
      </c>
      <c r="H123" s="58"/>
      <c r="I123" s="58"/>
      <c r="J123" s="58"/>
      <c r="K123" s="58"/>
      <c r="L123" s="58"/>
      <c r="M123" s="58"/>
      <c r="N123" s="59" t="s">
        <v>840</v>
      </c>
      <c r="O123" s="59">
        <v>245</v>
      </c>
      <c r="P123" s="58" t="s">
        <v>844</v>
      </c>
      <c r="Q123" s="58">
        <v>172</v>
      </c>
      <c r="R123" s="58"/>
      <c r="S123" s="58"/>
      <c r="T123" s="58"/>
      <c r="U123" s="58"/>
      <c r="V123" s="58"/>
      <c r="W123" s="58"/>
      <c r="X123" s="58"/>
      <c r="Y123" s="58"/>
      <c r="Z123" s="58"/>
      <c r="AA123" s="58"/>
      <c r="AB123" s="58"/>
      <c r="AC123" s="58"/>
      <c r="AD123" s="58"/>
      <c r="AE123" s="58"/>
      <c r="AF123" s="58"/>
      <c r="AG123" s="58"/>
      <c r="AH123" s="58"/>
    </row>
    <row r="124" spans="1:34">
      <c r="A124" s="57">
        <v>123</v>
      </c>
      <c r="B124" s="59">
        <v>10</v>
      </c>
      <c r="C124" s="59">
        <v>1726</v>
      </c>
      <c r="D124" s="59" t="s">
        <v>836</v>
      </c>
      <c r="E124" s="59">
        <v>216</v>
      </c>
      <c r="F124" s="58" t="s">
        <v>844</v>
      </c>
      <c r="G124" s="58">
        <v>172</v>
      </c>
      <c r="H124" s="58"/>
      <c r="I124" s="58"/>
      <c r="J124" s="58"/>
      <c r="K124" s="58"/>
      <c r="L124" s="58"/>
      <c r="M124" s="58"/>
      <c r="N124" s="59"/>
      <c r="O124" s="59"/>
      <c r="P124" s="58"/>
      <c r="Q124" s="58"/>
      <c r="R124" s="58"/>
      <c r="S124" s="58"/>
      <c r="T124" s="58"/>
      <c r="U124" s="58"/>
      <c r="V124" s="58"/>
      <c r="W124" s="58"/>
      <c r="X124" s="58"/>
      <c r="Y124" s="58"/>
      <c r="Z124" s="58"/>
      <c r="AA124" s="58"/>
      <c r="AB124" s="58"/>
      <c r="AC124" s="58"/>
      <c r="AD124" s="58"/>
      <c r="AE124" s="58"/>
      <c r="AF124" s="58"/>
      <c r="AG124" s="58"/>
      <c r="AH124" s="58"/>
    </row>
    <row r="125" spans="1:34">
      <c r="A125" s="57">
        <v>124</v>
      </c>
      <c r="B125" s="59"/>
      <c r="C125" s="59">
        <v>1728</v>
      </c>
      <c r="D125" s="59" t="s">
        <v>836</v>
      </c>
      <c r="E125" s="59">
        <v>216</v>
      </c>
      <c r="F125" s="58" t="s">
        <v>844</v>
      </c>
      <c r="G125" s="58">
        <v>172</v>
      </c>
      <c r="H125" s="58"/>
      <c r="I125" s="58"/>
      <c r="J125" s="58"/>
      <c r="K125" s="58"/>
      <c r="L125" s="58"/>
      <c r="M125" s="58"/>
      <c r="N125" s="59"/>
      <c r="O125" s="59"/>
      <c r="P125" s="58"/>
      <c r="Q125" s="58"/>
      <c r="R125" s="58"/>
      <c r="S125" s="58"/>
      <c r="T125" s="58"/>
      <c r="U125" s="58"/>
      <c r="V125" s="58"/>
      <c r="W125" s="58"/>
      <c r="X125" s="58"/>
      <c r="Y125" s="58"/>
      <c r="Z125" s="58"/>
      <c r="AA125" s="58"/>
      <c r="AB125" s="58"/>
      <c r="AC125" s="58"/>
      <c r="AD125" s="58"/>
      <c r="AE125" s="58"/>
      <c r="AF125" s="58"/>
      <c r="AG125" s="58"/>
      <c r="AH125" s="58"/>
    </row>
    <row r="126" spans="1:34">
      <c r="A126" s="57">
        <v>125</v>
      </c>
      <c r="B126" s="59"/>
      <c r="C126" s="59">
        <v>1729</v>
      </c>
      <c r="D126" s="59" t="s">
        <v>823</v>
      </c>
      <c r="E126" s="59">
        <v>304</v>
      </c>
      <c r="F126" s="58" t="s">
        <v>565</v>
      </c>
      <c r="G126" s="58">
        <v>177</v>
      </c>
      <c r="H126" s="58" t="s">
        <v>835</v>
      </c>
      <c r="I126" s="58">
        <v>375</v>
      </c>
      <c r="J126" s="58"/>
      <c r="K126" s="58"/>
      <c r="L126" s="58"/>
      <c r="M126" s="58"/>
      <c r="N126" s="59" t="s">
        <v>836</v>
      </c>
      <c r="O126" s="59">
        <v>216</v>
      </c>
      <c r="P126" s="58"/>
      <c r="Q126" s="58"/>
      <c r="R126" s="58"/>
      <c r="S126" s="58"/>
      <c r="T126" s="58"/>
      <c r="U126" s="58"/>
      <c r="V126" s="58"/>
      <c r="W126" s="58"/>
      <c r="X126" s="58"/>
      <c r="Y126" s="58"/>
      <c r="Z126" s="58"/>
      <c r="AA126" s="58"/>
      <c r="AB126" s="58"/>
      <c r="AC126" s="58"/>
      <c r="AD126" s="58"/>
      <c r="AE126" s="58"/>
      <c r="AF126" s="58"/>
      <c r="AG126" s="58"/>
      <c r="AH126" s="58"/>
    </row>
    <row r="127" spans="1:34">
      <c r="A127" s="57">
        <v>126</v>
      </c>
      <c r="B127" s="59">
        <v>3</v>
      </c>
      <c r="C127" s="59">
        <v>1731</v>
      </c>
      <c r="D127" s="59" t="s">
        <v>836</v>
      </c>
      <c r="E127" s="59">
        <v>216</v>
      </c>
      <c r="F127" s="58" t="s">
        <v>565</v>
      </c>
      <c r="G127" s="58">
        <v>177</v>
      </c>
      <c r="H127" s="58"/>
      <c r="I127" s="58"/>
      <c r="J127" s="58"/>
      <c r="K127" s="58"/>
      <c r="L127" s="58"/>
      <c r="M127" s="58"/>
      <c r="N127" s="59"/>
      <c r="O127" s="59"/>
      <c r="P127" s="58"/>
      <c r="Q127" s="58"/>
      <c r="R127" s="58"/>
      <c r="S127" s="58"/>
      <c r="T127" s="58"/>
      <c r="U127" s="58"/>
      <c r="V127" s="58"/>
      <c r="W127" s="58"/>
      <c r="X127" s="58"/>
      <c r="Y127" s="58"/>
      <c r="Z127" s="58"/>
      <c r="AA127" s="58"/>
      <c r="AB127" s="58"/>
      <c r="AC127" s="58"/>
      <c r="AD127" s="58"/>
      <c r="AE127" s="58"/>
      <c r="AF127" s="58"/>
      <c r="AG127" s="58"/>
      <c r="AH127" s="58"/>
    </row>
    <row r="128" spans="1:34">
      <c r="A128" s="57">
        <v>127</v>
      </c>
      <c r="B128" s="59">
        <v>7</v>
      </c>
      <c r="C128" s="59">
        <v>1731</v>
      </c>
      <c r="D128" s="59" t="s">
        <v>836</v>
      </c>
      <c r="E128" s="59">
        <v>216</v>
      </c>
      <c r="F128" s="58" t="s">
        <v>565</v>
      </c>
      <c r="G128" s="58">
        <v>177</v>
      </c>
      <c r="H128" s="58" t="s">
        <v>835</v>
      </c>
      <c r="I128" s="58">
        <v>375</v>
      </c>
      <c r="J128" s="58"/>
      <c r="K128" s="58"/>
      <c r="L128" s="58"/>
      <c r="M128" s="58"/>
      <c r="N128" s="59"/>
      <c r="O128" s="59"/>
      <c r="P128" s="58"/>
      <c r="Q128" s="58"/>
      <c r="R128" s="58"/>
      <c r="S128" s="58"/>
      <c r="T128" s="58"/>
      <c r="U128" s="58"/>
      <c r="V128" s="58"/>
      <c r="W128" s="58"/>
      <c r="X128" s="58"/>
      <c r="Y128" s="58"/>
      <c r="Z128" s="58"/>
      <c r="AA128" s="58"/>
      <c r="AB128" s="58"/>
      <c r="AC128" s="58"/>
      <c r="AD128" s="58"/>
      <c r="AE128" s="58"/>
      <c r="AF128" s="58"/>
      <c r="AG128" s="58"/>
      <c r="AH128" s="58"/>
    </row>
    <row r="129" spans="1:34">
      <c r="A129" s="57">
        <v>128</v>
      </c>
      <c r="B129" s="59"/>
      <c r="C129" s="59">
        <v>1732</v>
      </c>
      <c r="D129" s="59" t="s">
        <v>836</v>
      </c>
      <c r="E129" s="59">
        <v>216</v>
      </c>
      <c r="F129" s="58" t="s">
        <v>844</v>
      </c>
      <c r="G129" s="58">
        <v>172</v>
      </c>
      <c r="H129" s="58" t="s">
        <v>843</v>
      </c>
      <c r="I129" s="58">
        <v>83</v>
      </c>
      <c r="J129" s="58"/>
      <c r="K129" s="58"/>
      <c r="L129" s="58"/>
      <c r="M129" s="58"/>
      <c r="N129" s="59" t="s">
        <v>823</v>
      </c>
      <c r="O129" s="59">
        <v>304</v>
      </c>
      <c r="P129" s="58"/>
      <c r="Q129" s="58"/>
      <c r="R129" s="58"/>
      <c r="S129" s="58"/>
      <c r="T129" s="58"/>
      <c r="U129" s="58"/>
      <c r="V129" s="58"/>
      <c r="W129" s="58"/>
      <c r="X129" s="58"/>
      <c r="Y129" s="58"/>
      <c r="Z129" s="58"/>
      <c r="AA129" s="58"/>
      <c r="AB129" s="58"/>
      <c r="AC129" s="58"/>
      <c r="AD129" s="58"/>
      <c r="AE129" s="58"/>
      <c r="AF129" s="58"/>
      <c r="AG129" s="58"/>
      <c r="AH129" s="58"/>
    </row>
    <row r="130" spans="1:34">
      <c r="A130" s="57">
        <v>129</v>
      </c>
      <c r="B130" s="59">
        <v>11</v>
      </c>
      <c r="C130" s="59">
        <v>1733</v>
      </c>
      <c r="D130" s="59" t="s">
        <v>823</v>
      </c>
      <c r="E130" s="59">
        <v>304</v>
      </c>
      <c r="F130" s="58" t="s">
        <v>835</v>
      </c>
      <c r="G130" s="58">
        <v>375</v>
      </c>
      <c r="H130" s="58"/>
      <c r="I130" s="58"/>
      <c r="J130" s="58"/>
      <c r="K130" s="58"/>
      <c r="L130" s="58"/>
      <c r="M130" s="58"/>
      <c r="N130" s="59" t="s">
        <v>836</v>
      </c>
      <c r="O130" s="59">
        <v>216</v>
      </c>
      <c r="P130" s="58" t="s">
        <v>565</v>
      </c>
      <c r="Q130" s="58">
        <v>177</v>
      </c>
      <c r="R130" s="58"/>
      <c r="S130" s="58"/>
      <c r="T130" s="58"/>
      <c r="U130" s="58"/>
      <c r="V130" s="58"/>
      <c r="W130" s="58"/>
      <c r="X130" s="58"/>
      <c r="Y130" s="58"/>
      <c r="Z130" s="58"/>
      <c r="AA130" s="58"/>
      <c r="AB130" s="58"/>
      <c r="AC130" s="58"/>
      <c r="AD130" s="58"/>
      <c r="AE130" s="58"/>
      <c r="AF130" s="58"/>
      <c r="AG130" s="58"/>
      <c r="AH130" s="58"/>
    </row>
    <row r="131" spans="1:34">
      <c r="A131" s="57">
        <v>130</v>
      </c>
      <c r="B131" s="59"/>
      <c r="C131" s="59">
        <v>1736</v>
      </c>
      <c r="D131" s="59" t="s">
        <v>836</v>
      </c>
      <c r="E131" s="59">
        <v>216</v>
      </c>
      <c r="F131" s="58" t="s">
        <v>843</v>
      </c>
      <c r="G131" s="58">
        <v>83</v>
      </c>
      <c r="H131" s="58"/>
      <c r="I131" s="58"/>
      <c r="J131" s="58"/>
      <c r="K131" s="58"/>
      <c r="L131" s="58"/>
      <c r="M131" s="58"/>
      <c r="N131" s="59" t="s">
        <v>840</v>
      </c>
      <c r="O131" s="59">
        <v>245</v>
      </c>
      <c r="P131" s="58"/>
      <c r="Q131" s="58"/>
      <c r="R131" s="58"/>
      <c r="S131" s="58"/>
      <c r="T131" s="58"/>
      <c r="U131" s="58"/>
      <c r="V131" s="58"/>
      <c r="W131" s="58"/>
      <c r="X131" s="58"/>
      <c r="Y131" s="58"/>
      <c r="Z131" s="58"/>
      <c r="AA131" s="58"/>
      <c r="AB131" s="58"/>
      <c r="AC131" s="58"/>
      <c r="AD131" s="58"/>
      <c r="AE131" s="58"/>
      <c r="AF131" s="58"/>
      <c r="AG131" s="58"/>
      <c r="AH131" s="58"/>
    </row>
    <row r="132" spans="1:34">
      <c r="A132" s="57">
        <v>131</v>
      </c>
      <c r="B132" s="59"/>
      <c r="C132" s="59">
        <v>1739</v>
      </c>
      <c r="D132" s="59" t="s">
        <v>823</v>
      </c>
      <c r="E132" s="59">
        <v>304</v>
      </c>
      <c r="F132" s="58" t="s">
        <v>844</v>
      </c>
      <c r="G132" s="58">
        <v>172</v>
      </c>
      <c r="H132" s="58"/>
      <c r="I132" s="58"/>
      <c r="J132" s="58"/>
      <c r="K132" s="58"/>
      <c r="L132" s="58"/>
      <c r="M132" s="58"/>
      <c r="N132" s="59"/>
      <c r="O132" s="59"/>
      <c r="P132" s="58"/>
      <c r="Q132" s="58"/>
      <c r="R132" s="58"/>
      <c r="S132" s="58"/>
      <c r="T132" s="58"/>
      <c r="U132" s="58"/>
      <c r="V132" s="58"/>
      <c r="W132" s="58"/>
      <c r="X132" s="58"/>
      <c r="Y132" s="58"/>
      <c r="Z132" s="58"/>
      <c r="AA132" s="58"/>
      <c r="AB132" s="58"/>
      <c r="AC132" s="58"/>
      <c r="AD132" s="58"/>
      <c r="AE132" s="58"/>
      <c r="AF132" s="58"/>
      <c r="AG132" s="58"/>
      <c r="AH132" s="58"/>
    </row>
    <row r="133" spans="1:34">
      <c r="A133" s="57">
        <v>132</v>
      </c>
      <c r="B133" s="59">
        <v>5</v>
      </c>
      <c r="C133" s="59">
        <v>1741</v>
      </c>
      <c r="D133" s="59" t="s">
        <v>823</v>
      </c>
      <c r="E133" s="59">
        <v>304</v>
      </c>
      <c r="F133" s="58" t="s">
        <v>835</v>
      </c>
      <c r="G133" s="58">
        <v>375</v>
      </c>
      <c r="H133" s="58" t="s">
        <v>844</v>
      </c>
      <c r="I133" s="58">
        <v>172</v>
      </c>
      <c r="J133" s="58"/>
      <c r="K133" s="58"/>
      <c r="L133" s="58"/>
      <c r="M133" s="58"/>
      <c r="N133" s="59" t="s">
        <v>836</v>
      </c>
      <c r="O133" s="59">
        <v>216</v>
      </c>
      <c r="P133" s="58"/>
      <c r="Q133" s="58"/>
      <c r="R133" s="58"/>
      <c r="S133" s="58"/>
      <c r="T133" s="58"/>
      <c r="U133" s="58"/>
      <c r="V133" s="58"/>
      <c r="W133" s="58"/>
      <c r="X133" s="58"/>
      <c r="Y133" s="58"/>
      <c r="Z133" s="58"/>
      <c r="AA133" s="58"/>
      <c r="AB133" s="58"/>
      <c r="AC133" s="58"/>
      <c r="AD133" s="58"/>
      <c r="AE133" s="58"/>
      <c r="AF133" s="58"/>
      <c r="AG133" s="58"/>
      <c r="AH133" s="58"/>
    </row>
    <row r="134" spans="1:34">
      <c r="A134" s="57">
        <v>133</v>
      </c>
      <c r="B134" s="59">
        <v>6</v>
      </c>
      <c r="C134" s="59">
        <v>1741</v>
      </c>
      <c r="D134" s="59" t="s">
        <v>844</v>
      </c>
      <c r="E134" s="59">
        <v>172</v>
      </c>
      <c r="F134" s="58" t="s">
        <v>823</v>
      </c>
      <c r="G134" s="58">
        <v>304</v>
      </c>
      <c r="H134" s="58"/>
      <c r="I134" s="58"/>
      <c r="J134" s="58"/>
      <c r="K134" s="58"/>
      <c r="L134" s="58"/>
      <c r="M134" s="58"/>
      <c r="N134" s="59" t="s">
        <v>836</v>
      </c>
      <c r="O134" s="59">
        <v>216</v>
      </c>
      <c r="P134" s="58"/>
      <c r="Q134" s="58"/>
      <c r="R134" s="58"/>
      <c r="S134" s="58"/>
      <c r="T134" s="58"/>
      <c r="U134" s="58"/>
      <c r="V134" s="58"/>
      <c r="W134" s="58"/>
      <c r="X134" s="58"/>
      <c r="Y134" s="58"/>
      <c r="Z134" s="58"/>
      <c r="AA134" s="58"/>
      <c r="AB134" s="58"/>
      <c r="AC134" s="58"/>
      <c r="AD134" s="58"/>
      <c r="AE134" s="58"/>
      <c r="AF134" s="58"/>
      <c r="AG134" s="58"/>
      <c r="AH134" s="58"/>
    </row>
    <row r="135" spans="1:34">
      <c r="A135" s="57">
        <v>134</v>
      </c>
      <c r="B135" s="58"/>
      <c r="C135" s="59">
        <v>1743</v>
      </c>
      <c r="D135" s="59" t="s">
        <v>844</v>
      </c>
      <c r="E135" s="59">
        <v>172</v>
      </c>
      <c r="F135" s="58" t="s">
        <v>823</v>
      </c>
      <c r="G135" s="58">
        <v>304</v>
      </c>
      <c r="H135" s="58"/>
      <c r="I135" s="58"/>
      <c r="J135" s="58"/>
      <c r="K135" s="58"/>
      <c r="L135" s="58"/>
      <c r="M135" s="58"/>
      <c r="N135" s="59" t="s">
        <v>836</v>
      </c>
      <c r="O135" s="59">
        <v>216</v>
      </c>
      <c r="P135" s="58"/>
      <c r="Q135" s="58"/>
      <c r="R135" s="58"/>
      <c r="S135" s="58"/>
      <c r="T135" s="58"/>
      <c r="U135" s="58"/>
      <c r="V135" s="58"/>
      <c r="W135" s="58"/>
      <c r="X135" s="58"/>
      <c r="Y135" s="58"/>
      <c r="Z135" s="58"/>
      <c r="AA135" s="58"/>
      <c r="AB135" s="58"/>
      <c r="AC135" s="58"/>
      <c r="AD135" s="58"/>
      <c r="AE135" s="58"/>
      <c r="AF135" s="58"/>
      <c r="AG135" s="58"/>
      <c r="AH135" s="58"/>
    </row>
    <row r="136" spans="1:34">
      <c r="A136" s="57">
        <v>135</v>
      </c>
      <c r="B136" s="59">
        <v>10</v>
      </c>
      <c r="C136" s="59">
        <v>1741</v>
      </c>
      <c r="D136" s="59" t="s">
        <v>836</v>
      </c>
      <c r="E136" s="59">
        <v>216</v>
      </c>
      <c r="F136" s="58" t="s">
        <v>844</v>
      </c>
      <c r="G136" s="58">
        <v>172</v>
      </c>
      <c r="H136" s="58"/>
      <c r="I136" s="58"/>
      <c r="J136" s="58"/>
      <c r="K136" s="58"/>
      <c r="L136" s="58"/>
      <c r="M136" s="58"/>
      <c r="N136" s="59" t="s">
        <v>823</v>
      </c>
      <c r="O136" s="59">
        <v>304</v>
      </c>
      <c r="P136" s="58"/>
      <c r="Q136" s="58"/>
      <c r="R136" s="58"/>
      <c r="S136" s="58"/>
      <c r="T136" s="58"/>
      <c r="U136" s="58"/>
      <c r="V136" s="58"/>
      <c r="W136" s="58"/>
      <c r="X136" s="58"/>
      <c r="Y136" s="58"/>
      <c r="Z136" s="58"/>
      <c r="AA136" s="58"/>
      <c r="AB136" s="58"/>
      <c r="AC136" s="58"/>
      <c r="AD136" s="58"/>
      <c r="AE136" s="58"/>
      <c r="AF136" s="58"/>
      <c r="AG136" s="58"/>
      <c r="AH136" s="58"/>
    </row>
    <row r="137" spans="1:34">
      <c r="A137" s="57">
        <v>136</v>
      </c>
      <c r="B137" s="59">
        <v>11</v>
      </c>
      <c r="C137" s="59">
        <v>1742</v>
      </c>
      <c r="D137" s="59" t="s">
        <v>565</v>
      </c>
      <c r="E137" s="59">
        <v>177</v>
      </c>
      <c r="F137" s="58" t="s">
        <v>844</v>
      </c>
      <c r="G137" s="58">
        <v>172</v>
      </c>
      <c r="H137" s="58"/>
      <c r="I137" s="58"/>
      <c r="J137" s="58"/>
      <c r="K137" s="58"/>
      <c r="L137" s="58"/>
      <c r="M137" s="58"/>
      <c r="N137" s="59" t="s">
        <v>823</v>
      </c>
      <c r="O137" s="59">
        <v>304</v>
      </c>
      <c r="P137" s="58"/>
      <c r="Q137" s="58"/>
      <c r="R137" s="58"/>
      <c r="S137" s="58"/>
      <c r="T137" s="58"/>
      <c r="U137" s="58"/>
      <c r="V137" s="58"/>
      <c r="W137" s="58"/>
      <c r="X137" s="58"/>
      <c r="Y137" s="58"/>
      <c r="Z137" s="58"/>
      <c r="AA137" s="58"/>
      <c r="AB137" s="58"/>
      <c r="AC137" s="58"/>
      <c r="AD137" s="58"/>
      <c r="AE137" s="58"/>
      <c r="AF137" s="58"/>
      <c r="AG137" s="58"/>
      <c r="AH137" s="58"/>
    </row>
    <row r="138" spans="1:34">
      <c r="A138" s="57">
        <v>137</v>
      </c>
      <c r="B138" s="59">
        <v>9</v>
      </c>
      <c r="C138" s="59">
        <v>1743</v>
      </c>
      <c r="D138" s="59" t="s">
        <v>836</v>
      </c>
      <c r="E138" s="59">
        <v>216</v>
      </c>
      <c r="F138" s="58" t="s">
        <v>565</v>
      </c>
      <c r="G138" s="58">
        <v>177</v>
      </c>
      <c r="H138" s="58" t="s">
        <v>843</v>
      </c>
      <c r="I138" s="58">
        <v>83</v>
      </c>
      <c r="J138" s="58"/>
      <c r="K138" s="58"/>
      <c r="L138" s="58"/>
      <c r="M138" s="58"/>
      <c r="N138" s="59" t="s">
        <v>823</v>
      </c>
      <c r="O138" s="59">
        <v>304</v>
      </c>
      <c r="P138" s="58" t="s">
        <v>835</v>
      </c>
      <c r="Q138" s="58">
        <v>375</v>
      </c>
      <c r="R138" s="58"/>
      <c r="S138" s="58"/>
      <c r="T138" s="58"/>
      <c r="U138" s="58"/>
      <c r="V138" s="58"/>
      <c r="W138" s="58"/>
      <c r="X138" s="58"/>
      <c r="Y138" s="58"/>
      <c r="Z138" s="58"/>
      <c r="AA138" s="58"/>
      <c r="AB138" s="58"/>
      <c r="AC138" s="58"/>
      <c r="AD138" s="58"/>
      <c r="AE138" s="58"/>
      <c r="AF138" s="58"/>
      <c r="AG138" s="58"/>
      <c r="AH138" s="58"/>
    </row>
    <row r="139" spans="1:34">
      <c r="A139" s="57">
        <v>138</v>
      </c>
      <c r="B139" s="59">
        <v>10</v>
      </c>
      <c r="C139" s="59">
        <v>1743</v>
      </c>
      <c r="D139" s="59" t="s">
        <v>823</v>
      </c>
      <c r="E139" s="59">
        <v>304</v>
      </c>
      <c r="F139" s="58" t="s">
        <v>835</v>
      </c>
      <c r="G139" s="58">
        <v>375</v>
      </c>
      <c r="H139" s="58"/>
      <c r="I139" s="58"/>
      <c r="J139" s="58"/>
      <c r="K139" s="58"/>
      <c r="L139" s="58"/>
      <c r="M139" s="58"/>
      <c r="N139" s="59" t="s">
        <v>836</v>
      </c>
      <c r="O139" s="59">
        <v>216</v>
      </c>
      <c r="P139" s="58" t="s">
        <v>565</v>
      </c>
      <c r="Q139" s="58">
        <v>177</v>
      </c>
      <c r="R139" s="58"/>
      <c r="S139" s="58"/>
      <c r="T139" s="58"/>
      <c r="U139" s="58"/>
      <c r="V139" s="58">
        <v>1</v>
      </c>
      <c r="W139" s="58"/>
      <c r="X139" s="58"/>
      <c r="Y139" s="58"/>
      <c r="Z139" s="58"/>
      <c r="AA139" s="58"/>
      <c r="AB139" s="58"/>
      <c r="AC139" s="58"/>
      <c r="AD139" s="58"/>
      <c r="AE139" s="58"/>
      <c r="AF139" s="58"/>
      <c r="AG139" s="58"/>
      <c r="AH139" s="58"/>
    </row>
    <row r="140" spans="1:34">
      <c r="A140" s="57">
        <v>139</v>
      </c>
      <c r="B140" s="59">
        <v>6</v>
      </c>
      <c r="C140" s="59">
        <v>1744</v>
      </c>
      <c r="D140" s="59" t="s">
        <v>823</v>
      </c>
      <c r="E140" s="59">
        <v>304</v>
      </c>
      <c r="F140" s="58" t="s">
        <v>844</v>
      </c>
      <c r="G140" s="58">
        <v>172</v>
      </c>
      <c r="H140" s="58"/>
      <c r="I140" s="58"/>
      <c r="J140" s="58"/>
      <c r="K140" s="58"/>
      <c r="L140" s="58"/>
      <c r="M140" s="58"/>
      <c r="N140" s="59"/>
      <c r="O140" s="59"/>
      <c r="P140" s="58"/>
      <c r="Q140" s="58"/>
      <c r="R140" s="58"/>
      <c r="S140" s="58"/>
      <c r="T140" s="58"/>
      <c r="U140" s="58"/>
      <c r="V140" s="58"/>
      <c r="W140" s="58"/>
      <c r="X140" s="58"/>
      <c r="Y140" s="58"/>
      <c r="Z140" s="58"/>
      <c r="AA140" s="58"/>
      <c r="AB140" s="58"/>
      <c r="AC140" s="58"/>
      <c r="AD140" s="58"/>
      <c r="AE140" s="58"/>
      <c r="AF140" s="58"/>
      <c r="AG140" s="58"/>
      <c r="AH140" s="58"/>
    </row>
    <row r="141" spans="1:34">
      <c r="A141" s="57">
        <v>140</v>
      </c>
      <c r="B141" s="59">
        <v>1</v>
      </c>
      <c r="C141" s="59">
        <v>1745</v>
      </c>
      <c r="D141" s="59" t="s">
        <v>836</v>
      </c>
      <c r="E141" s="59">
        <v>216</v>
      </c>
      <c r="F141" s="58" t="s">
        <v>565</v>
      </c>
      <c r="G141" s="58">
        <v>177</v>
      </c>
      <c r="H141" s="58"/>
      <c r="I141" s="58"/>
      <c r="J141" s="58"/>
      <c r="K141" s="58"/>
      <c r="L141" s="58"/>
      <c r="M141" s="58"/>
      <c r="N141" s="59" t="s">
        <v>844</v>
      </c>
      <c r="O141" s="59">
        <v>172</v>
      </c>
      <c r="P141" s="58"/>
      <c r="Q141" s="58"/>
      <c r="R141" s="58"/>
      <c r="S141" s="58"/>
      <c r="T141" s="58"/>
      <c r="U141" s="58"/>
      <c r="V141" s="58"/>
      <c r="W141" s="58"/>
      <c r="X141" s="58"/>
      <c r="Y141" s="58"/>
      <c r="Z141" s="58"/>
      <c r="AA141" s="58"/>
      <c r="AB141" s="58"/>
      <c r="AC141" s="58"/>
      <c r="AD141" s="58"/>
      <c r="AE141" s="58"/>
      <c r="AF141" s="58"/>
      <c r="AG141" s="58"/>
      <c r="AH141" s="58"/>
    </row>
    <row r="142" spans="1:34">
      <c r="A142" s="57">
        <v>141</v>
      </c>
      <c r="B142" s="59">
        <v>6</v>
      </c>
      <c r="C142" s="59">
        <v>1746</v>
      </c>
      <c r="D142" s="59" t="s">
        <v>836</v>
      </c>
      <c r="E142" s="59">
        <v>216</v>
      </c>
      <c r="F142" s="58" t="s">
        <v>843</v>
      </c>
      <c r="G142" s="58">
        <v>83</v>
      </c>
      <c r="H142" s="58"/>
      <c r="I142" s="58"/>
      <c r="J142" s="58"/>
      <c r="K142" s="58"/>
      <c r="L142" s="58"/>
      <c r="M142" s="58"/>
      <c r="N142" s="59" t="s">
        <v>823</v>
      </c>
      <c r="O142" s="59">
        <v>304</v>
      </c>
      <c r="P142" s="58" t="s">
        <v>846</v>
      </c>
      <c r="Q142" s="58">
        <v>172</v>
      </c>
      <c r="R142" s="58"/>
      <c r="S142" s="58"/>
      <c r="T142" s="58"/>
      <c r="U142" s="58"/>
      <c r="V142" s="58"/>
      <c r="W142" s="58"/>
      <c r="X142" s="58"/>
      <c r="Y142" s="58"/>
      <c r="Z142" s="58"/>
      <c r="AA142" s="58"/>
      <c r="AB142" s="58"/>
      <c r="AC142" s="58"/>
      <c r="AD142" s="58"/>
      <c r="AE142" s="58"/>
      <c r="AF142" s="58"/>
      <c r="AG142" s="58"/>
      <c r="AH142" s="58"/>
    </row>
    <row r="143" spans="1:34">
      <c r="A143" s="57">
        <v>142</v>
      </c>
      <c r="B143" s="59">
        <v>10</v>
      </c>
      <c r="C143" s="59">
        <v>1750</v>
      </c>
      <c r="D143" s="59" t="s">
        <v>836</v>
      </c>
      <c r="E143" s="59">
        <v>216</v>
      </c>
      <c r="F143" s="58" t="s">
        <v>565</v>
      </c>
      <c r="G143" s="58">
        <v>177</v>
      </c>
      <c r="H143" s="58" t="s">
        <v>843</v>
      </c>
      <c r="I143" s="58">
        <v>83</v>
      </c>
      <c r="J143" s="58"/>
      <c r="K143" s="58"/>
      <c r="L143" s="58"/>
      <c r="M143" s="58"/>
      <c r="N143" s="59" t="s">
        <v>823</v>
      </c>
      <c r="O143" s="59">
        <v>304</v>
      </c>
      <c r="P143" s="58" t="s">
        <v>846</v>
      </c>
      <c r="Q143" s="58">
        <v>172</v>
      </c>
      <c r="R143" s="58"/>
      <c r="S143" s="58"/>
      <c r="T143" s="58"/>
      <c r="U143" s="58"/>
      <c r="V143" s="58"/>
      <c r="W143" s="58"/>
      <c r="X143" s="58"/>
      <c r="Y143" s="58"/>
      <c r="Z143" s="58"/>
      <c r="AA143" s="58"/>
      <c r="AB143" s="58"/>
      <c r="AC143" s="58"/>
      <c r="AD143" s="58"/>
      <c r="AE143" s="58"/>
      <c r="AF143" s="58"/>
      <c r="AG143" s="58"/>
      <c r="AH143" s="58"/>
    </row>
    <row r="144" spans="1:34">
      <c r="A144" s="57">
        <v>143</v>
      </c>
      <c r="B144" s="59">
        <v>12</v>
      </c>
      <c r="C144" s="59">
        <v>1747</v>
      </c>
      <c r="D144" s="59" t="s">
        <v>843</v>
      </c>
      <c r="E144" s="59">
        <v>83</v>
      </c>
      <c r="F144" s="58" t="s">
        <v>565</v>
      </c>
      <c r="G144" s="58">
        <v>177</v>
      </c>
      <c r="H144" s="58"/>
      <c r="I144" s="58"/>
      <c r="J144" s="58"/>
      <c r="K144" s="58"/>
      <c r="L144" s="58"/>
      <c r="M144" s="58"/>
      <c r="N144" s="59"/>
      <c r="O144" s="59"/>
      <c r="P144" s="58"/>
      <c r="Q144" s="58"/>
      <c r="R144" s="58"/>
      <c r="S144" s="58"/>
      <c r="T144" s="58"/>
      <c r="U144" s="58"/>
      <c r="V144" s="58"/>
      <c r="W144" s="58"/>
      <c r="X144" s="58"/>
      <c r="Y144" s="58"/>
      <c r="Z144" s="58"/>
      <c r="AA144" s="58"/>
      <c r="AB144" s="58"/>
      <c r="AC144" s="58"/>
      <c r="AD144" s="58"/>
      <c r="AE144" s="58"/>
      <c r="AF144" s="58"/>
      <c r="AG144" s="58"/>
      <c r="AH144" s="58"/>
    </row>
    <row r="145" spans="1:34">
      <c r="A145" s="57">
        <v>144</v>
      </c>
      <c r="B145" s="58"/>
      <c r="C145" s="59">
        <v>1748</v>
      </c>
      <c r="D145" s="59" t="s">
        <v>823</v>
      </c>
      <c r="E145" s="59">
        <v>304</v>
      </c>
      <c r="F145" s="58" t="s">
        <v>844</v>
      </c>
      <c r="G145" s="58">
        <v>172</v>
      </c>
      <c r="H145" s="58"/>
      <c r="I145" s="58"/>
      <c r="J145" s="58"/>
      <c r="K145" s="58"/>
      <c r="L145" s="58"/>
      <c r="M145" s="58"/>
      <c r="N145" s="59"/>
      <c r="O145" s="59"/>
      <c r="P145" s="58"/>
      <c r="Q145" s="58"/>
      <c r="R145" s="58"/>
      <c r="S145" s="58"/>
      <c r="T145" s="58"/>
      <c r="U145" s="58"/>
      <c r="V145" s="58"/>
      <c r="W145" s="58"/>
      <c r="X145" s="58"/>
      <c r="Y145" s="58"/>
      <c r="Z145" s="58"/>
      <c r="AA145" s="58"/>
      <c r="AB145" s="58"/>
      <c r="AC145" s="58"/>
      <c r="AD145" s="58"/>
      <c r="AE145" s="58"/>
      <c r="AF145" s="58"/>
      <c r="AG145" s="58"/>
      <c r="AH145" s="58"/>
    </row>
    <row r="146" spans="1:34">
      <c r="A146" s="57">
        <v>145</v>
      </c>
      <c r="B146" s="58"/>
      <c r="C146" s="59">
        <v>1748</v>
      </c>
      <c r="D146" s="59" t="s">
        <v>836</v>
      </c>
      <c r="E146" s="59">
        <v>216</v>
      </c>
      <c r="F146" s="58" t="s">
        <v>843</v>
      </c>
      <c r="G146" s="58">
        <v>83</v>
      </c>
      <c r="H146" s="58"/>
      <c r="I146" s="58"/>
      <c r="J146" s="58"/>
      <c r="K146" s="58"/>
      <c r="L146" s="58"/>
      <c r="M146" s="58"/>
      <c r="N146" s="59" t="s">
        <v>844</v>
      </c>
      <c r="O146" s="59">
        <v>172</v>
      </c>
      <c r="P146" s="58"/>
      <c r="Q146" s="58"/>
      <c r="R146" s="58"/>
      <c r="S146" s="58"/>
      <c r="T146" s="58"/>
      <c r="U146" s="58"/>
      <c r="V146" s="58"/>
      <c r="W146" s="58"/>
      <c r="X146" s="58"/>
      <c r="Y146" s="58"/>
      <c r="Z146" s="58"/>
      <c r="AA146" s="58"/>
      <c r="AB146" s="58"/>
      <c r="AC146" s="58"/>
      <c r="AD146" s="58"/>
      <c r="AE146" s="58"/>
      <c r="AF146" s="58"/>
      <c r="AG146" s="58"/>
      <c r="AH146" s="58"/>
    </row>
    <row r="147" spans="1:34">
      <c r="A147" s="57">
        <v>146</v>
      </c>
      <c r="B147" s="59"/>
      <c r="C147" s="59">
        <v>1752</v>
      </c>
      <c r="D147" s="59" t="s">
        <v>836</v>
      </c>
      <c r="E147" s="59">
        <v>216</v>
      </c>
      <c r="F147" s="58" t="s">
        <v>835</v>
      </c>
      <c r="G147" s="58">
        <v>375</v>
      </c>
      <c r="H147" s="58"/>
      <c r="I147" s="58"/>
      <c r="J147" s="58"/>
      <c r="K147" s="58"/>
      <c r="L147" s="58"/>
      <c r="M147" s="58"/>
      <c r="N147" s="59"/>
      <c r="O147" s="59"/>
      <c r="P147" s="58"/>
      <c r="Q147" s="58"/>
      <c r="R147" s="58"/>
      <c r="S147" s="58"/>
      <c r="T147" s="58"/>
      <c r="U147" s="58"/>
      <c r="V147" s="58"/>
      <c r="W147" s="58"/>
      <c r="X147" s="58"/>
      <c r="Y147" s="58"/>
      <c r="Z147" s="58"/>
      <c r="AA147" s="58"/>
      <c r="AB147" s="58"/>
      <c r="AC147" s="58"/>
      <c r="AD147" s="58"/>
      <c r="AE147" s="58"/>
      <c r="AF147" s="58"/>
      <c r="AG147" s="58"/>
      <c r="AH147" s="58"/>
    </row>
    <row r="148" spans="1:34">
      <c r="A148" s="57">
        <v>147</v>
      </c>
      <c r="B148" s="59">
        <v>6</v>
      </c>
      <c r="C148" s="59">
        <v>1753</v>
      </c>
      <c r="D148" s="59" t="s">
        <v>836</v>
      </c>
      <c r="E148" s="59">
        <v>216</v>
      </c>
      <c r="F148" s="58" t="s">
        <v>843</v>
      </c>
      <c r="G148" s="58">
        <v>83</v>
      </c>
      <c r="H148" s="58"/>
      <c r="I148" s="58"/>
      <c r="J148" s="58"/>
      <c r="K148" s="58"/>
      <c r="L148" s="58"/>
      <c r="M148" s="58"/>
      <c r="N148" s="59" t="s">
        <v>840</v>
      </c>
      <c r="O148" s="59">
        <v>245</v>
      </c>
      <c r="P148" s="58"/>
      <c r="Q148" s="58"/>
      <c r="R148" s="58"/>
      <c r="S148" s="58"/>
      <c r="T148" s="58"/>
      <c r="U148" s="58"/>
      <c r="V148" s="58"/>
      <c r="W148" s="58"/>
      <c r="X148" s="58"/>
      <c r="Y148" s="58"/>
      <c r="Z148" s="58"/>
      <c r="AA148" s="58"/>
      <c r="AB148" s="58"/>
      <c r="AC148" s="58"/>
      <c r="AD148" s="58"/>
      <c r="AE148" s="58"/>
      <c r="AF148" s="58"/>
      <c r="AG148" s="58"/>
      <c r="AH148" s="58"/>
    </row>
    <row r="149" spans="1:34">
      <c r="A149" s="57">
        <v>148</v>
      </c>
      <c r="B149" s="59">
        <v>5</v>
      </c>
      <c r="C149" s="59">
        <v>1755</v>
      </c>
      <c r="D149" s="59" t="s">
        <v>836</v>
      </c>
      <c r="E149" s="59">
        <v>216</v>
      </c>
      <c r="F149" s="58" t="s">
        <v>823</v>
      </c>
      <c r="G149" s="58">
        <v>304</v>
      </c>
      <c r="H149" s="58"/>
      <c r="I149" s="58"/>
      <c r="J149" s="58"/>
      <c r="K149" s="58"/>
      <c r="L149" s="58"/>
      <c r="M149" s="58"/>
      <c r="N149" s="59" t="s">
        <v>565</v>
      </c>
      <c r="O149" s="59">
        <v>177</v>
      </c>
      <c r="P149" s="58" t="s">
        <v>844</v>
      </c>
      <c r="Q149" s="58">
        <v>172</v>
      </c>
      <c r="R149" s="58"/>
      <c r="S149" s="58"/>
      <c r="T149" s="58"/>
      <c r="U149" s="58"/>
      <c r="V149" s="58"/>
      <c r="W149" s="58"/>
      <c r="X149" s="58"/>
      <c r="Y149" s="58"/>
      <c r="Z149" s="58"/>
      <c r="AA149" s="58"/>
      <c r="AB149" s="58"/>
      <c r="AC149" s="58"/>
      <c r="AD149" s="58"/>
      <c r="AE149" s="58"/>
      <c r="AF149" s="58"/>
      <c r="AG149" s="58"/>
      <c r="AH149" s="58"/>
    </row>
    <row r="150" spans="1:34">
      <c r="A150" s="57">
        <v>149</v>
      </c>
      <c r="B150" s="59">
        <v>12</v>
      </c>
      <c r="C150" s="59">
        <v>1756</v>
      </c>
      <c r="D150" s="59" t="s">
        <v>836</v>
      </c>
      <c r="E150" s="59">
        <v>216</v>
      </c>
      <c r="F150" s="58" t="s">
        <v>823</v>
      </c>
      <c r="G150" s="58">
        <v>304</v>
      </c>
      <c r="H150" s="58" t="s">
        <v>843</v>
      </c>
      <c r="I150" s="58">
        <v>83</v>
      </c>
      <c r="J150" s="58"/>
      <c r="K150" s="58"/>
      <c r="L150" s="58"/>
      <c r="M150" s="58"/>
      <c r="N150" s="59" t="s">
        <v>565</v>
      </c>
      <c r="O150" s="59">
        <v>177</v>
      </c>
      <c r="P150" s="58" t="s">
        <v>844</v>
      </c>
      <c r="Q150" s="58">
        <v>172</v>
      </c>
      <c r="R150" s="58"/>
      <c r="S150" s="58"/>
      <c r="T150" s="58"/>
      <c r="U150" s="58"/>
      <c r="V150" s="58"/>
      <c r="W150" s="58"/>
      <c r="X150" s="58"/>
      <c r="Y150" s="58"/>
      <c r="Z150" s="58"/>
      <c r="AA150" s="58"/>
      <c r="AB150" s="58"/>
      <c r="AC150" s="58"/>
      <c r="AD150" s="58"/>
      <c r="AE150" s="58"/>
      <c r="AF150" s="58"/>
      <c r="AG150" s="58"/>
      <c r="AH150" s="58"/>
    </row>
    <row r="151" spans="1:34">
      <c r="A151" s="57">
        <v>150</v>
      </c>
      <c r="B151" s="59">
        <v>3</v>
      </c>
      <c r="C151" s="59">
        <v>1757</v>
      </c>
      <c r="D151" s="59" t="s">
        <v>836</v>
      </c>
      <c r="E151" s="59">
        <v>216</v>
      </c>
      <c r="F151" s="58" t="s">
        <v>823</v>
      </c>
      <c r="G151" s="58">
        <v>304</v>
      </c>
      <c r="H151" s="58" t="s">
        <v>843</v>
      </c>
      <c r="I151" s="58">
        <v>83</v>
      </c>
      <c r="J151" s="58" t="s">
        <v>841</v>
      </c>
      <c r="K151" s="58">
        <v>385</v>
      </c>
      <c r="L151" s="58"/>
      <c r="M151" s="58"/>
      <c r="N151" s="59" t="s">
        <v>565</v>
      </c>
      <c r="O151" s="59">
        <v>177</v>
      </c>
      <c r="P151" s="58" t="s">
        <v>844</v>
      </c>
      <c r="Q151" s="58">
        <v>172</v>
      </c>
      <c r="R151" s="58"/>
      <c r="S151" s="58"/>
      <c r="T151" s="58"/>
      <c r="U151" s="58"/>
      <c r="V151" s="58"/>
      <c r="W151" s="58"/>
      <c r="X151" s="58"/>
      <c r="Y151" s="58"/>
      <c r="Z151" s="58"/>
      <c r="AA151" s="58"/>
      <c r="AB151" s="58"/>
      <c r="AC151" s="58"/>
      <c r="AD151" s="58"/>
      <c r="AE151" s="58"/>
      <c r="AF151" s="58"/>
      <c r="AG151" s="58"/>
      <c r="AH151" s="58"/>
    </row>
    <row r="152" spans="1:34">
      <c r="A152" s="57">
        <v>151</v>
      </c>
      <c r="B152" s="59">
        <v>9</v>
      </c>
      <c r="C152" s="59">
        <v>1755</v>
      </c>
      <c r="D152" s="59" t="s">
        <v>565</v>
      </c>
      <c r="E152" s="59">
        <v>177</v>
      </c>
      <c r="F152" s="58" t="s">
        <v>843</v>
      </c>
      <c r="G152" s="58">
        <v>83</v>
      </c>
      <c r="H152" s="58"/>
      <c r="I152" s="58"/>
      <c r="J152" s="58"/>
      <c r="K152" s="58"/>
      <c r="L152" s="58"/>
      <c r="M152" s="58"/>
      <c r="N152" s="59" t="s">
        <v>823</v>
      </c>
      <c r="O152" s="59">
        <v>304</v>
      </c>
      <c r="P152" s="58" t="s">
        <v>844</v>
      </c>
      <c r="Q152" s="58">
        <v>172</v>
      </c>
      <c r="R152" s="58"/>
      <c r="S152" s="58"/>
      <c r="T152" s="58"/>
      <c r="U152" s="58"/>
      <c r="V152" s="58"/>
      <c r="W152" s="58"/>
      <c r="X152" s="58"/>
      <c r="Y152" s="58"/>
      <c r="Z152" s="58"/>
      <c r="AA152" s="58"/>
      <c r="AB152" s="58"/>
      <c r="AC152" s="58"/>
      <c r="AD152" s="58"/>
      <c r="AE152" s="58"/>
      <c r="AF152" s="58"/>
      <c r="AG152" s="58"/>
      <c r="AH152" s="58"/>
    </row>
    <row r="153" spans="1:34">
      <c r="A153" s="57">
        <v>152</v>
      </c>
      <c r="B153" s="59">
        <v>9</v>
      </c>
      <c r="C153" s="59">
        <v>1755</v>
      </c>
      <c r="D153" s="59" t="s">
        <v>836</v>
      </c>
      <c r="E153" s="59">
        <v>216</v>
      </c>
      <c r="F153" s="58" t="s">
        <v>843</v>
      </c>
      <c r="G153" s="58">
        <v>83</v>
      </c>
      <c r="H153" s="58"/>
      <c r="I153" s="58"/>
      <c r="J153" s="58"/>
      <c r="K153" s="58"/>
      <c r="L153" s="58"/>
      <c r="M153" s="58"/>
      <c r="N153" s="59"/>
      <c r="O153" s="59"/>
      <c r="P153" s="58"/>
      <c r="Q153" s="58"/>
      <c r="R153" s="58"/>
      <c r="S153" s="58"/>
      <c r="T153" s="58"/>
      <c r="U153" s="58"/>
      <c r="V153" s="58"/>
      <c r="W153" s="58"/>
      <c r="X153" s="58"/>
      <c r="Y153" s="58"/>
      <c r="Z153" s="58"/>
      <c r="AA153" s="58"/>
      <c r="AB153" s="58"/>
      <c r="AC153" s="58"/>
      <c r="AD153" s="58"/>
      <c r="AE153" s="58"/>
      <c r="AF153" s="58"/>
      <c r="AG153" s="58"/>
      <c r="AH153" s="58"/>
    </row>
    <row r="154" spans="1:34">
      <c r="A154" s="57">
        <v>153</v>
      </c>
      <c r="B154" s="59">
        <v>1</v>
      </c>
      <c r="C154" s="59">
        <v>1756</v>
      </c>
      <c r="D154" s="59" t="s">
        <v>565</v>
      </c>
      <c r="E154" s="59">
        <v>177</v>
      </c>
      <c r="F154" s="58" t="s">
        <v>844</v>
      </c>
      <c r="G154" s="58">
        <v>172</v>
      </c>
      <c r="H154" s="58"/>
      <c r="I154" s="58"/>
      <c r="J154" s="58"/>
      <c r="K154" s="58"/>
      <c r="L154" s="58"/>
      <c r="M154" s="58"/>
      <c r="N154" s="59" t="s">
        <v>823</v>
      </c>
      <c r="O154" s="59">
        <v>304</v>
      </c>
      <c r="P154" s="58" t="s">
        <v>847</v>
      </c>
      <c r="Q154" s="58">
        <v>83</v>
      </c>
      <c r="R154" s="58"/>
      <c r="S154" s="58"/>
      <c r="T154" s="58"/>
      <c r="U154" s="58"/>
      <c r="V154" s="58"/>
      <c r="W154" s="58"/>
      <c r="X154" s="58"/>
      <c r="Y154" s="58"/>
      <c r="Z154" s="58"/>
      <c r="AA154" s="58"/>
      <c r="AB154" s="58"/>
      <c r="AC154" s="58"/>
      <c r="AD154" s="58"/>
      <c r="AE154" s="58"/>
      <c r="AF154" s="58"/>
      <c r="AG154" s="58"/>
      <c r="AH154" s="58"/>
    </row>
    <row r="155" spans="1:34">
      <c r="A155" s="57">
        <v>154</v>
      </c>
      <c r="B155" s="59">
        <v>1</v>
      </c>
      <c r="C155" s="59">
        <v>1756</v>
      </c>
      <c r="D155" s="59" t="s">
        <v>823</v>
      </c>
      <c r="E155" s="59">
        <v>304</v>
      </c>
      <c r="F155" s="58" t="s">
        <v>843</v>
      </c>
      <c r="G155" s="58">
        <v>83</v>
      </c>
      <c r="H155" s="58"/>
      <c r="I155" s="58"/>
      <c r="J155" s="58"/>
      <c r="K155" s="58"/>
      <c r="L155" s="58"/>
      <c r="M155" s="58"/>
      <c r="N155" s="59"/>
      <c r="O155" s="59"/>
      <c r="P155" s="58"/>
      <c r="Q155" s="58"/>
      <c r="R155" s="58"/>
      <c r="S155" s="58"/>
      <c r="T155" s="58"/>
      <c r="U155" s="58"/>
      <c r="V155" s="58"/>
      <c r="W155" s="58"/>
      <c r="X155" s="58"/>
      <c r="Y155" s="58"/>
      <c r="Z155" s="58"/>
      <c r="AA155" s="58"/>
      <c r="AB155" s="58"/>
      <c r="AC155" s="58"/>
      <c r="AD155" s="58"/>
      <c r="AE155" s="58"/>
      <c r="AF155" s="58"/>
      <c r="AG155" s="58"/>
      <c r="AH155" s="58"/>
    </row>
    <row r="156" spans="1:34">
      <c r="A156" s="57">
        <v>155</v>
      </c>
      <c r="B156" s="59">
        <v>5</v>
      </c>
      <c r="C156" s="59">
        <v>1756</v>
      </c>
      <c r="D156" s="59" t="s">
        <v>836</v>
      </c>
      <c r="E156" s="59">
        <v>216</v>
      </c>
      <c r="F156" s="58" t="s">
        <v>823</v>
      </c>
      <c r="G156" s="58">
        <v>304</v>
      </c>
      <c r="H156" s="58"/>
      <c r="I156" s="58"/>
      <c r="J156" s="58"/>
      <c r="K156" s="58"/>
      <c r="L156" s="58"/>
      <c r="M156" s="58"/>
      <c r="N156" s="59" t="s">
        <v>565</v>
      </c>
      <c r="O156" s="59">
        <v>177</v>
      </c>
      <c r="P156" s="58" t="s">
        <v>846</v>
      </c>
      <c r="Q156" s="58">
        <v>172</v>
      </c>
      <c r="R156" s="58"/>
      <c r="S156" s="58"/>
      <c r="T156" s="58"/>
      <c r="U156" s="58"/>
      <c r="V156" s="58"/>
      <c r="W156" s="58"/>
      <c r="X156" s="58"/>
      <c r="Y156" s="58"/>
      <c r="Z156" s="58"/>
      <c r="AA156" s="58"/>
      <c r="AB156" s="58"/>
      <c r="AC156" s="58"/>
      <c r="AD156" s="58"/>
      <c r="AE156" s="58"/>
      <c r="AF156" s="58"/>
      <c r="AG156" s="58"/>
      <c r="AH156" s="58"/>
    </row>
    <row r="157" spans="1:34">
      <c r="A157" s="57">
        <v>156</v>
      </c>
      <c r="B157" s="59">
        <v>1</v>
      </c>
      <c r="C157" s="59">
        <v>1757</v>
      </c>
      <c r="D157" s="59" t="s">
        <v>836</v>
      </c>
      <c r="E157" s="59">
        <v>216</v>
      </c>
      <c r="F157" s="58" t="s">
        <v>823</v>
      </c>
      <c r="G157" s="58">
        <v>304</v>
      </c>
      <c r="H157" s="58" t="s">
        <v>843</v>
      </c>
      <c r="I157" s="58">
        <v>83</v>
      </c>
      <c r="J157" s="58"/>
      <c r="K157" s="58"/>
      <c r="L157" s="58"/>
      <c r="M157" s="58"/>
      <c r="N157" s="59" t="s">
        <v>844</v>
      </c>
      <c r="O157" s="59">
        <v>172</v>
      </c>
      <c r="P157" s="58"/>
      <c r="Q157" s="58"/>
      <c r="R157" s="58"/>
      <c r="S157" s="58"/>
      <c r="T157" s="58"/>
      <c r="U157" s="58"/>
      <c r="V157" s="58"/>
      <c r="W157" s="58"/>
      <c r="X157" s="58"/>
      <c r="Y157" s="58"/>
      <c r="Z157" s="58"/>
      <c r="AA157" s="58"/>
      <c r="AB157" s="58"/>
      <c r="AC157" s="58"/>
      <c r="AD157" s="58"/>
      <c r="AE157" s="58"/>
      <c r="AF157" s="58"/>
      <c r="AG157" s="58"/>
      <c r="AH157" s="58"/>
    </row>
    <row r="158" spans="1:34">
      <c r="A158" s="57">
        <v>157</v>
      </c>
      <c r="B158" s="59">
        <v>2</v>
      </c>
      <c r="C158" s="59">
        <v>1757</v>
      </c>
      <c r="D158" s="59" t="s">
        <v>836</v>
      </c>
      <c r="E158" s="59">
        <v>216</v>
      </c>
      <c r="F158" s="58" t="s">
        <v>843</v>
      </c>
      <c r="G158" s="58">
        <v>83</v>
      </c>
      <c r="H158" s="58"/>
      <c r="I158" s="58"/>
      <c r="J158" s="58"/>
      <c r="K158" s="58"/>
      <c r="L158" s="58"/>
      <c r="M158" s="58"/>
      <c r="N158" s="59" t="s">
        <v>844</v>
      </c>
      <c r="O158" s="59">
        <v>172</v>
      </c>
      <c r="P158" s="58"/>
      <c r="Q158" s="58"/>
      <c r="R158" s="58"/>
      <c r="S158" s="58"/>
      <c r="T158" s="58"/>
      <c r="U158" s="58"/>
      <c r="V158" s="58"/>
      <c r="W158" s="58"/>
      <c r="X158" s="58"/>
      <c r="Y158" s="58"/>
      <c r="Z158" s="58"/>
      <c r="AA158" s="58"/>
      <c r="AB158" s="58"/>
      <c r="AC158" s="58"/>
      <c r="AD158" s="58"/>
      <c r="AE158" s="58"/>
      <c r="AF158" s="58"/>
      <c r="AG158" s="58"/>
      <c r="AH158" s="58"/>
    </row>
    <row r="159" spans="1:34">
      <c r="A159" s="57">
        <v>158</v>
      </c>
      <c r="B159" s="59">
        <v>3</v>
      </c>
      <c r="C159" s="59">
        <v>1757</v>
      </c>
      <c r="D159" s="59" t="s">
        <v>836</v>
      </c>
      <c r="E159" s="59">
        <v>216</v>
      </c>
      <c r="F159" s="58" t="s">
        <v>823</v>
      </c>
      <c r="G159" s="58">
        <v>304</v>
      </c>
      <c r="H159" s="58"/>
      <c r="I159" s="58"/>
      <c r="J159" s="58"/>
      <c r="K159" s="58"/>
      <c r="L159" s="58"/>
      <c r="M159" s="58"/>
      <c r="N159" s="59" t="s">
        <v>844</v>
      </c>
      <c r="O159" s="59">
        <v>172</v>
      </c>
      <c r="P159" s="58"/>
      <c r="Q159" s="58"/>
      <c r="R159" s="58"/>
      <c r="S159" s="58"/>
      <c r="T159" s="58"/>
      <c r="U159" s="58"/>
      <c r="V159" s="58"/>
      <c r="W159" s="58"/>
      <c r="X159" s="58"/>
      <c r="Y159" s="58"/>
      <c r="Z159" s="58"/>
      <c r="AA159" s="58"/>
      <c r="AB159" s="58"/>
      <c r="AC159" s="58"/>
      <c r="AD159" s="58"/>
      <c r="AE159" s="58"/>
      <c r="AF159" s="58"/>
      <c r="AG159" s="58"/>
      <c r="AH159" s="58"/>
    </row>
    <row r="160" spans="1:34">
      <c r="A160" s="57">
        <v>159</v>
      </c>
      <c r="B160" s="59">
        <v>5</v>
      </c>
      <c r="C160" s="59">
        <v>1757</v>
      </c>
      <c r="D160" s="59" t="s">
        <v>836</v>
      </c>
      <c r="E160" s="59">
        <v>216</v>
      </c>
      <c r="F160" s="58" t="s">
        <v>823</v>
      </c>
      <c r="G160" s="58">
        <v>304</v>
      </c>
      <c r="H160" s="58"/>
      <c r="I160" s="58"/>
      <c r="J160" s="58"/>
      <c r="K160" s="58"/>
      <c r="L160" s="58"/>
      <c r="M160" s="58"/>
      <c r="N160" s="59" t="s">
        <v>844</v>
      </c>
      <c r="O160" s="59">
        <v>172</v>
      </c>
      <c r="P160" s="58"/>
      <c r="Q160" s="58"/>
      <c r="R160" s="58"/>
      <c r="S160" s="58"/>
      <c r="T160" s="58"/>
      <c r="U160" s="58"/>
      <c r="V160" s="58"/>
      <c r="W160" s="58"/>
      <c r="X160" s="58"/>
      <c r="Y160" s="58"/>
      <c r="Z160" s="58"/>
      <c r="AA160" s="58"/>
      <c r="AB160" s="58"/>
      <c r="AC160" s="58"/>
      <c r="AD160" s="58"/>
      <c r="AE160" s="58"/>
      <c r="AF160" s="58"/>
      <c r="AG160" s="58"/>
      <c r="AH160" s="58"/>
    </row>
    <row r="161" spans="1:34">
      <c r="A161" s="57">
        <v>160</v>
      </c>
      <c r="B161" s="59">
        <v>9</v>
      </c>
      <c r="C161" s="59">
        <v>1757</v>
      </c>
      <c r="D161" s="59" t="s">
        <v>836</v>
      </c>
      <c r="E161" s="59">
        <v>216</v>
      </c>
      <c r="F161" s="58" t="s">
        <v>823</v>
      </c>
      <c r="G161" s="58">
        <v>304</v>
      </c>
      <c r="H161" s="58"/>
      <c r="I161" s="58"/>
      <c r="J161" s="58"/>
      <c r="K161" s="58"/>
      <c r="L161" s="58"/>
      <c r="M161" s="58"/>
      <c r="N161" s="59" t="s">
        <v>844</v>
      </c>
      <c r="O161" s="59">
        <v>172</v>
      </c>
      <c r="P161" s="58"/>
      <c r="Q161" s="58"/>
      <c r="R161" s="58"/>
      <c r="S161" s="58"/>
      <c r="T161" s="58"/>
      <c r="U161" s="58"/>
      <c r="V161" s="58"/>
      <c r="W161" s="58"/>
      <c r="X161" s="58"/>
      <c r="Y161" s="58"/>
      <c r="Z161" s="58"/>
      <c r="AA161" s="58"/>
      <c r="AB161" s="58"/>
      <c r="AC161" s="58"/>
      <c r="AD161" s="58"/>
      <c r="AE161" s="58"/>
      <c r="AF161" s="58"/>
      <c r="AG161" s="58"/>
      <c r="AH161" s="58"/>
    </row>
    <row r="162" spans="1:34">
      <c r="A162" s="57">
        <v>161</v>
      </c>
      <c r="B162" s="59">
        <v>12</v>
      </c>
      <c r="C162" s="59">
        <v>1757</v>
      </c>
      <c r="D162" s="59" t="s">
        <v>836</v>
      </c>
      <c r="E162" s="59">
        <v>216</v>
      </c>
      <c r="F162" s="58" t="s">
        <v>823</v>
      </c>
      <c r="G162" s="58">
        <v>304</v>
      </c>
      <c r="H162" s="58" t="s">
        <v>843</v>
      </c>
      <c r="I162" s="58">
        <v>83</v>
      </c>
      <c r="J162" s="58"/>
      <c r="K162" s="58"/>
      <c r="L162" s="58"/>
      <c r="M162" s="58"/>
      <c r="N162" s="59" t="s">
        <v>844</v>
      </c>
      <c r="O162" s="59">
        <v>172</v>
      </c>
      <c r="P162" s="58"/>
      <c r="Q162" s="58"/>
      <c r="R162" s="58"/>
      <c r="S162" s="58"/>
      <c r="T162" s="58"/>
      <c r="U162" s="58"/>
      <c r="V162" s="58"/>
      <c r="W162" s="58"/>
      <c r="X162" s="58"/>
      <c r="Y162" s="58"/>
      <c r="Z162" s="58"/>
      <c r="AA162" s="58"/>
      <c r="AB162" s="58"/>
      <c r="AC162" s="58"/>
      <c r="AD162" s="58"/>
      <c r="AE162" s="58"/>
      <c r="AF162" s="58"/>
      <c r="AG162" s="58"/>
      <c r="AH162" s="58"/>
    </row>
    <row r="163" spans="1:34">
      <c r="A163" s="57">
        <v>162</v>
      </c>
      <c r="B163" s="59">
        <v>4</v>
      </c>
      <c r="C163" s="59">
        <v>1758</v>
      </c>
      <c r="D163" s="59" t="s">
        <v>565</v>
      </c>
      <c r="E163" s="59">
        <v>177</v>
      </c>
      <c r="F163" s="58" t="s">
        <v>844</v>
      </c>
      <c r="G163" s="58">
        <v>172</v>
      </c>
      <c r="H163" s="58"/>
      <c r="I163" s="58"/>
      <c r="J163" s="58"/>
      <c r="K163" s="58"/>
      <c r="L163" s="58"/>
      <c r="M163" s="58"/>
      <c r="N163" s="59" t="s">
        <v>836</v>
      </c>
      <c r="O163" s="59">
        <v>216</v>
      </c>
      <c r="P163" s="58" t="s">
        <v>845</v>
      </c>
      <c r="Q163" s="58">
        <v>304</v>
      </c>
      <c r="R163" s="58" t="s">
        <v>847</v>
      </c>
      <c r="S163" s="58">
        <v>83</v>
      </c>
      <c r="T163" s="58"/>
      <c r="U163" s="58"/>
      <c r="V163" s="58"/>
      <c r="W163" s="58"/>
      <c r="X163" s="58"/>
      <c r="Y163" s="58"/>
      <c r="Z163" s="58"/>
      <c r="AA163" s="58"/>
      <c r="AB163" s="58"/>
      <c r="AC163" s="58"/>
      <c r="AD163" s="58"/>
      <c r="AE163" s="58"/>
      <c r="AF163" s="58"/>
      <c r="AG163" s="58"/>
      <c r="AH163" s="58"/>
    </row>
    <row r="164" spans="1:34">
      <c r="A164" s="57">
        <v>163</v>
      </c>
      <c r="B164" s="59">
        <v>4</v>
      </c>
      <c r="C164" s="59">
        <v>1760</v>
      </c>
      <c r="D164" s="59" t="s">
        <v>836</v>
      </c>
      <c r="E164" s="59">
        <v>216</v>
      </c>
      <c r="F164" s="58" t="s">
        <v>843</v>
      </c>
      <c r="G164" s="58">
        <v>83</v>
      </c>
      <c r="H164" s="58"/>
      <c r="I164" s="58"/>
      <c r="J164" s="58"/>
      <c r="K164" s="58"/>
      <c r="L164" s="58"/>
      <c r="M164" s="58"/>
      <c r="N164" s="59" t="s">
        <v>844</v>
      </c>
      <c r="O164" s="59">
        <v>172</v>
      </c>
      <c r="P164" s="58"/>
      <c r="Q164" s="58"/>
      <c r="R164" s="58"/>
      <c r="S164" s="58"/>
      <c r="T164" s="58"/>
      <c r="U164" s="58"/>
      <c r="V164" s="58"/>
      <c r="W164" s="58"/>
      <c r="X164" s="58"/>
      <c r="Y164" s="58"/>
      <c r="Z164" s="58"/>
      <c r="AA164" s="58"/>
      <c r="AB164" s="58"/>
      <c r="AC164" s="58"/>
      <c r="AD164" s="58"/>
      <c r="AE164" s="58"/>
      <c r="AF164" s="58"/>
      <c r="AG164" s="58"/>
      <c r="AH164" s="58"/>
    </row>
    <row r="165" spans="1:34">
      <c r="A165" s="57">
        <v>164</v>
      </c>
      <c r="B165" s="59">
        <v>8</v>
      </c>
      <c r="C165" s="59">
        <v>1761</v>
      </c>
      <c r="D165" s="59" t="s">
        <v>823</v>
      </c>
      <c r="E165" s="59">
        <v>304</v>
      </c>
      <c r="F165" s="58" t="s">
        <v>835</v>
      </c>
      <c r="G165" s="58">
        <v>375</v>
      </c>
      <c r="H165" s="58"/>
      <c r="I165" s="58"/>
      <c r="J165" s="58"/>
      <c r="K165" s="58"/>
      <c r="L165" s="58"/>
      <c r="M165" s="58"/>
      <c r="N165" s="59" t="s">
        <v>565</v>
      </c>
      <c r="O165" s="59">
        <v>177</v>
      </c>
      <c r="P165" s="58"/>
      <c r="Q165" s="58"/>
      <c r="R165" s="58"/>
      <c r="S165" s="58"/>
      <c r="T165" s="58"/>
      <c r="U165" s="58"/>
      <c r="V165" s="58"/>
      <c r="W165" s="58"/>
      <c r="X165" s="58"/>
      <c r="Y165" s="58"/>
      <c r="Z165" s="58"/>
      <c r="AA165" s="58"/>
      <c r="AB165" s="58"/>
      <c r="AC165" s="58"/>
      <c r="AD165" s="58"/>
      <c r="AE165" s="58"/>
      <c r="AF165" s="58"/>
      <c r="AG165" s="58"/>
      <c r="AH165" s="58"/>
    </row>
    <row r="166" spans="1:34">
      <c r="A166" s="57">
        <v>165</v>
      </c>
      <c r="B166" s="59">
        <v>5</v>
      </c>
      <c r="C166" s="59">
        <v>1762</v>
      </c>
      <c r="D166" s="59" t="s">
        <v>843</v>
      </c>
      <c r="E166" s="59">
        <v>83</v>
      </c>
      <c r="F166" s="58" t="s">
        <v>844</v>
      </c>
      <c r="G166" s="58">
        <v>172</v>
      </c>
      <c r="H166" s="58"/>
      <c r="I166" s="58"/>
      <c r="J166" s="58"/>
      <c r="K166" s="58"/>
      <c r="L166" s="58"/>
      <c r="M166" s="58"/>
      <c r="N166" s="59"/>
      <c r="O166" s="59"/>
      <c r="P166" s="58"/>
      <c r="Q166" s="58"/>
      <c r="R166" s="58"/>
      <c r="S166" s="58"/>
      <c r="T166" s="58"/>
      <c r="U166" s="58"/>
      <c r="V166" s="58"/>
      <c r="W166" s="58"/>
      <c r="X166" s="58"/>
      <c r="Y166" s="58"/>
      <c r="Z166" s="58"/>
      <c r="AA166" s="58"/>
      <c r="AB166" s="58"/>
      <c r="AC166" s="58"/>
      <c r="AD166" s="58"/>
      <c r="AE166" s="58"/>
      <c r="AF166" s="58"/>
      <c r="AG166" s="58"/>
      <c r="AH166" s="58"/>
    </row>
    <row r="167" spans="1:34">
      <c r="A167" s="57">
        <v>166</v>
      </c>
      <c r="B167" s="59">
        <v>2</v>
      </c>
      <c r="C167" s="59">
        <v>1763</v>
      </c>
      <c r="D167" s="59" t="s">
        <v>848</v>
      </c>
      <c r="E167" s="59">
        <v>172</v>
      </c>
      <c r="F167" s="58" t="s">
        <v>843</v>
      </c>
      <c r="G167" s="58">
        <v>83</v>
      </c>
      <c r="H167" s="58"/>
      <c r="I167" s="58"/>
      <c r="J167" s="58"/>
      <c r="K167" s="58"/>
      <c r="L167" s="58"/>
      <c r="M167" s="58"/>
      <c r="N167" s="59"/>
      <c r="O167" s="59"/>
      <c r="P167" s="58"/>
      <c r="Q167" s="58"/>
      <c r="R167" s="58"/>
      <c r="S167" s="58"/>
      <c r="T167" s="58"/>
      <c r="U167" s="58"/>
      <c r="V167" s="58"/>
      <c r="W167" s="58"/>
      <c r="X167" s="58"/>
      <c r="Y167" s="58"/>
      <c r="Z167" s="58"/>
      <c r="AA167" s="58"/>
      <c r="AB167" s="58"/>
      <c r="AC167" s="58"/>
      <c r="AD167" s="58"/>
      <c r="AE167" s="58"/>
      <c r="AF167" s="58"/>
      <c r="AG167" s="58"/>
      <c r="AH167" s="58"/>
    </row>
    <row r="168" spans="1:34">
      <c r="A168" s="57">
        <v>167</v>
      </c>
      <c r="B168" s="59">
        <v>4</v>
      </c>
      <c r="C168" s="59">
        <v>1764</v>
      </c>
      <c r="D168" s="59" t="s">
        <v>843</v>
      </c>
      <c r="E168" s="59">
        <v>83</v>
      </c>
      <c r="F168" s="58" t="s">
        <v>844</v>
      </c>
      <c r="G168" s="58">
        <v>172</v>
      </c>
      <c r="H168" s="58"/>
      <c r="I168" s="58"/>
      <c r="J168" s="58"/>
      <c r="K168" s="58"/>
      <c r="L168" s="58"/>
      <c r="M168" s="58"/>
      <c r="N168" s="59" t="s">
        <v>836</v>
      </c>
      <c r="O168" s="59">
        <v>216</v>
      </c>
      <c r="P168" s="58" t="s">
        <v>823</v>
      </c>
      <c r="Q168" s="58">
        <v>304</v>
      </c>
      <c r="R168" s="58" t="s">
        <v>840</v>
      </c>
      <c r="S168" s="58">
        <v>245</v>
      </c>
      <c r="T168" s="58"/>
      <c r="U168" s="58"/>
      <c r="V168" s="58"/>
      <c r="W168" s="58"/>
      <c r="X168" s="58"/>
      <c r="Y168" s="58"/>
      <c r="Z168" s="58"/>
      <c r="AA168" s="58"/>
      <c r="AB168" s="58"/>
      <c r="AC168" s="58"/>
      <c r="AD168" s="58"/>
      <c r="AE168" s="58"/>
      <c r="AF168" s="58"/>
      <c r="AG168" s="58"/>
      <c r="AH168" s="58"/>
    </row>
    <row r="169" spans="1:34">
      <c r="A169" s="57">
        <v>168</v>
      </c>
      <c r="B169" s="59"/>
      <c r="C169" s="58">
        <v>1769</v>
      </c>
      <c r="D169" s="59" t="s">
        <v>843</v>
      </c>
      <c r="E169" s="59">
        <v>83</v>
      </c>
      <c r="F169" s="58" t="s">
        <v>844</v>
      </c>
      <c r="G169" s="58">
        <v>172</v>
      </c>
      <c r="H169" s="58"/>
      <c r="I169" s="58"/>
      <c r="J169" s="58"/>
      <c r="K169" s="58"/>
      <c r="L169" s="58"/>
      <c r="M169" s="58"/>
      <c r="N169" s="59" t="s">
        <v>836</v>
      </c>
      <c r="O169" s="59">
        <v>216</v>
      </c>
      <c r="P169" s="58" t="s">
        <v>823</v>
      </c>
      <c r="Q169" s="58">
        <v>304</v>
      </c>
      <c r="R169" s="58" t="s">
        <v>840</v>
      </c>
      <c r="S169" s="58">
        <v>245</v>
      </c>
      <c r="T169" s="58"/>
      <c r="U169" s="58"/>
      <c r="V169" s="58">
        <v>1</v>
      </c>
      <c r="W169" s="58"/>
      <c r="X169" s="58"/>
      <c r="Y169" s="58"/>
      <c r="Z169" s="58"/>
      <c r="AA169" s="58"/>
      <c r="AB169" s="58"/>
      <c r="AC169" s="58"/>
      <c r="AD169" s="58"/>
      <c r="AE169" s="58"/>
      <c r="AF169" s="58"/>
      <c r="AG169" s="58"/>
      <c r="AH169" s="58"/>
    </row>
    <row r="170" spans="1:34">
      <c r="A170" s="57">
        <v>169</v>
      </c>
      <c r="B170" s="59"/>
      <c r="C170" s="58">
        <v>1772</v>
      </c>
      <c r="D170" s="59" t="s">
        <v>843</v>
      </c>
      <c r="E170" s="59">
        <v>83</v>
      </c>
      <c r="F170" s="58" t="s">
        <v>844</v>
      </c>
      <c r="G170" s="58">
        <v>172</v>
      </c>
      <c r="H170" s="58"/>
      <c r="I170" s="58"/>
      <c r="J170" s="58"/>
      <c r="K170" s="58"/>
      <c r="L170" s="58"/>
      <c r="M170" s="58"/>
      <c r="N170" s="59" t="s">
        <v>836</v>
      </c>
      <c r="O170" s="59">
        <v>216</v>
      </c>
      <c r="P170" s="58" t="s">
        <v>823</v>
      </c>
      <c r="Q170" s="58">
        <v>304</v>
      </c>
      <c r="R170" s="58" t="s">
        <v>840</v>
      </c>
      <c r="S170" s="58">
        <v>245</v>
      </c>
      <c r="T170" s="58"/>
      <c r="U170" s="58"/>
      <c r="V170" s="58">
        <v>1</v>
      </c>
      <c r="W170" s="58"/>
      <c r="X170" s="58"/>
      <c r="Y170" s="58"/>
      <c r="Z170" s="58"/>
      <c r="AA170" s="58"/>
      <c r="AB170" s="58"/>
      <c r="AC170" s="58"/>
      <c r="AD170" s="58"/>
      <c r="AE170" s="58"/>
      <c r="AF170" s="58"/>
      <c r="AG170" s="58"/>
      <c r="AH170" s="58"/>
    </row>
    <row r="171" spans="1:34">
      <c r="A171" s="57">
        <v>170</v>
      </c>
      <c r="B171" s="59">
        <v>4</v>
      </c>
      <c r="C171" s="59">
        <v>1779</v>
      </c>
      <c r="D171" s="59" t="s">
        <v>823</v>
      </c>
      <c r="E171" s="59">
        <v>304</v>
      </c>
      <c r="F171" s="58" t="s">
        <v>835</v>
      </c>
      <c r="G171" s="58">
        <v>375</v>
      </c>
      <c r="H171" s="58"/>
      <c r="I171" s="58"/>
      <c r="J171" s="58"/>
      <c r="K171" s="58"/>
      <c r="L171" s="58"/>
      <c r="M171" s="58"/>
      <c r="N171" s="59" t="s">
        <v>565</v>
      </c>
      <c r="O171" s="59">
        <v>177</v>
      </c>
      <c r="P171" s="58"/>
      <c r="Q171" s="58"/>
      <c r="R171" s="58"/>
      <c r="S171" s="58"/>
      <c r="T171" s="58"/>
      <c r="U171" s="58"/>
      <c r="V171" s="58"/>
      <c r="W171" s="58"/>
      <c r="X171" s="58"/>
      <c r="Y171" s="58"/>
      <c r="Z171" s="58"/>
      <c r="AA171" s="58"/>
      <c r="AB171" s="58"/>
      <c r="AC171" s="58"/>
      <c r="AD171" s="58"/>
      <c r="AE171" s="58"/>
      <c r="AF171" s="58"/>
      <c r="AG171" s="58"/>
      <c r="AH171" s="58"/>
    </row>
    <row r="172" spans="1:34">
      <c r="A172" s="57">
        <v>171</v>
      </c>
      <c r="B172" s="59">
        <v>5</v>
      </c>
      <c r="C172" s="59">
        <v>1781</v>
      </c>
      <c r="D172" s="59" t="s">
        <v>836</v>
      </c>
      <c r="E172" s="59">
        <v>216</v>
      </c>
      <c r="F172" s="58" t="s">
        <v>843</v>
      </c>
      <c r="G172" s="58">
        <v>83</v>
      </c>
      <c r="H172" s="58"/>
      <c r="I172" s="58"/>
      <c r="J172" s="58"/>
      <c r="K172" s="58"/>
      <c r="L172" s="58"/>
      <c r="M172" s="58"/>
      <c r="N172" s="59" t="s">
        <v>844</v>
      </c>
      <c r="O172" s="59">
        <v>172</v>
      </c>
      <c r="P172" s="58" t="s">
        <v>840</v>
      </c>
      <c r="Q172" s="58">
        <v>245</v>
      </c>
      <c r="R172" s="58"/>
      <c r="S172" s="58"/>
      <c r="T172" s="58"/>
      <c r="U172" s="58"/>
      <c r="V172" s="58"/>
      <c r="W172" s="58"/>
      <c r="X172" s="58"/>
      <c r="Y172" s="58"/>
      <c r="Z172" s="58"/>
      <c r="AA172" s="58"/>
      <c r="AB172" s="58"/>
      <c r="AC172" s="58"/>
      <c r="AD172" s="58"/>
      <c r="AE172" s="58"/>
      <c r="AF172" s="58"/>
      <c r="AG172" s="58"/>
      <c r="AH172" s="58"/>
    </row>
    <row r="173" spans="1:34">
      <c r="A173" s="57">
        <v>172</v>
      </c>
      <c r="B173" s="59"/>
      <c r="C173" s="59">
        <v>1786</v>
      </c>
      <c r="D173" s="59" t="s">
        <v>823</v>
      </c>
      <c r="E173" s="59">
        <v>304</v>
      </c>
      <c r="F173" s="58" t="s">
        <v>835</v>
      </c>
      <c r="G173" s="58">
        <v>375</v>
      </c>
      <c r="H173" s="58"/>
      <c r="I173" s="58"/>
      <c r="J173" s="58"/>
      <c r="K173" s="58"/>
      <c r="L173" s="58"/>
      <c r="M173" s="58"/>
      <c r="N173" s="59" t="s">
        <v>565</v>
      </c>
      <c r="O173" s="59">
        <v>177</v>
      </c>
      <c r="P173" s="58"/>
      <c r="Q173" s="58"/>
      <c r="R173" s="58"/>
      <c r="S173" s="58"/>
      <c r="T173" s="58"/>
      <c r="U173" s="58"/>
      <c r="V173" s="58"/>
      <c r="W173" s="58"/>
      <c r="X173" s="58"/>
      <c r="Y173" s="58"/>
      <c r="Z173" s="58"/>
      <c r="AA173" s="58"/>
      <c r="AB173" s="58"/>
      <c r="AC173" s="58"/>
      <c r="AD173" s="58"/>
      <c r="AE173" s="58"/>
      <c r="AF173" s="58"/>
      <c r="AG173" s="58"/>
      <c r="AH173" s="58"/>
    </row>
    <row r="174" spans="1:34">
      <c r="A174" s="57">
        <v>173</v>
      </c>
      <c r="B174" s="59"/>
      <c r="C174" s="59">
        <v>1788</v>
      </c>
      <c r="D174" s="59" t="s">
        <v>836</v>
      </c>
      <c r="E174" s="59">
        <v>216</v>
      </c>
      <c r="F174" s="58" t="s">
        <v>843</v>
      </c>
      <c r="G174" s="58">
        <v>83</v>
      </c>
      <c r="H174" s="58"/>
      <c r="I174" s="58"/>
      <c r="J174" s="58"/>
      <c r="K174" s="58"/>
      <c r="L174" s="58"/>
      <c r="M174" s="58"/>
      <c r="N174" s="59" t="s">
        <v>844</v>
      </c>
      <c r="O174" s="59">
        <v>172</v>
      </c>
      <c r="P174" s="58" t="s">
        <v>840</v>
      </c>
      <c r="Q174" s="58">
        <v>245</v>
      </c>
      <c r="R174" s="58"/>
      <c r="S174" s="58"/>
      <c r="T174" s="58"/>
      <c r="U174" s="58"/>
      <c r="V174" s="58"/>
      <c r="W174" s="58"/>
      <c r="X174" s="58"/>
      <c r="Y174" s="58"/>
      <c r="Z174" s="58"/>
      <c r="AA174" s="58"/>
      <c r="AB174" s="58"/>
      <c r="AC174" s="58"/>
      <c r="AD174" s="58"/>
      <c r="AE174" s="58"/>
      <c r="AF174" s="58"/>
      <c r="AG174" s="58"/>
      <c r="AH174" s="58"/>
    </row>
    <row r="175" spans="1:34">
      <c r="A175" s="57">
        <v>174</v>
      </c>
      <c r="B175" s="59">
        <v>6</v>
      </c>
      <c r="C175" s="59">
        <v>1788</v>
      </c>
      <c r="D175" s="59" t="s">
        <v>565</v>
      </c>
      <c r="E175" s="59">
        <v>177</v>
      </c>
      <c r="F175" s="58" t="s">
        <v>844</v>
      </c>
      <c r="G175" s="58">
        <v>172</v>
      </c>
      <c r="H175" s="58"/>
      <c r="I175" s="58"/>
      <c r="J175" s="58"/>
      <c r="K175" s="58"/>
      <c r="L175" s="58"/>
      <c r="M175" s="58"/>
      <c r="N175" s="59" t="s">
        <v>843</v>
      </c>
      <c r="O175" s="59">
        <v>83</v>
      </c>
      <c r="P175" s="58" t="s">
        <v>836</v>
      </c>
      <c r="Q175" s="58">
        <v>216</v>
      </c>
      <c r="R175" s="58"/>
      <c r="S175" s="58"/>
      <c r="T175" s="58"/>
      <c r="U175" s="58"/>
      <c r="V175" s="58"/>
      <c r="W175" s="58"/>
      <c r="X175" s="58"/>
      <c r="Y175" s="58"/>
      <c r="Z175" s="58"/>
      <c r="AA175" s="58"/>
      <c r="AB175" s="58"/>
      <c r="AC175" s="58"/>
      <c r="AD175" s="58"/>
      <c r="AE175" s="58"/>
      <c r="AF175" s="58"/>
      <c r="AG175" s="58"/>
      <c r="AH175" s="58"/>
    </row>
    <row r="176" spans="1:34">
      <c r="A176" s="57">
        <v>175</v>
      </c>
      <c r="B176" s="59">
        <v>7</v>
      </c>
      <c r="C176" s="59">
        <v>1790</v>
      </c>
      <c r="D176" s="59" t="s">
        <v>836</v>
      </c>
      <c r="E176" s="59">
        <v>216</v>
      </c>
      <c r="F176" s="58" t="s">
        <v>844</v>
      </c>
      <c r="G176" s="58">
        <v>172</v>
      </c>
      <c r="H176" s="58"/>
      <c r="I176" s="58"/>
      <c r="J176" s="58"/>
      <c r="K176" s="58"/>
      <c r="L176" s="58"/>
      <c r="M176" s="58"/>
      <c r="N176" s="59"/>
      <c r="O176" s="59"/>
      <c r="P176" s="58"/>
      <c r="Q176" s="58"/>
      <c r="R176" s="58"/>
      <c r="S176" s="58"/>
      <c r="T176" s="58"/>
      <c r="U176" s="58"/>
      <c r="V176" s="58"/>
      <c r="W176" s="58"/>
      <c r="X176" s="58"/>
      <c r="Y176" s="58"/>
      <c r="Z176" s="58"/>
      <c r="AA176" s="58"/>
      <c r="AB176" s="58"/>
      <c r="AC176" s="58"/>
      <c r="AD176" s="58"/>
      <c r="AE176" s="58"/>
      <c r="AF176" s="58"/>
      <c r="AG176" s="58"/>
      <c r="AH176" s="58"/>
    </row>
    <row r="177" spans="1:34">
      <c r="A177" s="57">
        <v>176</v>
      </c>
      <c r="B177" s="59">
        <v>2</v>
      </c>
      <c r="C177" s="59">
        <v>1792</v>
      </c>
      <c r="D177" s="59" t="s">
        <v>836</v>
      </c>
      <c r="E177" s="59">
        <v>216</v>
      </c>
      <c r="F177" s="58" t="s">
        <v>844</v>
      </c>
      <c r="G177" s="58">
        <v>172</v>
      </c>
      <c r="H177" s="58"/>
      <c r="I177" s="58"/>
      <c r="J177" s="58"/>
      <c r="K177" s="58"/>
      <c r="L177" s="58"/>
      <c r="M177" s="58"/>
      <c r="N177" s="59" t="s">
        <v>823</v>
      </c>
      <c r="O177" s="59">
        <v>304</v>
      </c>
      <c r="P177" s="58"/>
      <c r="Q177" s="58"/>
      <c r="R177" s="58"/>
      <c r="S177" s="58"/>
      <c r="T177" s="58"/>
      <c r="U177" s="58"/>
      <c r="V177" s="58"/>
      <c r="W177" s="58"/>
      <c r="X177" s="58"/>
      <c r="Y177" s="58"/>
      <c r="Z177" s="58"/>
      <c r="AA177" s="58"/>
      <c r="AB177" s="58"/>
      <c r="AC177" s="58"/>
      <c r="AD177" s="58"/>
      <c r="AE177" s="58"/>
      <c r="AF177" s="58"/>
      <c r="AG177" s="58"/>
      <c r="AH177" s="58"/>
    </row>
    <row r="178" spans="1:34">
      <c r="A178" s="57">
        <v>177</v>
      </c>
      <c r="B178" s="59">
        <v>2</v>
      </c>
      <c r="C178" s="59">
        <v>1793</v>
      </c>
      <c r="D178" s="59" t="s">
        <v>836</v>
      </c>
      <c r="E178" s="59">
        <v>216</v>
      </c>
      <c r="F178" s="58" t="s">
        <v>565</v>
      </c>
      <c r="G178" s="58">
        <v>177</v>
      </c>
      <c r="H178" s="58" t="s">
        <v>844</v>
      </c>
      <c r="I178" s="58">
        <v>172</v>
      </c>
      <c r="J178" s="58" t="s">
        <v>835</v>
      </c>
      <c r="K178" s="58">
        <v>375</v>
      </c>
      <c r="L178" s="58"/>
      <c r="M178" s="58"/>
      <c r="N178" s="59" t="s">
        <v>823</v>
      </c>
      <c r="O178" s="59">
        <v>304</v>
      </c>
      <c r="P178" s="58"/>
      <c r="Q178" s="58"/>
      <c r="R178" s="58"/>
      <c r="S178" s="58"/>
      <c r="T178" s="58"/>
      <c r="U178" s="58"/>
      <c r="V178" s="58"/>
      <c r="W178" s="58"/>
      <c r="X178" s="58"/>
      <c r="Y178" s="58"/>
      <c r="Z178" s="58"/>
      <c r="AA178" s="58"/>
      <c r="AB178" s="58"/>
      <c r="AC178" s="58"/>
      <c r="AD178" s="58"/>
      <c r="AE178" s="58"/>
      <c r="AF178" s="58"/>
      <c r="AG178" s="58"/>
      <c r="AH178" s="58"/>
    </row>
    <row r="179" spans="1:34">
      <c r="A179" s="57">
        <v>178</v>
      </c>
      <c r="B179" s="59">
        <v>9</v>
      </c>
      <c r="C179" s="58">
        <v>1795</v>
      </c>
      <c r="D179" s="59" t="s">
        <v>836</v>
      </c>
      <c r="E179" s="59">
        <v>216</v>
      </c>
      <c r="F179" s="58" t="s">
        <v>565</v>
      </c>
      <c r="G179" s="58">
        <v>177</v>
      </c>
      <c r="H179" s="58" t="s">
        <v>843</v>
      </c>
      <c r="I179" s="58">
        <v>83</v>
      </c>
      <c r="J179" s="58"/>
      <c r="K179" s="58"/>
      <c r="L179" s="58"/>
      <c r="M179" s="58"/>
      <c r="N179" s="59" t="s">
        <v>823</v>
      </c>
      <c r="O179" s="59">
        <v>304</v>
      </c>
      <c r="P179" s="58"/>
      <c r="Q179" s="58"/>
      <c r="R179" s="58"/>
      <c r="S179" s="58"/>
      <c r="T179" s="58"/>
      <c r="U179" s="58"/>
      <c r="V179" s="58"/>
      <c r="W179" s="58"/>
      <c r="X179" s="58"/>
      <c r="Y179" s="58"/>
      <c r="Z179" s="58"/>
      <c r="AA179" s="58"/>
      <c r="AB179" s="58"/>
      <c r="AC179" s="58"/>
      <c r="AD179" s="58"/>
      <c r="AE179" s="58"/>
      <c r="AF179" s="58"/>
      <c r="AG179" s="58"/>
      <c r="AH179" s="58"/>
    </row>
    <row r="180" spans="1:34">
      <c r="A180" s="57">
        <v>179</v>
      </c>
      <c r="B180" s="59">
        <v>3</v>
      </c>
      <c r="C180" s="59">
        <v>1793</v>
      </c>
      <c r="D180" s="59" t="s">
        <v>565</v>
      </c>
      <c r="E180" s="59">
        <v>177</v>
      </c>
      <c r="F180" s="58" t="s">
        <v>843</v>
      </c>
      <c r="G180" s="58">
        <v>83</v>
      </c>
      <c r="H180" s="58"/>
      <c r="I180" s="58"/>
      <c r="J180" s="58"/>
      <c r="K180" s="58"/>
      <c r="L180" s="58"/>
      <c r="M180" s="58"/>
      <c r="N180" s="59" t="s">
        <v>823</v>
      </c>
      <c r="O180" s="59">
        <v>304</v>
      </c>
      <c r="P180" s="58"/>
      <c r="Q180" s="58"/>
      <c r="R180" s="58"/>
      <c r="S180" s="58"/>
      <c r="T180" s="58"/>
      <c r="U180" s="58"/>
      <c r="V180" s="58"/>
      <c r="W180" s="58"/>
      <c r="X180" s="58"/>
      <c r="Y180" s="58"/>
      <c r="Z180" s="58"/>
      <c r="AA180" s="58"/>
      <c r="AB180" s="58"/>
      <c r="AC180" s="58"/>
      <c r="AD180" s="58"/>
      <c r="AE180" s="58"/>
      <c r="AF180" s="58"/>
      <c r="AG180" s="58"/>
      <c r="AH180" s="58"/>
    </row>
    <row r="181" spans="1:34">
      <c r="A181" s="57">
        <v>180</v>
      </c>
      <c r="B181" s="59"/>
      <c r="C181" s="59">
        <v>1793</v>
      </c>
      <c r="D181" s="59" t="s">
        <v>565</v>
      </c>
      <c r="E181" s="59">
        <v>177</v>
      </c>
      <c r="F181" s="58" t="s">
        <v>835</v>
      </c>
      <c r="G181" s="58">
        <v>375</v>
      </c>
      <c r="H181" s="58"/>
      <c r="I181" s="58"/>
      <c r="J181" s="58"/>
      <c r="K181" s="58"/>
      <c r="L181" s="58"/>
      <c r="M181" s="58"/>
      <c r="N181" s="59" t="s">
        <v>823</v>
      </c>
      <c r="O181" s="59">
        <v>304</v>
      </c>
      <c r="P181" s="58"/>
      <c r="Q181" s="58"/>
      <c r="R181" s="58"/>
      <c r="S181" s="58"/>
      <c r="T181" s="58"/>
      <c r="U181" s="58"/>
      <c r="V181" s="58"/>
      <c r="W181" s="58"/>
      <c r="X181" s="58"/>
      <c r="Y181" s="58"/>
      <c r="Z181" s="58"/>
      <c r="AA181" s="58"/>
      <c r="AB181" s="58"/>
      <c r="AC181" s="58"/>
      <c r="AD181" s="58"/>
      <c r="AE181" s="58"/>
      <c r="AF181" s="58"/>
      <c r="AG181" s="58"/>
      <c r="AH181" s="58"/>
    </row>
    <row r="182" spans="1:34">
      <c r="A182" s="57">
        <v>181</v>
      </c>
      <c r="B182" s="59">
        <v>7</v>
      </c>
      <c r="C182" s="59">
        <v>1793</v>
      </c>
      <c r="D182" s="59" t="s">
        <v>565</v>
      </c>
      <c r="E182" s="59">
        <v>177</v>
      </c>
      <c r="F182" s="58" t="s">
        <v>844</v>
      </c>
      <c r="G182" s="58">
        <v>172</v>
      </c>
      <c r="H182" s="58"/>
      <c r="I182" s="58"/>
      <c r="J182" s="58"/>
      <c r="K182" s="58"/>
      <c r="L182" s="58"/>
      <c r="M182" s="58"/>
      <c r="N182" s="59" t="s">
        <v>823</v>
      </c>
      <c r="O182" s="59">
        <v>304</v>
      </c>
      <c r="P182" s="58"/>
      <c r="Q182" s="58"/>
      <c r="R182" s="58"/>
      <c r="S182" s="58"/>
      <c r="T182" s="58"/>
      <c r="U182" s="58"/>
      <c r="V182" s="58"/>
      <c r="W182" s="58"/>
      <c r="X182" s="58"/>
      <c r="Y182" s="58"/>
      <c r="Z182" s="58"/>
      <c r="AA182" s="58"/>
      <c r="AB182" s="58"/>
      <c r="AC182" s="58"/>
      <c r="AD182" s="58"/>
      <c r="AE182" s="58"/>
      <c r="AF182" s="58"/>
      <c r="AG182" s="58"/>
      <c r="AH182" s="58"/>
    </row>
    <row r="183" spans="1:34">
      <c r="A183" s="57">
        <v>182</v>
      </c>
      <c r="B183" s="59">
        <v>1</v>
      </c>
      <c r="C183" s="59">
        <v>1795</v>
      </c>
      <c r="D183" s="59" t="s">
        <v>836</v>
      </c>
      <c r="E183" s="59">
        <v>216</v>
      </c>
      <c r="F183" s="58" t="s">
        <v>843</v>
      </c>
      <c r="G183" s="58">
        <v>83</v>
      </c>
      <c r="H183" s="58"/>
      <c r="I183" s="58"/>
      <c r="J183" s="58"/>
      <c r="K183" s="58"/>
      <c r="L183" s="58"/>
      <c r="M183" s="58"/>
      <c r="N183" s="59" t="s">
        <v>823</v>
      </c>
      <c r="O183" s="59">
        <v>304</v>
      </c>
      <c r="P183" s="58"/>
      <c r="Q183" s="58"/>
      <c r="R183" s="58"/>
      <c r="S183" s="58"/>
      <c r="T183" s="58"/>
      <c r="U183" s="58"/>
      <c r="V183" s="58"/>
      <c r="W183" s="58"/>
      <c r="X183" s="58"/>
      <c r="Y183" s="58"/>
      <c r="Z183" s="58"/>
      <c r="AA183" s="58"/>
      <c r="AB183" s="58"/>
      <c r="AC183" s="58"/>
      <c r="AD183" s="58"/>
      <c r="AE183" s="58"/>
      <c r="AF183" s="58"/>
      <c r="AG183" s="58"/>
      <c r="AH183" s="58"/>
    </row>
    <row r="184" spans="1:34">
      <c r="A184" s="57">
        <v>183</v>
      </c>
      <c r="B184" s="59">
        <v>2</v>
      </c>
      <c r="C184" s="59">
        <v>1795</v>
      </c>
      <c r="D184" s="59" t="s">
        <v>565</v>
      </c>
      <c r="E184" s="59">
        <v>177</v>
      </c>
      <c r="F184" s="58" t="s">
        <v>843</v>
      </c>
      <c r="G184" s="58">
        <v>83</v>
      </c>
      <c r="H184" s="58"/>
      <c r="I184" s="58"/>
      <c r="J184" s="58"/>
      <c r="K184" s="58"/>
      <c r="L184" s="58"/>
      <c r="M184" s="58"/>
      <c r="N184" s="59" t="s">
        <v>823</v>
      </c>
      <c r="O184" s="59">
        <v>304</v>
      </c>
      <c r="P184" s="58"/>
      <c r="Q184" s="58"/>
      <c r="R184" s="58"/>
      <c r="S184" s="58"/>
      <c r="T184" s="58"/>
      <c r="U184" s="58"/>
      <c r="V184" s="58"/>
      <c r="W184" s="58"/>
      <c r="X184" s="58"/>
      <c r="Y184" s="58"/>
      <c r="Z184" s="58"/>
      <c r="AA184" s="58"/>
      <c r="AB184" s="58"/>
      <c r="AC184" s="58"/>
      <c r="AD184" s="58"/>
      <c r="AE184" s="58"/>
      <c r="AF184" s="58"/>
      <c r="AG184" s="58"/>
      <c r="AH184" s="58"/>
    </row>
    <row r="185" spans="1:34">
      <c r="A185" s="57">
        <v>184</v>
      </c>
      <c r="B185" s="59">
        <v>5</v>
      </c>
      <c r="C185" s="59">
        <v>1795</v>
      </c>
      <c r="D185" s="59" t="s">
        <v>565</v>
      </c>
      <c r="E185" s="59">
        <v>177</v>
      </c>
      <c r="F185" s="58" t="s">
        <v>836</v>
      </c>
      <c r="G185" s="58">
        <v>216</v>
      </c>
      <c r="H185" s="58"/>
      <c r="I185" s="58"/>
      <c r="J185" s="58"/>
      <c r="K185" s="58"/>
      <c r="L185" s="58"/>
      <c r="M185" s="58"/>
      <c r="N185" s="59" t="s">
        <v>823</v>
      </c>
      <c r="O185" s="59">
        <v>304</v>
      </c>
      <c r="P185" s="58"/>
      <c r="Q185" s="58"/>
      <c r="R185" s="58"/>
      <c r="S185" s="58"/>
      <c r="T185" s="58"/>
      <c r="U185" s="58"/>
      <c r="V185" s="58"/>
      <c r="W185" s="58"/>
      <c r="X185" s="58"/>
      <c r="Y185" s="58"/>
      <c r="Z185" s="58"/>
      <c r="AA185" s="58"/>
      <c r="AB185" s="58"/>
      <c r="AC185" s="58"/>
      <c r="AD185" s="58"/>
      <c r="AE185" s="58"/>
      <c r="AF185" s="58"/>
      <c r="AG185" s="58"/>
      <c r="AH185" s="58"/>
    </row>
    <row r="186" spans="1:34">
      <c r="A186" s="57">
        <v>185</v>
      </c>
      <c r="B186" s="59">
        <v>8</v>
      </c>
      <c r="C186" s="59">
        <v>1798</v>
      </c>
      <c r="D186" s="59" t="s">
        <v>836</v>
      </c>
      <c r="E186" s="59">
        <v>216</v>
      </c>
      <c r="F186" s="58" t="s">
        <v>843</v>
      </c>
      <c r="G186" s="58">
        <v>83</v>
      </c>
      <c r="H186" s="58"/>
      <c r="I186" s="58"/>
      <c r="J186" s="58"/>
      <c r="K186" s="58"/>
      <c r="L186" s="58"/>
      <c r="M186" s="58"/>
      <c r="N186" s="59" t="s">
        <v>823</v>
      </c>
      <c r="O186" s="59">
        <v>304</v>
      </c>
      <c r="P186" s="58"/>
      <c r="Q186" s="58"/>
      <c r="R186" s="58"/>
      <c r="S186" s="58"/>
      <c r="T186" s="58"/>
      <c r="U186" s="58"/>
      <c r="V186" s="58"/>
      <c r="W186" s="58"/>
      <c r="X186" s="58"/>
      <c r="Y186" s="58"/>
      <c r="Z186" s="58"/>
      <c r="AA186" s="58"/>
      <c r="AB186" s="58"/>
      <c r="AC186" s="58"/>
      <c r="AD186" s="58"/>
      <c r="AE186" s="58"/>
      <c r="AF186" s="58"/>
      <c r="AG186" s="58"/>
      <c r="AH186" s="58"/>
    </row>
    <row r="187" spans="1:34">
      <c r="A187" s="57">
        <v>186</v>
      </c>
      <c r="B187" s="59">
        <v>12</v>
      </c>
      <c r="C187" s="59">
        <v>1798</v>
      </c>
      <c r="D187" s="59" t="s">
        <v>565</v>
      </c>
      <c r="E187" s="59">
        <v>177</v>
      </c>
      <c r="F187" s="58" t="s">
        <v>843</v>
      </c>
      <c r="G187" s="58">
        <v>83</v>
      </c>
      <c r="H187" s="58"/>
      <c r="I187" s="58"/>
      <c r="J187" s="58"/>
      <c r="K187" s="58"/>
      <c r="L187" s="58"/>
      <c r="M187" s="58"/>
      <c r="N187" s="59" t="s">
        <v>823</v>
      </c>
      <c r="O187" s="59">
        <v>304</v>
      </c>
      <c r="P187" s="58"/>
      <c r="Q187" s="58"/>
      <c r="R187" s="58"/>
      <c r="S187" s="58"/>
      <c r="T187" s="58"/>
      <c r="U187" s="58"/>
      <c r="V187" s="58"/>
      <c r="W187" s="58"/>
      <c r="X187" s="58"/>
      <c r="Y187" s="58"/>
      <c r="Z187" s="58"/>
      <c r="AA187" s="58"/>
      <c r="AB187" s="58"/>
      <c r="AC187" s="58"/>
      <c r="AD187" s="58"/>
      <c r="AE187" s="58"/>
      <c r="AF187" s="58"/>
      <c r="AG187" s="58"/>
      <c r="AH187" s="58"/>
    </row>
    <row r="188" spans="1:34">
      <c r="A188" s="57">
        <v>187</v>
      </c>
      <c r="B188" s="59">
        <v>12</v>
      </c>
      <c r="C188" s="59">
        <v>1798</v>
      </c>
      <c r="D188" s="59" t="s">
        <v>836</v>
      </c>
      <c r="E188" s="59">
        <v>216</v>
      </c>
      <c r="F188" s="58" t="s">
        <v>565</v>
      </c>
      <c r="G188" s="58">
        <v>177</v>
      </c>
      <c r="H188" s="58" t="s">
        <v>843</v>
      </c>
      <c r="I188" s="58">
        <v>83</v>
      </c>
      <c r="J188" s="58"/>
      <c r="K188" s="58"/>
      <c r="L188" s="58"/>
      <c r="M188" s="58"/>
      <c r="N188" s="59" t="s">
        <v>823</v>
      </c>
      <c r="O188" s="59">
        <v>304</v>
      </c>
      <c r="P188" s="58"/>
      <c r="Q188" s="58"/>
      <c r="R188" s="58"/>
      <c r="S188" s="58"/>
      <c r="T188" s="58"/>
      <c r="U188" s="58"/>
      <c r="V188" s="58"/>
      <c r="W188" s="58"/>
      <c r="X188" s="58"/>
      <c r="Y188" s="58"/>
      <c r="Z188" s="58"/>
      <c r="AA188" s="58"/>
      <c r="AB188" s="58"/>
      <c r="AC188" s="58"/>
      <c r="AD188" s="58"/>
      <c r="AE188" s="58"/>
      <c r="AF188" s="58"/>
      <c r="AG188" s="58"/>
      <c r="AH188" s="58"/>
    </row>
    <row r="189" spans="1:34">
      <c r="A189" s="57">
        <v>188</v>
      </c>
      <c r="B189" s="59">
        <v>6</v>
      </c>
      <c r="C189" s="59">
        <v>1800</v>
      </c>
      <c r="D189" s="59" t="s">
        <v>565</v>
      </c>
      <c r="E189" s="59">
        <v>177</v>
      </c>
      <c r="F189" s="58" t="s">
        <v>843</v>
      </c>
      <c r="G189" s="58">
        <v>83</v>
      </c>
      <c r="H189" s="58"/>
      <c r="I189" s="58"/>
      <c r="J189" s="58"/>
      <c r="K189" s="58"/>
      <c r="L189" s="58"/>
      <c r="M189" s="58"/>
      <c r="N189" s="59" t="s">
        <v>823</v>
      </c>
      <c r="O189" s="59">
        <v>304</v>
      </c>
      <c r="P189" s="58"/>
      <c r="Q189" s="58"/>
      <c r="R189" s="58"/>
      <c r="S189" s="58"/>
      <c r="T189" s="58"/>
      <c r="U189" s="58"/>
      <c r="V189" s="58"/>
      <c r="W189" s="58"/>
      <c r="X189" s="58"/>
      <c r="Y189" s="58"/>
      <c r="Z189" s="58"/>
      <c r="AA189" s="58"/>
      <c r="AB189" s="58"/>
      <c r="AC189" s="58"/>
      <c r="AD189" s="58"/>
      <c r="AE189" s="58"/>
      <c r="AF189" s="58"/>
      <c r="AG189" s="58"/>
      <c r="AH189" s="58"/>
    </row>
    <row r="190" spans="1:34">
      <c r="A190" s="57">
        <v>189</v>
      </c>
      <c r="B190" s="59">
        <v>1</v>
      </c>
      <c r="C190" s="59">
        <v>1801</v>
      </c>
      <c r="D190" s="59" t="s">
        <v>823</v>
      </c>
      <c r="E190" s="59">
        <v>304</v>
      </c>
      <c r="F190" s="58" t="s">
        <v>835</v>
      </c>
      <c r="G190" s="58">
        <v>375</v>
      </c>
      <c r="H190" s="58"/>
      <c r="I190" s="58"/>
      <c r="J190" s="58"/>
      <c r="K190" s="58"/>
      <c r="L190" s="58"/>
      <c r="M190" s="58"/>
      <c r="N190" s="59" t="s">
        <v>849</v>
      </c>
      <c r="O190" s="59">
        <v>296</v>
      </c>
      <c r="P190" s="58" t="s">
        <v>565</v>
      </c>
      <c r="Q190" s="58">
        <v>177</v>
      </c>
      <c r="R190" s="58"/>
      <c r="S190" s="58"/>
      <c r="T190" s="58"/>
      <c r="U190" s="58"/>
      <c r="V190" s="58"/>
      <c r="W190" s="58"/>
      <c r="X190" s="58"/>
      <c r="Y190" s="58"/>
      <c r="Z190" s="58"/>
      <c r="AA190" s="58"/>
      <c r="AB190" s="58"/>
      <c r="AC190" s="58"/>
      <c r="AD190" s="58"/>
      <c r="AE190" s="58"/>
      <c r="AF190" s="58"/>
      <c r="AG190" s="58"/>
      <c r="AH190" s="58"/>
    </row>
    <row r="191" spans="1:34">
      <c r="A191" s="57">
        <v>190</v>
      </c>
      <c r="B191" s="59">
        <v>11</v>
      </c>
      <c r="C191" s="59">
        <v>1804</v>
      </c>
      <c r="D191" s="59" t="s">
        <v>836</v>
      </c>
      <c r="E191" s="59">
        <v>216</v>
      </c>
      <c r="F191" s="58" t="s">
        <v>843</v>
      </c>
      <c r="G191" s="58">
        <v>83</v>
      </c>
      <c r="H191" s="58"/>
      <c r="I191" s="58"/>
      <c r="J191" s="58"/>
      <c r="K191" s="58"/>
      <c r="L191" s="58"/>
      <c r="M191" s="58"/>
      <c r="N191" s="59" t="s">
        <v>823</v>
      </c>
      <c r="O191" s="59">
        <v>304</v>
      </c>
      <c r="P191" s="58"/>
      <c r="Q191" s="58"/>
      <c r="R191" s="58"/>
      <c r="S191" s="58"/>
      <c r="T191" s="58"/>
      <c r="U191" s="58"/>
      <c r="V191" s="58"/>
      <c r="W191" s="58"/>
      <c r="X191" s="58"/>
      <c r="Y191" s="58"/>
      <c r="Z191" s="58"/>
      <c r="AA191" s="58"/>
      <c r="AB191" s="58"/>
      <c r="AC191" s="58"/>
      <c r="AD191" s="58"/>
      <c r="AE191" s="58"/>
      <c r="AF191" s="58"/>
      <c r="AG191" s="58"/>
      <c r="AH191" s="58"/>
    </row>
    <row r="192" spans="1:34">
      <c r="A192" s="57">
        <v>191</v>
      </c>
      <c r="B192" s="59">
        <v>1</v>
      </c>
      <c r="C192" s="59">
        <v>1805</v>
      </c>
      <c r="D192" s="59" t="s">
        <v>823</v>
      </c>
      <c r="E192" s="59">
        <v>304</v>
      </c>
      <c r="F192" s="58" t="s">
        <v>835</v>
      </c>
      <c r="G192" s="58">
        <v>375</v>
      </c>
      <c r="H192" s="58"/>
      <c r="I192" s="58"/>
      <c r="J192" s="58"/>
      <c r="K192" s="58"/>
      <c r="L192" s="58"/>
      <c r="M192" s="58"/>
      <c r="N192" s="59" t="s">
        <v>565</v>
      </c>
      <c r="O192" s="59">
        <v>177</v>
      </c>
      <c r="P192" s="58"/>
      <c r="Q192" s="58"/>
      <c r="R192" s="58"/>
      <c r="S192" s="58"/>
      <c r="T192" s="58"/>
      <c r="U192" s="58"/>
      <c r="V192" s="58"/>
      <c r="W192" s="58"/>
      <c r="X192" s="58"/>
      <c r="Y192" s="58"/>
      <c r="Z192" s="58"/>
      <c r="AA192" s="58"/>
      <c r="AB192" s="58"/>
      <c r="AC192" s="58"/>
      <c r="AD192" s="58"/>
      <c r="AE192" s="58"/>
      <c r="AF192" s="58"/>
      <c r="AG192" s="58"/>
      <c r="AH192" s="58"/>
    </row>
    <row r="193" spans="1:34">
      <c r="A193" s="57">
        <v>192</v>
      </c>
      <c r="B193" s="59">
        <v>4</v>
      </c>
      <c r="C193" s="59">
        <v>1805</v>
      </c>
      <c r="D193" s="59" t="s">
        <v>565</v>
      </c>
      <c r="E193" s="59">
        <v>177</v>
      </c>
      <c r="F193" s="58" t="s">
        <v>843</v>
      </c>
      <c r="G193" s="58">
        <v>83</v>
      </c>
      <c r="H193" s="58"/>
      <c r="I193" s="58"/>
      <c r="J193" s="58"/>
      <c r="K193" s="58"/>
      <c r="L193" s="58"/>
      <c r="M193" s="58"/>
      <c r="N193" s="59" t="s">
        <v>823</v>
      </c>
      <c r="O193" s="59">
        <v>304</v>
      </c>
      <c r="P193" s="58"/>
      <c r="Q193" s="58"/>
      <c r="R193" s="58"/>
      <c r="S193" s="58"/>
      <c r="T193" s="58"/>
      <c r="U193" s="58"/>
      <c r="V193" s="58"/>
      <c r="W193" s="58"/>
      <c r="X193" s="58"/>
      <c r="Y193" s="58"/>
      <c r="Z193" s="58"/>
      <c r="AA193" s="58"/>
      <c r="AB193" s="58"/>
      <c r="AC193" s="58"/>
      <c r="AD193" s="58"/>
      <c r="AE193" s="58"/>
      <c r="AF193" s="58"/>
      <c r="AG193" s="58"/>
      <c r="AH193" s="58"/>
    </row>
    <row r="194" spans="1:34">
      <c r="A194" s="57">
        <v>193</v>
      </c>
      <c r="B194" s="59">
        <v>8</v>
      </c>
      <c r="C194" s="59">
        <v>1805</v>
      </c>
      <c r="D194" s="59" t="s">
        <v>836</v>
      </c>
      <c r="E194" s="59">
        <v>216</v>
      </c>
      <c r="F194" s="58" t="s">
        <v>565</v>
      </c>
      <c r="G194" s="58">
        <v>177</v>
      </c>
      <c r="H194" s="58" t="s">
        <v>843</v>
      </c>
      <c r="I194" s="58">
        <v>83</v>
      </c>
      <c r="J194" s="58"/>
      <c r="K194" s="58"/>
      <c r="L194" s="58"/>
      <c r="M194" s="58"/>
      <c r="N194" s="59" t="s">
        <v>823</v>
      </c>
      <c r="O194" s="59">
        <v>304</v>
      </c>
      <c r="P194" s="58"/>
      <c r="Q194" s="58"/>
      <c r="R194" s="58"/>
      <c r="S194" s="58"/>
      <c r="T194" s="58"/>
      <c r="U194" s="58"/>
      <c r="V194" s="58"/>
      <c r="W194" s="58"/>
      <c r="X194" s="58"/>
      <c r="Y194" s="58"/>
      <c r="Z194" s="58"/>
      <c r="AA194" s="58"/>
      <c r="AB194" s="58"/>
      <c r="AC194" s="58"/>
      <c r="AD194" s="58"/>
      <c r="AE194" s="58"/>
      <c r="AF194" s="58"/>
      <c r="AG194" s="58"/>
      <c r="AH194" s="58"/>
    </row>
    <row r="195" spans="1:34">
      <c r="A195" s="57">
        <v>194</v>
      </c>
      <c r="B195" s="59"/>
      <c r="C195" s="59">
        <v>1805</v>
      </c>
      <c r="D195" s="59" t="s">
        <v>836</v>
      </c>
      <c r="E195" s="59">
        <v>216</v>
      </c>
      <c r="F195" s="58" t="s">
        <v>565</v>
      </c>
      <c r="G195" s="58">
        <v>177</v>
      </c>
      <c r="H195" s="58" t="s">
        <v>843</v>
      </c>
      <c r="I195" s="58">
        <v>83</v>
      </c>
      <c r="J195" s="58"/>
      <c r="K195" s="58"/>
      <c r="L195" s="58"/>
      <c r="M195" s="58"/>
      <c r="N195" s="59" t="s">
        <v>823</v>
      </c>
      <c r="O195" s="59">
        <v>304</v>
      </c>
      <c r="P195" s="58"/>
      <c r="Q195" s="58"/>
      <c r="R195" s="58"/>
      <c r="S195" s="58"/>
      <c r="T195" s="58"/>
      <c r="U195" s="58"/>
      <c r="V195" s="58"/>
      <c r="W195" s="58"/>
      <c r="X195" s="58"/>
      <c r="Y195" s="58"/>
      <c r="Z195" s="58"/>
      <c r="AA195" s="58"/>
      <c r="AB195" s="58"/>
      <c r="AC195" s="58"/>
      <c r="AD195" s="58"/>
      <c r="AE195" s="58"/>
      <c r="AF195" s="58"/>
      <c r="AG195" s="58"/>
      <c r="AH195" s="58"/>
    </row>
    <row r="196" spans="1:34">
      <c r="A196" s="57">
        <v>195</v>
      </c>
      <c r="B196" s="59">
        <v>2</v>
      </c>
      <c r="C196" s="59">
        <v>1806</v>
      </c>
      <c r="D196" s="59" t="s">
        <v>823</v>
      </c>
      <c r="E196" s="59">
        <v>304</v>
      </c>
      <c r="F196" s="58" t="s">
        <v>844</v>
      </c>
      <c r="G196" s="58">
        <v>172</v>
      </c>
      <c r="H196" s="58"/>
      <c r="I196" s="58"/>
      <c r="J196" s="58"/>
      <c r="K196" s="58"/>
      <c r="L196" s="58"/>
      <c r="M196" s="58"/>
      <c r="N196" s="59" t="s">
        <v>565</v>
      </c>
      <c r="O196" s="59">
        <v>177</v>
      </c>
      <c r="P196" s="58"/>
      <c r="Q196" s="58"/>
      <c r="R196" s="58"/>
      <c r="S196" s="58"/>
      <c r="T196" s="58"/>
      <c r="U196" s="58"/>
      <c r="V196" s="58"/>
      <c r="W196" s="58"/>
      <c r="X196" s="58"/>
      <c r="Y196" s="58"/>
      <c r="Z196" s="58"/>
      <c r="AA196" s="58"/>
      <c r="AB196" s="58"/>
      <c r="AC196" s="58"/>
      <c r="AD196" s="58"/>
      <c r="AE196" s="58"/>
      <c r="AF196" s="58"/>
      <c r="AG196" s="58"/>
      <c r="AH196" s="58"/>
    </row>
    <row r="197" spans="1:34">
      <c r="A197" s="57">
        <v>196</v>
      </c>
      <c r="B197" s="59">
        <v>4</v>
      </c>
      <c r="C197" s="59">
        <v>1807</v>
      </c>
      <c r="D197" s="59" t="s">
        <v>843</v>
      </c>
      <c r="E197" s="59">
        <v>83</v>
      </c>
      <c r="F197" s="58" t="s">
        <v>844</v>
      </c>
      <c r="G197" s="58">
        <v>172</v>
      </c>
      <c r="H197" s="58"/>
      <c r="I197" s="58"/>
      <c r="J197" s="58"/>
      <c r="K197" s="58"/>
      <c r="L197" s="58"/>
      <c r="M197" s="58"/>
      <c r="N197" s="59" t="s">
        <v>823</v>
      </c>
      <c r="O197" s="59">
        <v>304</v>
      </c>
      <c r="P197" s="58"/>
      <c r="Q197" s="58"/>
      <c r="R197" s="58"/>
      <c r="S197" s="58"/>
      <c r="T197" s="58"/>
      <c r="U197" s="58"/>
      <c r="V197" s="58"/>
      <c r="W197" s="58"/>
      <c r="X197" s="58"/>
      <c r="Y197" s="58"/>
      <c r="Z197" s="58"/>
      <c r="AA197" s="58"/>
      <c r="AB197" s="58"/>
      <c r="AC197" s="58"/>
      <c r="AD197" s="58"/>
      <c r="AE197" s="58"/>
      <c r="AF197" s="58"/>
      <c r="AG197" s="58"/>
      <c r="AH197" s="58"/>
    </row>
    <row r="198" spans="1:34">
      <c r="A198" s="57">
        <v>197</v>
      </c>
      <c r="B198" s="59">
        <v>6</v>
      </c>
      <c r="C198" s="59">
        <v>1807</v>
      </c>
      <c r="D198" s="59" t="s">
        <v>565</v>
      </c>
      <c r="E198" s="59">
        <v>177</v>
      </c>
      <c r="F198" s="58" t="s">
        <v>844</v>
      </c>
      <c r="G198" s="58">
        <v>172</v>
      </c>
      <c r="H198" s="58" t="s">
        <v>843</v>
      </c>
      <c r="I198" s="58">
        <v>83</v>
      </c>
      <c r="J198" s="58"/>
      <c r="K198" s="58"/>
      <c r="L198" s="58"/>
      <c r="M198" s="58"/>
      <c r="N198" s="59" t="s">
        <v>823</v>
      </c>
      <c r="O198" s="59">
        <v>304</v>
      </c>
      <c r="P198" s="58"/>
      <c r="Q198" s="58"/>
      <c r="R198" s="58"/>
      <c r="S198" s="58"/>
      <c r="T198" s="58"/>
      <c r="U198" s="58"/>
      <c r="V198" s="58"/>
      <c r="W198" s="58"/>
      <c r="X198" s="58"/>
      <c r="Y198" s="58"/>
      <c r="Z198" s="58"/>
      <c r="AA198" s="58"/>
      <c r="AB198" s="58"/>
      <c r="AC198" s="58"/>
      <c r="AD198" s="58"/>
      <c r="AE198" s="58"/>
      <c r="AF198" s="58"/>
      <c r="AG198" s="58"/>
      <c r="AH198" s="58"/>
    </row>
    <row r="199" spans="1:34">
      <c r="A199" s="57">
        <v>198</v>
      </c>
      <c r="B199" s="59">
        <v>6</v>
      </c>
      <c r="C199" s="59">
        <v>1807</v>
      </c>
      <c r="D199" s="59" t="s">
        <v>823</v>
      </c>
      <c r="E199" s="59">
        <v>304</v>
      </c>
      <c r="F199" s="58" t="s">
        <v>843</v>
      </c>
      <c r="G199" s="58">
        <v>83</v>
      </c>
      <c r="H199" s="58"/>
      <c r="I199" s="58"/>
      <c r="J199" s="58"/>
      <c r="K199" s="58"/>
      <c r="L199" s="58"/>
      <c r="M199" s="58"/>
      <c r="N199" s="59" t="s">
        <v>565</v>
      </c>
      <c r="O199" s="59">
        <v>177</v>
      </c>
      <c r="P199" s="58"/>
      <c r="Q199" s="58"/>
      <c r="R199" s="58"/>
      <c r="S199" s="58"/>
      <c r="T199" s="58"/>
      <c r="U199" s="58"/>
      <c r="V199" s="58"/>
      <c r="W199" s="58"/>
      <c r="X199" s="58"/>
      <c r="Y199" s="58"/>
      <c r="Z199" s="58"/>
      <c r="AA199" s="58"/>
      <c r="AB199" s="58"/>
      <c r="AC199" s="58"/>
      <c r="AD199" s="58"/>
      <c r="AE199" s="58"/>
      <c r="AF199" s="58"/>
      <c r="AG199" s="58"/>
      <c r="AH199" s="58"/>
    </row>
    <row r="200" spans="1:34">
      <c r="A200" s="57">
        <v>199</v>
      </c>
      <c r="B200" s="59">
        <v>7</v>
      </c>
      <c r="C200" s="59">
        <v>1807</v>
      </c>
      <c r="D200" s="59" t="s">
        <v>823</v>
      </c>
      <c r="E200" s="59">
        <v>304</v>
      </c>
      <c r="F200" s="58" t="s">
        <v>844</v>
      </c>
      <c r="G200" s="58">
        <v>172</v>
      </c>
      <c r="H200" s="58"/>
      <c r="I200" s="58"/>
      <c r="J200" s="58"/>
      <c r="K200" s="58"/>
      <c r="L200" s="58"/>
      <c r="M200" s="58"/>
      <c r="N200" s="59" t="s">
        <v>565</v>
      </c>
      <c r="O200" s="59">
        <v>177</v>
      </c>
      <c r="P200" s="58"/>
      <c r="Q200" s="58"/>
      <c r="R200" s="58"/>
      <c r="S200" s="58"/>
      <c r="T200" s="58"/>
      <c r="U200" s="58"/>
      <c r="V200" s="58"/>
      <c r="W200" s="58"/>
      <c r="X200" s="58"/>
      <c r="Y200" s="58"/>
      <c r="Z200" s="58"/>
      <c r="AA200" s="58"/>
      <c r="AB200" s="58"/>
      <c r="AC200" s="58"/>
      <c r="AD200" s="58"/>
      <c r="AE200" s="58"/>
      <c r="AF200" s="58"/>
      <c r="AG200" s="58"/>
      <c r="AH200" s="58"/>
    </row>
    <row r="201" spans="1:34">
      <c r="A201" s="57">
        <v>200</v>
      </c>
      <c r="B201" s="59">
        <v>9</v>
      </c>
      <c r="C201" s="59">
        <v>1808</v>
      </c>
      <c r="D201" s="59" t="s">
        <v>823</v>
      </c>
      <c r="E201" s="59">
        <v>304</v>
      </c>
      <c r="F201" s="58" t="s">
        <v>844</v>
      </c>
      <c r="G201" s="58">
        <v>172</v>
      </c>
      <c r="H201" s="58"/>
      <c r="I201" s="58"/>
      <c r="J201" s="58"/>
      <c r="K201" s="58"/>
      <c r="L201" s="58"/>
      <c r="M201" s="58"/>
      <c r="N201" s="59" t="s">
        <v>836</v>
      </c>
      <c r="O201" s="59">
        <v>216</v>
      </c>
      <c r="P201" s="58"/>
      <c r="Q201" s="58"/>
      <c r="R201" s="58"/>
      <c r="S201" s="58"/>
      <c r="T201" s="58"/>
      <c r="U201" s="58"/>
      <c r="V201" s="58"/>
      <c r="W201" s="58"/>
      <c r="X201" s="58"/>
      <c r="Y201" s="58"/>
      <c r="Z201" s="58"/>
      <c r="AA201" s="58"/>
      <c r="AB201" s="58"/>
      <c r="AC201" s="58"/>
      <c r="AD201" s="58"/>
      <c r="AE201" s="58"/>
      <c r="AF201" s="58"/>
      <c r="AG201" s="58"/>
      <c r="AH201" s="58"/>
    </row>
    <row r="202" spans="1:34">
      <c r="A202" s="57">
        <v>201</v>
      </c>
      <c r="B202" s="59">
        <v>10</v>
      </c>
      <c r="C202" s="59">
        <v>1808</v>
      </c>
      <c r="D202" s="59" t="s">
        <v>823</v>
      </c>
      <c r="E202" s="59">
        <v>304</v>
      </c>
      <c r="F202" s="58" t="s">
        <v>843</v>
      </c>
      <c r="G202" s="58">
        <v>83</v>
      </c>
      <c r="H202" s="58"/>
      <c r="I202" s="58"/>
      <c r="J202" s="58"/>
      <c r="K202" s="58"/>
      <c r="L202" s="58"/>
      <c r="M202" s="58"/>
      <c r="N202" s="59" t="s">
        <v>565</v>
      </c>
      <c r="O202" s="59">
        <v>177</v>
      </c>
      <c r="P202" s="58"/>
      <c r="Q202" s="58"/>
      <c r="R202" s="58"/>
      <c r="S202" s="58"/>
      <c r="T202" s="58"/>
      <c r="U202" s="58"/>
      <c r="V202" s="58"/>
      <c r="W202" s="58"/>
      <c r="X202" s="58"/>
      <c r="Y202" s="58"/>
      <c r="Z202" s="58"/>
      <c r="AA202" s="58"/>
      <c r="AB202" s="58"/>
      <c r="AC202" s="58"/>
      <c r="AD202" s="58"/>
      <c r="AE202" s="58"/>
      <c r="AF202" s="58"/>
      <c r="AG202" s="58"/>
      <c r="AH202" s="58"/>
    </row>
    <row r="203" spans="1:34">
      <c r="A203" s="57">
        <v>202</v>
      </c>
      <c r="B203" s="59">
        <v>2</v>
      </c>
      <c r="C203" s="59">
        <v>1812</v>
      </c>
      <c r="D203" s="59" t="s">
        <v>823</v>
      </c>
      <c r="E203" s="59">
        <v>304</v>
      </c>
      <c r="F203" s="58" t="s">
        <v>844</v>
      </c>
      <c r="G203" s="58">
        <v>172</v>
      </c>
      <c r="H203" s="58"/>
      <c r="I203" s="58"/>
      <c r="J203" s="58"/>
      <c r="K203" s="58"/>
      <c r="L203" s="58"/>
      <c r="M203" s="58"/>
      <c r="N203" s="59" t="s">
        <v>843</v>
      </c>
      <c r="O203" s="59">
        <v>83</v>
      </c>
      <c r="P203" s="58"/>
      <c r="Q203" s="58"/>
      <c r="R203" s="58"/>
      <c r="S203" s="58"/>
      <c r="T203" s="58"/>
      <c r="U203" s="58"/>
      <c r="V203" s="58"/>
      <c r="W203" s="58"/>
      <c r="X203" s="58"/>
      <c r="Y203" s="58"/>
      <c r="Z203" s="58"/>
      <c r="AA203" s="58"/>
      <c r="AB203" s="58"/>
      <c r="AC203" s="58"/>
      <c r="AD203" s="58"/>
      <c r="AE203" s="58"/>
      <c r="AF203" s="58"/>
      <c r="AG203" s="58"/>
      <c r="AH203" s="58"/>
    </row>
    <row r="204" spans="1:34">
      <c r="A204" s="57">
        <v>203</v>
      </c>
      <c r="B204" s="59">
        <v>3</v>
      </c>
      <c r="C204" s="59">
        <v>1812</v>
      </c>
      <c r="D204" s="59" t="s">
        <v>836</v>
      </c>
      <c r="E204" s="59">
        <v>216</v>
      </c>
      <c r="F204" s="58" t="s">
        <v>823</v>
      </c>
      <c r="G204" s="58">
        <v>304</v>
      </c>
      <c r="H204" s="58"/>
      <c r="I204" s="58"/>
      <c r="J204" s="58"/>
      <c r="K204" s="58"/>
      <c r="L204" s="58"/>
      <c r="M204" s="58"/>
      <c r="N204" s="59" t="s">
        <v>843</v>
      </c>
      <c r="O204" s="59">
        <v>83</v>
      </c>
      <c r="P204" s="58"/>
      <c r="Q204" s="58"/>
      <c r="R204" s="58"/>
      <c r="S204" s="58"/>
      <c r="T204" s="58"/>
      <c r="U204" s="58"/>
      <c r="V204" s="58"/>
      <c r="W204" s="58"/>
      <c r="X204" s="58"/>
      <c r="Y204" s="58"/>
      <c r="Z204" s="58"/>
      <c r="AA204" s="58"/>
      <c r="AB204" s="58"/>
      <c r="AC204" s="58"/>
      <c r="AD204" s="58"/>
      <c r="AE204" s="58"/>
      <c r="AF204" s="58"/>
      <c r="AG204" s="58"/>
      <c r="AH204" s="58"/>
    </row>
    <row r="205" spans="1:34">
      <c r="A205" s="57">
        <v>204</v>
      </c>
      <c r="B205" s="59">
        <v>2</v>
      </c>
      <c r="C205" s="59">
        <v>1813</v>
      </c>
      <c r="D205" s="59" t="s">
        <v>844</v>
      </c>
      <c r="E205" s="59">
        <v>172</v>
      </c>
      <c r="F205" s="58" t="s">
        <v>843</v>
      </c>
      <c r="G205" s="58">
        <v>83</v>
      </c>
      <c r="H205" s="58"/>
      <c r="I205" s="58"/>
      <c r="J205" s="58"/>
      <c r="K205" s="58"/>
      <c r="L205" s="58"/>
      <c r="M205" s="58"/>
      <c r="N205" s="59" t="s">
        <v>823</v>
      </c>
      <c r="O205" s="59">
        <v>304</v>
      </c>
      <c r="P205" s="58"/>
      <c r="Q205" s="58"/>
      <c r="R205" s="58"/>
      <c r="S205" s="58"/>
      <c r="T205" s="58"/>
      <c r="U205" s="58"/>
      <c r="V205" s="58"/>
      <c r="W205" s="58"/>
      <c r="X205" s="58"/>
      <c r="Y205" s="58"/>
      <c r="Z205" s="58"/>
      <c r="AA205" s="58"/>
      <c r="AB205" s="58"/>
      <c r="AC205" s="58"/>
      <c r="AD205" s="58"/>
      <c r="AE205" s="58"/>
      <c r="AF205" s="58"/>
      <c r="AG205" s="58"/>
      <c r="AH205" s="58"/>
    </row>
    <row r="206" spans="1:34">
      <c r="A206" s="57">
        <v>205</v>
      </c>
      <c r="B206" s="59">
        <v>6</v>
      </c>
      <c r="C206" s="59">
        <v>1813</v>
      </c>
      <c r="D206" s="59" t="s">
        <v>844</v>
      </c>
      <c r="E206" s="59">
        <v>172</v>
      </c>
      <c r="F206" s="58" t="s">
        <v>843</v>
      </c>
      <c r="G206" s="58">
        <v>83</v>
      </c>
      <c r="H206" s="58" t="s">
        <v>565</v>
      </c>
      <c r="I206" s="58">
        <v>177</v>
      </c>
      <c r="J206" s="58"/>
      <c r="K206" s="58"/>
      <c r="L206" s="58"/>
      <c r="M206" s="58"/>
      <c r="N206" s="59" t="s">
        <v>823</v>
      </c>
      <c r="O206" s="59">
        <v>304</v>
      </c>
      <c r="P206" s="58"/>
      <c r="Q206" s="58"/>
      <c r="R206" s="58"/>
      <c r="S206" s="58"/>
      <c r="T206" s="58"/>
      <c r="U206" s="58"/>
      <c r="V206" s="58"/>
      <c r="W206" s="58"/>
      <c r="X206" s="58"/>
      <c r="Y206" s="58"/>
      <c r="Z206" s="58"/>
      <c r="AA206" s="58"/>
      <c r="AB206" s="58"/>
      <c r="AC206" s="58"/>
      <c r="AD206" s="58"/>
      <c r="AE206" s="58"/>
      <c r="AF206" s="58"/>
      <c r="AG206" s="58"/>
      <c r="AH206" s="58"/>
    </row>
    <row r="207" spans="1:34">
      <c r="A207" s="57">
        <v>206</v>
      </c>
      <c r="B207" s="59">
        <v>8</v>
      </c>
      <c r="C207" s="59">
        <v>1813</v>
      </c>
      <c r="D207" s="59" t="s">
        <v>836</v>
      </c>
      <c r="E207" s="59">
        <v>216</v>
      </c>
      <c r="F207" s="58" t="s">
        <v>844</v>
      </c>
      <c r="G207" s="58">
        <v>172</v>
      </c>
      <c r="H207" s="58" t="s">
        <v>843</v>
      </c>
      <c r="I207" s="58">
        <v>83</v>
      </c>
      <c r="J207" s="58"/>
      <c r="K207" s="58"/>
      <c r="L207" s="58"/>
      <c r="M207" s="58"/>
      <c r="N207" s="59" t="s">
        <v>823</v>
      </c>
      <c r="O207" s="59">
        <v>304</v>
      </c>
      <c r="P207" s="58"/>
      <c r="Q207" s="58"/>
      <c r="R207" s="58"/>
      <c r="S207" s="58"/>
      <c r="T207" s="58"/>
      <c r="U207" s="58"/>
      <c r="V207" s="58"/>
      <c r="W207" s="58"/>
      <c r="X207" s="58"/>
      <c r="Y207" s="58"/>
      <c r="Z207" s="58"/>
      <c r="AA207" s="58"/>
      <c r="AB207" s="58"/>
      <c r="AC207" s="58"/>
      <c r="AD207" s="58"/>
      <c r="AE207" s="58"/>
      <c r="AF207" s="58"/>
      <c r="AG207" s="58"/>
      <c r="AH207" s="58"/>
    </row>
    <row r="208" spans="1:34">
      <c r="A208" s="57">
        <v>207</v>
      </c>
      <c r="B208" s="59">
        <v>10</v>
      </c>
      <c r="C208" s="59">
        <v>1813</v>
      </c>
      <c r="D208" s="59" t="s">
        <v>836</v>
      </c>
      <c r="E208" s="59">
        <v>216</v>
      </c>
      <c r="F208" s="58" t="s">
        <v>565</v>
      </c>
      <c r="G208" s="58">
        <v>177</v>
      </c>
      <c r="H208" s="58"/>
      <c r="I208" s="58"/>
      <c r="J208" s="58"/>
      <c r="K208" s="58"/>
      <c r="L208" s="58"/>
      <c r="M208" s="58"/>
      <c r="N208" s="59" t="s">
        <v>823</v>
      </c>
      <c r="O208" s="59">
        <v>304</v>
      </c>
      <c r="P208" s="58"/>
      <c r="Q208" s="58"/>
      <c r="R208" s="58"/>
      <c r="S208" s="58"/>
      <c r="T208" s="58"/>
      <c r="U208" s="58"/>
      <c r="V208" s="58"/>
      <c r="W208" s="58"/>
      <c r="X208" s="58"/>
      <c r="Y208" s="58"/>
      <c r="Z208" s="58"/>
      <c r="AA208" s="58"/>
      <c r="AB208" s="58"/>
      <c r="AC208" s="58"/>
      <c r="AD208" s="58"/>
      <c r="AE208" s="58"/>
      <c r="AF208" s="58"/>
      <c r="AG208" s="58"/>
      <c r="AH208" s="58"/>
    </row>
    <row r="209" spans="1:34">
      <c r="A209" s="57">
        <v>208</v>
      </c>
      <c r="B209" s="59">
        <v>3</v>
      </c>
      <c r="C209" s="59">
        <v>1814</v>
      </c>
      <c r="D209" s="59" t="s">
        <v>565</v>
      </c>
      <c r="E209" s="59">
        <v>177</v>
      </c>
      <c r="F209" s="58" t="s">
        <v>836</v>
      </c>
      <c r="G209" s="58">
        <v>216</v>
      </c>
      <c r="H209" s="58" t="s">
        <v>843</v>
      </c>
      <c r="I209" s="58">
        <v>83</v>
      </c>
      <c r="J209" s="58" t="s">
        <v>844</v>
      </c>
      <c r="K209" s="58">
        <v>172</v>
      </c>
      <c r="L209" s="58"/>
      <c r="M209" s="58"/>
      <c r="N209" s="59" t="s">
        <v>823</v>
      </c>
      <c r="O209" s="59">
        <v>304</v>
      </c>
      <c r="P209" s="58"/>
      <c r="Q209" s="58"/>
      <c r="R209" s="58"/>
      <c r="S209" s="58"/>
      <c r="T209" s="58"/>
      <c r="U209" s="58"/>
      <c r="V209" s="58"/>
      <c r="W209" s="58"/>
      <c r="X209" s="58"/>
      <c r="Y209" s="58"/>
      <c r="Z209" s="58"/>
      <c r="AA209" s="58"/>
      <c r="AB209" s="58"/>
      <c r="AC209" s="58"/>
      <c r="AD209" s="58"/>
      <c r="AE209" s="58"/>
      <c r="AF209" s="58"/>
      <c r="AG209" s="58"/>
      <c r="AH209" s="58"/>
    </row>
    <row r="210" spans="1:34">
      <c r="A210" s="57">
        <v>209</v>
      </c>
      <c r="B210" s="59">
        <v>1</v>
      </c>
      <c r="C210" s="59">
        <v>1815</v>
      </c>
      <c r="D210" s="59" t="s">
        <v>836</v>
      </c>
      <c r="E210" s="59">
        <v>216</v>
      </c>
      <c r="F210" s="58" t="s">
        <v>823</v>
      </c>
      <c r="G210" s="58">
        <v>304</v>
      </c>
      <c r="H210" s="58" t="s">
        <v>565</v>
      </c>
      <c r="I210" s="58">
        <v>177</v>
      </c>
      <c r="J210" s="58"/>
      <c r="K210" s="58"/>
      <c r="L210" s="58"/>
      <c r="M210" s="58"/>
      <c r="N210" s="59" t="s">
        <v>844</v>
      </c>
      <c r="O210" s="59">
        <v>172</v>
      </c>
      <c r="P210" s="58" t="s">
        <v>847</v>
      </c>
      <c r="Q210" s="58">
        <v>83</v>
      </c>
      <c r="R210" s="58"/>
      <c r="S210" s="58"/>
      <c r="T210" s="58"/>
      <c r="U210" s="58"/>
      <c r="V210" s="58"/>
      <c r="W210" s="58"/>
      <c r="X210" s="58"/>
      <c r="Y210" s="58"/>
      <c r="Z210" s="58"/>
      <c r="AA210" s="58"/>
      <c r="AB210" s="58"/>
      <c r="AC210" s="58"/>
      <c r="AD210" s="58"/>
      <c r="AE210" s="58"/>
      <c r="AF210" s="58"/>
      <c r="AG210" s="58"/>
      <c r="AH210" s="58"/>
    </row>
    <row r="211" spans="1:34">
      <c r="A211" s="57">
        <v>210</v>
      </c>
      <c r="B211" s="59">
        <v>6</v>
      </c>
      <c r="C211" s="59">
        <v>1815</v>
      </c>
      <c r="D211" s="59" t="s">
        <v>836</v>
      </c>
      <c r="E211" s="59">
        <v>216</v>
      </c>
      <c r="F211" s="58" t="s">
        <v>844</v>
      </c>
      <c r="G211" s="58">
        <v>172</v>
      </c>
      <c r="H211" s="58"/>
      <c r="I211" s="58"/>
      <c r="J211" s="58"/>
      <c r="K211" s="58"/>
      <c r="L211" s="58"/>
      <c r="M211" s="58"/>
      <c r="N211" s="59"/>
      <c r="O211" s="59"/>
      <c r="P211" s="58"/>
      <c r="Q211" s="58"/>
      <c r="R211" s="58"/>
      <c r="S211" s="58"/>
      <c r="T211" s="58"/>
      <c r="U211" s="58"/>
      <c r="V211" s="58"/>
      <c r="W211" s="58"/>
      <c r="X211" s="58"/>
      <c r="Y211" s="58"/>
      <c r="Z211" s="58"/>
      <c r="AA211" s="58"/>
      <c r="AB211" s="58"/>
      <c r="AC211" s="58"/>
      <c r="AD211" s="58"/>
      <c r="AE211" s="58"/>
      <c r="AF211" s="58"/>
      <c r="AG211" s="58"/>
      <c r="AH211" s="58"/>
    </row>
    <row r="212" spans="1:34">
      <c r="A212" s="57">
        <v>211</v>
      </c>
      <c r="B212" s="59"/>
      <c r="C212" s="58">
        <v>1838</v>
      </c>
      <c r="D212" s="59" t="s">
        <v>836</v>
      </c>
      <c r="E212" s="59">
        <v>216</v>
      </c>
      <c r="F212" s="58" t="s">
        <v>844</v>
      </c>
      <c r="G212" s="58">
        <v>172</v>
      </c>
      <c r="H212" s="58"/>
      <c r="I212" s="58"/>
      <c r="J212" s="58"/>
      <c r="K212" s="58"/>
      <c r="L212" s="58"/>
      <c r="M212" s="58"/>
      <c r="N212" s="59"/>
      <c r="O212" s="59"/>
      <c r="P212" s="58"/>
      <c r="Q212" s="58"/>
      <c r="R212" s="58"/>
      <c r="S212" s="58"/>
      <c r="T212" s="58"/>
      <c r="U212" s="58"/>
      <c r="V212" s="58">
        <v>1</v>
      </c>
      <c r="W212" s="58"/>
      <c r="X212" s="58"/>
      <c r="Y212" s="58"/>
      <c r="Z212" s="58"/>
      <c r="AA212" s="58"/>
      <c r="AB212" s="58"/>
      <c r="AC212" s="58"/>
      <c r="AD212" s="58"/>
      <c r="AE212" s="58"/>
      <c r="AF212" s="58"/>
      <c r="AG212" s="58"/>
      <c r="AH212" s="58"/>
    </row>
    <row r="213" spans="1:34">
      <c r="A213" s="57">
        <v>212</v>
      </c>
      <c r="B213" s="59"/>
      <c r="C213" s="58">
        <v>1840</v>
      </c>
      <c r="D213" s="59" t="s">
        <v>836</v>
      </c>
      <c r="E213" s="59">
        <v>216</v>
      </c>
      <c r="F213" s="58" t="s">
        <v>844</v>
      </c>
      <c r="G213" s="58">
        <v>172</v>
      </c>
      <c r="H213" s="58"/>
      <c r="I213" s="58"/>
      <c r="J213" s="58"/>
      <c r="K213" s="58"/>
      <c r="L213" s="58"/>
      <c r="M213" s="58"/>
      <c r="N213" s="59"/>
      <c r="O213" s="59"/>
      <c r="P213" s="58"/>
      <c r="Q213" s="58"/>
      <c r="R213" s="58"/>
      <c r="S213" s="58"/>
      <c r="T213" s="58"/>
      <c r="U213" s="58"/>
      <c r="V213" s="58">
        <v>1</v>
      </c>
      <c r="W213" s="58"/>
      <c r="X213" s="58"/>
      <c r="Y213" s="58"/>
      <c r="Z213" s="58"/>
      <c r="AA213" s="58"/>
      <c r="AB213" s="58"/>
      <c r="AC213" s="58"/>
      <c r="AD213" s="58"/>
      <c r="AE213" s="58"/>
      <c r="AF213" s="58"/>
      <c r="AG213" s="58"/>
      <c r="AH213" s="58"/>
    </row>
    <row r="214" spans="1:34">
      <c r="A214" s="57">
        <v>213</v>
      </c>
      <c r="B214" s="59">
        <v>3</v>
      </c>
      <c r="C214" s="59">
        <v>1815</v>
      </c>
      <c r="D214" s="59" t="s">
        <v>836</v>
      </c>
      <c r="E214" s="59">
        <v>216</v>
      </c>
      <c r="F214" s="58" t="s">
        <v>565</v>
      </c>
      <c r="G214" s="58">
        <v>177</v>
      </c>
      <c r="H214" s="58" t="s">
        <v>844</v>
      </c>
      <c r="I214" s="58">
        <v>172</v>
      </c>
      <c r="J214" s="58" t="s">
        <v>843</v>
      </c>
      <c r="K214" s="58">
        <v>83</v>
      </c>
      <c r="L214" s="58"/>
      <c r="M214" s="58"/>
      <c r="N214" s="59" t="s">
        <v>823</v>
      </c>
      <c r="O214" s="59">
        <v>304</v>
      </c>
      <c r="P214" s="58"/>
      <c r="Q214" s="58"/>
      <c r="R214" s="58"/>
      <c r="S214" s="58"/>
      <c r="T214" s="58"/>
      <c r="U214" s="58"/>
      <c r="V214" s="58"/>
      <c r="W214" s="58"/>
      <c r="X214" s="58"/>
      <c r="Y214" s="58"/>
      <c r="Z214" s="58"/>
      <c r="AA214" s="58"/>
      <c r="AB214" s="58"/>
      <c r="AC214" s="58"/>
      <c r="AD214" s="58"/>
      <c r="AE214" s="58"/>
      <c r="AF214" s="58"/>
      <c r="AG214" s="58"/>
      <c r="AH214" s="58"/>
    </row>
    <row r="215" spans="1:34">
      <c r="A215" s="57">
        <v>214</v>
      </c>
      <c r="B215" s="59">
        <v>11</v>
      </c>
      <c r="C215" s="59">
        <v>1815</v>
      </c>
      <c r="D215" s="59" t="s">
        <v>836</v>
      </c>
      <c r="E215" s="59">
        <v>216</v>
      </c>
      <c r="F215" s="58" t="s">
        <v>565</v>
      </c>
      <c r="G215" s="58">
        <v>177</v>
      </c>
      <c r="H215" s="58" t="s">
        <v>844</v>
      </c>
      <c r="I215" s="58">
        <v>172</v>
      </c>
      <c r="J215" s="58" t="s">
        <v>843</v>
      </c>
      <c r="K215" s="58">
        <v>83</v>
      </c>
      <c r="L215" s="58"/>
      <c r="M215" s="58"/>
      <c r="N215" s="59" t="s">
        <v>823</v>
      </c>
      <c r="O215" s="59">
        <v>304</v>
      </c>
      <c r="P215" s="58"/>
      <c r="Q215" s="58"/>
      <c r="R215" s="58"/>
      <c r="S215" s="58"/>
      <c r="T215" s="58"/>
      <c r="U215" s="58"/>
      <c r="V215" s="58">
        <v>1</v>
      </c>
      <c r="W215" s="58"/>
      <c r="X215" s="58"/>
      <c r="Y215" s="58"/>
      <c r="Z215" s="58"/>
      <c r="AA215" s="58"/>
      <c r="AB215" s="58"/>
      <c r="AC215" s="58"/>
      <c r="AD215" s="58"/>
      <c r="AE215" s="58"/>
      <c r="AF215" s="58"/>
      <c r="AG215" s="58"/>
      <c r="AH215" s="58"/>
    </row>
    <row r="216" spans="1:34">
      <c r="A216" s="57">
        <v>215</v>
      </c>
      <c r="B216" s="59">
        <v>9</v>
      </c>
      <c r="C216" s="59">
        <v>1818</v>
      </c>
      <c r="D216" s="59" t="s">
        <v>836</v>
      </c>
      <c r="E216" s="59">
        <v>216</v>
      </c>
      <c r="F216" s="58" t="s">
        <v>565</v>
      </c>
      <c r="G216" s="58">
        <v>177</v>
      </c>
      <c r="H216" s="58" t="s">
        <v>844</v>
      </c>
      <c r="I216" s="58">
        <v>172</v>
      </c>
      <c r="J216" s="58" t="s">
        <v>843</v>
      </c>
      <c r="K216" s="58">
        <v>83</v>
      </c>
      <c r="L216" s="58" t="s">
        <v>823</v>
      </c>
      <c r="M216" s="58">
        <v>304</v>
      </c>
      <c r="N216" s="59" t="s">
        <v>823</v>
      </c>
      <c r="O216" s="59">
        <v>304</v>
      </c>
      <c r="P216" s="58"/>
      <c r="Q216" s="58"/>
      <c r="R216" s="58"/>
      <c r="S216" s="58"/>
      <c r="T216" s="58"/>
      <c r="U216" s="58"/>
      <c r="V216" s="58"/>
      <c r="W216" s="58"/>
      <c r="X216" s="58"/>
      <c r="Y216" s="58"/>
      <c r="Z216" s="58"/>
      <c r="AA216" s="58"/>
      <c r="AB216" s="58"/>
      <c r="AC216" s="58"/>
      <c r="AD216" s="58"/>
      <c r="AE216" s="58"/>
      <c r="AF216" s="58"/>
      <c r="AG216" s="58"/>
      <c r="AH216" s="58"/>
    </row>
    <row r="217" spans="1:34">
      <c r="A217" s="57">
        <v>216</v>
      </c>
      <c r="B217" s="59">
        <v>9</v>
      </c>
      <c r="C217" s="59">
        <v>1815</v>
      </c>
      <c r="D217" s="59" t="s">
        <v>836</v>
      </c>
      <c r="E217" s="59">
        <v>216</v>
      </c>
      <c r="F217" s="58" t="s">
        <v>844</v>
      </c>
      <c r="G217" s="58">
        <v>172</v>
      </c>
      <c r="H217" s="58" t="s">
        <v>843</v>
      </c>
      <c r="I217" s="58">
        <v>83</v>
      </c>
      <c r="J217" s="58"/>
      <c r="K217" s="58"/>
      <c r="L217" s="58"/>
      <c r="M217" s="58"/>
      <c r="N217" s="59"/>
      <c r="O217" s="59"/>
      <c r="P217" s="58"/>
      <c r="Q217" s="58"/>
      <c r="R217" s="58"/>
      <c r="S217" s="58"/>
      <c r="T217" s="58"/>
      <c r="U217" s="58"/>
      <c r="V217" s="58"/>
      <c r="W217" s="58"/>
      <c r="X217" s="58"/>
      <c r="Y217" s="58"/>
      <c r="Z217" s="58"/>
      <c r="AA217" s="58"/>
      <c r="AB217" s="58"/>
      <c r="AC217" s="58"/>
      <c r="AD217" s="58"/>
      <c r="AE217" s="58"/>
      <c r="AF217" s="58"/>
      <c r="AG217" s="58"/>
      <c r="AH217" s="58"/>
    </row>
    <row r="218" spans="1:34">
      <c r="A218" s="57">
        <v>217</v>
      </c>
      <c r="B218" s="59">
        <v>4</v>
      </c>
      <c r="C218" s="59">
        <v>1834</v>
      </c>
      <c r="D218" s="59" t="s">
        <v>823</v>
      </c>
      <c r="E218" s="59">
        <v>304</v>
      </c>
      <c r="F218" s="58" t="s">
        <v>565</v>
      </c>
      <c r="G218" s="58">
        <v>177</v>
      </c>
      <c r="H218" s="58"/>
      <c r="I218" s="58"/>
      <c r="J218" s="58"/>
      <c r="K218" s="58"/>
      <c r="L218" s="58"/>
      <c r="M218" s="58"/>
      <c r="N218" s="59"/>
      <c r="O218" s="59"/>
      <c r="P218" s="58"/>
      <c r="Q218" s="58"/>
      <c r="R218" s="58"/>
      <c r="S218" s="58"/>
      <c r="T218" s="58"/>
      <c r="U218" s="58"/>
      <c r="V218" s="58"/>
      <c r="W218" s="58"/>
      <c r="X218" s="58"/>
      <c r="Y218" s="58"/>
      <c r="Z218" s="58"/>
      <c r="AA218" s="58"/>
      <c r="AB218" s="58"/>
      <c r="AC218" s="58"/>
      <c r="AD218" s="58"/>
      <c r="AE218" s="58"/>
      <c r="AF218" s="58"/>
      <c r="AG218" s="58"/>
      <c r="AH218" s="58"/>
    </row>
    <row r="219" spans="1:34">
      <c r="A219" s="57">
        <v>218</v>
      </c>
      <c r="B219" s="59">
        <v>1</v>
      </c>
      <c r="C219" s="59">
        <v>1841</v>
      </c>
      <c r="D219" s="59" t="s">
        <v>823</v>
      </c>
      <c r="E219" s="59">
        <v>304</v>
      </c>
      <c r="F219" s="58" t="s">
        <v>565</v>
      </c>
      <c r="G219" s="58">
        <v>177</v>
      </c>
      <c r="H219" s="58"/>
      <c r="I219" s="58"/>
      <c r="J219" s="58"/>
      <c r="K219" s="58"/>
      <c r="L219" s="58"/>
      <c r="M219" s="58"/>
      <c r="N219" s="59"/>
      <c r="O219" s="59"/>
      <c r="P219" s="58"/>
      <c r="Q219" s="58"/>
      <c r="R219" s="58"/>
      <c r="S219" s="58"/>
      <c r="T219" s="58"/>
      <c r="U219" s="58"/>
      <c r="V219" s="58"/>
      <c r="W219" s="58"/>
      <c r="X219" s="58"/>
      <c r="Y219" s="58"/>
      <c r="Z219" s="58"/>
      <c r="AA219" s="58"/>
      <c r="AB219" s="58"/>
      <c r="AC219" s="58"/>
      <c r="AD219" s="58"/>
      <c r="AE219" s="58"/>
      <c r="AF219" s="58"/>
      <c r="AG219" s="58"/>
      <c r="AH219" s="58"/>
    </row>
    <row r="220" spans="1:34">
      <c r="A220" s="57">
        <v>219</v>
      </c>
      <c r="B220" s="59">
        <v>1</v>
      </c>
      <c r="C220" s="59">
        <v>1840</v>
      </c>
      <c r="D220" s="59" t="s">
        <v>836</v>
      </c>
      <c r="E220" s="59">
        <v>216</v>
      </c>
      <c r="F220" s="58" t="s">
        <v>565</v>
      </c>
      <c r="G220" s="58">
        <v>177</v>
      </c>
      <c r="H220" s="58" t="s">
        <v>844</v>
      </c>
      <c r="I220" s="58">
        <v>172</v>
      </c>
      <c r="J220" s="58" t="s">
        <v>843</v>
      </c>
      <c r="K220" s="58">
        <v>83</v>
      </c>
      <c r="L220" s="58"/>
      <c r="M220" s="58"/>
      <c r="N220" s="59"/>
      <c r="O220" s="59"/>
      <c r="P220" s="58"/>
      <c r="Q220" s="58"/>
      <c r="R220" s="58"/>
      <c r="S220" s="58"/>
      <c r="T220" s="58"/>
      <c r="U220" s="58"/>
      <c r="V220" s="58"/>
      <c r="W220" s="58"/>
      <c r="X220" s="58"/>
      <c r="Y220" s="58"/>
      <c r="Z220" s="58"/>
      <c r="AA220" s="58"/>
      <c r="AB220" s="58"/>
      <c r="AC220" s="58"/>
      <c r="AD220" s="58"/>
      <c r="AE220" s="58"/>
      <c r="AF220" s="58"/>
      <c r="AG220" s="58"/>
      <c r="AH220" s="58"/>
    </row>
    <row r="221" spans="1:34">
      <c r="A221" s="57">
        <v>220</v>
      </c>
      <c r="B221" s="59">
        <v>1</v>
      </c>
      <c r="C221" s="59">
        <v>1850</v>
      </c>
      <c r="D221" s="59" t="s">
        <v>836</v>
      </c>
      <c r="E221" s="59">
        <v>216</v>
      </c>
      <c r="F221" s="58" t="s">
        <v>844</v>
      </c>
      <c r="G221" s="58">
        <v>172</v>
      </c>
      <c r="H221" s="58"/>
      <c r="I221" s="58"/>
      <c r="J221" s="58"/>
      <c r="K221" s="58"/>
      <c r="L221" s="58"/>
      <c r="M221" s="58"/>
      <c r="N221" s="59"/>
      <c r="O221" s="59"/>
      <c r="P221" s="58"/>
      <c r="Q221" s="58"/>
      <c r="R221" s="58"/>
      <c r="S221" s="58"/>
      <c r="T221" s="58"/>
      <c r="U221" s="58"/>
      <c r="V221" s="58"/>
      <c r="W221" s="58"/>
      <c r="X221" s="58"/>
      <c r="Y221" s="58"/>
      <c r="Z221" s="58"/>
      <c r="AA221" s="58"/>
      <c r="AB221" s="58"/>
      <c r="AC221" s="58"/>
      <c r="AD221" s="58"/>
      <c r="AE221" s="58"/>
      <c r="AF221" s="58"/>
      <c r="AG221" s="58"/>
      <c r="AH221" s="58"/>
    </row>
    <row r="222" spans="1:34">
      <c r="A222" s="57">
        <v>221</v>
      </c>
      <c r="B222" s="59">
        <v>3</v>
      </c>
      <c r="C222" s="59">
        <v>1854</v>
      </c>
      <c r="D222" s="59" t="s">
        <v>823</v>
      </c>
      <c r="E222" s="59">
        <v>304</v>
      </c>
      <c r="F222" s="58" t="s">
        <v>565</v>
      </c>
      <c r="G222" s="58">
        <v>177</v>
      </c>
      <c r="H222" s="58"/>
      <c r="I222" s="58"/>
      <c r="J222" s="58"/>
      <c r="K222" s="58"/>
      <c r="L222" s="58"/>
      <c r="M222" s="58"/>
      <c r="N222" s="59" t="s">
        <v>843</v>
      </c>
      <c r="O222" s="59">
        <v>83</v>
      </c>
      <c r="P222" s="58"/>
      <c r="Q222" s="58"/>
      <c r="R222" s="58"/>
      <c r="S222" s="58"/>
      <c r="T222" s="58"/>
      <c r="U222" s="58"/>
      <c r="V222" s="58"/>
      <c r="W222" s="58"/>
      <c r="X222" s="58"/>
      <c r="Y222" s="58"/>
      <c r="Z222" s="58"/>
      <c r="AA222" s="58"/>
      <c r="AB222" s="58"/>
      <c r="AC222" s="58"/>
      <c r="AD222" s="58"/>
      <c r="AE222" s="58"/>
      <c r="AF222" s="58"/>
      <c r="AG222" s="58"/>
      <c r="AH222" s="58"/>
    </row>
    <row r="223" spans="1:34">
      <c r="A223" s="57">
        <v>222</v>
      </c>
      <c r="B223" s="59">
        <v>4</v>
      </c>
      <c r="C223" s="59">
        <v>1854</v>
      </c>
      <c r="D223" s="59" t="s">
        <v>836</v>
      </c>
      <c r="E223" s="59">
        <v>216</v>
      </c>
      <c r="F223" s="58" t="s">
        <v>844</v>
      </c>
      <c r="G223" s="58">
        <v>172</v>
      </c>
      <c r="H223" s="58"/>
      <c r="I223" s="58"/>
      <c r="J223" s="58"/>
      <c r="K223" s="58"/>
      <c r="L223" s="58"/>
      <c r="M223" s="58"/>
      <c r="N223" s="59"/>
      <c r="O223" s="59"/>
      <c r="P223" s="58"/>
      <c r="Q223" s="58"/>
      <c r="R223" s="58"/>
      <c r="S223" s="58"/>
      <c r="T223" s="58"/>
      <c r="U223" s="58"/>
      <c r="V223" s="58"/>
      <c r="W223" s="58"/>
      <c r="X223" s="58"/>
      <c r="Y223" s="58"/>
      <c r="Z223" s="58"/>
      <c r="AA223" s="58"/>
      <c r="AB223" s="58"/>
      <c r="AC223" s="58"/>
      <c r="AD223" s="58"/>
      <c r="AE223" s="58"/>
      <c r="AF223" s="58"/>
      <c r="AG223" s="58"/>
      <c r="AH223" s="58"/>
    </row>
    <row r="224" spans="1:34">
      <c r="A224" s="57">
        <v>223</v>
      </c>
      <c r="B224" s="59">
        <v>4</v>
      </c>
      <c r="C224" s="59">
        <v>1854</v>
      </c>
      <c r="D224" s="59" t="s">
        <v>823</v>
      </c>
      <c r="E224" s="59">
        <v>304</v>
      </c>
      <c r="F224" s="58" t="s">
        <v>565</v>
      </c>
      <c r="G224" s="58">
        <v>177</v>
      </c>
      <c r="H224" s="58"/>
      <c r="I224" s="58"/>
      <c r="J224" s="58"/>
      <c r="K224" s="58"/>
      <c r="L224" s="58"/>
      <c r="M224" s="58"/>
      <c r="N224" s="59" t="s">
        <v>843</v>
      </c>
      <c r="O224" s="59">
        <v>83</v>
      </c>
      <c r="P224" s="58"/>
      <c r="Q224" s="58"/>
      <c r="R224" s="58"/>
      <c r="S224" s="58"/>
      <c r="T224" s="58"/>
      <c r="U224" s="58"/>
      <c r="V224" s="58"/>
      <c r="W224" s="58"/>
      <c r="X224" s="58"/>
      <c r="Y224" s="58"/>
      <c r="Z224" s="58"/>
      <c r="AA224" s="58"/>
      <c r="AB224" s="58"/>
      <c r="AC224" s="58"/>
      <c r="AD224" s="58"/>
      <c r="AE224" s="58"/>
      <c r="AF224" s="58"/>
      <c r="AG224" s="58"/>
      <c r="AH224" s="58"/>
    </row>
    <row r="225" spans="1:34">
      <c r="A225" s="57">
        <v>224</v>
      </c>
      <c r="B225" s="59">
        <v>12</v>
      </c>
      <c r="C225" s="59">
        <v>1854</v>
      </c>
      <c r="D225" s="59" t="s">
        <v>836</v>
      </c>
      <c r="E225" s="59">
        <v>216</v>
      </c>
      <c r="F225" s="58" t="s">
        <v>823</v>
      </c>
      <c r="G225" s="58">
        <v>304</v>
      </c>
      <c r="H225" s="58"/>
      <c r="I225" s="58"/>
      <c r="J225" s="58"/>
      <c r="K225" s="58"/>
      <c r="L225" s="58"/>
      <c r="M225" s="58"/>
      <c r="N225" s="59"/>
      <c r="O225" s="59"/>
      <c r="P225" s="58"/>
      <c r="Q225" s="58"/>
      <c r="R225" s="58"/>
      <c r="S225" s="58"/>
      <c r="T225" s="58"/>
      <c r="U225" s="58"/>
      <c r="V225" s="58"/>
      <c r="W225" s="58"/>
      <c r="X225" s="58"/>
      <c r="Y225" s="58"/>
      <c r="Z225" s="58"/>
      <c r="AA225" s="58"/>
      <c r="AB225" s="58"/>
      <c r="AC225" s="58"/>
      <c r="AD225" s="58"/>
      <c r="AE225" s="58"/>
      <c r="AF225" s="58"/>
      <c r="AG225" s="58"/>
      <c r="AH225" s="58"/>
    </row>
    <row r="226" spans="1:34">
      <c r="A226" s="57">
        <v>225</v>
      </c>
      <c r="B226" s="59">
        <v>12</v>
      </c>
      <c r="C226" s="59">
        <v>1854</v>
      </c>
      <c r="D226" s="59" t="s">
        <v>836</v>
      </c>
      <c r="E226" s="59">
        <v>216</v>
      </c>
      <c r="F226" s="58" t="s">
        <v>823</v>
      </c>
      <c r="G226" s="58">
        <v>304</v>
      </c>
      <c r="H226" s="58" t="s">
        <v>565</v>
      </c>
      <c r="I226" s="58">
        <v>177</v>
      </c>
      <c r="J226" s="58"/>
      <c r="K226" s="58"/>
      <c r="L226" s="58"/>
      <c r="M226" s="58"/>
      <c r="N226" s="59" t="s">
        <v>843</v>
      </c>
      <c r="O226" s="59">
        <v>83</v>
      </c>
      <c r="P226" s="58"/>
      <c r="Q226" s="58"/>
      <c r="R226" s="58"/>
      <c r="S226" s="58"/>
      <c r="T226" s="58"/>
      <c r="U226" s="58"/>
      <c r="V226" s="58"/>
      <c r="W226" s="58"/>
      <c r="X226" s="58"/>
      <c r="Y226" s="58"/>
      <c r="Z226" s="58"/>
      <c r="AA226" s="58"/>
      <c r="AB226" s="58"/>
      <c r="AC226" s="58"/>
      <c r="AD226" s="58"/>
      <c r="AE226" s="58"/>
      <c r="AF226" s="58"/>
      <c r="AG226" s="58"/>
      <c r="AH226" s="58"/>
    </row>
    <row r="227" spans="1:34">
      <c r="A227" s="57">
        <v>226</v>
      </c>
      <c r="B227" s="59">
        <v>11</v>
      </c>
      <c r="C227" s="59">
        <v>1855</v>
      </c>
      <c r="D227" s="59" t="s">
        <v>823</v>
      </c>
      <c r="E227" s="59">
        <v>304</v>
      </c>
      <c r="F227" s="58" t="s">
        <v>565</v>
      </c>
      <c r="G227" s="58">
        <v>177</v>
      </c>
      <c r="H227" s="58"/>
      <c r="I227" s="58"/>
      <c r="J227" s="58"/>
      <c r="K227" s="58"/>
      <c r="L227" s="58"/>
      <c r="M227" s="58"/>
      <c r="N227" s="59" t="s">
        <v>843</v>
      </c>
      <c r="O227" s="59">
        <v>83</v>
      </c>
      <c r="P227" s="58"/>
      <c r="Q227" s="58"/>
      <c r="R227" s="58"/>
      <c r="S227" s="58"/>
      <c r="T227" s="58"/>
      <c r="U227" s="58"/>
      <c r="V227" s="58"/>
      <c r="W227" s="58"/>
      <c r="X227" s="58"/>
      <c r="Y227" s="58"/>
      <c r="Z227" s="58"/>
      <c r="AA227" s="58"/>
      <c r="AB227" s="58"/>
      <c r="AC227" s="58"/>
      <c r="AD227" s="58"/>
      <c r="AE227" s="58"/>
      <c r="AF227" s="58"/>
      <c r="AG227" s="58"/>
      <c r="AH227" s="58"/>
    </row>
    <row r="228" spans="1:34">
      <c r="A228" s="57">
        <v>227</v>
      </c>
      <c r="B228" s="59">
        <v>2</v>
      </c>
      <c r="C228" s="59">
        <v>1863</v>
      </c>
      <c r="D228" s="59" t="s">
        <v>844</v>
      </c>
      <c r="E228" s="59">
        <v>172</v>
      </c>
      <c r="F228" s="58" t="s">
        <v>843</v>
      </c>
      <c r="G228" s="58">
        <v>83</v>
      </c>
      <c r="H228" s="58"/>
      <c r="I228" s="58"/>
      <c r="J228" s="58"/>
      <c r="K228" s="58"/>
      <c r="L228" s="58"/>
      <c r="M228" s="58"/>
      <c r="N228" s="59"/>
      <c r="O228" s="59"/>
      <c r="P228" s="58"/>
      <c r="Q228" s="58"/>
      <c r="R228" s="58"/>
      <c r="S228" s="58"/>
      <c r="T228" s="58"/>
      <c r="U228" s="58"/>
      <c r="V228" s="58"/>
      <c r="W228" s="58"/>
      <c r="X228" s="58"/>
      <c r="Y228" s="58"/>
      <c r="Z228" s="58"/>
      <c r="AA228" s="58"/>
      <c r="AB228" s="58"/>
      <c r="AC228" s="58"/>
      <c r="AD228" s="58"/>
      <c r="AE228" s="58"/>
      <c r="AF228" s="58"/>
      <c r="AG228" s="58"/>
      <c r="AH228" s="58"/>
    </row>
    <row r="229" spans="1:34">
      <c r="A229" s="57">
        <v>228</v>
      </c>
      <c r="B229" s="59">
        <v>4</v>
      </c>
      <c r="C229" s="59">
        <v>1866</v>
      </c>
      <c r="D229" s="59" t="s">
        <v>850</v>
      </c>
      <c r="E229" s="59"/>
      <c r="F229" s="58" t="s">
        <v>844</v>
      </c>
      <c r="G229" s="58">
        <v>172</v>
      </c>
      <c r="H229" s="58"/>
      <c r="I229" s="58"/>
      <c r="J229" s="58"/>
      <c r="K229" s="58"/>
      <c r="L229" s="58"/>
      <c r="M229" s="58"/>
      <c r="N229" s="59" t="s">
        <v>836</v>
      </c>
      <c r="O229" s="59">
        <v>216</v>
      </c>
      <c r="P229" s="58"/>
      <c r="Q229" s="58"/>
      <c r="R229" s="58"/>
      <c r="S229" s="58"/>
      <c r="T229" s="58"/>
      <c r="U229" s="58"/>
      <c r="V229" s="58"/>
      <c r="W229" s="58"/>
      <c r="X229" s="58"/>
      <c r="Y229" s="58"/>
      <c r="Z229" s="58"/>
      <c r="AA229" s="58"/>
      <c r="AB229" s="58"/>
      <c r="AC229" s="58"/>
      <c r="AD229" s="58"/>
      <c r="AE229" s="58"/>
      <c r="AF229" s="58"/>
      <c r="AG229" s="58"/>
      <c r="AH229" s="58"/>
    </row>
    <row r="230" spans="1:34">
      <c r="A230" s="57">
        <v>229</v>
      </c>
      <c r="B230" s="59">
        <v>6</v>
      </c>
      <c r="C230" s="59">
        <v>1873</v>
      </c>
      <c r="D230" s="59" t="s">
        <v>851</v>
      </c>
      <c r="E230" s="59">
        <v>379</v>
      </c>
      <c r="F230" s="58" t="s">
        <v>843</v>
      </c>
      <c r="G230" s="58">
        <v>83</v>
      </c>
      <c r="H230" s="58"/>
      <c r="I230" s="58"/>
      <c r="J230" s="58"/>
      <c r="K230" s="58"/>
      <c r="L230" s="58"/>
      <c r="M230" s="58"/>
      <c r="N230" s="59" t="s">
        <v>823</v>
      </c>
      <c r="O230" s="59">
        <v>304</v>
      </c>
      <c r="P230" s="58"/>
      <c r="Q230" s="58"/>
      <c r="R230" s="58"/>
      <c r="S230" s="58"/>
      <c r="T230" s="58"/>
      <c r="U230" s="58"/>
      <c r="V230" s="58"/>
      <c r="W230" s="58"/>
      <c r="X230" s="58"/>
      <c r="Y230" s="58"/>
      <c r="Z230" s="58"/>
      <c r="AA230" s="58"/>
      <c r="AB230" s="58"/>
      <c r="AC230" s="58"/>
      <c r="AD230" s="58"/>
      <c r="AE230" s="58"/>
      <c r="AF230" s="58"/>
      <c r="AG230" s="58"/>
      <c r="AH230" s="58"/>
    </row>
    <row r="231" spans="1:34">
      <c r="A231" s="57">
        <v>230</v>
      </c>
      <c r="B231" s="59">
        <v>6</v>
      </c>
      <c r="C231" s="59">
        <v>1873</v>
      </c>
      <c r="D231" s="59" t="s">
        <v>836</v>
      </c>
      <c r="E231" s="59">
        <v>216</v>
      </c>
      <c r="F231" s="58" t="s">
        <v>843</v>
      </c>
      <c r="G231" s="58">
        <v>83</v>
      </c>
      <c r="H231" s="58"/>
      <c r="I231" s="58"/>
      <c r="J231" s="58"/>
      <c r="K231" s="58"/>
      <c r="L231" s="58"/>
      <c r="M231" s="58"/>
      <c r="N231" s="59" t="s">
        <v>823</v>
      </c>
      <c r="O231" s="59">
        <v>304</v>
      </c>
      <c r="P231" s="58"/>
      <c r="Q231" s="58"/>
      <c r="R231" s="58"/>
      <c r="S231" s="58"/>
      <c r="T231" s="58"/>
      <c r="U231" s="58"/>
      <c r="V231" s="58"/>
      <c r="W231" s="58"/>
      <c r="X231" s="58"/>
      <c r="Y231" s="58"/>
      <c r="Z231" s="58"/>
      <c r="AA231" s="58"/>
      <c r="AB231" s="58"/>
      <c r="AC231" s="58"/>
      <c r="AD231" s="58"/>
      <c r="AE231" s="58"/>
      <c r="AF231" s="58"/>
      <c r="AG231" s="58"/>
      <c r="AH231" s="58"/>
    </row>
    <row r="232" spans="1:34">
      <c r="A232" s="57">
        <v>231</v>
      </c>
      <c r="B232" s="59">
        <v>10</v>
      </c>
      <c r="C232" s="59">
        <v>1879</v>
      </c>
      <c r="D232" s="59" t="s">
        <v>836</v>
      </c>
      <c r="E232" s="59">
        <v>216</v>
      </c>
      <c r="F232" s="58" t="s">
        <v>851</v>
      </c>
      <c r="G232" s="58">
        <v>379</v>
      </c>
      <c r="H232" s="58"/>
      <c r="I232" s="58"/>
      <c r="J232" s="58"/>
      <c r="K232" s="58"/>
      <c r="L232" s="58"/>
      <c r="M232" s="58"/>
      <c r="N232" s="59" t="s">
        <v>843</v>
      </c>
      <c r="O232" s="59">
        <v>83</v>
      </c>
      <c r="P232" s="58"/>
      <c r="Q232" s="58"/>
      <c r="R232" s="58"/>
      <c r="S232" s="58"/>
      <c r="T232" s="58"/>
      <c r="U232" s="58"/>
      <c r="V232" s="58"/>
      <c r="W232" s="58"/>
      <c r="X232" s="58"/>
      <c r="Y232" s="58"/>
      <c r="Z232" s="58"/>
      <c r="AA232" s="58"/>
      <c r="AB232" s="58"/>
      <c r="AC232" s="58"/>
      <c r="AD232" s="58"/>
      <c r="AE232" s="58"/>
      <c r="AF232" s="58"/>
      <c r="AG232" s="58"/>
      <c r="AH232" s="58"/>
    </row>
    <row r="233" spans="1:34">
      <c r="A233" s="57">
        <v>232</v>
      </c>
      <c r="B233" s="59">
        <v>5</v>
      </c>
      <c r="C233" s="59">
        <v>1882</v>
      </c>
      <c r="D233" s="59" t="s">
        <v>836</v>
      </c>
      <c r="E233" s="59">
        <v>216</v>
      </c>
      <c r="F233" s="58" t="s">
        <v>851</v>
      </c>
      <c r="G233" s="58">
        <v>379</v>
      </c>
      <c r="H233" s="58" t="s">
        <v>850</v>
      </c>
      <c r="I233" s="58"/>
      <c r="J233" s="58"/>
      <c r="K233" s="58"/>
      <c r="L233" s="58"/>
      <c r="M233" s="58"/>
      <c r="N233" s="59" t="s">
        <v>843</v>
      </c>
      <c r="O233" s="59">
        <v>83</v>
      </c>
      <c r="P233" s="58"/>
      <c r="Q233" s="58"/>
      <c r="R233" s="58"/>
      <c r="S233" s="58"/>
      <c r="T233" s="58"/>
      <c r="U233" s="58"/>
      <c r="V233" s="58"/>
      <c r="W233" s="58"/>
      <c r="X233" s="58"/>
      <c r="Y233" s="58"/>
      <c r="Z233" s="58"/>
      <c r="AA233" s="58"/>
      <c r="AB233" s="58"/>
      <c r="AC233" s="58"/>
      <c r="AD233" s="58"/>
      <c r="AE233" s="58"/>
      <c r="AF233" s="58"/>
      <c r="AG233" s="58"/>
      <c r="AH233" s="58"/>
    </row>
    <row r="234" spans="1:34">
      <c r="A234" s="57">
        <v>233</v>
      </c>
      <c r="B234" s="59">
        <v>10</v>
      </c>
      <c r="C234" s="59">
        <v>1883</v>
      </c>
      <c r="D234" s="59" t="s">
        <v>836</v>
      </c>
      <c r="E234" s="59">
        <v>216</v>
      </c>
      <c r="F234" s="58" t="s">
        <v>851</v>
      </c>
      <c r="G234" s="58">
        <v>379</v>
      </c>
      <c r="H234" s="58"/>
      <c r="I234" s="58"/>
      <c r="J234" s="58"/>
      <c r="K234" s="58"/>
      <c r="L234" s="58"/>
      <c r="M234" s="58"/>
      <c r="N234" s="59"/>
      <c r="O234" s="59"/>
      <c r="P234" s="58"/>
      <c r="Q234" s="58"/>
      <c r="R234" s="58"/>
      <c r="S234" s="58"/>
      <c r="T234" s="58"/>
      <c r="U234" s="58"/>
      <c r="V234" s="58"/>
      <c r="W234" s="58"/>
      <c r="X234" s="58"/>
      <c r="Y234" s="58"/>
      <c r="Z234" s="58"/>
      <c r="AA234" s="58"/>
      <c r="AB234" s="58"/>
      <c r="AC234" s="58"/>
      <c r="AD234" s="58"/>
      <c r="AE234" s="58"/>
      <c r="AF234" s="58"/>
      <c r="AG234" s="58"/>
      <c r="AH234" s="58"/>
    </row>
    <row r="235" spans="1:34">
      <c r="A235" s="57">
        <v>234</v>
      </c>
      <c r="B235" s="59">
        <v>5</v>
      </c>
      <c r="C235" s="59">
        <v>1887</v>
      </c>
      <c r="D235" s="59" t="s">
        <v>836</v>
      </c>
      <c r="E235" s="59">
        <v>216</v>
      </c>
      <c r="F235" s="58" t="s">
        <v>851</v>
      </c>
      <c r="G235" s="58">
        <v>379</v>
      </c>
      <c r="H235" s="58" t="s">
        <v>850</v>
      </c>
      <c r="I235" s="58"/>
      <c r="J235" s="58"/>
      <c r="K235" s="58"/>
      <c r="L235" s="58"/>
      <c r="M235" s="58"/>
      <c r="N235" s="59"/>
      <c r="O235" s="59"/>
      <c r="P235" s="58"/>
      <c r="Q235" s="58"/>
      <c r="R235" s="58"/>
      <c r="S235" s="58"/>
      <c r="T235" s="58"/>
      <c r="U235" s="58"/>
      <c r="V235" s="58"/>
      <c r="W235" s="58"/>
      <c r="X235" s="58"/>
      <c r="Y235" s="58"/>
      <c r="Z235" s="58"/>
      <c r="AA235" s="58"/>
      <c r="AB235" s="58"/>
      <c r="AC235" s="58"/>
      <c r="AD235" s="58"/>
      <c r="AE235" s="58"/>
      <c r="AF235" s="58"/>
      <c r="AG235" s="58"/>
      <c r="AH235" s="58"/>
    </row>
    <row r="236" spans="1:34">
      <c r="A236" s="57">
        <v>235</v>
      </c>
      <c r="B236" s="59">
        <v>5</v>
      </c>
      <c r="C236" s="59">
        <v>1888</v>
      </c>
      <c r="D236" s="59" t="s">
        <v>836</v>
      </c>
      <c r="E236" s="59">
        <v>216</v>
      </c>
      <c r="F236" s="58" t="s">
        <v>851</v>
      </c>
      <c r="G236" s="58">
        <v>379</v>
      </c>
      <c r="H236" s="58" t="s">
        <v>850</v>
      </c>
      <c r="I236" s="58"/>
      <c r="J236" s="58"/>
      <c r="K236" s="58"/>
      <c r="L236" s="58"/>
      <c r="M236" s="58"/>
      <c r="N236" s="59"/>
      <c r="O236" s="59"/>
      <c r="P236" s="58"/>
      <c r="Q236" s="58"/>
      <c r="R236" s="58"/>
      <c r="S236" s="58"/>
      <c r="T236" s="58"/>
      <c r="U236" s="58"/>
      <c r="V236" s="58"/>
      <c r="W236" s="58"/>
      <c r="X236" s="58"/>
      <c r="Y236" s="58"/>
      <c r="Z236" s="58"/>
      <c r="AA236" s="58"/>
      <c r="AB236" s="58"/>
      <c r="AC236" s="58"/>
      <c r="AD236" s="58"/>
      <c r="AE236" s="58"/>
      <c r="AF236" s="58"/>
      <c r="AG236" s="58"/>
      <c r="AH236" s="58"/>
    </row>
    <row r="237" spans="1:34">
      <c r="A237" s="57">
        <v>236</v>
      </c>
      <c r="B237" s="59">
        <v>1</v>
      </c>
      <c r="C237" s="59">
        <v>1894</v>
      </c>
      <c r="D237" s="59" t="s">
        <v>823</v>
      </c>
      <c r="E237" s="59">
        <v>304</v>
      </c>
      <c r="F237" s="58" t="s">
        <v>843</v>
      </c>
      <c r="G237" s="58">
        <v>83</v>
      </c>
      <c r="H237" s="58"/>
      <c r="I237" s="58"/>
      <c r="J237" s="58"/>
      <c r="K237" s="58"/>
      <c r="L237" s="58"/>
      <c r="M237" s="58"/>
      <c r="N237" s="59" t="s">
        <v>836</v>
      </c>
      <c r="O237" s="59">
        <v>216</v>
      </c>
      <c r="P237" s="58" t="s">
        <v>852</v>
      </c>
      <c r="Q237" s="58">
        <v>379</v>
      </c>
      <c r="R237" s="58"/>
      <c r="S237" s="58"/>
      <c r="T237" s="58"/>
      <c r="U237" s="58"/>
      <c r="V237" s="58"/>
      <c r="W237" s="58"/>
      <c r="X237" s="58"/>
      <c r="Y237" s="58"/>
      <c r="Z237" s="58"/>
      <c r="AA237" s="58"/>
      <c r="AB237" s="58"/>
      <c r="AC237" s="58"/>
      <c r="AD237" s="58"/>
      <c r="AE237" s="58"/>
      <c r="AF237" s="58"/>
      <c r="AG237" s="58"/>
      <c r="AH237" s="58"/>
    </row>
    <row r="238" spans="1:34">
      <c r="A238" s="57">
        <v>237</v>
      </c>
      <c r="B238" s="59">
        <v>12</v>
      </c>
      <c r="C238" s="59">
        <v>1893</v>
      </c>
      <c r="D238" s="59" t="s">
        <v>823</v>
      </c>
      <c r="E238" s="59">
        <v>304</v>
      </c>
      <c r="F238" s="58" t="s">
        <v>843</v>
      </c>
      <c r="G238" s="58">
        <v>83</v>
      </c>
      <c r="H238" s="58"/>
      <c r="I238" s="58"/>
      <c r="J238" s="58"/>
      <c r="K238" s="58"/>
      <c r="L238" s="58"/>
      <c r="M238" s="58"/>
      <c r="N238" s="59" t="s">
        <v>836</v>
      </c>
      <c r="O238" s="59">
        <v>216</v>
      </c>
      <c r="P238" s="58" t="s">
        <v>852</v>
      </c>
      <c r="Q238" s="58">
        <v>379</v>
      </c>
      <c r="R238" s="58"/>
      <c r="S238" s="58"/>
      <c r="T238" s="58"/>
      <c r="U238" s="58"/>
      <c r="V238" s="58"/>
      <c r="W238" s="58"/>
      <c r="X238" s="58"/>
      <c r="Y238" s="58"/>
      <c r="Z238" s="58"/>
      <c r="AA238" s="58"/>
      <c r="AB238" s="58"/>
      <c r="AC238" s="58"/>
      <c r="AD238" s="58"/>
      <c r="AE238" s="58"/>
      <c r="AF238" s="58"/>
      <c r="AG238" s="58"/>
      <c r="AH238" s="58"/>
    </row>
    <row r="239" spans="1:34">
      <c r="A239" s="57">
        <v>238</v>
      </c>
      <c r="B239" s="59">
        <v>1</v>
      </c>
      <c r="C239" s="59">
        <v>1902</v>
      </c>
      <c r="D239" s="59" t="s">
        <v>565</v>
      </c>
      <c r="E239" s="59">
        <v>177</v>
      </c>
      <c r="F239" s="58" t="s">
        <v>853</v>
      </c>
      <c r="G239" s="58">
        <v>999</v>
      </c>
      <c r="H239" s="58"/>
      <c r="I239" s="58"/>
      <c r="J239" s="58"/>
      <c r="K239" s="58"/>
      <c r="L239" s="58"/>
      <c r="M239" s="58"/>
      <c r="N239" s="59" t="s">
        <v>851</v>
      </c>
      <c r="O239" s="59">
        <v>379</v>
      </c>
      <c r="P239" s="58"/>
      <c r="Q239" s="58"/>
      <c r="R239" s="58"/>
      <c r="S239" s="58"/>
      <c r="T239" s="58"/>
      <c r="U239" s="58"/>
      <c r="V239" s="58"/>
      <c r="W239" s="58"/>
      <c r="X239" s="58"/>
      <c r="Y239" s="58"/>
      <c r="Z239" s="58"/>
      <c r="AA239" s="58"/>
      <c r="AB239" s="58"/>
      <c r="AC239" s="58"/>
      <c r="AD239" s="58"/>
      <c r="AE239" s="58"/>
      <c r="AF239" s="58"/>
      <c r="AG239" s="58"/>
      <c r="AH239" s="58"/>
    </row>
    <row r="240" spans="1:34">
      <c r="A240" s="57">
        <v>239</v>
      </c>
      <c r="B240" s="61"/>
      <c r="C240" s="62">
        <v>1904</v>
      </c>
      <c r="D240" s="61" t="s">
        <v>565</v>
      </c>
      <c r="E240" s="59">
        <v>177</v>
      </c>
      <c r="F240" s="62" t="s">
        <v>853</v>
      </c>
      <c r="G240" s="58">
        <v>999</v>
      </c>
      <c r="H240" s="62"/>
      <c r="I240" s="62"/>
      <c r="J240" s="62"/>
      <c r="K240" s="62"/>
      <c r="L240" s="62"/>
      <c r="M240" s="62"/>
      <c r="N240" s="61" t="s">
        <v>851</v>
      </c>
      <c r="O240" s="59">
        <v>379</v>
      </c>
      <c r="P240" s="62"/>
      <c r="Q240" s="62"/>
      <c r="R240" s="62"/>
      <c r="S240" s="62"/>
      <c r="T240" s="62"/>
      <c r="U240" s="62"/>
      <c r="V240" s="62">
        <v>1</v>
      </c>
      <c r="W240" s="62"/>
      <c r="X240" s="62"/>
      <c r="Y240" s="62"/>
      <c r="Z240" s="62"/>
      <c r="AA240" s="62"/>
      <c r="AB240" s="62"/>
      <c r="AC240" s="62"/>
      <c r="AD240" s="62"/>
      <c r="AE240" s="62"/>
      <c r="AF240" s="62"/>
      <c r="AG240" s="62"/>
      <c r="AH240" s="62"/>
    </row>
    <row r="241" spans="1:34">
      <c r="A241" s="57">
        <v>240</v>
      </c>
      <c r="B241" s="59">
        <v>4</v>
      </c>
      <c r="C241" s="59">
        <v>1915</v>
      </c>
      <c r="D241" s="59" t="s">
        <v>565</v>
      </c>
      <c r="E241" s="59">
        <v>177</v>
      </c>
      <c r="F241" s="58" t="s">
        <v>823</v>
      </c>
      <c r="G241" s="58">
        <v>304</v>
      </c>
      <c r="H241" s="58" t="s">
        <v>843</v>
      </c>
      <c r="I241" s="58">
        <v>83</v>
      </c>
      <c r="J241" s="58"/>
      <c r="K241" s="58"/>
      <c r="L241" s="58"/>
      <c r="M241" s="58"/>
      <c r="N241" s="59" t="s">
        <v>836</v>
      </c>
      <c r="O241" s="59">
        <v>216</v>
      </c>
      <c r="P241" s="58" t="s">
        <v>851</v>
      </c>
      <c r="Q241" s="58">
        <v>379</v>
      </c>
      <c r="R241" s="58"/>
      <c r="S241" s="58"/>
      <c r="T241" s="58"/>
      <c r="U241" s="58"/>
      <c r="V241" s="58"/>
      <c r="W241" s="58"/>
      <c r="X241" s="58"/>
      <c r="Y241" s="58"/>
      <c r="Z241" s="58"/>
      <c r="AA241" s="58"/>
      <c r="AB241" s="58"/>
      <c r="AC241" s="58"/>
      <c r="AD241" s="58"/>
      <c r="AE241" s="58"/>
      <c r="AF241" s="58"/>
      <c r="AG241" s="58"/>
      <c r="AH241" s="58"/>
    </row>
    <row r="242" spans="1:34">
      <c r="A242" s="57">
        <v>241</v>
      </c>
      <c r="B242" s="59">
        <v>4</v>
      </c>
      <c r="C242" s="59">
        <v>1915</v>
      </c>
      <c r="D242" s="59" t="s">
        <v>823</v>
      </c>
      <c r="E242" s="59">
        <v>304</v>
      </c>
      <c r="F242" s="58" t="s">
        <v>565</v>
      </c>
      <c r="G242" s="58">
        <v>177</v>
      </c>
      <c r="H242" s="58" t="s">
        <v>850</v>
      </c>
      <c r="I242" s="58"/>
      <c r="J242" s="58" t="s">
        <v>843</v>
      </c>
      <c r="K242" s="58">
        <v>83</v>
      </c>
      <c r="L242" s="58"/>
      <c r="M242" s="58"/>
      <c r="N242" s="59" t="s">
        <v>836</v>
      </c>
      <c r="O242" s="59">
        <v>216</v>
      </c>
      <c r="P242" s="58" t="s">
        <v>851</v>
      </c>
      <c r="Q242" s="58">
        <v>379</v>
      </c>
      <c r="R242" s="58"/>
      <c r="S242" s="58"/>
      <c r="T242" s="58"/>
      <c r="U242" s="58"/>
      <c r="V242" s="58"/>
      <c r="W242" s="58"/>
      <c r="X242" s="58"/>
      <c r="Y242" s="58"/>
      <c r="Z242" s="58"/>
      <c r="AA242" s="58"/>
      <c r="AB242" s="58"/>
      <c r="AC242" s="58"/>
      <c r="AD242" s="58"/>
      <c r="AE242" s="58"/>
      <c r="AF242" s="58"/>
      <c r="AG242" s="58"/>
      <c r="AH242" s="58"/>
    </row>
    <row r="243" spans="1:34">
      <c r="A243" s="57">
        <v>242</v>
      </c>
      <c r="B243" s="59">
        <v>9</v>
      </c>
      <c r="C243" s="59">
        <v>1915</v>
      </c>
      <c r="D243" s="59" t="s">
        <v>836</v>
      </c>
      <c r="E243" s="59">
        <v>216</v>
      </c>
      <c r="F243" s="58" t="s">
        <v>851</v>
      </c>
      <c r="G243" s="58">
        <v>379</v>
      </c>
      <c r="H243" s="58"/>
      <c r="I243" s="58"/>
      <c r="J243" s="58"/>
      <c r="K243" s="58"/>
      <c r="L243" s="58"/>
      <c r="M243" s="58"/>
      <c r="N243" s="59" t="s">
        <v>823</v>
      </c>
      <c r="O243" s="59">
        <v>304</v>
      </c>
      <c r="P243" s="58" t="s">
        <v>565</v>
      </c>
      <c r="Q243" s="58">
        <v>177</v>
      </c>
      <c r="R243" s="58" t="s">
        <v>850</v>
      </c>
      <c r="S243" s="58"/>
      <c r="T243" s="58" t="s">
        <v>843</v>
      </c>
      <c r="U243" s="58">
        <v>83</v>
      </c>
      <c r="V243" s="58"/>
      <c r="W243" s="58"/>
      <c r="X243" s="58"/>
      <c r="Y243" s="58"/>
      <c r="Z243" s="58"/>
      <c r="AA243" s="58"/>
      <c r="AB243" s="58"/>
      <c r="AC243" s="58"/>
      <c r="AD243" s="58"/>
      <c r="AE243" s="58"/>
      <c r="AF243" s="58"/>
      <c r="AG243" s="58"/>
      <c r="AH243" s="58"/>
    </row>
    <row r="244" spans="1:34">
      <c r="A244" s="57">
        <v>243</v>
      </c>
      <c r="B244" s="59">
        <v>1</v>
      </c>
      <c r="C244" s="59">
        <v>1916</v>
      </c>
      <c r="D244" s="59" t="s">
        <v>565</v>
      </c>
      <c r="E244" s="59">
        <v>177</v>
      </c>
      <c r="F244" s="58" t="s">
        <v>823</v>
      </c>
      <c r="G244" s="58">
        <v>304</v>
      </c>
      <c r="H244" s="58" t="s">
        <v>843</v>
      </c>
      <c r="I244" s="58">
        <v>83</v>
      </c>
      <c r="J244" s="58"/>
      <c r="K244" s="58"/>
      <c r="L244" s="58"/>
      <c r="M244" s="58"/>
      <c r="N244" s="59" t="s">
        <v>836</v>
      </c>
      <c r="O244" s="59">
        <v>216</v>
      </c>
      <c r="P244" s="58" t="s">
        <v>851</v>
      </c>
      <c r="Q244" s="58">
        <v>379</v>
      </c>
      <c r="R244" s="58"/>
      <c r="S244" s="58"/>
      <c r="T244" s="58"/>
      <c r="U244" s="58"/>
      <c r="V244" s="58"/>
      <c r="W244" s="58"/>
      <c r="X244" s="58"/>
      <c r="Y244" s="58"/>
      <c r="Z244" s="58"/>
      <c r="AA244" s="58"/>
      <c r="AB244" s="58"/>
      <c r="AC244" s="58"/>
      <c r="AD244" s="58"/>
      <c r="AE244" s="58"/>
      <c r="AF244" s="58"/>
      <c r="AG244" s="58"/>
      <c r="AH244" s="58"/>
    </row>
    <row r="245" spans="1:34">
      <c r="A245" s="57">
        <v>244</v>
      </c>
      <c r="B245" s="59">
        <v>8</v>
      </c>
      <c r="C245" s="59">
        <v>1916</v>
      </c>
      <c r="D245" s="59" t="s">
        <v>823</v>
      </c>
      <c r="E245" s="59">
        <v>304</v>
      </c>
      <c r="F245" s="58" t="s">
        <v>565</v>
      </c>
      <c r="G245" s="58">
        <v>177</v>
      </c>
      <c r="H245" s="58" t="s">
        <v>843</v>
      </c>
      <c r="I245" s="58">
        <v>83</v>
      </c>
      <c r="J245" s="58"/>
      <c r="K245" s="58"/>
      <c r="L245" s="58"/>
      <c r="M245" s="58"/>
      <c r="N245" s="59"/>
      <c r="O245" s="59"/>
      <c r="P245" s="58"/>
      <c r="Q245" s="58"/>
      <c r="R245" s="58"/>
      <c r="S245" s="58"/>
      <c r="T245" s="58"/>
      <c r="U245" s="58"/>
      <c r="V245" s="58"/>
      <c r="W245" s="58"/>
      <c r="X245" s="58"/>
      <c r="Y245" s="58"/>
      <c r="Z245" s="58"/>
      <c r="AA245" s="58"/>
      <c r="AB245" s="58"/>
      <c r="AC245" s="58"/>
      <c r="AD245" s="58"/>
      <c r="AE245" s="58"/>
      <c r="AF245" s="58"/>
      <c r="AG245" s="58"/>
      <c r="AH245" s="58"/>
    </row>
    <row r="246" spans="1:34">
      <c r="A246" s="57">
        <v>245</v>
      </c>
      <c r="B246" s="59">
        <v>2</v>
      </c>
      <c r="C246" s="59">
        <v>1917</v>
      </c>
      <c r="D246" s="59" t="s">
        <v>565</v>
      </c>
      <c r="E246" s="59">
        <v>177</v>
      </c>
      <c r="F246" s="58" t="s">
        <v>853</v>
      </c>
      <c r="G246" s="58">
        <v>999</v>
      </c>
      <c r="H246" s="58"/>
      <c r="I246" s="58"/>
      <c r="J246" s="58"/>
      <c r="K246" s="58"/>
      <c r="L246" s="58"/>
      <c r="M246" s="58"/>
      <c r="N246" s="59"/>
      <c r="O246" s="59"/>
      <c r="P246" s="58"/>
      <c r="Q246" s="58"/>
      <c r="R246" s="58"/>
      <c r="S246" s="58"/>
      <c r="T246" s="58"/>
      <c r="U246" s="58"/>
      <c r="V246" s="58"/>
      <c r="W246" s="58"/>
      <c r="X246" s="58"/>
      <c r="Y246" s="58"/>
      <c r="Z246" s="58"/>
      <c r="AA246" s="58"/>
      <c r="AB246" s="58"/>
      <c r="AC246" s="58"/>
      <c r="AD246" s="58"/>
      <c r="AE246" s="58"/>
      <c r="AF246" s="58"/>
      <c r="AG246" s="58"/>
      <c r="AH246" s="58"/>
    </row>
    <row r="247" spans="1:34">
      <c r="A247" s="57">
        <v>246</v>
      </c>
      <c r="B247" s="59">
        <v>1</v>
      </c>
      <c r="C247" s="59">
        <v>1935</v>
      </c>
      <c r="D247" s="59" t="s">
        <v>823</v>
      </c>
      <c r="E247" s="59">
        <v>304</v>
      </c>
      <c r="F247" s="58" t="s">
        <v>843</v>
      </c>
      <c r="G247" s="58">
        <v>83</v>
      </c>
      <c r="H247" s="58"/>
      <c r="I247" s="58"/>
      <c r="J247" s="58"/>
      <c r="K247" s="58"/>
      <c r="L247" s="58"/>
      <c r="M247" s="58"/>
      <c r="N247" s="59"/>
      <c r="O247" s="59"/>
      <c r="P247" s="58"/>
      <c r="Q247" s="58"/>
      <c r="R247" s="58"/>
      <c r="S247" s="58"/>
      <c r="T247" s="58"/>
      <c r="U247" s="58"/>
      <c r="V247" s="58"/>
      <c r="W247" s="58"/>
      <c r="X247" s="58"/>
      <c r="Y247" s="58"/>
      <c r="Z247" s="58"/>
      <c r="AA247" s="58"/>
      <c r="AB247" s="58"/>
      <c r="AC247" s="58"/>
      <c r="AD247" s="58"/>
      <c r="AE247" s="58"/>
      <c r="AF247" s="58"/>
      <c r="AG247" s="58"/>
      <c r="AH247" s="58"/>
    </row>
    <row r="248" spans="1:34">
      <c r="A248" s="57">
        <v>247</v>
      </c>
      <c r="B248" s="59">
        <v>5</v>
      </c>
      <c r="C248" s="59">
        <v>1939</v>
      </c>
      <c r="D248" s="59" t="s">
        <v>851</v>
      </c>
      <c r="E248" s="59">
        <v>379</v>
      </c>
      <c r="F248" s="58" t="s">
        <v>850</v>
      </c>
      <c r="G248" s="58"/>
      <c r="H248" s="58"/>
      <c r="I248" s="58"/>
      <c r="J248" s="58"/>
      <c r="K248" s="58"/>
      <c r="L248" s="58"/>
      <c r="M248" s="58"/>
      <c r="N248" s="59"/>
      <c r="O248" s="59"/>
      <c r="P248" s="58"/>
      <c r="Q248" s="58"/>
      <c r="R248" s="58"/>
      <c r="S248" s="58"/>
      <c r="T248" s="58"/>
      <c r="U248" s="58"/>
      <c r="V248" s="58"/>
      <c r="W248" s="58"/>
      <c r="X248" s="58"/>
      <c r="Y248" s="58"/>
      <c r="Z248" s="58"/>
      <c r="AA248" s="58"/>
      <c r="AB248" s="58"/>
      <c r="AC248" s="58"/>
      <c r="AD248" s="58"/>
      <c r="AE248" s="58"/>
      <c r="AF248" s="58"/>
      <c r="AG248" s="58"/>
      <c r="AH248" s="58"/>
    </row>
    <row r="249" spans="1:34">
      <c r="A249" s="57">
        <v>248</v>
      </c>
      <c r="B249" s="59">
        <v>10</v>
      </c>
      <c r="C249" s="59">
        <v>1939</v>
      </c>
      <c r="D249" s="59" t="s">
        <v>823</v>
      </c>
      <c r="E249" s="59">
        <v>304</v>
      </c>
      <c r="F249" s="58" t="s">
        <v>565</v>
      </c>
      <c r="G249" s="58">
        <v>177</v>
      </c>
      <c r="H249" s="58"/>
      <c r="I249" s="58"/>
      <c r="J249" s="58"/>
      <c r="K249" s="58"/>
      <c r="L249" s="58"/>
      <c r="M249" s="58"/>
      <c r="N249" s="59"/>
      <c r="O249" s="59"/>
      <c r="P249" s="58"/>
      <c r="Q249" s="58"/>
      <c r="R249" s="58"/>
      <c r="S249" s="58"/>
      <c r="T249" s="58"/>
      <c r="U249" s="58"/>
      <c r="V249" s="58"/>
      <c r="W249" s="58"/>
      <c r="X249" s="58"/>
      <c r="Y249" s="58"/>
      <c r="Z249" s="58"/>
      <c r="AA249" s="58"/>
      <c r="AB249" s="58"/>
      <c r="AC249" s="58"/>
      <c r="AD249" s="58"/>
      <c r="AE249" s="58"/>
      <c r="AF249" s="58"/>
      <c r="AG249" s="58"/>
      <c r="AH249" s="58"/>
    </row>
    <row r="250" spans="1:34">
      <c r="A250" s="57">
        <v>249</v>
      </c>
      <c r="B250" s="59">
        <v>9</v>
      </c>
      <c r="C250" s="59">
        <v>1940</v>
      </c>
      <c r="D250" s="59" t="s">
        <v>851</v>
      </c>
      <c r="E250" s="59">
        <v>379</v>
      </c>
      <c r="F250" s="58" t="s">
        <v>850</v>
      </c>
      <c r="G250" s="58"/>
      <c r="H250" s="58" t="s">
        <v>853</v>
      </c>
      <c r="I250" s="58">
        <v>999</v>
      </c>
      <c r="J250" s="58"/>
      <c r="K250" s="58"/>
      <c r="L250" s="58"/>
      <c r="M250" s="58"/>
      <c r="N250" s="59"/>
      <c r="O250" s="59"/>
      <c r="P250" s="58"/>
      <c r="Q250" s="58"/>
      <c r="R250" s="58"/>
      <c r="S250" s="58"/>
      <c r="T250" s="58"/>
      <c r="U250" s="58"/>
      <c r="V250" s="58"/>
      <c r="W250" s="58"/>
      <c r="X250" s="58"/>
      <c r="Y250" s="58"/>
      <c r="Z250" s="58"/>
      <c r="AA250" s="58"/>
      <c r="AB250" s="58"/>
      <c r="AC250" s="58"/>
      <c r="AD250" s="58"/>
      <c r="AE250" s="58"/>
      <c r="AF250" s="58"/>
      <c r="AG250" s="58"/>
      <c r="AH250" s="58"/>
    </row>
    <row r="251" spans="1:34">
      <c r="A251" s="57">
        <v>250</v>
      </c>
      <c r="B251" s="59">
        <v>1</v>
      </c>
      <c r="C251" s="59">
        <v>1942</v>
      </c>
      <c r="D251" s="59" t="s">
        <v>565</v>
      </c>
      <c r="E251" s="59">
        <v>177</v>
      </c>
      <c r="F251" s="58" t="s">
        <v>843</v>
      </c>
      <c r="G251" s="58">
        <v>83</v>
      </c>
      <c r="H251" s="58" t="s">
        <v>854</v>
      </c>
      <c r="I251" s="58">
        <v>999</v>
      </c>
      <c r="J251" s="58"/>
      <c r="K251" s="58"/>
      <c r="L251" s="58"/>
      <c r="M251" s="58"/>
      <c r="N251" s="59" t="s">
        <v>851</v>
      </c>
      <c r="O251" s="59">
        <v>379</v>
      </c>
      <c r="P251" s="58" t="s">
        <v>855</v>
      </c>
      <c r="Q251" s="58"/>
      <c r="R251" s="58" t="s">
        <v>856</v>
      </c>
      <c r="S251" s="58">
        <v>999</v>
      </c>
      <c r="T251" s="58"/>
      <c r="U251" s="58"/>
      <c r="V251" s="58"/>
      <c r="W251" s="58"/>
      <c r="X251" s="58"/>
      <c r="Y251" s="58"/>
      <c r="Z251" s="58"/>
      <c r="AA251" s="58"/>
      <c r="AB251" s="58"/>
      <c r="AC251" s="58"/>
      <c r="AD251" s="58"/>
      <c r="AE251" s="58"/>
      <c r="AF251" s="58"/>
      <c r="AG251" s="58"/>
      <c r="AH251" s="58"/>
    </row>
    <row r="252" spans="1:34">
      <c r="A252" s="57">
        <v>251</v>
      </c>
      <c r="B252" s="59">
        <v>7</v>
      </c>
      <c r="C252" s="59">
        <v>1942</v>
      </c>
      <c r="D252" s="59" t="s">
        <v>565</v>
      </c>
      <c r="E252" s="59">
        <v>177</v>
      </c>
      <c r="F252" s="58" t="s">
        <v>843</v>
      </c>
      <c r="G252" s="58">
        <v>83</v>
      </c>
      <c r="H252" s="58" t="s">
        <v>854</v>
      </c>
      <c r="I252" s="58">
        <v>999</v>
      </c>
      <c r="J252" s="58" t="s">
        <v>823</v>
      </c>
      <c r="K252" s="58">
        <v>304</v>
      </c>
      <c r="L252" s="58"/>
      <c r="M252" s="58"/>
      <c r="N252" s="59" t="s">
        <v>851</v>
      </c>
      <c r="O252" s="59">
        <v>379</v>
      </c>
      <c r="P252" s="58" t="s">
        <v>855</v>
      </c>
      <c r="Q252" s="58"/>
      <c r="R252" s="58" t="s">
        <v>856</v>
      </c>
      <c r="S252" s="58">
        <v>999</v>
      </c>
      <c r="T252" s="58"/>
      <c r="U252" s="58"/>
      <c r="V252" s="58"/>
      <c r="W252" s="58"/>
      <c r="X252" s="58"/>
      <c r="Y252" s="58"/>
      <c r="Z252" s="58"/>
      <c r="AA252" s="58"/>
      <c r="AB252" s="58"/>
      <c r="AC252" s="58"/>
      <c r="AD252" s="58"/>
      <c r="AE252" s="58"/>
      <c r="AF252" s="58"/>
      <c r="AG252" s="58"/>
      <c r="AH252" s="58"/>
    </row>
    <row r="253" spans="1:34">
      <c r="A253" s="57">
        <v>252</v>
      </c>
      <c r="B253" s="59">
        <v>5</v>
      </c>
      <c r="C253" s="59">
        <v>1942</v>
      </c>
      <c r="D253" s="59" t="s">
        <v>565</v>
      </c>
      <c r="E253" s="59">
        <v>177</v>
      </c>
      <c r="F253" s="58" t="s">
        <v>843</v>
      </c>
      <c r="G253" s="58">
        <v>83</v>
      </c>
      <c r="H253" s="58"/>
      <c r="I253" s="58"/>
      <c r="J253" s="58"/>
      <c r="K253" s="58"/>
      <c r="L253" s="58"/>
      <c r="M253" s="58"/>
      <c r="N253" s="59" t="s">
        <v>851</v>
      </c>
      <c r="O253" s="59">
        <v>379</v>
      </c>
      <c r="P253" s="58"/>
      <c r="Q253" s="58"/>
      <c r="R253" s="58"/>
      <c r="S253" s="58"/>
      <c r="T253" s="58"/>
      <c r="U253" s="58"/>
      <c r="V253" s="58"/>
      <c r="W253" s="58"/>
      <c r="X253" s="58"/>
      <c r="Y253" s="58"/>
      <c r="Z253" s="58"/>
      <c r="AA253" s="58"/>
      <c r="AB253" s="58"/>
      <c r="AC253" s="58"/>
      <c r="AD253" s="58"/>
      <c r="AE253" s="58"/>
      <c r="AF253" s="58"/>
      <c r="AG253" s="58"/>
      <c r="AH253" s="58"/>
    </row>
    <row r="254" spans="1:34">
      <c r="A254" s="57">
        <v>253</v>
      </c>
      <c r="B254" s="59">
        <v>12</v>
      </c>
      <c r="C254" s="59">
        <v>1944</v>
      </c>
      <c r="D254" s="59" t="s">
        <v>823</v>
      </c>
      <c r="E254" s="59">
        <v>304</v>
      </c>
      <c r="F254" s="58" t="s">
        <v>843</v>
      </c>
      <c r="G254" s="58">
        <v>83</v>
      </c>
      <c r="H254" s="58"/>
      <c r="I254" s="58"/>
      <c r="J254" s="58"/>
      <c r="K254" s="58"/>
      <c r="L254" s="58"/>
      <c r="M254" s="58"/>
      <c r="N254" s="59"/>
      <c r="O254" s="59"/>
      <c r="P254" s="58"/>
      <c r="Q254" s="58"/>
      <c r="R254" s="58"/>
      <c r="S254" s="58"/>
      <c r="T254" s="58"/>
      <c r="U254" s="58"/>
      <c r="V254" s="58"/>
      <c r="W254" s="58"/>
      <c r="X254" s="58"/>
      <c r="Y254" s="58"/>
      <c r="Z254" s="58"/>
      <c r="AA254" s="58"/>
      <c r="AB254" s="58"/>
      <c r="AC254" s="58"/>
      <c r="AD254" s="58"/>
      <c r="AE254" s="58"/>
      <c r="AF254" s="58"/>
      <c r="AG254" s="58"/>
      <c r="AH254" s="58"/>
    </row>
    <row r="255" spans="1:34">
      <c r="A255" s="57">
        <v>254</v>
      </c>
      <c r="B255" s="59">
        <v>3</v>
      </c>
      <c r="C255" s="58">
        <v>1947</v>
      </c>
      <c r="D255" s="59" t="s">
        <v>823</v>
      </c>
      <c r="E255" s="59">
        <v>304</v>
      </c>
      <c r="F255" s="58" t="s">
        <v>565</v>
      </c>
      <c r="G255" s="58">
        <v>177</v>
      </c>
      <c r="H255" s="58"/>
      <c r="I255" s="58"/>
      <c r="J255" s="58"/>
      <c r="K255" s="58"/>
      <c r="L255" s="58"/>
      <c r="M255" s="58"/>
      <c r="N255" s="59"/>
      <c r="O255" s="59"/>
      <c r="P255" s="58"/>
      <c r="Q255" s="58"/>
      <c r="R255" s="58"/>
      <c r="S255" s="58"/>
      <c r="T255" s="58"/>
      <c r="U255" s="58"/>
      <c r="V255" s="58"/>
      <c r="W255" s="58"/>
      <c r="X255" s="58"/>
      <c r="Y255" s="58"/>
      <c r="Z255" s="58"/>
      <c r="AA255" s="58"/>
      <c r="AB255" s="58"/>
      <c r="AC255" s="58"/>
      <c r="AD255" s="58"/>
      <c r="AE255" s="58"/>
      <c r="AF255" s="58"/>
      <c r="AG255" s="58"/>
      <c r="AH255" s="58"/>
    </row>
    <row r="256" spans="1:34">
      <c r="A256" s="57">
        <v>255</v>
      </c>
      <c r="B256" s="59">
        <v>3</v>
      </c>
      <c r="C256" s="58">
        <v>1948</v>
      </c>
      <c r="D256" s="59" t="s">
        <v>823</v>
      </c>
      <c r="E256" s="59">
        <v>304</v>
      </c>
      <c r="F256" s="58" t="s">
        <v>565</v>
      </c>
      <c r="G256" s="58">
        <v>177</v>
      </c>
      <c r="H256" s="58"/>
      <c r="I256" s="58"/>
      <c r="J256" s="58"/>
      <c r="K256" s="58"/>
      <c r="L256" s="58"/>
      <c r="M256" s="58"/>
      <c r="N256" s="59"/>
      <c r="O256" s="59"/>
      <c r="P256" s="58"/>
      <c r="Q256" s="58"/>
      <c r="R256" s="58"/>
      <c r="S256" s="58"/>
      <c r="T256" s="58"/>
      <c r="U256" s="58"/>
      <c r="V256" s="58"/>
      <c r="W256" s="58"/>
      <c r="X256" s="58"/>
      <c r="Y256" s="58"/>
      <c r="Z256" s="58"/>
      <c r="AA256" s="58"/>
      <c r="AB256" s="58"/>
      <c r="AC256" s="58"/>
      <c r="AD256" s="58"/>
      <c r="AE256" s="58"/>
      <c r="AF256" s="58"/>
      <c r="AG256" s="58"/>
      <c r="AH256" s="58"/>
    </row>
    <row r="257" spans="1:34">
      <c r="A257" s="57">
        <v>256</v>
      </c>
      <c r="B257" s="59">
        <v>4</v>
      </c>
      <c r="C257" s="58">
        <v>1949</v>
      </c>
      <c r="D257" s="59" t="s">
        <v>823</v>
      </c>
      <c r="E257" s="59">
        <v>304</v>
      </c>
      <c r="F257" s="58" t="s">
        <v>565</v>
      </c>
      <c r="G257" s="58">
        <v>177</v>
      </c>
      <c r="H257" s="58" t="s">
        <v>854</v>
      </c>
      <c r="I257" s="58">
        <v>999</v>
      </c>
      <c r="J257" s="58"/>
      <c r="K257" s="58"/>
      <c r="L257" s="58"/>
      <c r="M257" s="58"/>
      <c r="N257" s="59" t="s">
        <v>843</v>
      </c>
      <c r="O257" s="59">
        <v>83</v>
      </c>
      <c r="P257" s="58"/>
      <c r="Q257" s="58"/>
      <c r="R257" s="58"/>
      <c r="S257" s="58"/>
      <c r="T257" s="58"/>
      <c r="U257" s="58"/>
      <c r="V257" s="58"/>
      <c r="W257" s="58"/>
      <c r="X257" s="58"/>
      <c r="Y257" s="58"/>
      <c r="Z257" s="58"/>
      <c r="AA257" s="58"/>
      <c r="AB257" s="58"/>
      <c r="AC257" s="58"/>
      <c r="AD257" s="58"/>
      <c r="AE257" s="58"/>
      <c r="AF257" s="58"/>
      <c r="AG257" s="58"/>
      <c r="AH257" s="58"/>
    </row>
    <row r="258" spans="1:34">
      <c r="A258" s="57">
        <v>257</v>
      </c>
      <c r="B258" s="59">
        <v>2</v>
      </c>
      <c r="C258" s="59">
        <v>1950</v>
      </c>
      <c r="D258" s="59" t="s">
        <v>857</v>
      </c>
      <c r="E258" s="59">
        <v>999</v>
      </c>
      <c r="F258" s="58" t="s">
        <v>843</v>
      </c>
      <c r="G258" s="58">
        <v>83</v>
      </c>
      <c r="H258" s="58"/>
      <c r="I258" s="58"/>
      <c r="J258" s="58"/>
      <c r="K258" s="58"/>
      <c r="L258" s="58"/>
      <c r="M258" s="58"/>
      <c r="N258" s="59" t="s">
        <v>854</v>
      </c>
      <c r="O258" s="59">
        <v>999</v>
      </c>
      <c r="P258" s="58"/>
      <c r="Q258" s="58"/>
      <c r="R258" s="58"/>
      <c r="S258" s="58"/>
      <c r="T258" s="58"/>
      <c r="U258" s="58"/>
      <c r="V258" s="58"/>
      <c r="W258" s="58"/>
      <c r="X258" s="58"/>
      <c r="Y258" s="58"/>
      <c r="Z258" s="58"/>
      <c r="AA258" s="58"/>
      <c r="AB258" s="58"/>
      <c r="AC258" s="58"/>
      <c r="AD258" s="58"/>
      <c r="AE258" s="58"/>
      <c r="AF258" s="58"/>
      <c r="AG258" s="58"/>
      <c r="AH258" s="58"/>
    </row>
    <row r="259" spans="1:34">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row>
    <row r="260" spans="1:34">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row>
    <row r="261" spans="1:34">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row>
    <row r="262" spans="1:34">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row>
    <row r="263" spans="1:34">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row>
    <row r="264" spans="1:34">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row>
    <row r="265" spans="1:34">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row>
    <row r="266" spans="1:34">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row>
    <row r="267" spans="1:34">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row>
    <row r="268" spans="1:34">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row>
    <row r="269" spans="1:34">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row>
    <row r="270" spans="1:34">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row>
    <row r="271" spans="1:34">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row>
    <row r="272" spans="1:34">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row>
    <row r="273" spans="2:34">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row>
    <row r="274" spans="2:34">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row>
    <row r="275" spans="2:34">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row>
    <row r="276" spans="2:34">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row>
    <row r="277" spans="2:34">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row>
    <row r="278" spans="2:34">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row>
    <row r="279" spans="2:34">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row>
    <row r="280" spans="2:34">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row>
    <row r="281" spans="2:34">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row>
    <row r="282" spans="2:34">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row>
    <row r="283" spans="2:34">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row>
    <row r="284" spans="2:34">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row>
    <row r="285" spans="2:34">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row>
    <row r="286" spans="2:34">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row>
    <row r="287" spans="2:34">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row>
    <row r="288" spans="2:34">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row>
    <row r="289" spans="2:34">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row>
    <row r="290" spans="2:34">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row>
    <row r="291" spans="2:34">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row>
    <row r="292" spans="2:34">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row>
    <row r="293" spans="2:34">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row>
    <row r="294" spans="2:34">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row>
    <row r="295" spans="2:34">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row>
    <row r="296" spans="2:34">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row>
    <row r="297" spans="2:34">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row>
    <row r="298" spans="2:34">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row>
    <row r="299" spans="2:34">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row>
    <row r="300" spans="2:34">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row>
    <row r="301" spans="2:34">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row>
    <row r="302" spans="2:34">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row>
    <row r="303" spans="2:34">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row>
    <row r="304" spans="2:34">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row>
    <row r="305" spans="2:34">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row>
    <row r="306" spans="2:34">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row>
    <row r="307" spans="2:34">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row>
    <row r="308" spans="2:34">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row>
    <row r="309" spans="2:34">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row>
    <row r="310" spans="2:34">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row>
    <row r="311" spans="2:34">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row>
    <row r="312" spans="2:34">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row>
    <row r="313" spans="2:34">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row>
    <row r="314" spans="2:34">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row>
    <row r="315" spans="2:34">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row>
    <row r="316" spans="2:34">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row>
    <row r="317" spans="2:34">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row>
    <row r="318" spans="2:34">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row>
    <row r="319" spans="2:34">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row>
    <row r="320" spans="2:34">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row>
    <row r="321" spans="2:34">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row>
    <row r="322" spans="2:34">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row>
    <row r="323" spans="2:34">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row>
    <row r="324" spans="2:34">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row>
    <row r="325" spans="2:34">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row>
    <row r="326" spans="2:34">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row>
    <row r="327" spans="2:34">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row>
    <row r="328" spans="2:34">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row>
    <row r="329" spans="2:34">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row>
    <row r="330" spans="2:34">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row>
    <row r="331" spans="2:34">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row>
    <row r="332" spans="2:34">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row>
    <row r="333" spans="2:34">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row>
    <row r="334" spans="2:34">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row>
    <row r="335" spans="2:34">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row>
    <row r="336" spans="2:34">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row>
    <row r="337" spans="2:34">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row>
    <row r="338" spans="2:34">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row>
    <row r="339" spans="2:34">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row>
    <row r="340" spans="2:34">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row>
    <row r="341" spans="2:34">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row>
    <row r="342" spans="2:34">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row>
    <row r="343" spans="2:34">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row>
    <row r="344" spans="2:34">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row>
    <row r="345" spans="2:34">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row>
    <row r="346" spans="2:34">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row>
    <row r="347" spans="2:34">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row>
    <row r="348" spans="2:34">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row>
    <row r="349" spans="2:34">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row>
    <row r="350" spans="2:34">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row>
    <row r="351" spans="2:34">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row>
    <row r="352" spans="2:34">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row>
    <row r="353" spans="2:34">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row>
    <row r="354" spans="2:34">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row>
    <row r="355" spans="2:34">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row>
    <row r="356" spans="2:34">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row>
    <row r="357" spans="2:34">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row>
    <row r="358" spans="2:34">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row>
    <row r="359" spans="2:34">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row>
    <row r="360" spans="2:34">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row>
    <row r="361" spans="2:34">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row>
    <row r="362" spans="2:34">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row>
    <row r="363" spans="2:34">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row>
    <row r="364" spans="2:34">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row>
    <row r="365" spans="2:34">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row>
    <row r="366" spans="2:34">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row>
    <row r="367" spans="2:34">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row>
    <row r="368" spans="2:34">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row>
    <row r="369" spans="2:34">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row>
    <row r="370" spans="2:34">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row>
    <row r="371" spans="2:34">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row>
    <row r="372" spans="2:34">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row>
    <row r="373" spans="2:34">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row>
    <row r="374" spans="2:34">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row>
    <row r="375" spans="2:34">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row>
    <row r="376" spans="2:34">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row>
    <row r="377" spans="2:34">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row>
    <row r="378" spans="2:34">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row>
    <row r="379" spans="2:34">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row>
    <row r="380" spans="2:34">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row>
    <row r="381" spans="2:34">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row>
    <row r="382" spans="2:34">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row>
    <row r="383" spans="2:34">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row>
    <row r="384" spans="2:34">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row>
    <row r="385" spans="2:34">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row>
    <row r="386" spans="2:34">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row>
    <row r="387" spans="2:34">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row>
    <row r="388" spans="2:34">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row>
    <row r="389" spans="2:34">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row>
    <row r="390" spans="2:34">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row>
    <row r="391" spans="2:34">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row>
    <row r="392" spans="2:34">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row>
    <row r="393" spans="2:34">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row>
    <row r="394" spans="2:34">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row>
    <row r="395" spans="2:34">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row>
    <row r="396" spans="2:34">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row>
    <row r="397" spans="2:34">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row>
    <row r="398" spans="2:34">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row>
    <row r="399" spans="2:34">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row>
    <row r="400" spans="2:34">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row>
    <row r="401" spans="2:34">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row>
    <row r="402" spans="2:34">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row>
    <row r="403" spans="2:34">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row>
    <row r="404" spans="2:34">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row>
    <row r="405" spans="2:34">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row>
    <row r="406" spans="2:34">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row>
    <row r="407" spans="2:34">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row>
    <row r="408" spans="2:34">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row>
    <row r="409" spans="2:34">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row>
    <row r="410" spans="2:34">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row>
    <row r="411" spans="2:34">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row>
    <row r="412" spans="2:34">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row>
    <row r="413" spans="2:34">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row>
    <row r="414" spans="2:34">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row>
    <row r="415" spans="2:34">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row>
    <row r="416" spans="2:34">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row>
    <row r="417" spans="2:34">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row>
    <row r="418" spans="2:34">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row>
    <row r="419" spans="2:34">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row>
    <row r="420" spans="2:34">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row>
    <row r="421" spans="2:34">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row>
    <row r="422" spans="2:34">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row>
    <row r="423" spans="2:34">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row>
    <row r="424" spans="2:34">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row>
    <row r="425" spans="2:34">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row>
    <row r="426" spans="2:34">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row>
    <row r="427" spans="2:34">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row>
    <row r="428" spans="2:34">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row>
    <row r="429" spans="2:34">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row>
    <row r="430" spans="2:34">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row>
    <row r="431" spans="2:34">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row>
    <row r="432" spans="2:34">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row>
    <row r="433" spans="2:34">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row>
    <row r="434" spans="2:34">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row>
    <row r="435" spans="2:34">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row>
    <row r="436" spans="2:34">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row>
    <row r="437" spans="2:34">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row>
    <row r="438" spans="2:34">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row>
    <row r="439" spans="2:34">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row>
    <row r="440" spans="2:34">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row>
    <row r="441" spans="2:34">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row>
    <row r="442" spans="2:34">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row>
    <row r="443" spans="2:34">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row>
    <row r="444" spans="2:34">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row>
    <row r="445" spans="2:34">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row>
    <row r="446" spans="2:34">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row>
    <row r="447" spans="2:34">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row>
    <row r="448" spans="2:34">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row>
    <row r="449" spans="2:34">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row>
    <row r="450" spans="2:34">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row>
    <row r="451" spans="2:34">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row>
    <row r="452" spans="2:34">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row>
    <row r="453" spans="2:34">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row>
    <row r="454" spans="2:34">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row>
    <row r="455" spans="2:34">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row>
    <row r="456" spans="2:34">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row>
    <row r="457" spans="2:34">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row>
    <row r="458" spans="2:34">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row>
    <row r="459" spans="2:34">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row>
    <row r="460" spans="2:34">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row>
    <row r="461" spans="2:34">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row>
    <row r="462" spans="2:34">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row>
    <row r="463" spans="2:34">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row>
    <row r="464" spans="2:34">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row>
    <row r="465" spans="2:34">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row>
    <row r="466" spans="2:34">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row>
    <row r="467" spans="2:34">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row>
    <row r="468" spans="2:34">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row>
    <row r="469" spans="2:34">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row>
    <row r="470" spans="2:34">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row>
    <row r="471" spans="2:34">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row>
    <row r="472" spans="2:34">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row>
    <row r="473" spans="2:34">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row>
    <row r="474" spans="2:34">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row>
    <row r="475" spans="2:34">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row>
    <row r="476" spans="2:34">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row>
    <row r="477" spans="2:34">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row>
    <row r="478" spans="2:34">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row>
    <row r="479" spans="2:34">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row>
    <row r="480" spans="2:34">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row>
    <row r="481" spans="2:34">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row>
    <row r="482" spans="2:34">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row>
    <row r="483" spans="2:34">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row>
    <row r="484" spans="2:34">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row>
    <row r="485" spans="2:34">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row>
    <row r="486" spans="2:34">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row>
    <row r="487" spans="2:34">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row>
    <row r="488" spans="2:34">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row>
    <row r="489" spans="2:34">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row>
    <row r="490" spans="2:34">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row>
    <row r="491" spans="2:34">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row>
    <row r="492" spans="2:34">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row>
    <row r="493" spans="2:34">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row>
    <row r="494" spans="2:34">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row>
    <row r="495" spans="2:34">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row>
    <row r="496" spans="2:34">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row>
    <row r="497" spans="2:34">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row>
    <row r="498" spans="2:34">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row>
    <row r="499" spans="2:34">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row>
    <row r="500" spans="2:34">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row>
    <row r="501" spans="2:34">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row>
    <row r="502" spans="2:34">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row>
    <row r="503" spans="2:34">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row>
    <row r="504" spans="2:34">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row>
    <row r="505" spans="2:34">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row>
    <row r="506" spans="2:34">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row>
    <row r="507" spans="2:34">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row>
    <row r="508" spans="2:34">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row>
    <row r="509" spans="2:34">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row>
    <row r="510" spans="2:34">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row>
    <row r="511" spans="2:34">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row>
    <row r="512" spans="2:34">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row>
    <row r="513" spans="2:34">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row>
    <row r="514" spans="2:34">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row>
    <row r="515" spans="2:34">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row>
    <row r="516" spans="2:34">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row>
    <row r="517" spans="2:34">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row>
    <row r="518" spans="2:34">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row>
    <row r="519" spans="2:34">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row>
    <row r="520" spans="2:34">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row>
    <row r="521" spans="2:34">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row>
    <row r="522" spans="2:34">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row>
    <row r="523" spans="2:34">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row>
    <row r="524" spans="2:34">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row>
    <row r="525" spans="2:34">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row>
    <row r="526" spans="2:34">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row>
    <row r="527" spans="2:34">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row>
    <row r="528" spans="2:34">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row>
    <row r="529" spans="2:34">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row>
    <row r="530" spans="2:34">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row>
    <row r="531" spans="2:34">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row>
    <row r="532" spans="2:34">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row>
    <row r="533" spans="2:34">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row>
    <row r="534" spans="2:34">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row>
    <row r="535" spans="2:34">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row>
    <row r="536" spans="2:34">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row>
    <row r="537" spans="2:34">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row>
    <row r="538" spans="2:34">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row>
    <row r="539" spans="2:34">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row>
    <row r="540" spans="2:34">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row>
    <row r="541" spans="2:34">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row>
    <row r="542" spans="2:34">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row>
    <row r="543" spans="2:34">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row>
    <row r="544" spans="2:34">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row>
    <row r="545" spans="2:34">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row>
    <row r="546" spans="2:34">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row>
    <row r="547" spans="2:34">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row>
    <row r="548" spans="2:34">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row>
    <row r="549" spans="2:34">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row>
    <row r="550" spans="2:34">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row>
    <row r="551" spans="2:34">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row>
    <row r="552" spans="2:34">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row>
    <row r="553" spans="2:34">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row>
    <row r="554" spans="2:34">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row>
    <row r="555" spans="2:34">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row>
    <row r="556" spans="2:34">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row>
    <row r="557" spans="2:34">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row>
    <row r="558" spans="2:34">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row>
    <row r="559" spans="2:34">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row>
    <row r="560" spans="2:34">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row>
    <row r="561" spans="2:34">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row>
    <row r="562" spans="2:34">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row>
    <row r="563" spans="2:34">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row>
    <row r="564" spans="2:34">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row>
    <row r="565" spans="2:34">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row>
    <row r="566" spans="2:34">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row>
    <row r="567" spans="2:34">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row>
    <row r="568" spans="2:34">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row>
    <row r="569" spans="2:34">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row>
    <row r="570" spans="2:34">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row>
    <row r="571" spans="2:34">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row>
    <row r="572" spans="2:34">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row>
    <row r="573" spans="2:34">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row>
    <row r="574" spans="2:34">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row>
    <row r="575" spans="2:34">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row>
    <row r="576" spans="2:34">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row>
    <row r="577" spans="2:34">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row>
    <row r="578" spans="2:34">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244"/>
  <sheetViews>
    <sheetView zoomScale="85" zoomScaleNormal="85" zoomScalePageLayoutView="85" workbookViewId="0">
      <selection activeCell="B10" sqref="B10"/>
    </sheetView>
  </sheetViews>
  <sheetFormatPr baseColWidth="10" defaultColWidth="9.125" defaultRowHeight="24" customHeight="1"/>
  <cols>
    <col min="1" max="1" width="20.5" style="56" bestFit="1" customWidth="1"/>
    <col min="2" max="2" width="15.625" style="56" bestFit="1" customWidth="1"/>
    <col min="3" max="3" width="17.125" style="56" bestFit="1" customWidth="1"/>
    <col min="4" max="4" width="14.25" style="56" bestFit="1" customWidth="1"/>
    <col min="5" max="5" width="13.25" style="56" bestFit="1" customWidth="1"/>
    <col min="6" max="6" width="18.875" style="56" bestFit="1" customWidth="1"/>
    <col min="7" max="7" width="13.25" style="56" bestFit="1" customWidth="1"/>
    <col min="8" max="8" width="19.125" style="56" bestFit="1" customWidth="1"/>
    <col min="9" max="11" width="13.25" style="56" bestFit="1" customWidth="1"/>
    <col min="12" max="12" width="12.625" style="56" bestFit="1" customWidth="1"/>
    <col min="13" max="13" width="13.25" style="56" bestFit="1" customWidth="1"/>
    <col min="14" max="14" width="14.25" style="56" bestFit="1" customWidth="1"/>
    <col min="15" max="18" width="13.25" style="56" bestFit="1" customWidth="1"/>
    <col min="19" max="19" width="18.875" style="56" bestFit="1" customWidth="1"/>
    <col min="20" max="20" width="8.25" style="56" bestFit="1" customWidth="1"/>
    <col min="21" max="21" width="12" style="56" bestFit="1" customWidth="1"/>
    <col min="22" max="22" width="11" style="56" bestFit="1" customWidth="1"/>
    <col min="23" max="23" width="12" style="56" bestFit="1" customWidth="1"/>
    <col min="24" max="24" width="7.25" style="56" bestFit="1" customWidth="1"/>
    <col min="25" max="25" width="12" style="56" bestFit="1" customWidth="1"/>
    <col min="26" max="26" width="7.5" style="56" bestFit="1" customWidth="1"/>
    <col min="27" max="27" width="12" style="56" bestFit="1" customWidth="1"/>
    <col min="28" max="28" width="18" style="56" bestFit="1" customWidth="1"/>
    <col min="29" max="29" width="23.25" style="56" bestFit="1" customWidth="1"/>
    <col min="30" max="16384" width="9.125" style="56"/>
  </cols>
  <sheetData>
    <row r="1" spans="1:29" s="88" customFormat="1" ht="16">
      <c r="A1" s="88" t="s">
        <v>2015</v>
      </c>
      <c r="B1" s="88" t="s">
        <v>2002</v>
      </c>
      <c r="C1" s="88" t="s">
        <v>2001</v>
      </c>
      <c r="D1" s="88" t="s">
        <v>832</v>
      </c>
      <c r="E1" s="88" t="s">
        <v>2016</v>
      </c>
      <c r="F1" s="88" t="s">
        <v>831</v>
      </c>
      <c r="G1" s="88" t="s">
        <v>2017</v>
      </c>
      <c r="H1" s="88" t="s">
        <v>830</v>
      </c>
      <c r="I1" s="88" t="s">
        <v>2018</v>
      </c>
      <c r="J1" s="88" t="s">
        <v>829</v>
      </c>
      <c r="K1" s="88" t="s">
        <v>2019</v>
      </c>
      <c r="L1" s="88" t="s">
        <v>2008</v>
      </c>
      <c r="M1" s="88" t="s">
        <v>2020</v>
      </c>
      <c r="N1" s="88" t="s">
        <v>2026</v>
      </c>
      <c r="O1" s="88" t="s">
        <v>2021</v>
      </c>
      <c r="P1" s="88" t="s">
        <v>2022</v>
      </c>
      <c r="Q1" s="88" t="s">
        <v>2023</v>
      </c>
      <c r="R1" s="88" t="s">
        <v>2024</v>
      </c>
      <c r="S1" s="88" t="s">
        <v>2025</v>
      </c>
      <c r="T1" s="88" t="s">
        <v>828</v>
      </c>
      <c r="U1" s="88" t="s">
        <v>2027</v>
      </c>
      <c r="V1" s="88" t="s">
        <v>827</v>
      </c>
      <c r="W1" s="88" t="s">
        <v>2028</v>
      </c>
      <c r="X1" s="88" t="s">
        <v>833</v>
      </c>
      <c r="Y1" s="88" t="s">
        <v>2029</v>
      </c>
      <c r="Z1" s="88" t="s">
        <v>834</v>
      </c>
      <c r="AA1" s="88" t="s">
        <v>2030</v>
      </c>
      <c r="AB1" s="88" t="s">
        <v>2031</v>
      </c>
      <c r="AC1" s="88" t="s">
        <v>2032</v>
      </c>
    </row>
    <row r="2" spans="1:29" ht="16">
      <c r="A2" s="56">
        <v>1.1000000000000001</v>
      </c>
      <c r="B2" s="56">
        <v>1648</v>
      </c>
      <c r="C2" s="56">
        <v>6</v>
      </c>
      <c r="D2" s="56" t="s">
        <v>471</v>
      </c>
      <c r="E2" s="56">
        <v>177</v>
      </c>
      <c r="F2" s="56" t="s">
        <v>478</v>
      </c>
      <c r="G2" s="56">
        <v>296</v>
      </c>
      <c r="T2" s="56" t="s">
        <v>756</v>
      </c>
      <c r="U2" s="56">
        <v>304</v>
      </c>
      <c r="AB2" s="56">
        <v>1</v>
      </c>
      <c r="AC2" s="56">
        <v>1</v>
      </c>
    </row>
    <row r="3" spans="1:29" ht="16">
      <c r="A3" s="56">
        <v>1.1001000000000001</v>
      </c>
      <c r="B3" s="56">
        <v>1649</v>
      </c>
      <c r="C3" s="56">
        <v>10</v>
      </c>
      <c r="D3" s="56" t="s">
        <v>826</v>
      </c>
      <c r="E3" s="56">
        <v>390</v>
      </c>
      <c r="F3" s="56" t="s">
        <v>822</v>
      </c>
      <c r="G3" s="56">
        <v>66</v>
      </c>
      <c r="T3" s="56" t="s">
        <v>806</v>
      </c>
      <c r="U3" s="56">
        <v>177</v>
      </c>
      <c r="V3" s="56" t="s">
        <v>785</v>
      </c>
      <c r="W3" s="56">
        <v>385</v>
      </c>
      <c r="AB3" s="56">
        <v>1</v>
      </c>
    </row>
    <row r="4" spans="1:29" ht="16">
      <c r="A4" s="56">
        <v>1.1002000000000001</v>
      </c>
      <c r="B4" s="56">
        <v>1653</v>
      </c>
      <c r="C4" s="56">
        <v>7</v>
      </c>
      <c r="D4" s="56" t="s">
        <v>481</v>
      </c>
      <c r="E4" s="56">
        <v>304</v>
      </c>
      <c r="F4" s="56" t="s">
        <v>825</v>
      </c>
      <c r="AB4" s="56">
        <v>1</v>
      </c>
    </row>
    <row r="5" spans="1:29" ht="16">
      <c r="A5" s="56">
        <v>1.1003000000000001</v>
      </c>
      <c r="B5" s="56">
        <v>1655</v>
      </c>
      <c r="C5" s="56">
        <v>2</v>
      </c>
      <c r="D5" s="56" t="s">
        <v>489</v>
      </c>
      <c r="E5" s="56">
        <v>172</v>
      </c>
      <c r="F5" s="56" t="s">
        <v>822</v>
      </c>
      <c r="G5" s="56">
        <v>66</v>
      </c>
      <c r="AB5" s="56">
        <v>1</v>
      </c>
    </row>
    <row r="6" spans="1:29" ht="16">
      <c r="A6" s="56">
        <v>1.1004</v>
      </c>
      <c r="B6" s="56">
        <v>1656</v>
      </c>
      <c r="C6" s="56">
        <v>5</v>
      </c>
      <c r="D6" s="56" t="s">
        <v>489</v>
      </c>
      <c r="E6" s="56">
        <v>172</v>
      </c>
      <c r="F6" s="56" t="s">
        <v>823</v>
      </c>
      <c r="G6" s="56">
        <v>304</v>
      </c>
      <c r="AB6" s="56">
        <v>1</v>
      </c>
    </row>
    <row r="7" spans="1:29" ht="16">
      <c r="A7" s="56">
        <v>1.1005</v>
      </c>
      <c r="B7" s="56">
        <v>1659</v>
      </c>
      <c r="C7" s="56">
        <v>7</v>
      </c>
      <c r="D7" s="56" t="s">
        <v>823</v>
      </c>
      <c r="E7" s="56">
        <v>304</v>
      </c>
      <c r="F7" s="56" t="s">
        <v>824</v>
      </c>
      <c r="G7" s="56">
        <v>177</v>
      </c>
      <c r="H7" s="56" t="s">
        <v>822</v>
      </c>
      <c r="I7" s="56">
        <v>66</v>
      </c>
      <c r="AB7" s="56">
        <v>1</v>
      </c>
    </row>
    <row r="8" spans="1:29" ht="16">
      <c r="A8" s="56">
        <v>1.1006</v>
      </c>
      <c r="B8" s="56">
        <v>1661</v>
      </c>
      <c r="C8" s="56">
        <v>4</v>
      </c>
      <c r="D8" s="56" t="s">
        <v>824</v>
      </c>
      <c r="E8" s="56">
        <v>177</v>
      </c>
      <c r="F8" s="56" t="s">
        <v>489</v>
      </c>
      <c r="G8" s="56">
        <v>172</v>
      </c>
      <c r="AB8" s="56">
        <v>1</v>
      </c>
    </row>
    <row r="9" spans="1:29" ht="16">
      <c r="A9" s="56">
        <v>1.1007</v>
      </c>
      <c r="B9" s="56">
        <v>1662</v>
      </c>
      <c r="C9" s="56">
        <v>9</v>
      </c>
      <c r="D9" s="56" t="s">
        <v>823</v>
      </c>
      <c r="E9" s="56">
        <v>304</v>
      </c>
      <c r="F9" s="56" t="s">
        <v>822</v>
      </c>
      <c r="G9" s="56">
        <v>66</v>
      </c>
      <c r="T9" s="56" t="s">
        <v>760</v>
      </c>
      <c r="U9" s="56">
        <v>375</v>
      </c>
      <c r="V9" s="56" t="s">
        <v>806</v>
      </c>
      <c r="W9" s="56">
        <v>177</v>
      </c>
      <c r="AB9" s="56">
        <v>1</v>
      </c>
    </row>
    <row r="10" spans="1:29" ht="16">
      <c r="A10" s="56">
        <v>1.1008</v>
      </c>
      <c r="B10" s="56">
        <v>1662</v>
      </c>
      <c r="C10" s="56">
        <v>7</v>
      </c>
      <c r="D10" s="56" t="s">
        <v>806</v>
      </c>
      <c r="E10" s="56">
        <v>177</v>
      </c>
      <c r="F10" s="56" t="s">
        <v>798</v>
      </c>
      <c r="G10" s="56">
        <v>66</v>
      </c>
      <c r="AB10" s="56">
        <v>1</v>
      </c>
    </row>
    <row r="11" spans="1:29" ht="16">
      <c r="A11" s="56">
        <v>1.1009</v>
      </c>
      <c r="B11" s="56">
        <v>1663</v>
      </c>
      <c r="C11" s="56">
        <v>4</v>
      </c>
      <c r="D11" s="56" t="s">
        <v>756</v>
      </c>
      <c r="E11" s="56">
        <v>304</v>
      </c>
      <c r="F11" s="56" t="s">
        <v>778</v>
      </c>
      <c r="G11" s="56">
        <v>390</v>
      </c>
      <c r="T11" s="56" t="s">
        <v>807</v>
      </c>
      <c r="U11" s="56">
        <v>379</v>
      </c>
      <c r="V11" s="56" t="s">
        <v>785</v>
      </c>
      <c r="W11" s="56">
        <v>385</v>
      </c>
      <c r="AB11" s="56">
        <v>2</v>
      </c>
    </row>
    <row r="12" spans="1:29" ht="16">
      <c r="A12" s="56">
        <v>1.101</v>
      </c>
      <c r="B12" s="56">
        <v>1664</v>
      </c>
      <c r="C12" s="56">
        <v>9</v>
      </c>
      <c r="D12" s="56" t="s">
        <v>756</v>
      </c>
      <c r="E12" s="56">
        <v>304</v>
      </c>
      <c r="F12" s="56" t="s">
        <v>788</v>
      </c>
      <c r="G12" s="56">
        <v>56</v>
      </c>
      <c r="T12" s="56" t="s">
        <v>793</v>
      </c>
      <c r="U12" s="56">
        <v>245</v>
      </c>
      <c r="AB12" s="56">
        <v>1</v>
      </c>
    </row>
    <row r="13" spans="1:29" ht="16">
      <c r="A13" s="56">
        <v>1.1011</v>
      </c>
      <c r="B13" s="56">
        <v>1664</v>
      </c>
      <c r="C13" s="56">
        <v>3</v>
      </c>
      <c r="D13" s="56" t="s">
        <v>760</v>
      </c>
      <c r="E13" s="56">
        <v>375</v>
      </c>
      <c r="F13" s="56" t="s">
        <v>798</v>
      </c>
      <c r="G13" s="56">
        <v>66</v>
      </c>
      <c r="AB13" s="56">
        <v>1</v>
      </c>
    </row>
    <row r="14" spans="1:29" ht="16">
      <c r="A14" s="56">
        <v>1.1012</v>
      </c>
      <c r="B14" s="56">
        <v>1665</v>
      </c>
      <c r="C14" s="56">
        <v>3</v>
      </c>
      <c r="D14" s="56" t="s">
        <v>806</v>
      </c>
      <c r="E14" s="56">
        <v>177</v>
      </c>
      <c r="F14" s="56" t="s">
        <v>785</v>
      </c>
      <c r="G14" s="56">
        <v>385</v>
      </c>
      <c r="AB14" s="56">
        <v>1</v>
      </c>
    </row>
    <row r="15" spans="1:29" ht="16">
      <c r="A15" s="56">
        <v>1.1012999999999999</v>
      </c>
      <c r="B15" s="56">
        <v>1666</v>
      </c>
      <c r="C15" s="56">
        <v>5</v>
      </c>
      <c r="D15" s="56" t="s">
        <v>785</v>
      </c>
      <c r="E15" s="56">
        <v>385</v>
      </c>
      <c r="F15" s="56" t="s">
        <v>489</v>
      </c>
      <c r="G15" s="56">
        <v>172</v>
      </c>
      <c r="T15" s="56" t="s">
        <v>756</v>
      </c>
      <c r="U15" s="56">
        <v>304</v>
      </c>
      <c r="V15" s="56" t="s">
        <v>780</v>
      </c>
      <c r="W15" s="56">
        <v>70</v>
      </c>
      <c r="X15" s="56" t="s">
        <v>750</v>
      </c>
      <c r="Y15" s="56">
        <v>83</v>
      </c>
      <c r="AB15" s="56">
        <v>1</v>
      </c>
      <c r="AC15" s="56">
        <v>1</v>
      </c>
    </row>
    <row r="16" spans="1:29" ht="16">
      <c r="A16" s="56">
        <v>1.1013999999999999</v>
      </c>
      <c r="B16" s="56">
        <v>1666</v>
      </c>
      <c r="C16" s="56">
        <v>7</v>
      </c>
      <c r="D16" s="56" t="s">
        <v>778</v>
      </c>
      <c r="E16" s="56">
        <v>390</v>
      </c>
      <c r="F16" s="56" t="s">
        <v>489</v>
      </c>
      <c r="G16" s="56">
        <v>172</v>
      </c>
      <c r="H16" s="56" t="s">
        <v>820</v>
      </c>
      <c r="I16" s="56">
        <v>389</v>
      </c>
      <c r="T16" s="56" t="s">
        <v>806</v>
      </c>
      <c r="U16" s="56">
        <v>177</v>
      </c>
      <c r="AB16" s="56">
        <v>1</v>
      </c>
    </row>
    <row r="17" spans="1:28" ht="16">
      <c r="A17" s="56">
        <v>1.1014999999999999</v>
      </c>
      <c r="B17" s="56">
        <v>1666</v>
      </c>
      <c r="C17" s="56">
        <v>10</v>
      </c>
      <c r="D17" s="56" t="s">
        <v>785</v>
      </c>
      <c r="E17" s="56">
        <v>385</v>
      </c>
      <c r="F17" s="56" t="s">
        <v>788</v>
      </c>
      <c r="G17" s="56">
        <v>56</v>
      </c>
      <c r="T17" s="56" t="s">
        <v>780</v>
      </c>
      <c r="U17" s="56">
        <v>70</v>
      </c>
      <c r="V17" s="56" t="s">
        <v>819</v>
      </c>
      <c r="W17" s="56">
        <v>172</v>
      </c>
      <c r="X17" s="56" t="s">
        <v>778</v>
      </c>
      <c r="Y17" s="56">
        <v>390</v>
      </c>
      <c r="Z17" s="56" t="s">
        <v>750</v>
      </c>
      <c r="AA17" s="56">
        <v>83</v>
      </c>
      <c r="AB17" s="56">
        <v>1</v>
      </c>
    </row>
    <row r="18" spans="1:28" ht="16">
      <c r="A18" s="56">
        <v>1.1015999999999999</v>
      </c>
      <c r="B18" s="56">
        <v>1666</v>
      </c>
      <c r="C18" s="56">
        <v>1</v>
      </c>
      <c r="D18" s="56" t="s">
        <v>778</v>
      </c>
      <c r="E18" s="56">
        <v>390</v>
      </c>
      <c r="F18" s="56" t="s">
        <v>489</v>
      </c>
      <c r="G18" s="56">
        <v>172</v>
      </c>
      <c r="H18" s="56" t="s">
        <v>798</v>
      </c>
      <c r="I18" s="56">
        <v>66</v>
      </c>
      <c r="J18" s="56" t="s">
        <v>784</v>
      </c>
      <c r="K18" s="56">
        <v>389</v>
      </c>
      <c r="T18" s="56" t="s">
        <v>806</v>
      </c>
      <c r="U18" s="56">
        <v>177</v>
      </c>
      <c r="AB18" s="56">
        <v>1</v>
      </c>
    </row>
    <row r="19" spans="1:28" ht="16">
      <c r="A19" s="56">
        <v>1.1016999999999999</v>
      </c>
      <c r="B19" s="56">
        <v>1668</v>
      </c>
      <c r="C19" s="56">
        <v>5</v>
      </c>
      <c r="D19" s="56" t="s">
        <v>565</v>
      </c>
      <c r="E19" s="56">
        <v>177</v>
      </c>
      <c r="F19" s="56" t="s">
        <v>798</v>
      </c>
      <c r="G19" s="56">
        <v>66</v>
      </c>
      <c r="H19" s="56" t="s">
        <v>785</v>
      </c>
      <c r="I19" s="56">
        <v>385</v>
      </c>
      <c r="T19" s="56" t="s">
        <v>756</v>
      </c>
      <c r="U19" s="56">
        <v>304</v>
      </c>
      <c r="AB19" s="56">
        <v>1</v>
      </c>
    </row>
    <row r="20" spans="1:28" ht="16">
      <c r="A20" s="56">
        <v>1.1017999999999999</v>
      </c>
      <c r="B20" s="56">
        <v>1668</v>
      </c>
      <c r="C20" s="56">
        <v>11</v>
      </c>
      <c r="D20" s="56" t="s">
        <v>570</v>
      </c>
      <c r="E20" s="56">
        <v>379</v>
      </c>
      <c r="F20" s="56" t="s">
        <v>785</v>
      </c>
      <c r="G20" s="56">
        <v>385</v>
      </c>
      <c r="AB20" s="56">
        <v>1</v>
      </c>
    </row>
    <row r="21" spans="1:28" ht="16">
      <c r="A21" s="56">
        <v>1.1019000000000001</v>
      </c>
      <c r="B21" s="56">
        <v>1668</v>
      </c>
      <c r="C21" s="56">
        <v>7</v>
      </c>
      <c r="D21" s="56" t="s">
        <v>570</v>
      </c>
      <c r="E21" s="56">
        <v>379</v>
      </c>
      <c r="F21" s="56" t="s">
        <v>788</v>
      </c>
      <c r="G21" s="56">
        <v>56</v>
      </c>
      <c r="T21" s="56" t="s">
        <v>756</v>
      </c>
      <c r="U21" s="56">
        <v>304</v>
      </c>
      <c r="AB21" s="56">
        <v>1</v>
      </c>
    </row>
    <row r="22" spans="1:28" ht="16">
      <c r="A22" s="56">
        <v>1.1020000000000001</v>
      </c>
      <c r="B22" s="56">
        <v>1669</v>
      </c>
      <c r="C22" s="56">
        <v>7</v>
      </c>
      <c r="D22" s="56" t="s">
        <v>478</v>
      </c>
      <c r="E22" s="56">
        <v>296</v>
      </c>
      <c r="F22" s="56" t="s">
        <v>798</v>
      </c>
      <c r="G22" s="56">
        <v>66</v>
      </c>
      <c r="AB22" s="56">
        <v>2</v>
      </c>
    </row>
    <row r="23" spans="1:28" ht="16">
      <c r="A23" s="56">
        <v>1.1021000000000001</v>
      </c>
      <c r="B23" s="56">
        <v>1670</v>
      </c>
      <c r="C23" s="56">
        <v>7</v>
      </c>
      <c r="D23" s="56" t="s">
        <v>565</v>
      </c>
      <c r="E23" s="56">
        <v>177</v>
      </c>
      <c r="F23" s="56" t="s">
        <v>778</v>
      </c>
      <c r="G23" s="56">
        <v>390</v>
      </c>
      <c r="AB23" s="56">
        <v>1</v>
      </c>
    </row>
    <row r="24" spans="1:28" ht="16">
      <c r="A24" s="56">
        <v>1.1022000000000001</v>
      </c>
      <c r="B24" s="56">
        <v>1671</v>
      </c>
      <c r="C24" s="56">
        <v>5</v>
      </c>
      <c r="D24" s="56" t="s">
        <v>485</v>
      </c>
      <c r="E24" s="56">
        <v>20</v>
      </c>
      <c r="F24" s="56" t="s">
        <v>489</v>
      </c>
      <c r="G24" s="56">
        <v>172</v>
      </c>
      <c r="H24" s="56" t="s">
        <v>19</v>
      </c>
      <c r="J24" s="56" t="s">
        <v>821</v>
      </c>
      <c r="AB24" s="56">
        <v>1</v>
      </c>
    </row>
    <row r="25" spans="1:28" ht="16">
      <c r="A25" s="56">
        <v>1.1023000000000001</v>
      </c>
      <c r="B25" s="56">
        <v>1671</v>
      </c>
      <c r="C25" s="56">
        <v>11</v>
      </c>
      <c r="D25" s="56" t="s">
        <v>756</v>
      </c>
      <c r="E25" s="56">
        <v>304</v>
      </c>
      <c r="F25" s="56" t="s">
        <v>570</v>
      </c>
      <c r="G25" s="56">
        <v>379</v>
      </c>
      <c r="T25" s="56" t="s">
        <v>756</v>
      </c>
      <c r="U25" s="56">
        <v>304</v>
      </c>
      <c r="AB25" s="56">
        <v>2</v>
      </c>
    </row>
    <row r="26" spans="1:28" ht="16">
      <c r="A26" s="56">
        <v>1.1024</v>
      </c>
      <c r="B26" s="56">
        <v>1672</v>
      </c>
      <c r="C26" s="56">
        <v>9</v>
      </c>
      <c r="D26" s="56" t="s">
        <v>570</v>
      </c>
      <c r="E26" s="56">
        <v>379</v>
      </c>
      <c r="F26" s="56" t="s">
        <v>778</v>
      </c>
      <c r="G26" s="56">
        <v>390</v>
      </c>
      <c r="H26" s="56" t="s">
        <v>820</v>
      </c>
      <c r="I26" s="56">
        <v>389</v>
      </c>
      <c r="T26" s="56" t="s">
        <v>756</v>
      </c>
      <c r="U26" s="56">
        <v>304</v>
      </c>
      <c r="V26" s="56" t="s">
        <v>785</v>
      </c>
      <c r="W26" s="56">
        <v>385</v>
      </c>
      <c r="AB26" s="56">
        <v>1</v>
      </c>
    </row>
    <row r="27" spans="1:28" ht="16">
      <c r="A27" s="56">
        <v>1.1025</v>
      </c>
      <c r="B27" s="56">
        <v>1673</v>
      </c>
      <c r="C27" s="56">
        <v>7</v>
      </c>
      <c r="D27" s="56" t="s">
        <v>570</v>
      </c>
      <c r="E27" s="56">
        <v>379</v>
      </c>
      <c r="F27" s="56" t="s">
        <v>760</v>
      </c>
      <c r="G27" s="56">
        <v>375</v>
      </c>
      <c r="H27" s="56" t="s">
        <v>798</v>
      </c>
      <c r="I27" s="56">
        <v>66</v>
      </c>
      <c r="T27" s="56" t="s">
        <v>756</v>
      </c>
      <c r="U27" s="56">
        <v>304</v>
      </c>
      <c r="AB27" s="56">
        <v>1</v>
      </c>
    </row>
    <row r="28" spans="1:28" ht="16">
      <c r="A28" s="56">
        <v>1.1026</v>
      </c>
      <c r="B28" s="56">
        <v>1673</v>
      </c>
      <c r="C28" s="56">
        <v>8</v>
      </c>
      <c r="D28" s="56" t="s">
        <v>570</v>
      </c>
      <c r="E28" s="56">
        <v>379</v>
      </c>
      <c r="F28" s="56" t="s">
        <v>760</v>
      </c>
      <c r="G28" s="56">
        <v>375</v>
      </c>
      <c r="T28" s="56" t="s">
        <v>756</v>
      </c>
      <c r="U28" s="56">
        <v>304</v>
      </c>
      <c r="AB28" s="56">
        <v>1</v>
      </c>
    </row>
    <row r="29" spans="1:28" ht="16">
      <c r="A29" s="56">
        <v>1.1027</v>
      </c>
      <c r="B29" s="56">
        <v>1674</v>
      </c>
      <c r="C29" s="56">
        <v>1</v>
      </c>
      <c r="D29" s="56" t="s">
        <v>807</v>
      </c>
      <c r="E29" s="56">
        <v>379</v>
      </c>
      <c r="F29" s="56" t="s">
        <v>778</v>
      </c>
      <c r="G29" s="56">
        <v>390</v>
      </c>
      <c r="T29" s="56" t="s">
        <v>756</v>
      </c>
      <c r="U29" s="56">
        <v>304</v>
      </c>
      <c r="V29" s="56" t="s">
        <v>785</v>
      </c>
      <c r="W29" s="56">
        <v>385</v>
      </c>
      <c r="AB29" s="56">
        <v>1</v>
      </c>
    </row>
    <row r="30" spans="1:28" ht="16">
      <c r="A30" s="56">
        <v>1.1028</v>
      </c>
      <c r="B30" s="56">
        <v>1674</v>
      </c>
      <c r="C30" s="56">
        <v>7</v>
      </c>
      <c r="D30" s="56" t="s">
        <v>807</v>
      </c>
      <c r="E30" s="56">
        <v>379</v>
      </c>
      <c r="F30" s="56" t="s">
        <v>760</v>
      </c>
      <c r="G30" s="56">
        <v>375</v>
      </c>
      <c r="H30" s="56" t="s">
        <v>798</v>
      </c>
      <c r="I30" s="56">
        <v>66</v>
      </c>
      <c r="J30" s="56" t="s">
        <v>778</v>
      </c>
      <c r="K30" s="56">
        <v>390</v>
      </c>
      <c r="T30" s="56" t="s">
        <v>756</v>
      </c>
      <c r="U30" s="56">
        <v>304</v>
      </c>
      <c r="AB30" s="56">
        <v>1</v>
      </c>
    </row>
    <row r="31" spans="1:28" ht="16">
      <c r="A31" s="56">
        <v>1.1028</v>
      </c>
      <c r="B31" s="56">
        <v>1674</v>
      </c>
      <c r="C31" s="56">
        <v>7</v>
      </c>
      <c r="D31" s="56" t="s">
        <v>807</v>
      </c>
      <c r="E31" s="56">
        <v>379</v>
      </c>
      <c r="F31" s="56" t="s">
        <v>760</v>
      </c>
      <c r="G31" s="56">
        <v>375</v>
      </c>
      <c r="H31" s="56" t="s">
        <v>798</v>
      </c>
      <c r="I31" s="56">
        <v>66</v>
      </c>
      <c r="J31" s="56" t="s">
        <v>778</v>
      </c>
      <c r="K31" s="56">
        <v>390</v>
      </c>
      <c r="L31" s="56" t="s">
        <v>819</v>
      </c>
      <c r="M31" s="56">
        <v>172</v>
      </c>
      <c r="T31" s="56" t="s">
        <v>756</v>
      </c>
      <c r="U31" s="56">
        <v>304</v>
      </c>
      <c r="AB31" s="56">
        <v>1</v>
      </c>
    </row>
    <row r="32" spans="1:28" ht="16">
      <c r="A32" s="56">
        <v>1.1029</v>
      </c>
      <c r="B32" s="56">
        <v>1675</v>
      </c>
      <c r="C32" s="56">
        <v>3</v>
      </c>
      <c r="D32" s="56" t="s">
        <v>785</v>
      </c>
      <c r="E32" s="56">
        <v>385</v>
      </c>
      <c r="F32" s="56" t="s">
        <v>769</v>
      </c>
      <c r="G32" s="56">
        <v>20</v>
      </c>
      <c r="T32" s="56" t="s">
        <v>778</v>
      </c>
      <c r="U32" s="56">
        <v>390</v>
      </c>
      <c r="V32" s="56" t="s">
        <v>819</v>
      </c>
      <c r="W32" s="56">
        <v>172</v>
      </c>
      <c r="AB32" s="56">
        <v>1</v>
      </c>
    </row>
    <row r="33" spans="1:29" ht="16">
      <c r="A33" s="56">
        <v>1.103</v>
      </c>
      <c r="B33" s="56">
        <v>1677</v>
      </c>
      <c r="C33" s="56">
        <v>4</v>
      </c>
      <c r="D33" s="56" t="s">
        <v>807</v>
      </c>
      <c r="E33" s="56">
        <v>379</v>
      </c>
      <c r="F33" s="56" t="s">
        <v>805</v>
      </c>
      <c r="G33" s="56">
        <v>70</v>
      </c>
      <c r="T33" s="56" t="s">
        <v>793</v>
      </c>
      <c r="U33" s="56">
        <v>245</v>
      </c>
      <c r="AB33" s="56">
        <v>1</v>
      </c>
    </row>
    <row r="34" spans="1:29" ht="16">
      <c r="A34" s="56">
        <v>1.1031</v>
      </c>
      <c r="B34" s="56">
        <v>1677</v>
      </c>
      <c r="C34" s="56">
        <v>12</v>
      </c>
      <c r="D34" s="56" t="s">
        <v>806</v>
      </c>
      <c r="E34" s="56">
        <v>177</v>
      </c>
      <c r="F34" s="56" t="s">
        <v>798</v>
      </c>
      <c r="G34" s="56">
        <v>66</v>
      </c>
      <c r="AB34" s="56">
        <v>1</v>
      </c>
    </row>
    <row r="35" spans="1:29" ht="16">
      <c r="A35" s="56">
        <v>1.1032</v>
      </c>
      <c r="B35" s="56">
        <v>1679</v>
      </c>
      <c r="C35" s="56">
        <v>9</v>
      </c>
      <c r="D35" s="56" t="s">
        <v>785</v>
      </c>
      <c r="E35" s="56">
        <v>385</v>
      </c>
      <c r="F35" s="56" t="s">
        <v>778</v>
      </c>
      <c r="G35" s="56">
        <v>390</v>
      </c>
      <c r="AB35" s="56">
        <v>1</v>
      </c>
    </row>
    <row r="36" spans="1:29" ht="16">
      <c r="A36" s="56">
        <v>1.1032999999999999</v>
      </c>
      <c r="B36" s="56">
        <v>1679</v>
      </c>
      <c r="C36" s="56">
        <v>11</v>
      </c>
      <c r="D36" s="56" t="s">
        <v>756</v>
      </c>
      <c r="E36" s="56">
        <v>304</v>
      </c>
      <c r="F36" s="56" t="s">
        <v>788</v>
      </c>
      <c r="G36" s="56">
        <v>56</v>
      </c>
      <c r="AB36" s="56">
        <v>1</v>
      </c>
    </row>
    <row r="37" spans="1:29" ht="16">
      <c r="A37" s="56">
        <v>1.1033999999999999</v>
      </c>
      <c r="B37" s="56">
        <v>1680</v>
      </c>
      <c r="C37" s="56">
        <v>6</v>
      </c>
      <c r="D37" s="56" t="s">
        <v>758</v>
      </c>
      <c r="E37" s="56">
        <v>177</v>
      </c>
      <c r="F37" s="56" t="s">
        <v>760</v>
      </c>
      <c r="G37" s="56">
        <v>375</v>
      </c>
      <c r="T37" s="56" t="s">
        <v>756</v>
      </c>
      <c r="U37" s="56">
        <v>304</v>
      </c>
      <c r="AB37" s="56">
        <v>1</v>
      </c>
    </row>
    <row r="38" spans="1:29" ht="16">
      <c r="A38" s="56">
        <v>1.1034999999999999</v>
      </c>
      <c r="B38" s="56">
        <v>1682</v>
      </c>
      <c r="C38" s="56">
        <v>11</v>
      </c>
      <c r="D38" s="56" t="s">
        <v>756</v>
      </c>
      <c r="E38" s="56">
        <v>304</v>
      </c>
      <c r="F38" s="56" t="s">
        <v>817</v>
      </c>
      <c r="T38" s="56" t="s">
        <v>807</v>
      </c>
      <c r="U38" s="56">
        <v>379</v>
      </c>
      <c r="AB38" s="56">
        <v>1</v>
      </c>
    </row>
    <row r="39" spans="1:29" ht="16">
      <c r="A39" s="56">
        <v>1.1035999999999999</v>
      </c>
      <c r="B39" s="56">
        <v>1683</v>
      </c>
      <c r="C39" s="56">
        <v>1</v>
      </c>
      <c r="D39" s="56" t="s">
        <v>807</v>
      </c>
      <c r="E39" s="56">
        <v>379</v>
      </c>
      <c r="F39" s="56" t="s">
        <v>769</v>
      </c>
      <c r="G39" s="56">
        <v>20</v>
      </c>
      <c r="T39" s="56" t="s">
        <v>793</v>
      </c>
      <c r="U39" s="56">
        <v>245</v>
      </c>
      <c r="AB39" s="56">
        <v>1</v>
      </c>
    </row>
    <row r="40" spans="1:29" ht="16">
      <c r="A40" s="56">
        <v>1.1036999999999999</v>
      </c>
      <c r="B40" s="56">
        <v>1684</v>
      </c>
      <c r="C40" s="56">
        <v>3</v>
      </c>
      <c r="D40" s="56" t="s">
        <v>807</v>
      </c>
      <c r="E40" s="56">
        <v>379</v>
      </c>
      <c r="F40" s="56" t="s">
        <v>805</v>
      </c>
      <c r="G40" s="56">
        <v>70</v>
      </c>
      <c r="H40" s="56" t="s">
        <v>816</v>
      </c>
      <c r="T40" s="56" t="s">
        <v>793</v>
      </c>
      <c r="U40" s="56">
        <v>245</v>
      </c>
      <c r="AB40" s="56">
        <v>1</v>
      </c>
    </row>
    <row r="41" spans="1:29" ht="16">
      <c r="A41" s="56">
        <v>1.1037999999999999</v>
      </c>
      <c r="B41" s="56">
        <v>1686</v>
      </c>
      <c r="C41" s="56">
        <v>4</v>
      </c>
      <c r="D41" s="56" t="s">
        <v>750</v>
      </c>
      <c r="E41" s="56">
        <v>83</v>
      </c>
      <c r="F41" s="56" t="s">
        <v>805</v>
      </c>
      <c r="G41" s="56">
        <v>70</v>
      </c>
      <c r="T41" s="56" t="s">
        <v>793</v>
      </c>
      <c r="U41" s="56">
        <v>245</v>
      </c>
      <c r="AB41" s="56">
        <v>1</v>
      </c>
    </row>
    <row r="42" spans="1:29" ht="16">
      <c r="A42" s="56">
        <v>1.1039000000000001</v>
      </c>
      <c r="B42" s="56">
        <v>1686</v>
      </c>
      <c r="C42" s="56">
        <v>6</v>
      </c>
      <c r="D42" s="56" t="s">
        <v>807</v>
      </c>
      <c r="E42" s="56">
        <v>379</v>
      </c>
      <c r="F42" s="56" t="s">
        <v>760</v>
      </c>
      <c r="G42" s="56">
        <v>375</v>
      </c>
      <c r="H42" s="56" t="s">
        <v>785</v>
      </c>
      <c r="I42" s="56">
        <v>385</v>
      </c>
      <c r="J42" s="56" t="s">
        <v>769</v>
      </c>
      <c r="K42" s="56">
        <v>20</v>
      </c>
      <c r="T42" s="56" t="s">
        <v>756</v>
      </c>
      <c r="U42" s="56">
        <v>304</v>
      </c>
      <c r="AB42" s="56">
        <v>1</v>
      </c>
    </row>
    <row r="43" spans="1:29" ht="16">
      <c r="A43" s="56">
        <v>1.1040000000000001</v>
      </c>
      <c r="B43" s="56">
        <v>1693</v>
      </c>
      <c r="C43" s="56">
        <v>2</v>
      </c>
      <c r="D43" s="56" t="s">
        <v>807</v>
      </c>
      <c r="E43" s="56">
        <v>379</v>
      </c>
      <c r="F43" s="56" t="s">
        <v>769</v>
      </c>
      <c r="G43" s="56">
        <v>20</v>
      </c>
      <c r="H43" s="56" t="s">
        <v>819</v>
      </c>
      <c r="I43" s="56">
        <v>172</v>
      </c>
      <c r="J43" s="56" t="s">
        <v>806</v>
      </c>
      <c r="K43" s="56">
        <v>177</v>
      </c>
      <c r="L43" s="56" t="s">
        <v>798</v>
      </c>
      <c r="M43" s="56">
        <v>66</v>
      </c>
      <c r="N43" s="56" t="s">
        <v>818</v>
      </c>
      <c r="O43" s="56">
        <v>28</v>
      </c>
      <c r="T43" s="56" t="s">
        <v>756</v>
      </c>
      <c r="U43" s="56">
        <v>304</v>
      </c>
      <c r="AB43" s="56">
        <v>1</v>
      </c>
    </row>
    <row r="44" spans="1:29" ht="16">
      <c r="A44" s="56">
        <v>1.1041000000000001</v>
      </c>
      <c r="B44" s="56">
        <v>1693</v>
      </c>
      <c r="C44" s="56">
        <v>3</v>
      </c>
      <c r="D44" s="56" t="s">
        <v>778</v>
      </c>
      <c r="E44" s="56">
        <v>390</v>
      </c>
      <c r="F44" s="56" t="s">
        <v>788</v>
      </c>
      <c r="G44" s="56">
        <v>56</v>
      </c>
      <c r="T44" s="56" t="s">
        <v>756</v>
      </c>
      <c r="U44" s="56">
        <v>304</v>
      </c>
      <c r="AB44" s="56">
        <v>1</v>
      </c>
    </row>
    <row r="45" spans="1:29" ht="16">
      <c r="A45" s="56">
        <v>1.1042000000000001</v>
      </c>
      <c r="B45" s="56">
        <v>1697</v>
      </c>
      <c r="C45" s="56">
        <v>1</v>
      </c>
      <c r="D45" s="56" t="s">
        <v>807</v>
      </c>
      <c r="E45" s="56">
        <v>379</v>
      </c>
      <c r="F45" s="56" t="s">
        <v>750</v>
      </c>
      <c r="G45" s="56">
        <v>83</v>
      </c>
      <c r="H45" s="56" t="s">
        <v>816</v>
      </c>
      <c r="T45" s="56" t="s">
        <v>793</v>
      </c>
      <c r="U45" s="56">
        <v>245</v>
      </c>
      <c r="AB45" s="56">
        <v>1</v>
      </c>
    </row>
    <row r="46" spans="1:29" ht="16">
      <c r="A46" s="56">
        <v>1.1043000000000001</v>
      </c>
      <c r="B46" s="56">
        <v>1698</v>
      </c>
      <c r="C46" s="56">
        <v>7</v>
      </c>
      <c r="D46" s="56" t="s">
        <v>756</v>
      </c>
      <c r="E46" s="56">
        <v>304</v>
      </c>
      <c r="F46" s="56" t="s">
        <v>785</v>
      </c>
      <c r="G46" s="56">
        <v>385</v>
      </c>
      <c r="T46" s="56" t="s">
        <v>778</v>
      </c>
      <c r="U46" s="56">
        <v>390</v>
      </c>
      <c r="AB46" s="56">
        <v>1</v>
      </c>
    </row>
    <row r="47" spans="1:29" ht="16">
      <c r="A47" s="56">
        <v>1.1044</v>
      </c>
      <c r="B47" s="56">
        <v>1700</v>
      </c>
      <c r="C47" s="56">
        <v>1</v>
      </c>
      <c r="D47" s="56" t="s">
        <v>758</v>
      </c>
      <c r="E47" s="56">
        <v>177</v>
      </c>
      <c r="F47" s="56" t="s">
        <v>798</v>
      </c>
      <c r="G47" s="56">
        <v>66</v>
      </c>
      <c r="H47" s="56" t="s">
        <v>785</v>
      </c>
      <c r="I47" s="56">
        <v>385</v>
      </c>
      <c r="T47" s="56" t="s">
        <v>778</v>
      </c>
      <c r="U47" s="56">
        <v>390</v>
      </c>
      <c r="AB47" s="56">
        <v>1</v>
      </c>
    </row>
    <row r="48" spans="1:29" ht="16">
      <c r="A48" s="56">
        <v>1.1045</v>
      </c>
      <c r="B48" s="56">
        <v>1700</v>
      </c>
      <c r="C48" s="56">
        <v>11</v>
      </c>
      <c r="D48" s="56" t="s">
        <v>807</v>
      </c>
      <c r="E48" s="56">
        <v>379</v>
      </c>
      <c r="F48" s="56" t="s">
        <v>489</v>
      </c>
      <c r="G48" s="56">
        <v>172</v>
      </c>
      <c r="AB48" s="56">
        <v>1</v>
      </c>
      <c r="AC48" s="56">
        <v>1</v>
      </c>
    </row>
    <row r="49" spans="1:28" ht="16">
      <c r="A49" s="56">
        <v>2.1046</v>
      </c>
      <c r="B49" s="56">
        <v>1701</v>
      </c>
      <c r="C49" s="56">
        <v>1</v>
      </c>
      <c r="D49" s="56" t="s">
        <v>758</v>
      </c>
      <c r="E49" s="56">
        <v>177</v>
      </c>
      <c r="F49" s="56" t="s">
        <v>798</v>
      </c>
      <c r="G49" s="56">
        <v>66</v>
      </c>
      <c r="H49" s="56" t="s">
        <v>778</v>
      </c>
      <c r="I49" s="56">
        <v>390</v>
      </c>
      <c r="T49" s="56" t="s">
        <v>756</v>
      </c>
      <c r="U49" s="56">
        <v>304</v>
      </c>
      <c r="AB49" s="56">
        <v>1</v>
      </c>
    </row>
    <row r="50" spans="1:28" ht="16">
      <c r="A50" s="56">
        <v>2.1046999999999998</v>
      </c>
      <c r="B50" s="56">
        <v>1701</v>
      </c>
      <c r="C50" s="56">
        <v>2</v>
      </c>
      <c r="D50" s="56" t="s">
        <v>756</v>
      </c>
      <c r="E50" s="56">
        <v>304</v>
      </c>
      <c r="F50" s="56" t="s">
        <v>760</v>
      </c>
      <c r="G50" s="56">
        <v>375</v>
      </c>
      <c r="AB50" s="56">
        <v>1</v>
      </c>
    </row>
    <row r="51" spans="1:28" ht="16">
      <c r="A51" s="56">
        <v>2.1048</v>
      </c>
      <c r="B51" s="56">
        <v>1701</v>
      </c>
      <c r="C51" s="56">
        <v>3</v>
      </c>
      <c r="D51" s="56" t="s">
        <v>756</v>
      </c>
      <c r="E51" s="56">
        <v>304</v>
      </c>
      <c r="F51" s="56" t="s">
        <v>769</v>
      </c>
      <c r="G51" s="56">
        <v>20</v>
      </c>
      <c r="AB51" s="56">
        <v>1</v>
      </c>
    </row>
    <row r="52" spans="1:28" ht="16">
      <c r="A52" s="56">
        <v>2.1048</v>
      </c>
      <c r="B52" s="56">
        <v>1701</v>
      </c>
      <c r="C52" s="56">
        <v>4</v>
      </c>
      <c r="D52" s="56" t="s">
        <v>756</v>
      </c>
      <c r="E52" s="56">
        <v>304</v>
      </c>
      <c r="F52" s="56" t="s">
        <v>769</v>
      </c>
      <c r="G52" s="56">
        <v>20</v>
      </c>
      <c r="H52" s="56" t="s">
        <v>760</v>
      </c>
      <c r="I52" s="56">
        <v>375</v>
      </c>
      <c r="AB52" s="56">
        <v>1</v>
      </c>
    </row>
    <row r="53" spans="1:28" ht="16">
      <c r="A53" s="56">
        <v>2.1049000000000002</v>
      </c>
      <c r="B53" s="56">
        <v>1701</v>
      </c>
      <c r="C53" s="56">
        <v>6</v>
      </c>
      <c r="D53" s="56" t="s">
        <v>478</v>
      </c>
      <c r="E53" s="56">
        <v>296</v>
      </c>
      <c r="F53" s="56" t="s">
        <v>760</v>
      </c>
      <c r="G53" s="56">
        <v>375</v>
      </c>
      <c r="T53" s="56" t="s">
        <v>806</v>
      </c>
      <c r="U53" s="56">
        <v>177</v>
      </c>
      <c r="AB53" s="56">
        <v>1</v>
      </c>
    </row>
    <row r="54" spans="1:28" ht="16">
      <c r="A54" s="56">
        <v>2.105</v>
      </c>
      <c r="B54" s="56">
        <v>1701</v>
      </c>
      <c r="C54" s="56">
        <v>6</v>
      </c>
      <c r="D54" s="56" t="s">
        <v>478</v>
      </c>
      <c r="E54" s="56">
        <v>296</v>
      </c>
      <c r="F54" s="56" t="s">
        <v>756</v>
      </c>
      <c r="G54" s="56">
        <v>304</v>
      </c>
      <c r="AB54" s="56">
        <v>1</v>
      </c>
    </row>
    <row r="55" spans="1:28" ht="16">
      <c r="A55" s="56">
        <v>2.1051000000000002</v>
      </c>
      <c r="B55" s="56">
        <v>1703</v>
      </c>
      <c r="C55" s="56">
        <v>5</v>
      </c>
      <c r="D55" s="56" t="s">
        <v>807</v>
      </c>
      <c r="E55" s="56">
        <v>379</v>
      </c>
      <c r="F55" s="56" t="s">
        <v>478</v>
      </c>
      <c r="G55" s="56">
        <v>296</v>
      </c>
      <c r="H55" s="56" t="s">
        <v>760</v>
      </c>
      <c r="I55" s="56">
        <v>375</v>
      </c>
      <c r="J55" s="56" t="s">
        <v>758</v>
      </c>
      <c r="K55" s="56">
        <v>177</v>
      </c>
      <c r="L55" s="56" t="s">
        <v>798</v>
      </c>
      <c r="M55" s="56">
        <v>66</v>
      </c>
      <c r="AB55" s="56">
        <v>1</v>
      </c>
    </row>
    <row r="56" spans="1:28" ht="16">
      <c r="A56" s="56">
        <v>2.1052</v>
      </c>
      <c r="B56" s="56">
        <v>1705</v>
      </c>
      <c r="C56" s="56">
        <v>1</v>
      </c>
      <c r="D56" s="56" t="s">
        <v>798</v>
      </c>
      <c r="E56" s="56">
        <v>66</v>
      </c>
      <c r="F56" s="56" t="s">
        <v>817</v>
      </c>
      <c r="T56" s="56" t="s">
        <v>756</v>
      </c>
      <c r="U56" s="56">
        <v>304</v>
      </c>
      <c r="AB56" s="56">
        <v>1</v>
      </c>
    </row>
    <row r="57" spans="1:28" ht="16">
      <c r="A57" s="56">
        <v>2.1053000000000002</v>
      </c>
      <c r="B57" s="56">
        <v>1705</v>
      </c>
      <c r="C57" s="56">
        <v>11</v>
      </c>
      <c r="D57" s="56" t="s">
        <v>805</v>
      </c>
      <c r="E57" s="56">
        <v>70</v>
      </c>
      <c r="F57" s="56" t="s">
        <v>785</v>
      </c>
      <c r="G57" s="56">
        <v>385</v>
      </c>
      <c r="T57" s="56" t="s">
        <v>750</v>
      </c>
      <c r="U57" s="56">
        <v>56</v>
      </c>
      <c r="AB57" s="56">
        <v>1</v>
      </c>
    </row>
    <row r="58" spans="1:28" ht="16">
      <c r="A58" s="56">
        <v>2.1053999999999999</v>
      </c>
      <c r="B58" s="56">
        <v>1715</v>
      </c>
      <c r="C58" s="56">
        <v>10</v>
      </c>
      <c r="D58" s="56" t="s">
        <v>750</v>
      </c>
      <c r="E58" s="56">
        <v>83</v>
      </c>
      <c r="F58" s="56" t="s">
        <v>806</v>
      </c>
      <c r="G58" s="56">
        <v>177</v>
      </c>
      <c r="AB58" s="56">
        <v>1</v>
      </c>
    </row>
    <row r="59" spans="1:28" ht="16">
      <c r="A59" s="56">
        <v>2.1055000000000001</v>
      </c>
      <c r="B59" s="56">
        <v>1715</v>
      </c>
      <c r="C59" s="56">
        <v>11</v>
      </c>
      <c r="D59" s="56" t="s">
        <v>807</v>
      </c>
      <c r="E59" s="56">
        <v>379</v>
      </c>
      <c r="F59" s="56" t="s">
        <v>760</v>
      </c>
      <c r="G59" s="56">
        <v>375</v>
      </c>
      <c r="H59" s="56" t="s">
        <v>758</v>
      </c>
      <c r="I59" s="56">
        <v>177</v>
      </c>
      <c r="J59" s="56" t="s">
        <v>798</v>
      </c>
      <c r="K59" s="56">
        <v>66</v>
      </c>
      <c r="AB59" s="56">
        <v>1</v>
      </c>
    </row>
    <row r="60" spans="1:28" ht="16">
      <c r="A60" s="56">
        <v>2.1055999999999999</v>
      </c>
      <c r="B60" s="56">
        <v>1716</v>
      </c>
      <c r="C60" s="56">
        <v>4</v>
      </c>
      <c r="D60" s="56" t="s">
        <v>807</v>
      </c>
      <c r="E60" s="56">
        <v>379</v>
      </c>
      <c r="F60" s="56" t="s">
        <v>816</v>
      </c>
      <c r="T60" s="56" t="s">
        <v>793</v>
      </c>
      <c r="U60" s="56">
        <v>245</v>
      </c>
      <c r="AB60" s="56">
        <v>1</v>
      </c>
    </row>
    <row r="61" spans="1:28" ht="16">
      <c r="A61" s="56">
        <v>2.1057000000000001</v>
      </c>
      <c r="B61" s="56">
        <v>1716</v>
      </c>
      <c r="C61" s="56">
        <v>5</v>
      </c>
      <c r="D61" s="56" t="s">
        <v>807</v>
      </c>
      <c r="E61" s="56">
        <v>379</v>
      </c>
      <c r="F61" s="56" t="s">
        <v>758</v>
      </c>
      <c r="G61" s="56">
        <v>177</v>
      </c>
      <c r="T61" s="56" t="s">
        <v>793</v>
      </c>
      <c r="U61" s="56">
        <v>245</v>
      </c>
      <c r="AB61" s="56">
        <v>1</v>
      </c>
    </row>
    <row r="62" spans="1:28" ht="16">
      <c r="A62" s="56">
        <v>2.1057999999999999</v>
      </c>
      <c r="B62" s="56">
        <v>1716</v>
      </c>
      <c r="C62" s="56">
        <v>9</v>
      </c>
      <c r="D62" s="56" t="s">
        <v>756</v>
      </c>
      <c r="E62" s="56">
        <v>304</v>
      </c>
      <c r="F62" s="56" t="s">
        <v>767</v>
      </c>
      <c r="G62" s="56">
        <v>172</v>
      </c>
      <c r="AB62" s="56">
        <v>1</v>
      </c>
    </row>
    <row r="63" spans="1:28" ht="16">
      <c r="A63" s="56">
        <v>2.1059000000000001</v>
      </c>
      <c r="B63" s="56">
        <v>1717</v>
      </c>
      <c r="C63" s="56">
        <v>1</v>
      </c>
      <c r="D63" s="56" t="s">
        <v>756</v>
      </c>
      <c r="E63" s="56">
        <v>304</v>
      </c>
      <c r="F63" s="56" t="s">
        <v>758</v>
      </c>
      <c r="G63" s="56">
        <v>177</v>
      </c>
      <c r="H63" s="56" t="s">
        <v>798</v>
      </c>
      <c r="I63" s="56">
        <v>66</v>
      </c>
      <c r="T63" s="56" t="s">
        <v>760</v>
      </c>
      <c r="U63" s="56">
        <v>375</v>
      </c>
      <c r="AB63" s="56">
        <v>1</v>
      </c>
    </row>
    <row r="64" spans="1:28" ht="16">
      <c r="A64" s="56">
        <v>2.1059999999999999</v>
      </c>
      <c r="B64" s="56">
        <v>1718</v>
      </c>
      <c r="C64" s="56">
        <v>7</v>
      </c>
      <c r="D64" s="56" t="s">
        <v>807</v>
      </c>
      <c r="E64" s="56">
        <v>379</v>
      </c>
      <c r="F64" s="56" t="s">
        <v>756</v>
      </c>
      <c r="G64" s="56">
        <v>304</v>
      </c>
      <c r="H64" s="56" t="s">
        <v>758</v>
      </c>
      <c r="I64" s="56">
        <v>177</v>
      </c>
      <c r="J64" s="56" t="s">
        <v>798</v>
      </c>
      <c r="K64" s="56">
        <v>66</v>
      </c>
      <c r="L64" s="56" t="s">
        <v>783</v>
      </c>
      <c r="M64" s="56">
        <v>343</v>
      </c>
      <c r="T64" s="56" t="s">
        <v>760</v>
      </c>
      <c r="U64" s="56">
        <v>375</v>
      </c>
      <c r="AB64" s="56">
        <v>1</v>
      </c>
    </row>
    <row r="65" spans="1:28" ht="16">
      <c r="A65" s="56">
        <v>2.1061000000000001</v>
      </c>
      <c r="B65" s="56">
        <v>1719</v>
      </c>
      <c r="C65" s="56">
        <v>1</v>
      </c>
      <c r="D65" s="56" t="s">
        <v>782</v>
      </c>
      <c r="E65" s="56">
        <v>216</v>
      </c>
      <c r="F65" s="56" t="s">
        <v>789</v>
      </c>
      <c r="G65" s="56">
        <v>27</v>
      </c>
      <c r="H65" s="56" t="s">
        <v>788</v>
      </c>
      <c r="I65" s="56">
        <v>56</v>
      </c>
      <c r="T65" s="56" t="s">
        <v>750</v>
      </c>
      <c r="U65" s="56">
        <v>83</v>
      </c>
      <c r="AB65" s="56">
        <v>1</v>
      </c>
    </row>
    <row r="66" spans="1:28" ht="16">
      <c r="A66" s="56">
        <v>2.1061999999999999</v>
      </c>
      <c r="B66" s="56">
        <v>1721</v>
      </c>
      <c r="C66" s="56">
        <v>3</v>
      </c>
      <c r="D66" s="56" t="s">
        <v>756</v>
      </c>
      <c r="E66" s="56">
        <v>304</v>
      </c>
      <c r="F66" s="56" t="s">
        <v>760</v>
      </c>
      <c r="G66" s="56">
        <v>375</v>
      </c>
      <c r="AB66" s="56">
        <v>1</v>
      </c>
    </row>
    <row r="67" spans="1:28" ht="16">
      <c r="A67" s="56">
        <v>2.1063000000000001</v>
      </c>
      <c r="B67" s="56">
        <v>1721</v>
      </c>
      <c r="C67" s="56">
        <v>6</v>
      </c>
      <c r="D67" s="56" t="s">
        <v>756</v>
      </c>
      <c r="E67" s="56">
        <v>304</v>
      </c>
      <c r="F67" s="56" t="s">
        <v>758</v>
      </c>
      <c r="G67" s="56">
        <v>177</v>
      </c>
      <c r="H67" s="56" t="s">
        <v>760</v>
      </c>
      <c r="I67" s="56">
        <v>375</v>
      </c>
      <c r="AB67" s="56">
        <v>1</v>
      </c>
    </row>
    <row r="68" spans="1:28" ht="16">
      <c r="A68" s="56">
        <v>2.1063999999999998</v>
      </c>
      <c r="B68" s="56">
        <v>1721</v>
      </c>
      <c r="C68" s="56">
        <v>8</v>
      </c>
      <c r="D68" s="56" t="s">
        <v>758</v>
      </c>
      <c r="E68" s="56">
        <v>177</v>
      </c>
      <c r="F68" s="56" t="s">
        <v>478</v>
      </c>
      <c r="G68" s="56">
        <v>296</v>
      </c>
      <c r="AB68" s="56">
        <v>1</v>
      </c>
    </row>
    <row r="69" spans="1:28" ht="16">
      <c r="A69" s="56">
        <v>2.1065</v>
      </c>
      <c r="B69" s="56">
        <v>1724</v>
      </c>
      <c r="C69" s="56">
        <v>2</v>
      </c>
      <c r="D69" s="56" t="s">
        <v>750</v>
      </c>
      <c r="E69" s="56">
        <v>83</v>
      </c>
      <c r="F69" s="56" t="s">
        <v>785</v>
      </c>
      <c r="G69" s="56">
        <v>385</v>
      </c>
      <c r="H69" s="56" t="s">
        <v>807</v>
      </c>
      <c r="I69" s="56">
        <v>379</v>
      </c>
      <c r="AB69" s="56">
        <v>1</v>
      </c>
    </row>
    <row r="70" spans="1:28" ht="16">
      <c r="A70" s="56">
        <v>2.1065999999999998</v>
      </c>
      <c r="B70" s="56">
        <v>1725</v>
      </c>
      <c r="C70" s="56">
        <v>4</v>
      </c>
      <c r="D70" s="56" t="s">
        <v>807</v>
      </c>
      <c r="E70" s="56">
        <v>379</v>
      </c>
      <c r="F70" s="56" t="s">
        <v>760</v>
      </c>
      <c r="G70" s="56">
        <v>375</v>
      </c>
      <c r="T70" s="56" t="s">
        <v>806</v>
      </c>
      <c r="U70" s="56">
        <v>177</v>
      </c>
      <c r="AB70" s="56">
        <v>1</v>
      </c>
    </row>
    <row r="71" spans="1:28" ht="16">
      <c r="A71" s="56">
        <v>2.1067</v>
      </c>
      <c r="B71" s="56">
        <v>1725</v>
      </c>
      <c r="C71" s="56">
        <v>9</v>
      </c>
      <c r="D71" s="56" t="s">
        <v>758</v>
      </c>
      <c r="E71" s="56">
        <v>177</v>
      </c>
      <c r="F71" s="56" t="s">
        <v>756</v>
      </c>
      <c r="G71" s="56">
        <v>304</v>
      </c>
      <c r="H71" s="56" t="s">
        <v>767</v>
      </c>
      <c r="I71" s="56">
        <v>172</v>
      </c>
      <c r="J71" s="56" t="s">
        <v>798</v>
      </c>
      <c r="K71" s="56">
        <v>66</v>
      </c>
      <c r="T71" s="56" t="s">
        <v>760</v>
      </c>
      <c r="U71" s="56">
        <v>375</v>
      </c>
      <c r="V71" s="56" t="s">
        <v>807</v>
      </c>
      <c r="W71" s="56">
        <v>216</v>
      </c>
      <c r="AB71" s="56">
        <v>1</v>
      </c>
    </row>
    <row r="72" spans="1:28" ht="16">
      <c r="A72" s="56">
        <v>2.1067</v>
      </c>
      <c r="B72" s="56">
        <v>1727</v>
      </c>
      <c r="C72" s="56">
        <v>3</v>
      </c>
      <c r="D72" s="56" t="s">
        <v>758</v>
      </c>
      <c r="E72" s="56">
        <v>177</v>
      </c>
      <c r="F72" s="56" t="s">
        <v>756</v>
      </c>
      <c r="G72" s="56">
        <v>304</v>
      </c>
      <c r="H72" s="56" t="s">
        <v>767</v>
      </c>
      <c r="I72" s="56">
        <v>172</v>
      </c>
      <c r="J72" s="56" t="s">
        <v>798</v>
      </c>
      <c r="K72" s="56">
        <v>66</v>
      </c>
      <c r="L72" s="56" t="s">
        <v>785</v>
      </c>
      <c r="M72" s="56">
        <v>385</v>
      </c>
      <c r="T72" s="56" t="s">
        <v>760</v>
      </c>
      <c r="U72" s="56">
        <v>375</v>
      </c>
      <c r="V72" s="56" t="s">
        <v>807</v>
      </c>
      <c r="W72" s="56">
        <v>216</v>
      </c>
      <c r="AB72" s="56">
        <v>1</v>
      </c>
    </row>
    <row r="73" spans="1:28" ht="16">
      <c r="A73" s="56">
        <v>2.1067999999999998</v>
      </c>
      <c r="B73" s="56">
        <v>1726</v>
      </c>
      <c r="C73" s="56">
        <v>8</v>
      </c>
      <c r="D73" s="56" t="s">
        <v>807</v>
      </c>
      <c r="E73" s="56">
        <v>379</v>
      </c>
      <c r="F73" s="56" t="s">
        <v>750</v>
      </c>
      <c r="G73" s="56">
        <v>83</v>
      </c>
      <c r="T73" s="56" t="s">
        <v>756</v>
      </c>
      <c r="U73" s="56">
        <v>304</v>
      </c>
      <c r="AB73" s="56">
        <v>1</v>
      </c>
    </row>
    <row r="74" spans="1:28" ht="16">
      <c r="A74" s="56">
        <v>2.1069</v>
      </c>
      <c r="B74" s="56">
        <v>1726</v>
      </c>
      <c r="C74" s="56">
        <v>8</v>
      </c>
      <c r="D74" s="56" t="s">
        <v>767</v>
      </c>
      <c r="E74" s="56">
        <v>8</v>
      </c>
      <c r="F74" s="56" t="s">
        <v>750</v>
      </c>
      <c r="G74" s="56">
        <v>83</v>
      </c>
      <c r="T74" s="56" t="s">
        <v>780</v>
      </c>
      <c r="U74" s="56">
        <v>70</v>
      </c>
      <c r="AB74" s="56">
        <v>2</v>
      </c>
    </row>
    <row r="75" spans="1:28" ht="16">
      <c r="A75" s="56">
        <v>2.1070000000000002</v>
      </c>
      <c r="B75" s="56">
        <v>1727</v>
      </c>
      <c r="C75" s="56">
        <v>4</v>
      </c>
      <c r="D75" s="56" t="s">
        <v>778</v>
      </c>
      <c r="E75" s="56">
        <v>390</v>
      </c>
      <c r="F75" s="56" t="s">
        <v>756</v>
      </c>
      <c r="G75" s="56">
        <v>304</v>
      </c>
      <c r="H75" s="56" t="s">
        <v>758</v>
      </c>
      <c r="I75" s="56">
        <v>177</v>
      </c>
      <c r="T75" s="56" t="s">
        <v>760</v>
      </c>
      <c r="U75" s="56">
        <v>375</v>
      </c>
      <c r="V75" s="56" t="s">
        <v>807</v>
      </c>
      <c r="W75" s="56">
        <v>216</v>
      </c>
      <c r="AB75" s="56">
        <v>1</v>
      </c>
    </row>
    <row r="76" spans="1:28" ht="16">
      <c r="A76" s="56">
        <v>2.1071</v>
      </c>
      <c r="B76" s="56">
        <v>1727</v>
      </c>
      <c r="C76" s="56">
        <v>11</v>
      </c>
      <c r="D76" s="56" t="s">
        <v>485</v>
      </c>
      <c r="E76" s="56">
        <v>20</v>
      </c>
      <c r="F76" s="56" t="s">
        <v>756</v>
      </c>
      <c r="G76" s="56">
        <v>304</v>
      </c>
      <c r="V76" s="56" t="s">
        <v>750</v>
      </c>
      <c r="W76" s="56">
        <v>375</v>
      </c>
      <c r="AB76" s="56">
        <v>1</v>
      </c>
    </row>
    <row r="77" spans="1:28" ht="16">
      <c r="A77" s="56">
        <v>2.1072000000000002</v>
      </c>
      <c r="B77" s="56">
        <v>1729</v>
      </c>
      <c r="C77" s="56">
        <v>11</v>
      </c>
      <c r="D77" s="56" t="s">
        <v>758</v>
      </c>
      <c r="E77" s="56">
        <v>177</v>
      </c>
      <c r="F77" s="56" t="s">
        <v>756</v>
      </c>
      <c r="G77" s="56">
        <v>304</v>
      </c>
      <c r="H77" s="56" t="s">
        <v>760</v>
      </c>
      <c r="I77" s="56">
        <v>375</v>
      </c>
      <c r="AB77" s="56">
        <v>1</v>
      </c>
    </row>
    <row r="78" spans="1:28" ht="16">
      <c r="A78" s="56">
        <v>2.1073</v>
      </c>
      <c r="B78" s="56">
        <v>1731</v>
      </c>
      <c r="C78" s="56">
        <v>3</v>
      </c>
      <c r="D78" s="56" t="s">
        <v>570</v>
      </c>
      <c r="E78" s="56">
        <v>379</v>
      </c>
      <c r="F78" s="56" t="s">
        <v>758</v>
      </c>
      <c r="G78" s="56">
        <v>177</v>
      </c>
      <c r="H78" s="56" t="s">
        <v>798</v>
      </c>
      <c r="I78" s="56">
        <v>66</v>
      </c>
      <c r="J78" s="56" t="s">
        <v>760</v>
      </c>
      <c r="K78" s="56">
        <v>375</v>
      </c>
      <c r="AB78" s="56">
        <v>1</v>
      </c>
    </row>
    <row r="79" spans="1:28" ht="16">
      <c r="A79" s="56">
        <v>2.1074000000000002</v>
      </c>
      <c r="B79" s="56">
        <v>1732</v>
      </c>
      <c r="C79" s="56">
        <v>5</v>
      </c>
      <c r="D79" s="56" t="s">
        <v>778</v>
      </c>
      <c r="E79" s="56">
        <v>390</v>
      </c>
      <c r="F79" s="56" t="s">
        <v>807</v>
      </c>
      <c r="G79" s="56">
        <v>379</v>
      </c>
      <c r="H79" s="56" t="s">
        <v>750</v>
      </c>
      <c r="I79" s="56">
        <v>83</v>
      </c>
      <c r="AB79" s="56">
        <v>1</v>
      </c>
    </row>
    <row r="80" spans="1:28" ht="16">
      <c r="A80" s="56">
        <v>2.1074999999999999</v>
      </c>
      <c r="B80" s="56">
        <v>1733</v>
      </c>
      <c r="C80" s="56">
        <v>9</v>
      </c>
      <c r="D80" s="56" t="s">
        <v>756</v>
      </c>
      <c r="E80" s="56">
        <v>304</v>
      </c>
      <c r="F80" s="56" t="s">
        <v>783</v>
      </c>
      <c r="G80" s="56">
        <v>343</v>
      </c>
      <c r="T80" s="56" t="s">
        <v>782</v>
      </c>
      <c r="U80" s="56">
        <v>216</v>
      </c>
      <c r="V80" s="56" t="s">
        <v>750</v>
      </c>
      <c r="W80" s="56">
        <v>83</v>
      </c>
      <c r="AB80" s="56">
        <v>1</v>
      </c>
    </row>
    <row r="81" spans="1:28" ht="16">
      <c r="A81" s="56">
        <v>2.1076000000000001</v>
      </c>
      <c r="B81" s="56">
        <v>1734</v>
      </c>
      <c r="C81" s="56">
        <v>9</v>
      </c>
      <c r="D81" s="56" t="s">
        <v>778</v>
      </c>
      <c r="E81" s="56">
        <v>390</v>
      </c>
      <c r="F81" s="56" t="s">
        <v>785</v>
      </c>
      <c r="G81" s="56">
        <v>385</v>
      </c>
      <c r="T81" s="56" t="s">
        <v>750</v>
      </c>
      <c r="U81" s="56">
        <v>83</v>
      </c>
      <c r="AB81" s="56">
        <v>1</v>
      </c>
    </row>
    <row r="82" spans="1:28" ht="16">
      <c r="A82" s="56">
        <v>2.1076999999999999</v>
      </c>
      <c r="B82" s="56">
        <v>1734</v>
      </c>
      <c r="C82" s="56">
        <v>9</v>
      </c>
      <c r="D82" s="56" t="s">
        <v>758</v>
      </c>
      <c r="E82" s="56">
        <v>177</v>
      </c>
      <c r="F82" s="56" t="s">
        <v>778</v>
      </c>
      <c r="G82" s="56">
        <v>390</v>
      </c>
      <c r="AB82" s="56">
        <v>1</v>
      </c>
    </row>
    <row r="83" spans="1:28" ht="16">
      <c r="A83" s="56">
        <v>2.1078000000000001</v>
      </c>
      <c r="B83" s="56">
        <v>1735</v>
      </c>
      <c r="C83" s="56">
        <v>9</v>
      </c>
      <c r="D83" s="56" t="s">
        <v>756</v>
      </c>
      <c r="E83" s="56">
        <v>304</v>
      </c>
      <c r="F83" s="56" t="s">
        <v>805</v>
      </c>
      <c r="G83" s="56">
        <v>70</v>
      </c>
      <c r="H83" s="56" t="s">
        <v>815</v>
      </c>
      <c r="I83" s="56">
        <v>70</v>
      </c>
      <c r="T83" s="56" t="s">
        <v>782</v>
      </c>
      <c r="U83" s="56">
        <v>216</v>
      </c>
      <c r="V83" s="56" t="s">
        <v>750</v>
      </c>
      <c r="W83" s="56">
        <v>83</v>
      </c>
      <c r="AB83" s="56">
        <v>1</v>
      </c>
    </row>
    <row r="84" spans="1:28" ht="16">
      <c r="A84" s="56">
        <v>2.1078999999999999</v>
      </c>
      <c r="B84" s="56">
        <v>1739</v>
      </c>
      <c r="C84" s="56">
        <v>12</v>
      </c>
      <c r="D84" s="56" t="s">
        <v>785</v>
      </c>
      <c r="E84" s="56">
        <v>385</v>
      </c>
      <c r="F84" s="56" t="s">
        <v>786</v>
      </c>
      <c r="G84" s="56">
        <v>245</v>
      </c>
      <c r="T84" s="56" t="s">
        <v>750</v>
      </c>
      <c r="U84" s="56">
        <v>83</v>
      </c>
      <c r="AB84" s="56">
        <v>1</v>
      </c>
    </row>
    <row r="85" spans="1:28" ht="16">
      <c r="A85" s="56">
        <v>2.1080000000000001</v>
      </c>
      <c r="B85" s="56">
        <v>1741</v>
      </c>
      <c r="C85" s="56">
        <v>5</v>
      </c>
      <c r="D85" s="56" t="s">
        <v>485</v>
      </c>
      <c r="E85" s="56">
        <v>20</v>
      </c>
      <c r="F85" s="56" t="s">
        <v>760</v>
      </c>
      <c r="G85" s="56">
        <v>375</v>
      </c>
      <c r="AB85" s="56">
        <v>1</v>
      </c>
    </row>
    <row r="86" spans="1:28" ht="16">
      <c r="A86" s="56">
        <v>2.1080999999999999</v>
      </c>
      <c r="B86" s="56">
        <v>1741</v>
      </c>
      <c r="C86" s="56">
        <v>6</v>
      </c>
      <c r="D86" s="56" t="s">
        <v>756</v>
      </c>
      <c r="E86" s="56">
        <v>304</v>
      </c>
      <c r="F86" s="56" t="s">
        <v>767</v>
      </c>
      <c r="G86" s="56">
        <v>172</v>
      </c>
      <c r="T86" s="56" t="s">
        <v>788</v>
      </c>
      <c r="U86" s="56">
        <v>56</v>
      </c>
      <c r="V86" s="56" t="s">
        <v>807</v>
      </c>
      <c r="W86" s="56">
        <v>216</v>
      </c>
      <c r="AB86" s="56">
        <v>1</v>
      </c>
    </row>
    <row r="87" spans="1:28" ht="16">
      <c r="A87" s="56">
        <v>2.1082000000000001</v>
      </c>
      <c r="B87" s="56">
        <v>1741</v>
      </c>
      <c r="C87" s="56">
        <v>9</v>
      </c>
      <c r="D87" s="56" t="s">
        <v>788</v>
      </c>
      <c r="E87" s="56">
        <v>56</v>
      </c>
      <c r="F87" s="56" t="s">
        <v>760</v>
      </c>
      <c r="G87" s="56">
        <v>375</v>
      </c>
      <c r="AB87" s="56">
        <v>1</v>
      </c>
    </row>
    <row r="88" spans="1:28" ht="16">
      <c r="A88" s="56">
        <v>2.1082999999999998</v>
      </c>
      <c r="B88" s="56">
        <v>1742</v>
      </c>
      <c r="C88" s="56">
        <v>3</v>
      </c>
      <c r="D88" s="56" t="s">
        <v>778</v>
      </c>
      <c r="E88" s="56">
        <v>390</v>
      </c>
      <c r="F88" s="56" t="s">
        <v>756</v>
      </c>
      <c r="G88" s="56">
        <v>304</v>
      </c>
      <c r="T88" s="56" t="s">
        <v>750</v>
      </c>
      <c r="U88" s="56">
        <v>83</v>
      </c>
      <c r="V88" s="56" t="s">
        <v>782</v>
      </c>
      <c r="W88" s="56">
        <v>216</v>
      </c>
      <c r="AB88" s="56">
        <v>2</v>
      </c>
    </row>
    <row r="89" spans="1:28" ht="16">
      <c r="A89" s="56">
        <v>2.1084000000000001</v>
      </c>
      <c r="B89" s="56">
        <v>1743</v>
      </c>
      <c r="C89" s="56">
        <v>9</v>
      </c>
      <c r="D89" s="56" t="s">
        <v>758</v>
      </c>
      <c r="E89" s="56">
        <v>177</v>
      </c>
      <c r="F89" s="56" t="s">
        <v>814</v>
      </c>
      <c r="G89" s="56">
        <v>379</v>
      </c>
      <c r="H89" s="56" t="s">
        <v>783</v>
      </c>
      <c r="I89" s="56">
        <v>343</v>
      </c>
      <c r="T89" s="56" t="s">
        <v>756</v>
      </c>
      <c r="U89" s="56">
        <v>304</v>
      </c>
      <c r="V89" s="56" t="s">
        <v>760</v>
      </c>
      <c r="W89" s="56">
        <v>375</v>
      </c>
      <c r="AB89" s="56">
        <v>1</v>
      </c>
    </row>
    <row r="90" spans="1:28" ht="16">
      <c r="A90" s="56">
        <v>2.1084999999999998</v>
      </c>
      <c r="B90" s="56">
        <v>1743</v>
      </c>
      <c r="C90" s="56">
        <v>12</v>
      </c>
      <c r="D90" s="56" t="s">
        <v>813</v>
      </c>
      <c r="E90" s="56">
        <v>87</v>
      </c>
      <c r="F90" s="56" t="s">
        <v>788</v>
      </c>
      <c r="G90" s="56">
        <v>56</v>
      </c>
      <c r="T90" s="56" t="s">
        <v>767</v>
      </c>
      <c r="U90" s="56">
        <v>172</v>
      </c>
      <c r="AB90" s="56">
        <v>1</v>
      </c>
    </row>
    <row r="91" spans="1:28" ht="16">
      <c r="A91" s="56">
        <v>2.1086</v>
      </c>
      <c r="B91" s="56">
        <v>1744</v>
      </c>
      <c r="C91" s="56">
        <v>1</v>
      </c>
      <c r="D91" s="56" t="s">
        <v>750</v>
      </c>
      <c r="E91" s="56">
        <v>83</v>
      </c>
      <c r="F91" s="56" t="s">
        <v>788</v>
      </c>
      <c r="G91" s="56">
        <v>56</v>
      </c>
      <c r="T91" s="56" t="s">
        <v>756</v>
      </c>
      <c r="U91" s="56">
        <v>304</v>
      </c>
      <c r="AB91" s="56">
        <v>1</v>
      </c>
    </row>
    <row r="92" spans="1:28" ht="16">
      <c r="A92" s="56">
        <v>2.1086999999999998</v>
      </c>
      <c r="B92" s="56">
        <v>1745</v>
      </c>
      <c r="C92" s="56">
        <v>1</v>
      </c>
      <c r="D92" s="56" t="s">
        <v>757</v>
      </c>
      <c r="E92" s="56">
        <v>216</v>
      </c>
      <c r="F92" s="56" t="s">
        <v>758</v>
      </c>
      <c r="G92" s="56">
        <v>177</v>
      </c>
      <c r="H92" s="56" t="s">
        <v>798</v>
      </c>
      <c r="I92" s="56">
        <v>66</v>
      </c>
      <c r="J92" s="56" t="s">
        <v>812</v>
      </c>
      <c r="K92" s="56">
        <v>56</v>
      </c>
      <c r="T92" s="56" t="s">
        <v>767</v>
      </c>
      <c r="U92" s="56">
        <v>172</v>
      </c>
      <c r="AB92" s="56">
        <v>1</v>
      </c>
    </row>
    <row r="93" spans="1:28" ht="16">
      <c r="A93" s="56">
        <v>2.1088</v>
      </c>
      <c r="B93" s="56">
        <v>1745</v>
      </c>
      <c r="C93" s="56">
        <v>5</v>
      </c>
      <c r="D93" s="56" t="s">
        <v>756</v>
      </c>
      <c r="E93" s="56">
        <v>304</v>
      </c>
      <c r="F93" s="56" t="s">
        <v>811</v>
      </c>
      <c r="G93" s="56">
        <v>347</v>
      </c>
      <c r="H93" s="56" t="s">
        <v>760</v>
      </c>
      <c r="I93" s="56">
        <v>375</v>
      </c>
      <c r="J93" s="56" t="s">
        <v>810</v>
      </c>
      <c r="T93" s="56" t="s">
        <v>758</v>
      </c>
      <c r="U93" s="56">
        <v>177</v>
      </c>
      <c r="V93" s="56" t="s">
        <v>782</v>
      </c>
      <c r="W93" s="56">
        <v>216</v>
      </c>
      <c r="X93" s="56" t="s">
        <v>783</v>
      </c>
      <c r="Y93" s="56">
        <v>343</v>
      </c>
      <c r="AB93" s="56">
        <v>1</v>
      </c>
    </row>
    <row r="94" spans="1:28" ht="16">
      <c r="A94" s="56">
        <v>2.1089000000000002</v>
      </c>
      <c r="B94" s="56">
        <v>1745</v>
      </c>
      <c r="C94" s="56">
        <v>6</v>
      </c>
      <c r="D94" s="56" t="s">
        <v>750</v>
      </c>
      <c r="E94" s="56">
        <v>83</v>
      </c>
      <c r="F94" s="56" t="s">
        <v>785</v>
      </c>
      <c r="G94" s="56">
        <v>385</v>
      </c>
      <c r="AB94" s="56">
        <v>1</v>
      </c>
    </row>
    <row r="95" spans="1:28" ht="16">
      <c r="A95" s="56">
        <v>2.109</v>
      </c>
      <c r="B95" s="56">
        <v>1746</v>
      </c>
      <c r="C95" s="56">
        <v>6</v>
      </c>
      <c r="D95" s="56" t="s">
        <v>750</v>
      </c>
      <c r="E95" s="56">
        <v>83</v>
      </c>
      <c r="F95" s="56" t="s">
        <v>778</v>
      </c>
      <c r="G95" s="56">
        <v>390</v>
      </c>
      <c r="T95" s="56" t="s">
        <v>767</v>
      </c>
      <c r="U95" s="56">
        <v>172</v>
      </c>
      <c r="AB95" s="56">
        <v>1</v>
      </c>
    </row>
    <row r="96" spans="1:28" ht="16">
      <c r="A96" s="56">
        <v>2.1091000000000002</v>
      </c>
      <c r="B96" s="56">
        <v>1747</v>
      </c>
      <c r="C96" s="56">
        <v>5</v>
      </c>
      <c r="D96" s="56" t="s">
        <v>757</v>
      </c>
      <c r="E96" s="56">
        <v>216</v>
      </c>
      <c r="F96" s="56" t="s">
        <v>783</v>
      </c>
      <c r="G96" s="56">
        <v>343</v>
      </c>
      <c r="T96" s="56" t="s">
        <v>809</v>
      </c>
      <c r="U96" s="56">
        <v>999</v>
      </c>
      <c r="AB96" s="56">
        <v>1</v>
      </c>
    </row>
    <row r="97" spans="1:28" ht="16">
      <c r="A97" s="56">
        <v>2.1092</v>
      </c>
      <c r="B97" s="56">
        <v>1747</v>
      </c>
      <c r="C97" s="56">
        <v>5</v>
      </c>
      <c r="D97" s="56" t="s">
        <v>767</v>
      </c>
      <c r="E97" s="56">
        <v>172</v>
      </c>
      <c r="F97" s="56" t="s">
        <v>785</v>
      </c>
      <c r="G97" s="56">
        <v>385</v>
      </c>
      <c r="T97" s="56" t="s">
        <v>750</v>
      </c>
      <c r="U97" s="56">
        <v>83</v>
      </c>
      <c r="AB97" s="56">
        <v>1</v>
      </c>
    </row>
    <row r="98" spans="1:28" ht="16">
      <c r="A98" s="56">
        <v>2.1093000000000002</v>
      </c>
      <c r="B98" s="56">
        <v>1752</v>
      </c>
      <c r="C98" s="56">
        <v>6</v>
      </c>
      <c r="D98" s="56" t="s">
        <v>757</v>
      </c>
      <c r="E98" s="56">
        <v>216</v>
      </c>
      <c r="F98" s="56" t="s">
        <v>760</v>
      </c>
      <c r="G98" s="56">
        <v>375</v>
      </c>
      <c r="H98" s="56" t="s">
        <v>783</v>
      </c>
      <c r="I98" s="56">
        <v>343</v>
      </c>
      <c r="T98" s="56" t="s">
        <v>767</v>
      </c>
      <c r="U98" s="56">
        <v>172</v>
      </c>
      <c r="AB98" s="56">
        <v>1</v>
      </c>
    </row>
    <row r="99" spans="1:28" ht="16">
      <c r="A99" s="56">
        <v>2.1093000000000002</v>
      </c>
      <c r="B99" s="56">
        <v>1752</v>
      </c>
      <c r="C99" s="56">
        <v>6</v>
      </c>
      <c r="D99" s="56" t="s">
        <v>757</v>
      </c>
      <c r="E99" s="56">
        <v>216</v>
      </c>
      <c r="F99" s="56" t="s">
        <v>760</v>
      </c>
      <c r="G99" s="56">
        <v>375</v>
      </c>
      <c r="H99" s="56" t="s">
        <v>783</v>
      </c>
      <c r="I99" s="56">
        <v>343</v>
      </c>
      <c r="J99" s="56" t="s">
        <v>808</v>
      </c>
      <c r="K99" s="56">
        <v>340</v>
      </c>
      <c r="L99" s="56" t="s">
        <v>800</v>
      </c>
      <c r="M99" s="56">
        <v>346</v>
      </c>
      <c r="T99" s="56" t="s">
        <v>767</v>
      </c>
      <c r="U99" s="56">
        <v>172</v>
      </c>
      <c r="AB99" s="56">
        <v>1</v>
      </c>
    </row>
    <row r="100" spans="1:28" ht="16">
      <c r="A100" s="56">
        <v>2.1093999999999999</v>
      </c>
      <c r="B100" s="56">
        <v>1753</v>
      </c>
      <c r="C100" s="56">
        <v>5</v>
      </c>
      <c r="D100" s="56" t="s">
        <v>757</v>
      </c>
      <c r="E100" s="56">
        <v>216</v>
      </c>
      <c r="F100" s="56" t="s">
        <v>758</v>
      </c>
      <c r="G100" s="56">
        <v>177</v>
      </c>
      <c r="H100" s="56" t="s">
        <v>790</v>
      </c>
      <c r="J100" s="56" t="s">
        <v>800</v>
      </c>
      <c r="K100" s="56">
        <v>346</v>
      </c>
      <c r="AB100" s="56">
        <v>1</v>
      </c>
    </row>
    <row r="101" spans="1:28" ht="16">
      <c r="A101" s="56">
        <v>2.1095000000000002</v>
      </c>
      <c r="B101" s="56">
        <v>1756</v>
      </c>
      <c r="C101" s="56">
        <v>5</v>
      </c>
      <c r="D101" s="56" t="s">
        <v>757</v>
      </c>
      <c r="E101" s="56">
        <v>216</v>
      </c>
      <c r="F101" s="56" t="s">
        <v>756</v>
      </c>
      <c r="G101" s="56">
        <v>304</v>
      </c>
      <c r="T101" s="56" t="s">
        <v>767</v>
      </c>
      <c r="U101" s="56">
        <v>172</v>
      </c>
      <c r="V101" s="56" t="s">
        <v>806</v>
      </c>
      <c r="W101" s="56">
        <v>177</v>
      </c>
      <c r="AB101" s="56">
        <v>1</v>
      </c>
    </row>
    <row r="102" spans="1:28" ht="16">
      <c r="A102" s="56">
        <v>2.1095999999999999</v>
      </c>
      <c r="B102" s="56">
        <v>1766</v>
      </c>
      <c r="C102" s="56">
        <v>2</v>
      </c>
      <c r="D102" s="56" t="s">
        <v>758</v>
      </c>
      <c r="E102" s="56">
        <v>177</v>
      </c>
      <c r="F102" s="56" t="s">
        <v>785</v>
      </c>
      <c r="G102" s="56">
        <v>385</v>
      </c>
      <c r="T102" s="56" t="s">
        <v>756</v>
      </c>
      <c r="U102" s="56">
        <v>304</v>
      </c>
      <c r="AB102" s="56">
        <v>3</v>
      </c>
    </row>
    <row r="103" spans="1:28" ht="16">
      <c r="A103" s="56">
        <v>2.1097000000000001</v>
      </c>
      <c r="B103" s="56">
        <v>1777</v>
      </c>
      <c r="C103" s="56">
        <v>3</v>
      </c>
      <c r="D103" s="56" t="s">
        <v>767</v>
      </c>
      <c r="E103" s="56">
        <v>172</v>
      </c>
      <c r="F103" s="56" t="s">
        <v>750</v>
      </c>
      <c r="G103" s="56">
        <v>83</v>
      </c>
      <c r="T103" s="56" t="s">
        <v>782</v>
      </c>
      <c r="U103" s="56">
        <v>216</v>
      </c>
      <c r="AB103" s="56">
        <v>1</v>
      </c>
    </row>
    <row r="104" spans="1:28" ht="16">
      <c r="A104" s="56">
        <v>2.1097999999999999</v>
      </c>
      <c r="B104" s="56">
        <v>1785</v>
      </c>
      <c r="C104" s="56">
        <v>7</v>
      </c>
      <c r="D104" s="56" t="s">
        <v>789</v>
      </c>
      <c r="E104" s="56">
        <v>27</v>
      </c>
      <c r="F104" s="56" t="s">
        <v>767</v>
      </c>
      <c r="G104" s="56">
        <v>172</v>
      </c>
      <c r="H104" s="56" t="s">
        <v>788</v>
      </c>
      <c r="I104" s="56">
        <v>56</v>
      </c>
      <c r="T104" s="56" t="s">
        <v>807</v>
      </c>
      <c r="U104" s="56">
        <v>379</v>
      </c>
      <c r="AB104" s="56">
        <v>1</v>
      </c>
    </row>
    <row r="105" spans="1:28" ht="16">
      <c r="A105" s="56">
        <v>2.1099000000000001</v>
      </c>
      <c r="B105" s="56">
        <v>1785</v>
      </c>
      <c r="C105" s="56">
        <v>11</v>
      </c>
      <c r="D105" s="56" t="s">
        <v>756</v>
      </c>
      <c r="E105" s="56">
        <v>304</v>
      </c>
      <c r="F105" s="56" t="s">
        <v>798</v>
      </c>
      <c r="G105" s="56">
        <v>66</v>
      </c>
      <c r="AB105" s="56">
        <v>1</v>
      </c>
    </row>
    <row r="106" spans="1:28" ht="16">
      <c r="A106" s="56">
        <v>2.11</v>
      </c>
      <c r="B106" s="56">
        <v>1788</v>
      </c>
      <c r="C106" s="56">
        <v>4</v>
      </c>
      <c r="D106" s="56" t="s">
        <v>798</v>
      </c>
      <c r="E106" s="56">
        <v>66</v>
      </c>
      <c r="F106" s="56" t="s">
        <v>767</v>
      </c>
      <c r="G106" s="56">
        <v>172</v>
      </c>
      <c r="T106" s="56" t="s">
        <v>756</v>
      </c>
      <c r="U106" s="56">
        <v>304</v>
      </c>
      <c r="AB106" s="56">
        <v>1</v>
      </c>
    </row>
    <row r="107" spans="1:28" ht="16">
      <c r="A107" s="56">
        <v>2.1101000000000001</v>
      </c>
      <c r="B107" s="56">
        <v>1788</v>
      </c>
      <c r="C107" s="56">
        <v>6</v>
      </c>
      <c r="D107" s="56" t="s">
        <v>758</v>
      </c>
      <c r="E107" s="56">
        <v>177</v>
      </c>
      <c r="F107" s="56" t="s">
        <v>767</v>
      </c>
      <c r="G107" s="56">
        <v>172</v>
      </c>
      <c r="T107" s="56" t="s">
        <v>756</v>
      </c>
      <c r="U107" s="56">
        <v>304</v>
      </c>
      <c r="AB107" s="56">
        <v>1</v>
      </c>
    </row>
    <row r="108" spans="1:28" ht="16">
      <c r="A108" s="56">
        <v>2.1101999999999999</v>
      </c>
      <c r="B108" s="56">
        <v>1790</v>
      </c>
      <c r="C108" s="56">
        <v>1</v>
      </c>
      <c r="D108" s="56" t="s">
        <v>767</v>
      </c>
      <c r="E108" s="56">
        <v>172</v>
      </c>
      <c r="F108" s="56" t="s">
        <v>786</v>
      </c>
      <c r="G108" s="56">
        <v>245</v>
      </c>
      <c r="T108" s="56" t="s">
        <v>750</v>
      </c>
      <c r="U108" s="56">
        <v>83</v>
      </c>
      <c r="V108" s="56" t="s">
        <v>782</v>
      </c>
      <c r="W108" s="56">
        <v>216</v>
      </c>
      <c r="AB108" s="56">
        <v>1</v>
      </c>
    </row>
    <row r="109" spans="1:28" ht="16">
      <c r="A109" s="56">
        <v>2.1103000000000001</v>
      </c>
      <c r="B109" s="56">
        <v>1790</v>
      </c>
      <c r="C109" s="56">
        <v>3</v>
      </c>
      <c r="D109" s="56" t="s">
        <v>805</v>
      </c>
      <c r="E109" s="56">
        <v>70</v>
      </c>
      <c r="F109" s="56" t="s">
        <v>767</v>
      </c>
      <c r="G109" s="56">
        <v>172</v>
      </c>
      <c r="T109" s="56" t="s">
        <v>750</v>
      </c>
      <c r="U109" s="56">
        <v>83</v>
      </c>
      <c r="AB109" s="56">
        <v>1</v>
      </c>
    </row>
    <row r="110" spans="1:28" ht="16">
      <c r="A110" s="56">
        <v>2.1103999999999998</v>
      </c>
      <c r="B110" s="56">
        <v>1792</v>
      </c>
      <c r="C110" s="56">
        <v>2</v>
      </c>
      <c r="D110" s="56" t="s">
        <v>782</v>
      </c>
      <c r="E110" s="56">
        <v>216</v>
      </c>
      <c r="F110" s="56" t="s">
        <v>767</v>
      </c>
      <c r="G110" s="56">
        <v>172</v>
      </c>
      <c r="H110" s="56" t="s">
        <v>783</v>
      </c>
      <c r="I110" s="56">
        <v>343</v>
      </c>
      <c r="T110" s="56" t="s">
        <v>756</v>
      </c>
      <c r="U110" s="56">
        <v>304</v>
      </c>
      <c r="AB110" s="56">
        <v>1</v>
      </c>
    </row>
    <row r="111" spans="1:28" ht="16">
      <c r="A111" s="56">
        <v>2.1105</v>
      </c>
      <c r="B111" s="56">
        <v>1793</v>
      </c>
      <c r="C111" s="56">
        <v>4</v>
      </c>
      <c r="D111" s="56" t="s">
        <v>806</v>
      </c>
      <c r="E111" s="56">
        <v>177</v>
      </c>
      <c r="F111" s="56" t="s">
        <v>783</v>
      </c>
      <c r="G111" s="56">
        <v>343</v>
      </c>
      <c r="T111" s="56" t="s">
        <v>756</v>
      </c>
      <c r="U111" s="56">
        <v>304</v>
      </c>
      <c r="AB111" s="56">
        <v>1</v>
      </c>
    </row>
    <row r="112" spans="1:28" ht="16">
      <c r="A112" s="56">
        <v>2.1105999999999998</v>
      </c>
      <c r="B112" s="56">
        <v>1793</v>
      </c>
      <c r="C112" s="56">
        <v>5</v>
      </c>
      <c r="D112" s="56" t="s">
        <v>760</v>
      </c>
      <c r="E112" s="56">
        <v>375</v>
      </c>
      <c r="F112" s="56" t="s">
        <v>806</v>
      </c>
      <c r="G112" s="56">
        <v>177</v>
      </c>
      <c r="T112" s="56" t="s">
        <v>756</v>
      </c>
      <c r="U112" s="56">
        <v>304</v>
      </c>
      <c r="AB112" s="56">
        <v>1</v>
      </c>
    </row>
    <row r="113" spans="1:28" ht="16">
      <c r="A113" s="56">
        <v>2.1107</v>
      </c>
      <c r="B113" s="56">
        <v>1793</v>
      </c>
      <c r="C113" s="56">
        <v>7</v>
      </c>
      <c r="D113" s="56" t="s">
        <v>758</v>
      </c>
      <c r="E113" s="56">
        <v>177</v>
      </c>
      <c r="F113" s="56" t="s">
        <v>794</v>
      </c>
      <c r="G113" s="56">
        <v>347</v>
      </c>
      <c r="T113" s="56" t="s">
        <v>756</v>
      </c>
      <c r="U113" s="56">
        <v>304</v>
      </c>
      <c r="AB113" s="56">
        <v>1</v>
      </c>
    </row>
    <row r="114" spans="1:28" ht="16">
      <c r="A114" s="56">
        <v>2.1107999999999998</v>
      </c>
      <c r="B114" s="56">
        <v>1793</v>
      </c>
      <c r="C114" s="56">
        <v>7</v>
      </c>
      <c r="D114" s="56" t="s">
        <v>478</v>
      </c>
      <c r="E114" s="56">
        <v>296</v>
      </c>
      <c r="F114" s="56" t="s">
        <v>760</v>
      </c>
      <c r="G114" s="56">
        <v>375</v>
      </c>
      <c r="T114" s="56" t="s">
        <v>756</v>
      </c>
      <c r="U114" s="56">
        <v>304</v>
      </c>
      <c r="AB114" s="56">
        <v>1</v>
      </c>
    </row>
    <row r="115" spans="1:28" ht="16">
      <c r="A115" s="56">
        <v>2.1109</v>
      </c>
      <c r="B115" s="56">
        <v>1793</v>
      </c>
      <c r="C115" s="56">
        <v>10</v>
      </c>
      <c r="D115" s="56" t="s">
        <v>805</v>
      </c>
      <c r="E115" s="56">
        <v>70</v>
      </c>
      <c r="F115" s="56" t="s">
        <v>750</v>
      </c>
      <c r="G115" s="56">
        <v>83</v>
      </c>
      <c r="AB115" s="56">
        <v>1</v>
      </c>
    </row>
    <row r="116" spans="1:28" ht="16">
      <c r="A116" s="56">
        <v>2.1110000000000002</v>
      </c>
      <c r="B116" s="56">
        <v>1794</v>
      </c>
      <c r="C116" s="56">
        <v>12</v>
      </c>
      <c r="D116" s="56" t="s">
        <v>782</v>
      </c>
      <c r="E116" s="56">
        <v>216</v>
      </c>
      <c r="F116" s="56" t="s">
        <v>750</v>
      </c>
      <c r="G116" s="56">
        <v>83</v>
      </c>
      <c r="T116" s="56" t="s">
        <v>780</v>
      </c>
      <c r="U116" s="56">
        <v>70</v>
      </c>
      <c r="AB116" s="56">
        <v>1</v>
      </c>
    </row>
    <row r="117" spans="1:28" ht="16">
      <c r="A117" s="56">
        <v>2.1111</v>
      </c>
      <c r="B117" s="56">
        <v>1795</v>
      </c>
      <c r="C117" s="56">
        <v>5</v>
      </c>
      <c r="D117" s="56" t="s">
        <v>756</v>
      </c>
      <c r="E117" s="56">
        <v>304</v>
      </c>
      <c r="F117" s="56" t="s">
        <v>767</v>
      </c>
      <c r="G117" s="56">
        <v>172</v>
      </c>
      <c r="T117" s="56" t="s">
        <v>780</v>
      </c>
      <c r="U117" s="56">
        <v>70</v>
      </c>
      <c r="AB117" s="56">
        <v>2</v>
      </c>
    </row>
    <row r="118" spans="1:28" ht="16">
      <c r="A118" s="56">
        <v>2.1112000000000002</v>
      </c>
      <c r="B118" s="56">
        <v>1795</v>
      </c>
      <c r="C118" s="56">
        <v>9</v>
      </c>
      <c r="D118" s="56" t="s">
        <v>782</v>
      </c>
      <c r="E118" s="56">
        <v>216</v>
      </c>
      <c r="F118" s="56" t="s">
        <v>758</v>
      </c>
      <c r="G118" s="56">
        <v>177</v>
      </c>
      <c r="H118" s="56" t="s">
        <v>750</v>
      </c>
      <c r="I118" s="56">
        <v>83</v>
      </c>
      <c r="T118" s="56" t="s">
        <v>756</v>
      </c>
      <c r="U118" s="56">
        <v>304</v>
      </c>
      <c r="AB118" s="56">
        <v>1</v>
      </c>
    </row>
    <row r="119" spans="1:28" ht="16">
      <c r="A119" s="56">
        <v>2.1113</v>
      </c>
      <c r="B119" s="56">
        <v>1798</v>
      </c>
      <c r="C119" s="56">
        <v>5</v>
      </c>
      <c r="D119" s="56" t="s">
        <v>782</v>
      </c>
      <c r="E119" s="56">
        <v>216</v>
      </c>
      <c r="F119" s="56" t="s">
        <v>794</v>
      </c>
      <c r="G119" s="56">
        <v>347</v>
      </c>
      <c r="T119" s="56" t="s">
        <v>756</v>
      </c>
      <c r="U119" s="56">
        <v>304</v>
      </c>
      <c r="AB119" s="56">
        <v>1</v>
      </c>
    </row>
    <row r="120" spans="1:28" ht="16">
      <c r="A120" s="56">
        <v>2.1114000000000002</v>
      </c>
      <c r="B120" s="56">
        <v>1798</v>
      </c>
      <c r="C120" s="56">
        <v>11</v>
      </c>
      <c r="D120" s="56" t="s">
        <v>750</v>
      </c>
      <c r="E120" s="56">
        <v>83</v>
      </c>
      <c r="F120" s="56" t="s">
        <v>794</v>
      </c>
      <c r="G120" s="56">
        <v>347</v>
      </c>
      <c r="T120" s="56" t="s">
        <v>756</v>
      </c>
      <c r="U120" s="56">
        <v>304</v>
      </c>
      <c r="AB120" s="56">
        <v>1</v>
      </c>
    </row>
    <row r="121" spans="1:28" ht="16">
      <c r="A121" s="56">
        <v>2.1114999999999999</v>
      </c>
      <c r="B121" s="56">
        <v>1799</v>
      </c>
      <c r="C121" s="56">
        <v>1</v>
      </c>
      <c r="D121" s="56" t="s">
        <v>750</v>
      </c>
      <c r="E121" s="56">
        <v>83</v>
      </c>
      <c r="F121" s="56" t="s">
        <v>786</v>
      </c>
      <c r="G121" s="56">
        <v>245</v>
      </c>
      <c r="T121" s="56" t="s">
        <v>756</v>
      </c>
      <c r="U121" s="56">
        <v>304</v>
      </c>
      <c r="AB121" s="56">
        <v>1</v>
      </c>
    </row>
    <row r="122" spans="1:28" ht="16">
      <c r="A122" s="56">
        <v>2.1116000000000001</v>
      </c>
      <c r="B122" s="56">
        <v>1799</v>
      </c>
      <c r="C122" s="56">
        <v>1</v>
      </c>
      <c r="D122" s="56" t="s">
        <v>758</v>
      </c>
      <c r="E122" s="56">
        <v>177</v>
      </c>
      <c r="F122" s="56" t="s">
        <v>786</v>
      </c>
      <c r="G122" s="56">
        <v>245</v>
      </c>
      <c r="T122" s="56" t="s">
        <v>756</v>
      </c>
      <c r="U122" s="56">
        <v>304</v>
      </c>
      <c r="AB122" s="56">
        <v>1</v>
      </c>
    </row>
    <row r="123" spans="1:28" ht="16">
      <c r="A123" s="56">
        <v>2.1116999999999999</v>
      </c>
      <c r="B123" s="56">
        <v>1799</v>
      </c>
      <c r="C123" s="56">
        <v>1</v>
      </c>
      <c r="D123" s="56" t="s">
        <v>786</v>
      </c>
      <c r="E123" s="56">
        <v>245</v>
      </c>
      <c r="F123" s="56" t="s">
        <v>794</v>
      </c>
      <c r="G123" s="56">
        <v>347</v>
      </c>
      <c r="AB123" s="56">
        <v>1</v>
      </c>
    </row>
    <row r="124" spans="1:28" ht="16">
      <c r="A124" s="56">
        <v>2.1118000000000001</v>
      </c>
      <c r="B124" s="56">
        <v>1799</v>
      </c>
      <c r="C124" s="56">
        <v>9</v>
      </c>
      <c r="D124" s="56" t="s">
        <v>478</v>
      </c>
      <c r="E124" s="56">
        <v>296</v>
      </c>
      <c r="F124" s="56" t="s">
        <v>750</v>
      </c>
      <c r="G124" s="56">
        <v>83</v>
      </c>
      <c r="T124" s="56" t="s">
        <v>760</v>
      </c>
      <c r="U124" s="56">
        <v>375</v>
      </c>
      <c r="V124" s="56" t="s">
        <v>756</v>
      </c>
      <c r="W124" s="56">
        <v>304</v>
      </c>
      <c r="AB124" s="56">
        <v>1</v>
      </c>
    </row>
    <row r="125" spans="1:28" ht="16">
      <c r="A125" s="56">
        <v>2.1118999999999999</v>
      </c>
      <c r="B125" s="56">
        <v>1799</v>
      </c>
      <c r="C125" s="56">
        <v>9</v>
      </c>
      <c r="D125" s="56" t="s">
        <v>485</v>
      </c>
      <c r="E125" s="56">
        <v>20</v>
      </c>
      <c r="F125" s="56" t="s">
        <v>750</v>
      </c>
      <c r="G125" s="56">
        <v>83</v>
      </c>
      <c r="T125" s="56" t="s">
        <v>756</v>
      </c>
      <c r="U125" s="56">
        <v>304</v>
      </c>
      <c r="AB125" s="56">
        <v>1</v>
      </c>
    </row>
    <row r="126" spans="1:28" ht="16">
      <c r="A126" s="56">
        <v>3.1120000000000001</v>
      </c>
      <c r="B126" s="56">
        <v>1804</v>
      </c>
      <c r="C126" s="56">
        <v>3</v>
      </c>
      <c r="D126" s="56" t="s">
        <v>756</v>
      </c>
      <c r="E126" s="56">
        <v>304</v>
      </c>
      <c r="F126" s="56" t="s">
        <v>478</v>
      </c>
      <c r="G126" s="56">
        <v>296</v>
      </c>
      <c r="T126" s="56" t="s">
        <v>758</v>
      </c>
      <c r="U126" s="56">
        <v>177</v>
      </c>
      <c r="AB126" s="56">
        <v>2</v>
      </c>
    </row>
    <row r="127" spans="1:28" ht="16">
      <c r="A127" s="56">
        <v>3.1120999999999999</v>
      </c>
      <c r="B127" s="56">
        <v>1805</v>
      </c>
      <c r="C127" s="56">
        <v>9</v>
      </c>
      <c r="D127" s="56" t="s">
        <v>771</v>
      </c>
      <c r="E127" s="56">
        <v>19</v>
      </c>
      <c r="F127" s="56" t="s">
        <v>756</v>
      </c>
      <c r="G127" s="56">
        <v>304</v>
      </c>
      <c r="AB127" s="56">
        <v>1</v>
      </c>
    </row>
    <row r="128" spans="1:28" ht="16">
      <c r="A128" s="56">
        <v>3.1122000000000001</v>
      </c>
      <c r="B128" s="56">
        <v>1805</v>
      </c>
      <c r="C128" s="56">
        <v>9</v>
      </c>
      <c r="D128" s="56" t="s">
        <v>756</v>
      </c>
      <c r="E128" s="56">
        <v>304</v>
      </c>
      <c r="F128" s="56" t="s">
        <v>794</v>
      </c>
      <c r="G128" s="56">
        <v>347</v>
      </c>
      <c r="AB128" s="56">
        <v>2</v>
      </c>
    </row>
    <row r="129" spans="1:28" ht="16">
      <c r="A129" s="56">
        <v>3.1122999999999998</v>
      </c>
      <c r="B129" s="56">
        <v>1805</v>
      </c>
      <c r="C129" s="56">
        <v>10</v>
      </c>
      <c r="D129" s="56" t="s">
        <v>756</v>
      </c>
      <c r="E129" s="56">
        <v>304</v>
      </c>
      <c r="F129" s="56" t="s">
        <v>772</v>
      </c>
      <c r="G129" s="56">
        <v>63</v>
      </c>
      <c r="AB129" s="56">
        <v>1</v>
      </c>
    </row>
    <row r="130" spans="1:28" ht="16">
      <c r="A130" s="56">
        <v>3.1124000000000001</v>
      </c>
      <c r="B130" s="56">
        <v>1806</v>
      </c>
      <c r="C130" s="56">
        <v>8</v>
      </c>
      <c r="D130" s="56" t="s">
        <v>804</v>
      </c>
      <c r="E130" s="56">
        <v>28</v>
      </c>
      <c r="F130" s="56" t="s">
        <v>767</v>
      </c>
      <c r="G130" s="56">
        <v>172</v>
      </c>
      <c r="T130" s="56" t="s">
        <v>756</v>
      </c>
      <c r="U130" s="56">
        <v>304</v>
      </c>
      <c r="AB130" s="56">
        <v>1</v>
      </c>
    </row>
    <row r="131" spans="1:28" ht="16">
      <c r="A131" s="56">
        <v>3.1124999999999998</v>
      </c>
      <c r="B131" s="56">
        <v>1807</v>
      </c>
      <c r="C131" s="56">
        <v>6</v>
      </c>
      <c r="D131" s="56" t="s">
        <v>756</v>
      </c>
      <c r="E131" s="56">
        <v>304</v>
      </c>
      <c r="F131" s="56" t="s">
        <v>750</v>
      </c>
      <c r="G131" s="56">
        <v>83</v>
      </c>
      <c r="AB131" s="56">
        <v>1</v>
      </c>
    </row>
    <row r="132" spans="1:28" ht="16">
      <c r="A132" s="56">
        <v>3.1126</v>
      </c>
      <c r="B132" s="56">
        <v>1813</v>
      </c>
      <c r="C132" s="56">
        <v>4</v>
      </c>
      <c r="D132" s="56" t="s">
        <v>767</v>
      </c>
      <c r="E132" s="56">
        <v>172</v>
      </c>
      <c r="F132" s="56" t="s">
        <v>785</v>
      </c>
      <c r="G132" s="56">
        <v>385</v>
      </c>
      <c r="T132" s="56" t="s">
        <v>756</v>
      </c>
      <c r="U132" s="56">
        <v>304</v>
      </c>
      <c r="AB132" s="56">
        <v>1</v>
      </c>
    </row>
    <row r="133" spans="1:28" ht="16">
      <c r="A133" s="56">
        <v>3.1126999999999998</v>
      </c>
      <c r="B133" s="56">
        <v>1813</v>
      </c>
      <c r="C133" s="56">
        <v>10</v>
      </c>
      <c r="D133" s="56" t="s">
        <v>782</v>
      </c>
      <c r="E133" s="56">
        <v>216</v>
      </c>
      <c r="F133" s="56" t="s">
        <v>769</v>
      </c>
      <c r="G133" s="56">
        <v>20</v>
      </c>
      <c r="T133" s="56" t="s">
        <v>756</v>
      </c>
      <c r="U133" s="56">
        <v>304</v>
      </c>
      <c r="AB133" s="56">
        <v>1</v>
      </c>
    </row>
    <row r="134" spans="1:28" ht="16">
      <c r="A134" s="56">
        <v>3.1126999999999998</v>
      </c>
      <c r="B134" s="56">
        <v>1813</v>
      </c>
      <c r="C134" s="56">
        <v>11</v>
      </c>
      <c r="D134" s="56" t="s">
        <v>782</v>
      </c>
      <c r="E134" s="56">
        <v>216</v>
      </c>
      <c r="F134" s="56" t="s">
        <v>769</v>
      </c>
      <c r="G134" s="56">
        <v>20</v>
      </c>
      <c r="H134" s="56" t="s">
        <v>750</v>
      </c>
      <c r="I134" s="56">
        <v>83</v>
      </c>
      <c r="J134" s="56" t="s">
        <v>767</v>
      </c>
      <c r="K134" s="56">
        <v>172</v>
      </c>
      <c r="T134" s="56" t="s">
        <v>756</v>
      </c>
      <c r="U134" s="56">
        <v>304</v>
      </c>
      <c r="AB134" s="56">
        <v>1</v>
      </c>
    </row>
    <row r="135" spans="1:28" ht="16">
      <c r="A135" s="56">
        <v>3.1128</v>
      </c>
      <c r="B135" s="56">
        <v>1813</v>
      </c>
      <c r="C135" s="56">
        <v>11</v>
      </c>
      <c r="D135" s="56" t="s">
        <v>782</v>
      </c>
      <c r="E135" s="56">
        <v>216</v>
      </c>
      <c r="F135" s="56" t="s">
        <v>772</v>
      </c>
      <c r="G135" s="56">
        <v>63</v>
      </c>
      <c r="H135" s="56" t="s">
        <v>750</v>
      </c>
      <c r="I135" s="56">
        <v>83</v>
      </c>
      <c r="J135" s="56" t="s">
        <v>767</v>
      </c>
      <c r="K135" s="56">
        <v>172</v>
      </c>
      <c r="T135" s="56" t="s">
        <v>756</v>
      </c>
      <c r="U135" s="56">
        <v>304</v>
      </c>
      <c r="AB135" s="56">
        <v>1</v>
      </c>
    </row>
    <row r="136" spans="1:28" ht="16">
      <c r="A136" s="56">
        <v>3.1128999999999998</v>
      </c>
      <c r="B136" s="56">
        <v>1814</v>
      </c>
      <c r="C136" s="56">
        <v>1</v>
      </c>
      <c r="D136" s="56" t="s">
        <v>782</v>
      </c>
      <c r="E136" s="56">
        <v>216</v>
      </c>
      <c r="F136" s="56" t="s">
        <v>803</v>
      </c>
      <c r="G136" s="56">
        <v>339</v>
      </c>
      <c r="T136" s="56" t="s">
        <v>756</v>
      </c>
      <c r="U136" s="56">
        <v>304</v>
      </c>
      <c r="AB136" s="56">
        <v>1</v>
      </c>
    </row>
    <row r="137" spans="1:28" ht="16">
      <c r="A137" s="56">
        <v>3.113</v>
      </c>
      <c r="B137" s="56">
        <v>1814</v>
      </c>
      <c r="C137" s="56">
        <v>1</v>
      </c>
      <c r="D137" s="56" t="s">
        <v>767</v>
      </c>
      <c r="E137" s="56">
        <v>172</v>
      </c>
      <c r="F137" s="56" t="s">
        <v>760</v>
      </c>
      <c r="G137" s="56">
        <v>375</v>
      </c>
      <c r="T137" s="56" t="s">
        <v>756</v>
      </c>
      <c r="U137" s="56">
        <v>304</v>
      </c>
      <c r="AB137" s="56">
        <v>1</v>
      </c>
    </row>
    <row r="138" spans="1:28" ht="16">
      <c r="A138" s="56">
        <v>3.1131000000000002</v>
      </c>
      <c r="B138" s="56">
        <v>1815</v>
      </c>
      <c r="C138" s="56">
        <v>1</v>
      </c>
      <c r="D138" s="56" t="s">
        <v>758</v>
      </c>
      <c r="E138" s="56">
        <v>177</v>
      </c>
      <c r="F138" s="56" t="s">
        <v>757</v>
      </c>
      <c r="G138" s="56">
        <v>216</v>
      </c>
      <c r="H138" s="56" t="s">
        <v>756</v>
      </c>
      <c r="I138" s="56">
        <v>323</v>
      </c>
      <c r="J138" s="56" t="s">
        <v>769</v>
      </c>
      <c r="K138" s="56">
        <v>20</v>
      </c>
      <c r="L138" s="56" t="s">
        <v>789</v>
      </c>
      <c r="M138" s="56">
        <v>27</v>
      </c>
      <c r="N138" s="56" t="s">
        <v>798</v>
      </c>
      <c r="O138" s="56">
        <v>66</v>
      </c>
      <c r="T138" s="56" t="s">
        <v>750</v>
      </c>
      <c r="U138" s="56">
        <v>83</v>
      </c>
      <c r="V138" s="56" t="s">
        <v>767</v>
      </c>
      <c r="W138" s="56">
        <v>172</v>
      </c>
      <c r="AB138" s="56">
        <v>1</v>
      </c>
    </row>
    <row r="139" spans="1:28" ht="16">
      <c r="A139" s="56">
        <v>3.1132</v>
      </c>
      <c r="B139" s="56">
        <v>1815</v>
      </c>
      <c r="C139" s="56">
        <v>1</v>
      </c>
      <c r="D139" s="56" t="s">
        <v>768</v>
      </c>
      <c r="E139" s="56">
        <v>28</v>
      </c>
      <c r="F139" s="56" t="s">
        <v>757</v>
      </c>
      <c r="G139" s="56">
        <v>216</v>
      </c>
      <c r="AB139" s="56">
        <v>1</v>
      </c>
    </row>
    <row r="140" spans="1:28" ht="16">
      <c r="A140" s="56">
        <v>3.1133000000000002</v>
      </c>
      <c r="B140" s="56">
        <v>1815</v>
      </c>
      <c r="C140" s="56">
        <v>4</v>
      </c>
      <c r="D140" s="56" t="s">
        <v>794</v>
      </c>
      <c r="E140" s="56">
        <v>347</v>
      </c>
      <c r="F140" s="56" t="s">
        <v>757</v>
      </c>
      <c r="G140" s="56">
        <v>216</v>
      </c>
      <c r="T140" s="56" t="s">
        <v>756</v>
      </c>
      <c r="U140" s="56">
        <v>304</v>
      </c>
      <c r="AB140" s="56">
        <v>1</v>
      </c>
    </row>
    <row r="141" spans="1:28" ht="16">
      <c r="A141" s="56">
        <v>3.1133999999999999</v>
      </c>
      <c r="B141" s="56">
        <v>1815</v>
      </c>
      <c r="C141" s="56">
        <v>6</v>
      </c>
      <c r="D141" s="56" t="s">
        <v>782</v>
      </c>
      <c r="E141" s="56">
        <v>216</v>
      </c>
      <c r="F141" s="56" t="s">
        <v>771</v>
      </c>
      <c r="G141" s="56">
        <v>19</v>
      </c>
      <c r="H141" s="56" t="s">
        <v>769</v>
      </c>
      <c r="I141" s="56">
        <v>20</v>
      </c>
      <c r="J141" s="56" t="s">
        <v>802</v>
      </c>
      <c r="K141" s="56">
        <v>172</v>
      </c>
      <c r="L141" s="56" t="s">
        <v>801</v>
      </c>
      <c r="M141" s="56">
        <v>28</v>
      </c>
      <c r="N141" s="56" t="s">
        <v>768</v>
      </c>
      <c r="O141" s="56">
        <v>28</v>
      </c>
      <c r="P141" s="56">
        <v>56</v>
      </c>
      <c r="Q141" s="56">
        <v>63</v>
      </c>
      <c r="R141" s="56">
        <v>27</v>
      </c>
      <c r="S141" s="56" t="s">
        <v>770</v>
      </c>
      <c r="AB141" s="56">
        <v>1</v>
      </c>
    </row>
    <row r="142" spans="1:28" ht="16">
      <c r="A142" s="56">
        <v>3.1135000000000002</v>
      </c>
      <c r="B142" s="56">
        <v>1815</v>
      </c>
      <c r="C142" s="56">
        <v>6</v>
      </c>
      <c r="D142" s="56" t="s">
        <v>794</v>
      </c>
      <c r="E142" s="56">
        <v>347</v>
      </c>
      <c r="F142" s="56" t="s">
        <v>757</v>
      </c>
      <c r="G142" s="56">
        <v>216</v>
      </c>
      <c r="AB142" s="56">
        <v>1</v>
      </c>
    </row>
    <row r="143" spans="1:28" ht="16">
      <c r="A143" s="56">
        <v>3.1135999999999999</v>
      </c>
      <c r="B143" s="56">
        <v>1815</v>
      </c>
      <c r="C143" s="56">
        <v>6</v>
      </c>
      <c r="D143" s="56" t="s">
        <v>800</v>
      </c>
      <c r="E143" s="56">
        <v>346</v>
      </c>
      <c r="F143" s="56" t="s">
        <v>757</v>
      </c>
      <c r="G143" s="56">
        <v>216</v>
      </c>
      <c r="AB143" s="56">
        <v>1</v>
      </c>
    </row>
    <row r="144" spans="1:28" ht="16">
      <c r="A144" s="56">
        <v>3.1137000000000001</v>
      </c>
      <c r="B144" s="56">
        <v>1815</v>
      </c>
      <c r="C144" s="56">
        <v>11</v>
      </c>
      <c r="D144" s="56" t="s">
        <v>750</v>
      </c>
      <c r="E144" s="56">
        <v>83</v>
      </c>
      <c r="F144" s="56" t="s">
        <v>799</v>
      </c>
      <c r="H144" s="56" t="s">
        <v>767</v>
      </c>
      <c r="I144" s="56">
        <v>172</v>
      </c>
      <c r="J144" s="56" t="s">
        <v>757</v>
      </c>
      <c r="K144" s="56">
        <v>216</v>
      </c>
      <c r="T144" s="56" t="s">
        <v>756</v>
      </c>
      <c r="U144" s="56">
        <v>304</v>
      </c>
      <c r="AB144" s="56">
        <v>1</v>
      </c>
    </row>
    <row r="145" spans="1:28" ht="16">
      <c r="A145" s="56">
        <v>3.1137999999999999</v>
      </c>
      <c r="B145" s="56">
        <v>1816</v>
      </c>
      <c r="C145" s="56">
        <v>8</v>
      </c>
      <c r="D145" s="56" t="s">
        <v>760</v>
      </c>
      <c r="E145" s="56">
        <v>375</v>
      </c>
      <c r="F145" s="56" t="s">
        <v>798</v>
      </c>
      <c r="G145" s="56">
        <v>66</v>
      </c>
      <c r="AB145" s="56">
        <v>1</v>
      </c>
    </row>
    <row r="146" spans="1:28" ht="16">
      <c r="A146" s="56">
        <v>3.1139000000000001</v>
      </c>
      <c r="B146" s="56">
        <v>1827</v>
      </c>
      <c r="C146" s="56">
        <v>7</v>
      </c>
      <c r="D146" s="56" t="s">
        <v>758</v>
      </c>
      <c r="E146" s="56">
        <v>177</v>
      </c>
      <c r="F146" s="56" t="s">
        <v>756</v>
      </c>
      <c r="G146" s="56">
        <v>304</v>
      </c>
      <c r="H146" s="56" t="s">
        <v>750</v>
      </c>
      <c r="I146" s="56">
        <v>83</v>
      </c>
      <c r="T146" s="56" t="s">
        <v>797</v>
      </c>
      <c r="U146" s="56">
        <v>240</v>
      </c>
      <c r="AB146" s="56">
        <v>3</v>
      </c>
    </row>
    <row r="147" spans="1:28" ht="16">
      <c r="A147" s="56">
        <v>3.1139999999999999</v>
      </c>
      <c r="B147" s="56">
        <v>1831</v>
      </c>
      <c r="C147" s="56">
        <v>7</v>
      </c>
      <c r="D147" s="56" t="s">
        <v>757</v>
      </c>
      <c r="E147" s="56">
        <v>216</v>
      </c>
      <c r="F147" s="56" t="s">
        <v>783</v>
      </c>
      <c r="G147" s="56">
        <v>343</v>
      </c>
      <c r="T147" s="56" t="s">
        <v>756</v>
      </c>
      <c r="U147" s="56">
        <v>304</v>
      </c>
      <c r="AB147" s="56">
        <v>1</v>
      </c>
    </row>
    <row r="148" spans="1:28" ht="16">
      <c r="A148" s="56">
        <v>3.1141000000000001</v>
      </c>
      <c r="B148" s="56">
        <v>1832</v>
      </c>
      <c r="C148" s="56">
        <v>10</v>
      </c>
      <c r="D148" s="56" t="s">
        <v>756</v>
      </c>
      <c r="E148" s="56">
        <v>304</v>
      </c>
      <c r="F148" s="56" t="s">
        <v>758</v>
      </c>
      <c r="G148" s="56">
        <v>177</v>
      </c>
      <c r="AB148" s="56">
        <v>1</v>
      </c>
    </row>
    <row r="149" spans="1:28" ht="16">
      <c r="A149" s="56">
        <v>3.1141999999999999</v>
      </c>
      <c r="B149" s="56">
        <v>1832</v>
      </c>
      <c r="C149" s="56">
        <v>11</v>
      </c>
      <c r="D149" s="56" t="s">
        <v>796</v>
      </c>
      <c r="F149" s="56" t="s">
        <v>756</v>
      </c>
      <c r="G149" s="56">
        <v>304</v>
      </c>
      <c r="AB149" s="56">
        <v>1</v>
      </c>
    </row>
    <row r="150" spans="1:28" ht="16">
      <c r="A150" s="56">
        <v>3.1143000000000001</v>
      </c>
      <c r="B150" s="56">
        <v>1833</v>
      </c>
      <c r="C150" s="56">
        <v>3</v>
      </c>
      <c r="D150" s="56" t="s">
        <v>782</v>
      </c>
      <c r="E150" s="56">
        <v>216</v>
      </c>
      <c r="F150" s="56" t="s">
        <v>767</v>
      </c>
      <c r="G150" s="56">
        <v>172</v>
      </c>
      <c r="H150" s="56" t="s">
        <v>750</v>
      </c>
      <c r="I150" s="56">
        <v>83</v>
      </c>
      <c r="T150" s="56" t="s">
        <v>795</v>
      </c>
      <c r="U150" s="56">
        <v>999</v>
      </c>
      <c r="AB150" s="56">
        <v>1</v>
      </c>
    </row>
    <row r="151" spans="1:28" ht="16">
      <c r="A151" s="56">
        <v>3.1143999999999998</v>
      </c>
      <c r="B151" s="56">
        <v>1833</v>
      </c>
      <c r="C151" s="56">
        <v>3</v>
      </c>
      <c r="D151" s="56" t="s">
        <v>783</v>
      </c>
      <c r="E151" s="56">
        <v>343</v>
      </c>
      <c r="F151" s="56" t="s">
        <v>794</v>
      </c>
      <c r="G151" s="56">
        <v>347</v>
      </c>
      <c r="AB151" s="56">
        <v>1</v>
      </c>
    </row>
    <row r="152" spans="1:28" ht="16">
      <c r="A152" s="56">
        <v>3.1145</v>
      </c>
      <c r="B152" s="56">
        <v>1833</v>
      </c>
      <c r="C152" s="56">
        <v>6</v>
      </c>
      <c r="D152" s="56" t="s">
        <v>750</v>
      </c>
      <c r="E152" s="56">
        <v>83</v>
      </c>
      <c r="F152" s="56" t="s">
        <v>786</v>
      </c>
      <c r="G152" s="56">
        <v>245</v>
      </c>
      <c r="AB152" s="56">
        <v>1</v>
      </c>
    </row>
    <row r="153" spans="1:28" ht="16">
      <c r="A153" s="56">
        <v>3.1145999999999998</v>
      </c>
      <c r="B153" s="56">
        <v>1833</v>
      </c>
      <c r="C153" s="56">
        <v>9</v>
      </c>
      <c r="D153" s="56" t="s">
        <v>750</v>
      </c>
      <c r="E153" s="56">
        <v>83</v>
      </c>
      <c r="F153" s="56" t="s">
        <v>757</v>
      </c>
      <c r="G153" s="56">
        <v>216</v>
      </c>
      <c r="T153" s="56" t="s">
        <v>793</v>
      </c>
      <c r="U153" s="56">
        <v>245</v>
      </c>
      <c r="AB153" s="56">
        <v>3</v>
      </c>
    </row>
    <row r="154" spans="1:28" ht="16">
      <c r="A154" s="56">
        <v>3.1145999999999998</v>
      </c>
      <c r="B154" s="56">
        <v>1833</v>
      </c>
      <c r="C154" s="56">
        <v>10</v>
      </c>
      <c r="D154" s="56" t="s">
        <v>750</v>
      </c>
      <c r="E154" s="56">
        <v>83</v>
      </c>
      <c r="F154" s="56" t="s">
        <v>757</v>
      </c>
      <c r="G154" s="56">
        <v>216</v>
      </c>
      <c r="H154" s="56" t="s">
        <v>767</v>
      </c>
      <c r="I154" s="56">
        <v>172</v>
      </c>
      <c r="T154" s="56" t="s">
        <v>793</v>
      </c>
      <c r="U154" s="56">
        <v>245</v>
      </c>
      <c r="AB154" s="56">
        <v>3</v>
      </c>
    </row>
    <row r="155" spans="1:28" ht="16">
      <c r="A155" s="56">
        <v>3.1147</v>
      </c>
      <c r="B155" s="56">
        <v>1833</v>
      </c>
      <c r="C155" s="56">
        <v>9</v>
      </c>
      <c r="D155" s="56" t="s">
        <v>757</v>
      </c>
      <c r="E155" s="56">
        <v>216</v>
      </c>
      <c r="F155" s="56" t="s">
        <v>750</v>
      </c>
      <c r="G155" s="56">
        <v>83</v>
      </c>
      <c r="AB155" s="56">
        <v>1</v>
      </c>
    </row>
    <row r="156" spans="1:28" ht="16">
      <c r="A156" s="56">
        <v>3.1147999999999998</v>
      </c>
      <c r="B156" s="56">
        <v>1833</v>
      </c>
      <c r="C156" s="56">
        <v>10</v>
      </c>
      <c r="D156" s="56" t="s">
        <v>782</v>
      </c>
      <c r="E156" s="56">
        <v>216</v>
      </c>
      <c r="F156" s="56" t="s">
        <v>767</v>
      </c>
      <c r="G156" s="56">
        <v>172</v>
      </c>
      <c r="H156" s="56" t="s">
        <v>750</v>
      </c>
      <c r="I156" s="56">
        <v>83</v>
      </c>
      <c r="AB156" s="56">
        <v>1</v>
      </c>
    </row>
    <row r="157" spans="1:28" ht="16">
      <c r="A157" s="56">
        <v>3.1149</v>
      </c>
      <c r="B157" s="56">
        <v>1833</v>
      </c>
      <c r="C157" s="56">
        <v>10</v>
      </c>
      <c r="D157" s="56" t="s">
        <v>750</v>
      </c>
      <c r="E157" s="56">
        <v>83</v>
      </c>
      <c r="F157" s="56" t="s">
        <v>767</v>
      </c>
      <c r="G157" s="56">
        <v>172</v>
      </c>
      <c r="T157" s="56" t="s">
        <v>780</v>
      </c>
      <c r="U157" s="56">
        <v>70</v>
      </c>
      <c r="AB157" s="56">
        <v>1</v>
      </c>
    </row>
    <row r="158" spans="1:28" ht="16">
      <c r="A158" s="56">
        <v>3.1150000000000002</v>
      </c>
      <c r="B158" s="56">
        <v>1834</v>
      </c>
      <c r="C158" s="56">
        <v>4</v>
      </c>
      <c r="D158" s="56" t="s">
        <v>758</v>
      </c>
      <c r="E158" s="56">
        <v>177</v>
      </c>
      <c r="F158" s="56" t="s">
        <v>756</v>
      </c>
      <c r="G158" s="56">
        <v>304</v>
      </c>
      <c r="H158" s="56" t="s">
        <v>760</v>
      </c>
      <c r="I158" s="56">
        <v>375</v>
      </c>
      <c r="J158" s="56" t="s">
        <v>791</v>
      </c>
      <c r="K158" s="56">
        <v>296</v>
      </c>
      <c r="AB158" s="56">
        <v>1</v>
      </c>
    </row>
    <row r="159" spans="1:28" ht="16">
      <c r="A159" s="56">
        <v>3.1151</v>
      </c>
      <c r="B159" s="56">
        <v>1840</v>
      </c>
      <c r="C159" s="56">
        <v>6</v>
      </c>
      <c r="D159" s="56" t="s">
        <v>782</v>
      </c>
      <c r="E159" s="56">
        <v>216</v>
      </c>
      <c r="F159" s="56" t="s">
        <v>758</v>
      </c>
      <c r="G159" s="56">
        <v>177</v>
      </c>
      <c r="H159" s="56" t="s">
        <v>767</v>
      </c>
      <c r="I159" s="56">
        <v>172</v>
      </c>
      <c r="J159" s="56" t="s">
        <v>750</v>
      </c>
      <c r="K159" s="56">
        <v>83</v>
      </c>
      <c r="L159" s="56" t="s">
        <v>786</v>
      </c>
      <c r="M159" s="56">
        <v>245</v>
      </c>
      <c r="T159" s="56" t="s">
        <v>792</v>
      </c>
      <c r="U159" s="56">
        <v>245</v>
      </c>
      <c r="AB159" s="56">
        <v>1</v>
      </c>
    </row>
    <row r="160" spans="1:28" ht="16">
      <c r="A160" s="56">
        <v>3.1152000000000002</v>
      </c>
      <c r="B160" s="56">
        <v>1844</v>
      </c>
      <c r="C160" s="56">
        <v>5</v>
      </c>
      <c r="D160" s="56" t="s">
        <v>750</v>
      </c>
      <c r="E160" s="56">
        <v>83</v>
      </c>
      <c r="F160" s="56" t="s">
        <v>758</v>
      </c>
      <c r="G160" s="56">
        <v>177</v>
      </c>
      <c r="AB160" s="56">
        <v>3</v>
      </c>
    </row>
    <row r="161" spans="1:28" ht="16">
      <c r="A161" s="56">
        <v>3.1153</v>
      </c>
      <c r="B161" s="56">
        <v>1847</v>
      </c>
      <c r="C161" s="56">
        <v>5</v>
      </c>
      <c r="D161" s="56" t="s">
        <v>758</v>
      </c>
      <c r="E161" s="56">
        <v>177</v>
      </c>
      <c r="F161" s="56" t="s">
        <v>756</v>
      </c>
      <c r="G161" s="56">
        <v>304</v>
      </c>
      <c r="H161" s="56" t="s">
        <v>791</v>
      </c>
      <c r="I161" s="56">
        <v>296</v>
      </c>
      <c r="J161" s="56" t="s">
        <v>760</v>
      </c>
      <c r="K161" s="56">
        <v>375</v>
      </c>
      <c r="AB161" s="56">
        <v>1</v>
      </c>
    </row>
    <row r="162" spans="1:28" ht="16">
      <c r="A162" s="56">
        <v>3.1154000000000002</v>
      </c>
      <c r="B162" s="56">
        <v>1847</v>
      </c>
      <c r="C162" s="56">
        <v>12</v>
      </c>
      <c r="D162" s="56" t="s">
        <v>757</v>
      </c>
      <c r="E162" s="56">
        <v>216</v>
      </c>
      <c r="F162" s="56" t="s">
        <v>790</v>
      </c>
      <c r="AB162" s="56">
        <v>1</v>
      </c>
    </row>
    <row r="163" spans="1:28" ht="16">
      <c r="A163" s="56">
        <v>3.1154999999999999</v>
      </c>
      <c r="B163" s="56">
        <v>1849</v>
      </c>
      <c r="C163" s="56">
        <v>5</v>
      </c>
      <c r="D163" s="56" t="s">
        <v>767</v>
      </c>
      <c r="E163" s="56">
        <v>172</v>
      </c>
      <c r="F163" s="56" t="s">
        <v>789</v>
      </c>
      <c r="G163" s="56">
        <v>27</v>
      </c>
      <c r="H163" s="56" t="s">
        <v>788</v>
      </c>
      <c r="I163" s="56">
        <v>56</v>
      </c>
      <c r="T163" s="56" t="s">
        <v>782</v>
      </c>
      <c r="U163" s="56">
        <v>216</v>
      </c>
      <c r="AB163" s="56">
        <v>1</v>
      </c>
    </row>
    <row r="164" spans="1:28" ht="16">
      <c r="A164" s="56">
        <v>3.1156000000000001</v>
      </c>
      <c r="B164" s="56">
        <v>1849</v>
      </c>
      <c r="C164" s="56">
        <v>5</v>
      </c>
      <c r="D164" s="56" t="s">
        <v>757</v>
      </c>
      <c r="E164" s="56">
        <v>216</v>
      </c>
      <c r="F164" s="56" t="s">
        <v>772</v>
      </c>
      <c r="G164" s="56">
        <v>63</v>
      </c>
      <c r="H164" s="56" t="s">
        <v>769</v>
      </c>
      <c r="I164" s="56">
        <v>20</v>
      </c>
      <c r="T164" s="56" t="s">
        <v>767</v>
      </c>
      <c r="U164" s="56">
        <v>172</v>
      </c>
      <c r="AB164" s="56">
        <v>1</v>
      </c>
    </row>
    <row r="165" spans="1:28" ht="16">
      <c r="A165" s="56">
        <v>3.1156999999999999</v>
      </c>
      <c r="B165" s="56">
        <v>1851</v>
      </c>
      <c r="C165" s="56">
        <v>5</v>
      </c>
      <c r="D165" s="56" t="s">
        <v>757</v>
      </c>
      <c r="E165" s="56">
        <v>216</v>
      </c>
      <c r="F165" s="56" t="s">
        <v>767</v>
      </c>
      <c r="G165" s="56">
        <v>172</v>
      </c>
      <c r="AB165" s="56">
        <v>1</v>
      </c>
    </row>
    <row r="166" spans="1:28" ht="16">
      <c r="A166" s="56">
        <v>3.1158000000000001</v>
      </c>
      <c r="B166" s="56">
        <v>1854</v>
      </c>
      <c r="C166" s="56">
        <v>3</v>
      </c>
      <c r="D166" s="56" t="s">
        <v>758</v>
      </c>
      <c r="E166" s="56">
        <v>177</v>
      </c>
      <c r="F166" s="56" t="s">
        <v>756</v>
      </c>
      <c r="G166" s="56">
        <v>304</v>
      </c>
      <c r="H166" s="56" t="s">
        <v>786</v>
      </c>
      <c r="I166" s="56">
        <v>245</v>
      </c>
      <c r="T166" s="56" t="s">
        <v>750</v>
      </c>
      <c r="U166" s="56">
        <v>83</v>
      </c>
      <c r="AB166" s="56">
        <v>1</v>
      </c>
    </row>
    <row r="167" spans="1:28" ht="16">
      <c r="A167" s="56">
        <v>3.1158999999999999</v>
      </c>
      <c r="B167" s="56">
        <v>1854</v>
      </c>
      <c r="C167" s="56">
        <v>4</v>
      </c>
      <c r="D167" s="56" t="s">
        <v>756</v>
      </c>
      <c r="E167" s="56">
        <v>304</v>
      </c>
      <c r="F167" s="56" t="s">
        <v>758</v>
      </c>
      <c r="G167" s="56">
        <v>177</v>
      </c>
      <c r="H167" s="56" t="s">
        <v>787</v>
      </c>
      <c r="I167" s="56">
        <v>343</v>
      </c>
      <c r="AB167" s="56">
        <v>1</v>
      </c>
    </row>
    <row r="168" spans="1:28" ht="16">
      <c r="A168" s="56">
        <v>3.1160000000000001</v>
      </c>
      <c r="B168" s="56">
        <v>1854</v>
      </c>
      <c r="C168" s="56">
        <v>4</v>
      </c>
      <c r="D168" s="56" t="s">
        <v>782</v>
      </c>
      <c r="E168" s="56">
        <v>216</v>
      </c>
      <c r="F168" s="56" t="s">
        <v>767</v>
      </c>
      <c r="G168" s="56">
        <v>172</v>
      </c>
      <c r="T168" s="56" t="s">
        <v>750</v>
      </c>
      <c r="U168" s="56">
        <v>83</v>
      </c>
      <c r="AB168" s="56">
        <v>1</v>
      </c>
    </row>
    <row r="169" spans="1:28" ht="16">
      <c r="A169" s="56">
        <v>3.1160999999999999</v>
      </c>
      <c r="B169" s="56">
        <v>1854</v>
      </c>
      <c r="C169" s="56">
        <v>6</v>
      </c>
      <c r="D169" s="56" t="s">
        <v>757</v>
      </c>
      <c r="E169" s="56">
        <v>216</v>
      </c>
      <c r="F169" s="56" t="s">
        <v>786</v>
      </c>
      <c r="G169" s="56">
        <v>245</v>
      </c>
      <c r="T169" s="56" t="s">
        <v>750</v>
      </c>
      <c r="U169" s="56">
        <v>83</v>
      </c>
      <c r="AB169" s="56">
        <v>1</v>
      </c>
    </row>
    <row r="170" spans="1:28" ht="16">
      <c r="A170" s="56">
        <v>3.1162000000000001</v>
      </c>
      <c r="B170" s="56">
        <v>1854</v>
      </c>
      <c r="C170" s="56">
        <v>12</v>
      </c>
      <c r="D170" s="56" t="s">
        <v>757</v>
      </c>
      <c r="E170" s="56">
        <v>216</v>
      </c>
      <c r="F170" s="56" t="s">
        <v>756</v>
      </c>
      <c r="G170" s="56">
        <v>304</v>
      </c>
      <c r="H170" s="56" t="s">
        <v>758</v>
      </c>
      <c r="I170" s="56">
        <v>177</v>
      </c>
      <c r="AB170" s="56">
        <v>1</v>
      </c>
    </row>
    <row r="171" spans="1:28" ht="16">
      <c r="A171" s="56">
        <v>3.1162999999999998</v>
      </c>
      <c r="B171" s="56">
        <v>1854</v>
      </c>
      <c r="C171" s="56">
        <v>12</v>
      </c>
      <c r="D171" s="56" t="s">
        <v>756</v>
      </c>
      <c r="E171" s="56">
        <v>304</v>
      </c>
      <c r="F171" s="56" t="s">
        <v>757</v>
      </c>
      <c r="G171" s="56">
        <v>216</v>
      </c>
      <c r="AB171" s="56">
        <v>3</v>
      </c>
    </row>
    <row r="172" spans="1:28" ht="16">
      <c r="A172" s="56">
        <v>3.1164000000000001</v>
      </c>
      <c r="B172" s="56">
        <v>1855</v>
      </c>
      <c r="C172" s="56">
        <v>11</v>
      </c>
      <c r="D172" s="56" t="s">
        <v>756</v>
      </c>
      <c r="E172" s="56">
        <v>304</v>
      </c>
      <c r="F172" s="56" t="s">
        <v>758</v>
      </c>
      <c r="G172" s="56">
        <v>177</v>
      </c>
      <c r="H172" s="56" t="s">
        <v>785</v>
      </c>
      <c r="I172" s="56">
        <v>385</v>
      </c>
      <c r="J172" s="56" t="s">
        <v>784</v>
      </c>
      <c r="K172" s="56">
        <v>389</v>
      </c>
      <c r="T172" s="56" t="s">
        <v>750</v>
      </c>
      <c r="U172" s="56">
        <v>83</v>
      </c>
      <c r="AB172" s="56">
        <v>1</v>
      </c>
    </row>
    <row r="173" spans="1:28" ht="16">
      <c r="A173" s="56">
        <v>3.1164999999999998</v>
      </c>
      <c r="B173" s="56">
        <v>1856</v>
      </c>
      <c r="C173" s="56">
        <v>4</v>
      </c>
      <c r="D173" s="56" t="s">
        <v>757</v>
      </c>
      <c r="E173" s="56">
        <v>216</v>
      </c>
      <c r="F173" s="56" t="s">
        <v>756</v>
      </c>
      <c r="G173" s="56">
        <v>304</v>
      </c>
      <c r="H173" s="56" t="s">
        <v>758</v>
      </c>
      <c r="I173" s="56">
        <v>177</v>
      </c>
      <c r="AB173" s="56">
        <v>1</v>
      </c>
    </row>
    <row r="174" spans="1:28" ht="16">
      <c r="A174" s="56">
        <v>3.1166</v>
      </c>
      <c r="B174" s="56">
        <v>1856</v>
      </c>
      <c r="C174" s="56">
        <v>6</v>
      </c>
      <c r="D174" s="56" t="s">
        <v>777</v>
      </c>
      <c r="F174" s="56" t="s">
        <v>774</v>
      </c>
      <c r="AB174" s="56">
        <v>2</v>
      </c>
    </row>
    <row r="175" spans="1:28" ht="16">
      <c r="A175" s="56">
        <v>3.1166999999999998</v>
      </c>
      <c r="B175" s="56">
        <v>1859</v>
      </c>
      <c r="C175" s="56">
        <v>1</v>
      </c>
      <c r="D175" s="56" t="s">
        <v>777</v>
      </c>
      <c r="F175" s="56" t="s">
        <v>776</v>
      </c>
      <c r="H175" s="56" t="s">
        <v>775</v>
      </c>
      <c r="AB175" s="56">
        <v>1</v>
      </c>
    </row>
    <row r="176" spans="1:28" ht="16">
      <c r="A176" s="56">
        <v>3.1168</v>
      </c>
      <c r="B176" s="56">
        <v>1859</v>
      </c>
      <c r="C176" s="56">
        <v>1</v>
      </c>
      <c r="D176" s="56" t="s">
        <v>756</v>
      </c>
      <c r="E176" s="56">
        <v>304</v>
      </c>
      <c r="F176" s="56" t="s">
        <v>783</v>
      </c>
      <c r="G176" s="56">
        <v>343</v>
      </c>
      <c r="T176" s="56" t="s">
        <v>782</v>
      </c>
      <c r="U176" s="56">
        <v>216</v>
      </c>
      <c r="AB176" s="56">
        <v>1</v>
      </c>
    </row>
    <row r="177" spans="1:28" ht="16">
      <c r="A177" s="56">
        <v>3.1168999999999998</v>
      </c>
      <c r="B177" s="56">
        <v>1859</v>
      </c>
      <c r="C177" s="56">
        <v>3</v>
      </c>
      <c r="D177" s="56" t="s">
        <v>756</v>
      </c>
      <c r="E177" s="56">
        <v>304</v>
      </c>
      <c r="F177" s="56" t="s">
        <v>750</v>
      </c>
      <c r="G177" s="56">
        <v>83</v>
      </c>
      <c r="T177" s="56" t="s">
        <v>754</v>
      </c>
      <c r="U177" s="56">
        <v>216</v>
      </c>
      <c r="AB177" s="56">
        <v>2</v>
      </c>
    </row>
    <row r="178" spans="1:28" ht="16">
      <c r="A178" s="56">
        <v>3.117</v>
      </c>
      <c r="B178" s="56">
        <v>1860</v>
      </c>
      <c r="C178" s="56">
        <v>1</v>
      </c>
      <c r="D178" s="56" t="s">
        <v>773</v>
      </c>
      <c r="F178" s="56" t="s">
        <v>766</v>
      </c>
      <c r="AB178" s="56">
        <v>1</v>
      </c>
    </row>
    <row r="179" spans="1:28" ht="16">
      <c r="A179" s="56">
        <v>3.1171000000000002</v>
      </c>
      <c r="B179" s="56">
        <v>1861</v>
      </c>
      <c r="C179" s="56">
        <v>10</v>
      </c>
      <c r="D179" s="56" t="s">
        <v>756</v>
      </c>
      <c r="E179" s="56">
        <v>304</v>
      </c>
      <c r="F179" s="56" t="s">
        <v>758</v>
      </c>
      <c r="G179" s="56">
        <v>177</v>
      </c>
      <c r="H179" s="56" t="s">
        <v>760</v>
      </c>
      <c r="I179" s="56">
        <v>375</v>
      </c>
      <c r="T179" s="56" t="s">
        <v>781</v>
      </c>
      <c r="U179" s="56">
        <v>999</v>
      </c>
      <c r="AB179" s="56">
        <v>1</v>
      </c>
    </row>
    <row r="180" spans="1:28" ht="16">
      <c r="A180" s="56">
        <v>3.1172</v>
      </c>
      <c r="B180" s="56">
        <v>1863</v>
      </c>
      <c r="C180" s="56">
        <v>2</v>
      </c>
      <c r="D180" s="56" t="s">
        <v>759</v>
      </c>
      <c r="E180" s="56">
        <v>379</v>
      </c>
      <c r="F180" s="56" t="s">
        <v>750</v>
      </c>
      <c r="G180" s="56">
        <v>83</v>
      </c>
      <c r="T180" s="56" t="s">
        <v>780</v>
      </c>
      <c r="U180" s="56">
        <v>70</v>
      </c>
      <c r="AB180" s="56">
        <v>1</v>
      </c>
    </row>
    <row r="181" spans="1:28" ht="16">
      <c r="A181" s="56">
        <v>3.1173000000000002</v>
      </c>
      <c r="B181" s="56">
        <v>1863</v>
      </c>
      <c r="C181" s="56">
        <v>11</v>
      </c>
      <c r="D181" s="56" t="s">
        <v>766</v>
      </c>
      <c r="F181" s="56" t="s">
        <v>765</v>
      </c>
      <c r="T181" s="56" t="s">
        <v>760</v>
      </c>
      <c r="U181" s="56">
        <v>375</v>
      </c>
      <c r="AB181" s="56">
        <v>1</v>
      </c>
    </row>
    <row r="182" spans="1:28" ht="16">
      <c r="A182" s="56">
        <v>3.1173999999999999</v>
      </c>
      <c r="B182" s="56">
        <v>1864</v>
      </c>
      <c r="C182" s="56">
        <v>1</v>
      </c>
      <c r="D182" s="56" t="s">
        <v>779</v>
      </c>
      <c r="F182" s="56" t="s">
        <v>773</v>
      </c>
      <c r="AB182" s="56">
        <v>1</v>
      </c>
    </row>
    <row r="183" spans="1:28" ht="16">
      <c r="A183" s="56">
        <v>3.1175000000000002</v>
      </c>
      <c r="B183" s="56">
        <v>1864</v>
      </c>
      <c r="C183" s="56">
        <v>1</v>
      </c>
      <c r="D183" s="56" t="s">
        <v>767</v>
      </c>
      <c r="E183" s="56">
        <v>172</v>
      </c>
      <c r="F183" s="56" t="s">
        <v>757</v>
      </c>
      <c r="G183" s="56">
        <v>216</v>
      </c>
      <c r="T183" s="56" t="s">
        <v>755</v>
      </c>
      <c r="U183" s="56">
        <v>379</v>
      </c>
      <c r="V183" s="56" t="s">
        <v>778</v>
      </c>
      <c r="W183" s="56">
        <v>390</v>
      </c>
      <c r="AB183" s="56">
        <v>1</v>
      </c>
    </row>
    <row r="184" spans="1:28" ht="16">
      <c r="A184" s="56">
        <v>3.1175999999999999</v>
      </c>
      <c r="B184" s="56">
        <v>1864</v>
      </c>
      <c r="C184" s="56">
        <v>9</v>
      </c>
      <c r="D184" s="56" t="s">
        <v>756</v>
      </c>
      <c r="E184" s="56">
        <v>304</v>
      </c>
      <c r="F184" s="56" t="s">
        <v>753</v>
      </c>
      <c r="G184" s="56">
        <v>343</v>
      </c>
      <c r="AB184" s="56">
        <v>2</v>
      </c>
    </row>
    <row r="185" spans="1:28" ht="16">
      <c r="A185" s="56">
        <v>3.1177000000000001</v>
      </c>
      <c r="B185" s="56">
        <v>1865</v>
      </c>
      <c r="C185" s="56">
        <v>5</v>
      </c>
      <c r="D185" s="56" t="s">
        <v>777</v>
      </c>
      <c r="F185" s="56" t="s">
        <v>776</v>
      </c>
      <c r="H185" s="56" t="s">
        <v>775</v>
      </c>
      <c r="T185" s="56" t="s">
        <v>774</v>
      </c>
      <c r="U185" s="56">
        <v>999</v>
      </c>
      <c r="AB185" s="56">
        <v>1</v>
      </c>
    </row>
    <row r="186" spans="1:28" ht="16">
      <c r="A186" s="56">
        <v>3.1177999999999999</v>
      </c>
      <c r="B186" s="56">
        <v>1865</v>
      </c>
      <c r="C186" s="56">
        <v>12</v>
      </c>
      <c r="D186" s="56" t="s">
        <v>766</v>
      </c>
      <c r="F186" s="56" t="s">
        <v>764</v>
      </c>
      <c r="T186" s="56" t="s">
        <v>760</v>
      </c>
      <c r="U186" s="56">
        <v>375</v>
      </c>
      <c r="AB186" s="56">
        <v>1</v>
      </c>
    </row>
    <row r="187" spans="1:28" ht="16">
      <c r="A187" s="56">
        <v>3.1177999999999999</v>
      </c>
      <c r="B187" s="56">
        <v>1866</v>
      </c>
      <c r="C187" s="56">
        <v>1</v>
      </c>
      <c r="D187" s="56" t="s">
        <v>766</v>
      </c>
      <c r="F187" s="56" t="s">
        <v>764</v>
      </c>
      <c r="H187" s="56" t="s">
        <v>773</v>
      </c>
      <c r="T187" s="56" t="s">
        <v>760</v>
      </c>
      <c r="U187" s="56">
        <v>375</v>
      </c>
      <c r="AB187" s="56">
        <v>1</v>
      </c>
    </row>
    <row r="188" spans="1:28" ht="16">
      <c r="A188" s="56">
        <v>3.1177999999999999</v>
      </c>
      <c r="B188" s="56">
        <v>1866</v>
      </c>
      <c r="C188" s="56">
        <v>4</v>
      </c>
      <c r="D188" s="56" t="s">
        <v>766</v>
      </c>
      <c r="F188" s="56" t="s">
        <v>764</v>
      </c>
      <c r="H188" s="56" t="s">
        <v>773</v>
      </c>
      <c r="J188" s="56" t="s">
        <v>765</v>
      </c>
      <c r="T188" s="56" t="s">
        <v>760</v>
      </c>
      <c r="U188" s="56">
        <v>375</v>
      </c>
      <c r="AB188" s="56">
        <v>1</v>
      </c>
    </row>
    <row r="189" spans="1:28" ht="16">
      <c r="A189" s="56">
        <v>3.1179000000000001</v>
      </c>
      <c r="B189" s="56">
        <v>1866</v>
      </c>
      <c r="C189" s="56">
        <v>4</v>
      </c>
      <c r="D189" s="56" t="s">
        <v>753</v>
      </c>
      <c r="E189" s="56">
        <v>343</v>
      </c>
      <c r="F189" s="56" t="s">
        <v>767</v>
      </c>
      <c r="G189" s="56">
        <v>172</v>
      </c>
      <c r="T189" s="56" t="s">
        <v>754</v>
      </c>
      <c r="U189" s="56">
        <v>216</v>
      </c>
      <c r="AB189" s="56">
        <v>1</v>
      </c>
    </row>
    <row r="190" spans="1:28" ht="16">
      <c r="A190" s="56">
        <v>3.1179999999999999</v>
      </c>
      <c r="B190" s="56">
        <v>1866</v>
      </c>
      <c r="C190" s="56">
        <v>6</v>
      </c>
      <c r="D190" s="56" t="s">
        <v>757</v>
      </c>
      <c r="E190" s="56">
        <v>216</v>
      </c>
      <c r="F190" s="56" t="s">
        <v>756</v>
      </c>
      <c r="G190" s="56">
        <v>304</v>
      </c>
      <c r="T190" s="56" t="s">
        <v>767</v>
      </c>
      <c r="U190" s="56">
        <v>172</v>
      </c>
      <c r="AB190" s="56">
        <v>2</v>
      </c>
    </row>
    <row r="191" spans="1:28" ht="16">
      <c r="A191" s="56">
        <v>3.1181000000000001</v>
      </c>
      <c r="B191" s="56">
        <v>1866</v>
      </c>
      <c r="C191" s="56">
        <v>8</v>
      </c>
      <c r="D191" s="56" t="s">
        <v>767</v>
      </c>
      <c r="E191" s="56">
        <v>172</v>
      </c>
      <c r="F191" s="56" t="s">
        <v>772</v>
      </c>
      <c r="G191" s="56">
        <v>63</v>
      </c>
      <c r="T191" s="56" t="s">
        <v>756</v>
      </c>
      <c r="U191" s="56">
        <v>304</v>
      </c>
      <c r="AB191" s="56">
        <v>1</v>
      </c>
    </row>
    <row r="192" spans="1:28" ht="16">
      <c r="A192" s="56">
        <v>3.1181999999999999</v>
      </c>
      <c r="B192" s="56">
        <v>1866</v>
      </c>
      <c r="C192" s="56">
        <v>8</v>
      </c>
      <c r="D192" s="56" t="s">
        <v>767</v>
      </c>
      <c r="E192" s="56">
        <v>172</v>
      </c>
      <c r="F192" s="56" t="s">
        <v>771</v>
      </c>
      <c r="G192" s="56">
        <v>19</v>
      </c>
      <c r="T192" s="56" t="s">
        <v>756</v>
      </c>
      <c r="U192" s="56">
        <v>304</v>
      </c>
      <c r="AB192" s="56">
        <v>1</v>
      </c>
    </row>
    <row r="193" spans="1:28" ht="16">
      <c r="A193" s="56">
        <v>3.1183000000000001</v>
      </c>
      <c r="B193" s="56">
        <v>1866</v>
      </c>
      <c r="C193" s="56">
        <v>8</v>
      </c>
      <c r="D193" s="56" t="s">
        <v>767</v>
      </c>
      <c r="E193" s="56">
        <v>172</v>
      </c>
      <c r="F193" s="56" t="s">
        <v>770</v>
      </c>
      <c r="T193" s="56" t="s">
        <v>756</v>
      </c>
      <c r="U193" s="56">
        <v>304</v>
      </c>
      <c r="AB193" s="56">
        <v>1</v>
      </c>
    </row>
    <row r="194" spans="1:28" ht="16">
      <c r="A194" s="56">
        <v>3.1183999999999998</v>
      </c>
      <c r="B194" s="56">
        <v>1866</v>
      </c>
      <c r="C194" s="56">
        <v>8</v>
      </c>
      <c r="D194" s="56" t="s">
        <v>767</v>
      </c>
      <c r="E194" s="56">
        <v>172</v>
      </c>
      <c r="F194" s="56" t="s">
        <v>769</v>
      </c>
      <c r="G194" s="56">
        <v>20</v>
      </c>
      <c r="T194" s="56" t="s">
        <v>756</v>
      </c>
      <c r="U194" s="56">
        <v>304</v>
      </c>
      <c r="AB194" s="56">
        <v>1</v>
      </c>
    </row>
    <row r="195" spans="1:28" ht="16">
      <c r="A195" s="56">
        <v>3.1185</v>
      </c>
      <c r="B195" s="56">
        <v>1867</v>
      </c>
      <c r="C195" s="56">
        <v>4</v>
      </c>
      <c r="D195" s="56" t="s">
        <v>767</v>
      </c>
      <c r="E195" s="56">
        <v>172</v>
      </c>
      <c r="F195" s="56" t="s">
        <v>768</v>
      </c>
      <c r="G195" s="56">
        <v>28</v>
      </c>
      <c r="AB195" s="56">
        <v>1</v>
      </c>
    </row>
    <row r="196" spans="1:28" ht="16">
      <c r="A196" s="56">
        <v>3.1185999999999998</v>
      </c>
      <c r="B196" s="56">
        <v>1870</v>
      </c>
      <c r="C196" s="56">
        <v>8</v>
      </c>
      <c r="D196" s="56" t="s">
        <v>758</v>
      </c>
      <c r="E196" s="56">
        <v>177</v>
      </c>
      <c r="F196" s="56" t="s">
        <v>767</v>
      </c>
      <c r="G196" s="56">
        <v>172</v>
      </c>
      <c r="T196" s="56" t="s">
        <v>756</v>
      </c>
      <c r="U196" s="56">
        <v>304</v>
      </c>
      <c r="AB196" s="56">
        <v>1</v>
      </c>
    </row>
    <row r="197" spans="1:28" ht="16">
      <c r="A197" s="56">
        <v>3.1187</v>
      </c>
      <c r="B197" s="56">
        <v>1870</v>
      </c>
      <c r="C197" s="56">
        <v>8</v>
      </c>
      <c r="D197" s="56" t="s">
        <v>758</v>
      </c>
      <c r="E197" s="56">
        <v>177</v>
      </c>
      <c r="F197" s="56" t="s">
        <v>756</v>
      </c>
      <c r="G197" s="56">
        <v>304</v>
      </c>
      <c r="AB197" s="56">
        <v>1</v>
      </c>
    </row>
    <row r="198" spans="1:28" ht="16">
      <c r="A198" s="56">
        <v>3.1187999999999998</v>
      </c>
      <c r="B198" s="56">
        <v>1873</v>
      </c>
      <c r="C198" s="56">
        <v>2</v>
      </c>
      <c r="D198" s="56" t="s">
        <v>766</v>
      </c>
      <c r="F198" s="56" t="s">
        <v>765</v>
      </c>
      <c r="T198" s="56" t="s">
        <v>764</v>
      </c>
      <c r="U198" s="56">
        <v>999</v>
      </c>
      <c r="AB198" s="56">
        <v>1</v>
      </c>
    </row>
    <row r="199" spans="1:28" ht="16">
      <c r="A199" s="56">
        <v>3.1189</v>
      </c>
      <c r="B199" s="56">
        <v>1873</v>
      </c>
      <c r="C199" s="56">
        <v>5</v>
      </c>
      <c r="D199" s="56" t="s">
        <v>757</v>
      </c>
      <c r="E199" s="56">
        <v>216</v>
      </c>
      <c r="F199" s="56" t="s">
        <v>750</v>
      </c>
      <c r="G199" s="56">
        <v>83</v>
      </c>
      <c r="H199" s="56" t="s">
        <v>755</v>
      </c>
      <c r="I199" s="56">
        <v>379</v>
      </c>
      <c r="T199" s="56" t="s">
        <v>756</v>
      </c>
      <c r="U199" s="56">
        <v>304</v>
      </c>
      <c r="AB199" s="56">
        <v>1</v>
      </c>
    </row>
    <row r="200" spans="1:28" ht="16">
      <c r="A200" s="56">
        <v>3.1190000000000002</v>
      </c>
      <c r="B200" s="56">
        <v>1877</v>
      </c>
      <c r="C200" s="56">
        <v>1</v>
      </c>
      <c r="D200" s="56" t="s">
        <v>757</v>
      </c>
      <c r="E200" s="56">
        <v>216</v>
      </c>
      <c r="F200" s="56" t="s">
        <v>750</v>
      </c>
      <c r="G200" s="56">
        <v>83</v>
      </c>
      <c r="AB200" s="56">
        <v>2</v>
      </c>
    </row>
    <row r="201" spans="1:28" ht="16">
      <c r="A201" s="56">
        <v>3.1191</v>
      </c>
      <c r="B201" s="56">
        <v>1878</v>
      </c>
      <c r="C201" s="56">
        <v>6</v>
      </c>
      <c r="D201" s="56" t="s">
        <v>758</v>
      </c>
      <c r="E201" s="56">
        <v>177</v>
      </c>
      <c r="F201" s="56" t="s">
        <v>763</v>
      </c>
      <c r="G201" s="56">
        <v>245</v>
      </c>
      <c r="T201" s="56" t="s">
        <v>750</v>
      </c>
      <c r="U201" s="56">
        <v>83</v>
      </c>
      <c r="AB201" s="56">
        <v>1</v>
      </c>
    </row>
    <row r="202" spans="1:28" ht="16">
      <c r="A202" s="56">
        <v>3.1192000000000002</v>
      </c>
      <c r="B202" s="56">
        <v>1879</v>
      </c>
      <c r="C202" s="56">
        <v>10</v>
      </c>
      <c r="D202" s="56" t="s">
        <v>759</v>
      </c>
      <c r="E202" s="56">
        <v>379</v>
      </c>
      <c r="F202" s="56" t="s">
        <v>757</v>
      </c>
      <c r="G202" s="56">
        <v>216</v>
      </c>
      <c r="T202" s="56" t="s">
        <v>750</v>
      </c>
      <c r="U202" s="56">
        <v>83</v>
      </c>
      <c r="AB202" s="56">
        <v>1</v>
      </c>
    </row>
    <row r="203" spans="1:28" ht="16">
      <c r="A203" s="56">
        <v>3.1193</v>
      </c>
      <c r="B203" s="56">
        <v>1881</v>
      </c>
      <c r="C203" s="56">
        <v>6</v>
      </c>
      <c r="D203" s="56" t="s">
        <v>757</v>
      </c>
      <c r="E203" s="56">
        <v>216</v>
      </c>
      <c r="F203" s="56" t="s">
        <v>762</v>
      </c>
      <c r="G203" s="56">
        <v>220</v>
      </c>
      <c r="T203" s="56" t="s">
        <v>750</v>
      </c>
      <c r="U203" s="56">
        <v>83</v>
      </c>
      <c r="AB203" s="56">
        <v>2</v>
      </c>
    </row>
    <row r="204" spans="1:28" ht="16">
      <c r="A204" s="56">
        <v>3.1194000000000002</v>
      </c>
      <c r="B204" s="56">
        <v>1881</v>
      </c>
      <c r="C204" s="56">
        <v>6</v>
      </c>
      <c r="D204" s="56" t="s">
        <v>759</v>
      </c>
      <c r="E204" s="56">
        <v>379</v>
      </c>
      <c r="F204" s="56" t="s">
        <v>750</v>
      </c>
      <c r="G204" s="56">
        <v>83</v>
      </c>
      <c r="H204" s="56" t="s">
        <v>757</v>
      </c>
      <c r="I204" s="56">
        <v>216</v>
      </c>
      <c r="T204" s="56" t="s">
        <v>756</v>
      </c>
      <c r="U204" s="56">
        <v>304</v>
      </c>
      <c r="AB204" s="56">
        <v>2</v>
      </c>
    </row>
    <row r="205" spans="1:28" ht="16">
      <c r="A205" s="56">
        <v>3.1194999999999999</v>
      </c>
      <c r="B205" s="56">
        <v>1882</v>
      </c>
      <c r="C205" s="56">
        <v>5</v>
      </c>
      <c r="D205" s="56" t="s">
        <v>759</v>
      </c>
      <c r="E205" s="56">
        <v>379</v>
      </c>
      <c r="F205" s="56" t="s">
        <v>757</v>
      </c>
      <c r="G205" s="56">
        <v>216</v>
      </c>
      <c r="H205" s="56" t="s">
        <v>753</v>
      </c>
      <c r="I205" s="56">
        <v>343</v>
      </c>
      <c r="T205" s="56" t="s">
        <v>756</v>
      </c>
      <c r="U205" s="56">
        <v>304</v>
      </c>
      <c r="AB205" s="56">
        <v>1</v>
      </c>
    </row>
    <row r="206" spans="1:28" ht="16">
      <c r="A206" s="56">
        <v>3.1196000000000002</v>
      </c>
      <c r="B206" s="56">
        <v>1883</v>
      </c>
      <c r="C206" s="56">
        <v>10</v>
      </c>
      <c r="D206" s="56" t="s">
        <v>761</v>
      </c>
      <c r="E206" s="56">
        <v>82</v>
      </c>
      <c r="F206" s="56" t="s">
        <v>757</v>
      </c>
      <c r="G206" s="56">
        <v>216</v>
      </c>
      <c r="H206" s="56" t="s">
        <v>755</v>
      </c>
      <c r="I206" s="56">
        <v>379</v>
      </c>
      <c r="J206" s="56" t="s">
        <v>753</v>
      </c>
      <c r="K206" s="56">
        <v>343</v>
      </c>
      <c r="AB206" s="56">
        <v>1</v>
      </c>
    </row>
    <row r="207" spans="1:28" ht="16">
      <c r="A207" s="56">
        <v>3.1196999999999999</v>
      </c>
      <c r="B207" s="56">
        <v>1887</v>
      </c>
      <c r="C207" s="56">
        <v>2</v>
      </c>
      <c r="D207" s="56" t="s">
        <v>758</v>
      </c>
      <c r="E207" s="56">
        <v>177</v>
      </c>
      <c r="F207" s="56" t="s">
        <v>753</v>
      </c>
      <c r="G207" s="56">
        <v>343</v>
      </c>
      <c r="H207" s="56" t="s">
        <v>757</v>
      </c>
      <c r="I207" s="56">
        <v>216</v>
      </c>
      <c r="AB207" s="56">
        <v>3</v>
      </c>
    </row>
    <row r="208" spans="1:28" ht="16">
      <c r="A208" s="56">
        <v>3.1198000000000001</v>
      </c>
      <c r="B208" s="56">
        <v>1887</v>
      </c>
      <c r="C208" s="56">
        <v>5</v>
      </c>
      <c r="D208" s="56" t="s">
        <v>753</v>
      </c>
      <c r="E208" s="56">
        <v>343</v>
      </c>
      <c r="F208" s="56" t="s">
        <v>760</v>
      </c>
      <c r="G208" s="56">
        <v>375</v>
      </c>
      <c r="H208" s="56" t="s">
        <v>757</v>
      </c>
      <c r="I208" s="56">
        <v>216</v>
      </c>
      <c r="T208" s="56" t="s">
        <v>756</v>
      </c>
      <c r="U208" s="56">
        <v>304</v>
      </c>
      <c r="V208" s="56" t="s">
        <v>750</v>
      </c>
      <c r="W208" s="56">
        <v>83</v>
      </c>
      <c r="AB208" s="56">
        <v>2</v>
      </c>
    </row>
    <row r="209" spans="1:29" ht="16">
      <c r="A209" s="56">
        <v>3.1198999999999999</v>
      </c>
      <c r="B209" s="56">
        <v>1887</v>
      </c>
      <c r="C209" s="56">
        <v>6</v>
      </c>
      <c r="D209" s="56" t="s">
        <v>759</v>
      </c>
      <c r="E209" s="56">
        <v>379</v>
      </c>
      <c r="F209" s="56" t="s">
        <v>750</v>
      </c>
      <c r="G209" s="56">
        <v>83</v>
      </c>
      <c r="AB209" s="56">
        <v>2</v>
      </c>
    </row>
    <row r="210" spans="1:29" ht="16">
      <c r="A210" s="56">
        <v>3.12</v>
      </c>
      <c r="B210" s="56">
        <v>1887</v>
      </c>
      <c r="C210" s="56">
        <v>12</v>
      </c>
      <c r="D210" s="56" t="s">
        <v>758</v>
      </c>
      <c r="E210" s="56">
        <v>177</v>
      </c>
      <c r="F210" s="56" t="s">
        <v>757</v>
      </c>
      <c r="G210" s="56">
        <v>216</v>
      </c>
      <c r="H210" s="56" t="s">
        <v>753</v>
      </c>
      <c r="I210" s="56">
        <v>343</v>
      </c>
      <c r="T210" s="56" t="s">
        <v>750</v>
      </c>
      <c r="U210" s="56">
        <v>83</v>
      </c>
      <c r="AB210" s="56">
        <v>3</v>
      </c>
    </row>
    <row r="211" spans="1:29" ht="16">
      <c r="A211" s="56">
        <v>3.1200999999999999</v>
      </c>
      <c r="B211" s="56">
        <v>1891</v>
      </c>
      <c r="C211" s="56">
        <v>8</v>
      </c>
      <c r="D211" s="56" t="s">
        <v>756</v>
      </c>
      <c r="E211" s="56">
        <v>304</v>
      </c>
      <c r="F211" s="56" t="s">
        <v>750</v>
      </c>
      <c r="G211" s="56">
        <v>83</v>
      </c>
      <c r="T211" s="56" t="s">
        <v>755</v>
      </c>
      <c r="U211" s="56">
        <v>379</v>
      </c>
      <c r="V211" s="56" t="s">
        <v>754</v>
      </c>
      <c r="W211" s="56">
        <v>216</v>
      </c>
      <c r="X211" s="56" t="s">
        <v>753</v>
      </c>
      <c r="Y211" s="56">
        <v>343</v>
      </c>
      <c r="AB211" s="56">
        <v>3</v>
      </c>
    </row>
    <row r="212" spans="1:29" ht="16">
      <c r="A212" s="56">
        <v>3.1202000000000001</v>
      </c>
      <c r="B212" s="56">
        <v>1893</v>
      </c>
      <c r="C212" s="56">
        <v>12</v>
      </c>
      <c r="D212" s="56" t="s">
        <v>756</v>
      </c>
      <c r="E212" s="56">
        <v>304</v>
      </c>
      <c r="F212" s="56" t="s">
        <v>750</v>
      </c>
      <c r="G212" s="56">
        <v>83</v>
      </c>
      <c r="T212" s="56" t="s">
        <v>755</v>
      </c>
      <c r="U212" s="56">
        <v>379</v>
      </c>
      <c r="V212" s="56" t="s">
        <v>754</v>
      </c>
      <c r="W212" s="56">
        <v>216</v>
      </c>
      <c r="X212" s="56" t="s">
        <v>753</v>
      </c>
      <c r="Y212" s="56">
        <v>343</v>
      </c>
      <c r="AB212" s="56">
        <v>1</v>
      </c>
    </row>
    <row r="213" spans="1:29" ht="16">
      <c r="A213" s="56">
        <v>3.1202999999999999</v>
      </c>
      <c r="B213" s="56">
        <v>1894</v>
      </c>
      <c r="C213" s="56">
        <v>8</v>
      </c>
      <c r="D213" s="56" t="s">
        <v>752</v>
      </c>
      <c r="F213" s="56" t="s">
        <v>749</v>
      </c>
      <c r="T213" s="56" t="s">
        <v>751</v>
      </c>
      <c r="U213" s="56">
        <v>999</v>
      </c>
      <c r="AB213" s="56">
        <v>1</v>
      </c>
    </row>
    <row r="214" spans="1:29" ht="16">
      <c r="A214" s="56">
        <v>3.1204000000000001</v>
      </c>
      <c r="B214" s="56">
        <v>1896</v>
      </c>
      <c r="C214" s="56">
        <v>6</v>
      </c>
      <c r="D214" s="56" t="s">
        <v>751</v>
      </c>
      <c r="F214" s="56" t="s">
        <v>750</v>
      </c>
      <c r="G214" s="56">
        <v>83</v>
      </c>
      <c r="T214" s="56" t="s">
        <v>749</v>
      </c>
      <c r="U214" s="56">
        <v>999</v>
      </c>
      <c r="AB214" s="56">
        <v>1</v>
      </c>
    </row>
    <row r="215" spans="1:29" ht="24" customHeight="1">
      <c r="A215" s="56">
        <v>4.1204999999999998</v>
      </c>
      <c r="B215" s="56">
        <v>1902</v>
      </c>
      <c r="C215" s="56">
        <v>1</v>
      </c>
      <c r="D215" s="56" t="s">
        <v>720</v>
      </c>
      <c r="E215" s="56">
        <v>999</v>
      </c>
      <c r="F215" s="56" t="s">
        <v>565</v>
      </c>
      <c r="G215" s="56">
        <v>177</v>
      </c>
      <c r="T215" s="56" t="s">
        <v>866</v>
      </c>
      <c r="U215" s="56">
        <v>83</v>
      </c>
      <c r="AB215" s="56">
        <v>1</v>
      </c>
    </row>
    <row r="216" spans="1:29" ht="24" customHeight="1">
      <c r="A216" s="56">
        <v>4.1205999999999996</v>
      </c>
      <c r="B216" s="56">
        <v>1902</v>
      </c>
      <c r="C216" s="56">
        <v>11</v>
      </c>
      <c r="D216" s="56" t="s">
        <v>858</v>
      </c>
      <c r="E216" s="56">
        <v>304</v>
      </c>
      <c r="F216" s="56" t="s">
        <v>869</v>
      </c>
      <c r="G216" s="56">
        <v>343</v>
      </c>
      <c r="T216" s="56" t="s">
        <v>873</v>
      </c>
      <c r="U216" s="56">
        <v>216</v>
      </c>
      <c r="V216" s="56" t="s">
        <v>872</v>
      </c>
      <c r="W216" s="56">
        <v>379</v>
      </c>
      <c r="AB216" s="56">
        <v>2</v>
      </c>
    </row>
    <row r="217" spans="1:29" ht="24" customHeight="1">
      <c r="A217" s="56">
        <v>4.1205999999999996</v>
      </c>
      <c r="B217" s="56">
        <v>1907</v>
      </c>
      <c r="D217" s="56" t="s">
        <v>858</v>
      </c>
      <c r="E217" s="56">
        <v>304</v>
      </c>
      <c r="F217" s="56" t="s">
        <v>869</v>
      </c>
      <c r="G217" s="56">
        <v>343</v>
      </c>
      <c r="T217" s="56" t="s">
        <v>873</v>
      </c>
      <c r="U217" s="56">
        <v>216</v>
      </c>
      <c r="V217" s="56" t="s">
        <v>872</v>
      </c>
      <c r="W217" s="56">
        <v>379</v>
      </c>
      <c r="AB217" s="56">
        <v>2</v>
      </c>
      <c r="AC217" s="56">
        <v>1</v>
      </c>
    </row>
    <row r="218" spans="1:29" ht="24" customHeight="1">
      <c r="A218" s="56">
        <v>4.1205999999999996</v>
      </c>
      <c r="B218" s="56">
        <v>1912</v>
      </c>
      <c r="D218" s="56" t="s">
        <v>858</v>
      </c>
      <c r="E218" s="56">
        <v>304</v>
      </c>
      <c r="F218" s="56" t="s">
        <v>869</v>
      </c>
      <c r="G218" s="56">
        <v>343</v>
      </c>
      <c r="T218" s="56" t="s">
        <v>873</v>
      </c>
      <c r="U218" s="56">
        <v>216</v>
      </c>
      <c r="V218" s="56" t="s">
        <v>872</v>
      </c>
      <c r="W218" s="56">
        <v>379</v>
      </c>
      <c r="AB218" s="56">
        <v>2</v>
      </c>
      <c r="AC218" s="56">
        <v>1</v>
      </c>
    </row>
    <row r="219" spans="1:29" ht="24" customHeight="1">
      <c r="A219" s="56">
        <v>4.1207000000000003</v>
      </c>
      <c r="B219" s="56">
        <v>1904</v>
      </c>
      <c r="C219" s="56">
        <v>3</v>
      </c>
      <c r="D219" s="56" t="s">
        <v>37</v>
      </c>
      <c r="E219" s="56">
        <v>248</v>
      </c>
      <c r="F219" s="56" t="s">
        <v>864</v>
      </c>
      <c r="G219" s="56">
        <v>220</v>
      </c>
      <c r="T219" s="56" t="s">
        <v>873</v>
      </c>
      <c r="U219" s="56">
        <v>216</v>
      </c>
      <c r="AB219" s="56">
        <v>1</v>
      </c>
    </row>
    <row r="220" spans="1:29" ht="24" customHeight="1">
      <c r="A220" s="56">
        <v>4.1208</v>
      </c>
      <c r="B220" s="56">
        <v>1904</v>
      </c>
      <c r="C220" s="56">
        <v>10</v>
      </c>
      <c r="D220" s="56" t="s">
        <v>858</v>
      </c>
      <c r="E220" s="56">
        <v>304</v>
      </c>
      <c r="F220" s="56" t="s">
        <v>862</v>
      </c>
      <c r="G220" s="56">
        <v>375</v>
      </c>
      <c r="T220" s="56" t="s">
        <v>872</v>
      </c>
      <c r="U220" s="56">
        <v>379</v>
      </c>
      <c r="AB220" s="56">
        <v>3</v>
      </c>
    </row>
    <row r="221" spans="1:29" ht="24" customHeight="1">
      <c r="A221" s="56">
        <v>4.1208999999999998</v>
      </c>
      <c r="B221" s="56">
        <v>1904</v>
      </c>
      <c r="C221" s="56">
        <v>10</v>
      </c>
      <c r="D221" s="56" t="s">
        <v>963</v>
      </c>
      <c r="E221" s="56">
        <v>216</v>
      </c>
      <c r="F221" s="56" t="s">
        <v>866</v>
      </c>
      <c r="G221" s="56">
        <v>83</v>
      </c>
      <c r="T221" s="56" t="s">
        <v>859</v>
      </c>
      <c r="U221" s="56">
        <v>245</v>
      </c>
      <c r="AB221" s="56">
        <v>2</v>
      </c>
    </row>
    <row r="222" spans="1:29" ht="24" customHeight="1">
      <c r="A222" s="56">
        <v>4.1210000000000004</v>
      </c>
      <c r="B222" s="56">
        <v>1905</v>
      </c>
      <c r="C222" s="56">
        <v>7</v>
      </c>
      <c r="D222" s="56" t="s">
        <v>759</v>
      </c>
      <c r="E222" s="56">
        <v>379</v>
      </c>
      <c r="F222" s="56" t="s">
        <v>866</v>
      </c>
      <c r="G222" s="56">
        <v>83</v>
      </c>
      <c r="T222" s="56" t="s">
        <v>565</v>
      </c>
      <c r="U222" s="56">
        <v>177</v>
      </c>
      <c r="AB222" s="56">
        <v>1</v>
      </c>
    </row>
    <row r="223" spans="1:29" ht="24" customHeight="1">
      <c r="A223" s="56">
        <v>4.1211000000000002</v>
      </c>
      <c r="B223" s="56">
        <v>1907</v>
      </c>
      <c r="C223" s="56">
        <v>5</v>
      </c>
      <c r="D223" s="56" t="s">
        <v>565</v>
      </c>
      <c r="E223" s="56">
        <v>177</v>
      </c>
      <c r="F223" s="56" t="s">
        <v>862</v>
      </c>
      <c r="G223" s="56">
        <v>375</v>
      </c>
      <c r="T223" s="56" t="s">
        <v>872</v>
      </c>
      <c r="U223" s="56">
        <v>379</v>
      </c>
      <c r="AB223" s="56">
        <v>3</v>
      </c>
    </row>
    <row r="224" spans="1:29" ht="24" customHeight="1">
      <c r="A224" s="56">
        <v>4.1212</v>
      </c>
      <c r="B224" s="56">
        <v>1907</v>
      </c>
      <c r="C224" s="56">
        <v>12</v>
      </c>
      <c r="D224" s="56" t="s">
        <v>964</v>
      </c>
      <c r="E224" s="56">
        <v>999</v>
      </c>
      <c r="F224" s="56" t="s">
        <v>965</v>
      </c>
      <c r="G224" s="56">
        <v>999</v>
      </c>
      <c r="H224" s="56" t="s">
        <v>966</v>
      </c>
      <c r="I224" s="56">
        <v>999</v>
      </c>
      <c r="J224" s="56" t="s">
        <v>967</v>
      </c>
      <c r="K224" s="56">
        <v>999</v>
      </c>
      <c r="L224" s="56" t="s">
        <v>968</v>
      </c>
      <c r="M224" s="56">
        <v>999</v>
      </c>
    </row>
    <row r="225" spans="1:28" ht="24" customHeight="1">
      <c r="A225" s="56">
        <v>4.1212999999999997</v>
      </c>
      <c r="B225" s="56">
        <v>1908</v>
      </c>
      <c r="C225" s="56">
        <v>11</v>
      </c>
    </row>
    <row r="226" spans="1:28" ht="24" customHeight="1">
      <c r="A226" s="56">
        <v>4.1214000000000004</v>
      </c>
      <c r="B226" s="56">
        <v>1909</v>
      </c>
      <c r="C226" s="56">
        <v>10</v>
      </c>
      <c r="D226" s="56" t="s">
        <v>866</v>
      </c>
      <c r="E226" s="56">
        <v>83</v>
      </c>
      <c r="F226" s="56" t="s">
        <v>869</v>
      </c>
      <c r="G226" s="56">
        <v>343</v>
      </c>
      <c r="AB226" s="56">
        <v>3</v>
      </c>
    </row>
    <row r="227" spans="1:28" ht="24" customHeight="1">
      <c r="A227" s="56">
        <v>4.1215000000000002</v>
      </c>
      <c r="B227" s="56">
        <v>1910</v>
      </c>
      <c r="C227" s="56">
        <v>7</v>
      </c>
      <c r="D227" s="56" t="s">
        <v>866</v>
      </c>
      <c r="E227" s="56">
        <v>83</v>
      </c>
      <c r="F227" s="56" t="s">
        <v>720</v>
      </c>
      <c r="G227" s="56">
        <v>999</v>
      </c>
      <c r="AB227" s="56">
        <v>3</v>
      </c>
    </row>
    <row r="228" spans="1:28" ht="24" customHeight="1">
      <c r="A228" s="56">
        <v>4.1215999999999999</v>
      </c>
      <c r="B228" s="56">
        <v>1912</v>
      </c>
      <c r="C228" s="56">
        <v>2</v>
      </c>
      <c r="D228" s="56" t="s">
        <v>37</v>
      </c>
      <c r="E228" s="56">
        <v>248</v>
      </c>
      <c r="F228" s="56" t="s">
        <v>864</v>
      </c>
      <c r="G228" s="56">
        <v>220</v>
      </c>
      <c r="T228" s="56" t="s">
        <v>861</v>
      </c>
      <c r="U228" s="56">
        <v>216</v>
      </c>
      <c r="AB228" s="56">
        <v>1</v>
      </c>
    </row>
    <row r="229" spans="1:28" ht="24" customHeight="1">
      <c r="A229" s="56">
        <v>4.1216999999999997</v>
      </c>
      <c r="B229" s="56">
        <v>1912</v>
      </c>
      <c r="C229" s="56">
        <v>5</v>
      </c>
      <c r="D229" s="56" t="s">
        <v>37</v>
      </c>
      <c r="E229" s="56">
        <v>248</v>
      </c>
      <c r="F229" s="56" t="s">
        <v>721</v>
      </c>
      <c r="G229" s="56">
        <v>240</v>
      </c>
      <c r="T229" s="56" t="s">
        <v>859</v>
      </c>
      <c r="U229" s="56">
        <v>245</v>
      </c>
      <c r="AB229" s="56">
        <v>1</v>
      </c>
    </row>
    <row r="230" spans="1:28" ht="24" customHeight="1">
      <c r="A230" s="56">
        <v>4.1218000000000004</v>
      </c>
      <c r="B230" s="56">
        <v>1912</v>
      </c>
      <c r="C230" s="56">
        <v>11</v>
      </c>
      <c r="D230" s="56" t="s">
        <v>858</v>
      </c>
      <c r="E230" s="56">
        <v>304</v>
      </c>
      <c r="F230" s="56" t="s">
        <v>565</v>
      </c>
      <c r="G230" s="56">
        <v>177</v>
      </c>
      <c r="T230" s="56" t="s">
        <v>872</v>
      </c>
      <c r="U230" s="56">
        <v>379</v>
      </c>
      <c r="AB230" s="56">
        <v>3</v>
      </c>
    </row>
    <row r="231" spans="1:28" ht="24" customHeight="1">
      <c r="A231" s="56">
        <v>4.1219000000000001</v>
      </c>
      <c r="B231" s="56">
        <v>1913</v>
      </c>
      <c r="C231" s="56">
        <v>5</v>
      </c>
      <c r="D231" s="56" t="s">
        <v>721</v>
      </c>
      <c r="E231" s="56">
        <v>240</v>
      </c>
      <c r="F231" s="56" t="s">
        <v>864</v>
      </c>
      <c r="G231" s="56">
        <v>220</v>
      </c>
      <c r="T231" s="56" t="s">
        <v>859</v>
      </c>
      <c r="U231" s="56">
        <v>245</v>
      </c>
      <c r="AB231" s="56">
        <v>1</v>
      </c>
    </row>
    <row r="232" spans="1:28" ht="24" customHeight="1">
      <c r="A232" s="56">
        <v>4.1219999999999999</v>
      </c>
      <c r="B232" s="56">
        <v>1914</v>
      </c>
      <c r="C232" s="56">
        <v>8</v>
      </c>
      <c r="D232" s="56" t="s">
        <v>759</v>
      </c>
      <c r="E232" s="56">
        <v>379</v>
      </c>
      <c r="F232" s="56" t="s">
        <v>969</v>
      </c>
      <c r="G232" s="56">
        <v>245</v>
      </c>
      <c r="AB232" s="56">
        <v>1</v>
      </c>
    </row>
    <row r="233" spans="1:28" ht="24" customHeight="1">
      <c r="A233" s="56">
        <v>4.1220999999999997</v>
      </c>
      <c r="B233" s="56">
        <v>1914</v>
      </c>
      <c r="C233" s="56">
        <v>8</v>
      </c>
      <c r="D233" s="56" t="s">
        <v>859</v>
      </c>
      <c r="E233" s="56">
        <v>245</v>
      </c>
      <c r="F233" s="56" t="s">
        <v>37</v>
      </c>
      <c r="G233" s="56">
        <v>248</v>
      </c>
      <c r="AB233" s="56">
        <v>1</v>
      </c>
    </row>
    <row r="234" spans="1:28" ht="24" customHeight="1">
      <c r="A234" s="56">
        <v>4.1222000000000003</v>
      </c>
      <c r="B234" s="56">
        <v>1914</v>
      </c>
      <c r="C234" s="56">
        <v>9</v>
      </c>
      <c r="D234" s="56" t="s">
        <v>757</v>
      </c>
      <c r="E234" s="56">
        <v>216</v>
      </c>
      <c r="F234" s="56" t="s">
        <v>37</v>
      </c>
      <c r="G234" s="56">
        <v>248</v>
      </c>
      <c r="AB234" s="56">
        <v>1</v>
      </c>
    </row>
    <row r="235" spans="1:28" ht="24" customHeight="1">
      <c r="A235" s="56">
        <v>4.1223000000000001</v>
      </c>
      <c r="B235" s="56">
        <v>1914</v>
      </c>
      <c r="C235" s="56">
        <v>10</v>
      </c>
      <c r="D235" s="56" t="s">
        <v>761</v>
      </c>
      <c r="E235" s="56">
        <v>82</v>
      </c>
      <c r="F235" s="56" t="s">
        <v>866</v>
      </c>
      <c r="G235" s="56">
        <v>83</v>
      </c>
      <c r="T235" s="56" t="s">
        <v>873</v>
      </c>
      <c r="U235" s="56">
        <v>216</v>
      </c>
      <c r="AB235" s="56">
        <v>1</v>
      </c>
    </row>
    <row r="236" spans="1:28" ht="24" customHeight="1">
      <c r="A236" s="56">
        <v>4.1223999999999998</v>
      </c>
      <c r="B236" s="56">
        <v>1915</v>
      </c>
      <c r="C236" s="56">
        <v>4</v>
      </c>
      <c r="D236" s="56" t="s">
        <v>858</v>
      </c>
      <c r="E236" s="56">
        <v>304</v>
      </c>
      <c r="F236" s="56" t="s">
        <v>565</v>
      </c>
      <c r="G236" s="56">
        <v>177</v>
      </c>
      <c r="H236" s="56" t="s">
        <v>866</v>
      </c>
      <c r="I236" s="56">
        <v>83</v>
      </c>
      <c r="J236" s="56" t="s">
        <v>869</v>
      </c>
      <c r="K236" s="56">
        <v>343</v>
      </c>
    </row>
    <row r="237" spans="1:28" ht="24" customHeight="1">
      <c r="A237" s="56">
        <v>4.1224999999999996</v>
      </c>
      <c r="B237" s="56">
        <v>1915</v>
      </c>
      <c r="C237" s="56">
        <v>9</v>
      </c>
      <c r="D237" s="56" t="s">
        <v>759</v>
      </c>
      <c r="E237" s="56">
        <v>379</v>
      </c>
      <c r="F237" s="56" t="s">
        <v>861</v>
      </c>
      <c r="G237" s="56">
        <v>216</v>
      </c>
      <c r="H237" s="56" t="s">
        <v>37</v>
      </c>
      <c r="I237" s="56">
        <v>248</v>
      </c>
      <c r="AB237" s="56">
        <v>1</v>
      </c>
    </row>
    <row r="238" spans="1:28" ht="24" customHeight="1">
      <c r="A238" s="56">
        <v>4.1225999999999896</v>
      </c>
      <c r="B238" s="56">
        <v>1916</v>
      </c>
      <c r="C238" s="56">
        <v>7</v>
      </c>
      <c r="D238" s="56" t="s">
        <v>720</v>
      </c>
      <c r="E238" s="56">
        <v>999</v>
      </c>
      <c r="F238" s="56" t="s">
        <v>866</v>
      </c>
      <c r="G238" s="56">
        <v>83</v>
      </c>
      <c r="AB238" s="56">
        <v>1</v>
      </c>
    </row>
    <row r="239" spans="1:28" ht="24" customHeight="1">
      <c r="A239" s="56">
        <v>4.1226999999999903</v>
      </c>
      <c r="B239" s="56">
        <v>1916</v>
      </c>
      <c r="C239" s="56">
        <v>8</v>
      </c>
      <c r="D239" s="56" t="s">
        <v>858</v>
      </c>
      <c r="E239" s="56">
        <v>304</v>
      </c>
      <c r="F239" s="56" t="s">
        <v>565</v>
      </c>
      <c r="G239" s="56">
        <v>177</v>
      </c>
      <c r="H239" s="56" t="s">
        <v>869</v>
      </c>
      <c r="I239" s="56">
        <v>343</v>
      </c>
      <c r="J239" s="56" t="s">
        <v>866</v>
      </c>
      <c r="K239" s="56">
        <v>83</v>
      </c>
      <c r="L239" s="56" t="s">
        <v>38</v>
      </c>
      <c r="M239" s="56">
        <v>82</v>
      </c>
      <c r="AB239" s="56">
        <v>1</v>
      </c>
    </row>
    <row r="240" spans="1:28" ht="24" customHeight="1">
      <c r="A240" s="56">
        <v>4.12279999999999</v>
      </c>
      <c r="B240" s="56">
        <v>1920</v>
      </c>
      <c r="C240" s="56">
        <v>8</v>
      </c>
      <c r="D240" s="56" t="s">
        <v>864</v>
      </c>
      <c r="E240" s="56">
        <v>220</v>
      </c>
      <c r="F240" s="56" t="s">
        <v>970</v>
      </c>
      <c r="G240" s="56">
        <v>999</v>
      </c>
    </row>
    <row r="241" spans="1:28" ht="24" customHeight="1">
      <c r="A241" s="56">
        <v>4.1228999999999898</v>
      </c>
      <c r="B241" s="56">
        <v>1920</v>
      </c>
      <c r="C241" s="56">
        <v>9</v>
      </c>
      <c r="D241" s="56" t="s">
        <v>858</v>
      </c>
      <c r="E241" s="56">
        <v>304</v>
      </c>
      <c r="F241" s="56" t="s">
        <v>728</v>
      </c>
      <c r="G241" s="56">
        <v>99999</v>
      </c>
      <c r="T241" s="56" t="s">
        <v>872</v>
      </c>
      <c r="U241" s="56">
        <v>379</v>
      </c>
      <c r="AB241" s="56">
        <v>1</v>
      </c>
    </row>
    <row r="242" spans="1:28" ht="24" customHeight="1">
      <c r="A242" s="56">
        <v>4.1229999999999896</v>
      </c>
      <c r="B242" s="56">
        <v>1921</v>
      </c>
      <c r="C242" s="56">
        <v>2</v>
      </c>
      <c r="D242" s="56" t="s">
        <v>858</v>
      </c>
      <c r="E242" s="56">
        <v>304</v>
      </c>
      <c r="F242" s="56" t="s">
        <v>867</v>
      </c>
      <c r="G242" s="56">
        <v>70</v>
      </c>
      <c r="AB242" s="56">
        <v>1</v>
      </c>
    </row>
    <row r="243" spans="1:28" ht="16">
      <c r="A243" s="56">
        <v>4.1230999999999902</v>
      </c>
      <c r="B243" s="56">
        <v>1921</v>
      </c>
      <c r="C243" s="56">
        <v>2</v>
      </c>
      <c r="D243" s="56" t="s">
        <v>971</v>
      </c>
      <c r="E243" s="56">
        <v>999</v>
      </c>
      <c r="F243" s="56" t="s">
        <v>866</v>
      </c>
      <c r="G243" s="56">
        <v>83</v>
      </c>
    </row>
    <row r="244" spans="1:28" ht="24" customHeight="1">
      <c r="A244" s="56">
        <v>4.12319999999999</v>
      </c>
      <c r="B244" s="56">
        <v>1921</v>
      </c>
      <c r="C244" s="56">
        <v>3</v>
      </c>
      <c r="D244" s="56" t="s">
        <v>969</v>
      </c>
      <c r="E244" s="56">
        <v>245</v>
      </c>
      <c r="F244" s="56" t="s">
        <v>972</v>
      </c>
      <c r="G244" s="56">
        <v>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3709"/>
  <sheetViews>
    <sheetView zoomScale="70" zoomScaleNormal="70" zoomScalePageLayoutView="70" workbookViewId="0">
      <pane ySplit="493" topLeftCell="A494" activePane="bottomLeft" state="frozen"/>
      <selection pane="bottomLeft" activeCell="B14" sqref="B14"/>
    </sheetView>
  </sheetViews>
  <sheetFormatPr baseColWidth="10" defaultColWidth="9.625" defaultRowHeight="16"/>
  <cols>
    <col min="1" max="1" width="9.625" style="73"/>
    <col min="2" max="2" width="37.5" style="73" bestFit="1" customWidth="1"/>
    <col min="3" max="3" width="32.25" style="73" customWidth="1"/>
    <col min="4" max="16384" width="9.625" style="73"/>
  </cols>
  <sheetData>
    <row r="1" spans="1:19" s="89" customFormat="1">
      <c r="A1" s="89" t="s">
        <v>2340</v>
      </c>
      <c r="B1" s="89" t="s">
        <v>2344</v>
      </c>
      <c r="C1" s="89" t="s">
        <v>1986</v>
      </c>
      <c r="D1" s="89" t="s">
        <v>2345</v>
      </c>
      <c r="E1" s="89" t="s">
        <v>2346</v>
      </c>
      <c r="F1" s="89" t="s">
        <v>2347</v>
      </c>
      <c r="G1" s="89" t="s">
        <v>2348</v>
      </c>
      <c r="H1" s="89" t="s">
        <v>2349</v>
      </c>
      <c r="I1" s="89" t="s">
        <v>2350</v>
      </c>
      <c r="J1" s="89" t="s">
        <v>2351</v>
      </c>
      <c r="K1" s="89" t="s">
        <v>2352</v>
      </c>
      <c r="L1" s="89" t="s">
        <v>2353</v>
      </c>
      <c r="M1" s="89" t="s">
        <v>2354</v>
      </c>
      <c r="N1" s="89" t="s">
        <v>2355</v>
      </c>
      <c r="O1" s="89" t="s">
        <v>2356</v>
      </c>
      <c r="P1" s="89" t="s">
        <v>2357</v>
      </c>
      <c r="Q1" s="89" t="s">
        <v>2358</v>
      </c>
      <c r="R1" s="89" t="s">
        <v>2359</v>
      </c>
      <c r="S1" s="89" t="s">
        <v>2360</v>
      </c>
    </row>
    <row r="2" spans="1:19" ht="15.5" customHeight="1">
      <c r="A2" s="73">
        <v>1</v>
      </c>
      <c r="C2" s="73" t="s">
        <v>2361</v>
      </c>
      <c r="E2" s="73">
        <v>2</v>
      </c>
      <c r="H2" s="73">
        <v>1400</v>
      </c>
      <c r="I2" s="73">
        <v>1</v>
      </c>
      <c r="K2" s="73">
        <v>1400</v>
      </c>
      <c r="L2" s="73">
        <v>2</v>
      </c>
      <c r="N2" s="73">
        <v>3</v>
      </c>
      <c r="O2" s="73">
        <v>1</v>
      </c>
      <c r="P2" s="73">
        <v>140</v>
      </c>
      <c r="R2" s="73">
        <v>1</v>
      </c>
      <c r="S2" s="73">
        <v>0</v>
      </c>
    </row>
    <row r="3" spans="1:19" ht="15.5" customHeight="1">
      <c r="A3" s="73">
        <v>2</v>
      </c>
      <c r="C3" s="73" t="s">
        <v>2362</v>
      </c>
      <c r="E3" s="73">
        <v>2</v>
      </c>
      <c r="H3" s="73">
        <v>1400</v>
      </c>
      <c r="K3" s="73">
        <v>1402</v>
      </c>
      <c r="N3" s="73">
        <v>3</v>
      </c>
      <c r="O3" s="73">
        <v>1</v>
      </c>
      <c r="P3" s="73">
        <v>140</v>
      </c>
      <c r="S3" s="73">
        <v>2</v>
      </c>
    </row>
    <row r="4" spans="1:19" ht="15.5" customHeight="1">
      <c r="A4" s="73">
        <v>3</v>
      </c>
      <c r="C4" s="73" t="s">
        <v>2363</v>
      </c>
      <c r="E4" s="73">
        <v>2</v>
      </c>
      <c r="H4" s="73">
        <v>1400</v>
      </c>
      <c r="K4" s="73">
        <v>1400</v>
      </c>
      <c r="N4" s="73">
        <v>4</v>
      </c>
      <c r="O4" s="73">
        <v>1</v>
      </c>
      <c r="P4" s="73">
        <v>140</v>
      </c>
      <c r="S4" s="73">
        <v>0</v>
      </c>
    </row>
    <row r="5" spans="1:19" ht="15.5" customHeight="1">
      <c r="A5" s="73">
        <v>4</v>
      </c>
      <c r="C5" s="73" t="s">
        <v>2364</v>
      </c>
      <c r="E5" s="73">
        <v>2</v>
      </c>
      <c r="H5" s="73">
        <v>1400</v>
      </c>
      <c r="I5" s="73">
        <v>8</v>
      </c>
      <c r="K5" s="73">
        <v>1400</v>
      </c>
      <c r="L5" s="73">
        <v>9</v>
      </c>
      <c r="N5" s="73">
        <v>4</v>
      </c>
      <c r="O5" s="73">
        <v>1</v>
      </c>
      <c r="P5" s="73">
        <v>140</v>
      </c>
      <c r="R5" s="73">
        <v>1</v>
      </c>
      <c r="S5" s="73">
        <v>0</v>
      </c>
    </row>
    <row r="6" spans="1:19" ht="15.5" customHeight="1">
      <c r="A6" s="73">
        <v>5</v>
      </c>
      <c r="C6" s="73" t="s">
        <v>2365</v>
      </c>
      <c r="E6" s="73">
        <v>3</v>
      </c>
      <c r="H6" s="73">
        <v>1400</v>
      </c>
      <c r="I6" s="73">
        <v>10</v>
      </c>
      <c r="K6" s="73">
        <v>1401</v>
      </c>
      <c r="L6" s="73">
        <v>2</v>
      </c>
      <c r="N6" s="73">
        <v>5</v>
      </c>
      <c r="O6" s="73">
        <v>1</v>
      </c>
      <c r="P6" s="73">
        <v>140</v>
      </c>
      <c r="R6" s="73">
        <v>4</v>
      </c>
      <c r="S6" s="73">
        <v>1</v>
      </c>
    </row>
    <row r="7" spans="1:19" ht="15.5" customHeight="1">
      <c r="A7" s="73">
        <v>6</v>
      </c>
      <c r="C7" s="73" t="s">
        <v>2366</v>
      </c>
      <c r="D7" s="73">
        <v>710</v>
      </c>
      <c r="E7" s="73">
        <v>2</v>
      </c>
      <c r="G7" s="73">
        <v>10000</v>
      </c>
      <c r="H7" s="73">
        <v>1400</v>
      </c>
      <c r="K7" s="73">
        <v>1402</v>
      </c>
      <c r="N7" s="73">
        <v>12</v>
      </c>
      <c r="O7" s="73">
        <v>1</v>
      </c>
      <c r="P7" s="73">
        <v>140</v>
      </c>
      <c r="S7" s="73">
        <v>2</v>
      </c>
    </row>
    <row r="8" spans="1:19" ht="15.5" customHeight="1">
      <c r="A8" s="73">
        <v>7</v>
      </c>
      <c r="C8" s="73" t="s">
        <v>2367</v>
      </c>
      <c r="E8" s="73">
        <v>2</v>
      </c>
      <c r="H8" s="73">
        <v>1401</v>
      </c>
      <c r="K8" s="73">
        <v>1402</v>
      </c>
      <c r="N8" s="73">
        <v>3</v>
      </c>
      <c r="O8" s="73">
        <v>1</v>
      </c>
      <c r="P8" s="73">
        <v>140</v>
      </c>
      <c r="S8" s="73">
        <v>1</v>
      </c>
    </row>
    <row r="9" spans="1:19" ht="15.5" customHeight="1">
      <c r="A9" s="73">
        <v>8</v>
      </c>
      <c r="C9" s="73" t="s">
        <v>2368</v>
      </c>
      <c r="E9" s="73">
        <v>2</v>
      </c>
      <c r="H9" s="73">
        <v>1401</v>
      </c>
      <c r="K9" s="73">
        <v>1401</v>
      </c>
      <c r="N9" s="73">
        <v>3</v>
      </c>
      <c r="O9" s="73">
        <v>1</v>
      </c>
      <c r="P9" s="73">
        <v>140</v>
      </c>
      <c r="S9" s="73">
        <v>0</v>
      </c>
    </row>
    <row r="10" spans="1:19" ht="15.5" customHeight="1">
      <c r="A10" s="73">
        <v>9</v>
      </c>
      <c r="C10" s="73" t="s">
        <v>2369</v>
      </c>
      <c r="E10" s="73">
        <v>2</v>
      </c>
      <c r="H10" s="73">
        <v>1401</v>
      </c>
      <c r="K10" s="73">
        <v>1404</v>
      </c>
      <c r="N10" s="73">
        <v>4</v>
      </c>
      <c r="O10" s="73">
        <v>1</v>
      </c>
      <c r="P10" s="73">
        <v>140</v>
      </c>
      <c r="S10" s="73">
        <v>3</v>
      </c>
    </row>
    <row r="11" spans="1:19" ht="15.5" customHeight="1">
      <c r="A11" s="73">
        <v>10</v>
      </c>
      <c r="C11" s="73" t="s">
        <v>2370</v>
      </c>
      <c r="E11" s="73">
        <v>2</v>
      </c>
      <c r="H11" s="73">
        <v>1401</v>
      </c>
      <c r="I11" s="73">
        <v>7</v>
      </c>
      <c r="J11" s="73">
        <v>9</v>
      </c>
      <c r="K11" s="73">
        <v>1401</v>
      </c>
      <c r="L11" s="73">
        <v>7</v>
      </c>
      <c r="M11" s="73">
        <v>10</v>
      </c>
      <c r="N11" s="73">
        <v>5</v>
      </c>
      <c r="O11" s="73">
        <v>1</v>
      </c>
      <c r="P11" s="73">
        <v>140</v>
      </c>
      <c r="Q11" s="73">
        <v>1</v>
      </c>
      <c r="R11" s="73">
        <v>0</v>
      </c>
      <c r="S11" s="73">
        <v>0</v>
      </c>
    </row>
    <row r="12" spans="1:19" ht="15.5" customHeight="1">
      <c r="A12" s="73">
        <v>11</v>
      </c>
      <c r="C12" s="73" t="s">
        <v>2371</v>
      </c>
      <c r="E12" s="73">
        <v>2</v>
      </c>
      <c r="H12" s="73">
        <v>1401</v>
      </c>
      <c r="K12" s="73">
        <v>1410</v>
      </c>
      <c r="N12" s="73">
        <v>11</v>
      </c>
      <c r="O12" s="73">
        <v>1</v>
      </c>
      <c r="P12" s="73">
        <v>140</v>
      </c>
      <c r="S12" s="73">
        <v>9</v>
      </c>
    </row>
    <row r="13" spans="1:19" ht="15.5" customHeight="1">
      <c r="A13" s="73">
        <v>12</v>
      </c>
      <c r="C13" s="73" t="s">
        <v>2372</v>
      </c>
      <c r="E13" s="73">
        <v>2</v>
      </c>
      <c r="H13" s="73">
        <v>1401</v>
      </c>
      <c r="K13" s="73">
        <v>1401</v>
      </c>
      <c r="N13" s="73">
        <v>11</v>
      </c>
      <c r="O13" s="73">
        <v>1</v>
      </c>
      <c r="P13" s="73">
        <v>140</v>
      </c>
      <c r="S13" s="73">
        <v>0</v>
      </c>
    </row>
    <row r="14" spans="1:19" ht="15.5" customHeight="1">
      <c r="A14" s="73">
        <v>13</v>
      </c>
      <c r="C14" s="73" t="s">
        <v>2373</v>
      </c>
      <c r="E14" s="73">
        <v>2</v>
      </c>
      <c r="H14" s="73">
        <v>1401</v>
      </c>
      <c r="K14" s="73">
        <v>1406</v>
      </c>
      <c r="N14" s="73">
        <v>10</v>
      </c>
      <c r="O14" s="73">
        <v>1</v>
      </c>
      <c r="P14" s="73">
        <v>140</v>
      </c>
      <c r="S14" s="73">
        <v>5</v>
      </c>
    </row>
    <row r="15" spans="1:19" ht="15.5" customHeight="1">
      <c r="A15" s="73">
        <v>14</v>
      </c>
      <c r="C15" s="73" t="s">
        <v>2374</v>
      </c>
      <c r="E15" s="73">
        <v>2</v>
      </c>
      <c r="H15" s="73">
        <v>1401</v>
      </c>
      <c r="K15" s="73">
        <v>1401</v>
      </c>
      <c r="N15" s="73">
        <v>12</v>
      </c>
      <c r="O15" s="73">
        <v>1</v>
      </c>
      <c r="P15" s="73">
        <v>140</v>
      </c>
      <c r="S15" s="73">
        <v>0</v>
      </c>
    </row>
    <row r="16" spans="1:19" ht="15.5" customHeight="1">
      <c r="A16" s="73">
        <v>15</v>
      </c>
      <c r="C16" s="73" t="s">
        <v>2375</v>
      </c>
      <c r="D16" s="73">
        <v>730</v>
      </c>
      <c r="E16" s="73">
        <v>2</v>
      </c>
      <c r="H16" s="73">
        <v>1401</v>
      </c>
      <c r="K16" s="73">
        <v>1401</v>
      </c>
      <c r="N16" s="73">
        <v>12</v>
      </c>
      <c r="O16" s="73">
        <v>1</v>
      </c>
      <c r="P16" s="73">
        <v>140</v>
      </c>
      <c r="S16" s="73">
        <v>0</v>
      </c>
    </row>
    <row r="17" spans="1:19" ht="15.5" customHeight="1">
      <c r="A17" s="73">
        <v>16</v>
      </c>
      <c r="C17" s="73" t="s">
        <v>2376</v>
      </c>
      <c r="E17" s="73">
        <v>2</v>
      </c>
      <c r="H17" s="73">
        <v>1402</v>
      </c>
      <c r="I17" s="73">
        <v>6</v>
      </c>
      <c r="K17" s="73">
        <v>1402</v>
      </c>
      <c r="L17" s="73">
        <v>7</v>
      </c>
      <c r="M17" s="73">
        <v>20</v>
      </c>
      <c r="N17" s="73">
        <v>4</v>
      </c>
      <c r="O17" s="73">
        <v>1</v>
      </c>
      <c r="P17" s="73">
        <v>140</v>
      </c>
      <c r="R17" s="73">
        <v>1</v>
      </c>
      <c r="S17" s="73">
        <v>0</v>
      </c>
    </row>
    <row r="18" spans="1:19" ht="15.5" customHeight="1">
      <c r="A18" s="73">
        <v>17</v>
      </c>
      <c r="C18" s="73" t="s">
        <v>2377</v>
      </c>
      <c r="E18" s="73">
        <v>2</v>
      </c>
      <c r="H18" s="73">
        <v>1402</v>
      </c>
      <c r="I18" s="73">
        <v>12</v>
      </c>
      <c r="J18" s="73">
        <v>2</v>
      </c>
      <c r="K18" s="73">
        <v>1402</v>
      </c>
      <c r="L18" s="73">
        <v>12</v>
      </c>
      <c r="M18" s="73">
        <v>16</v>
      </c>
      <c r="N18" s="73">
        <v>4</v>
      </c>
      <c r="O18" s="73">
        <v>1</v>
      </c>
      <c r="P18" s="73">
        <v>140</v>
      </c>
      <c r="Q18" s="73">
        <v>14</v>
      </c>
      <c r="R18" s="73">
        <v>0</v>
      </c>
      <c r="S18" s="73">
        <v>0</v>
      </c>
    </row>
    <row r="19" spans="1:19" ht="15.5" customHeight="1">
      <c r="A19" s="73">
        <v>18</v>
      </c>
      <c r="C19" s="73" t="s">
        <v>2378</v>
      </c>
      <c r="E19" s="73">
        <v>2</v>
      </c>
      <c r="H19" s="73">
        <v>1402</v>
      </c>
      <c r="I19" s="73">
        <v>9</v>
      </c>
      <c r="J19" s="73">
        <v>3</v>
      </c>
      <c r="K19" s="73">
        <v>1412</v>
      </c>
      <c r="N19" s="73">
        <v>3</v>
      </c>
      <c r="O19" s="73">
        <v>1</v>
      </c>
      <c r="P19" s="73">
        <v>140</v>
      </c>
      <c r="S19" s="73">
        <v>10</v>
      </c>
    </row>
    <row r="20" spans="1:19" ht="15.5" customHeight="1">
      <c r="A20" s="73">
        <v>19</v>
      </c>
      <c r="B20" s="73" t="s">
        <v>2379</v>
      </c>
      <c r="C20" s="73" t="s">
        <v>2380</v>
      </c>
      <c r="E20" s="73">
        <v>3</v>
      </c>
      <c r="G20" s="73">
        <v>2700</v>
      </c>
      <c r="H20" s="73">
        <v>1402</v>
      </c>
      <c r="K20" s="73">
        <v>1409</v>
      </c>
      <c r="N20" s="73">
        <v>3</v>
      </c>
      <c r="O20" s="73">
        <v>1</v>
      </c>
      <c r="P20" s="73">
        <v>140</v>
      </c>
      <c r="S20" s="73">
        <v>7</v>
      </c>
    </row>
    <row r="21" spans="1:19" ht="15.5" customHeight="1">
      <c r="A21" s="73">
        <v>20</v>
      </c>
      <c r="C21" s="73" t="s">
        <v>2381</v>
      </c>
      <c r="E21" s="73">
        <v>2</v>
      </c>
      <c r="H21" s="73">
        <v>1402</v>
      </c>
      <c r="K21" s="73">
        <v>1422</v>
      </c>
      <c r="N21" s="73">
        <v>3</v>
      </c>
      <c r="O21" s="73">
        <v>1</v>
      </c>
      <c r="P21" s="73">
        <v>140</v>
      </c>
      <c r="S21" s="73">
        <v>20</v>
      </c>
    </row>
    <row r="22" spans="1:19" ht="15.5" customHeight="1">
      <c r="A22" s="73">
        <v>21</v>
      </c>
      <c r="C22" s="73" t="s">
        <v>2382</v>
      </c>
      <c r="E22" s="73">
        <v>2</v>
      </c>
      <c r="G22" s="73">
        <v>3000</v>
      </c>
      <c r="H22" s="73">
        <v>1402</v>
      </c>
      <c r="I22" s="73">
        <v>9</v>
      </c>
      <c r="J22" s="73">
        <v>14</v>
      </c>
      <c r="K22" s="73">
        <v>1403</v>
      </c>
      <c r="N22" s="73">
        <v>3</v>
      </c>
      <c r="O22" s="73">
        <v>1</v>
      </c>
      <c r="P22" s="73">
        <v>140</v>
      </c>
      <c r="S22" s="73">
        <v>1</v>
      </c>
    </row>
    <row r="23" spans="1:19" ht="15.5" customHeight="1">
      <c r="A23" s="73">
        <v>22</v>
      </c>
      <c r="C23" s="73" t="s">
        <v>2383</v>
      </c>
      <c r="E23" s="73">
        <v>2</v>
      </c>
      <c r="H23" s="73">
        <v>1402</v>
      </c>
      <c r="K23" s="73">
        <v>1403</v>
      </c>
      <c r="N23" s="73">
        <v>3</v>
      </c>
      <c r="O23" s="73">
        <v>1</v>
      </c>
      <c r="P23" s="73">
        <v>140</v>
      </c>
      <c r="S23" s="73">
        <v>1</v>
      </c>
    </row>
    <row r="24" spans="1:19" ht="15.5" customHeight="1">
      <c r="A24" s="73">
        <v>23</v>
      </c>
      <c r="C24" s="73" t="s">
        <v>2384</v>
      </c>
      <c r="E24" s="73">
        <v>2</v>
      </c>
      <c r="H24" s="73">
        <v>1402</v>
      </c>
      <c r="I24" s="73">
        <v>7</v>
      </c>
      <c r="J24" s="73">
        <v>20</v>
      </c>
      <c r="K24" s="73">
        <v>1402</v>
      </c>
      <c r="L24" s="73">
        <v>7</v>
      </c>
      <c r="M24" s="73">
        <v>20</v>
      </c>
      <c r="N24" s="73">
        <v>9</v>
      </c>
      <c r="O24" s="73">
        <v>1</v>
      </c>
      <c r="P24" s="73">
        <v>140</v>
      </c>
      <c r="Q24" s="73">
        <v>0</v>
      </c>
      <c r="R24" s="73">
        <v>0</v>
      </c>
      <c r="S24" s="73">
        <v>0</v>
      </c>
    </row>
    <row r="25" spans="1:19" ht="15.5" customHeight="1">
      <c r="A25" s="73">
        <v>24</v>
      </c>
      <c r="B25" s="73" t="s">
        <v>2385</v>
      </c>
      <c r="C25" s="73" t="s">
        <v>2386</v>
      </c>
      <c r="E25" s="73">
        <v>2</v>
      </c>
      <c r="G25" s="73">
        <v>300</v>
      </c>
      <c r="H25" s="73">
        <v>1403</v>
      </c>
      <c r="K25" s="73">
        <v>1403</v>
      </c>
      <c r="L25" s="73">
        <v>7</v>
      </c>
      <c r="M25" s="73">
        <v>21</v>
      </c>
      <c r="N25" s="73">
        <v>3</v>
      </c>
      <c r="O25" s="73">
        <v>1</v>
      </c>
      <c r="P25" s="73">
        <v>140</v>
      </c>
      <c r="S25" s="73">
        <v>0</v>
      </c>
    </row>
    <row r="26" spans="1:19" ht="15.5" customHeight="1">
      <c r="A26" s="73">
        <v>25</v>
      </c>
      <c r="C26" s="73" t="s">
        <v>2387</v>
      </c>
      <c r="E26" s="73">
        <v>2</v>
      </c>
      <c r="H26" s="73">
        <v>1403</v>
      </c>
      <c r="K26" s="73">
        <v>1403</v>
      </c>
      <c r="N26" s="73">
        <v>3</v>
      </c>
      <c r="O26" s="73">
        <v>1</v>
      </c>
      <c r="P26" s="73">
        <v>140</v>
      </c>
      <c r="S26" s="73">
        <v>0</v>
      </c>
    </row>
    <row r="27" spans="1:19" ht="15.5" customHeight="1">
      <c r="A27" s="73">
        <v>26</v>
      </c>
      <c r="C27" s="73" t="s">
        <v>2388</v>
      </c>
      <c r="E27" s="73">
        <v>5</v>
      </c>
      <c r="H27" s="73">
        <v>1403</v>
      </c>
      <c r="K27" s="73">
        <v>1411</v>
      </c>
      <c r="N27" s="73">
        <v>3</v>
      </c>
      <c r="O27" s="73">
        <v>1</v>
      </c>
      <c r="P27" s="73">
        <v>140</v>
      </c>
      <c r="S27" s="73">
        <v>8</v>
      </c>
    </row>
    <row r="28" spans="1:19" ht="15.5" customHeight="1">
      <c r="A28" s="73">
        <v>27</v>
      </c>
      <c r="C28" s="73" t="s">
        <v>2389</v>
      </c>
      <c r="E28" s="73">
        <v>2</v>
      </c>
      <c r="H28" s="73">
        <v>1403</v>
      </c>
      <c r="K28" s="73">
        <v>1416</v>
      </c>
      <c r="N28" s="73">
        <v>3</v>
      </c>
      <c r="O28" s="73">
        <v>1</v>
      </c>
      <c r="P28" s="73">
        <v>140</v>
      </c>
      <c r="S28" s="73">
        <v>13</v>
      </c>
    </row>
    <row r="29" spans="1:19" ht="15.5" customHeight="1">
      <c r="A29" s="73">
        <v>28</v>
      </c>
      <c r="C29" s="73" t="s">
        <v>2390</v>
      </c>
      <c r="E29" s="73">
        <v>2</v>
      </c>
      <c r="H29" s="73">
        <v>1403</v>
      </c>
      <c r="K29" s="73">
        <v>1403</v>
      </c>
      <c r="N29" s="73">
        <v>3</v>
      </c>
      <c r="O29" s="73">
        <v>1</v>
      </c>
      <c r="P29" s="73">
        <v>140</v>
      </c>
      <c r="S29" s="73">
        <v>0</v>
      </c>
    </row>
    <row r="30" spans="1:19" ht="15.5" customHeight="1">
      <c r="A30" s="73">
        <v>29</v>
      </c>
      <c r="B30" s="73" t="s">
        <v>2391</v>
      </c>
      <c r="C30" s="73" t="s">
        <v>2392</v>
      </c>
      <c r="E30" s="73">
        <v>2</v>
      </c>
      <c r="H30" s="73">
        <v>1403</v>
      </c>
      <c r="K30" s="73">
        <v>1413</v>
      </c>
      <c r="N30" s="73">
        <v>4</v>
      </c>
      <c r="O30" s="73">
        <v>1</v>
      </c>
      <c r="P30" s="73">
        <v>140</v>
      </c>
      <c r="S30" s="73">
        <v>10</v>
      </c>
    </row>
    <row r="31" spans="1:19" ht="15.5" customHeight="1">
      <c r="A31" s="73">
        <v>30</v>
      </c>
      <c r="C31" s="73" t="s">
        <v>2393</v>
      </c>
      <c r="E31" s="73">
        <v>2</v>
      </c>
      <c r="H31" s="73">
        <v>1403</v>
      </c>
      <c r="K31" s="73">
        <v>1403</v>
      </c>
      <c r="N31" s="73">
        <v>4</v>
      </c>
      <c r="O31" s="73">
        <v>1</v>
      </c>
      <c r="P31" s="73">
        <v>140</v>
      </c>
      <c r="S31" s="73">
        <v>0</v>
      </c>
    </row>
    <row r="32" spans="1:19" ht="15.5" customHeight="1">
      <c r="A32" s="73">
        <v>31</v>
      </c>
      <c r="C32" s="73" t="s">
        <v>2394</v>
      </c>
      <c r="D32" s="73">
        <v>710</v>
      </c>
      <c r="E32" s="73">
        <v>2</v>
      </c>
      <c r="H32" s="73">
        <v>1403</v>
      </c>
      <c r="I32" s="73">
        <v>3</v>
      </c>
      <c r="K32" s="73">
        <v>1403</v>
      </c>
      <c r="L32" s="73">
        <v>3</v>
      </c>
      <c r="N32" s="73">
        <v>12</v>
      </c>
      <c r="O32" s="73">
        <v>1</v>
      </c>
      <c r="P32" s="73">
        <v>140</v>
      </c>
      <c r="R32" s="73">
        <v>0</v>
      </c>
      <c r="S32" s="73">
        <v>0</v>
      </c>
    </row>
    <row r="33" spans="1:19" ht="15.5" customHeight="1">
      <c r="A33" s="73">
        <v>32</v>
      </c>
      <c r="C33" s="73" t="s">
        <v>2395</v>
      </c>
      <c r="D33" s="73">
        <v>710</v>
      </c>
      <c r="E33" s="73">
        <v>2</v>
      </c>
      <c r="H33" s="73">
        <v>1403</v>
      </c>
      <c r="I33" s="73">
        <v>4</v>
      </c>
      <c r="K33" s="73">
        <v>1403</v>
      </c>
      <c r="L33" s="73">
        <v>4</v>
      </c>
      <c r="N33" s="73">
        <v>12</v>
      </c>
      <c r="O33" s="73">
        <v>1</v>
      </c>
      <c r="P33" s="73">
        <v>140</v>
      </c>
      <c r="R33" s="73">
        <v>0</v>
      </c>
      <c r="S33" s="73">
        <v>0</v>
      </c>
    </row>
    <row r="34" spans="1:19" ht="15.5" customHeight="1">
      <c r="A34" s="73">
        <v>33</v>
      </c>
      <c r="C34" s="73" t="s">
        <v>2396</v>
      </c>
      <c r="E34" s="73">
        <v>4</v>
      </c>
      <c r="H34" s="73">
        <v>1404</v>
      </c>
      <c r="K34" s="73">
        <v>1405</v>
      </c>
      <c r="N34" s="73">
        <v>3</v>
      </c>
      <c r="O34" s="73">
        <v>1</v>
      </c>
      <c r="P34" s="73">
        <v>140</v>
      </c>
      <c r="S34" s="73">
        <v>1</v>
      </c>
    </row>
    <row r="35" spans="1:19" ht="15.5" customHeight="1">
      <c r="A35" s="73">
        <v>34</v>
      </c>
      <c r="C35" s="73" t="s">
        <v>2397</v>
      </c>
      <c r="E35" s="73">
        <v>2</v>
      </c>
      <c r="H35" s="73">
        <v>1404</v>
      </c>
      <c r="K35" s="73">
        <v>1408</v>
      </c>
      <c r="N35" s="73">
        <v>3</v>
      </c>
      <c r="O35" s="73">
        <v>1</v>
      </c>
      <c r="P35" s="73">
        <v>140</v>
      </c>
      <c r="S35" s="73">
        <v>4</v>
      </c>
    </row>
    <row r="36" spans="1:19" ht="15.5" customHeight="1">
      <c r="A36" s="73">
        <v>35</v>
      </c>
      <c r="C36" s="73" t="s">
        <v>2398</v>
      </c>
      <c r="E36" s="73">
        <v>3</v>
      </c>
      <c r="H36" s="73">
        <v>1404</v>
      </c>
      <c r="K36" s="73">
        <v>1435</v>
      </c>
      <c r="N36" s="73">
        <v>3</v>
      </c>
      <c r="O36" s="73">
        <v>1</v>
      </c>
      <c r="P36" s="73">
        <v>140</v>
      </c>
      <c r="S36" s="73">
        <v>31</v>
      </c>
    </row>
    <row r="37" spans="1:19" ht="15.5" customHeight="1">
      <c r="A37" s="73">
        <v>36</v>
      </c>
      <c r="C37" s="73" t="s">
        <v>2399</v>
      </c>
      <c r="E37" s="73">
        <v>2</v>
      </c>
      <c r="H37" s="73">
        <v>1404</v>
      </c>
      <c r="K37" s="73">
        <v>1405</v>
      </c>
      <c r="N37" s="73">
        <v>6</v>
      </c>
      <c r="O37" s="73">
        <v>1</v>
      </c>
      <c r="P37" s="73">
        <v>140</v>
      </c>
      <c r="S37" s="73">
        <v>1</v>
      </c>
    </row>
    <row r="38" spans="1:19" ht="15.5" customHeight="1">
      <c r="A38" s="73">
        <v>37</v>
      </c>
      <c r="C38" s="73" t="s">
        <v>2400</v>
      </c>
      <c r="E38" s="73">
        <v>2</v>
      </c>
      <c r="H38" s="73">
        <v>1404</v>
      </c>
      <c r="K38" s="73">
        <v>1404</v>
      </c>
      <c r="N38" s="73">
        <v>11</v>
      </c>
      <c r="O38" s="73">
        <v>1</v>
      </c>
      <c r="P38" s="73">
        <v>140</v>
      </c>
      <c r="S38" s="73">
        <v>0</v>
      </c>
    </row>
    <row r="39" spans="1:19" ht="15.5" customHeight="1">
      <c r="A39" s="73">
        <v>38</v>
      </c>
      <c r="B39" s="73" t="s">
        <v>2401</v>
      </c>
      <c r="C39" s="73" t="s">
        <v>2402</v>
      </c>
      <c r="E39" s="73">
        <v>3</v>
      </c>
      <c r="G39" s="73">
        <v>300</v>
      </c>
      <c r="H39" s="73">
        <v>1405</v>
      </c>
      <c r="K39" s="73">
        <v>1405</v>
      </c>
      <c r="L39" s="73">
        <v>6</v>
      </c>
      <c r="N39" s="73">
        <v>3</v>
      </c>
      <c r="O39" s="73">
        <v>1</v>
      </c>
      <c r="P39" s="73">
        <v>140</v>
      </c>
      <c r="S39" s="73">
        <v>0</v>
      </c>
    </row>
    <row r="40" spans="1:19" ht="15.5" customHeight="1">
      <c r="A40" s="73">
        <v>39</v>
      </c>
      <c r="C40" s="73" t="s">
        <v>2403</v>
      </c>
      <c r="E40" s="73">
        <v>2</v>
      </c>
      <c r="H40" s="73">
        <v>1405</v>
      </c>
      <c r="K40" s="73">
        <v>1405</v>
      </c>
      <c r="N40" s="73">
        <v>4</v>
      </c>
      <c r="O40" s="73">
        <v>1</v>
      </c>
      <c r="P40" s="73">
        <v>140</v>
      </c>
      <c r="S40" s="73">
        <v>0</v>
      </c>
    </row>
    <row r="41" spans="1:19" ht="15.5" customHeight="1">
      <c r="A41" s="73">
        <v>40</v>
      </c>
      <c r="C41" s="73" t="s">
        <v>2404</v>
      </c>
      <c r="E41" s="73">
        <v>2</v>
      </c>
      <c r="H41" s="73">
        <v>1405</v>
      </c>
      <c r="K41" s="73">
        <v>1405</v>
      </c>
      <c r="N41" s="73">
        <v>4</v>
      </c>
      <c r="O41" s="73">
        <v>1</v>
      </c>
      <c r="P41" s="73">
        <v>140</v>
      </c>
      <c r="S41" s="73">
        <v>0</v>
      </c>
    </row>
    <row r="42" spans="1:19" ht="15.5" customHeight="1">
      <c r="A42" s="73">
        <v>41</v>
      </c>
      <c r="C42" s="73" t="s">
        <v>2405</v>
      </c>
      <c r="E42" s="73">
        <v>6</v>
      </c>
      <c r="H42" s="73">
        <v>1405</v>
      </c>
      <c r="K42" s="73">
        <v>1412</v>
      </c>
      <c r="N42" s="73">
        <v>3</v>
      </c>
      <c r="O42" s="73">
        <v>1</v>
      </c>
      <c r="P42" s="73">
        <v>140</v>
      </c>
      <c r="S42" s="73">
        <v>7</v>
      </c>
    </row>
    <row r="43" spans="1:19" ht="15.5" customHeight="1">
      <c r="A43" s="73">
        <v>42</v>
      </c>
      <c r="C43" s="73" t="s">
        <v>2406</v>
      </c>
      <c r="E43" s="73">
        <v>2</v>
      </c>
      <c r="G43" s="73">
        <v>1440</v>
      </c>
      <c r="H43" s="73">
        <v>1405</v>
      </c>
      <c r="K43" s="73">
        <v>1407</v>
      </c>
      <c r="N43" s="73">
        <v>3</v>
      </c>
      <c r="O43" s="73">
        <v>1</v>
      </c>
      <c r="P43" s="73">
        <v>140</v>
      </c>
      <c r="S43" s="73">
        <v>2</v>
      </c>
    </row>
    <row r="44" spans="1:19" ht="15.5" customHeight="1">
      <c r="A44" s="73">
        <v>43</v>
      </c>
      <c r="C44" s="73" t="s">
        <v>2407</v>
      </c>
      <c r="E44" s="73">
        <v>2</v>
      </c>
      <c r="H44" s="73">
        <v>1405</v>
      </c>
      <c r="K44" s="73">
        <v>1405</v>
      </c>
      <c r="N44" s="73">
        <v>6</v>
      </c>
      <c r="O44" s="73">
        <v>1</v>
      </c>
      <c r="P44" s="73">
        <v>140</v>
      </c>
      <c r="S44" s="73">
        <v>0</v>
      </c>
    </row>
    <row r="45" spans="1:19" ht="15.5" customHeight="1">
      <c r="A45" s="73">
        <v>44</v>
      </c>
      <c r="C45" s="73" t="s">
        <v>2408</v>
      </c>
      <c r="E45" s="73">
        <v>2</v>
      </c>
      <c r="H45" s="73">
        <v>1405</v>
      </c>
      <c r="K45" s="73">
        <v>1428</v>
      </c>
      <c r="N45" s="73">
        <v>11</v>
      </c>
      <c r="O45" s="73">
        <v>1</v>
      </c>
      <c r="P45" s="73">
        <v>140</v>
      </c>
      <c r="S45" s="73">
        <v>23</v>
      </c>
    </row>
    <row r="46" spans="1:19" ht="15.5" customHeight="1">
      <c r="A46" s="73">
        <v>45</v>
      </c>
      <c r="C46" s="73" t="s">
        <v>2409</v>
      </c>
      <c r="D46" s="73">
        <v>710</v>
      </c>
      <c r="E46" s="73">
        <v>2</v>
      </c>
      <c r="H46" s="73">
        <v>1405</v>
      </c>
      <c r="K46" s="73">
        <v>1405</v>
      </c>
      <c r="N46" s="73">
        <v>12</v>
      </c>
      <c r="O46" s="73">
        <v>1</v>
      </c>
      <c r="P46" s="73">
        <v>140</v>
      </c>
      <c r="S46" s="73">
        <v>0</v>
      </c>
    </row>
    <row r="47" spans="1:19" ht="15.5" customHeight="1">
      <c r="A47" s="73">
        <v>46</v>
      </c>
      <c r="B47" s="73" t="s">
        <v>2410</v>
      </c>
      <c r="C47" s="73" t="s">
        <v>2411</v>
      </c>
      <c r="E47" s="73">
        <v>3</v>
      </c>
      <c r="G47" s="73">
        <v>12800</v>
      </c>
      <c r="H47" s="73">
        <v>1406</v>
      </c>
      <c r="K47" s="73">
        <v>1408</v>
      </c>
      <c r="N47" s="73">
        <v>4</v>
      </c>
      <c r="O47" s="73">
        <v>1</v>
      </c>
      <c r="P47" s="73">
        <v>140</v>
      </c>
      <c r="S47" s="73">
        <v>2</v>
      </c>
    </row>
    <row r="48" spans="1:19" ht="15.5" customHeight="1">
      <c r="A48" s="73">
        <v>47</v>
      </c>
      <c r="B48" s="73" t="s">
        <v>2412</v>
      </c>
      <c r="C48" s="73" t="s">
        <v>2413</v>
      </c>
      <c r="E48" s="73">
        <v>3</v>
      </c>
      <c r="G48" s="73">
        <v>1200</v>
      </c>
      <c r="H48" s="73">
        <v>1406</v>
      </c>
      <c r="K48" s="73">
        <v>1408</v>
      </c>
      <c r="N48" s="73">
        <v>4</v>
      </c>
      <c r="O48" s="73">
        <v>1</v>
      </c>
      <c r="P48" s="73">
        <v>140</v>
      </c>
      <c r="S48" s="73">
        <v>2</v>
      </c>
    </row>
    <row r="49" spans="1:19" ht="15.5" customHeight="1">
      <c r="A49" s="73">
        <v>48</v>
      </c>
      <c r="C49" s="73" t="s">
        <v>2414</v>
      </c>
      <c r="E49" s="73">
        <v>2</v>
      </c>
      <c r="H49" s="73">
        <v>1406</v>
      </c>
      <c r="K49" s="73">
        <v>1409</v>
      </c>
      <c r="N49" s="73">
        <v>4</v>
      </c>
      <c r="O49" s="73">
        <v>1</v>
      </c>
      <c r="P49" s="73">
        <v>140</v>
      </c>
      <c r="S49" s="73">
        <v>3</v>
      </c>
    </row>
    <row r="50" spans="1:19" ht="15.5" customHeight="1">
      <c r="A50" s="73">
        <v>49</v>
      </c>
      <c r="C50" s="73" t="s">
        <v>2415</v>
      </c>
      <c r="E50" s="73">
        <v>2</v>
      </c>
      <c r="H50" s="73">
        <v>1406</v>
      </c>
      <c r="K50" s="73">
        <v>1410</v>
      </c>
      <c r="N50" s="73">
        <v>3</v>
      </c>
      <c r="O50" s="73">
        <v>1</v>
      </c>
      <c r="P50" s="73">
        <v>140</v>
      </c>
      <c r="S50" s="73">
        <v>4</v>
      </c>
    </row>
    <row r="51" spans="1:19" ht="15.5" customHeight="1">
      <c r="A51" s="73">
        <v>50</v>
      </c>
      <c r="C51" s="73" t="s">
        <v>2416</v>
      </c>
      <c r="E51" s="73">
        <v>2</v>
      </c>
      <c r="H51" s="73">
        <v>1406</v>
      </c>
      <c r="K51" s="73">
        <v>1406</v>
      </c>
      <c r="N51" s="73">
        <v>3</v>
      </c>
      <c r="O51" s="73">
        <v>1</v>
      </c>
      <c r="P51" s="73">
        <v>140</v>
      </c>
      <c r="S51" s="73">
        <v>0</v>
      </c>
    </row>
    <row r="52" spans="1:19" ht="15.5" customHeight="1">
      <c r="A52" s="73">
        <v>51</v>
      </c>
      <c r="C52" s="73" t="s">
        <v>2417</v>
      </c>
      <c r="E52" s="73">
        <v>2</v>
      </c>
      <c r="H52" s="73">
        <v>1406</v>
      </c>
      <c r="K52" s="73">
        <v>1406</v>
      </c>
      <c r="N52" s="73">
        <v>3</v>
      </c>
      <c r="O52" s="73">
        <v>1</v>
      </c>
      <c r="P52" s="73">
        <v>140</v>
      </c>
      <c r="S52" s="73">
        <v>0</v>
      </c>
    </row>
    <row r="53" spans="1:19" ht="15.5" customHeight="1">
      <c r="A53" s="73">
        <v>52</v>
      </c>
      <c r="C53" s="73" t="s">
        <v>2418</v>
      </c>
      <c r="E53" s="73">
        <v>2</v>
      </c>
      <c r="H53" s="73">
        <v>1406</v>
      </c>
      <c r="K53" s="73">
        <v>1410</v>
      </c>
      <c r="N53" s="73">
        <v>11</v>
      </c>
      <c r="O53" s="73">
        <v>1</v>
      </c>
      <c r="P53" s="73">
        <v>140</v>
      </c>
      <c r="S53" s="73">
        <v>4</v>
      </c>
    </row>
    <row r="54" spans="1:19" ht="15.5" customHeight="1">
      <c r="A54" s="73">
        <v>53</v>
      </c>
      <c r="C54" s="73" t="s">
        <v>2419</v>
      </c>
      <c r="E54" s="73">
        <v>2</v>
      </c>
      <c r="H54" s="73">
        <v>1406</v>
      </c>
      <c r="K54" s="73">
        <v>1406</v>
      </c>
      <c r="N54" s="73">
        <v>11</v>
      </c>
      <c r="O54" s="73">
        <v>1</v>
      </c>
      <c r="P54" s="73">
        <v>140</v>
      </c>
      <c r="S54" s="73">
        <v>0</v>
      </c>
    </row>
    <row r="55" spans="1:19" ht="15.5" customHeight="1">
      <c r="A55" s="73">
        <v>54</v>
      </c>
      <c r="C55" s="73" t="s">
        <v>2420</v>
      </c>
      <c r="E55" s="73">
        <v>2</v>
      </c>
      <c r="H55" s="73">
        <v>1406</v>
      </c>
      <c r="K55" s="73">
        <v>1406</v>
      </c>
      <c r="N55" s="73">
        <v>10</v>
      </c>
      <c r="O55" s="73">
        <v>1</v>
      </c>
      <c r="P55" s="73">
        <v>140</v>
      </c>
      <c r="S55" s="73">
        <v>0</v>
      </c>
    </row>
    <row r="56" spans="1:19" ht="15.5" customHeight="1">
      <c r="A56" s="73">
        <v>55</v>
      </c>
      <c r="C56" s="73" t="s">
        <v>2421</v>
      </c>
      <c r="D56" s="73">
        <v>710</v>
      </c>
      <c r="E56" s="73">
        <v>2</v>
      </c>
      <c r="H56" s="73">
        <v>1406</v>
      </c>
      <c r="I56" s="73">
        <v>1</v>
      </c>
      <c r="K56" s="73">
        <v>1406</v>
      </c>
      <c r="L56" s="73">
        <v>1</v>
      </c>
      <c r="N56" s="73">
        <v>12</v>
      </c>
      <c r="O56" s="73">
        <v>1</v>
      </c>
      <c r="P56" s="73">
        <v>140</v>
      </c>
      <c r="R56" s="73">
        <v>0</v>
      </c>
      <c r="S56" s="73">
        <v>0</v>
      </c>
    </row>
    <row r="57" spans="1:19" ht="15.5" customHeight="1">
      <c r="A57" s="73">
        <v>56</v>
      </c>
      <c r="C57" s="73" t="s">
        <v>2422</v>
      </c>
      <c r="D57" s="73">
        <v>710</v>
      </c>
      <c r="E57" s="73">
        <v>2</v>
      </c>
      <c r="H57" s="73">
        <v>1406</v>
      </c>
      <c r="I57" s="73">
        <v>1</v>
      </c>
      <c r="K57" s="73">
        <v>1407</v>
      </c>
      <c r="L57" s="73">
        <v>6</v>
      </c>
      <c r="N57" s="73">
        <v>12</v>
      </c>
      <c r="O57" s="73">
        <v>1</v>
      </c>
      <c r="P57" s="73">
        <v>140</v>
      </c>
      <c r="R57" s="73">
        <v>17</v>
      </c>
      <c r="S57" s="73">
        <v>1</v>
      </c>
    </row>
    <row r="58" spans="1:19" ht="15.5" customHeight="1">
      <c r="A58" s="73">
        <v>57</v>
      </c>
      <c r="C58" s="73" t="s">
        <v>2423</v>
      </c>
      <c r="E58" s="73">
        <v>2</v>
      </c>
      <c r="H58" s="73">
        <v>1406</v>
      </c>
      <c r="I58" s="73">
        <v>1</v>
      </c>
      <c r="K58" s="73">
        <v>1406</v>
      </c>
      <c r="L58" s="73">
        <v>1</v>
      </c>
      <c r="N58" s="73">
        <v>12</v>
      </c>
      <c r="O58" s="73">
        <v>1</v>
      </c>
      <c r="P58" s="73">
        <v>140</v>
      </c>
      <c r="R58" s="73">
        <v>0</v>
      </c>
      <c r="S58" s="73">
        <v>0</v>
      </c>
    </row>
    <row r="59" spans="1:19" ht="15.5" customHeight="1">
      <c r="A59" s="73">
        <v>58</v>
      </c>
      <c r="C59" s="73" t="s">
        <v>2424</v>
      </c>
      <c r="E59" s="73">
        <v>2</v>
      </c>
      <c r="H59" s="73">
        <v>1407</v>
      </c>
      <c r="K59" s="73">
        <v>1412</v>
      </c>
      <c r="N59" s="73">
        <v>3</v>
      </c>
      <c r="O59" s="73">
        <v>1</v>
      </c>
      <c r="P59" s="73">
        <v>140</v>
      </c>
      <c r="S59" s="73">
        <v>5</v>
      </c>
    </row>
    <row r="60" spans="1:19" ht="15.5" customHeight="1">
      <c r="A60" s="73">
        <v>59</v>
      </c>
      <c r="C60" s="73" t="s">
        <v>2425</v>
      </c>
      <c r="E60" s="73">
        <v>2</v>
      </c>
      <c r="H60" s="73">
        <v>1407</v>
      </c>
      <c r="K60" s="73">
        <v>1427</v>
      </c>
      <c r="N60" s="73">
        <v>3</v>
      </c>
      <c r="O60" s="73">
        <v>1</v>
      </c>
      <c r="P60" s="73">
        <v>140</v>
      </c>
      <c r="S60" s="73">
        <v>20</v>
      </c>
    </row>
    <row r="61" spans="1:19" ht="15.5" customHeight="1">
      <c r="A61" s="73">
        <v>60</v>
      </c>
      <c r="C61" s="73" t="s">
        <v>2426</v>
      </c>
      <c r="E61" s="73">
        <v>2</v>
      </c>
      <c r="H61" s="73">
        <v>1407</v>
      </c>
      <c r="K61" s="73">
        <v>1407</v>
      </c>
      <c r="N61" s="73">
        <v>4</v>
      </c>
      <c r="O61" s="73">
        <v>1</v>
      </c>
      <c r="P61" s="73">
        <v>140</v>
      </c>
      <c r="S61" s="73">
        <v>0</v>
      </c>
    </row>
    <row r="62" spans="1:19" ht="15.5" customHeight="1">
      <c r="A62" s="73">
        <v>61</v>
      </c>
      <c r="C62" s="73" t="s">
        <v>2427</v>
      </c>
      <c r="E62" s="73">
        <v>2</v>
      </c>
      <c r="H62" s="73">
        <v>1407</v>
      </c>
      <c r="K62" s="73">
        <v>1412</v>
      </c>
      <c r="N62" s="73">
        <v>11</v>
      </c>
      <c r="O62" s="73">
        <v>1</v>
      </c>
      <c r="P62" s="73">
        <v>140</v>
      </c>
      <c r="S62" s="73">
        <v>5</v>
      </c>
    </row>
    <row r="63" spans="1:19" ht="15.5" customHeight="1">
      <c r="A63" s="73">
        <v>62</v>
      </c>
      <c r="C63" s="73" t="s">
        <v>2428</v>
      </c>
      <c r="D63" s="73">
        <v>710</v>
      </c>
      <c r="E63" s="73">
        <v>2</v>
      </c>
      <c r="G63" s="73">
        <v>10000</v>
      </c>
      <c r="H63" s="73">
        <v>1407</v>
      </c>
      <c r="I63" s="73">
        <v>6</v>
      </c>
      <c r="K63" s="73">
        <v>1407</v>
      </c>
      <c r="L63" s="73">
        <v>10</v>
      </c>
      <c r="N63" s="73">
        <v>12</v>
      </c>
      <c r="O63" s="73">
        <v>1</v>
      </c>
      <c r="P63" s="73">
        <v>140</v>
      </c>
      <c r="R63" s="73">
        <v>4</v>
      </c>
      <c r="S63" s="73">
        <v>0</v>
      </c>
    </row>
    <row r="64" spans="1:19" ht="15.5" customHeight="1">
      <c r="A64" s="73">
        <v>63</v>
      </c>
      <c r="C64" s="73" t="s">
        <v>2429</v>
      </c>
      <c r="E64" s="73">
        <v>2</v>
      </c>
      <c r="G64" s="73">
        <v>2000</v>
      </c>
      <c r="H64" s="73">
        <v>1408</v>
      </c>
      <c r="K64" s="73">
        <v>1410</v>
      </c>
      <c r="N64" s="73">
        <v>3</v>
      </c>
      <c r="O64" s="73">
        <v>1</v>
      </c>
      <c r="P64" s="73">
        <v>140</v>
      </c>
      <c r="S64" s="73">
        <v>2</v>
      </c>
    </row>
    <row r="65" spans="1:19" ht="15.5" customHeight="1">
      <c r="A65" s="73">
        <v>64</v>
      </c>
      <c r="B65" s="73" t="s">
        <v>2430</v>
      </c>
      <c r="C65" s="73" t="s">
        <v>2431</v>
      </c>
      <c r="E65" s="73">
        <v>2</v>
      </c>
      <c r="G65" s="73">
        <v>300</v>
      </c>
      <c r="H65" s="73">
        <v>1408</v>
      </c>
      <c r="I65" s="73">
        <v>2</v>
      </c>
      <c r="J65" s="73">
        <v>29</v>
      </c>
      <c r="K65" s="73">
        <v>1408</v>
      </c>
      <c r="N65" s="73">
        <v>3</v>
      </c>
      <c r="O65" s="73">
        <v>1</v>
      </c>
      <c r="P65" s="73">
        <v>140</v>
      </c>
      <c r="S65" s="73">
        <v>0</v>
      </c>
    </row>
    <row r="66" spans="1:19" ht="15.5" customHeight="1">
      <c r="A66" s="73">
        <v>65</v>
      </c>
      <c r="C66" s="73" t="s">
        <v>2432</v>
      </c>
      <c r="E66" s="73">
        <v>2</v>
      </c>
      <c r="H66" s="73">
        <v>1408</v>
      </c>
      <c r="K66" s="73">
        <v>1408</v>
      </c>
      <c r="N66" s="73">
        <v>4</v>
      </c>
      <c r="O66" s="73">
        <v>1</v>
      </c>
      <c r="P66" s="73">
        <v>140</v>
      </c>
      <c r="S66" s="73">
        <v>0</v>
      </c>
    </row>
    <row r="67" spans="1:19" ht="15.5" customHeight="1">
      <c r="A67" s="73">
        <v>66</v>
      </c>
      <c r="C67" s="73" t="s">
        <v>2433</v>
      </c>
      <c r="E67" s="73">
        <v>2</v>
      </c>
      <c r="H67" s="73">
        <v>1408</v>
      </c>
      <c r="K67" s="73">
        <v>1408</v>
      </c>
      <c r="N67" s="73">
        <v>4</v>
      </c>
      <c r="O67" s="73">
        <v>1</v>
      </c>
      <c r="P67" s="73">
        <v>140</v>
      </c>
      <c r="S67" s="73">
        <v>0</v>
      </c>
    </row>
    <row r="68" spans="1:19" ht="15.5" customHeight="1">
      <c r="A68" s="73">
        <v>67</v>
      </c>
      <c r="C68" s="73" t="s">
        <v>2434</v>
      </c>
      <c r="D68" s="73">
        <v>630</v>
      </c>
      <c r="E68" s="73">
        <v>2</v>
      </c>
      <c r="H68" s="73">
        <v>1408</v>
      </c>
      <c r="K68" s="73">
        <v>1413</v>
      </c>
      <c r="N68" s="73">
        <v>5</v>
      </c>
      <c r="O68" s="73">
        <v>1</v>
      </c>
      <c r="P68" s="73">
        <v>140</v>
      </c>
      <c r="S68" s="73">
        <v>5</v>
      </c>
    </row>
    <row r="69" spans="1:19" ht="15.5" customHeight="1">
      <c r="A69" s="73">
        <v>68</v>
      </c>
      <c r="C69" s="73" t="s">
        <v>2435</v>
      </c>
      <c r="E69" s="73">
        <v>2</v>
      </c>
      <c r="H69" s="73">
        <v>1408</v>
      </c>
      <c r="K69" s="73">
        <v>1408</v>
      </c>
      <c r="N69" s="73">
        <v>9</v>
      </c>
      <c r="O69" s="73">
        <v>1</v>
      </c>
      <c r="P69" s="73">
        <v>140</v>
      </c>
      <c r="S69" s="73">
        <v>0</v>
      </c>
    </row>
    <row r="70" spans="1:19" ht="15.5" customHeight="1">
      <c r="A70" s="73">
        <v>69</v>
      </c>
      <c r="C70" s="73" t="s">
        <v>2436</v>
      </c>
      <c r="E70" s="73">
        <v>3</v>
      </c>
      <c r="H70" s="73">
        <v>1408</v>
      </c>
      <c r="K70" s="73">
        <v>1412</v>
      </c>
      <c r="N70" s="73">
        <v>11</v>
      </c>
      <c r="O70" s="73">
        <v>1</v>
      </c>
      <c r="P70" s="73">
        <v>140</v>
      </c>
      <c r="S70" s="73">
        <v>4</v>
      </c>
    </row>
    <row r="71" spans="1:19" ht="15.5" customHeight="1">
      <c r="A71" s="73">
        <v>70</v>
      </c>
      <c r="C71" s="73" t="s">
        <v>2437</v>
      </c>
      <c r="D71" s="73">
        <v>710</v>
      </c>
      <c r="E71" s="73">
        <v>2</v>
      </c>
      <c r="H71" s="73">
        <v>1408</v>
      </c>
      <c r="I71" s="73">
        <v>8</v>
      </c>
      <c r="K71" s="73">
        <v>1409</v>
      </c>
      <c r="L71" s="73">
        <v>11</v>
      </c>
      <c r="N71" s="73">
        <v>12</v>
      </c>
      <c r="O71" s="73">
        <v>1</v>
      </c>
      <c r="P71" s="73">
        <v>140</v>
      </c>
      <c r="R71" s="73">
        <v>15</v>
      </c>
      <c r="S71" s="73">
        <v>1</v>
      </c>
    </row>
    <row r="72" spans="1:19" ht="15.5" customHeight="1">
      <c r="A72" s="73">
        <v>71</v>
      </c>
      <c r="C72" s="73" t="s">
        <v>2438</v>
      </c>
      <c r="E72" s="73">
        <v>2</v>
      </c>
      <c r="H72" s="73">
        <v>1409</v>
      </c>
      <c r="K72" s="73">
        <v>1409</v>
      </c>
      <c r="N72" s="73">
        <v>3</v>
      </c>
      <c r="O72" s="73">
        <v>1</v>
      </c>
      <c r="P72" s="73">
        <v>140</v>
      </c>
      <c r="S72" s="73">
        <v>0</v>
      </c>
    </row>
    <row r="73" spans="1:19" ht="15.5" customHeight="1">
      <c r="A73" s="73">
        <v>72</v>
      </c>
      <c r="C73" s="73" t="s">
        <v>2439</v>
      </c>
      <c r="E73" s="73">
        <v>2</v>
      </c>
      <c r="H73" s="73">
        <v>1409</v>
      </c>
      <c r="K73" s="73">
        <v>1413</v>
      </c>
      <c r="N73" s="73">
        <v>3</v>
      </c>
      <c r="O73" s="73">
        <v>1</v>
      </c>
      <c r="P73" s="73">
        <v>140</v>
      </c>
      <c r="S73" s="73">
        <v>4</v>
      </c>
    </row>
    <row r="74" spans="1:19" ht="15.5" customHeight="1">
      <c r="A74" s="73">
        <v>73</v>
      </c>
      <c r="C74" s="73" t="s">
        <v>2440</v>
      </c>
      <c r="E74" s="73">
        <v>2</v>
      </c>
      <c r="H74" s="73">
        <v>1409</v>
      </c>
      <c r="K74" s="73">
        <v>1409</v>
      </c>
      <c r="N74" s="73">
        <v>3</v>
      </c>
      <c r="O74" s="73">
        <v>1</v>
      </c>
      <c r="P74" s="73">
        <v>140</v>
      </c>
      <c r="S74" s="73">
        <v>0</v>
      </c>
    </row>
    <row r="75" spans="1:19" ht="15.5" customHeight="1">
      <c r="A75" s="73">
        <v>74</v>
      </c>
      <c r="B75" s="73" t="s">
        <v>2441</v>
      </c>
      <c r="C75" s="73" t="s">
        <v>2442</v>
      </c>
      <c r="E75" s="73">
        <v>3</v>
      </c>
      <c r="G75" s="73">
        <v>2300</v>
      </c>
      <c r="H75" s="73">
        <v>1409</v>
      </c>
      <c r="K75" s="73">
        <v>1411</v>
      </c>
      <c r="L75" s="73">
        <v>2</v>
      </c>
      <c r="M75" s="73">
        <v>1</v>
      </c>
      <c r="N75" s="73">
        <v>4</v>
      </c>
      <c r="O75" s="73">
        <v>1</v>
      </c>
      <c r="P75" s="73">
        <v>140</v>
      </c>
      <c r="S75" s="73">
        <v>2</v>
      </c>
    </row>
    <row r="76" spans="1:19" ht="15.5" customHeight="1">
      <c r="A76" s="73">
        <v>75</v>
      </c>
      <c r="C76" s="73" t="s">
        <v>2443</v>
      </c>
      <c r="E76" s="73">
        <v>5</v>
      </c>
      <c r="H76" s="73">
        <v>1409</v>
      </c>
      <c r="K76" s="73">
        <v>1435</v>
      </c>
      <c r="L76" s="73">
        <v>7</v>
      </c>
      <c r="M76" s="73">
        <v>17</v>
      </c>
      <c r="N76" s="73">
        <v>3</v>
      </c>
      <c r="O76" s="73">
        <v>1</v>
      </c>
      <c r="P76" s="73">
        <v>140</v>
      </c>
      <c r="S76" s="73">
        <v>26</v>
      </c>
    </row>
    <row r="77" spans="1:19" ht="15.5" customHeight="1">
      <c r="A77" s="73">
        <v>76</v>
      </c>
      <c r="C77" s="73" t="s">
        <v>2444</v>
      </c>
      <c r="E77" s="73">
        <v>2</v>
      </c>
      <c r="G77" s="73">
        <v>100000</v>
      </c>
      <c r="H77" s="73">
        <v>1409</v>
      </c>
      <c r="I77" s="73">
        <v>7</v>
      </c>
      <c r="K77" s="73">
        <v>1424</v>
      </c>
      <c r="L77" s="73">
        <v>7</v>
      </c>
      <c r="N77" s="73">
        <v>9</v>
      </c>
      <c r="O77" s="73">
        <v>1</v>
      </c>
      <c r="P77" s="73">
        <v>140</v>
      </c>
      <c r="R77" s="73">
        <v>180</v>
      </c>
      <c r="S77" s="73">
        <v>15</v>
      </c>
    </row>
    <row r="78" spans="1:19" ht="15.5" customHeight="1">
      <c r="A78" s="73">
        <v>77</v>
      </c>
      <c r="C78" s="73" t="s">
        <v>2445</v>
      </c>
      <c r="E78" s="73">
        <v>2</v>
      </c>
      <c r="H78" s="73">
        <v>1409</v>
      </c>
      <c r="I78" s="73">
        <v>3</v>
      </c>
      <c r="K78" s="73">
        <v>1409</v>
      </c>
      <c r="L78" s="73">
        <v>3</v>
      </c>
      <c r="N78" s="73">
        <v>12</v>
      </c>
      <c r="O78" s="73">
        <v>1</v>
      </c>
      <c r="P78" s="73">
        <v>140</v>
      </c>
      <c r="R78" s="73">
        <v>0</v>
      </c>
      <c r="S78" s="73">
        <v>0</v>
      </c>
    </row>
    <row r="79" spans="1:19" ht="15.5" customHeight="1">
      <c r="A79" s="73">
        <v>78</v>
      </c>
      <c r="C79" s="73" t="s">
        <v>2446</v>
      </c>
      <c r="E79" s="73">
        <v>2</v>
      </c>
      <c r="H79" s="73">
        <v>1409</v>
      </c>
      <c r="I79" s="73">
        <v>4</v>
      </c>
      <c r="K79" s="73">
        <v>1409</v>
      </c>
      <c r="L79" s="73">
        <v>4</v>
      </c>
      <c r="N79" s="73">
        <v>12</v>
      </c>
      <c r="O79" s="73">
        <v>1</v>
      </c>
      <c r="P79" s="73">
        <v>140</v>
      </c>
      <c r="R79" s="73">
        <v>0</v>
      </c>
      <c r="S79" s="73">
        <v>0</v>
      </c>
    </row>
    <row r="80" spans="1:19" ht="15.5" customHeight="1">
      <c r="A80" s="73">
        <v>79</v>
      </c>
      <c r="C80" s="73" t="s">
        <v>2447</v>
      </c>
      <c r="E80" s="73">
        <v>2</v>
      </c>
      <c r="H80" s="73">
        <v>1410</v>
      </c>
      <c r="K80" s="73">
        <v>1410</v>
      </c>
      <c r="N80" s="73">
        <v>3</v>
      </c>
      <c r="O80" s="73">
        <v>1</v>
      </c>
      <c r="P80" s="73">
        <v>141</v>
      </c>
      <c r="S80" s="73">
        <v>0</v>
      </c>
    </row>
    <row r="81" spans="1:19" ht="15.5" customHeight="1">
      <c r="A81" s="73">
        <v>80</v>
      </c>
      <c r="C81" s="73" t="s">
        <v>2448</v>
      </c>
      <c r="E81" s="73">
        <v>2</v>
      </c>
      <c r="H81" s="73">
        <v>1410</v>
      </c>
      <c r="K81" s="73">
        <v>1412</v>
      </c>
      <c r="N81" s="73">
        <v>3</v>
      </c>
      <c r="O81" s="73">
        <v>1</v>
      </c>
      <c r="P81" s="73">
        <v>141</v>
      </c>
      <c r="S81" s="73">
        <v>2</v>
      </c>
    </row>
    <row r="82" spans="1:19" ht="15.5" customHeight="1">
      <c r="A82" s="73">
        <v>81</v>
      </c>
      <c r="C82" s="73" t="s">
        <v>2449</v>
      </c>
      <c r="E82" s="73">
        <v>2</v>
      </c>
      <c r="H82" s="73">
        <v>1410</v>
      </c>
      <c r="K82" s="73">
        <v>1410</v>
      </c>
      <c r="N82" s="73">
        <v>6</v>
      </c>
      <c r="O82" s="73">
        <v>1</v>
      </c>
      <c r="P82" s="73">
        <v>141</v>
      </c>
      <c r="S82" s="73">
        <v>0</v>
      </c>
    </row>
    <row r="83" spans="1:19" ht="15.5" customHeight="1">
      <c r="A83" s="73">
        <v>82</v>
      </c>
      <c r="C83" s="73" t="s">
        <v>2450</v>
      </c>
      <c r="D83" s="73">
        <v>710</v>
      </c>
      <c r="E83" s="73">
        <v>2</v>
      </c>
      <c r="H83" s="73">
        <v>1410</v>
      </c>
      <c r="K83" s="73">
        <v>1410</v>
      </c>
      <c r="N83" s="73">
        <v>12</v>
      </c>
      <c r="O83" s="73">
        <v>1</v>
      </c>
      <c r="P83" s="73">
        <v>141</v>
      </c>
      <c r="S83" s="73">
        <v>0</v>
      </c>
    </row>
    <row r="84" spans="1:19" ht="15.5" customHeight="1">
      <c r="A84" s="73">
        <v>83</v>
      </c>
      <c r="C84" s="73" t="s">
        <v>2451</v>
      </c>
      <c r="D84" s="73">
        <v>710</v>
      </c>
      <c r="E84" s="73">
        <v>2</v>
      </c>
      <c r="H84" s="73">
        <v>1410</v>
      </c>
      <c r="I84" s="73">
        <v>5</v>
      </c>
      <c r="K84" s="73">
        <v>1410</v>
      </c>
      <c r="L84" s="73">
        <v>5</v>
      </c>
      <c r="N84" s="73">
        <v>12</v>
      </c>
      <c r="O84" s="73">
        <v>1</v>
      </c>
      <c r="P84" s="73">
        <v>141</v>
      </c>
      <c r="R84" s="73">
        <v>0</v>
      </c>
      <c r="S84" s="73">
        <v>0</v>
      </c>
    </row>
    <row r="85" spans="1:19" ht="15.5" customHeight="1">
      <c r="A85" s="73">
        <v>84</v>
      </c>
      <c r="C85" s="73" t="s">
        <v>2452</v>
      </c>
      <c r="D85" s="73">
        <v>710</v>
      </c>
      <c r="E85" s="73">
        <v>2</v>
      </c>
      <c r="H85" s="73">
        <v>1410</v>
      </c>
      <c r="I85" s="73">
        <v>8</v>
      </c>
      <c r="K85" s="73">
        <v>1410</v>
      </c>
      <c r="L85" s="73">
        <v>8</v>
      </c>
      <c r="N85" s="73">
        <v>12</v>
      </c>
      <c r="O85" s="73">
        <v>1</v>
      </c>
      <c r="P85" s="73">
        <v>141</v>
      </c>
      <c r="R85" s="73">
        <v>0</v>
      </c>
      <c r="S85" s="73">
        <v>0</v>
      </c>
    </row>
    <row r="86" spans="1:19" ht="15.5" customHeight="1">
      <c r="A86" s="73">
        <v>85</v>
      </c>
      <c r="C86" s="73" t="s">
        <v>2453</v>
      </c>
      <c r="E86" s="73">
        <v>2</v>
      </c>
      <c r="H86" s="73">
        <v>1410</v>
      </c>
      <c r="I86" s="73">
        <v>1</v>
      </c>
      <c r="K86" s="73">
        <v>1410</v>
      </c>
      <c r="L86" s="73">
        <v>1</v>
      </c>
      <c r="N86" s="73">
        <v>12</v>
      </c>
      <c r="O86" s="73">
        <v>1</v>
      </c>
      <c r="P86" s="73">
        <v>141</v>
      </c>
      <c r="R86" s="73">
        <v>0</v>
      </c>
      <c r="S86" s="73">
        <v>0</v>
      </c>
    </row>
    <row r="87" spans="1:19" ht="15.5" customHeight="1">
      <c r="A87" s="73">
        <v>86</v>
      </c>
      <c r="C87" s="73" t="s">
        <v>2454</v>
      </c>
      <c r="E87" s="73">
        <v>2</v>
      </c>
      <c r="H87" s="73">
        <v>1411</v>
      </c>
      <c r="K87" s="73">
        <v>1412</v>
      </c>
      <c r="N87" s="73">
        <v>3</v>
      </c>
      <c r="O87" s="73">
        <v>1</v>
      </c>
      <c r="P87" s="73">
        <v>141</v>
      </c>
      <c r="S87" s="73">
        <v>1</v>
      </c>
    </row>
    <row r="88" spans="1:19" ht="15.5" customHeight="1">
      <c r="A88" s="73">
        <v>87</v>
      </c>
      <c r="B88" s="73" t="s">
        <v>2455</v>
      </c>
      <c r="C88" s="73" t="s">
        <v>2456</v>
      </c>
      <c r="E88" s="73">
        <v>2</v>
      </c>
      <c r="H88" s="73">
        <v>1411</v>
      </c>
      <c r="K88" s="73">
        <v>1413</v>
      </c>
      <c r="L88" s="73">
        <v>5</v>
      </c>
      <c r="N88" s="73">
        <v>3</v>
      </c>
      <c r="O88" s="73">
        <v>1</v>
      </c>
      <c r="P88" s="73">
        <v>141</v>
      </c>
      <c r="S88" s="73">
        <v>2</v>
      </c>
    </row>
    <row r="89" spans="1:19" ht="15.5" customHeight="1">
      <c r="A89" s="73">
        <v>88</v>
      </c>
      <c r="C89" s="73" t="s">
        <v>2457</v>
      </c>
      <c r="D89" s="73">
        <v>710</v>
      </c>
      <c r="E89" s="73">
        <v>2</v>
      </c>
      <c r="H89" s="73">
        <v>1411</v>
      </c>
      <c r="I89" s="73">
        <v>7</v>
      </c>
      <c r="K89" s="73">
        <v>1414</v>
      </c>
      <c r="L89" s="73">
        <v>3</v>
      </c>
      <c r="N89" s="73">
        <v>12</v>
      </c>
      <c r="O89" s="73">
        <v>1</v>
      </c>
      <c r="P89" s="73">
        <v>141</v>
      </c>
      <c r="R89" s="73">
        <v>32</v>
      </c>
      <c r="S89" s="73">
        <v>3</v>
      </c>
    </row>
    <row r="90" spans="1:19" ht="15.5" customHeight="1">
      <c r="A90" s="73">
        <v>89</v>
      </c>
      <c r="C90" s="73" t="s">
        <v>2458</v>
      </c>
      <c r="D90" s="73">
        <v>710</v>
      </c>
      <c r="E90" s="73">
        <v>2</v>
      </c>
      <c r="H90" s="73">
        <v>1411</v>
      </c>
      <c r="K90" s="73">
        <v>1411</v>
      </c>
      <c r="N90" s="73">
        <v>12</v>
      </c>
      <c r="O90" s="73">
        <v>1</v>
      </c>
      <c r="P90" s="73">
        <v>141</v>
      </c>
      <c r="S90" s="73">
        <v>0</v>
      </c>
    </row>
    <row r="91" spans="1:19" ht="15.5" customHeight="1">
      <c r="A91" s="73">
        <v>90</v>
      </c>
      <c r="C91" s="73" t="s">
        <v>2459</v>
      </c>
      <c r="E91" s="73">
        <v>2</v>
      </c>
      <c r="H91" s="73">
        <v>1411</v>
      </c>
      <c r="K91" s="73">
        <v>1411</v>
      </c>
      <c r="N91" s="73">
        <v>10</v>
      </c>
      <c r="O91" s="73">
        <v>1</v>
      </c>
      <c r="P91" s="73">
        <v>141</v>
      </c>
      <c r="S91" s="73">
        <v>0</v>
      </c>
    </row>
    <row r="92" spans="1:19" ht="15.5" customHeight="1">
      <c r="A92" s="73">
        <v>91</v>
      </c>
      <c r="C92" s="73" t="s">
        <v>2460</v>
      </c>
      <c r="D92" s="73">
        <v>710</v>
      </c>
      <c r="H92" s="73">
        <v>1411</v>
      </c>
      <c r="I92" s="73">
        <v>2</v>
      </c>
      <c r="K92" s="73">
        <v>1411</v>
      </c>
      <c r="L92" s="73">
        <v>2</v>
      </c>
      <c r="N92" s="73">
        <v>12</v>
      </c>
      <c r="O92" s="73">
        <v>1</v>
      </c>
      <c r="P92" s="73">
        <v>141</v>
      </c>
      <c r="R92" s="73">
        <v>0</v>
      </c>
      <c r="S92" s="73">
        <v>0</v>
      </c>
    </row>
    <row r="93" spans="1:19" ht="15.5" customHeight="1">
      <c r="A93" s="73">
        <v>92</v>
      </c>
      <c r="C93" s="73" t="s">
        <v>2461</v>
      </c>
      <c r="D93" s="73">
        <v>710</v>
      </c>
      <c r="H93" s="73">
        <v>1411</v>
      </c>
      <c r="I93" s="73">
        <v>5</v>
      </c>
      <c r="K93" s="73">
        <v>1411</v>
      </c>
      <c r="L93" s="73">
        <v>5</v>
      </c>
      <c r="N93" s="73">
        <v>12</v>
      </c>
      <c r="O93" s="73">
        <v>1</v>
      </c>
      <c r="P93" s="73">
        <v>141</v>
      </c>
      <c r="R93" s="73">
        <v>0</v>
      </c>
      <c r="S93" s="73">
        <v>0</v>
      </c>
    </row>
    <row r="94" spans="1:19" ht="15.5" customHeight="1">
      <c r="A94" s="73">
        <v>93</v>
      </c>
      <c r="C94" s="73" t="s">
        <v>2462</v>
      </c>
      <c r="E94" s="73">
        <v>3</v>
      </c>
      <c r="H94" s="73">
        <v>1412</v>
      </c>
      <c r="K94" s="73">
        <v>1420</v>
      </c>
      <c r="N94" s="73">
        <v>3</v>
      </c>
      <c r="O94" s="73">
        <v>1</v>
      </c>
      <c r="P94" s="73">
        <v>141</v>
      </c>
      <c r="S94" s="73">
        <v>8</v>
      </c>
    </row>
    <row r="95" spans="1:19" ht="15.5" customHeight="1">
      <c r="A95" s="73">
        <v>94</v>
      </c>
      <c r="C95" s="73" t="s">
        <v>2463</v>
      </c>
      <c r="E95" s="73">
        <v>2</v>
      </c>
      <c r="H95" s="73">
        <v>1412</v>
      </c>
      <c r="K95" s="73">
        <v>1415</v>
      </c>
      <c r="N95" s="73">
        <v>3</v>
      </c>
      <c r="O95" s="73">
        <v>1</v>
      </c>
      <c r="P95" s="73">
        <v>141</v>
      </c>
      <c r="S95" s="73">
        <v>3</v>
      </c>
    </row>
    <row r="96" spans="1:19" ht="15.5" customHeight="1">
      <c r="A96" s="73">
        <v>95</v>
      </c>
      <c r="C96" s="73" t="s">
        <v>2464</v>
      </c>
      <c r="E96" s="73">
        <v>4</v>
      </c>
      <c r="H96" s="73">
        <v>1412</v>
      </c>
      <c r="K96" s="73">
        <v>1412</v>
      </c>
      <c r="N96" s="73">
        <v>3</v>
      </c>
      <c r="O96" s="73">
        <v>1</v>
      </c>
      <c r="P96" s="73">
        <v>141</v>
      </c>
      <c r="S96" s="73">
        <v>0</v>
      </c>
    </row>
    <row r="97" spans="1:19" ht="15.5" customHeight="1">
      <c r="A97" s="73">
        <v>96</v>
      </c>
      <c r="C97" s="73" t="s">
        <v>2465</v>
      </c>
      <c r="D97" s="73">
        <v>710</v>
      </c>
      <c r="E97" s="73">
        <v>2</v>
      </c>
      <c r="H97" s="73">
        <v>1412</v>
      </c>
      <c r="K97" s="73">
        <v>1413</v>
      </c>
      <c r="N97" s="73">
        <v>12</v>
      </c>
      <c r="O97" s="73">
        <v>1</v>
      </c>
      <c r="P97" s="73">
        <v>141</v>
      </c>
      <c r="S97" s="73">
        <v>1</v>
      </c>
    </row>
    <row r="98" spans="1:19" ht="15.5" customHeight="1">
      <c r="A98" s="73">
        <v>97</v>
      </c>
      <c r="B98" s="73" t="s">
        <v>2466</v>
      </c>
      <c r="C98" s="73" t="s">
        <v>2467</v>
      </c>
      <c r="E98" s="73">
        <v>2</v>
      </c>
      <c r="H98" s="73">
        <v>1413</v>
      </c>
      <c r="K98" s="73">
        <v>1414</v>
      </c>
      <c r="N98" s="73">
        <v>3</v>
      </c>
      <c r="O98" s="73">
        <v>1</v>
      </c>
      <c r="P98" s="73">
        <v>141</v>
      </c>
      <c r="S98" s="73">
        <v>1</v>
      </c>
    </row>
    <row r="99" spans="1:19" ht="15.5" customHeight="1">
      <c r="A99" s="73">
        <v>98</v>
      </c>
      <c r="B99" s="73" t="s">
        <v>2468</v>
      </c>
      <c r="C99" s="73" t="s">
        <v>2469</v>
      </c>
      <c r="E99" s="73">
        <v>2</v>
      </c>
      <c r="H99" s="73">
        <v>1413</v>
      </c>
      <c r="K99" s="73">
        <v>1413</v>
      </c>
      <c r="N99" s="73">
        <v>3</v>
      </c>
      <c r="O99" s="73">
        <v>1</v>
      </c>
      <c r="P99" s="73">
        <v>141</v>
      </c>
      <c r="S99" s="73">
        <v>0</v>
      </c>
    </row>
    <row r="100" spans="1:19" ht="15.5" customHeight="1">
      <c r="A100" s="73">
        <v>99</v>
      </c>
      <c r="C100" s="73" t="s">
        <v>2470</v>
      </c>
      <c r="E100" s="73">
        <v>2</v>
      </c>
      <c r="H100" s="73">
        <v>1413</v>
      </c>
      <c r="K100" s="73">
        <v>1414</v>
      </c>
      <c r="N100" s="73">
        <v>3</v>
      </c>
      <c r="O100" s="73">
        <v>1</v>
      </c>
      <c r="P100" s="73">
        <v>141</v>
      </c>
      <c r="S100" s="73">
        <v>1</v>
      </c>
    </row>
    <row r="101" spans="1:19" ht="15.5" customHeight="1">
      <c r="A101" s="73">
        <v>100</v>
      </c>
      <c r="C101" s="73" t="s">
        <v>2471</v>
      </c>
      <c r="E101" s="73">
        <v>6</v>
      </c>
      <c r="H101" s="73">
        <v>1413</v>
      </c>
      <c r="K101" s="73">
        <v>1421</v>
      </c>
      <c r="N101" s="73">
        <v>4</v>
      </c>
      <c r="O101" s="73">
        <v>1</v>
      </c>
      <c r="P101" s="73">
        <v>141</v>
      </c>
      <c r="S101" s="73">
        <v>8</v>
      </c>
    </row>
    <row r="102" spans="1:19" ht="15.5" customHeight="1">
      <c r="A102" s="73">
        <v>101</v>
      </c>
      <c r="C102" s="73" t="s">
        <v>2472</v>
      </c>
      <c r="E102" s="73">
        <v>3</v>
      </c>
      <c r="G102" s="73">
        <v>6000</v>
      </c>
      <c r="H102" s="73">
        <v>1413</v>
      </c>
      <c r="K102" s="73">
        <v>1422</v>
      </c>
      <c r="L102" s="73">
        <v>9</v>
      </c>
      <c r="M102" s="73">
        <v>27</v>
      </c>
      <c r="N102" s="73">
        <v>4</v>
      </c>
      <c r="O102" s="73">
        <v>1</v>
      </c>
      <c r="P102" s="73">
        <v>141</v>
      </c>
      <c r="S102" s="73">
        <v>9</v>
      </c>
    </row>
    <row r="103" spans="1:19" ht="15.5" customHeight="1">
      <c r="A103" s="73">
        <v>102</v>
      </c>
      <c r="C103" s="73" t="s">
        <v>2473</v>
      </c>
      <c r="E103" s="73">
        <v>2</v>
      </c>
      <c r="H103" s="73">
        <v>1413</v>
      </c>
      <c r="I103" s="73">
        <v>1</v>
      </c>
      <c r="K103" s="73">
        <v>1413</v>
      </c>
      <c r="L103" s="73">
        <v>1</v>
      </c>
      <c r="N103" s="73">
        <v>12</v>
      </c>
      <c r="O103" s="73">
        <v>1</v>
      </c>
      <c r="P103" s="73">
        <v>141</v>
      </c>
      <c r="R103" s="73">
        <v>0</v>
      </c>
      <c r="S103" s="73">
        <v>0</v>
      </c>
    </row>
    <row r="104" spans="1:19" ht="15.5" customHeight="1">
      <c r="A104" s="73">
        <v>103</v>
      </c>
      <c r="C104" s="73" t="s">
        <v>2474</v>
      </c>
      <c r="D104" s="73">
        <v>710</v>
      </c>
      <c r="E104" s="73">
        <v>2</v>
      </c>
      <c r="H104" s="73">
        <v>1413</v>
      </c>
      <c r="I104" s="73">
        <v>8</v>
      </c>
      <c r="K104" s="73">
        <v>1413</v>
      </c>
      <c r="L104" s="73">
        <v>8</v>
      </c>
      <c r="N104" s="73">
        <v>12</v>
      </c>
      <c r="O104" s="73">
        <v>1</v>
      </c>
      <c r="P104" s="73">
        <v>141</v>
      </c>
      <c r="R104" s="73">
        <v>0</v>
      </c>
      <c r="S104" s="73">
        <v>0</v>
      </c>
    </row>
    <row r="105" spans="1:19" ht="15.5" customHeight="1">
      <c r="A105" s="73">
        <v>104</v>
      </c>
      <c r="C105" s="73" t="s">
        <v>2475</v>
      </c>
      <c r="E105" s="73">
        <v>2</v>
      </c>
      <c r="H105" s="73">
        <v>1414</v>
      </c>
      <c r="K105" s="73">
        <v>1414</v>
      </c>
      <c r="N105" s="73">
        <v>3</v>
      </c>
      <c r="O105" s="73">
        <v>1</v>
      </c>
      <c r="P105" s="73">
        <v>141</v>
      </c>
      <c r="S105" s="73">
        <v>0</v>
      </c>
    </row>
    <row r="106" spans="1:19" ht="15.5" customHeight="1">
      <c r="A106" s="73">
        <v>105</v>
      </c>
      <c r="C106" s="73" t="s">
        <v>2476</v>
      </c>
      <c r="E106" s="73">
        <v>2</v>
      </c>
      <c r="H106" s="73">
        <v>1414</v>
      </c>
      <c r="K106" s="73">
        <v>1415</v>
      </c>
      <c r="N106" s="73">
        <v>8</v>
      </c>
      <c r="O106" s="73">
        <v>1</v>
      </c>
      <c r="P106" s="73">
        <v>141</v>
      </c>
      <c r="S106" s="73">
        <v>1</v>
      </c>
    </row>
    <row r="107" spans="1:19" ht="15.5" customHeight="1">
      <c r="A107" s="73">
        <v>106</v>
      </c>
      <c r="C107" s="73" t="s">
        <v>2477</v>
      </c>
      <c r="E107" s="73">
        <v>2</v>
      </c>
      <c r="G107" s="73">
        <v>1000</v>
      </c>
      <c r="H107" s="73">
        <v>1414</v>
      </c>
      <c r="I107" s="73">
        <v>11</v>
      </c>
      <c r="K107" s="73">
        <v>1415</v>
      </c>
      <c r="L107" s="73">
        <v>6</v>
      </c>
      <c r="N107" s="73">
        <v>9</v>
      </c>
      <c r="O107" s="73">
        <v>1</v>
      </c>
      <c r="P107" s="73">
        <v>141</v>
      </c>
      <c r="R107" s="73">
        <v>7</v>
      </c>
      <c r="S107" s="73">
        <v>1</v>
      </c>
    </row>
    <row r="108" spans="1:19" ht="15.5" customHeight="1">
      <c r="A108" s="73">
        <v>107</v>
      </c>
      <c r="C108" s="73" t="s">
        <v>2478</v>
      </c>
      <c r="E108" s="73">
        <v>2</v>
      </c>
      <c r="H108" s="73">
        <v>1414</v>
      </c>
      <c r="K108" s="73">
        <v>1421</v>
      </c>
      <c r="N108" s="73">
        <v>10</v>
      </c>
      <c r="O108" s="73">
        <v>1</v>
      </c>
      <c r="P108" s="73">
        <v>141</v>
      </c>
      <c r="S108" s="73">
        <v>7</v>
      </c>
    </row>
    <row r="109" spans="1:19" ht="15.5" customHeight="1">
      <c r="A109" s="73">
        <v>108</v>
      </c>
      <c r="C109" s="73" t="s">
        <v>2479</v>
      </c>
      <c r="E109" s="73">
        <v>2</v>
      </c>
      <c r="H109" s="73">
        <v>1414</v>
      </c>
      <c r="K109" s="73">
        <v>1414</v>
      </c>
      <c r="L109" s="73">
        <v>5</v>
      </c>
      <c r="M109" s="73">
        <v>28</v>
      </c>
      <c r="N109" s="73">
        <v>10</v>
      </c>
      <c r="O109" s="73">
        <v>1</v>
      </c>
      <c r="P109" s="73">
        <v>141</v>
      </c>
      <c r="S109" s="73">
        <v>0</v>
      </c>
    </row>
    <row r="110" spans="1:19" ht="15.5" customHeight="1">
      <c r="A110" s="73">
        <v>109</v>
      </c>
      <c r="C110" s="73" t="s">
        <v>2480</v>
      </c>
      <c r="E110" s="73">
        <v>2</v>
      </c>
      <c r="H110" s="73">
        <v>1414</v>
      </c>
      <c r="K110" s="73">
        <v>1414</v>
      </c>
      <c r="N110" s="73">
        <v>11</v>
      </c>
      <c r="O110" s="73">
        <v>1</v>
      </c>
      <c r="P110" s="73">
        <v>141</v>
      </c>
      <c r="S110" s="73">
        <v>0</v>
      </c>
    </row>
    <row r="111" spans="1:19" ht="15.5" customHeight="1">
      <c r="A111" s="73">
        <v>110</v>
      </c>
      <c r="C111" s="73" t="s">
        <v>2481</v>
      </c>
      <c r="E111" s="73">
        <v>2</v>
      </c>
      <c r="H111" s="73">
        <v>1414</v>
      </c>
      <c r="K111" s="73">
        <v>1414</v>
      </c>
      <c r="N111" s="73">
        <v>11</v>
      </c>
      <c r="O111" s="73">
        <v>1</v>
      </c>
      <c r="P111" s="73">
        <v>141</v>
      </c>
      <c r="S111" s="73">
        <v>0</v>
      </c>
    </row>
    <row r="112" spans="1:19" ht="15.5" customHeight="1">
      <c r="A112" s="73">
        <v>111</v>
      </c>
      <c r="C112" s="73" t="s">
        <v>2482</v>
      </c>
      <c r="E112" s="73">
        <v>2</v>
      </c>
      <c r="H112" s="73">
        <v>1414</v>
      </c>
      <c r="K112" s="73">
        <v>1414</v>
      </c>
      <c r="N112" s="73">
        <v>11</v>
      </c>
      <c r="O112" s="73">
        <v>1</v>
      </c>
      <c r="P112" s="73">
        <v>141</v>
      </c>
      <c r="S112" s="73">
        <v>0</v>
      </c>
    </row>
    <row r="113" spans="1:19" ht="15.5" customHeight="1">
      <c r="A113" s="73">
        <v>112</v>
      </c>
      <c r="C113" s="73" t="s">
        <v>2483</v>
      </c>
      <c r="D113" s="73">
        <v>710</v>
      </c>
      <c r="E113" s="73">
        <v>2</v>
      </c>
      <c r="H113" s="73">
        <v>1414</v>
      </c>
      <c r="I113" s="73">
        <v>7</v>
      </c>
      <c r="K113" s="73">
        <v>1414</v>
      </c>
      <c r="L113" s="73">
        <v>7</v>
      </c>
      <c r="N113" s="73">
        <v>12</v>
      </c>
      <c r="O113" s="73">
        <v>1</v>
      </c>
      <c r="P113" s="73">
        <v>141</v>
      </c>
      <c r="R113" s="73">
        <v>0</v>
      </c>
      <c r="S113" s="73">
        <v>0</v>
      </c>
    </row>
    <row r="114" spans="1:19" ht="15.5" customHeight="1">
      <c r="A114" s="73">
        <v>113</v>
      </c>
      <c r="C114" s="73" t="s">
        <v>2484</v>
      </c>
      <c r="E114" s="73">
        <v>2</v>
      </c>
      <c r="H114" s="73">
        <v>1415</v>
      </c>
      <c r="I114" s="73">
        <v>8</v>
      </c>
      <c r="K114" s="73">
        <v>1435</v>
      </c>
      <c r="L114" s="73">
        <v>9</v>
      </c>
      <c r="M114" s="73">
        <v>21</v>
      </c>
      <c r="N114" s="73">
        <v>3</v>
      </c>
      <c r="O114" s="73">
        <v>1</v>
      </c>
      <c r="P114" s="73">
        <v>141</v>
      </c>
      <c r="R114" s="73">
        <v>241</v>
      </c>
      <c r="S114" s="73">
        <v>20</v>
      </c>
    </row>
    <row r="115" spans="1:19" ht="15.5" customHeight="1">
      <c r="A115" s="73">
        <v>114</v>
      </c>
      <c r="C115" s="73" t="s">
        <v>2485</v>
      </c>
      <c r="E115" s="73">
        <v>3</v>
      </c>
      <c r="H115" s="73">
        <v>1415</v>
      </c>
      <c r="K115" s="73">
        <v>1415</v>
      </c>
      <c r="N115" s="73">
        <v>3</v>
      </c>
      <c r="O115" s="73">
        <v>1</v>
      </c>
      <c r="P115" s="73">
        <v>141</v>
      </c>
      <c r="S115" s="73">
        <v>0</v>
      </c>
    </row>
    <row r="116" spans="1:19" ht="15.5" customHeight="1">
      <c r="A116" s="73">
        <v>115</v>
      </c>
      <c r="B116" s="73" t="s">
        <v>2486</v>
      </c>
      <c r="C116" s="73" t="s">
        <v>2487</v>
      </c>
      <c r="E116" s="73">
        <v>2</v>
      </c>
      <c r="G116" s="73">
        <v>77000</v>
      </c>
      <c r="H116" s="73">
        <v>1415</v>
      </c>
      <c r="I116" s="73">
        <v>8</v>
      </c>
      <c r="J116" s="73">
        <v>10</v>
      </c>
      <c r="K116" s="73">
        <v>1444</v>
      </c>
      <c r="N116" s="73">
        <v>3</v>
      </c>
      <c r="O116" s="73">
        <v>1</v>
      </c>
      <c r="P116" s="73">
        <v>141</v>
      </c>
      <c r="S116" s="73">
        <v>29</v>
      </c>
    </row>
    <row r="117" spans="1:19" ht="15.5" customHeight="1">
      <c r="A117" s="73">
        <v>116</v>
      </c>
      <c r="C117" s="73" t="s">
        <v>2488</v>
      </c>
      <c r="E117" s="73">
        <v>2</v>
      </c>
      <c r="H117" s="73">
        <v>1415</v>
      </c>
      <c r="K117" s="73">
        <v>1415</v>
      </c>
      <c r="N117" s="73">
        <v>6</v>
      </c>
      <c r="O117" s="73">
        <v>1</v>
      </c>
      <c r="P117" s="73">
        <v>141</v>
      </c>
      <c r="S117" s="73">
        <v>0</v>
      </c>
    </row>
    <row r="118" spans="1:19" ht="15.5" customHeight="1">
      <c r="A118" s="73">
        <v>117</v>
      </c>
      <c r="C118" s="73" t="s">
        <v>2489</v>
      </c>
      <c r="E118" s="73">
        <v>2</v>
      </c>
      <c r="H118" s="73">
        <v>1415</v>
      </c>
      <c r="K118" s="73">
        <v>1415</v>
      </c>
      <c r="N118" s="73">
        <v>8</v>
      </c>
      <c r="O118" s="73">
        <v>1</v>
      </c>
      <c r="P118" s="73">
        <v>141</v>
      </c>
      <c r="S118" s="73">
        <v>0</v>
      </c>
    </row>
    <row r="119" spans="1:19" ht="15.5" customHeight="1">
      <c r="A119" s="73">
        <v>118</v>
      </c>
      <c r="C119" s="73" t="s">
        <v>2490</v>
      </c>
      <c r="E119" s="73">
        <v>2</v>
      </c>
      <c r="H119" s="73">
        <v>1415</v>
      </c>
      <c r="K119" s="73">
        <v>1415</v>
      </c>
      <c r="L119" s="73">
        <v>7</v>
      </c>
      <c r="M119" s="73">
        <v>24</v>
      </c>
      <c r="N119" s="73">
        <v>6</v>
      </c>
      <c r="O119" s="73">
        <v>1</v>
      </c>
      <c r="P119" s="73">
        <v>141</v>
      </c>
      <c r="S119" s="73">
        <v>0</v>
      </c>
    </row>
    <row r="120" spans="1:19" ht="15.5" customHeight="1">
      <c r="A120" s="73">
        <v>119</v>
      </c>
      <c r="C120" s="73" t="s">
        <v>2491</v>
      </c>
      <c r="D120" s="73">
        <v>710</v>
      </c>
      <c r="E120" s="73">
        <v>2</v>
      </c>
      <c r="H120" s="73">
        <v>1415</v>
      </c>
      <c r="I120" s="73">
        <v>3</v>
      </c>
      <c r="K120" s="73">
        <v>1415</v>
      </c>
      <c r="L120" s="73">
        <v>3</v>
      </c>
      <c r="N120" s="73">
        <v>12</v>
      </c>
      <c r="O120" s="73">
        <v>1</v>
      </c>
      <c r="P120" s="73">
        <v>141</v>
      </c>
      <c r="R120" s="73">
        <v>0</v>
      </c>
      <c r="S120" s="73">
        <v>0</v>
      </c>
    </row>
    <row r="121" spans="1:19" ht="15.5" customHeight="1">
      <c r="A121" s="73">
        <v>120</v>
      </c>
      <c r="C121" s="73" t="s">
        <v>2492</v>
      </c>
      <c r="E121" s="73">
        <v>2</v>
      </c>
      <c r="H121" s="73">
        <v>1416</v>
      </c>
      <c r="K121" s="73">
        <v>1416</v>
      </c>
      <c r="N121" s="73">
        <v>4</v>
      </c>
      <c r="O121" s="73">
        <v>1</v>
      </c>
      <c r="P121" s="73">
        <v>141</v>
      </c>
      <c r="S121" s="73">
        <v>0</v>
      </c>
    </row>
    <row r="122" spans="1:19" ht="15.5" customHeight="1">
      <c r="A122" s="73">
        <v>121</v>
      </c>
      <c r="C122" s="73" t="s">
        <v>2493</v>
      </c>
      <c r="E122" s="73">
        <v>2</v>
      </c>
      <c r="H122" s="73">
        <v>1416</v>
      </c>
      <c r="K122" s="73">
        <v>1416</v>
      </c>
      <c r="N122" s="73">
        <v>3</v>
      </c>
      <c r="O122" s="73">
        <v>1</v>
      </c>
      <c r="P122" s="73">
        <v>141</v>
      </c>
      <c r="S122" s="73">
        <v>0</v>
      </c>
    </row>
    <row r="123" spans="1:19" ht="15.5" customHeight="1">
      <c r="A123" s="73">
        <v>122</v>
      </c>
      <c r="C123" s="73" t="s">
        <v>2494</v>
      </c>
      <c r="D123" s="73">
        <v>740</v>
      </c>
      <c r="E123" s="73">
        <v>3</v>
      </c>
      <c r="G123" s="73">
        <v>100</v>
      </c>
      <c r="H123" s="73">
        <v>1416</v>
      </c>
      <c r="I123" s="73">
        <v>12</v>
      </c>
      <c r="J123" s="73">
        <v>2</v>
      </c>
      <c r="K123" s="73">
        <v>1417</v>
      </c>
      <c r="L123" s="73">
        <v>1</v>
      </c>
      <c r="M123" s="73">
        <v>10</v>
      </c>
      <c r="N123" s="73">
        <v>12</v>
      </c>
      <c r="O123" s="73">
        <v>1</v>
      </c>
      <c r="P123" s="73">
        <v>141</v>
      </c>
      <c r="Q123" s="73">
        <v>38</v>
      </c>
      <c r="R123" s="73">
        <v>1</v>
      </c>
      <c r="S123" s="73">
        <v>1</v>
      </c>
    </row>
    <row r="124" spans="1:19" ht="15.5" customHeight="1">
      <c r="A124" s="73">
        <v>123</v>
      </c>
      <c r="C124" s="73" t="s">
        <v>2495</v>
      </c>
      <c r="D124" s="73">
        <v>710</v>
      </c>
      <c r="E124" s="73">
        <v>2</v>
      </c>
      <c r="G124" s="73">
        <v>135</v>
      </c>
      <c r="H124" s="73">
        <v>1416</v>
      </c>
      <c r="K124" s="73">
        <v>1416</v>
      </c>
      <c r="N124" s="73">
        <v>12</v>
      </c>
      <c r="O124" s="73">
        <v>1</v>
      </c>
      <c r="P124" s="73">
        <v>141</v>
      </c>
      <c r="S124" s="73">
        <v>0</v>
      </c>
    </row>
    <row r="125" spans="1:19" ht="15.5" customHeight="1">
      <c r="A125" s="73">
        <v>124</v>
      </c>
      <c r="C125" s="73" t="s">
        <v>2496</v>
      </c>
      <c r="D125" s="73">
        <v>710</v>
      </c>
      <c r="E125" s="73">
        <v>2</v>
      </c>
      <c r="H125" s="73">
        <v>1417</v>
      </c>
      <c r="K125" s="73">
        <v>1417</v>
      </c>
      <c r="N125" s="73">
        <v>12</v>
      </c>
      <c r="O125" s="73">
        <v>1</v>
      </c>
      <c r="P125" s="73">
        <v>141</v>
      </c>
      <c r="S125" s="73">
        <v>0</v>
      </c>
    </row>
    <row r="126" spans="1:19" ht="15.5" customHeight="1">
      <c r="A126" s="73">
        <v>125</v>
      </c>
      <c r="C126" s="73" t="s">
        <v>2497</v>
      </c>
      <c r="E126" s="73">
        <v>2</v>
      </c>
      <c r="H126" s="73">
        <v>1418</v>
      </c>
      <c r="K126" s="73">
        <v>1418</v>
      </c>
      <c r="N126" s="73">
        <v>3</v>
      </c>
      <c r="O126" s="73">
        <v>1</v>
      </c>
      <c r="P126" s="73">
        <v>141</v>
      </c>
      <c r="S126" s="73">
        <v>0</v>
      </c>
    </row>
    <row r="127" spans="1:19" ht="15.5" customHeight="1">
      <c r="A127" s="73">
        <v>126</v>
      </c>
      <c r="C127" s="73" t="s">
        <v>2498</v>
      </c>
      <c r="E127" s="73">
        <v>2</v>
      </c>
      <c r="H127" s="73">
        <v>1418</v>
      </c>
      <c r="K127" s="73">
        <v>1418</v>
      </c>
      <c r="N127" s="73">
        <v>3</v>
      </c>
      <c r="O127" s="73">
        <v>1</v>
      </c>
      <c r="P127" s="73">
        <v>141</v>
      </c>
      <c r="S127" s="73">
        <v>0</v>
      </c>
    </row>
    <row r="128" spans="1:19" ht="15.5" customHeight="1">
      <c r="A128" s="73">
        <v>127</v>
      </c>
      <c r="C128" s="73" t="s">
        <v>2499</v>
      </c>
      <c r="E128" s="73">
        <v>2</v>
      </c>
      <c r="H128" s="73">
        <v>1414</v>
      </c>
      <c r="K128" s="73">
        <v>1418</v>
      </c>
      <c r="N128" s="73">
        <v>12</v>
      </c>
      <c r="O128" s="73">
        <v>1</v>
      </c>
      <c r="P128" s="73">
        <v>141</v>
      </c>
      <c r="S128" s="73">
        <v>4</v>
      </c>
    </row>
    <row r="129" spans="1:19" ht="15.5" customHeight="1">
      <c r="A129" s="73">
        <v>128</v>
      </c>
      <c r="C129" s="73" t="s">
        <v>2500</v>
      </c>
      <c r="D129" s="73">
        <v>710</v>
      </c>
      <c r="E129" s="73">
        <v>2</v>
      </c>
      <c r="H129" s="73">
        <v>1418</v>
      </c>
      <c r="I129" s="73">
        <v>1</v>
      </c>
      <c r="K129" s="73">
        <v>1427</v>
      </c>
      <c r="L129" s="73">
        <v>9</v>
      </c>
      <c r="N129" s="73">
        <v>12</v>
      </c>
      <c r="O129" s="73">
        <v>1</v>
      </c>
      <c r="P129" s="73">
        <v>141</v>
      </c>
      <c r="R129" s="73">
        <v>116</v>
      </c>
      <c r="S129" s="73">
        <v>9</v>
      </c>
    </row>
    <row r="130" spans="1:19" ht="15.5" customHeight="1">
      <c r="A130" s="73">
        <v>129</v>
      </c>
      <c r="C130" s="73" t="s">
        <v>2501</v>
      </c>
      <c r="E130" s="73">
        <v>3</v>
      </c>
      <c r="H130" s="73">
        <v>1419</v>
      </c>
      <c r="K130" s="73">
        <v>1419</v>
      </c>
      <c r="N130" s="73">
        <v>4</v>
      </c>
      <c r="O130" s="73">
        <v>1</v>
      </c>
      <c r="P130" s="73">
        <v>141</v>
      </c>
      <c r="S130" s="73">
        <v>0</v>
      </c>
    </row>
    <row r="131" spans="1:19" ht="15.5" customHeight="1">
      <c r="A131" s="73">
        <v>130</v>
      </c>
      <c r="C131" s="73" t="s">
        <v>2502</v>
      </c>
      <c r="E131" s="73">
        <v>2</v>
      </c>
      <c r="H131" s="73">
        <v>1419</v>
      </c>
      <c r="K131" s="73">
        <v>1431</v>
      </c>
      <c r="N131" s="73">
        <v>3</v>
      </c>
      <c r="O131" s="73">
        <v>1</v>
      </c>
      <c r="P131" s="73">
        <v>141</v>
      </c>
      <c r="S131" s="73">
        <v>12</v>
      </c>
    </row>
    <row r="132" spans="1:19" ht="15.5" customHeight="1">
      <c r="A132" s="73">
        <v>131</v>
      </c>
      <c r="B132" s="73" t="s">
        <v>2503</v>
      </c>
      <c r="C132" s="73" t="s">
        <v>2504</v>
      </c>
      <c r="E132" s="73">
        <v>4</v>
      </c>
      <c r="G132" s="73">
        <v>23400</v>
      </c>
      <c r="H132" s="73">
        <v>1419</v>
      </c>
      <c r="I132" s="73">
        <v>6</v>
      </c>
      <c r="J132" s="73">
        <v>30</v>
      </c>
      <c r="K132" s="73">
        <v>1434</v>
      </c>
      <c r="L132" s="73">
        <v>5</v>
      </c>
      <c r="M132" s="73">
        <v>30</v>
      </c>
      <c r="N132" s="73">
        <v>4</v>
      </c>
      <c r="O132" s="73">
        <v>1</v>
      </c>
      <c r="P132" s="73">
        <v>141</v>
      </c>
      <c r="Q132" s="73">
        <v>5370</v>
      </c>
      <c r="R132" s="73">
        <v>179</v>
      </c>
      <c r="S132" s="73">
        <v>15</v>
      </c>
    </row>
    <row r="133" spans="1:19" ht="15.5" customHeight="1">
      <c r="A133" s="73">
        <v>132</v>
      </c>
      <c r="C133" s="73" t="s">
        <v>2505</v>
      </c>
      <c r="G133" s="73">
        <v>2623</v>
      </c>
      <c r="H133" s="73">
        <v>1419</v>
      </c>
      <c r="I133" s="73">
        <v>6</v>
      </c>
      <c r="J133" s="73">
        <v>20</v>
      </c>
      <c r="K133" s="73">
        <v>1419</v>
      </c>
      <c r="L133" s="73">
        <v>7</v>
      </c>
      <c r="N133" s="73">
        <v>12</v>
      </c>
      <c r="O133" s="73">
        <v>1</v>
      </c>
      <c r="P133" s="73">
        <v>141</v>
      </c>
      <c r="R133" s="73">
        <v>1</v>
      </c>
      <c r="S133" s="73">
        <v>0</v>
      </c>
    </row>
    <row r="134" spans="1:19" ht="15.5" customHeight="1">
      <c r="A134" s="73">
        <v>133</v>
      </c>
      <c r="C134" s="73" t="s">
        <v>2506</v>
      </c>
      <c r="E134" s="73">
        <v>2</v>
      </c>
      <c r="G134" s="73">
        <v>1000</v>
      </c>
      <c r="H134" s="73">
        <v>1419</v>
      </c>
      <c r="I134" s="73">
        <v>6</v>
      </c>
      <c r="K134" s="73">
        <v>1419</v>
      </c>
      <c r="L134" s="73">
        <v>6</v>
      </c>
      <c r="N134" s="73">
        <v>12</v>
      </c>
      <c r="O134" s="73">
        <v>1</v>
      </c>
      <c r="P134" s="73">
        <v>141</v>
      </c>
      <c r="R134" s="73">
        <v>0</v>
      </c>
      <c r="S134" s="73">
        <v>0</v>
      </c>
    </row>
    <row r="135" spans="1:19" ht="15.5" customHeight="1">
      <c r="A135" s="73">
        <v>134</v>
      </c>
      <c r="C135" s="73" t="s">
        <v>2507</v>
      </c>
      <c r="E135" s="73">
        <v>2</v>
      </c>
      <c r="H135" s="73">
        <v>1420</v>
      </c>
      <c r="K135" s="73">
        <v>1426</v>
      </c>
      <c r="N135" s="73">
        <v>3</v>
      </c>
      <c r="O135" s="73">
        <v>1</v>
      </c>
      <c r="P135" s="73">
        <v>142</v>
      </c>
      <c r="S135" s="73">
        <v>6</v>
      </c>
    </row>
    <row r="136" spans="1:19" ht="15.5" customHeight="1">
      <c r="A136" s="73">
        <v>135</v>
      </c>
      <c r="C136" s="73" t="s">
        <v>2508</v>
      </c>
      <c r="E136" s="73">
        <v>2</v>
      </c>
      <c r="H136" s="73">
        <v>1420</v>
      </c>
      <c r="K136" s="73">
        <v>1420</v>
      </c>
      <c r="N136" s="73">
        <v>3</v>
      </c>
      <c r="O136" s="73">
        <v>1</v>
      </c>
      <c r="P136" s="73">
        <v>142</v>
      </c>
      <c r="S136" s="73">
        <v>0</v>
      </c>
    </row>
    <row r="137" spans="1:19" ht="15.5" customHeight="1">
      <c r="A137" s="73">
        <v>136</v>
      </c>
      <c r="C137" s="73" t="s">
        <v>2509</v>
      </c>
      <c r="E137" s="73">
        <v>2</v>
      </c>
      <c r="H137" s="73">
        <v>1420</v>
      </c>
      <c r="K137" s="73">
        <v>1424</v>
      </c>
      <c r="N137" s="73">
        <v>3</v>
      </c>
      <c r="O137" s="73">
        <v>1</v>
      </c>
      <c r="P137" s="73">
        <v>142</v>
      </c>
      <c r="S137" s="73">
        <v>4</v>
      </c>
    </row>
    <row r="138" spans="1:19" ht="15.5" customHeight="1">
      <c r="A138" s="73">
        <v>137</v>
      </c>
      <c r="C138" s="73" t="s">
        <v>2510</v>
      </c>
      <c r="E138" s="73">
        <v>2</v>
      </c>
      <c r="H138" s="73">
        <v>1420</v>
      </c>
      <c r="K138" s="73">
        <v>1420</v>
      </c>
      <c r="N138" s="73">
        <v>10</v>
      </c>
      <c r="O138" s="73">
        <v>1</v>
      </c>
      <c r="P138" s="73">
        <v>142</v>
      </c>
      <c r="S138" s="73">
        <v>0</v>
      </c>
    </row>
    <row r="139" spans="1:19" ht="15.5" customHeight="1">
      <c r="A139" s="73">
        <v>138</v>
      </c>
      <c r="C139" s="73" t="s">
        <v>2511</v>
      </c>
      <c r="E139" s="73">
        <v>2</v>
      </c>
      <c r="H139" s="73">
        <v>1420</v>
      </c>
      <c r="K139" s="73">
        <v>1420</v>
      </c>
      <c r="N139" s="73">
        <v>9</v>
      </c>
      <c r="O139" s="73">
        <v>1</v>
      </c>
      <c r="P139" s="73">
        <v>142</v>
      </c>
      <c r="S139" s="73">
        <v>0</v>
      </c>
    </row>
    <row r="140" spans="1:19" ht="15.5" customHeight="1">
      <c r="A140" s="73">
        <v>139</v>
      </c>
      <c r="C140" s="73" t="s">
        <v>2512</v>
      </c>
      <c r="E140" s="73">
        <v>2</v>
      </c>
      <c r="H140" s="73">
        <v>1420</v>
      </c>
      <c r="I140" s="73">
        <v>2</v>
      </c>
      <c r="K140" s="73">
        <v>1420</v>
      </c>
      <c r="L140" s="73">
        <v>2</v>
      </c>
      <c r="N140" s="73">
        <v>12</v>
      </c>
      <c r="O140" s="73">
        <v>1</v>
      </c>
      <c r="P140" s="73">
        <v>142</v>
      </c>
      <c r="R140" s="73">
        <v>0</v>
      </c>
      <c r="S140" s="73">
        <v>0</v>
      </c>
    </row>
    <row r="141" spans="1:19" ht="15.5" customHeight="1">
      <c r="A141" s="73">
        <v>140</v>
      </c>
      <c r="C141" s="73" t="s">
        <v>2513</v>
      </c>
      <c r="E141" s="73">
        <v>2</v>
      </c>
      <c r="H141" s="73">
        <v>1421</v>
      </c>
      <c r="K141" s="73">
        <v>1421</v>
      </c>
      <c r="N141" s="73">
        <v>3</v>
      </c>
      <c r="O141" s="73">
        <v>1</v>
      </c>
      <c r="P141" s="73">
        <v>142</v>
      </c>
      <c r="S141" s="73">
        <v>0</v>
      </c>
    </row>
    <row r="142" spans="1:19" ht="15.5" customHeight="1">
      <c r="A142" s="73">
        <v>141</v>
      </c>
      <c r="C142" s="73" t="s">
        <v>2514</v>
      </c>
      <c r="H142" s="73">
        <v>1421</v>
      </c>
      <c r="K142" s="73">
        <v>1421</v>
      </c>
      <c r="N142" s="73">
        <v>4</v>
      </c>
      <c r="O142" s="73">
        <v>1</v>
      </c>
      <c r="P142" s="73">
        <v>142</v>
      </c>
      <c r="S142" s="73">
        <v>0</v>
      </c>
    </row>
    <row r="143" spans="1:19" ht="15.5" customHeight="1">
      <c r="A143" s="73">
        <v>142</v>
      </c>
      <c r="C143" s="73" t="s">
        <v>2515</v>
      </c>
      <c r="D143" s="73">
        <v>710</v>
      </c>
      <c r="E143" s="73">
        <v>2</v>
      </c>
      <c r="H143" s="73">
        <v>1421</v>
      </c>
      <c r="I143" s="73">
        <v>2</v>
      </c>
      <c r="K143" s="73">
        <v>1421</v>
      </c>
      <c r="L143" s="73">
        <v>2</v>
      </c>
      <c r="N143" s="73">
        <v>12</v>
      </c>
      <c r="O143" s="73">
        <v>1</v>
      </c>
      <c r="P143" s="73">
        <v>142</v>
      </c>
      <c r="R143" s="73">
        <v>0</v>
      </c>
      <c r="S143" s="73">
        <v>0</v>
      </c>
    </row>
    <row r="144" spans="1:19" ht="15.5" customHeight="1">
      <c r="A144" s="73">
        <v>143</v>
      </c>
      <c r="B144" s="73" t="s">
        <v>2516</v>
      </c>
      <c r="C144" s="73" t="s">
        <v>2517</v>
      </c>
      <c r="E144" s="73">
        <v>2</v>
      </c>
      <c r="H144" s="73">
        <v>1422</v>
      </c>
      <c r="K144" s="73">
        <v>1422</v>
      </c>
      <c r="N144" s="73">
        <v>4</v>
      </c>
      <c r="O144" s="73">
        <v>1</v>
      </c>
      <c r="P144" s="73">
        <v>142</v>
      </c>
      <c r="S144" s="73">
        <v>0</v>
      </c>
    </row>
    <row r="145" spans="1:19" ht="15.5" customHeight="1">
      <c r="A145" s="73">
        <v>144</v>
      </c>
      <c r="C145" s="73" t="s">
        <v>2518</v>
      </c>
      <c r="E145" s="73">
        <v>2</v>
      </c>
      <c r="H145" s="73">
        <v>1422</v>
      </c>
      <c r="K145" s="73">
        <v>1426</v>
      </c>
      <c r="N145" s="73">
        <v>3</v>
      </c>
      <c r="O145" s="73">
        <v>1</v>
      </c>
      <c r="P145" s="73">
        <v>142</v>
      </c>
      <c r="S145" s="73">
        <v>4</v>
      </c>
    </row>
    <row r="146" spans="1:19" ht="15.5" customHeight="1">
      <c r="A146" s="73">
        <v>145</v>
      </c>
      <c r="C146" s="73" t="s">
        <v>2519</v>
      </c>
      <c r="E146" s="73">
        <v>2</v>
      </c>
      <c r="H146" s="73">
        <v>1422</v>
      </c>
      <c r="K146" s="73">
        <v>1422</v>
      </c>
      <c r="N146" s="73">
        <v>8</v>
      </c>
      <c r="O146" s="73">
        <v>1</v>
      </c>
      <c r="P146" s="73">
        <v>142</v>
      </c>
      <c r="S146" s="73">
        <v>0</v>
      </c>
    </row>
    <row r="147" spans="1:19" ht="15.5" customHeight="1">
      <c r="A147" s="73">
        <v>146</v>
      </c>
      <c r="C147" s="73" t="s">
        <v>2520</v>
      </c>
      <c r="E147" s="73">
        <v>2</v>
      </c>
      <c r="H147" s="73">
        <v>1422</v>
      </c>
      <c r="I147" s="73">
        <v>7</v>
      </c>
      <c r="K147" s="73">
        <v>1423</v>
      </c>
      <c r="L147" s="73">
        <v>7</v>
      </c>
      <c r="N147" s="73">
        <v>12</v>
      </c>
      <c r="O147" s="73">
        <v>1</v>
      </c>
      <c r="P147" s="73">
        <v>142</v>
      </c>
      <c r="R147" s="73">
        <v>12</v>
      </c>
      <c r="S147" s="73">
        <v>1</v>
      </c>
    </row>
    <row r="148" spans="1:19" ht="15.5" customHeight="1">
      <c r="A148" s="73">
        <v>147</v>
      </c>
      <c r="C148" s="73" t="s">
        <v>2521</v>
      </c>
      <c r="E148" s="73">
        <v>2</v>
      </c>
      <c r="H148" s="73">
        <v>1422</v>
      </c>
      <c r="I148" s="73">
        <v>4</v>
      </c>
      <c r="K148" s="73">
        <v>1422</v>
      </c>
      <c r="L148" s="73">
        <v>4</v>
      </c>
      <c r="N148" s="73">
        <v>12</v>
      </c>
      <c r="O148" s="73">
        <v>1</v>
      </c>
      <c r="P148" s="73">
        <v>142</v>
      </c>
      <c r="R148" s="73">
        <v>0</v>
      </c>
      <c r="S148" s="73">
        <v>0</v>
      </c>
    </row>
    <row r="149" spans="1:19" ht="15.5" customHeight="1">
      <c r="A149" s="73">
        <v>148</v>
      </c>
      <c r="C149" s="73" t="s">
        <v>2522</v>
      </c>
      <c r="E149" s="73">
        <v>3</v>
      </c>
      <c r="H149" s="73">
        <v>1423</v>
      </c>
      <c r="K149" s="73">
        <v>1426</v>
      </c>
      <c r="L149" s="73">
        <v>12</v>
      </c>
      <c r="M149" s="73">
        <v>30</v>
      </c>
      <c r="N149" s="73">
        <v>3</v>
      </c>
      <c r="O149" s="73">
        <v>1</v>
      </c>
      <c r="P149" s="73">
        <v>142</v>
      </c>
      <c r="S149" s="73">
        <v>3</v>
      </c>
    </row>
    <row r="150" spans="1:19" ht="15.5" customHeight="1">
      <c r="A150" s="73">
        <v>149</v>
      </c>
      <c r="B150" s="73" t="s">
        <v>2523</v>
      </c>
      <c r="C150" s="73" t="s">
        <v>2524</v>
      </c>
      <c r="H150" s="73">
        <v>1423</v>
      </c>
      <c r="I150" s="73">
        <v>4</v>
      </c>
      <c r="J150" s="73">
        <v>27</v>
      </c>
      <c r="K150" s="73">
        <v>1424</v>
      </c>
      <c r="L150" s="73">
        <v>6</v>
      </c>
      <c r="M150" s="73">
        <v>7</v>
      </c>
      <c r="N150" s="73">
        <v>3</v>
      </c>
      <c r="O150" s="73">
        <v>1</v>
      </c>
      <c r="P150" s="73">
        <v>142</v>
      </c>
      <c r="Q150" s="73">
        <v>400</v>
      </c>
      <c r="R150" s="73">
        <v>14</v>
      </c>
      <c r="S150" s="73">
        <v>1</v>
      </c>
    </row>
    <row r="151" spans="1:19" ht="15.5" customHeight="1">
      <c r="A151" s="73">
        <v>150</v>
      </c>
      <c r="C151" s="73" t="s">
        <v>2525</v>
      </c>
      <c r="E151" s="73">
        <v>2</v>
      </c>
      <c r="H151" s="73">
        <v>1424</v>
      </c>
      <c r="K151" s="73">
        <v>1426</v>
      </c>
      <c r="N151" s="73">
        <v>4</v>
      </c>
      <c r="O151" s="73">
        <v>1</v>
      </c>
      <c r="P151" s="73">
        <v>142</v>
      </c>
      <c r="S151" s="73">
        <v>2</v>
      </c>
    </row>
    <row r="152" spans="1:19" ht="15.5" customHeight="1">
      <c r="A152" s="73">
        <v>151</v>
      </c>
      <c r="C152" s="73" t="s">
        <v>2526</v>
      </c>
      <c r="E152" s="73">
        <v>2</v>
      </c>
      <c r="H152" s="73">
        <v>1424</v>
      </c>
      <c r="K152" s="73">
        <v>1424</v>
      </c>
      <c r="N152" s="73">
        <v>8</v>
      </c>
      <c r="O152" s="73">
        <v>1</v>
      </c>
      <c r="P152" s="73">
        <v>142</v>
      </c>
      <c r="S152" s="73">
        <v>0</v>
      </c>
    </row>
    <row r="153" spans="1:19" ht="15.5" customHeight="1">
      <c r="A153" s="73">
        <v>152</v>
      </c>
      <c r="C153" s="73" t="s">
        <v>2527</v>
      </c>
      <c r="E153" s="73">
        <v>2</v>
      </c>
      <c r="H153" s="73">
        <v>1424</v>
      </c>
      <c r="I153" s="73">
        <v>4</v>
      </c>
      <c r="K153" s="73">
        <v>1424</v>
      </c>
      <c r="L153" s="73">
        <v>4</v>
      </c>
      <c r="N153" s="73">
        <v>12</v>
      </c>
      <c r="O153" s="73">
        <v>1</v>
      </c>
      <c r="P153" s="73">
        <v>142</v>
      </c>
      <c r="R153" s="73">
        <v>0</v>
      </c>
      <c r="S153" s="73">
        <v>0</v>
      </c>
    </row>
    <row r="154" spans="1:19" ht="15.5" customHeight="1">
      <c r="A154" s="73">
        <v>153</v>
      </c>
      <c r="C154" s="73" t="s">
        <v>2528</v>
      </c>
      <c r="D154" s="73">
        <v>710</v>
      </c>
      <c r="E154" s="73">
        <v>2</v>
      </c>
      <c r="H154" s="73">
        <v>1424</v>
      </c>
      <c r="I154" s="73">
        <v>8</v>
      </c>
      <c r="K154" s="73">
        <v>1424</v>
      </c>
      <c r="L154" s="73">
        <v>8</v>
      </c>
      <c r="N154" s="73">
        <v>12</v>
      </c>
      <c r="O154" s="73">
        <v>1</v>
      </c>
      <c r="P154" s="73">
        <v>142</v>
      </c>
      <c r="R154" s="73">
        <v>0</v>
      </c>
      <c r="S154" s="73">
        <v>0</v>
      </c>
    </row>
    <row r="155" spans="1:19" ht="15.5" customHeight="1">
      <c r="A155" s="73">
        <v>154</v>
      </c>
      <c r="C155" s="73" t="s">
        <v>2529</v>
      </c>
      <c r="E155" s="73">
        <v>2</v>
      </c>
      <c r="H155" s="73">
        <v>1425</v>
      </c>
      <c r="K155" s="73">
        <v>1425</v>
      </c>
      <c r="N155" s="73">
        <v>3</v>
      </c>
      <c r="O155" s="73">
        <v>1</v>
      </c>
      <c r="P155" s="73">
        <v>142</v>
      </c>
      <c r="S155" s="73">
        <v>0</v>
      </c>
    </row>
    <row r="156" spans="1:19" ht="15.5" customHeight="1">
      <c r="A156" s="73">
        <v>155</v>
      </c>
      <c r="C156" s="73" t="s">
        <v>2530</v>
      </c>
      <c r="H156" s="73">
        <v>1425</v>
      </c>
      <c r="K156" s="73">
        <v>1440</v>
      </c>
      <c r="N156" s="73">
        <v>4</v>
      </c>
      <c r="O156" s="73">
        <v>1</v>
      </c>
      <c r="P156" s="73">
        <v>142</v>
      </c>
      <c r="S156" s="73">
        <v>15</v>
      </c>
    </row>
    <row r="157" spans="1:19" ht="15.5" customHeight="1">
      <c r="A157" s="73">
        <v>156</v>
      </c>
      <c r="C157" s="73" t="s">
        <v>2531</v>
      </c>
      <c r="H157" s="73">
        <v>1425</v>
      </c>
      <c r="K157" s="73">
        <v>1425</v>
      </c>
      <c r="N157" s="73">
        <v>4</v>
      </c>
      <c r="O157" s="73">
        <v>1</v>
      </c>
      <c r="P157" s="73">
        <v>142</v>
      </c>
      <c r="S157" s="73">
        <v>0</v>
      </c>
    </row>
    <row r="158" spans="1:19" ht="15.5" customHeight="1">
      <c r="A158" s="73">
        <v>157</v>
      </c>
      <c r="C158" s="73" t="s">
        <v>2532</v>
      </c>
      <c r="D158" s="73">
        <v>710</v>
      </c>
      <c r="E158" s="73">
        <v>2</v>
      </c>
      <c r="G158" s="73">
        <v>480</v>
      </c>
      <c r="H158" s="73">
        <v>1425</v>
      </c>
      <c r="K158" s="73">
        <v>1425</v>
      </c>
      <c r="N158" s="73">
        <v>12</v>
      </c>
      <c r="O158" s="73">
        <v>1</v>
      </c>
      <c r="P158" s="73">
        <v>142</v>
      </c>
      <c r="S158" s="73">
        <v>0</v>
      </c>
    </row>
    <row r="159" spans="1:19" ht="15.5" customHeight="1">
      <c r="A159" s="73">
        <v>158</v>
      </c>
      <c r="C159" s="73" t="s">
        <v>2533</v>
      </c>
      <c r="E159" s="73">
        <v>3</v>
      </c>
      <c r="G159" s="73">
        <v>4800</v>
      </c>
      <c r="H159" s="73">
        <v>1426</v>
      </c>
      <c r="K159" s="73">
        <v>1428</v>
      </c>
      <c r="N159" s="73">
        <v>4</v>
      </c>
      <c r="O159" s="73">
        <v>1</v>
      </c>
      <c r="P159" s="73">
        <v>142</v>
      </c>
      <c r="S159" s="73">
        <v>2</v>
      </c>
    </row>
    <row r="160" spans="1:19" ht="15.5" customHeight="1">
      <c r="A160" s="73">
        <v>159</v>
      </c>
      <c r="C160" s="73" t="s">
        <v>2534</v>
      </c>
      <c r="E160" s="73">
        <v>2</v>
      </c>
      <c r="H160" s="73">
        <v>1426</v>
      </c>
      <c r="K160" s="73">
        <v>1426</v>
      </c>
      <c r="N160" s="73">
        <v>11</v>
      </c>
      <c r="O160" s="73">
        <v>1</v>
      </c>
      <c r="P160" s="73">
        <v>142</v>
      </c>
      <c r="S160" s="73">
        <v>0</v>
      </c>
    </row>
    <row r="161" spans="1:19" ht="15.5" customHeight="1">
      <c r="A161" s="73">
        <v>160</v>
      </c>
      <c r="C161" s="73" t="s">
        <v>2535</v>
      </c>
      <c r="D161" s="73">
        <v>710</v>
      </c>
      <c r="E161" s="73">
        <v>2</v>
      </c>
      <c r="H161" s="73">
        <v>1426</v>
      </c>
      <c r="I161" s="73">
        <v>8</v>
      </c>
      <c r="K161" s="73">
        <v>1426</v>
      </c>
      <c r="L161" s="73">
        <v>8</v>
      </c>
      <c r="N161" s="73">
        <v>12</v>
      </c>
      <c r="O161" s="73">
        <v>1</v>
      </c>
      <c r="P161" s="73">
        <v>142</v>
      </c>
      <c r="R161" s="73">
        <v>0</v>
      </c>
      <c r="S161" s="73">
        <v>0</v>
      </c>
    </row>
    <row r="162" spans="1:19" ht="15.5" customHeight="1">
      <c r="A162" s="73">
        <v>161</v>
      </c>
      <c r="C162" s="73" t="s">
        <v>2536</v>
      </c>
      <c r="E162" s="73">
        <v>3</v>
      </c>
      <c r="H162" s="73">
        <v>1427</v>
      </c>
      <c r="K162" s="73">
        <v>1428</v>
      </c>
      <c r="L162" s="73">
        <v>4</v>
      </c>
      <c r="M162" s="73">
        <v>19</v>
      </c>
      <c r="N162" s="73">
        <v>3</v>
      </c>
      <c r="O162" s="73">
        <v>1</v>
      </c>
      <c r="P162" s="73">
        <v>142</v>
      </c>
      <c r="S162" s="73">
        <v>1</v>
      </c>
    </row>
    <row r="163" spans="1:19" ht="15.5" customHeight="1">
      <c r="A163" s="73">
        <v>162</v>
      </c>
      <c r="C163" s="73" t="s">
        <v>2537</v>
      </c>
      <c r="D163" s="73">
        <v>710</v>
      </c>
      <c r="E163" s="73">
        <v>2</v>
      </c>
      <c r="H163" s="73">
        <v>1427</v>
      </c>
      <c r="I163" s="73">
        <v>7</v>
      </c>
      <c r="K163" s="73">
        <v>1428</v>
      </c>
      <c r="L163" s="73">
        <v>1</v>
      </c>
      <c r="N163" s="73">
        <v>12</v>
      </c>
      <c r="O163" s="73">
        <v>1</v>
      </c>
      <c r="P163" s="73">
        <v>142</v>
      </c>
      <c r="R163" s="73">
        <v>6</v>
      </c>
      <c r="S163" s="73">
        <v>1</v>
      </c>
    </row>
    <row r="164" spans="1:19" ht="15.5" customHeight="1">
      <c r="A164" s="73">
        <v>163</v>
      </c>
      <c r="C164" s="73" t="s">
        <v>2538</v>
      </c>
      <c r="E164" s="73">
        <v>2</v>
      </c>
      <c r="H164" s="73">
        <v>1427</v>
      </c>
      <c r="I164" s="73">
        <v>7</v>
      </c>
      <c r="K164" s="73">
        <v>1427</v>
      </c>
      <c r="L164" s="73">
        <v>7</v>
      </c>
      <c r="N164" s="73">
        <v>12</v>
      </c>
      <c r="O164" s="73">
        <v>1</v>
      </c>
      <c r="P164" s="73">
        <v>142</v>
      </c>
      <c r="R164" s="73">
        <v>0</v>
      </c>
      <c r="S164" s="73">
        <v>0</v>
      </c>
    </row>
    <row r="165" spans="1:19" ht="15.5" customHeight="1">
      <c r="A165" s="73">
        <v>164</v>
      </c>
      <c r="C165" s="73" t="s">
        <v>2539</v>
      </c>
      <c r="E165" s="73">
        <v>2</v>
      </c>
      <c r="H165" s="73">
        <v>1428</v>
      </c>
      <c r="K165" s="73">
        <v>1428</v>
      </c>
      <c r="N165" s="73">
        <v>8</v>
      </c>
      <c r="O165" s="73">
        <v>1</v>
      </c>
      <c r="P165" s="73">
        <v>142</v>
      </c>
      <c r="S165" s="73">
        <v>0</v>
      </c>
    </row>
    <row r="166" spans="1:19" ht="15.5" customHeight="1">
      <c r="A166" s="73">
        <v>165</v>
      </c>
      <c r="C166" s="73" t="s">
        <v>2540</v>
      </c>
      <c r="D166" s="73">
        <v>710</v>
      </c>
      <c r="E166" s="73">
        <v>2</v>
      </c>
      <c r="G166" s="73">
        <v>10380</v>
      </c>
      <c r="H166" s="73">
        <v>1428</v>
      </c>
      <c r="I166" s="73">
        <v>12</v>
      </c>
      <c r="K166" s="73">
        <v>1430</v>
      </c>
      <c r="L166" s="73">
        <v>11</v>
      </c>
      <c r="N166" s="73">
        <v>12</v>
      </c>
      <c r="O166" s="73">
        <v>1</v>
      </c>
      <c r="P166" s="73">
        <v>142</v>
      </c>
      <c r="R166" s="73">
        <v>23</v>
      </c>
      <c r="S166" s="73">
        <v>2</v>
      </c>
    </row>
    <row r="167" spans="1:19" ht="15.5" customHeight="1">
      <c r="A167" s="73">
        <v>166</v>
      </c>
      <c r="C167" s="73" t="s">
        <v>2541</v>
      </c>
      <c r="E167" s="73">
        <v>4</v>
      </c>
      <c r="H167" s="73">
        <v>1429</v>
      </c>
      <c r="K167" s="73">
        <v>1440</v>
      </c>
      <c r="N167" s="73">
        <v>4</v>
      </c>
      <c r="O167" s="73">
        <v>1</v>
      </c>
      <c r="P167" s="73">
        <v>142</v>
      </c>
      <c r="S167" s="73">
        <v>11</v>
      </c>
    </row>
    <row r="168" spans="1:19" ht="15.5" customHeight="1">
      <c r="A168" s="73">
        <v>167</v>
      </c>
      <c r="C168" s="73" t="s">
        <v>2542</v>
      </c>
      <c r="E168" s="73">
        <v>2</v>
      </c>
      <c r="H168" s="73">
        <v>1429</v>
      </c>
      <c r="I168" s="73">
        <v>6</v>
      </c>
      <c r="K168" s="73">
        <v>1429</v>
      </c>
      <c r="L168" s="73">
        <v>6</v>
      </c>
      <c r="N168" s="73">
        <v>12</v>
      </c>
      <c r="O168" s="73">
        <v>1</v>
      </c>
      <c r="P168" s="73">
        <v>142</v>
      </c>
      <c r="R168" s="73">
        <v>0</v>
      </c>
      <c r="S168" s="73">
        <v>0</v>
      </c>
    </row>
    <row r="169" spans="1:19" ht="15.5" customHeight="1">
      <c r="A169" s="73">
        <v>168</v>
      </c>
      <c r="C169" s="73" t="s">
        <v>2543</v>
      </c>
      <c r="E169" s="73">
        <v>2</v>
      </c>
      <c r="H169" s="73">
        <v>1430</v>
      </c>
      <c r="K169" s="73">
        <v>1430</v>
      </c>
      <c r="N169" s="73">
        <v>3</v>
      </c>
      <c r="O169" s="73">
        <v>1</v>
      </c>
      <c r="P169" s="73">
        <v>143</v>
      </c>
      <c r="S169" s="73">
        <v>0</v>
      </c>
    </row>
    <row r="170" spans="1:19" ht="15.5" customHeight="1">
      <c r="A170" s="73">
        <v>169</v>
      </c>
      <c r="C170" s="73" t="s">
        <v>2544</v>
      </c>
      <c r="E170" s="73">
        <v>3</v>
      </c>
      <c r="H170" s="73">
        <v>1430</v>
      </c>
      <c r="K170" s="73">
        <v>1430</v>
      </c>
      <c r="N170" s="73">
        <v>3</v>
      </c>
      <c r="O170" s="73">
        <v>1</v>
      </c>
      <c r="P170" s="73">
        <v>143</v>
      </c>
      <c r="S170" s="73">
        <v>0</v>
      </c>
    </row>
    <row r="171" spans="1:19" ht="15.5" customHeight="1">
      <c r="A171" s="73">
        <v>170</v>
      </c>
      <c r="C171" s="73" t="s">
        <v>2545</v>
      </c>
      <c r="E171" s="73">
        <v>2</v>
      </c>
      <c r="H171" s="73">
        <v>1430</v>
      </c>
      <c r="K171" s="73">
        <v>1431</v>
      </c>
      <c r="N171" s="73">
        <v>3</v>
      </c>
      <c r="O171" s="73">
        <v>1</v>
      </c>
      <c r="P171" s="73">
        <v>143</v>
      </c>
      <c r="S171" s="73">
        <v>1</v>
      </c>
    </row>
    <row r="172" spans="1:19" ht="15.5" customHeight="1">
      <c r="A172" s="73">
        <v>171</v>
      </c>
      <c r="C172" s="73" t="s">
        <v>2546</v>
      </c>
      <c r="E172" s="73">
        <v>4</v>
      </c>
      <c r="H172" s="73">
        <v>1430</v>
      </c>
      <c r="I172" s="73">
        <v>12</v>
      </c>
      <c r="J172" s="73">
        <v>2</v>
      </c>
      <c r="K172" s="73">
        <v>1433</v>
      </c>
      <c r="N172" s="73">
        <v>3</v>
      </c>
      <c r="O172" s="73">
        <v>1</v>
      </c>
      <c r="P172" s="73">
        <v>143</v>
      </c>
      <c r="S172" s="73">
        <v>3</v>
      </c>
    </row>
    <row r="173" spans="1:19" ht="15.5" customHeight="1">
      <c r="A173" s="73">
        <v>172</v>
      </c>
      <c r="C173" s="73" t="s">
        <v>2547</v>
      </c>
      <c r="E173" s="73">
        <v>3</v>
      </c>
      <c r="H173" s="73">
        <v>1430</v>
      </c>
      <c r="K173" s="73">
        <v>1430</v>
      </c>
      <c r="N173" s="73">
        <v>11</v>
      </c>
      <c r="O173" s="73">
        <v>1</v>
      </c>
      <c r="P173" s="73">
        <v>143</v>
      </c>
      <c r="S173" s="73">
        <v>0</v>
      </c>
    </row>
    <row r="174" spans="1:19" ht="15.5" customHeight="1">
      <c r="A174" s="73">
        <v>173</v>
      </c>
      <c r="B174" s="73" t="s">
        <v>2548</v>
      </c>
      <c r="C174" s="73" t="s">
        <v>2549</v>
      </c>
      <c r="D174" s="73">
        <v>710</v>
      </c>
      <c r="E174" s="73">
        <v>2</v>
      </c>
      <c r="H174" s="73">
        <v>1430</v>
      </c>
      <c r="I174" s="73">
        <v>1</v>
      </c>
      <c r="K174" s="73">
        <v>1430</v>
      </c>
      <c r="L174" s="73">
        <v>1</v>
      </c>
      <c r="N174" s="73">
        <v>12</v>
      </c>
      <c r="O174" s="73">
        <v>1</v>
      </c>
      <c r="P174" s="73">
        <v>143</v>
      </c>
      <c r="R174" s="73">
        <v>0</v>
      </c>
      <c r="S174" s="73">
        <v>0</v>
      </c>
    </row>
    <row r="175" spans="1:19" ht="15.5" customHeight="1">
      <c r="A175" s="73">
        <v>174</v>
      </c>
      <c r="C175" s="73" t="s">
        <v>2550</v>
      </c>
      <c r="D175" s="73">
        <v>710</v>
      </c>
      <c r="E175" s="73">
        <v>2</v>
      </c>
      <c r="H175" s="73">
        <v>1430</v>
      </c>
      <c r="I175" s="73">
        <v>6</v>
      </c>
      <c r="K175" s="73">
        <v>1430</v>
      </c>
      <c r="L175" s="73">
        <v>12</v>
      </c>
      <c r="N175" s="73">
        <v>12</v>
      </c>
      <c r="O175" s="73">
        <v>1</v>
      </c>
      <c r="P175" s="73">
        <v>143</v>
      </c>
      <c r="R175" s="73">
        <v>6</v>
      </c>
      <c r="S175" s="73">
        <v>0</v>
      </c>
    </row>
    <row r="176" spans="1:19" ht="15.5" customHeight="1">
      <c r="A176" s="73">
        <v>175</v>
      </c>
      <c r="C176" s="73" t="s">
        <v>2551</v>
      </c>
      <c r="E176" s="73">
        <v>4</v>
      </c>
      <c r="H176" s="73">
        <v>1431</v>
      </c>
      <c r="K176" s="73">
        <v>1431</v>
      </c>
      <c r="N176" s="73">
        <v>4</v>
      </c>
      <c r="O176" s="73">
        <v>1</v>
      </c>
      <c r="P176" s="73">
        <v>143</v>
      </c>
      <c r="S176" s="73">
        <v>0</v>
      </c>
    </row>
    <row r="177" spans="1:19" ht="15.5" customHeight="1">
      <c r="A177" s="73">
        <v>176</v>
      </c>
      <c r="C177" s="73" t="s">
        <v>2552</v>
      </c>
      <c r="E177" s="73">
        <v>2</v>
      </c>
      <c r="H177" s="73">
        <v>1431</v>
      </c>
      <c r="K177" s="73">
        <v>1431</v>
      </c>
      <c r="N177" s="73">
        <v>3</v>
      </c>
      <c r="O177" s="73">
        <v>1</v>
      </c>
      <c r="P177" s="73">
        <v>143</v>
      </c>
      <c r="S177" s="73">
        <v>0</v>
      </c>
    </row>
    <row r="178" spans="1:19" ht="15.5" customHeight="1">
      <c r="A178" s="73">
        <v>177</v>
      </c>
      <c r="C178" s="73" t="s">
        <v>2553</v>
      </c>
      <c r="E178" s="73">
        <v>2</v>
      </c>
      <c r="H178" s="73">
        <v>1431</v>
      </c>
      <c r="K178" s="73">
        <v>1431</v>
      </c>
      <c r="N178" s="73">
        <v>4</v>
      </c>
      <c r="O178" s="73">
        <v>1</v>
      </c>
      <c r="P178" s="73">
        <v>143</v>
      </c>
      <c r="S178" s="73">
        <v>0</v>
      </c>
    </row>
    <row r="179" spans="1:19" ht="15.5" customHeight="1">
      <c r="A179" s="73">
        <v>178</v>
      </c>
      <c r="C179" s="73" t="s">
        <v>2554</v>
      </c>
      <c r="E179" s="73">
        <v>2</v>
      </c>
      <c r="H179" s="73">
        <v>1431</v>
      </c>
      <c r="K179" s="73">
        <v>1431</v>
      </c>
      <c r="N179" s="73">
        <v>11</v>
      </c>
      <c r="O179" s="73">
        <v>1</v>
      </c>
      <c r="P179" s="73">
        <v>143</v>
      </c>
      <c r="S179" s="73">
        <v>0</v>
      </c>
    </row>
    <row r="180" spans="1:19" ht="15.5" customHeight="1">
      <c r="A180" s="73">
        <v>179</v>
      </c>
      <c r="C180" s="73" t="s">
        <v>2555</v>
      </c>
      <c r="E180" s="73">
        <v>2</v>
      </c>
      <c r="H180" s="73">
        <v>1433</v>
      </c>
      <c r="K180" s="73">
        <v>1439</v>
      </c>
      <c r="N180" s="73">
        <v>4</v>
      </c>
      <c r="O180" s="73">
        <v>1</v>
      </c>
      <c r="P180" s="73">
        <v>143</v>
      </c>
      <c r="S180" s="73">
        <v>6</v>
      </c>
    </row>
    <row r="181" spans="1:19" ht="15.5" customHeight="1">
      <c r="A181" s="73">
        <v>180</v>
      </c>
      <c r="C181" s="73" t="s">
        <v>2556</v>
      </c>
      <c r="E181" s="73">
        <v>2</v>
      </c>
      <c r="H181" s="73">
        <v>1433</v>
      </c>
      <c r="K181" s="73">
        <v>1452</v>
      </c>
      <c r="N181" s="73">
        <v>4</v>
      </c>
      <c r="O181" s="73">
        <v>1</v>
      </c>
      <c r="P181" s="73">
        <v>143</v>
      </c>
      <c r="S181" s="73">
        <v>19</v>
      </c>
    </row>
    <row r="182" spans="1:19" ht="15.5" customHeight="1">
      <c r="A182" s="73">
        <v>181</v>
      </c>
      <c r="C182" s="73" t="s">
        <v>2557</v>
      </c>
      <c r="E182" s="73">
        <v>2</v>
      </c>
      <c r="H182" s="73">
        <v>1433</v>
      </c>
      <c r="K182" s="73">
        <v>1433</v>
      </c>
      <c r="N182" s="73">
        <v>5</v>
      </c>
      <c r="O182" s="73">
        <v>1</v>
      </c>
      <c r="P182" s="73">
        <v>143</v>
      </c>
      <c r="S182" s="73">
        <v>0</v>
      </c>
    </row>
    <row r="183" spans="1:19" ht="15.5" customHeight="1">
      <c r="A183" s="73">
        <v>182</v>
      </c>
      <c r="C183" s="73" t="s">
        <v>2558</v>
      </c>
      <c r="E183" s="73">
        <v>4</v>
      </c>
      <c r="H183" s="73">
        <v>1433</v>
      </c>
      <c r="K183" s="73">
        <v>1433</v>
      </c>
      <c r="N183" s="73">
        <v>7</v>
      </c>
      <c r="O183" s="73">
        <v>1</v>
      </c>
      <c r="P183" s="73">
        <v>143</v>
      </c>
      <c r="S183" s="73">
        <v>0</v>
      </c>
    </row>
    <row r="184" spans="1:19" ht="15.5" customHeight="1">
      <c r="A184" s="73">
        <v>183</v>
      </c>
      <c r="C184" s="73" t="s">
        <v>2559</v>
      </c>
      <c r="D184" s="73">
        <v>710</v>
      </c>
      <c r="E184" s="73">
        <v>2</v>
      </c>
      <c r="G184" s="73">
        <v>800</v>
      </c>
      <c r="H184" s="73">
        <v>1433</v>
      </c>
      <c r="K184" s="73">
        <v>1433</v>
      </c>
      <c r="N184" s="73">
        <v>12</v>
      </c>
      <c r="O184" s="73">
        <v>1</v>
      </c>
      <c r="P184" s="73">
        <v>143</v>
      </c>
      <c r="S184" s="73">
        <v>0</v>
      </c>
    </row>
    <row r="185" spans="1:19" ht="15.5" customHeight="1">
      <c r="A185" s="73">
        <v>184</v>
      </c>
      <c r="C185" s="73" t="s">
        <v>2560</v>
      </c>
      <c r="D185" s="73">
        <v>710</v>
      </c>
      <c r="E185" s="73">
        <v>2</v>
      </c>
      <c r="H185" s="73">
        <v>1433</v>
      </c>
      <c r="I185" s="73">
        <v>1</v>
      </c>
      <c r="K185" s="73">
        <v>1435</v>
      </c>
      <c r="L185" s="73">
        <v>12</v>
      </c>
      <c r="N185" s="73">
        <v>12</v>
      </c>
      <c r="O185" s="73">
        <v>1</v>
      </c>
      <c r="P185" s="73">
        <v>143</v>
      </c>
      <c r="R185" s="73">
        <v>35</v>
      </c>
      <c r="S185" s="73">
        <v>2</v>
      </c>
    </row>
    <row r="186" spans="1:19" ht="15.5" customHeight="1">
      <c r="A186" s="73">
        <v>185</v>
      </c>
      <c r="B186" s="73" t="s">
        <v>2561</v>
      </c>
      <c r="C186" s="73" t="s">
        <v>2562</v>
      </c>
      <c r="E186" s="73">
        <v>2</v>
      </c>
      <c r="H186" s="73">
        <v>1433</v>
      </c>
      <c r="I186" s="73">
        <v>9</v>
      </c>
      <c r="K186" s="73">
        <v>1433</v>
      </c>
      <c r="L186" s="73">
        <v>9</v>
      </c>
      <c r="N186" s="73">
        <v>12</v>
      </c>
      <c r="O186" s="73">
        <v>1</v>
      </c>
      <c r="P186" s="73">
        <v>143</v>
      </c>
      <c r="R186" s="73">
        <v>0</v>
      </c>
      <c r="S186" s="73">
        <v>0</v>
      </c>
    </row>
    <row r="187" spans="1:19" ht="15.5" customHeight="1">
      <c r="A187" s="73">
        <v>186</v>
      </c>
      <c r="C187" s="73" t="s">
        <v>2563</v>
      </c>
      <c r="E187" s="73">
        <v>5</v>
      </c>
      <c r="H187" s="73">
        <v>1434</v>
      </c>
      <c r="K187" s="73">
        <v>1441</v>
      </c>
      <c r="N187" s="73">
        <v>3</v>
      </c>
      <c r="O187" s="73">
        <v>1</v>
      </c>
      <c r="P187" s="73">
        <v>143</v>
      </c>
      <c r="S187" s="73">
        <v>7</v>
      </c>
    </row>
    <row r="188" spans="1:19" ht="15.5" customHeight="1">
      <c r="A188" s="73">
        <v>187</v>
      </c>
      <c r="B188" s="73" t="s">
        <v>2564</v>
      </c>
      <c r="C188" s="73" t="s">
        <v>2565</v>
      </c>
      <c r="E188" s="73">
        <v>2</v>
      </c>
      <c r="G188" s="73">
        <v>8000</v>
      </c>
      <c r="H188" s="73">
        <v>1434</v>
      </c>
      <c r="K188" s="73">
        <v>1435</v>
      </c>
      <c r="N188" s="73">
        <v>4</v>
      </c>
      <c r="O188" s="73">
        <v>1</v>
      </c>
      <c r="P188" s="73">
        <v>143</v>
      </c>
      <c r="S188" s="73">
        <v>1</v>
      </c>
    </row>
    <row r="189" spans="1:19" ht="15.5" customHeight="1">
      <c r="A189" s="73">
        <v>188</v>
      </c>
      <c r="C189" s="73" t="s">
        <v>2566</v>
      </c>
      <c r="E189" s="73">
        <v>3</v>
      </c>
      <c r="H189" s="73">
        <v>1434</v>
      </c>
      <c r="K189" s="73">
        <v>1439</v>
      </c>
      <c r="N189" s="73">
        <v>3</v>
      </c>
      <c r="O189" s="73">
        <v>1</v>
      </c>
      <c r="P189" s="73">
        <v>143</v>
      </c>
      <c r="S189" s="73">
        <v>5</v>
      </c>
    </row>
    <row r="190" spans="1:19" ht="15.5" customHeight="1">
      <c r="A190" s="73">
        <v>189</v>
      </c>
      <c r="C190" s="73" t="s">
        <v>2567</v>
      </c>
      <c r="E190" s="73">
        <v>2</v>
      </c>
      <c r="H190" s="73">
        <v>1434</v>
      </c>
      <c r="K190" s="73">
        <v>1434</v>
      </c>
      <c r="N190" s="73">
        <v>6</v>
      </c>
      <c r="O190" s="73">
        <v>1</v>
      </c>
      <c r="P190" s="73">
        <v>143</v>
      </c>
      <c r="S190" s="73">
        <v>0</v>
      </c>
    </row>
    <row r="191" spans="1:19" ht="15.5" customHeight="1">
      <c r="A191" s="73">
        <v>190</v>
      </c>
      <c r="C191" s="73" t="s">
        <v>2568</v>
      </c>
      <c r="E191" s="73">
        <v>2</v>
      </c>
      <c r="H191" s="73">
        <v>1434</v>
      </c>
      <c r="K191" s="73">
        <v>1434</v>
      </c>
      <c r="N191" s="73">
        <v>8</v>
      </c>
      <c r="O191" s="73">
        <v>1</v>
      </c>
      <c r="P191" s="73">
        <v>143</v>
      </c>
      <c r="S191" s="73">
        <v>0</v>
      </c>
    </row>
    <row r="192" spans="1:19" ht="15.5" customHeight="1">
      <c r="A192" s="73">
        <v>191</v>
      </c>
      <c r="C192" s="73" t="s">
        <v>2569</v>
      </c>
      <c r="D192" s="73">
        <v>710</v>
      </c>
      <c r="E192" s="73">
        <v>2</v>
      </c>
      <c r="H192" s="73">
        <v>1434</v>
      </c>
      <c r="K192" s="73">
        <v>1435</v>
      </c>
      <c r="N192" s="73">
        <v>12</v>
      </c>
      <c r="O192" s="73">
        <v>1</v>
      </c>
      <c r="P192" s="73">
        <v>143</v>
      </c>
      <c r="S192" s="73">
        <v>1</v>
      </c>
    </row>
    <row r="193" spans="1:19" ht="15.5" customHeight="1">
      <c r="A193" s="73">
        <v>192</v>
      </c>
      <c r="C193" s="73" t="s">
        <v>2570</v>
      </c>
      <c r="E193" s="73">
        <v>4</v>
      </c>
      <c r="H193" s="73">
        <v>1435</v>
      </c>
      <c r="K193" s="73">
        <v>1442</v>
      </c>
      <c r="N193" s="73">
        <v>3</v>
      </c>
      <c r="O193" s="73">
        <v>1</v>
      </c>
      <c r="P193" s="73">
        <v>143</v>
      </c>
      <c r="S193" s="73">
        <v>7</v>
      </c>
    </row>
    <row r="194" spans="1:19" ht="15.5" customHeight="1">
      <c r="A194" s="73">
        <v>193</v>
      </c>
      <c r="C194" s="73" t="s">
        <v>2571</v>
      </c>
      <c r="E194" s="73">
        <v>2</v>
      </c>
      <c r="H194" s="73">
        <v>1435</v>
      </c>
      <c r="K194" s="73">
        <v>1442</v>
      </c>
      <c r="N194" s="73">
        <v>3</v>
      </c>
      <c r="O194" s="73">
        <v>1</v>
      </c>
      <c r="P194" s="73">
        <v>143</v>
      </c>
      <c r="S194" s="73">
        <v>7</v>
      </c>
    </row>
    <row r="195" spans="1:19" ht="15.5" customHeight="1">
      <c r="A195" s="73">
        <v>194</v>
      </c>
      <c r="C195" s="73" t="s">
        <v>2572</v>
      </c>
      <c r="E195" s="73">
        <v>2</v>
      </c>
      <c r="G195" s="73">
        <v>140</v>
      </c>
      <c r="H195" s="73">
        <v>1435</v>
      </c>
      <c r="I195" s="73">
        <v>12</v>
      </c>
      <c r="K195" s="73">
        <v>1436</v>
      </c>
      <c r="L195" s="73">
        <v>8</v>
      </c>
      <c r="N195" s="73">
        <v>12</v>
      </c>
      <c r="O195" s="73">
        <v>1</v>
      </c>
      <c r="P195" s="73">
        <v>143</v>
      </c>
      <c r="R195" s="73">
        <v>8</v>
      </c>
      <c r="S195" s="73">
        <v>1</v>
      </c>
    </row>
    <row r="196" spans="1:19" ht="15.5" customHeight="1">
      <c r="A196" s="73">
        <v>195</v>
      </c>
      <c r="C196" s="73" t="s">
        <v>2573</v>
      </c>
      <c r="E196" s="73">
        <v>3</v>
      </c>
      <c r="H196" s="73">
        <v>1436</v>
      </c>
      <c r="K196" s="73">
        <v>1440</v>
      </c>
      <c r="N196" s="73">
        <v>3</v>
      </c>
      <c r="O196" s="73">
        <v>1</v>
      </c>
      <c r="P196" s="73">
        <v>143</v>
      </c>
      <c r="S196" s="73">
        <v>4</v>
      </c>
    </row>
    <row r="197" spans="1:19" ht="15.5" customHeight="1">
      <c r="A197" s="73">
        <v>196</v>
      </c>
      <c r="C197" s="73" t="s">
        <v>2574</v>
      </c>
      <c r="E197" s="73">
        <v>2</v>
      </c>
      <c r="H197" s="73">
        <v>1436</v>
      </c>
      <c r="K197" s="73">
        <v>1450</v>
      </c>
      <c r="N197" s="73">
        <v>3</v>
      </c>
      <c r="O197" s="73">
        <v>1</v>
      </c>
      <c r="P197" s="73">
        <v>143</v>
      </c>
      <c r="S197" s="73">
        <v>14</v>
      </c>
    </row>
    <row r="198" spans="1:19" ht="15.5" customHeight="1">
      <c r="A198" s="73">
        <v>197</v>
      </c>
      <c r="C198" s="73" t="s">
        <v>2575</v>
      </c>
      <c r="D198" s="73">
        <v>710</v>
      </c>
      <c r="E198" s="73">
        <v>2</v>
      </c>
      <c r="H198" s="73">
        <v>1436</v>
      </c>
      <c r="I198" s="73">
        <v>12</v>
      </c>
      <c r="K198" s="73">
        <v>1436</v>
      </c>
      <c r="L198" s="73">
        <v>12</v>
      </c>
      <c r="N198" s="73">
        <v>12</v>
      </c>
      <c r="O198" s="73">
        <v>1</v>
      </c>
      <c r="P198" s="73">
        <v>143</v>
      </c>
      <c r="R198" s="73">
        <v>0</v>
      </c>
      <c r="S198" s="73">
        <v>0</v>
      </c>
    </row>
    <row r="199" spans="1:19" ht="15.5" customHeight="1">
      <c r="A199" s="73">
        <v>198</v>
      </c>
      <c r="C199" s="73" t="s">
        <v>2576</v>
      </c>
      <c r="E199" s="73">
        <v>2</v>
      </c>
      <c r="H199" s="73">
        <v>1437</v>
      </c>
      <c r="K199" s="73">
        <v>1437</v>
      </c>
      <c r="N199" s="73">
        <v>4</v>
      </c>
      <c r="O199" s="73">
        <v>1</v>
      </c>
      <c r="P199" s="73">
        <v>143</v>
      </c>
      <c r="S199" s="73">
        <v>0</v>
      </c>
    </row>
    <row r="200" spans="1:19" ht="15.5" customHeight="1">
      <c r="A200" s="73">
        <v>199</v>
      </c>
      <c r="C200" s="73" t="s">
        <v>2577</v>
      </c>
      <c r="E200" s="73">
        <v>2</v>
      </c>
      <c r="H200" s="73">
        <v>1437</v>
      </c>
      <c r="K200" s="73">
        <v>1438</v>
      </c>
      <c r="N200" s="73">
        <v>4</v>
      </c>
      <c r="O200" s="73">
        <v>1</v>
      </c>
      <c r="P200" s="73">
        <v>143</v>
      </c>
      <c r="S200" s="73">
        <v>1</v>
      </c>
    </row>
    <row r="201" spans="1:19" ht="15.5" customHeight="1">
      <c r="A201" s="73">
        <v>200</v>
      </c>
      <c r="C201" s="73" t="s">
        <v>2578</v>
      </c>
      <c r="E201" s="73">
        <v>2</v>
      </c>
      <c r="H201" s="73">
        <v>1437</v>
      </c>
      <c r="K201" s="73">
        <v>1437</v>
      </c>
      <c r="L201" s="73">
        <v>10</v>
      </c>
      <c r="M201" s="73">
        <v>16</v>
      </c>
      <c r="N201" s="73">
        <v>6</v>
      </c>
      <c r="O201" s="73">
        <v>1</v>
      </c>
      <c r="P201" s="73">
        <v>143</v>
      </c>
      <c r="S201" s="73">
        <v>0</v>
      </c>
    </row>
    <row r="202" spans="1:19" ht="15.5" customHeight="1">
      <c r="A202" s="73">
        <v>201</v>
      </c>
      <c r="C202" s="73" t="s">
        <v>2579</v>
      </c>
      <c r="E202" s="73">
        <v>2</v>
      </c>
      <c r="H202" s="73">
        <v>1437</v>
      </c>
      <c r="K202" s="73">
        <v>1439</v>
      </c>
      <c r="N202" s="73">
        <v>4</v>
      </c>
      <c r="O202" s="73">
        <v>1</v>
      </c>
      <c r="P202" s="73">
        <v>143</v>
      </c>
      <c r="S202" s="73">
        <v>2</v>
      </c>
    </row>
    <row r="203" spans="1:19" ht="15.5" customHeight="1">
      <c r="A203" s="73">
        <v>202</v>
      </c>
      <c r="C203" s="73" t="s">
        <v>2580</v>
      </c>
      <c r="E203" s="73">
        <v>2</v>
      </c>
      <c r="H203" s="73">
        <v>1438</v>
      </c>
      <c r="K203" s="73">
        <v>1439</v>
      </c>
      <c r="N203" s="73">
        <v>3</v>
      </c>
      <c r="O203" s="73">
        <v>1</v>
      </c>
      <c r="P203" s="73">
        <v>143</v>
      </c>
      <c r="S203" s="73">
        <v>1</v>
      </c>
    </row>
    <row r="204" spans="1:19" ht="15.5" customHeight="1">
      <c r="A204" s="73">
        <v>203</v>
      </c>
      <c r="C204" s="73" t="s">
        <v>2581</v>
      </c>
      <c r="D204" s="73">
        <v>740</v>
      </c>
      <c r="E204" s="73">
        <v>3</v>
      </c>
      <c r="G204" s="73">
        <v>32</v>
      </c>
      <c r="H204" s="73">
        <v>1438</v>
      </c>
      <c r="I204" s="73">
        <v>8</v>
      </c>
      <c r="J204" s="73">
        <v>14</v>
      </c>
      <c r="K204" s="73">
        <v>1439</v>
      </c>
      <c r="L204" s="73">
        <v>2</v>
      </c>
      <c r="M204" s="73">
        <v>10</v>
      </c>
      <c r="N204" s="73">
        <v>12</v>
      </c>
      <c r="O204" s="73">
        <v>1</v>
      </c>
      <c r="P204" s="73">
        <v>143</v>
      </c>
      <c r="Q204" s="73">
        <v>176</v>
      </c>
      <c r="R204" s="73">
        <v>6</v>
      </c>
      <c r="S204" s="73">
        <v>1</v>
      </c>
    </row>
    <row r="205" spans="1:19" ht="15.5" customHeight="1">
      <c r="A205" s="73">
        <v>204</v>
      </c>
      <c r="B205" s="73" t="s">
        <v>2582</v>
      </c>
      <c r="C205" s="73" t="s">
        <v>2583</v>
      </c>
      <c r="D205" s="73">
        <v>710</v>
      </c>
      <c r="E205" s="73">
        <v>2</v>
      </c>
      <c r="H205" s="73">
        <v>1438</v>
      </c>
      <c r="K205" s="73">
        <v>1438</v>
      </c>
      <c r="N205" s="73">
        <v>12</v>
      </c>
      <c r="O205" s="73">
        <v>1</v>
      </c>
      <c r="P205" s="73">
        <v>143</v>
      </c>
      <c r="S205" s="73">
        <v>0</v>
      </c>
    </row>
    <row r="206" spans="1:19" ht="15.5" customHeight="1">
      <c r="A206" s="73">
        <v>205</v>
      </c>
      <c r="C206" s="73" t="s">
        <v>2584</v>
      </c>
      <c r="D206" s="73">
        <v>710</v>
      </c>
      <c r="E206" s="73">
        <v>2</v>
      </c>
      <c r="H206" s="73">
        <v>1439</v>
      </c>
      <c r="I206" s="73">
        <v>2</v>
      </c>
      <c r="K206" s="73">
        <v>1439</v>
      </c>
      <c r="L206" s="73">
        <v>2</v>
      </c>
      <c r="N206" s="73">
        <v>12</v>
      </c>
      <c r="O206" s="73">
        <v>1</v>
      </c>
      <c r="P206" s="73">
        <v>143</v>
      </c>
      <c r="R206" s="73">
        <v>0</v>
      </c>
      <c r="S206" s="73">
        <v>0</v>
      </c>
    </row>
    <row r="207" spans="1:19" ht="15.5" customHeight="1">
      <c r="A207" s="73">
        <v>206</v>
      </c>
      <c r="C207" s="73" t="s">
        <v>2585</v>
      </c>
      <c r="D207" s="73">
        <v>710</v>
      </c>
      <c r="E207" s="73">
        <v>2</v>
      </c>
      <c r="H207" s="73">
        <v>1439</v>
      </c>
      <c r="I207" s="73">
        <v>9</v>
      </c>
      <c r="K207" s="73">
        <v>1439</v>
      </c>
      <c r="L207" s="73">
        <v>9</v>
      </c>
      <c r="N207" s="73">
        <v>12</v>
      </c>
      <c r="O207" s="73">
        <v>1</v>
      </c>
      <c r="P207" s="73">
        <v>143</v>
      </c>
      <c r="R207" s="73">
        <v>0</v>
      </c>
      <c r="S207" s="73">
        <v>0</v>
      </c>
    </row>
    <row r="208" spans="1:19" ht="15.5" customHeight="1">
      <c r="A208" s="73">
        <v>207</v>
      </c>
      <c r="C208" s="73" t="s">
        <v>2586</v>
      </c>
      <c r="D208" s="73">
        <v>710</v>
      </c>
      <c r="E208" s="73">
        <v>2</v>
      </c>
      <c r="H208" s="73">
        <v>1439</v>
      </c>
      <c r="I208" s="73">
        <v>12</v>
      </c>
      <c r="K208" s="73">
        <v>1440</v>
      </c>
      <c r="L208" s="73">
        <v>4</v>
      </c>
      <c r="N208" s="73">
        <v>12</v>
      </c>
      <c r="O208" s="73">
        <v>1</v>
      </c>
      <c r="P208" s="73">
        <v>143</v>
      </c>
      <c r="R208" s="73">
        <v>4</v>
      </c>
      <c r="S208" s="73">
        <v>1</v>
      </c>
    </row>
    <row r="209" spans="1:19" ht="15.5" customHeight="1">
      <c r="A209" s="73">
        <v>208</v>
      </c>
      <c r="C209" s="73" t="s">
        <v>2587</v>
      </c>
      <c r="E209" s="73">
        <v>2</v>
      </c>
      <c r="G209" s="73">
        <v>100</v>
      </c>
      <c r="H209" s="73">
        <v>1439</v>
      </c>
      <c r="I209" s="73">
        <v>4</v>
      </c>
      <c r="K209" s="73">
        <v>1439</v>
      </c>
      <c r="L209" s="73">
        <v>4</v>
      </c>
      <c r="N209" s="73">
        <v>12</v>
      </c>
      <c r="O209" s="73">
        <v>1</v>
      </c>
      <c r="P209" s="73">
        <v>143</v>
      </c>
      <c r="R209" s="73">
        <v>0</v>
      </c>
      <c r="S209" s="73">
        <v>0</v>
      </c>
    </row>
    <row r="210" spans="1:19" ht="15.5" customHeight="1">
      <c r="A210" s="73">
        <v>209</v>
      </c>
      <c r="B210" s="73" t="s">
        <v>2588</v>
      </c>
      <c r="C210" s="73" t="s">
        <v>2589</v>
      </c>
      <c r="E210" s="73">
        <v>2</v>
      </c>
      <c r="H210" s="73">
        <v>1440</v>
      </c>
      <c r="I210" s="73">
        <v>2</v>
      </c>
      <c r="K210" s="73">
        <v>1440</v>
      </c>
      <c r="L210" s="73">
        <v>4</v>
      </c>
      <c r="N210" s="73">
        <v>3</v>
      </c>
      <c r="O210" s="73">
        <v>1</v>
      </c>
      <c r="P210" s="73">
        <v>144</v>
      </c>
      <c r="R210" s="73">
        <v>2</v>
      </c>
      <c r="S210" s="73">
        <v>0</v>
      </c>
    </row>
    <row r="211" spans="1:19" ht="15.5" customHeight="1">
      <c r="A211" s="73">
        <v>210</v>
      </c>
      <c r="C211" s="73" t="s">
        <v>2590</v>
      </c>
      <c r="E211" s="73">
        <v>2</v>
      </c>
      <c r="H211" s="73">
        <v>1440</v>
      </c>
      <c r="K211" s="73">
        <v>1442</v>
      </c>
      <c r="N211" s="73">
        <v>4</v>
      </c>
      <c r="O211" s="73">
        <v>1</v>
      </c>
      <c r="P211" s="73">
        <v>144</v>
      </c>
      <c r="S211" s="73">
        <v>2</v>
      </c>
    </row>
    <row r="212" spans="1:19" ht="15.5" customHeight="1">
      <c r="A212" s="73">
        <v>211</v>
      </c>
      <c r="C212" s="73" t="s">
        <v>2591</v>
      </c>
      <c r="D212" s="73">
        <v>710</v>
      </c>
      <c r="E212" s="73">
        <v>2</v>
      </c>
      <c r="G212" s="73">
        <v>3000</v>
      </c>
      <c r="H212" s="73">
        <v>1440</v>
      </c>
      <c r="I212" s="73">
        <v>1</v>
      </c>
      <c r="K212" s="73">
        <v>1445</v>
      </c>
      <c r="L212" s="73">
        <v>1</v>
      </c>
      <c r="N212" s="73">
        <v>12</v>
      </c>
      <c r="O212" s="73">
        <v>1</v>
      </c>
      <c r="P212" s="73">
        <v>144</v>
      </c>
      <c r="R212" s="73">
        <v>60</v>
      </c>
      <c r="S212" s="73">
        <v>5</v>
      </c>
    </row>
    <row r="213" spans="1:19" ht="15.5" customHeight="1">
      <c r="A213" s="73">
        <v>212</v>
      </c>
      <c r="C213" s="73" t="s">
        <v>2592</v>
      </c>
      <c r="D213" s="73">
        <v>740</v>
      </c>
      <c r="E213" s="73">
        <v>2</v>
      </c>
      <c r="H213" s="73">
        <v>1440</v>
      </c>
      <c r="I213" s="73">
        <v>3</v>
      </c>
      <c r="J213" s="73">
        <v>4</v>
      </c>
      <c r="K213" s="73">
        <v>1441</v>
      </c>
      <c r="L213" s="73">
        <v>4</v>
      </c>
      <c r="M213" s="73">
        <v>16</v>
      </c>
      <c r="N213" s="73">
        <v>12</v>
      </c>
      <c r="O213" s="73">
        <v>1</v>
      </c>
      <c r="P213" s="73">
        <v>144</v>
      </c>
      <c r="Q213" s="73">
        <v>402</v>
      </c>
      <c r="R213" s="73">
        <v>13</v>
      </c>
      <c r="S213" s="73">
        <v>1</v>
      </c>
    </row>
    <row r="214" spans="1:19" ht="15.5" customHeight="1">
      <c r="A214" s="73">
        <v>213</v>
      </c>
      <c r="C214" s="73" t="s">
        <v>2593</v>
      </c>
      <c r="E214" s="73">
        <v>2</v>
      </c>
      <c r="H214" s="73">
        <v>1441</v>
      </c>
      <c r="K214" s="73">
        <v>1441</v>
      </c>
      <c r="N214" s="73">
        <v>1</v>
      </c>
      <c r="O214" s="73">
        <v>1</v>
      </c>
      <c r="P214" s="73">
        <v>144</v>
      </c>
      <c r="S214" s="73">
        <v>0</v>
      </c>
    </row>
    <row r="215" spans="1:19" ht="15.5" customHeight="1">
      <c r="A215" s="73">
        <v>214</v>
      </c>
      <c r="C215" s="73" t="s">
        <v>2594</v>
      </c>
      <c r="E215" s="73">
        <v>2</v>
      </c>
      <c r="H215" s="73">
        <v>1441</v>
      </c>
      <c r="K215" s="73">
        <v>1450</v>
      </c>
      <c r="N215" s="73">
        <v>3</v>
      </c>
      <c r="O215" s="73">
        <v>1</v>
      </c>
      <c r="P215" s="73">
        <v>144</v>
      </c>
      <c r="S215" s="73">
        <v>9</v>
      </c>
    </row>
    <row r="216" spans="1:19" ht="15.5" customHeight="1">
      <c r="A216" s="73">
        <v>215</v>
      </c>
      <c r="C216" s="73" t="s">
        <v>2595</v>
      </c>
      <c r="D216" s="73">
        <v>740</v>
      </c>
      <c r="E216" s="73">
        <v>3</v>
      </c>
      <c r="H216" s="73">
        <v>1441</v>
      </c>
      <c r="I216" s="73">
        <v>6</v>
      </c>
      <c r="J216" s="73">
        <v>24</v>
      </c>
      <c r="K216" s="73">
        <v>1441</v>
      </c>
      <c r="L216" s="73">
        <v>9</v>
      </c>
      <c r="M216" s="73">
        <v>10</v>
      </c>
      <c r="N216" s="73">
        <v>12</v>
      </c>
      <c r="O216" s="73">
        <v>1</v>
      </c>
      <c r="P216" s="73">
        <v>144</v>
      </c>
      <c r="Q216" s="73">
        <v>76</v>
      </c>
      <c r="R216" s="73">
        <v>3</v>
      </c>
      <c r="S216" s="73">
        <v>0</v>
      </c>
    </row>
    <row r="217" spans="1:19" ht="15.5" customHeight="1">
      <c r="A217" s="73">
        <v>216</v>
      </c>
      <c r="C217" s="73" t="s">
        <v>2596</v>
      </c>
      <c r="E217" s="73">
        <v>6</v>
      </c>
      <c r="H217" s="73">
        <v>1442</v>
      </c>
      <c r="K217" s="73">
        <v>1447</v>
      </c>
      <c r="N217" s="73">
        <v>3</v>
      </c>
      <c r="O217" s="73">
        <v>1</v>
      </c>
      <c r="P217" s="73">
        <v>144</v>
      </c>
      <c r="S217" s="73">
        <v>5</v>
      </c>
    </row>
    <row r="218" spans="1:19" ht="15.5" customHeight="1">
      <c r="A218" s="73">
        <v>217</v>
      </c>
      <c r="B218" s="73" t="s">
        <v>2597</v>
      </c>
      <c r="C218" s="73" t="s">
        <v>2598</v>
      </c>
      <c r="E218" s="73">
        <v>4</v>
      </c>
      <c r="G218" s="73">
        <v>45000</v>
      </c>
      <c r="H218" s="73">
        <v>1442</v>
      </c>
      <c r="K218" s="73">
        <v>1448</v>
      </c>
      <c r="L218" s="73">
        <v>10</v>
      </c>
      <c r="M218" s="73">
        <v>19</v>
      </c>
      <c r="N218" s="73">
        <v>4</v>
      </c>
      <c r="O218" s="73">
        <v>1</v>
      </c>
      <c r="P218" s="73">
        <v>144</v>
      </c>
      <c r="S218" s="73">
        <v>6</v>
      </c>
    </row>
    <row r="219" spans="1:19" ht="15.5" customHeight="1">
      <c r="A219" s="73">
        <v>218</v>
      </c>
      <c r="C219" s="73" t="s">
        <v>2599</v>
      </c>
      <c r="E219" s="73">
        <v>2</v>
      </c>
      <c r="H219" s="73">
        <v>1442</v>
      </c>
      <c r="K219" s="73">
        <v>1446</v>
      </c>
      <c r="L219" s="73">
        <v>6</v>
      </c>
      <c r="M219" s="73">
        <v>12</v>
      </c>
      <c r="N219" s="73">
        <v>3</v>
      </c>
      <c r="O219" s="73">
        <v>1</v>
      </c>
      <c r="P219" s="73">
        <v>144</v>
      </c>
      <c r="S219" s="73">
        <v>4</v>
      </c>
    </row>
    <row r="220" spans="1:19" ht="15.5" customHeight="1">
      <c r="A220" s="73">
        <v>219</v>
      </c>
      <c r="C220" s="73" t="s">
        <v>2600</v>
      </c>
      <c r="E220" s="73">
        <v>2</v>
      </c>
      <c r="G220" s="73">
        <v>100</v>
      </c>
      <c r="H220" s="73">
        <v>1442</v>
      </c>
      <c r="I220" s="73">
        <v>5</v>
      </c>
      <c r="K220" s="73">
        <v>1442</v>
      </c>
      <c r="L220" s="73">
        <v>5</v>
      </c>
      <c r="N220" s="73">
        <v>12</v>
      </c>
      <c r="O220" s="73">
        <v>1</v>
      </c>
      <c r="P220" s="73">
        <v>144</v>
      </c>
      <c r="R220" s="73">
        <v>0</v>
      </c>
      <c r="S220" s="73">
        <v>0</v>
      </c>
    </row>
    <row r="221" spans="1:19" ht="15.5" customHeight="1">
      <c r="A221" s="73">
        <v>220</v>
      </c>
      <c r="C221" s="73" t="s">
        <v>2601</v>
      </c>
      <c r="D221" s="73">
        <v>710</v>
      </c>
      <c r="E221" s="73">
        <v>2</v>
      </c>
      <c r="H221" s="73">
        <v>1442</v>
      </c>
      <c r="I221" s="73">
        <v>1</v>
      </c>
      <c r="K221" s="73">
        <v>1442</v>
      </c>
      <c r="L221" s="73">
        <v>1</v>
      </c>
      <c r="N221" s="73">
        <v>12</v>
      </c>
      <c r="O221" s="73">
        <v>1</v>
      </c>
      <c r="P221" s="73">
        <v>144</v>
      </c>
      <c r="R221" s="73">
        <v>0</v>
      </c>
      <c r="S221" s="73">
        <v>0</v>
      </c>
    </row>
    <row r="222" spans="1:19" ht="15.5" customHeight="1">
      <c r="A222" s="73">
        <v>221</v>
      </c>
      <c r="C222" s="73" t="s">
        <v>2602</v>
      </c>
      <c r="E222" s="73">
        <v>2</v>
      </c>
      <c r="H222" s="73">
        <v>1443</v>
      </c>
      <c r="K222" s="73">
        <v>1451</v>
      </c>
      <c r="N222" s="73">
        <v>3</v>
      </c>
      <c r="O222" s="73">
        <v>1</v>
      </c>
      <c r="P222" s="73">
        <v>144</v>
      </c>
      <c r="S222" s="73">
        <v>8</v>
      </c>
    </row>
    <row r="223" spans="1:19" ht="15.5" customHeight="1">
      <c r="A223" s="73">
        <v>222</v>
      </c>
      <c r="B223" s="73" t="s">
        <v>2603</v>
      </c>
      <c r="C223" s="73" t="s">
        <v>2604</v>
      </c>
      <c r="E223" s="73">
        <v>2</v>
      </c>
      <c r="H223" s="73">
        <v>1443</v>
      </c>
      <c r="K223" s="73">
        <v>1443</v>
      </c>
      <c r="N223" s="73">
        <v>3</v>
      </c>
      <c r="O223" s="73">
        <v>1</v>
      </c>
      <c r="P223" s="73">
        <v>144</v>
      </c>
      <c r="S223" s="73">
        <v>0</v>
      </c>
    </row>
    <row r="224" spans="1:19" ht="15.5" customHeight="1">
      <c r="A224" s="73">
        <v>223</v>
      </c>
      <c r="C224" s="73" t="s">
        <v>2605</v>
      </c>
      <c r="E224" s="73">
        <v>2</v>
      </c>
      <c r="H224" s="73">
        <v>1443</v>
      </c>
      <c r="K224" s="73">
        <v>1461</v>
      </c>
      <c r="N224" s="73">
        <v>4</v>
      </c>
      <c r="O224" s="73">
        <v>1</v>
      </c>
      <c r="P224" s="73">
        <v>144</v>
      </c>
      <c r="S224" s="73">
        <v>18</v>
      </c>
    </row>
    <row r="225" spans="1:19" ht="15.5" customHeight="1">
      <c r="A225" s="73">
        <v>224</v>
      </c>
      <c r="C225" s="73" t="s">
        <v>2606</v>
      </c>
      <c r="E225" s="73">
        <v>2</v>
      </c>
      <c r="H225" s="73">
        <v>1443</v>
      </c>
      <c r="K225" s="73">
        <v>1453</v>
      </c>
      <c r="N225" s="73">
        <v>3</v>
      </c>
      <c r="O225" s="73">
        <v>1</v>
      </c>
      <c r="P225" s="73">
        <v>144</v>
      </c>
      <c r="S225" s="73">
        <v>10</v>
      </c>
    </row>
    <row r="226" spans="1:19" ht="15.5" customHeight="1">
      <c r="A226" s="73">
        <v>225</v>
      </c>
      <c r="C226" s="73" t="s">
        <v>2607</v>
      </c>
      <c r="D226" s="73">
        <v>710</v>
      </c>
      <c r="E226" s="73">
        <v>2</v>
      </c>
      <c r="H226" s="73">
        <v>1443</v>
      </c>
      <c r="K226" s="73">
        <v>1443</v>
      </c>
      <c r="N226" s="73">
        <v>12</v>
      </c>
      <c r="O226" s="73">
        <v>1</v>
      </c>
      <c r="P226" s="73">
        <v>144</v>
      </c>
      <c r="S226" s="73">
        <v>0</v>
      </c>
    </row>
    <row r="227" spans="1:19" ht="15.5" customHeight="1">
      <c r="A227" s="73">
        <v>226</v>
      </c>
      <c r="B227" s="73" t="s">
        <v>2608</v>
      </c>
      <c r="C227" s="73" t="s">
        <v>2609</v>
      </c>
      <c r="E227" s="73">
        <v>2</v>
      </c>
      <c r="H227" s="73">
        <v>1444</v>
      </c>
      <c r="K227" s="73">
        <v>1444</v>
      </c>
      <c r="L227" s="73">
        <v>10</v>
      </c>
      <c r="M227" s="73">
        <v>21</v>
      </c>
      <c r="N227" s="73">
        <v>3</v>
      </c>
      <c r="O227" s="73">
        <v>1</v>
      </c>
      <c r="P227" s="73">
        <v>144</v>
      </c>
      <c r="S227" s="73">
        <v>0</v>
      </c>
    </row>
    <row r="228" spans="1:19" ht="15.5" customHeight="1">
      <c r="A228" s="73">
        <v>227</v>
      </c>
      <c r="C228" s="73" t="s">
        <v>2610</v>
      </c>
      <c r="E228" s="73">
        <v>3</v>
      </c>
      <c r="G228" s="73">
        <v>1000</v>
      </c>
      <c r="H228" s="73">
        <v>1444</v>
      </c>
      <c r="I228" s="73">
        <v>11</v>
      </c>
      <c r="K228" s="73">
        <v>1444</v>
      </c>
      <c r="L228" s="73">
        <v>11</v>
      </c>
      <c r="N228" s="73">
        <v>4</v>
      </c>
      <c r="O228" s="73">
        <v>1</v>
      </c>
      <c r="P228" s="73">
        <v>144</v>
      </c>
      <c r="R228" s="73">
        <v>0</v>
      </c>
      <c r="S228" s="73">
        <v>0</v>
      </c>
    </row>
    <row r="229" spans="1:19" ht="15.5" customHeight="1">
      <c r="A229" s="73">
        <v>228</v>
      </c>
      <c r="C229" s="73" t="s">
        <v>2611</v>
      </c>
      <c r="E229" s="73">
        <v>2</v>
      </c>
      <c r="H229" s="73">
        <v>1444</v>
      </c>
      <c r="K229" s="73">
        <v>1445</v>
      </c>
      <c r="L229" s="73">
        <v>7</v>
      </c>
      <c r="M229" s="73">
        <v>7</v>
      </c>
      <c r="N229" s="73">
        <v>4</v>
      </c>
      <c r="O229" s="73">
        <v>1</v>
      </c>
      <c r="P229" s="73">
        <v>144</v>
      </c>
      <c r="S229" s="73">
        <v>1</v>
      </c>
    </row>
    <row r="230" spans="1:19" ht="15.5" customHeight="1">
      <c r="A230" s="73">
        <v>229</v>
      </c>
      <c r="C230" s="73" t="s">
        <v>2612</v>
      </c>
      <c r="D230" s="73">
        <v>710</v>
      </c>
      <c r="E230" s="73">
        <v>2</v>
      </c>
      <c r="H230" s="73">
        <v>1444</v>
      </c>
      <c r="I230" s="73">
        <v>1</v>
      </c>
      <c r="K230" s="73">
        <v>1441</v>
      </c>
      <c r="L230" s="73">
        <v>1</v>
      </c>
      <c r="N230" s="73">
        <v>12</v>
      </c>
      <c r="O230" s="73">
        <v>1</v>
      </c>
      <c r="P230" s="73">
        <v>144</v>
      </c>
      <c r="R230" s="73">
        <v>-36</v>
      </c>
      <c r="S230" s="73">
        <v>-3</v>
      </c>
    </row>
    <row r="231" spans="1:19" ht="15.5" customHeight="1">
      <c r="A231" s="73">
        <v>230</v>
      </c>
      <c r="C231" s="73" t="s">
        <v>2613</v>
      </c>
      <c r="E231" s="73">
        <v>2</v>
      </c>
      <c r="G231" s="73">
        <v>1600</v>
      </c>
      <c r="H231" s="73">
        <v>1445</v>
      </c>
      <c r="K231" s="73">
        <v>1445</v>
      </c>
      <c r="N231" s="73">
        <v>4</v>
      </c>
      <c r="O231" s="73">
        <v>1</v>
      </c>
      <c r="P231" s="73">
        <v>144</v>
      </c>
      <c r="S231" s="73">
        <v>0</v>
      </c>
    </row>
    <row r="232" spans="1:19" ht="15.5" customHeight="1">
      <c r="A232" s="73">
        <v>231</v>
      </c>
      <c r="C232" s="73" t="s">
        <v>2614</v>
      </c>
      <c r="E232" s="73">
        <v>3</v>
      </c>
      <c r="H232" s="73">
        <v>1445</v>
      </c>
      <c r="K232" s="73">
        <v>1445</v>
      </c>
      <c r="N232" s="73">
        <v>8</v>
      </c>
      <c r="O232" s="73">
        <v>1</v>
      </c>
      <c r="P232" s="73">
        <v>144</v>
      </c>
      <c r="S232" s="73">
        <v>0</v>
      </c>
    </row>
    <row r="233" spans="1:19" ht="15.5" customHeight="1">
      <c r="A233" s="73">
        <v>232</v>
      </c>
      <c r="C233" s="73" t="s">
        <v>2615</v>
      </c>
      <c r="D233" s="73">
        <v>710</v>
      </c>
      <c r="E233" s="73">
        <v>2</v>
      </c>
      <c r="H233" s="73">
        <v>1445</v>
      </c>
      <c r="K233" s="73">
        <v>1445</v>
      </c>
      <c r="N233" s="73">
        <v>12</v>
      </c>
      <c r="O233" s="73">
        <v>1</v>
      </c>
      <c r="P233" s="73">
        <v>144</v>
      </c>
      <c r="S233" s="73">
        <v>0</v>
      </c>
    </row>
    <row r="234" spans="1:19" ht="15.5" customHeight="1">
      <c r="A234" s="73">
        <v>233</v>
      </c>
      <c r="C234" s="73" t="s">
        <v>2616</v>
      </c>
      <c r="E234" s="73">
        <v>2</v>
      </c>
      <c r="H234" s="73">
        <v>1446</v>
      </c>
      <c r="K234" s="73">
        <v>1448</v>
      </c>
      <c r="N234" s="73">
        <v>3</v>
      </c>
      <c r="O234" s="73">
        <v>1</v>
      </c>
      <c r="P234" s="73">
        <v>144</v>
      </c>
      <c r="S234" s="73">
        <v>2</v>
      </c>
    </row>
    <row r="235" spans="1:19" ht="15.5" customHeight="1">
      <c r="A235" s="73">
        <v>234</v>
      </c>
      <c r="C235" s="73" t="s">
        <v>2617</v>
      </c>
      <c r="E235" s="73">
        <v>2</v>
      </c>
      <c r="H235" s="73">
        <v>1446</v>
      </c>
      <c r="K235" s="73">
        <v>1454</v>
      </c>
      <c r="N235" s="73">
        <v>4</v>
      </c>
      <c r="O235" s="73">
        <v>1</v>
      </c>
      <c r="P235" s="73">
        <v>144</v>
      </c>
      <c r="S235" s="73">
        <v>8</v>
      </c>
    </row>
    <row r="236" spans="1:19" ht="15.5" customHeight="1">
      <c r="A236" s="73">
        <v>235</v>
      </c>
      <c r="C236" s="73" t="s">
        <v>2618</v>
      </c>
      <c r="E236" s="73">
        <v>3</v>
      </c>
      <c r="H236" s="73">
        <v>1446</v>
      </c>
      <c r="K236" s="73">
        <v>1446</v>
      </c>
      <c r="N236" s="73">
        <v>4</v>
      </c>
      <c r="O236" s="73">
        <v>1</v>
      </c>
      <c r="P236" s="73">
        <v>144</v>
      </c>
      <c r="S236" s="73">
        <v>0</v>
      </c>
    </row>
    <row r="237" spans="1:19" ht="15.5" customHeight="1">
      <c r="A237" s="73">
        <v>236</v>
      </c>
      <c r="C237" s="73" t="s">
        <v>2619</v>
      </c>
      <c r="E237" s="73">
        <v>2</v>
      </c>
      <c r="G237" s="73">
        <v>80</v>
      </c>
      <c r="H237" s="73">
        <v>1446</v>
      </c>
      <c r="K237" s="73">
        <v>1446</v>
      </c>
      <c r="N237" s="73">
        <v>4</v>
      </c>
      <c r="O237" s="73">
        <v>1</v>
      </c>
      <c r="P237" s="73">
        <v>144</v>
      </c>
      <c r="S237" s="73">
        <v>0</v>
      </c>
    </row>
    <row r="238" spans="1:19" ht="15.5" customHeight="1">
      <c r="A238" s="73">
        <v>237</v>
      </c>
      <c r="C238" s="73" t="s">
        <v>2620</v>
      </c>
      <c r="E238" s="73">
        <v>2</v>
      </c>
      <c r="H238" s="73">
        <v>1446</v>
      </c>
      <c r="K238" s="73">
        <v>1446</v>
      </c>
      <c r="N238" s="73">
        <v>4</v>
      </c>
      <c r="O238" s="73">
        <v>1</v>
      </c>
      <c r="P238" s="73">
        <v>144</v>
      </c>
      <c r="S238" s="73">
        <v>0</v>
      </c>
    </row>
    <row r="239" spans="1:19" ht="15.5" customHeight="1">
      <c r="A239" s="73">
        <v>238</v>
      </c>
      <c r="C239" s="73" t="s">
        <v>2621</v>
      </c>
      <c r="E239" s="73">
        <v>2</v>
      </c>
      <c r="H239" s="73">
        <v>1446</v>
      </c>
      <c r="K239" s="73">
        <v>1446</v>
      </c>
      <c r="N239" s="73">
        <v>4</v>
      </c>
      <c r="O239" s="73">
        <v>1</v>
      </c>
      <c r="P239" s="73">
        <v>144</v>
      </c>
      <c r="S239" s="73">
        <v>0</v>
      </c>
    </row>
    <row r="240" spans="1:19" ht="15.5" customHeight="1">
      <c r="A240" s="73">
        <v>239</v>
      </c>
      <c r="C240" s="73" t="s">
        <v>2622</v>
      </c>
      <c r="D240" s="73">
        <v>710</v>
      </c>
      <c r="E240" s="73">
        <v>2</v>
      </c>
      <c r="H240" s="73">
        <v>1446</v>
      </c>
      <c r="I240" s="73">
        <v>3</v>
      </c>
      <c r="K240" s="73">
        <v>1446</v>
      </c>
      <c r="L240" s="73">
        <v>3</v>
      </c>
      <c r="N240" s="73">
        <v>12</v>
      </c>
      <c r="O240" s="73">
        <v>1</v>
      </c>
      <c r="P240" s="73">
        <v>144</v>
      </c>
      <c r="R240" s="73">
        <v>0</v>
      </c>
      <c r="S240" s="73">
        <v>0</v>
      </c>
    </row>
    <row r="241" spans="1:19" ht="15.5" customHeight="1">
      <c r="A241" s="73">
        <v>240</v>
      </c>
      <c r="C241" s="73" t="s">
        <v>2623</v>
      </c>
      <c r="D241" s="73">
        <v>710</v>
      </c>
      <c r="E241" s="73">
        <v>2</v>
      </c>
      <c r="H241" s="73">
        <v>1446</v>
      </c>
      <c r="I241" s="73">
        <v>9</v>
      </c>
      <c r="K241" s="73">
        <v>1446</v>
      </c>
      <c r="L241" s="73">
        <v>9</v>
      </c>
      <c r="N241" s="73">
        <v>12</v>
      </c>
      <c r="O241" s="73">
        <v>1</v>
      </c>
      <c r="P241" s="73">
        <v>144</v>
      </c>
      <c r="R241" s="73">
        <v>0</v>
      </c>
      <c r="S241" s="73">
        <v>0</v>
      </c>
    </row>
    <row r="242" spans="1:19" ht="15.5" customHeight="1">
      <c r="A242" s="73">
        <v>241</v>
      </c>
      <c r="C242" s="73" t="s">
        <v>2624</v>
      </c>
      <c r="E242" s="73">
        <v>2</v>
      </c>
      <c r="H242" s="73">
        <v>1446</v>
      </c>
      <c r="I242" s="73">
        <v>4</v>
      </c>
      <c r="K242" s="73">
        <v>1446</v>
      </c>
      <c r="L242" s="73">
        <v>4</v>
      </c>
      <c r="N242" s="73">
        <v>12</v>
      </c>
      <c r="O242" s="73">
        <v>1</v>
      </c>
      <c r="P242" s="73">
        <v>144</v>
      </c>
      <c r="R242" s="73">
        <v>0</v>
      </c>
      <c r="S242" s="73">
        <v>0</v>
      </c>
    </row>
    <row r="243" spans="1:19" ht="15.5" customHeight="1">
      <c r="A243" s="73">
        <v>242</v>
      </c>
      <c r="C243" s="73" t="s">
        <v>2625</v>
      </c>
      <c r="E243" s="73">
        <v>4</v>
      </c>
      <c r="H243" s="73">
        <v>1447</v>
      </c>
      <c r="K243" s="73">
        <v>1450</v>
      </c>
      <c r="N243" s="73">
        <v>3</v>
      </c>
      <c r="O243" s="73">
        <v>1</v>
      </c>
      <c r="P243" s="73">
        <v>144</v>
      </c>
      <c r="S243" s="73">
        <v>3</v>
      </c>
    </row>
    <row r="244" spans="1:19" ht="15.5" customHeight="1">
      <c r="A244" s="73">
        <v>243</v>
      </c>
      <c r="C244" s="73" t="s">
        <v>2626</v>
      </c>
      <c r="E244" s="73">
        <v>2</v>
      </c>
      <c r="H244" s="73">
        <v>1447</v>
      </c>
      <c r="K244" s="73">
        <v>1447</v>
      </c>
      <c r="N244" s="73">
        <v>4</v>
      </c>
      <c r="O244" s="73">
        <v>1</v>
      </c>
      <c r="P244" s="73">
        <v>144</v>
      </c>
      <c r="S244" s="73">
        <v>0</v>
      </c>
    </row>
    <row r="245" spans="1:19" ht="15.5" customHeight="1">
      <c r="A245" s="73">
        <v>244</v>
      </c>
      <c r="C245" s="73" t="s">
        <v>2627</v>
      </c>
      <c r="E245" s="73">
        <v>2</v>
      </c>
      <c r="H245" s="73">
        <v>1448</v>
      </c>
      <c r="K245" s="73">
        <v>1451</v>
      </c>
      <c r="N245" s="73">
        <v>3</v>
      </c>
      <c r="O245" s="73">
        <v>1</v>
      </c>
      <c r="P245" s="73">
        <v>144</v>
      </c>
      <c r="S245" s="73">
        <v>3</v>
      </c>
    </row>
    <row r="246" spans="1:19" ht="15.5" customHeight="1">
      <c r="A246" s="73">
        <v>245</v>
      </c>
      <c r="C246" s="73" t="s">
        <v>2628</v>
      </c>
      <c r="E246" s="73">
        <v>2</v>
      </c>
      <c r="H246" s="73">
        <v>1448</v>
      </c>
      <c r="K246" s="73">
        <v>1453</v>
      </c>
      <c r="N246" s="73">
        <v>3</v>
      </c>
      <c r="O246" s="73">
        <v>1</v>
      </c>
      <c r="P246" s="73">
        <v>144</v>
      </c>
      <c r="S246" s="73">
        <v>5</v>
      </c>
    </row>
    <row r="247" spans="1:19" ht="15.5" customHeight="1">
      <c r="A247" s="73">
        <v>246</v>
      </c>
      <c r="C247" s="73" t="s">
        <v>2629</v>
      </c>
      <c r="E247" s="73">
        <v>2</v>
      </c>
      <c r="H247" s="73">
        <v>1448</v>
      </c>
      <c r="K247" s="73">
        <v>1448</v>
      </c>
      <c r="N247" s="73">
        <v>4</v>
      </c>
      <c r="O247" s="73">
        <v>1</v>
      </c>
      <c r="P247" s="73">
        <v>144</v>
      </c>
      <c r="S247" s="73">
        <v>0</v>
      </c>
    </row>
    <row r="248" spans="1:19" ht="15.5" customHeight="1">
      <c r="A248" s="73">
        <v>247</v>
      </c>
      <c r="C248" s="73" t="s">
        <v>2630</v>
      </c>
      <c r="E248" s="73">
        <v>3</v>
      </c>
      <c r="H248" s="73">
        <v>1448</v>
      </c>
      <c r="I248" s="73">
        <v>4</v>
      </c>
      <c r="K248" s="73">
        <v>1449</v>
      </c>
      <c r="L248" s="73">
        <v>5</v>
      </c>
      <c r="N248" s="73">
        <v>12</v>
      </c>
      <c r="O248" s="73">
        <v>1</v>
      </c>
      <c r="P248" s="73">
        <v>144</v>
      </c>
      <c r="R248" s="73">
        <v>13</v>
      </c>
      <c r="S248" s="73">
        <v>1</v>
      </c>
    </row>
    <row r="249" spans="1:19" ht="15.5" customHeight="1">
      <c r="A249" s="73">
        <v>248</v>
      </c>
      <c r="C249" s="73" t="s">
        <v>2631</v>
      </c>
      <c r="E249" s="73">
        <v>2</v>
      </c>
      <c r="H249" s="73">
        <v>1449</v>
      </c>
      <c r="K249" s="73">
        <v>1452</v>
      </c>
      <c r="N249" s="73">
        <v>3</v>
      </c>
      <c r="O249" s="73">
        <v>1</v>
      </c>
      <c r="P249" s="73">
        <v>144</v>
      </c>
      <c r="S249" s="73">
        <v>3</v>
      </c>
    </row>
    <row r="250" spans="1:19" ht="15.5" customHeight="1">
      <c r="A250" s="73">
        <v>249</v>
      </c>
      <c r="C250" s="73" t="s">
        <v>2632</v>
      </c>
      <c r="E250" s="73">
        <v>2</v>
      </c>
      <c r="H250" s="73">
        <v>1449</v>
      </c>
      <c r="K250" s="73">
        <v>1450</v>
      </c>
      <c r="N250" s="73">
        <v>3</v>
      </c>
      <c r="O250" s="73">
        <v>1</v>
      </c>
      <c r="P250" s="73">
        <v>144</v>
      </c>
      <c r="S250" s="73">
        <v>1</v>
      </c>
    </row>
    <row r="251" spans="1:19" ht="15.5" customHeight="1">
      <c r="A251" s="73">
        <v>250</v>
      </c>
      <c r="C251" s="73" t="s">
        <v>2633</v>
      </c>
      <c r="E251" s="73">
        <v>2</v>
      </c>
      <c r="H251" s="73">
        <v>1449</v>
      </c>
      <c r="K251" s="73">
        <v>1449</v>
      </c>
      <c r="N251" s="73">
        <v>4</v>
      </c>
      <c r="O251" s="73">
        <v>1</v>
      </c>
      <c r="P251" s="73">
        <v>144</v>
      </c>
      <c r="S251" s="73">
        <v>0</v>
      </c>
    </row>
    <row r="252" spans="1:19" ht="15.5" customHeight="1">
      <c r="A252" s="73">
        <v>251</v>
      </c>
      <c r="C252" s="73" t="s">
        <v>2634</v>
      </c>
      <c r="E252" s="73">
        <v>2</v>
      </c>
      <c r="H252" s="73">
        <v>1449</v>
      </c>
      <c r="I252" s="73">
        <v>8</v>
      </c>
      <c r="K252" s="73">
        <v>1452</v>
      </c>
      <c r="N252" s="73">
        <v>12</v>
      </c>
      <c r="O252" s="73">
        <v>1</v>
      </c>
      <c r="P252" s="73">
        <v>144</v>
      </c>
      <c r="S252" s="73">
        <v>3</v>
      </c>
    </row>
    <row r="253" spans="1:19" ht="15.5" customHeight="1">
      <c r="A253" s="73">
        <v>252</v>
      </c>
      <c r="B253" s="73" t="s">
        <v>2635</v>
      </c>
      <c r="C253" s="73" t="s">
        <v>2636</v>
      </c>
      <c r="E253" s="73">
        <v>2</v>
      </c>
      <c r="G253" s="73">
        <v>12500</v>
      </c>
      <c r="H253" s="73">
        <v>1449</v>
      </c>
      <c r="I253" s="73">
        <v>3</v>
      </c>
      <c r="J253" s="73">
        <v>24</v>
      </c>
      <c r="K253" s="73">
        <v>1453</v>
      </c>
      <c r="L253" s="73">
        <v>7</v>
      </c>
      <c r="M253" s="73">
        <v>17</v>
      </c>
      <c r="N253" s="73">
        <v>3</v>
      </c>
      <c r="O253" s="73">
        <v>1</v>
      </c>
      <c r="P253" s="73">
        <v>144</v>
      </c>
      <c r="Q253" s="73">
        <v>1553</v>
      </c>
      <c r="R253" s="73">
        <v>52</v>
      </c>
      <c r="S253" s="73">
        <v>4</v>
      </c>
    </row>
    <row r="254" spans="1:19" ht="15.5" customHeight="1">
      <c r="A254" s="73">
        <v>253</v>
      </c>
      <c r="C254" s="73" t="s">
        <v>2637</v>
      </c>
      <c r="E254" s="73">
        <v>2</v>
      </c>
      <c r="H254" s="73">
        <v>1449</v>
      </c>
      <c r="K254" s="73">
        <v>1451</v>
      </c>
      <c r="N254" s="73">
        <v>4</v>
      </c>
      <c r="O254" s="73">
        <v>1</v>
      </c>
      <c r="P254" s="73">
        <v>144</v>
      </c>
      <c r="S254" s="73">
        <v>2</v>
      </c>
    </row>
    <row r="255" spans="1:19" ht="15.5" customHeight="1">
      <c r="A255" s="73">
        <v>254</v>
      </c>
      <c r="C255" s="73" t="s">
        <v>2638</v>
      </c>
      <c r="E255" s="73">
        <v>2</v>
      </c>
      <c r="H255" s="73">
        <v>1449</v>
      </c>
      <c r="K255" s="73">
        <v>1449</v>
      </c>
      <c r="N255" s="73">
        <v>10</v>
      </c>
      <c r="O255" s="73">
        <v>1</v>
      </c>
      <c r="P255" s="73">
        <v>144</v>
      </c>
      <c r="S255" s="73">
        <v>0</v>
      </c>
    </row>
    <row r="256" spans="1:19" ht="15.5" customHeight="1">
      <c r="A256" s="73">
        <v>255</v>
      </c>
      <c r="B256" s="73" t="s">
        <v>2639</v>
      </c>
      <c r="C256" s="73" t="s">
        <v>2640</v>
      </c>
      <c r="E256" s="73">
        <v>2</v>
      </c>
      <c r="G256" s="73">
        <v>65000</v>
      </c>
      <c r="H256" s="73">
        <v>1449</v>
      </c>
      <c r="I256" s="73">
        <v>1</v>
      </c>
      <c r="K256" s="73">
        <v>1450</v>
      </c>
      <c r="L256" s="73">
        <v>3</v>
      </c>
      <c r="N256" s="73">
        <v>12</v>
      </c>
      <c r="O256" s="73">
        <v>1</v>
      </c>
      <c r="P256" s="73">
        <v>144</v>
      </c>
      <c r="R256" s="73">
        <v>14</v>
      </c>
      <c r="S256" s="73">
        <v>1</v>
      </c>
    </row>
    <row r="257" spans="1:19" ht="15.5" customHeight="1">
      <c r="A257" s="73">
        <v>256</v>
      </c>
      <c r="C257" s="73" t="s">
        <v>2641</v>
      </c>
      <c r="D257" s="73">
        <v>710</v>
      </c>
      <c r="E257" s="73">
        <v>2</v>
      </c>
      <c r="H257" s="73">
        <v>1449</v>
      </c>
      <c r="I257" s="73">
        <v>12</v>
      </c>
      <c r="K257" s="73">
        <v>1449</v>
      </c>
      <c r="L257" s="73">
        <v>12</v>
      </c>
      <c r="N257" s="73">
        <v>12</v>
      </c>
      <c r="O257" s="73">
        <v>1</v>
      </c>
      <c r="P257" s="73">
        <v>144</v>
      </c>
      <c r="R257" s="73">
        <v>0</v>
      </c>
      <c r="S257" s="73">
        <v>0</v>
      </c>
    </row>
    <row r="258" spans="1:19" ht="15.5" customHeight="1">
      <c r="A258" s="73">
        <v>257</v>
      </c>
      <c r="C258" s="73" t="s">
        <v>2642</v>
      </c>
      <c r="D258" s="73">
        <v>710</v>
      </c>
      <c r="E258" s="73">
        <v>2</v>
      </c>
      <c r="H258" s="73">
        <v>1449</v>
      </c>
      <c r="I258" s="73">
        <v>6</v>
      </c>
      <c r="K258" s="73">
        <v>1450</v>
      </c>
      <c r="L258" s="73">
        <v>6</v>
      </c>
      <c r="N258" s="73">
        <v>12</v>
      </c>
      <c r="O258" s="73">
        <v>1</v>
      </c>
      <c r="P258" s="73">
        <v>144</v>
      </c>
      <c r="R258" s="73">
        <v>12</v>
      </c>
      <c r="S258" s="73">
        <v>1</v>
      </c>
    </row>
    <row r="259" spans="1:19" ht="15.5" customHeight="1">
      <c r="A259" s="73">
        <v>258</v>
      </c>
      <c r="C259" s="73" t="s">
        <v>2643</v>
      </c>
      <c r="D259" s="73">
        <v>710</v>
      </c>
      <c r="E259" s="73">
        <v>2</v>
      </c>
      <c r="H259" s="73">
        <v>1449</v>
      </c>
      <c r="I259" s="73">
        <v>2</v>
      </c>
      <c r="K259" s="73">
        <v>1449</v>
      </c>
      <c r="L259" s="73">
        <v>2</v>
      </c>
      <c r="N259" s="73">
        <v>12</v>
      </c>
      <c r="O259" s="73">
        <v>1</v>
      </c>
      <c r="P259" s="73">
        <v>144</v>
      </c>
      <c r="R259" s="73">
        <v>0</v>
      </c>
      <c r="S259" s="73">
        <v>0</v>
      </c>
    </row>
    <row r="260" spans="1:19" ht="15.5" customHeight="1">
      <c r="A260" s="73">
        <v>259</v>
      </c>
      <c r="B260" s="73" t="s">
        <v>2644</v>
      </c>
      <c r="C260" s="73" t="s">
        <v>2645</v>
      </c>
      <c r="D260" s="73">
        <v>710</v>
      </c>
      <c r="E260" s="73">
        <v>2</v>
      </c>
      <c r="G260" s="73">
        <v>1000</v>
      </c>
      <c r="H260" s="73">
        <v>1449</v>
      </c>
      <c r="I260" s="73">
        <v>3</v>
      </c>
      <c r="K260" s="73">
        <v>1453</v>
      </c>
      <c r="L260" s="73">
        <v>2</v>
      </c>
      <c r="N260" s="73">
        <v>12</v>
      </c>
      <c r="O260" s="73">
        <v>1</v>
      </c>
      <c r="P260" s="73">
        <v>144</v>
      </c>
      <c r="R260" s="73">
        <v>47</v>
      </c>
      <c r="S260" s="73">
        <v>4</v>
      </c>
    </row>
    <row r="261" spans="1:19" ht="15.5" customHeight="1">
      <c r="A261" s="73">
        <v>260</v>
      </c>
      <c r="B261" s="73" t="s">
        <v>2646</v>
      </c>
      <c r="C261" s="73" t="s">
        <v>2647</v>
      </c>
      <c r="E261" s="73">
        <v>2</v>
      </c>
      <c r="H261" s="73">
        <v>1450</v>
      </c>
      <c r="I261" s="73">
        <v>6</v>
      </c>
      <c r="K261" s="73">
        <v>1450</v>
      </c>
      <c r="L261" s="73">
        <v>7</v>
      </c>
      <c r="N261" s="73">
        <v>3</v>
      </c>
      <c r="O261" s="73">
        <v>1</v>
      </c>
      <c r="P261" s="73">
        <v>145</v>
      </c>
      <c r="R261" s="73">
        <v>1</v>
      </c>
      <c r="S261" s="73">
        <v>0</v>
      </c>
    </row>
    <row r="262" spans="1:19" ht="15.5" customHeight="1">
      <c r="A262" s="73">
        <v>261</v>
      </c>
      <c r="C262" s="73" t="s">
        <v>2648</v>
      </c>
      <c r="E262" s="73">
        <v>2</v>
      </c>
      <c r="H262" s="73">
        <v>1450</v>
      </c>
      <c r="K262" s="73">
        <v>1453</v>
      </c>
      <c r="N262" s="73">
        <v>6</v>
      </c>
      <c r="O262" s="73">
        <v>1</v>
      </c>
      <c r="P262" s="73">
        <v>145</v>
      </c>
      <c r="S262" s="73">
        <v>3</v>
      </c>
    </row>
    <row r="263" spans="1:19" ht="15.5" customHeight="1">
      <c r="A263" s="73">
        <v>262</v>
      </c>
      <c r="C263" s="73" t="s">
        <v>2649</v>
      </c>
      <c r="E263" s="73">
        <v>2</v>
      </c>
      <c r="H263" s="73">
        <v>1450</v>
      </c>
      <c r="K263" s="73">
        <v>1450</v>
      </c>
      <c r="N263" s="73">
        <v>4</v>
      </c>
      <c r="O263" s="73">
        <v>1</v>
      </c>
      <c r="P263" s="73">
        <v>145</v>
      </c>
      <c r="S263" s="73">
        <v>0</v>
      </c>
    </row>
    <row r="264" spans="1:19" ht="15.5" customHeight="1">
      <c r="A264" s="73">
        <v>263</v>
      </c>
      <c r="C264" s="73" t="s">
        <v>2650</v>
      </c>
      <c r="E264" s="73">
        <v>2</v>
      </c>
      <c r="H264" s="73">
        <v>1450</v>
      </c>
      <c r="K264" s="73">
        <v>1453</v>
      </c>
      <c r="N264" s="73">
        <v>4</v>
      </c>
      <c r="O264" s="73">
        <v>1</v>
      </c>
      <c r="P264" s="73">
        <v>145</v>
      </c>
      <c r="S264" s="73">
        <v>3</v>
      </c>
    </row>
    <row r="265" spans="1:19" ht="15.5" customHeight="1">
      <c r="A265" s="73">
        <v>264</v>
      </c>
      <c r="C265" s="73" t="s">
        <v>2651</v>
      </c>
      <c r="E265" s="73">
        <v>2</v>
      </c>
      <c r="H265" s="73">
        <v>1450</v>
      </c>
      <c r="K265" s="73">
        <v>1450</v>
      </c>
      <c r="N265" s="73">
        <v>7</v>
      </c>
      <c r="O265" s="73">
        <v>1</v>
      </c>
      <c r="P265" s="73">
        <v>145</v>
      </c>
      <c r="S265" s="73">
        <v>0</v>
      </c>
    </row>
    <row r="266" spans="1:19" ht="15.5" customHeight="1">
      <c r="A266" s="73">
        <v>265</v>
      </c>
      <c r="C266" s="73" t="s">
        <v>2652</v>
      </c>
      <c r="D266" s="73">
        <v>710</v>
      </c>
      <c r="E266" s="73">
        <v>2</v>
      </c>
      <c r="H266" s="73">
        <v>1450</v>
      </c>
      <c r="I266" s="73">
        <v>5</v>
      </c>
      <c r="K266" s="73">
        <v>1451</v>
      </c>
      <c r="L266" s="73">
        <v>8</v>
      </c>
      <c r="N266" s="73">
        <v>12</v>
      </c>
      <c r="O266" s="73">
        <v>1</v>
      </c>
      <c r="P266" s="73">
        <v>145</v>
      </c>
      <c r="R266" s="73">
        <v>15</v>
      </c>
      <c r="S266" s="73">
        <v>1</v>
      </c>
    </row>
    <row r="267" spans="1:19" ht="15.5" customHeight="1">
      <c r="A267" s="73">
        <v>266</v>
      </c>
      <c r="C267" s="73" t="s">
        <v>2653</v>
      </c>
      <c r="D267" s="73">
        <v>710</v>
      </c>
      <c r="E267" s="73">
        <v>2</v>
      </c>
      <c r="H267" s="73">
        <v>1450</v>
      </c>
      <c r="I267" s="73">
        <v>5</v>
      </c>
      <c r="K267" s="73">
        <v>1450</v>
      </c>
      <c r="L267" s="73">
        <v>5</v>
      </c>
      <c r="N267" s="73">
        <v>12</v>
      </c>
      <c r="O267" s="73">
        <v>1</v>
      </c>
      <c r="P267" s="73">
        <v>145</v>
      </c>
      <c r="R267" s="73">
        <v>0</v>
      </c>
      <c r="S267" s="73">
        <v>0</v>
      </c>
    </row>
    <row r="268" spans="1:19" ht="15.5" customHeight="1">
      <c r="A268" s="73">
        <v>267</v>
      </c>
      <c r="C268" s="73" t="s">
        <v>2654</v>
      </c>
      <c r="E268" s="73">
        <v>2</v>
      </c>
      <c r="H268" s="73">
        <v>1451</v>
      </c>
      <c r="K268" s="73">
        <v>1457</v>
      </c>
      <c r="N268" s="73">
        <v>3</v>
      </c>
      <c r="O268" s="73">
        <v>1</v>
      </c>
      <c r="P268" s="73">
        <v>145</v>
      </c>
      <c r="S268" s="73">
        <v>6</v>
      </c>
    </row>
    <row r="269" spans="1:19" ht="15.5" customHeight="1">
      <c r="A269" s="73">
        <v>268</v>
      </c>
      <c r="C269" s="73" t="s">
        <v>2655</v>
      </c>
      <c r="E269" s="73">
        <v>2</v>
      </c>
      <c r="H269" s="73">
        <v>1451</v>
      </c>
      <c r="K269" s="73">
        <v>1451</v>
      </c>
      <c r="N269" s="73">
        <v>4</v>
      </c>
      <c r="O269" s="73">
        <v>1</v>
      </c>
      <c r="P269" s="73">
        <v>145</v>
      </c>
      <c r="S269" s="73">
        <v>0</v>
      </c>
    </row>
    <row r="270" spans="1:19" ht="15.5" customHeight="1">
      <c r="A270" s="73">
        <v>269</v>
      </c>
      <c r="C270" s="73" t="s">
        <v>2656</v>
      </c>
      <c r="E270" s="73">
        <v>2</v>
      </c>
      <c r="H270" s="73">
        <v>1451</v>
      </c>
      <c r="K270" s="73">
        <v>1451</v>
      </c>
      <c r="N270" s="73">
        <v>4</v>
      </c>
      <c r="O270" s="73">
        <v>1</v>
      </c>
      <c r="P270" s="73">
        <v>145</v>
      </c>
      <c r="S270" s="73">
        <v>0</v>
      </c>
    </row>
    <row r="271" spans="1:19" ht="15.5" customHeight="1">
      <c r="A271" s="73">
        <v>270</v>
      </c>
      <c r="C271" s="73" t="s">
        <v>2657</v>
      </c>
      <c r="E271" s="73">
        <v>2</v>
      </c>
      <c r="H271" s="73">
        <v>1451</v>
      </c>
      <c r="K271" s="73">
        <v>1451</v>
      </c>
      <c r="N271" s="73">
        <v>10</v>
      </c>
      <c r="O271" s="73">
        <v>1</v>
      </c>
      <c r="P271" s="73">
        <v>145</v>
      </c>
      <c r="S271" s="73">
        <v>0</v>
      </c>
    </row>
    <row r="272" spans="1:19" ht="15.5" customHeight="1">
      <c r="A272" s="73">
        <v>271</v>
      </c>
      <c r="C272" s="73" t="s">
        <v>2658</v>
      </c>
      <c r="H272" s="73">
        <v>1452</v>
      </c>
      <c r="K272" s="73">
        <v>1452</v>
      </c>
      <c r="N272" s="73">
        <v>4</v>
      </c>
      <c r="O272" s="73">
        <v>1</v>
      </c>
      <c r="P272" s="73">
        <v>145</v>
      </c>
      <c r="S272" s="73">
        <v>0</v>
      </c>
    </row>
    <row r="273" spans="1:19" ht="15.5" customHeight="1">
      <c r="A273" s="73">
        <v>272</v>
      </c>
      <c r="C273" s="73" t="s">
        <v>2659</v>
      </c>
      <c r="E273" s="73">
        <v>2</v>
      </c>
      <c r="H273" s="73">
        <v>1452</v>
      </c>
      <c r="K273" s="73">
        <v>1453</v>
      </c>
      <c r="L273" s="73">
        <v>6</v>
      </c>
      <c r="M273" s="73">
        <v>1</v>
      </c>
      <c r="N273" s="73">
        <v>4</v>
      </c>
      <c r="O273" s="73">
        <v>1</v>
      </c>
      <c r="P273" s="73">
        <v>145</v>
      </c>
      <c r="S273" s="73">
        <v>1</v>
      </c>
    </row>
    <row r="274" spans="1:19" ht="15.5" customHeight="1">
      <c r="A274" s="73">
        <v>273</v>
      </c>
      <c r="C274" s="73" t="s">
        <v>2660</v>
      </c>
      <c r="E274" s="73">
        <v>2</v>
      </c>
      <c r="H274" s="73">
        <v>1452</v>
      </c>
      <c r="K274" s="73">
        <v>1453</v>
      </c>
      <c r="N274" s="73">
        <v>3</v>
      </c>
      <c r="O274" s="73">
        <v>1</v>
      </c>
      <c r="P274" s="73">
        <v>145</v>
      </c>
      <c r="S274" s="73">
        <v>1</v>
      </c>
    </row>
    <row r="275" spans="1:19" ht="15.5" customHeight="1">
      <c r="A275" s="73">
        <v>274</v>
      </c>
      <c r="C275" s="73" t="s">
        <v>2661</v>
      </c>
      <c r="E275" s="73">
        <v>8</v>
      </c>
      <c r="H275" s="73">
        <v>1452</v>
      </c>
      <c r="K275" s="73">
        <v>1454</v>
      </c>
      <c r="N275" s="73">
        <v>3</v>
      </c>
      <c r="O275" s="73">
        <v>1</v>
      </c>
      <c r="P275" s="73">
        <v>145</v>
      </c>
      <c r="S275" s="73">
        <v>2</v>
      </c>
    </row>
    <row r="276" spans="1:19" ht="15.5" customHeight="1">
      <c r="A276" s="73">
        <v>275</v>
      </c>
      <c r="C276" s="73" t="s">
        <v>2662</v>
      </c>
      <c r="E276" s="73">
        <v>2</v>
      </c>
      <c r="H276" s="73">
        <v>1452</v>
      </c>
      <c r="K276" s="73">
        <v>1452</v>
      </c>
      <c r="N276" s="73">
        <v>5</v>
      </c>
      <c r="O276" s="73">
        <v>1</v>
      </c>
      <c r="P276" s="73">
        <v>145</v>
      </c>
      <c r="S276" s="73">
        <v>0</v>
      </c>
    </row>
    <row r="277" spans="1:19" ht="15.5" customHeight="1">
      <c r="A277" s="73">
        <v>276</v>
      </c>
      <c r="C277" s="73" t="s">
        <v>2663</v>
      </c>
      <c r="D277" s="73">
        <v>710</v>
      </c>
      <c r="E277" s="73">
        <v>3</v>
      </c>
      <c r="H277" s="73">
        <v>1453</v>
      </c>
      <c r="I277" s="73">
        <v>1</v>
      </c>
      <c r="K277" s="73">
        <v>1453</v>
      </c>
      <c r="L277" s="73">
        <v>1</v>
      </c>
      <c r="N277" s="73">
        <v>12</v>
      </c>
      <c r="O277" s="73">
        <v>1</v>
      </c>
      <c r="P277" s="73">
        <v>145</v>
      </c>
      <c r="R277" s="73">
        <v>0</v>
      </c>
      <c r="S277" s="73">
        <v>0</v>
      </c>
    </row>
    <row r="278" spans="1:19" ht="15.5" customHeight="1">
      <c r="A278" s="73">
        <v>277</v>
      </c>
      <c r="C278" s="73" t="s">
        <v>2664</v>
      </c>
      <c r="E278" s="73">
        <v>3</v>
      </c>
      <c r="G278" s="73">
        <v>10400</v>
      </c>
      <c r="H278" s="73">
        <v>1454</v>
      </c>
      <c r="I278" s="73">
        <v>2</v>
      </c>
      <c r="K278" s="73">
        <v>1466</v>
      </c>
      <c r="L278" s="73">
        <v>10</v>
      </c>
      <c r="M278" s="73">
        <v>19</v>
      </c>
      <c r="N278" s="73">
        <v>4</v>
      </c>
      <c r="O278" s="73">
        <v>1</v>
      </c>
      <c r="P278" s="73">
        <v>145</v>
      </c>
      <c r="R278" s="73">
        <v>152</v>
      </c>
      <c r="S278" s="73">
        <v>12</v>
      </c>
    </row>
    <row r="279" spans="1:19" ht="15.5" customHeight="1">
      <c r="A279" s="73">
        <v>278</v>
      </c>
      <c r="C279" s="73" t="s">
        <v>2665</v>
      </c>
      <c r="E279" s="73">
        <v>2</v>
      </c>
      <c r="G279" s="73">
        <v>3000</v>
      </c>
      <c r="H279" s="73">
        <v>1454</v>
      </c>
      <c r="K279" s="73">
        <v>1456</v>
      </c>
      <c r="L279" s="73">
        <v>8</v>
      </c>
      <c r="N279" s="73">
        <v>4</v>
      </c>
      <c r="O279" s="73">
        <v>1</v>
      </c>
      <c r="P279" s="73">
        <v>145</v>
      </c>
      <c r="S279" s="73">
        <v>2</v>
      </c>
    </row>
    <row r="280" spans="1:19" ht="15.5" customHeight="1">
      <c r="A280" s="73">
        <v>279</v>
      </c>
      <c r="C280" s="73" t="s">
        <v>2666</v>
      </c>
      <c r="E280" s="73">
        <v>2</v>
      </c>
      <c r="H280" s="73">
        <v>1454</v>
      </c>
      <c r="K280" s="73">
        <v>1459</v>
      </c>
      <c r="N280" s="73">
        <v>4</v>
      </c>
      <c r="O280" s="73">
        <v>1</v>
      </c>
      <c r="P280" s="73">
        <v>145</v>
      </c>
      <c r="S280" s="73">
        <v>5</v>
      </c>
    </row>
    <row r="281" spans="1:19" ht="15.5" customHeight="1">
      <c r="A281" s="73">
        <v>280</v>
      </c>
      <c r="C281" s="73" t="s">
        <v>2667</v>
      </c>
      <c r="E281" s="73">
        <v>2</v>
      </c>
      <c r="H281" s="73">
        <v>1454</v>
      </c>
      <c r="K281" s="73">
        <v>1460</v>
      </c>
      <c r="N281" s="73">
        <v>9</v>
      </c>
      <c r="O281" s="73">
        <v>1</v>
      </c>
      <c r="P281" s="73">
        <v>145</v>
      </c>
      <c r="S281" s="73">
        <v>6</v>
      </c>
    </row>
    <row r="282" spans="1:19" ht="15.5" customHeight="1">
      <c r="A282" s="73">
        <v>281</v>
      </c>
      <c r="C282" s="73" t="s">
        <v>2668</v>
      </c>
      <c r="D282" s="73">
        <v>710</v>
      </c>
      <c r="E282" s="73">
        <v>2</v>
      </c>
      <c r="G282" s="73">
        <v>7000</v>
      </c>
      <c r="H282" s="73">
        <v>1454</v>
      </c>
      <c r="I282" s="73">
        <v>4</v>
      </c>
      <c r="K282" s="73">
        <v>1454</v>
      </c>
      <c r="L282" s="73">
        <v>4</v>
      </c>
      <c r="N282" s="73">
        <v>12</v>
      </c>
      <c r="O282" s="73">
        <v>1</v>
      </c>
      <c r="P282" s="73">
        <v>145</v>
      </c>
      <c r="R282" s="73">
        <v>0</v>
      </c>
      <c r="S282" s="73">
        <v>0</v>
      </c>
    </row>
    <row r="283" spans="1:19" ht="15.5" customHeight="1">
      <c r="A283" s="73">
        <v>282</v>
      </c>
      <c r="C283" s="73" t="s">
        <v>2669</v>
      </c>
      <c r="E283" s="73">
        <v>2</v>
      </c>
      <c r="H283" s="73">
        <v>1455</v>
      </c>
      <c r="K283" s="73">
        <v>1456</v>
      </c>
      <c r="N283" s="73">
        <v>4</v>
      </c>
      <c r="O283" s="73">
        <v>1</v>
      </c>
      <c r="P283" s="73">
        <v>145</v>
      </c>
      <c r="S283" s="73">
        <v>1</v>
      </c>
    </row>
    <row r="284" spans="1:19" ht="15.5" customHeight="1">
      <c r="A284" s="73">
        <v>283</v>
      </c>
      <c r="C284" s="73" t="s">
        <v>2670</v>
      </c>
      <c r="E284" s="73">
        <v>2</v>
      </c>
      <c r="H284" s="73">
        <v>1455</v>
      </c>
      <c r="K284" s="73">
        <v>1457</v>
      </c>
      <c r="N284" s="73">
        <v>3</v>
      </c>
      <c r="O284" s="73">
        <v>1</v>
      </c>
      <c r="P284" s="73">
        <v>145</v>
      </c>
      <c r="S284" s="73">
        <v>2</v>
      </c>
    </row>
    <row r="285" spans="1:19" ht="15.5" customHeight="1">
      <c r="A285" s="73">
        <v>284</v>
      </c>
      <c r="B285" s="73" t="s">
        <v>2671</v>
      </c>
      <c r="C285" s="73" t="s">
        <v>2672</v>
      </c>
      <c r="E285" s="73">
        <v>2</v>
      </c>
      <c r="G285" s="73">
        <v>19500</v>
      </c>
      <c r="H285" s="73">
        <v>1455</v>
      </c>
      <c r="I285" s="73">
        <v>5</v>
      </c>
      <c r="J285" s="73">
        <v>22</v>
      </c>
      <c r="K285" s="73">
        <v>1485</v>
      </c>
      <c r="L285" s="73">
        <v>8</v>
      </c>
      <c r="M285" s="73">
        <v>22</v>
      </c>
      <c r="N285" s="73">
        <v>3</v>
      </c>
      <c r="O285" s="73">
        <v>1</v>
      </c>
      <c r="P285" s="73">
        <v>145</v>
      </c>
      <c r="Q285" s="73">
        <v>10890</v>
      </c>
      <c r="R285" s="73">
        <v>363</v>
      </c>
      <c r="S285" s="73">
        <v>30</v>
      </c>
    </row>
    <row r="286" spans="1:19" ht="15.5" customHeight="1">
      <c r="A286" s="73">
        <v>285</v>
      </c>
      <c r="B286" s="73" t="s">
        <v>2673</v>
      </c>
      <c r="C286" s="73" t="s">
        <v>2674</v>
      </c>
      <c r="E286" s="73">
        <v>2</v>
      </c>
      <c r="H286" s="73">
        <v>1455</v>
      </c>
      <c r="I286" s="73">
        <v>5</v>
      </c>
      <c r="J286" s="73">
        <v>22</v>
      </c>
      <c r="K286" s="73">
        <v>1455</v>
      </c>
      <c r="L286" s="73">
        <v>5</v>
      </c>
      <c r="M286" s="73">
        <v>22</v>
      </c>
      <c r="N286" s="73">
        <v>3</v>
      </c>
      <c r="O286" s="73">
        <v>1</v>
      </c>
      <c r="P286" s="73">
        <v>145</v>
      </c>
      <c r="Q286" s="73">
        <v>0</v>
      </c>
      <c r="R286" s="73">
        <v>0</v>
      </c>
      <c r="S286" s="73">
        <v>0</v>
      </c>
    </row>
    <row r="287" spans="1:19" ht="15.5" customHeight="1">
      <c r="A287" s="73">
        <v>286</v>
      </c>
      <c r="C287" s="73" t="s">
        <v>2675</v>
      </c>
      <c r="E287" s="73">
        <v>2</v>
      </c>
      <c r="H287" s="73">
        <v>1455</v>
      </c>
      <c r="K287" s="73">
        <v>1455</v>
      </c>
      <c r="N287" s="73">
        <v>4</v>
      </c>
      <c r="O287" s="73">
        <v>1</v>
      </c>
      <c r="P287" s="73">
        <v>145</v>
      </c>
      <c r="S287" s="73">
        <v>0</v>
      </c>
    </row>
    <row r="288" spans="1:19" ht="15.5" customHeight="1">
      <c r="A288" s="73">
        <v>287</v>
      </c>
      <c r="C288" s="73" t="s">
        <v>2676</v>
      </c>
      <c r="E288" s="73">
        <v>2</v>
      </c>
      <c r="H288" s="73">
        <v>1455</v>
      </c>
      <c r="K288" s="73">
        <v>1461</v>
      </c>
      <c r="N288" s="73">
        <v>4</v>
      </c>
      <c r="O288" s="73">
        <v>1</v>
      </c>
      <c r="P288" s="73">
        <v>145</v>
      </c>
      <c r="S288" s="73">
        <v>6</v>
      </c>
    </row>
    <row r="289" spans="1:19" ht="15.5" customHeight="1">
      <c r="A289" s="73">
        <v>288</v>
      </c>
      <c r="C289" s="73" t="s">
        <v>2677</v>
      </c>
      <c r="D289" s="73">
        <v>710</v>
      </c>
      <c r="E289" s="73">
        <v>2</v>
      </c>
      <c r="H289" s="73">
        <v>1455</v>
      </c>
      <c r="K289" s="73">
        <v>1455</v>
      </c>
      <c r="N289" s="73">
        <v>12</v>
      </c>
      <c r="O289" s="73">
        <v>1</v>
      </c>
      <c r="P289" s="73">
        <v>145</v>
      </c>
      <c r="S289" s="73">
        <v>0</v>
      </c>
    </row>
    <row r="290" spans="1:19" ht="15.5" customHeight="1">
      <c r="A290" s="73">
        <v>289</v>
      </c>
      <c r="C290" s="73" t="s">
        <v>2678</v>
      </c>
      <c r="E290" s="73">
        <v>5</v>
      </c>
      <c r="H290" s="73">
        <v>1456</v>
      </c>
      <c r="K290" s="73">
        <v>1461</v>
      </c>
      <c r="L290" s="73">
        <v>9</v>
      </c>
      <c r="N290" s="73">
        <v>4</v>
      </c>
      <c r="O290" s="73">
        <v>1</v>
      </c>
      <c r="P290" s="73">
        <v>145</v>
      </c>
      <c r="S290" s="73">
        <v>5</v>
      </c>
    </row>
    <row r="291" spans="1:19" ht="15.5" customHeight="1">
      <c r="A291" s="73">
        <v>290</v>
      </c>
      <c r="C291" s="73" t="s">
        <v>2679</v>
      </c>
      <c r="D291" s="73">
        <v>710</v>
      </c>
      <c r="E291" s="73">
        <v>2</v>
      </c>
      <c r="H291" s="73">
        <v>1456</v>
      </c>
      <c r="K291" s="73">
        <v>1457</v>
      </c>
      <c r="L291" s="73">
        <v>2</v>
      </c>
      <c r="N291" s="73">
        <v>12</v>
      </c>
      <c r="O291" s="73">
        <v>1</v>
      </c>
      <c r="P291" s="73">
        <v>145</v>
      </c>
      <c r="S291" s="73">
        <v>1</v>
      </c>
    </row>
    <row r="292" spans="1:19" ht="15.5" customHeight="1">
      <c r="A292" s="73">
        <v>291</v>
      </c>
      <c r="C292" s="73" t="s">
        <v>2680</v>
      </c>
      <c r="D292" s="73">
        <v>730</v>
      </c>
      <c r="E292" s="73">
        <v>2</v>
      </c>
      <c r="H292" s="73">
        <v>1456</v>
      </c>
      <c r="K292" s="73">
        <v>1456</v>
      </c>
      <c r="N292" s="73">
        <v>12</v>
      </c>
      <c r="O292" s="73">
        <v>1</v>
      </c>
      <c r="P292" s="73">
        <v>145</v>
      </c>
      <c r="S292" s="73">
        <v>0</v>
      </c>
    </row>
    <row r="293" spans="1:19" ht="15.5" customHeight="1">
      <c r="A293" s="73">
        <v>292</v>
      </c>
      <c r="C293" s="73" t="s">
        <v>2681</v>
      </c>
      <c r="E293" s="73">
        <v>2</v>
      </c>
      <c r="H293" s="73">
        <v>1456</v>
      </c>
      <c r="K293" s="73">
        <v>1468</v>
      </c>
      <c r="N293" s="73">
        <v>12</v>
      </c>
      <c r="O293" s="73">
        <v>1</v>
      </c>
      <c r="P293" s="73">
        <v>145</v>
      </c>
      <c r="S293" s="73">
        <v>12</v>
      </c>
    </row>
    <row r="294" spans="1:19" ht="15.5" customHeight="1">
      <c r="A294" s="73">
        <v>293</v>
      </c>
      <c r="C294" s="73" t="s">
        <v>2682</v>
      </c>
      <c r="D294" s="73">
        <v>740</v>
      </c>
      <c r="E294" s="73">
        <v>2</v>
      </c>
      <c r="H294" s="73">
        <v>1457</v>
      </c>
      <c r="I294" s="73">
        <v>5</v>
      </c>
      <c r="K294" s="73">
        <v>1457</v>
      </c>
      <c r="L294" s="73">
        <v>5</v>
      </c>
      <c r="N294" s="73">
        <v>12</v>
      </c>
      <c r="O294" s="73">
        <v>1</v>
      </c>
      <c r="P294" s="73">
        <v>145</v>
      </c>
      <c r="R294" s="73">
        <v>0</v>
      </c>
      <c r="S294" s="73">
        <v>0</v>
      </c>
    </row>
    <row r="295" spans="1:19" ht="15.5" customHeight="1">
      <c r="A295" s="73">
        <v>294</v>
      </c>
      <c r="C295" s="73" t="s">
        <v>2683</v>
      </c>
      <c r="D295" s="73">
        <v>710</v>
      </c>
      <c r="E295" s="73">
        <v>2</v>
      </c>
      <c r="H295" s="73">
        <v>1457</v>
      </c>
      <c r="I295" s="73">
        <v>2</v>
      </c>
      <c r="K295" s="73">
        <v>1457</v>
      </c>
      <c r="L295" s="73">
        <v>2</v>
      </c>
      <c r="N295" s="73">
        <v>12</v>
      </c>
      <c r="O295" s="73">
        <v>1</v>
      </c>
      <c r="P295" s="73">
        <v>145</v>
      </c>
      <c r="R295" s="73">
        <v>0</v>
      </c>
      <c r="S295" s="73">
        <v>0</v>
      </c>
    </row>
    <row r="296" spans="1:19" ht="15.5" customHeight="1">
      <c r="A296" s="73">
        <v>295</v>
      </c>
      <c r="C296" s="73" t="s">
        <v>2684</v>
      </c>
      <c r="D296" s="73">
        <v>710</v>
      </c>
      <c r="E296" s="73">
        <v>2</v>
      </c>
      <c r="H296" s="73">
        <v>1457</v>
      </c>
      <c r="I296" s="73">
        <v>3</v>
      </c>
      <c r="K296" s="73">
        <v>1457</v>
      </c>
      <c r="L296" s="73">
        <v>3</v>
      </c>
      <c r="N296" s="73">
        <v>12</v>
      </c>
      <c r="O296" s="73">
        <v>1</v>
      </c>
      <c r="P296" s="73">
        <v>145</v>
      </c>
      <c r="R296" s="73">
        <v>0</v>
      </c>
      <c r="S296" s="73">
        <v>0</v>
      </c>
    </row>
    <row r="297" spans="1:19" ht="15.5" customHeight="1">
      <c r="A297" s="73">
        <v>296</v>
      </c>
      <c r="C297" s="73" t="s">
        <v>2685</v>
      </c>
      <c r="D297" s="73">
        <v>710</v>
      </c>
      <c r="E297" s="73">
        <v>2</v>
      </c>
      <c r="H297" s="73">
        <v>1457</v>
      </c>
      <c r="I297" s="73">
        <v>4</v>
      </c>
      <c r="K297" s="73">
        <v>1457</v>
      </c>
      <c r="L297" s="73">
        <v>4</v>
      </c>
      <c r="N297" s="73">
        <v>12</v>
      </c>
      <c r="O297" s="73">
        <v>1</v>
      </c>
      <c r="P297" s="73">
        <v>145</v>
      </c>
      <c r="R297" s="73">
        <v>0</v>
      </c>
      <c r="S297" s="73">
        <v>0</v>
      </c>
    </row>
    <row r="298" spans="1:19" ht="15.5" customHeight="1">
      <c r="A298" s="73">
        <v>297</v>
      </c>
      <c r="C298" s="73" t="s">
        <v>2686</v>
      </c>
      <c r="E298" s="73">
        <v>2</v>
      </c>
      <c r="G298" s="73">
        <v>120</v>
      </c>
      <c r="H298" s="73">
        <v>1457</v>
      </c>
      <c r="I298" s="73">
        <v>6</v>
      </c>
      <c r="K298" s="73">
        <v>1457</v>
      </c>
      <c r="L298" s="73">
        <v>6</v>
      </c>
      <c r="N298" s="73">
        <v>12</v>
      </c>
      <c r="O298" s="73">
        <v>1</v>
      </c>
      <c r="P298" s="73">
        <v>145</v>
      </c>
      <c r="R298" s="73">
        <v>0</v>
      </c>
      <c r="S298" s="73">
        <v>0</v>
      </c>
    </row>
    <row r="299" spans="1:19" ht="15.5" customHeight="1">
      <c r="A299" s="73">
        <v>298</v>
      </c>
      <c r="C299" s="73" t="s">
        <v>2687</v>
      </c>
      <c r="D299" s="73">
        <v>710</v>
      </c>
      <c r="E299" s="73">
        <v>2</v>
      </c>
      <c r="H299" s="73">
        <v>1457</v>
      </c>
      <c r="I299" s="73">
        <v>11</v>
      </c>
      <c r="K299" s="73">
        <v>1457</v>
      </c>
      <c r="L299" s="73">
        <v>11</v>
      </c>
      <c r="N299" s="73">
        <v>12</v>
      </c>
      <c r="O299" s="73">
        <v>1</v>
      </c>
      <c r="P299" s="73">
        <v>145</v>
      </c>
      <c r="R299" s="73">
        <v>0</v>
      </c>
      <c r="S299" s="73">
        <v>0</v>
      </c>
    </row>
    <row r="300" spans="1:19" ht="15.5" customHeight="1">
      <c r="A300" s="73">
        <v>299</v>
      </c>
      <c r="C300" s="73" t="s">
        <v>2688</v>
      </c>
      <c r="E300" s="73">
        <v>2</v>
      </c>
      <c r="H300" s="73">
        <v>1458</v>
      </c>
      <c r="K300" s="73">
        <v>1459</v>
      </c>
      <c r="N300" s="73">
        <v>6</v>
      </c>
      <c r="O300" s="73">
        <v>1</v>
      </c>
      <c r="P300" s="73">
        <v>145</v>
      </c>
      <c r="S300" s="73">
        <v>1</v>
      </c>
    </row>
    <row r="301" spans="1:19" ht="15.5" customHeight="1">
      <c r="A301" s="73">
        <v>300</v>
      </c>
      <c r="C301" s="73" t="s">
        <v>2689</v>
      </c>
      <c r="E301" s="73">
        <v>4</v>
      </c>
      <c r="H301" s="73">
        <v>1458</v>
      </c>
      <c r="K301" s="73">
        <v>1460</v>
      </c>
      <c r="N301" s="73">
        <v>4</v>
      </c>
      <c r="O301" s="73">
        <v>1</v>
      </c>
      <c r="P301" s="73">
        <v>145</v>
      </c>
      <c r="S301" s="73">
        <v>2</v>
      </c>
    </row>
    <row r="302" spans="1:19" ht="15.5" customHeight="1">
      <c r="A302" s="73">
        <v>301</v>
      </c>
      <c r="B302" s="73" t="s">
        <v>2690</v>
      </c>
      <c r="C302" s="73" t="s">
        <v>2691</v>
      </c>
      <c r="E302" s="73">
        <v>2</v>
      </c>
      <c r="H302" s="73">
        <v>1458</v>
      </c>
      <c r="K302" s="73">
        <v>1463</v>
      </c>
      <c r="N302" s="73">
        <v>3</v>
      </c>
      <c r="O302" s="73">
        <v>1</v>
      </c>
      <c r="P302" s="73">
        <v>145</v>
      </c>
      <c r="S302" s="73">
        <v>5</v>
      </c>
    </row>
    <row r="303" spans="1:19" ht="15.5" customHeight="1">
      <c r="A303" s="73">
        <v>302</v>
      </c>
      <c r="C303" s="73" t="s">
        <v>2692</v>
      </c>
      <c r="E303" s="73">
        <v>2</v>
      </c>
      <c r="H303" s="73">
        <v>1458</v>
      </c>
      <c r="K303" s="73">
        <v>1459</v>
      </c>
      <c r="N303" s="73">
        <v>4</v>
      </c>
      <c r="O303" s="73">
        <v>1</v>
      </c>
      <c r="P303" s="73">
        <v>145</v>
      </c>
      <c r="S303" s="73">
        <v>1</v>
      </c>
    </row>
    <row r="304" spans="1:19" ht="15.5" customHeight="1">
      <c r="A304" s="73">
        <v>303</v>
      </c>
      <c r="C304" s="73" t="s">
        <v>2693</v>
      </c>
      <c r="E304" s="73">
        <v>2</v>
      </c>
      <c r="H304" s="73">
        <v>1458</v>
      </c>
      <c r="I304" s="73">
        <v>2</v>
      </c>
      <c r="K304" s="73">
        <v>1458</v>
      </c>
      <c r="L304" s="73">
        <v>11</v>
      </c>
      <c r="N304" s="73">
        <v>12</v>
      </c>
      <c r="O304" s="73">
        <v>1</v>
      </c>
      <c r="P304" s="73">
        <v>145</v>
      </c>
      <c r="R304" s="73">
        <v>9</v>
      </c>
      <c r="S304" s="73">
        <v>0</v>
      </c>
    </row>
    <row r="305" spans="1:19" ht="15.5" customHeight="1">
      <c r="A305" s="73">
        <v>304</v>
      </c>
      <c r="B305" s="73" t="s">
        <v>2673</v>
      </c>
      <c r="C305" s="73" t="s">
        <v>2694</v>
      </c>
      <c r="E305" s="73">
        <v>2</v>
      </c>
      <c r="G305" s="73">
        <v>30000</v>
      </c>
      <c r="H305" s="73">
        <v>1459</v>
      </c>
      <c r="I305" s="73">
        <v>9</v>
      </c>
      <c r="J305" s="73">
        <v>3</v>
      </c>
      <c r="K305" s="73">
        <v>1461</v>
      </c>
      <c r="L305" s="73">
        <v>3</v>
      </c>
      <c r="M305" s="73">
        <v>29</v>
      </c>
      <c r="N305" s="73">
        <v>3</v>
      </c>
      <c r="O305" s="73">
        <v>1</v>
      </c>
      <c r="P305" s="73">
        <v>145</v>
      </c>
      <c r="Q305" s="73">
        <v>566</v>
      </c>
      <c r="R305" s="73">
        <v>18</v>
      </c>
      <c r="S305" s="73">
        <v>2</v>
      </c>
    </row>
    <row r="306" spans="1:19" ht="15.5" customHeight="1">
      <c r="A306" s="73">
        <v>305</v>
      </c>
      <c r="C306" s="73" t="s">
        <v>2695</v>
      </c>
      <c r="E306" s="73">
        <v>2</v>
      </c>
      <c r="H306" s="73">
        <v>1459</v>
      </c>
      <c r="K306" s="73">
        <v>1460</v>
      </c>
      <c r="N306" s="73">
        <v>3</v>
      </c>
      <c r="O306" s="73">
        <v>1</v>
      </c>
      <c r="P306" s="73">
        <v>145</v>
      </c>
      <c r="S306" s="73">
        <v>1</v>
      </c>
    </row>
    <row r="307" spans="1:19" ht="15.5" customHeight="1">
      <c r="A307" s="73">
        <v>306</v>
      </c>
      <c r="C307" s="73" t="s">
        <v>2696</v>
      </c>
      <c r="E307" s="73">
        <v>2</v>
      </c>
      <c r="H307" s="73">
        <v>1459</v>
      </c>
      <c r="K307" s="73">
        <v>1467</v>
      </c>
      <c r="N307" s="73">
        <v>4</v>
      </c>
      <c r="O307" s="73">
        <v>1</v>
      </c>
      <c r="P307" s="73">
        <v>145</v>
      </c>
      <c r="S307" s="73">
        <v>8</v>
      </c>
    </row>
    <row r="308" spans="1:19" ht="15.5" customHeight="1">
      <c r="A308" s="73">
        <v>307</v>
      </c>
      <c r="C308" s="73" t="s">
        <v>2697</v>
      </c>
      <c r="E308" s="73">
        <v>2</v>
      </c>
      <c r="H308" s="73">
        <v>1459</v>
      </c>
      <c r="K308" s="73">
        <v>1463</v>
      </c>
      <c r="N308" s="73">
        <v>4</v>
      </c>
      <c r="O308" s="73">
        <v>1</v>
      </c>
      <c r="P308" s="73">
        <v>145</v>
      </c>
      <c r="S308" s="73">
        <v>4</v>
      </c>
    </row>
    <row r="309" spans="1:19" ht="15.5" customHeight="1">
      <c r="A309" s="73">
        <v>308</v>
      </c>
      <c r="C309" s="73" t="s">
        <v>2698</v>
      </c>
      <c r="E309" s="73">
        <v>2</v>
      </c>
      <c r="H309" s="73">
        <v>1459</v>
      </c>
      <c r="K309" s="73">
        <v>1459</v>
      </c>
      <c r="N309" s="73">
        <v>11</v>
      </c>
      <c r="O309" s="73">
        <v>1</v>
      </c>
      <c r="P309" s="73">
        <v>145</v>
      </c>
      <c r="S309" s="73">
        <v>0</v>
      </c>
    </row>
    <row r="310" spans="1:19" ht="15.5" customHeight="1">
      <c r="A310" s="73">
        <v>309</v>
      </c>
      <c r="C310" s="73" t="s">
        <v>2699</v>
      </c>
      <c r="D310" s="73">
        <v>710</v>
      </c>
      <c r="E310" s="73">
        <v>2</v>
      </c>
      <c r="G310" s="73">
        <v>500</v>
      </c>
      <c r="H310" s="73">
        <v>1459</v>
      </c>
      <c r="I310" s="73">
        <v>1</v>
      </c>
      <c r="K310" s="73">
        <v>1459</v>
      </c>
      <c r="L310" s="73">
        <v>1</v>
      </c>
      <c r="N310" s="73">
        <v>12</v>
      </c>
      <c r="O310" s="73">
        <v>1</v>
      </c>
      <c r="P310" s="73">
        <v>145</v>
      </c>
      <c r="R310" s="73">
        <v>0</v>
      </c>
      <c r="S310" s="73">
        <v>0</v>
      </c>
    </row>
    <row r="311" spans="1:19" ht="15.5" customHeight="1">
      <c r="A311" s="73">
        <v>310</v>
      </c>
      <c r="C311" s="73" t="s">
        <v>2700</v>
      </c>
      <c r="D311" s="73">
        <v>710</v>
      </c>
      <c r="E311" s="73">
        <v>2</v>
      </c>
      <c r="G311" s="73">
        <v>300</v>
      </c>
      <c r="H311" s="73">
        <v>1459</v>
      </c>
      <c r="I311" s="73">
        <v>2</v>
      </c>
      <c r="K311" s="73">
        <v>1459</v>
      </c>
      <c r="L311" s="73">
        <v>4</v>
      </c>
      <c r="N311" s="73">
        <v>12</v>
      </c>
      <c r="O311" s="73">
        <v>1</v>
      </c>
      <c r="P311" s="73">
        <v>145</v>
      </c>
      <c r="R311" s="73">
        <v>2</v>
      </c>
      <c r="S311" s="73">
        <v>0</v>
      </c>
    </row>
    <row r="312" spans="1:19" ht="15.5" customHeight="1">
      <c r="A312" s="73">
        <v>311</v>
      </c>
      <c r="C312" s="73" t="s">
        <v>2701</v>
      </c>
      <c r="D312" s="73">
        <v>710</v>
      </c>
      <c r="E312" s="73">
        <v>2</v>
      </c>
      <c r="H312" s="73">
        <v>1459</v>
      </c>
      <c r="I312" s="73">
        <v>4</v>
      </c>
      <c r="K312" s="73">
        <v>1459</v>
      </c>
      <c r="L312" s="73">
        <v>4</v>
      </c>
      <c r="N312" s="73">
        <v>12</v>
      </c>
      <c r="O312" s="73">
        <v>1</v>
      </c>
      <c r="P312" s="73">
        <v>145</v>
      </c>
      <c r="R312" s="73">
        <v>0</v>
      </c>
      <c r="S312" s="73">
        <v>0</v>
      </c>
    </row>
    <row r="313" spans="1:19" ht="15.5" customHeight="1">
      <c r="A313" s="73">
        <v>312</v>
      </c>
      <c r="C313" s="73" t="s">
        <v>2702</v>
      </c>
      <c r="E313" s="73">
        <v>3</v>
      </c>
      <c r="H313" s="73">
        <v>1460</v>
      </c>
      <c r="K313" s="73">
        <v>1464</v>
      </c>
      <c r="N313" s="73">
        <v>3</v>
      </c>
      <c r="O313" s="73">
        <v>1</v>
      </c>
      <c r="P313" s="73">
        <v>146</v>
      </c>
      <c r="S313" s="73">
        <v>4</v>
      </c>
    </row>
    <row r="314" spans="1:19" ht="15.5" customHeight="1">
      <c r="A314" s="73">
        <v>313</v>
      </c>
      <c r="C314" s="73" t="s">
        <v>2703</v>
      </c>
      <c r="D314" s="73">
        <v>710</v>
      </c>
      <c r="E314" s="73">
        <v>2</v>
      </c>
      <c r="H314" s="73">
        <v>1460</v>
      </c>
      <c r="K314" s="73">
        <v>1460</v>
      </c>
      <c r="N314" s="73">
        <v>12</v>
      </c>
      <c r="O314" s="73">
        <v>1</v>
      </c>
      <c r="P314" s="73">
        <v>146</v>
      </c>
      <c r="S314" s="73">
        <v>0</v>
      </c>
    </row>
    <row r="315" spans="1:19" ht="15.5" customHeight="1">
      <c r="A315" s="73">
        <v>314</v>
      </c>
      <c r="C315" s="73" t="s">
        <v>2704</v>
      </c>
      <c r="D315" s="73">
        <v>710</v>
      </c>
      <c r="E315" s="73">
        <v>2</v>
      </c>
      <c r="H315" s="73">
        <v>1460</v>
      </c>
      <c r="I315" s="73">
        <v>2</v>
      </c>
      <c r="K315" s="73">
        <v>1460</v>
      </c>
      <c r="L315" s="73">
        <v>2</v>
      </c>
      <c r="N315" s="73">
        <v>12</v>
      </c>
      <c r="O315" s="73">
        <v>1</v>
      </c>
      <c r="P315" s="73">
        <v>146</v>
      </c>
      <c r="R315" s="73">
        <v>0</v>
      </c>
      <c r="S315" s="73">
        <v>0</v>
      </c>
    </row>
    <row r="316" spans="1:19" ht="15.5" customHeight="1">
      <c r="A316" s="73">
        <v>315</v>
      </c>
      <c r="C316" s="73" t="s">
        <v>2705</v>
      </c>
      <c r="E316" s="73">
        <v>2</v>
      </c>
      <c r="H316" s="73">
        <v>1460</v>
      </c>
      <c r="I316" s="73">
        <v>8</v>
      </c>
      <c r="K316" s="73">
        <v>1460</v>
      </c>
      <c r="L316" s="73">
        <v>8</v>
      </c>
      <c r="N316" s="73">
        <v>12</v>
      </c>
      <c r="O316" s="73">
        <v>1</v>
      </c>
      <c r="P316" s="73">
        <v>146</v>
      </c>
      <c r="R316" s="73">
        <v>0</v>
      </c>
      <c r="S316" s="73">
        <v>0</v>
      </c>
    </row>
    <row r="317" spans="1:19" ht="15.5" customHeight="1">
      <c r="A317" s="73">
        <v>316</v>
      </c>
      <c r="C317" s="73" t="s">
        <v>2706</v>
      </c>
      <c r="E317" s="73">
        <v>2</v>
      </c>
      <c r="H317" s="73">
        <v>1461</v>
      </c>
      <c r="K317" s="73">
        <v>1463</v>
      </c>
      <c r="N317" s="73">
        <v>3</v>
      </c>
      <c r="O317" s="73">
        <v>1</v>
      </c>
      <c r="P317" s="73">
        <v>146</v>
      </c>
      <c r="S317" s="73">
        <v>2</v>
      </c>
    </row>
    <row r="318" spans="1:19" ht="15.5" customHeight="1">
      <c r="A318" s="73">
        <v>317</v>
      </c>
      <c r="C318" s="73" t="s">
        <v>2707</v>
      </c>
      <c r="E318" s="73">
        <v>2</v>
      </c>
      <c r="H318" s="73">
        <v>1461</v>
      </c>
      <c r="K318" s="73">
        <v>1461</v>
      </c>
      <c r="N318" s="73">
        <v>3</v>
      </c>
      <c r="O318" s="73">
        <v>1</v>
      </c>
      <c r="P318" s="73">
        <v>146</v>
      </c>
      <c r="S318" s="73">
        <v>0</v>
      </c>
    </row>
    <row r="319" spans="1:19" ht="15.5" customHeight="1">
      <c r="A319" s="73">
        <v>318</v>
      </c>
      <c r="C319" s="73" t="s">
        <v>2708</v>
      </c>
      <c r="E319" s="73">
        <v>2</v>
      </c>
      <c r="H319" s="73">
        <v>1461</v>
      </c>
      <c r="K319" s="73">
        <v>1462</v>
      </c>
      <c r="N319" s="73">
        <v>4</v>
      </c>
      <c r="O319" s="73">
        <v>1</v>
      </c>
      <c r="P319" s="73">
        <v>146</v>
      </c>
      <c r="S319" s="73">
        <v>1</v>
      </c>
    </row>
    <row r="320" spans="1:19" ht="15.5" customHeight="1">
      <c r="A320" s="73">
        <v>319</v>
      </c>
      <c r="B320" s="73" t="s">
        <v>2709</v>
      </c>
      <c r="C320" s="73" t="s">
        <v>2710</v>
      </c>
      <c r="E320" s="73">
        <v>2</v>
      </c>
      <c r="H320" s="73">
        <v>1461</v>
      </c>
      <c r="K320" s="73">
        <v>1472</v>
      </c>
      <c r="L320" s="73">
        <v>10</v>
      </c>
      <c r="M320" s="73">
        <v>17</v>
      </c>
      <c r="N320" s="73">
        <v>3</v>
      </c>
      <c r="O320" s="73">
        <v>1</v>
      </c>
      <c r="P320" s="73">
        <v>146</v>
      </c>
      <c r="S320" s="73">
        <v>11</v>
      </c>
    </row>
    <row r="321" spans="1:19" ht="15.5" customHeight="1">
      <c r="A321" s="73">
        <v>320</v>
      </c>
      <c r="C321" s="73" t="s">
        <v>2711</v>
      </c>
      <c r="E321" s="73">
        <v>2</v>
      </c>
      <c r="H321" s="73">
        <v>1461</v>
      </c>
      <c r="I321" s="73">
        <v>2</v>
      </c>
      <c r="K321" s="73">
        <v>1461</v>
      </c>
      <c r="L321" s="73">
        <v>4</v>
      </c>
      <c r="N321" s="73">
        <v>12</v>
      </c>
      <c r="O321" s="73">
        <v>1</v>
      </c>
      <c r="P321" s="73">
        <v>146</v>
      </c>
      <c r="R321" s="73">
        <v>2</v>
      </c>
      <c r="S321" s="73">
        <v>0</v>
      </c>
    </row>
    <row r="322" spans="1:19" ht="15.5" customHeight="1">
      <c r="A322" s="73">
        <v>321</v>
      </c>
      <c r="C322" s="73" t="s">
        <v>2712</v>
      </c>
      <c r="D322" s="73">
        <v>710</v>
      </c>
      <c r="E322" s="73">
        <v>2</v>
      </c>
      <c r="H322" s="73">
        <v>1461</v>
      </c>
      <c r="K322" s="73">
        <v>1461</v>
      </c>
      <c r="N322" s="73">
        <v>12</v>
      </c>
      <c r="O322" s="73">
        <v>1</v>
      </c>
      <c r="P322" s="73">
        <v>146</v>
      </c>
      <c r="S322" s="73">
        <v>0</v>
      </c>
    </row>
    <row r="323" spans="1:19" ht="15.5" customHeight="1">
      <c r="A323" s="73">
        <v>322</v>
      </c>
      <c r="C323" s="73" t="s">
        <v>2713</v>
      </c>
      <c r="D323" s="73">
        <v>710</v>
      </c>
      <c r="E323" s="73">
        <v>2</v>
      </c>
      <c r="G323" s="73">
        <v>2000</v>
      </c>
      <c r="H323" s="73">
        <v>1461</v>
      </c>
      <c r="K323" s="73">
        <v>1461</v>
      </c>
      <c r="N323" s="73">
        <v>12</v>
      </c>
      <c r="O323" s="73">
        <v>1</v>
      </c>
      <c r="P323" s="73">
        <v>146</v>
      </c>
      <c r="S323" s="73">
        <v>0</v>
      </c>
    </row>
    <row r="324" spans="1:19" ht="15.5" customHeight="1">
      <c r="A324" s="73">
        <v>323</v>
      </c>
      <c r="C324" s="73" t="s">
        <v>2714</v>
      </c>
      <c r="E324" s="73">
        <v>2</v>
      </c>
      <c r="G324" s="73">
        <v>3000</v>
      </c>
      <c r="H324" s="73">
        <v>1462</v>
      </c>
      <c r="K324" s="73">
        <v>1464</v>
      </c>
      <c r="N324" s="73">
        <v>4</v>
      </c>
      <c r="O324" s="73">
        <v>1</v>
      </c>
      <c r="P324" s="73">
        <v>146</v>
      </c>
      <c r="S324" s="73">
        <v>2</v>
      </c>
    </row>
    <row r="325" spans="1:19" ht="15.5" customHeight="1">
      <c r="A325" s="73">
        <v>324</v>
      </c>
      <c r="B325" s="73" t="s">
        <v>2715</v>
      </c>
      <c r="C325" s="73" t="s">
        <v>2716</v>
      </c>
      <c r="E325" s="73">
        <v>2</v>
      </c>
      <c r="G325" s="73">
        <v>2000</v>
      </c>
      <c r="H325" s="73">
        <v>1462</v>
      </c>
      <c r="K325" s="73">
        <v>1462</v>
      </c>
      <c r="N325" s="73">
        <v>3</v>
      </c>
      <c r="O325" s="73">
        <v>1</v>
      </c>
      <c r="P325" s="73">
        <v>146</v>
      </c>
      <c r="S325" s="73">
        <v>0</v>
      </c>
    </row>
    <row r="326" spans="1:19" ht="15.5" customHeight="1">
      <c r="A326" s="73">
        <v>325</v>
      </c>
      <c r="C326" s="73" t="s">
        <v>2717</v>
      </c>
      <c r="D326" s="73">
        <v>710</v>
      </c>
      <c r="E326" s="73">
        <v>2</v>
      </c>
      <c r="G326" s="73">
        <v>2800</v>
      </c>
      <c r="H326" s="73">
        <v>1462</v>
      </c>
      <c r="I326" s="73">
        <v>2</v>
      </c>
      <c r="K326" s="73">
        <v>1462</v>
      </c>
      <c r="L326" s="73">
        <v>5</v>
      </c>
      <c r="N326" s="73">
        <v>12</v>
      </c>
      <c r="O326" s="73">
        <v>1</v>
      </c>
      <c r="P326" s="73">
        <v>146</v>
      </c>
      <c r="R326" s="73">
        <v>3</v>
      </c>
      <c r="S326" s="73">
        <v>0</v>
      </c>
    </row>
    <row r="327" spans="1:19" ht="15.5" customHeight="1">
      <c r="A327" s="73">
        <v>326</v>
      </c>
      <c r="C327" s="73" t="s">
        <v>2718</v>
      </c>
      <c r="D327" s="73">
        <v>710</v>
      </c>
      <c r="E327" s="73">
        <v>2</v>
      </c>
      <c r="H327" s="73">
        <v>1462</v>
      </c>
      <c r="I327" s="73">
        <v>11</v>
      </c>
      <c r="K327" s="73">
        <v>1462</v>
      </c>
      <c r="L327" s="73">
        <v>11</v>
      </c>
      <c r="N327" s="73">
        <v>12</v>
      </c>
      <c r="O327" s="73">
        <v>1</v>
      </c>
      <c r="P327" s="73">
        <v>146</v>
      </c>
      <c r="R327" s="73">
        <v>0</v>
      </c>
      <c r="S327" s="73">
        <v>0</v>
      </c>
    </row>
    <row r="328" spans="1:19" ht="15.5" customHeight="1">
      <c r="A328" s="73">
        <v>327</v>
      </c>
      <c r="C328" s="73" t="s">
        <v>2719</v>
      </c>
      <c r="E328" s="73">
        <v>2</v>
      </c>
      <c r="H328" s="73">
        <v>1463</v>
      </c>
      <c r="K328" s="73">
        <v>1463</v>
      </c>
      <c r="N328" s="73">
        <v>3</v>
      </c>
      <c r="O328" s="73">
        <v>1</v>
      </c>
      <c r="P328" s="73">
        <v>146</v>
      </c>
      <c r="S328" s="73">
        <v>0</v>
      </c>
    </row>
    <row r="329" spans="1:19" ht="15.5" customHeight="1">
      <c r="A329" s="73">
        <v>328</v>
      </c>
      <c r="C329" s="73" t="s">
        <v>2720</v>
      </c>
      <c r="E329" s="73">
        <v>2</v>
      </c>
      <c r="H329" s="73">
        <v>1463</v>
      </c>
      <c r="K329" s="73">
        <v>1463</v>
      </c>
      <c r="N329" s="73">
        <v>4</v>
      </c>
      <c r="O329" s="73">
        <v>1</v>
      </c>
      <c r="P329" s="73">
        <v>146</v>
      </c>
      <c r="S329" s="73">
        <v>0</v>
      </c>
    </row>
    <row r="330" spans="1:19" ht="15.5" customHeight="1">
      <c r="A330" s="73">
        <v>329</v>
      </c>
      <c r="C330" s="73" t="s">
        <v>2721</v>
      </c>
      <c r="E330" s="73">
        <v>2</v>
      </c>
      <c r="H330" s="73">
        <v>1463</v>
      </c>
      <c r="K330" s="73">
        <v>1465</v>
      </c>
      <c r="N330" s="73">
        <v>4</v>
      </c>
      <c r="O330" s="73">
        <v>1</v>
      </c>
      <c r="P330" s="73">
        <v>146</v>
      </c>
      <c r="S330" s="73">
        <v>2</v>
      </c>
    </row>
    <row r="331" spans="1:19" ht="15.5" customHeight="1">
      <c r="A331" s="73">
        <v>330</v>
      </c>
      <c r="C331" s="73" t="s">
        <v>2722</v>
      </c>
      <c r="E331" s="73">
        <v>5</v>
      </c>
      <c r="H331" s="73">
        <v>1463</v>
      </c>
      <c r="K331" s="73">
        <v>1479</v>
      </c>
      <c r="L331" s="73">
        <v>1</v>
      </c>
      <c r="M331" s="73">
        <v>26</v>
      </c>
      <c r="N331" s="73">
        <v>4</v>
      </c>
      <c r="O331" s="73">
        <v>1</v>
      </c>
      <c r="P331" s="73">
        <v>146</v>
      </c>
      <c r="S331" s="73">
        <v>16</v>
      </c>
    </row>
    <row r="332" spans="1:19" ht="15.5" customHeight="1">
      <c r="A332" s="73">
        <v>331</v>
      </c>
      <c r="C332" s="73" t="s">
        <v>2723</v>
      </c>
      <c r="E332" s="73">
        <v>2</v>
      </c>
      <c r="H332" s="73">
        <v>1463</v>
      </c>
      <c r="K332" s="73">
        <v>1478</v>
      </c>
      <c r="N332" s="73">
        <v>4</v>
      </c>
      <c r="O332" s="73">
        <v>1</v>
      </c>
      <c r="P332" s="73">
        <v>146</v>
      </c>
      <c r="S332" s="73">
        <v>15</v>
      </c>
    </row>
    <row r="333" spans="1:19" ht="15.5" customHeight="1">
      <c r="A333" s="73">
        <v>332</v>
      </c>
      <c r="C333" s="73" t="s">
        <v>2724</v>
      </c>
      <c r="E333" s="73">
        <v>2</v>
      </c>
      <c r="H333" s="73">
        <v>1463</v>
      </c>
      <c r="K333" s="73">
        <v>1470</v>
      </c>
      <c r="N333" s="73">
        <v>4</v>
      </c>
      <c r="O333" s="73">
        <v>1</v>
      </c>
      <c r="P333" s="73">
        <v>146</v>
      </c>
      <c r="S333" s="73">
        <v>7</v>
      </c>
    </row>
    <row r="334" spans="1:19" ht="15.5" customHeight="1">
      <c r="A334" s="73">
        <v>333</v>
      </c>
      <c r="C334" s="73" t="s">
        <v>2725</v>
      </c>
      <c r="E334" s="73">
        <v>2</v>
      </c>
      <c r="H334" s="73">
        <v>1463</v>
      </c>
      <c r="K334" s="73">
        <v>1476</v>
      </c>
      <c r="N334" s="73">
        <v>6</v>
      </c>
      <c r="O334" s="73">
        <v>1</v>
      </c>
      <c r="P334" s="73">
        <v>146</v>
      </c>
      <c r="S334" s="73">
        <v>13</v>
      </c>
    </row>
    <row r="335" spans="1:19" ht="15.5" customHeight="1">
      <c r="A335" s="73">
        <v>334</v>
      </c>
      <c r="C335" s="73" t="s">
        <v>2726</v>
      </c>
      <c r="D335" s="73">
        <v>710</v>
      </c>
      <c r="E335" s="73">
        <v>2</v>
      </c>
      <c r="H335" s="73">
        <v>1463</v>
      </c>
      <c r="I335" s="73">
        <v>1</v>
      </c>
      <c r="K335" s="73">
        <v>1463</v>
      </c>
      <c r="L335" s="73">
        <v>1</v>
      </c>
      <c r="N335" s="73">
        <v>12</v>
      </c>
      <c r="O335" s="73">
        <v>1</v>
      </c>
      <c r="P335" s="73">
        <v>146</v>
      </c>
      <c r="R335" s="73">
        <v>0</v>
      </c>
      <c r="S335" s="73">
        <v>0</v>
      </c>
    </row>
    <row r="336" spans="1:19" ht="15.5" customHeight="1">
      <c r="A336" s="73">
        <v>335</v>
      </c>
      <c r="C336" s="73" t="s">
        <v>2727</v>
      </c>
      <c r="D336" s="73">
        <v>710</v>
      </c>
      <c r="E336" s="73">
        <v>2</v>
      </c>
      <c r="H336" s="73">
        <v>1463</v>
      </c>
      <c r="I336" s="73">
        <v>11</v>
      </c>
      <c r="K336" s="73">
        <v>1463</v>
      </c>
      <c r="L336" s="73">
        <v>11</v>
      </c>
      <c r="N336" s="73">
        <v>12</v>
      </c>
      <c r="O336" s="73">
        <v>1</v>
      </c>
      <c r="P336" s="73">
        <v>146</v>
      </c>
      <c r="R336" s="73">
        <v>0</v>
      </c>
      <c r="S336" s="73">
        <v>0</v>
      </c>
    </row>
    <row r="337" spans="1:19" ht="15.5" customHeight="1">
      <c r="A337" s="73">
        <v>336</v>
      </c>
      <c r="C337" s="73" t="s">
        <v>2728</v>
      </c>
      <c r="D337" s="73">
        <v>710</v>
      </c>
      <c r="E337" s="73">
        <v>2</v>
      </c>
      <c r="H337" s="73">
        <v>1463</v>
      </c>
      <c r="I337" s="73">
        <v>3</v>
      </c>
      <c r="K337" s="73">
        <v>1463</v>
      </c>
      <c r="L337" s="73">
        <v>3</v>
      </c>
      <c r="N337" s="73">
        <v>12</v>
      </c>
      <c r="O337" s="73">
        <v>1</v>
      </c>
      <c r="P337" s="73">
        <v>146</v>
      </c>
      <c r="R337" s="73">
        <v>0</v>
      </c>
      <c r="S337" s="73">
        <v>0</v>
      </c>
    </row>
    <row r="338" spans="1:19" ht="15.5" customHeight="1">
      <c r="A338" s="73">
        <v>337</v>
      </c>
      <c r="B338" s="73" t="s">
        <v>2673</v>
      </c>
      <c r="C338" s="73" t="s">
        <v>2729</v>
      </c>
      <c r="E338" s="73">
        <v>2</v>
      </c>
      <c r="H338" s="73">
        <v>1464</v>
      </c>
      <c r="I338" s="73">
        <v>4</v>
      </c>
      <c r="J338" s="73">
        <v>25</v>
      </c>
      <c r="K338" s="73">
        <v>1464</v>
      </c>
      <c r="L338" s="73">
        <v>5</v>
      </c>
      <c r="M338" s="73">
        <v>15</v>
      </c>
      <c r="N338" s="73">
        <v>3</v>
      </c>
      <c r="O338" s="73">
        <v>1</v>
      </c>
      <c r="P338" s="73">
        <v>146</v>
      </c>
      <c r="Q338" s="73">
        <v>20</v>
      </c>
      <c r="R338" s="73">
        <v>1</v>
      </c>
      <c r="S338" s="73">
        <v>0</v>
      </c>
    </row>
    <row r="339" spans="1:19" ht="15.5" customHeight="1">
      <c r="A339" s="73">
        <v>338</v>
      </c>
      <c r="C339" s="73" t="s">
        <v>2730</v>
      </c>
      <c r="E339" s="73">
        <v>3</v>
      </c>
      <c r="H339" s="73">
        <v>1464</v>
      </c>
      <c r="K339" s="73">
        <v>1464</v>
      </c>
      <c r="N339" s="73">
        <v>3</v>
      </c>
      <c r="O339" s="73">
        <v>1</v>
      </c>
      <c r="P339" s="73">
        <v>146</v>
      </c>
      <c r="S339" s="73">
        <v>0</v>
      </c>
    </row>
    <row r="340" spans="1:19" ht="15.5" customHeight="1">
      <c r="A340" s="73">
        <v>339</v>
      </c>
      <c r="C340" s="73" t="s">
        <v>2731</v>
      </c>
      <c r="E340" s="73">
        <v>2</v>
      </c>
      <c r="H340" s="73">
        <v>1464</v>
      </c>
      <c r="K340" s="73">
        <v>1464</v>
      </c>
      <c r="N340" s="73">
        <v>4</v>
      </c>
      <c r="O340" s="73">
        <v>1</v>
      </c>
      <c r="P340" s="73">
        <v>146</v>
      </c>
      <c r="S340" s="73">
        <v>0</v>
      </c>
    </row>
    <row r="341" spans="1:19" ht="15.5" customHeight="1">
      <c r="A341" s="73">
        <v>340</v>
      </c>
      <c r="C341" s="73" t="s">
        <v>2732</v>
      </c>
      <c r="E341" s="73">
        <v>2</v>
      </c>
      <c r="H341" s="73">
        <v>1464</v>
      </c>
      <c r="K341" s="73">
        <v>1464</v>
      </c>
      <c r="N341" s="73">
        <v>3</v>
      </c>
      <c r="O341" s="73">
        <v>1</v>
      </c>
      <c r="P341" s="73">
        <v>146</v>
      </c>
      <c r="S341" s="73">
        <v>0</v>
      </c>
    </row>
    <row r="342" spans="1:19" ht="15.5" customHeight="1">
      <c r="A342" s="73">
        <v>341</v>
      </c>
      <c r="C342" s="73" t="s">
        <v>2733</v>
      </c>
      <c r="E342" s="73">
        <v>2</v>
      </c>
      <c r="H342" s="73">
        <v>1464</v>
      </c>
      <c r="K342" s="73">
        <v>1465</v>
      </c>
      <c r="N342" s="73">
        <v>4</v>
      </c>
      <c r="O342" s="73">
        <v>1</v>
      </c>
      <c r="P342" s="73">
        <v>146</v>
      </c>
      <c r="S342" s="73">
        <v>1</v>
      </c>
    </row>
    <row r="343" spans="1:19" ht="15.5" customHeight="1">
      <c r="A343" s="73">
        <v>342</v>
      </c>
      <c r="C343" s="73" t="s">
        <v>2734</v>
      </c>
      <c r="D343" s="73">
        <v>710</v>
      </c>
      <c r="E343" s="73">
        <v>2</v>
      </c>
      <c r="H343" s="73">
        <v>1464</v>
      </c>
      <c r="I343" s="73">
        <v>12</v>
      </c>
      <c r="K343" s="73">
        <v>1465</v>
      </c>
      <c r="L343" s="73">
        <v>5</v>
      </c>
      <c r="N343" s="73">
        <v>12</v>
      </c>
      <c r="O343" s="73">
        <v>1</v>
      </c>
      <c r="P343" s="73">
        <v>146</v>
      </c>
      <c r="R343" s="73">
        <v>5</v>
      </c>
      <c r="S343" s="73">
        <v>1</v>
      </c>
    </row>
    <row r="344" spans="1:19" ht="15.5" customHeight="1">
      <c r="A344" s="73">
        <v>343</v>
      </c>
      <c r="B344" s="73" t="s">
        <v>2735</v>
      </c>
      <c r="C344" s="73" t="s">
        <v>2736</v>
      </c>
      <c r="E344" s="73">
        <v>3</v>
      </c>
      <c r="G344" s="73">
        <v>480</v>
      </c>
      <c r="H344" s="73">
        <v>1465</v>
      </c>
      <c r="K344" s="73">
        <v>1466</v>
      </c>
      <c r="N344" s="73">
        <v>3</v>
      </c>
      <c r="O344" s="73">
        <v>1</v>
      </c>
      <c r="P344" s="73">
        <v>146</v>
      </c>
      <c r="S344" s="73">
        <v>1</v>
      </c>
    </row>
    <row r="345" spans="1:19" ht="15.5" customHeight="1">
      <c r="A345" s="73">
        <v>344</v>
      </c>
      <c r="C345" s="73" t="s">
        <v>2737</v>
      </c>
      <c r="E345" s="73">
        <v>3</v>
      </c>
      <c r="H345" s="73">
        <v>1465</v>
      </c>
      <c r="K345" s="73">
        <v>1468</v>
      </c>
      <c r="N345" s="73">
        <v>3</v>
      </c>
      <c r="O345" s="73">
        <v>1</v>
      </c>
      <c r="P345" s="73">
        <v>146</v>
      </c>
      <c r="S345" s="73">
        <v>3</v>
      </c>
    </row>
    <row r="346" spans="1:19" ht="15.5" customHeight="1">
      <c r="A346" s="73">
        <v>345</v>
      </c>
      <c r="C346" s="73" t="s">
        <v>2738</v>
      </c>
      <c r="E346" s="73">
        <v>3</v>
      </c>
      <c r="H346" s="73">
        <v>1465</v>
      </c>
      <c r="K346" s="73">
        <v>1467</v>
      </c>
      <c r="N346" s="73">
        <v>3</v>
      </c>
      <c r="O346" s="73">
        <v>1</v>
      </c>
      <c r="P346" s="73">
        <v>146</v>
      </c>
      <c r="S346" s="73">
        <v>2</v>
      </c>
    </row>
    <row r="347" spans="1:19" ht="15.5" customHeight="1">
      <c r="A347" s="73">
        <v>346</v>
      </c>
      <c r="C347" s="73" t="s">
        <v>2739</v>
      </c>
      <c r="E347" s="73">
        <v>2</v>
      </c>
      <c r="H347" s="73">
        <v>1465</v>
      </c>
      <c r="K347" s="73">
        <v>1472</v>
      </c>
      <c r="N347" s="73">
        <v>3</v>
      </c>
      <c r="O347" s="73">
        <v>1</v>
      </c>
      <c r="P347" s="73">
        <v>146</v>
      </c>
      <c r="S347" s="73">
        <v>7</v>
      </c>
    </row>
    <row r="348" spans="1:19" ht="15.5" customHeight="1">
      <c r="A348" s="73">
        <v>347</v>
      </c>
      <c r="C348" s="73" t="s">
        <v>2740</v>
      </c>
      <c r="E348" s="73">
        <v>2</v>
      </c>
      <c r="H348" s="73">
        <v>1465</v>
      </c>
      <c r="K348" s="73">
        <v>1466</v>
      </c>
      <c r="N348" s="73">
        <v>4</v>
      </c>
      <c r="O348" s="73">
        <v>1</v>
      </c>
      <c r="P348" s="73">
        <v>146</v>
      </c>
      <c r="S348" s="73">
        <v>1</v>
      </c>
    </row>
    <row r="349" spans="1:19" ht="15.5" customHeight="1">
      <c r="A349" s="73">
        <v>348</v>
      </c>
      <c r="C349" s="73" t="s">
        <v>2741</v>
      </c>
      <c r="E349" s="73">
        <v>2</v>
      </c>
      <c r="H349" s="73">
        <v>1465</v>
      </c>
      <c r="K349" s="73">
        <v>1465</v>
      </c>
      <c r="N349" s="73">
        <v>9</v>
      </c>
      <c r="O349" s="73">
        <v>1</v>
      </c>
      <c r="P349" s="73">
        <v>146</v>
      </c>
      <c r="S349" s="73">
        <v>0</v>
      </c>
    </row>
    <row r="350" spans="1:19" ht="15.5" customHeight="1">
      <c r="A350" s="73">
        <v>349</v>
      </c>
      <c r="C350" s="73" t="s">
        <v>2742</v>
      </c>
      <c r="E350" s="73">
        <v>2</v>
      </c>
      <c r="H350" s="73">
        <v>1465</v>
      </c>
      <c r="K350" s="73">
        <v>1465</v>
      </c>
      <c r="N350" s="73">
        <v>4</v>
      </c>
      <c r="O350" s="73">
        <v>1</v>
      </c>
      <c r="P350" s="73">
        <v>146</v>
      </c>
      <c r="S350" s="73">
        <v>0</v>
      </c>
    </row>
    <row r="351" spans="1:19" ht="15.5" customHeight="1">
      <c r="A351" s="73">
        <v>350</v>
      </c>
      <c r="C351" s="73" t="s">
        <v>2743</v>
      </c>
      <c r="E351" s="73">
        <v>4</v>
      </c>
      <c r="H351" s="73">
        <v>1465</v>
      </c>
      <c r="K351" s="73">
        <v>1465</v>
      </c>
      <c r="N351" s="73">
        <v>7</v>
      </c>
      <c r="O351" s="73">
        <v>1</v>
      </c>
      <c r="P351" s="73">
        <v>146</v>
      </c>
      <c r="S351" s="73">
        <v>0</v>
      </c>
    </row>
    <row r="352" spans="1:19" ht="15.5" customHeight="1">
      <c r="A352" s="73">
        <v>351</v>
      </c>
      <c r="C352" s="73" t="s">
        <v>2744</v>
      </c>
      <c r="E352" s="73">
        <v>4</v>
      </c>
      <c r="H352" s="73">
        <v>1465</v>
      </c>
      <c r="I352" s="73">
        <v>4</v>
      </c>
      <c r="K352" s="73">
        <v>1471</v>
      </c>
      <c r="L352" s="73">
        <v>11</v>
      </c>
      <c r="N352" s="73">
        <v>12</v>
      </c>
      <c r="O352" s="73">
        <v>1</v>
      </c>
      <c r="P352" s="73">
        <v>146</v>
      </c>
      <c r="R352" s="73">
        <v>79</v>
      </c>
      <c r="S352" s="73">
        <v>6</v>
      </c>
    </row>
    <row r="353" spans="1:19" ht="15.5" customHeight="1">
      <c r="A353" s="73">
        <v>352</v>
      </c>
      <c r="C353" s="73" t="s">
        <v>2745</v>
      </c>
      <c r="D353" s="73">
        <v>710</v>
      </c>
      <c r="E353" s="73">
        <v>2</v>
      </c>
      <c r="G353" s="73">
        <v>6200</v>
      </c>
      <c r="H353" s="73">
        <v>1465</v>
      </c>
      <c r="I353" s="73">
        <v>1</v>
      </c>
      <c r="K353" s="73">
        <v>1465</v>
      </c>
      <c r="L353" s="73">
        <v>11</v>
      </c>
      <c r="N353" s="73">
        <v>12</v>
      </c>
      <c r="O353" s="73">
        <v>1</v>
      </c>
      <c r="P353" s="73">
        <v>146</v>
      </c>
      <c r="R353" s="73">
        <v>10</v>
      </c>
      <c r="S353" s="73">
        <v>0</v>
      </c>
    </row>
    <row r="354" spans="1:19" ht="15.5" customHeight="1">
      <c r="A354" s="73">
        <v>353</v>
      </c>
      <c r="C354" s="73" t="s">
        <v>2746</v>
      </c>
      <c r="E354" s="73">
        <v>2</v>
      </c>
      <c r="H354" s="73">
        <v>1465</v>
      </c>
      <c r="I354" s="73">
        <v>2</v>
      </c>
      <c r="K354" s="73">
        <v>1465</v>
      </c>
      <c r="L354" s="73">
        <v>2</v>
      </c>
      <c r="N354" s="73">
        <v>12</v>
      </c>
      <c r="O354" s="73">
        <v>1</v>
      </c>
      <c r="P354" s="73">
        <v>146</v>
      </c>
      <c r="R354" s="73">
        <v>0</v>
      </c>
      <c r="S354" s="73">
        <v>0</v>
      </c>
    </row>
    <row r="355" spans="1:19" ht="15.5" customHeight="1">
      <c r="A355" s="73">
        <v>354</v>
      </c>
      <c r="C355" s="73" t="s">
        <v>2747</v>
      </c>
      <c r="D355" s="73">
        <v>710</v>
      </c>
      <c r="E355" s="73">
        <v>2</v>
      </c>
      <c r="G355" s="73">
        <v>10000</v>
      </c>
      <c r="H355" s="73">
        <v>1465</v>
      </c>
      <c r="I355" s="73">
        <v>3</v>
      </c>
      <c r="K355" s="73">
        <v>1466</v>
      </c>
      <c r="L355" s="73">
        <v>10</v>
      </c>
      <c r="N355" s="73">
        <v>12</v>
      </c>
      <c r="O355" s="73">
        <v>1</v>
      </c>
      <c r="P355" s="73">
        <v>146</v>
      </c>
      <c r="R355" s="73">
        <v>19</v>
      </c>
      <c r="S355" s="73">
        <v>1</v>
      </c>
    </row>
    <row r="356" spans="1:19" ht="15.5" customHeight="1">
      <c r="A356" s="73">
        <v>355</v>
      </c>
      <c r="C356" s="73" t="s">
        <v>2748</v>
      </c>
      <c r="D356" s="73">
        <v>710</v>
      </c>
      <c r="E356" s="73">
        <v>2</v>
      </c>
      <c r="H356" s="73">
        <v>1465</v>
      </c>
      <c r="I356" s="73">
        <v>7</v>
      </c>
      <c r="K356" s="73">
        <v>1465</v>
      </c>
      <c r="L356" s="73">
        <v>10</v>
      </c>
      <c r="N356" s="73">
        <v>12</v>
      </c>
      <c r="O356" s="73">
        <v>1</v>
      </c>
      <c r="P356" s="73">
        <v>146</v>
      </c>
      <c r="R356" s="73">
        <v>3</v>
      </c>
      <c r="S356" s="73">
        <v>0</v>
      </c>
    </row>
    <row r="357" spans="1:19" ht="15.5" customHeight="1">
      <c r="A357" s="73">
        <v>356</v>
      </c>
      <c r="C357" s="73" t="s">
        <v>2749</v>
      </c>
      <c r="D357" s="73">
        <v>710</v>
      </c>
      <c r="E357" s="73">
        <v>2</v>
      </c>
      <c r="G357" s="73">
        <v>3000</v>
      </c>
      <c r="H357" s="73">
        <v>1466</v>
      </c>
      <c r="I357" s="73">
        <v>3</v>
      </c>
      <c r="K357" s="73">
        <v>1467</v>
      </c>
      <c r="L357" s="73">
        <v>2</v>
      </c>
      <c r="N357" s="73">
        <v>12</v>
      </c>
      <c r="O357" s="73">
        <v>1</v>
      </c>
      <c r="P357" s="73">
        <v>146</v>
      </c>
      <c r="R357" s="73">
        <v>11</v>
      </c>
      <c r="S357" s="73">
        <v>1</v>
      </c>
    </row>
    <row r="358" spans="1:19" ht="15.5" customHeight="1">
      <c r="A358" s="73">
        <v>357</v>
      </c>
      <c r="C358" s="73" t="s">
        <v>2750</v>
      </c>
      <c r="D358" s="73">
        <v>710</v>
      </c>
      <c r="E358" s="73">
        <v>2</v>
      </c>
      <c r="H358" s="73">
        <v>1466</v>
      </c>
      <c r="I358" s="73">
        <v>12</v>
      </c>
      <c r="K358" s="73">
        <v>1467</v>
      </c>
      <c r="N358" s="73">
        <v>12</v>
      </c>
      <c r="O358" s="73">
        <v>1</v>
      </c>
      <c r="P358" s="73">
        <v>146</v>
      </c>
      <c r="S358" s="73">
        <v>1</v>
      </c>
    </row>
    <row r="359" spans="1:19" ht="15.5" customHeight="1">
      <c r="A359" s="73">
        <v>358</v>
      </c>
      <c r="C359" s="73" t="s">
        <v>2751</v>
      </c>
      <c r="E359" s="73">
        <v>2</v>
      </c>
      <c r="H359" s="73">
        <v>1466</v>
      </c>
      <c r="I359" s="73">
        <v>2</v>
      </c>
      <c r="K359" s="73">
        <v>1466</v>
      </c>
      <c r="L359" s="73">
        <v>12</v>
      </c>
      <c r="N359" s="73">
        <v>12</v>
      </c>
      <c r="O359" s="73">
        <v>1</v>
      </c>
      <c r="P359" s="73">
        <v>146</v>
      </c>
      <c r="R359" s="73">
        <v>10</v>
      </c>
      <c r="S359" s="73">
        <v>0</v>
      </c>
    </row>
    <row r="360" spans="1:19" ht="15.5" customHeight="1">
      <c r="A360" s="73">
        <v>359</v>
      </c>
      <c r="C360" s="73" t="s">
        <v>2752</v>
      </c>
      <c r="E360" s="73">
        <v>2</v>
      </c>
      <c r="H360" s="73">
        <v>1467</v>
      </c>
      <c r="K360" s="73">
        <v>1467</v>
      </c>
      <c r="N360" s="73">
        <v>3</v>
      </c>
      <c r="O360" s="73">
        <v>1</v>
      </c>
      <c r="P360" s="73">
        <v>146</v>
      </c>
      <c r="S360" s="73">
        <v>0</v>
      </c>
    </row>
    <row r="361" spans="1:19" ht="15.5" customHeight="1">
      <c r="A361" s="73">
        <v>360</v>
      </c>
      <c r="C361" s="73" t="s">
        <v>2753</v>
      </c>
      <c r="E361" s="73">
        <v>2</v>
      </c>
      <c r="H361" s="73">
        <v>1467</v>
      </c>
      <c r="K361" s="73">
        <v>1471</v>
      </c>
      <c r="N361" s="73">
        <v>3</v>
      </c>
      <c r="O361" s="73">
        <v>1</v>
      </c>
      <c r="P361" s="73">
        <v>146</v>
      </c>
      <c r="S361" s="73">
        <v>4</v>
      </c>
    </row>
    <row r="362" spans="1:19" ht="15.5" customHeight="1">
      <c r="A362" s="73">
        <v>361</v>
      </c>
      <c r="C362" s="73" t="s">
        <v>2754</v>
      </c>
      <c r="E362" s="73">
        <v>3</v>
      </c>
      <c r="H362" s="73">
        <v>1467</v>
      </c>
      <c r="K362" s="73">
        <v>1468</v>
      </c>
      <c r="N362" s="73">
        <v>3</v>
      </c>
      <c r="O362" s="73">
        <v>1</v>
      </c>
      <c r="P362" s="73">
        <v>146</v>
      </c>
      <c r="S362" s="73">
        <v>1</v>
      </c>
    </row>
    <row r="363" spans="1:19" ht="15.5" customHeight="1">
      <c r="A363" s="73">
        <v>362</v>
      </c>
      <c r="C363" s="73" t="s">
        <v>2755</v>
      </c>
      <c r="E363" s="73">
        <v>2</v>
      </c>
      <c r="H363" s="73">
        <v>1467</v>
      </c>
      <c r="K363" s="73">
        <v>1474</v>
      </c>
      <c r="N363" s="73">
        <v>3</v>
      </c>
      <c r="O363" s="73">
        <v>1</v>
      </c>
      <c r="P363" s="73">
        <v>146</v>
      </c>
      <c r="S363" s="73">
        <v>7</v>
      </c>
    </row>
    <row r="364" spans="1:19" ht="15.5" customHeight="1">
      <c r="A364" s="73">
        <v>363</v>
      </c>
      <c r="C364" s="73" t="s">
        <v>2756</v>
      </c>
      <c r="E364" s="73">
        <v>2</v>
      </c>
      <c r="H364" s="73">
        <v>1467</v>
      </c>
      <c r="K364" s="73">
        <v>1468</v>
      </c>
      <c r="N364" s="73">
        <v>3</v>
      </c>
      <c r="O364" s="73">
        <v>1</v>
      </c>
      <c r="P364" s="73">
        <v>146</v>
      </c>
      <c r="S364" s="73">
        <v>1</v>
      </c>
    </row>
    <row r="365" spans="1:19" ht="15.5" customHeight="1">
      <c r="A365" s="73">
        <v>364</v>
      </c>
      <c r="C365" s="73" t="s">
        <v>2757</v>
      </c>
      <c r="E365" s="73">
        <v>2</v>
      </c>
      <c r="G365" s="73">
        <v>4500</v>
      </c>
      <c r="H365" s="73">
        <v>1467</v>
      </c>
      <c r="K365" s="73">
        <v>1469</v>
      </c>
      <c r="N365" s="73">
        <v>4</v>
      </c>
      <c r="O365" s="73">
        <v>1</v>
      </c>
      <c r="P365" s="73">
        <v>146</v>
      </c>
      <c r="S365" s="73">
        <v>2</v>
      </c>
    </row>
    <row r="366" spans="1:19" ht="15.5" customHeight="1">
      <c r="A366" s="73">
        <v>365</v>
      </c>
      <c r="C366" s="73" t="s">
        <v>2758</v>
      </c>
      <c r="E366" s="73">
        <v>2</v>
      </c>
      <c r="H366" s="73">
        <v>1467</v>
      </c>
      <c r="K366" s="73">
        <v>1467</v>
      </c>
      <c r="N366" s="73">
        <v>12</v>
      </c>
      <c r="O366" s="73">
        <v>1</v>
      </c>
      <c r="P366" s="73">
        <v>146</v>
      </c>
      <c r="S366" s="73">
        <v>0</v>
      </c>
    </row>
    <row r="367" spans="1:19" ht="15.5" customHeight="1">
      <c r="A367" s="73">
        <v>366</v>
      </c>
      <c r="C367" s="73" t="s">
        <v>2759</v>
      </c>
      <c r="D367" s="73">
        <v>740</v>
      </c>
      <c r="E367" s="73">
        <v>3</v>
      </c>
      <c r="H367" s="73">
        <v>1467</v>
      </c>
      <c r="I367" s="73">
        <v>1</v>
      </c>
      <c r="J367" s="73">
        <v>17</v>
      </c>
      <c r="K367" s="73">
        <v>1477</v>
      </c>
      <c r="L367" s="73">
        <v>11</v>
      </c>
      <c r="N367" s="73">
        <v>12</v>
      </c>
      <c r="O367" s="73">
        <v>1</v>
      </c>
      <c r="P367" s="73">
        <v>146</v>
      </c>
      <c r="R367" s="73">
        <v>130</v>
      </c>
      <c r="S367" s="73">
        <v>10</v>
      </c>
    </row>
    <row r="368" spans="1:19" ht="15.5" customHeight="1">
      <c r="A368" s="73">
        <v>367</v>
      </c>
      <c r="C368" s="73" t="s">
        <v>2760</v>
      </c>
      <c r="D368" s="73">
        <v>710</v>
      </c>
      <c r="E368" s="73">
        <v>2</v>
      </c>
      <c r="G368" s="73">
        <v>5000</v>
      </c>
      <c r="H368" s="73">
        <v>1467</v>
      </c>
      <c r="I368" s="73">
        <v>6</v>
      </c>
      <c r="K368" s="73">
        <v>1468</v>
      </c>
      <c r="L368" s="73">
        <v>4</v>
      </c>
      <c r="N368" s="73">
        <v>12</v>
      </c>
      <c r="O368" s="73">
        <v>1</v>
      </c>
      <c r="P368" s="73">
        <v>146</v>
      </c>
      <c r="R368" s="73">
        <v>10</v>
      </c>
      <c r="S368" s="73">
        <v>1</v>
      </c>
    </row>
    <row r="369" spans="1:19" ht="15.5" customHeight="1">
      <c r="A369" s="73">
        <v>368</v>
      </c>
      <c r="C369" s="73" t="s">
        <v>2761</v>
      </c>
      <c r="D369" s="73">
        <v>710</v>
      </c>
      <c r="E369" s="73">
        <v>2</v>
      </c>
      <c r="H369" s="73">
        <v>1467</v>
      </c>
      <c r="I369" s="73">
        <v>12</v>
      </c>
      <c r="K369" s="73">
        <v>1467</v>
      </c>
      <c r="L369" s="73">
        <v>12</v>
      </c>
      <c r="N369" s="73">
        <v>12</v>
      </c>
      <c r="O369" s="73">
        <v>1</v>
      </c>
      <c r="P369" s="73">
        <v>146</v>
      </c>
      <c r="R369" s="73">
        <v>0</v>
      </c>
      <c r="S369" s="73">
        <v>0</v>
      </c>
    </row>
    <row r="370" spans="1:19" ht="15.5" customHeight="1">
      <c r="A370" s="73">
        <v>369</v>
      </c>
      <c r="C370" s="73" t="s">
        <v>2762</v>
      </c>
      <c r="E370" s="73">
        <v>2</v>
      </c>
      <c r="G370" s="73">
        <v>200</v>
      </c>
      <c r="H370" s="73">
        <v>1468</v>
      </c>
      <c r="K370" s="73">
        <v>1468</v>
      </c>
      <c r="N370" s="73">
        <v>3</v>
      </c>
      <c r="O370" s="73">
        <v>1</v>
      </c>
      <c r="P370" s="73">
        <v>146</v>
      </c>
      <c r="S370" s="73">
        <v>0</v>
      </c>
    </row>
    <row r="371" spans="1:19" ht="15.5" customHeight="1">
      <c r="A371" s="73">
        <v>370</v>
      </c>
      <c r="C371" s="73" t="s">
        <v>2763</v>
      </c>
      <c r="E371" s="73">
        <v>2</v>
      </c>
      <c r="H371" s="73">
        <v>1468</v>
      </c>
      <c r="K371" s="73">
        <v>1468</v>
      </c>
      <c r="N371" s="73">
        <v>3</v>
      </c>
      <c r="O371" s="73">
        <v>1</v>
      </c>
      <c r="P371" s="73">
        <v>146</v>
      </c>
      <c r="S371" s="73">
        <v>0</v>
      </c>
    </row>
    <row r="372" spans="1:19" ht="15.5" customHeight="1">
      <c r="A372" s="73">
        <v>371</v>
      </c>
      <c r="B372" s="73" t="s">
        <v>2764</v>
      </c>
      <c r="C372" s="73" t="s">
        <v>2765</v>
      </c>
      <c r="E372" s="73">
        <v>3</v>
      </c>
      <c r="H372" s="73">
        <v>1468</v>
      </c>
      <c r="K372" s="73">
        <v>1474</v>
      </c>
      <c r="N372" s="73">
        <v>3</v>
      </c>
      <c r="O372" s="73">
        <v>1</v>
      </c>
      <c r="P372" s="73">
        <v>146</v>
      </c>
      <c r="S372" s="73">
        <v>6</v>
      </c>
    </row>
    <row r="373" spans="1:19" ht="15.5" customHeight="1">
      <c r="A373" s="73">
        <v>372</v>
      </c>
      <c r="C373" s="73" t="s">
        <v>2766</v>
      </c>
      <c r="E373" s="73">
        <v>4</v>
      </c>
      <c r="G373" s="73">
        <v>4000</v>
      </c>
      <c r="H373" s="73">
        <v>1468</v>
      </c>
      <c r="K373" s="73">
        <v>1469</v>
      </c>
      <c r="N373" s="73">
        <v>4</v>
      </c>
      <c r="O373" s="73">
        <v>1</v>
      </c>
      <c r="P373" s="73">
        <v>146</v>
      </c>
      <c r="S373" s="73">
        <v>1</v>
      </c>
    </row>
    <row r="374" spans="1:19" ht="15.5" customHeight="1">
      <c r="A374" s="73">
        <v>373</v>
      </c>
      <c r="C374" s="73" t="s">
        <v>2767</v>
      </c>
      <c r="E374" s="73">
        <v>2</v>
      </c>
      <c r="H374" s="73">
        <v>1468</v>
      </c>
      <c r="K374" s="73">
        <v>1468</v>
      </c>
      <c r="N374" s="73">
        <v>7</v>
      </c>
      <c r="O374" s="73">
        <v>1</v>
      </c>
      <c r="P374" s="73">
        <v>146</v>
      </c>
      <c r="S374" s="73">
        <v>0</v>
      </c>
    </row>
    <row r="375" spans="1:19" ht="15.5" customHeight="1">
      <c r="A375" s="73">
        <v>374</v>
      </c>
      <c r="C375" s="73" t="s">
        <v>2768</v>
      </c>
      <c r="E375" s="73">
        <v>2</v>
      </c>
      <c r="H375" s="73">
        <v>1468</v>
      </c>
      <c r="K375" s="73">
        <v>1468</v>
      </c>
      <c r="N375" s="73">
        <v>9</v>
      </c>
      <c r="O375" s="73">
        <v>1</v>
      </c>
      <c r="P375" s="73">
        <v>146</v>
      </c>
      <c r="S375" s="73">
        <v>0</v>
      </c>
    </row>
    <row r="376" spans="1:19" ht="15.5" customHeight="1">
      <c r="A376" s="73">
        <v>375</v>
      </c>
      <c r="C376" s="73" t="s">
        <v>2769</v>
      </c>
      <c r="D376" s="73">
        <v>710</v>
      </c>
      <c r="E376" s="73">
        <v>2</v>
      </c>
      <c r="H376" s="73">
        <v>1468</v>
      </c>
      <c r="I376" s="73">
        <v>6</v>
      </c>
      <c r="K376" s="73">
        <v>1468</v>
      </c>
      <c r="L376" s="73">
        <v>6</v>
      </c>
      <c r="N376" s="73">
        <v>12</v>
      </c>
      <c r="O376" s="73">
        <v>1</v>
      </c>
      <c r="P376" s="73">
        <v>146</v>
      </c>
      <c r="R376" s="73">
        <v>0</v>
      </c>
      <c r="S376" s="73">
        <v>0</v>
      </c>
    </row>
    <row r="377" spans="1:19" ht="15.5" customHeight="1">
      <c r="A377" s="73">
        <v>376</v>
      </c>
      <c r="C377" s="73" t="s">
        <v>2770</v>
      </c>
      <c r="E377" s="73">
        <v>2</v>
      </c>
      <c r="H377" s="73">
        <v>1468</v>
      </c>
      <c r="I377" s="73">
        <v>11</v>
      </c>
      <c r="K377" s="73">
        <v>1470</v>
      </c>
      <c r="L377" s="73">
        <v>7</v>
      </c>
      <c r="N377" s="73">
        <v>12</v>
      </c>
      <c r="O377" s="73">
        <v>1</v>
      </c>
      <c r="P377" s="73">
        <v>146</v>
      </c>
      <c r="R377" s="73">
        <v>20</v>
      </c>
      <c r="S377" s="73">
        <v>2</v>
      </c>
    </row>
    <row r="378" spans="1:19" ht="15.5" customHeight="1">
      <c r="A378" s="73">
        <v>377</v>
      </c>
      <c r="B378" s="73" t="s">
        <v>2771</v>
      </c>
      <c r="C378" s="73" t="s">
        <v>2772</v>
      </c>
      <c r="E378" s="73">
        <v>2</v>
      </c>
      <c r="H378" s="73">
        <v>1469</v>
      </c>
      <c r="K378" s="73">
        <v>1471</v>
      </c>
      <c r="L378" s="73">
        <v>5</v>
      </c>
      <c r="M378" s="73">
        <v>4</v>
      </c>
      <c r="N378" s="73">
        <v>3</v>
      </c>
      <c r="O378" s="73">
        <v>1</v>
      </c>
      <c r="P378" s="73">
        <v>146</v>
      </c>
      <c r="S378" s="73">
        <v>2</v>
      </c>
    </row>
    <row r="379" spans="1:19" ht="15.5" customHeight="1">
      <c r="A379" s="73">
        <v>378</v>
      </c>
      <c r="C379" s="73" t="s">
        <v>2773</v>
      </c>
      <c r="E379" s="73">
        <v>2</v>
      </c>
      <c r="G379" s="73">
        <v>6000</v>
      </c>
      <c r="H379" s="73">
        <v>1469</v>
      </c>
      <c r="K379" s="73">
        <v>1475</v>
      </c>
      <c r="N379" s="73">
        <v>4</v>
      </c>
      <c r="O379" s="73">
        <v>1</v>
      </c>
      <c r="P379" s="73">
        <v>146</v>
      </c>
      <c r="S379" s="73">
        <v>6</v>
      </c>
    </row>
    <row r="380" spans="1:19" ht="15.5" customHeight="1">
      <c r="A380" s="73">
        <v>379</v>
      </c>
      <c r="C380" s="73" t="s">
        <v>2774</v>
      </c>
      <c r="E380" s="73">
        <v>3</v>
      </c>
      <c r="H380" s="73">
        <v>1469</v>
      </c>
      <c r="K380" s="73">
        <v>1470</v>
      </c>
      <c r="N380" s="73">
        <v>7</v>
      </c>
      <c r="O380" s="73">
        <v>1</v>
      </c>
      <c r="P380" s="73">
        <v>146</v>
      </c>
      <c r="S380" s="73">
        <v>1</v>
      </c>
    </row>
    <row r="381" spans="1:19" ht="15.5" customHeight="1">
      <c r="A381" s="73">
        <v>380</v>
      </c>
      <c r="C381" s="73" t="s">
        <v>2775</v>
      </c>
      <c r="E381" s="73">
        <v>2</v>
      </c>
      <c r="H381" s="73">
        <v>1469</v>
      </c>
      <c r="K381" s="73">
        <v>1469</v>
      </c>
      <c r="N381" s="73">
        <v>5</v>
      </c>
      <c r="O381" s="73">
        <v>1</v>
      </c>
      <c r="P381" s="73">
        <v>146</v>
      </c>
      <c r="S381" s="73">
        <v>0</v>
      </c>
    </row>
    <row r="382" spans="1:19" ht="15.5" customHeight="1">
      <c r="A382" s="73">
        <v>381</v>
      </c>
      <c r="C382" s="73" t="s">
        <v>2776</v>
      </c>
      <c r="E382" s="73">
        <v>2</v>
      </c>
      <c r="H382" s="73">
        <v>1470</v>
      </c>
      <c r="K382" s="73">
        <v>1471</v>
      </c>
      <c r="N382" s="73">
        <v>3</v>
      </c>
      <c r="O382" s="73">
        <v>1</v>
      </c>
      <c r="P382" s="73">
        <v>147</v>
      </c>
      <c r="S382" s="73">
        <v>1</v>
      </c>
    </row>
    <row r="383" spans="1:19" ht="15.5" customHeight="1">
      <c r="A383" s="73">
        <v>382</v>
      </c>
      <c r="C383" s="73" t="s">
        <v>2777</v>
      </c>
      <c r="E383" s="73">
        <v>2</v>
      </c>
      <c r="H383" s="73">
        <v>1470</v>
      </c>
      <c r="K383" s="73">
        <v>1474</v>
      </c>
      <c r="N383" s="73">
        <v>4</v>
      </c>
      <c r="O383" s="73">
        <v>1</v>
      </c>
      <c r="P383" s="73">
        <v>147</v>
      </c>
      <c r="S383" s="73">
        <v>4</v>
      </c>
    </row>
    <row r="384" spans="1:19" ht="15.5" customHeight="1">
      <c r="A384" s="73">
        <v>383</v>
      </c>
      <c r="C384" s="73" t="s">
        <v>2778</v>
      </c>
      <c r="E384" s="73">
        <v>2</v>
      </c>
      <c r="H384" s="73">
        <v>1470</v>
      </c>
      <c r="K384" s="73">
        <v>1470</v>
      </c>
      <c r="N384" s="73">
        <v>4</v>
      </c>
      <c r="O384" s="73">
        <v>1</v>
      </c>
      <c r="P384" s="73">
        <v>147</v>
      </c>
      <c r="S384" s="73">
        <v>0</v>
      </c>
    </row>
    <row r="385" spans="1:19" ht="15.5" customHeight="1">
      <c r="A385" s="73">
        <v>384</v>
      </c>
      <c r="C385" s="73" t="s">
        <v>2779</v>
      </c>
      <c r="E385" s="73">
        <v>2</v>
      </c>
      <c r="G385" s="73">
        <v>18000</v>
      </c>
      <c r="H385" s="73">
        <v>1470</v>
      </c>
      <c r="K385" s="73">
        <v>1478</v>
      </c>
      <c r="L385" s="73">
        <v>12</v>
      </c>
      <c r="M385" s="73">
        <v>7</v>
      </c>
      <c r="N385" s="73">
        <v>4</v>
      </c>
      <c r="O385" s="73">
        <v>1</v>
      </c>
      <c r="P385" s="73">
        <v>147</v>
      </c>
      <c r="S385" s="73">
        <v>8</v>
      </c>
    </row>
    <row r="386" spans="1:19" ht="15.5" customHeight="1">
      <c r="A386" s="73">
        <v>385</v>
      </c>
      <c r="C386" s="73" t="s">
        <v>2780</v>
      </c>
      <c r="E386" s="73">
        <v>2</v>
      </c>
      <c r="G386" s="73">
        <v>100</v>
      </c>
      <c r="H386" s="73">
        <v>1470</v>
      </c>
      <c r="I386" s="73">
        <v>5</v>
      </c>
      <c r="K386" s="73">
        <v>1470</v>
      </c>
      <c r="L386" s="73">
        <v>5</v>
      </c>
      <c r="N386" s="73">
        <v>12</v>
      </c>
      <c r="O386" s="73">
        <v>1</v>
      </c>
      <c r="P386" s="73">
        <v>147</v>
      </c>
      <c r="R386" s="73">
        <v>0</v>
      </c>
      <c r="S386" s="73">
        <v>0</v>
      </c>
    </row>
    <row r="387" spans="1:19" ht="15.5" customHeight="1">
      <c r="A387" s="73">
        <v>386</v>
      </c>
      <c r="C387" s="73" t="s">
        <v>2781</v>
      </c>
      <c r="D387" s="73">
        <v>710</v>
      </c>
      <c r="E387" s="73">
        <v>2</v>
      </c>
      <c r="G387" s="73">
        <v>1400</v>
      </c>
      <c r="H387" s="73">
        <v>1470</v>
      </c>
      <c r="I387" s="73">
        <v>11</v>
      </c>
      <c r="K387" s="73">
        <v>1470</v>
      </c>
      <c r="L387" s="73">
        <v>11</v>
      </c>
      <c r="N387" s="73">
        <v>12</v>
      </c>
      <c r="O387" s="73">
        <v>1</v>
      </c>
      <c r="P387" s="73">
        <v>147</v>
      </c>
      <c r="R387" s="73">
        <v>0</v>
      </c>
      <c r="S387" s="73">
        <v>0</v>
      </c>
    </row>
    <row r="388" spans="1:19" ht="15.5" customHeight="1">
      <c r="A388" s="73">
        <v>387</v>
      </c>
      <c r="B388" s="73" t="s">
        <v>2782</v>
      </c>
      <c r="C388" s="73" t="s">
        <v>2783</v>
      </c>
      <c r="E388" s="73">
        <v>2</v>
      </c>
      <c r="H388" s="73">
        <v>1471</v>
      </c>
      <c r="I388" s="73">
        <v>5</v>
      </c>
      <c r="J388" s="73">
        <v>10</v>
      </c>
      <c r="K388" s="73">
        <v>1471</v>
      </c>
      <c r="L388" s="73">
        <v>5</v>
      </c>
      <c r="M388" s="73">
        <v>27</v>
      </c>
      <c r="N388" s="73">
        <v>3</v>
      </c>
      <c r="O388" s="73">
        <v>1</v>
      </c>
      <c r="P388" s="73">
        <v>147</v>
      </c>
      <c r="Q388" s="73">
        <v>17</v>
      </c>
      <c r="R388" s="73">
        <v>0</v>
      </c>
      <c r="S388" s="73">
        <v>0</v>
      </c>
    </row>
    <row r="389" spans="1:19" ht="15.5" customHeight="1">
      <c r="A389" s="73">
        <v>388</v>
      </c>
      <c r="B389" s="73" t="s">
        <v>2784</v>
      </c>
      <c r="C389" s="73" t="s">
        <v>2785</v>
      </c>
      <c r="E389" s="73">
        <v>2</v>
      </c>
      <c r="G389" s="73">
        <v>4500</v>
      </c>
      <c r="H389" s="73">
        <v>1471</v>
      </c>
      <c r="K389" s="73">
        <v>1472</v>
      </c>
      <c r="N389" s="73">
        <v>3</v>
      </c>
      <c r="O389" s="73">
        <v>1</v>
      </c>
      <c r="P389" s="73">
        <v>147</v>
      </c>
      <c r="S389" s="73">
        <v>1</v>
      </c>
    </row>
    <row r="390" spans="1:19" ht="15.5" customHeight="1">
      <c r="A390" s="73">
        <v>389</v>
      </c>
      <c r="C390" s="73" t="s">
        <v>2786</v>
      </c>
      <c r="E390" s="73">
        <v>2</v>
      </c>
      <c r="H390" s="73">
        <v>1471</v>
      </c>
      <c r="K390" s="73">
        <v>1475</v>
      </c>
      <c r="N390" s="73">
        <v>4</v>
      </c>
      <c r="O390" s="73">
        <v>1</v>
      </c>
      <c r="P390" s="73">
        <v>147</v>
      </c>
      <c r="S390" s="73">
        <v>4</v>
      </c>
    </row>
    <row r="391" spans="1:19" ht="15.5" customHeight="1">
      <c r="A391" s="73">
        <v>390</v>
      </c>
      <c r="B391" s="73" t="s">
        <v>2787</v>
      </c>
      <c r="C391" s="73" t="s">
        <v>2788</v>
      </c>
      <c r="E391" s="73">
        <v>2</v>
      </c>
      <c r="G391" s="73">
        <v>6400</v>
      </c>
      <c r="H391" s="73">
        <v>1471</v>
      </c>
      <c r="K391" s="73">
        <v>1478</v>
      </c>
      <c r="N391" s="73">
        <v>4</v>
      </c>
      <c r="O391" s="73">
        <v>1</v>
      </c>
      <c r="P391" s="73">
        <v>147</v>
      </c>
      <c r="S391" s="73">
        <v>7</v>
      </c>
    </row>
    <row r="392" spans="1:19" ht="15.5" customHeight="1">
      <c r="A392" s="73">
        <v>391</v>
      </c>
      <c r="C392" s="73" t="s">
        <v>2789</v>
      </c>
      <c r="E392" s="73">
        <v>2</v>
      </c>
      <c r="G392" s="73">
        <v>1800</v>
      </c>
      <c r="H392" s="73">
        <v>1471</v>
      </c>
      <c r="K392" s="73">
        <v>1475</v>
      </c>
      <c r="N392" s="73">
        <v>4</v>
      </c>
      <c r="O392" s="73">
        <v>1</v>
      </c>
      <c r="P392" s="73">
        <v>147</v>
      </c>
      <c r="S392" s="73">
        <v>4</v>
      </c>
    </row>
    <row r="393" spans="1:19" ht="15.5" customHeight="1">
      <c r="A393" s="73">
        <v>392</v>
      </c>
      <c r="C393" s="73" t="s">
        <v>2790</v>
      </c>
      <c r="D393" s="73">
        <v>710</v>
      </c>
      <c r="E393" s="73">
        <v>2</v>
      </c>
      <c r="H393" s="73">
        <v>1471</v>
      </c>
      <c r="I393" s="73">
        <v>3</v>
      </c>
      <c r="K393" s="73">
        <v>1471</v>
      </c>
      <c r="L393" s="73">
        <v>3</v>
      </c>
      <c r="N393" s="73">
        <v>12</v>
      </c>
      <c r="O393" s="73">
        <v>1</v>
      </c>
      <c r="P393" s="73">
        <v>147</v>
      </c>
      <c r="R393" s="73">
        <v>0</v>
      </c>
      <c r="S393" s="73">
        <v>0</v>
      </c>
    </row>
    <row r="394" spans="1:19" ht="15.5" customHeight="1">
      <c r="A394" s="73">
        <v>393</v>
      </c>
      <c r="C394" s="73" t="s">
        <v>2791</v>
      </c>
      <c r="D394" s="73">
        <v>710</v>
      </c>
      <c r="E394" s="73">
        <v>2</v>
      </c>
      <c r="H394" s="73">
        <v>1471</v>
      </c>
      <c r="K394" s="73">
        <v>1472</v>
      </c>
      <c r="L394" s="73">
        <v>9</v>
      </c>
      <c r="N394" s="73">
        <v>12</v>
      </c>
      <c r="O394" s="73">
        <v>1</v>
      </c>
      <c r="P394" s="73">
        <v>147</v>
      </c>
      <c r="S394" s="73">
        <v>1</v>
      </c>
    </row>
    <row r="395" spans="1:19" ht="15.5" customHeight="1">
      <c r="A395" s="73">
        <v>394</v>
      </c>
      <c r="C395" s="73" t="s">
        <v>2792</v>
      </c>
      <c r="E395" s="73">
        <v>2</v>
      </c>
      <c r="H395" s="73">
        <v>1472</v>
      </c>
      <c r="K395" s="73">
        <v>1473</v>
      </c>
      <c r="N395" s="73">
        <v>3</v>
      </c>
      <c r="O395" s="73">
        <v>1</v>
      </c>
      <c r="P395" s="73">
        <v>147</v>
      </c>
      <c r="S395" s="73">
        <v>1</v>
      </c>
    </row>
    <row r="396" spans="1:19" ht="15.5" customHeight="1">
      <c r="A396" s="73">
        <v>395</v>
      </c>
      <c r="C396" s="73" t="s">
        <v>2793</v>
      </c>
      <c r="E396" s="73">
        <v>2</v>
      </c>
      <c r="H396" s="73">
        <v>1472</v>
      </c>
      <c r="K396" s="73">
        <v>1472</v>
      </c>
      <c r="N396" s="73">
        <v>4</v>
      </c>
      <c r="O396" s="73">
        <v>1</v>
      </c>
      <c r="P396" s="73">
        <v>147</v>
      </c>
      <c r="S396" s="73">
        <v>0</v>
      </c>
    </row>
    <row r="397" spans="1:19" ht="15.5" customHeight="1">
      <c r="A397" s="73">
        <v>396</v>
      </c>
      <c r="C397" s="73" t="s">
        <v>2794</v>
      </c>
      <c r="E397" s="73">
        <v>2</v>
      </c>
      <c r="H397" s="73">
        <v>1472</v>
      </c>
      <c r="K397" s="73">
        <v>1472</v>
      </c>
      <c r="N397" s="73">
        <v>4</v>
      </c>
      <c r="O397" s="73">
        <v>1</v>
      </c>
      <c r="P397" s="73">
        <v>147</v>
      </c>
      <c r="S397" s="73">
        <v>0</v>
      </c>
    </row>
    <row r="398" spans="1:19" ht="15.5" customHeight="1">
      <c r="A398" s="73">
        <v>397</v>
      </c>
      <c r="C398" s="73" t="s">
        <v>2795</v>
      </c>
      <c r="E398" s="73">
        <v>3</v>
      </c>
      <c r="H398" s="73">
        <v>1472</v>
      </c>
      <c r="K398" s="73">
        <v>1475</v>
      </c>
      <c r="L398" s="73">
        <v>3</v>
      </c>
      <c r="M398" s="73">
        <v>10</v>
      </c>
      <c r="N398" s="73">
        <v>3</v>
      </c>
      <c r="O398" s="73">
        <v>1</v>
      </c>
      <c r="P398" s="73">
        <v>147</v>
      </c>
      <c r="S398" s="73">
        <v>3</v>
      </c>
    </row>
    <row r="399" spans="1:19" ht="15.5" customHeight="1">
      <c r="A399" s="73">
        <v>398</v>
      </c>
      <c r="C399" s="73" t="s">
        <v>2796</v>
      </c>
      <c r="E399" s="73">
        <v>2</v>
      </c>
      <c r="H399" s="73">
        <v>1472</v>
      </c>
      <c r="I399" s="73">
        <v>1</v>
      </c>
      <c r="K399" s="73">
        <v>1473</v>
      </c>
      <c r="L399" s="73">
        <v>7</v>
      </c>
      <c r="N399" s="73">
        <v>12</v>
      </c>
      <c r="O399" s="73">
        <v>1</v>
      </c>
      <c r="P399" s="73">
        <v>147</v>
      </c>
      <c r="R399" s="73">
        <v>18</v>
      </c>
      <c r="S399" s="73">
        <v>1</v>
      </c>
    </row>
    <row r="400" spans="1:19" ht="15.5" customHeight="1">
      <c r="A400" s="73">
        <v>399</v>
      </c>
      <c r="C400" s="73" t="s">
        <v>2797</v>
      </c>
      <c r="D400" s="73">
        <v>710</v>
      </c>
      <c r="E400" s="73">
        <v>2</v>
      </c>
      <c r="G400" s="73">
        <v>350</v>
      </c>
      <c r="H400" s="73">
        <v>1472</v>
      </c>
      <c r="I400" s="73">
        <v>6</v>
      </c>
      <c r="K400" s="73">
        <v>1472</v>
      </c>
      <c r="L400" s="73">
        <v>9</v>
      </c>
      <c r="N400" s="73">
        <v>12</v>
      </c>
      <c r="O400" s="73">
        <v>1</v>
      </c>
      <c r="P400" s="73">
        <v>147</v>
      </c>
      <c r="R400" s="73">
        <v>3</v>
      </c>
      <c r="S400" s="73">
        <v>0</v>
      </c>
    </row>
    <row r="401" spans="1:19" ht="15.5" customHeight="1">
      <c r="A401" s="73">
        <v>400</v>
      </c>
      <c r="C401" s="73" t="s">
        <v>2798</v>
      </c>
      <c r="E401" s="73">
        <v>2</v>
      </c>
      <c r="H401" s="73">
        <v>1473</v>
      </c>
      <c r="K401" s="73">
        <v>1473</v>
      </c>
      <c r="N401" s="73">
        <v>3</v>
      </c>
      <c r="O401" s="73">
        <v>1</v>
      </c>
      <c r="P401" s="73">
        <v>147</v>
      </c>
      <c r="S401" s="73">
        <v>0</v>
      </c>
    </row>
    <row r="402" spans="1:19" ht="15.5" customHeight="1">
      <c r="A402" s="73">
        <v>401</v>
      </c>
      <c r="C402" s="73" t="s">
        <v>2799</v>
      </c>
      <c r="E402" s="73">
        <v>2</v>
      </c>
      <c r="H402" s="73">
        <v>1473</v>
      </c>
      <c r="K402" s="73">
        <v>1473</v>
      </c>
      <c r="N402" s="73">
        <v>7</v>
      </c>
      <c r="O402" s="73">
        <v>1</v>
      </c>
      <c r="P402" s="73">
        <v>147</v>
      </c>
      <c r="S402" s="73">
        <v>0</v>
      </c>
    </row>
    <row r="403" spans="1:19" ht="15.5" customHeight="1">
      <c r="A403" s="73">
        <v>402</v>
      </c>
      <c r="C403" s="73" t="s">
        <v>2800</v>
      </c>
      <c r="E403" s="73">
        <v>2</v>
      </c>
      <c r="H403" s="73">
        <v>1473</v>
      </c>
      <c r="K403" s="73">
        <v>1474</v>
      </c>
      <c r="N403" s="73">
        <v>8</v>
      </c>
      <c r="O403" s="73">
        <v>1</v>
      </c>
      <c r="P403" s="73">
        <v>147</v>
      </c>
      <c r="S403" s="73">
        <v>1</v>
      </c>
    </row>
    <row r="404" spans="1:19" ht="15.5" customHeight="1">
      <c r="A404" s="73">
        <v>403</v>
      </c>
      <c r="C404" s="73" t="s">
        <v>2801</v>
      </c>
      <c r="E404" s="73">
        <v>2</v>
      </c>
      <c r="H404" s="73">
        <v>1473</v>
      </c>
      <c r="K404" s="73">
        <v>1473</v>
      </c>
      <c r="N404" s="73">
        <v>10</v>
      </c>
      <c r="O404" s="73">
        <v>1</v>
      </c>
      <c r="P404" s="73">
        <v>147</v>
      </c>
      <c r="S404" s="73">
        <v>0</v>
      </c>
    </row>
    <row r="405" spans="1:19" ht="15.5" customHeight="1">
      <c r="A405" s="73">
        <v>404</v>
      </c>
      <c r="C405" s="73" t="s">
        <v>2802</v>
      </c>
      <c r="E405" s="73">
        <v>2</v>
      </c>
      <c r="H405" s="73">
        <v>1473</v>
      </c>
      <c r="I405" s="73">
        <v>7</v>
      </c>
      <c r="K405" s="73">
        <v>1473</v>
      </c>
      <c r="L405" s="73">
        <v>7</v>
      </c>
      <c r="N405" s="73">
        <v>12</v>
      </c>
      <c r="O405" s="73">
        <v>1</v>
      </c>
      <c r="P405" s="73">
        <v>147</v>
      </c>
      <c r="R405" s="73">
        <v>0</v>
      </c>
      <c r="S405" s="73">
        <v>0</v>
      </c>
    </row>
    <row r="406" spans="1:19" ht="15.5" customHeight="1">
      <c r="A406" s="73">
        <v>405</v>
      </c>
      <c r="C406" s="73" t="s">
        <v>2803</v>
      </c>
      <c r="E406" s="73">
        <v>2</v>
      </c>
      <c r="H406" s="73">
        <v>1473</v>
      </c>
      <c r="I406" s="73">
        <v>4</v>
      </c>
      <c r="K406" s="73">
        <v>1473</v>
      </c>
      <c r="L406" s="73">
        <v>7</v>
      </c>
      <c r="N406" s="73">
        <v>12</v>
      </c>
      <c r="O406" s="73">
        <v>1</v>
      </c>
      <c r="P406" s="73">
        <v>147</v>
      </c>
      <c r="R406" s="73">
        <v>3</v>
      </c>
      <c r="S406" s="73">
        <v>0</v>
      </c>
    </row>
    <row r="407" spans="1:19" ht="15.5" customHeight="1">
      <c r="A407" s="73">
        <v>406</v>
      </c>
      <c r="C407" s="73" t="s">
        <v>2804</v>
      </c>
      <c r="D407" s="73">
        <v>710</v>
      </c>
      <c r="E407" s="73">
        <v>2</v>
      </c>
      <c r="G407" s="73">
        <v>350</v>
      </c>
      <c r="H407" s="73">
        <v>1473</v>
      </c>
      <c r="I407" s="73">
        <v>9</v>
      </c>
      <c r="K407" s="73">
        <v>1473</v>
      </c>
      <c r="L407" s="73">
        <v>9</v>
      </c>
      <c r="N407" s="73">
        <v>12</v>
      </c>
      <c r="O407" s="73">
        <v>1</v>
      </c>
      <c r="P407" s="73">
        <v>147</v>
      </c>
      <c r="R407" s="73">
        <v>0</v>
      </c>
      <c r="S407" s="73">
        <v>0</v>
      </c>
    </row>
    <row r="408" spans="1:19" ht="15.5" customHeight="1">
      <c r="A408" s="73">
        <v>407</v>
      </c>
      <c r="C408" s="73" t="s">
        <v>2805</v>
      </c>
      <c r="E408" s="73">
        <v>2</v>
      </c>
      <c r="H408" s="73">
        <v>1474</v>
      </c>
      <c r="K408" s="73">
        <v>1474</v>
      </c>
      <c r="N408" s="73">
        <v>3</v>
      </c>
      <c r="O408" s="73">
        <v>1</v>
      </c>
      <c r="P408" s="73">
        <v>147</v>
      </c>
      <c r="S408" s="73">
        <v>0</v>
      </c>
    </row>
    <row r="409" spans="1:19" ht="15.5" customHeight="1">
      <c r="A409" s="73">
        <v>408</v>
      </c>
      <c r="C409" s="73" t="s">
        <v>2806</v>
      </c>
      <c r="E409" s="73">
        <v>6</v>
      </c>
      <c r="G409" s="73">
        <v>12000</v>
      </c>
      <c r="H409" s="73">
        <v>1474</v>
      </c>
      <c r="I409" s="73">
        <v>11</v>
      </c>
      <c r="J409" s="73">
        <v>13</v>
      </c>
      <c r="K409" s="73">
        <v>1477</v>
      </c>
      <c r="L409" s="73">
        <v>1</v>
      </c>
      <c r="M409" s="73">
        <v>5</v>
      </c>
      <c r="N409" s="73">
        <v>3</v>
      </c>
      <c r="O409" s="73">
        <v>1</v>
      </c>
      <c r="P409" s="73">
        <v>147</v>
      </c>
      <c r="Q409" s="73">
        <v>772</v>
      </c>
      <c r="R409" s="73">
        <v>26</v>
      </c>
      <c r="S409" s="73">
        <v>3</v>
      </c>
    </row>
    <row r="410" spans="1:19" ht="15.5" customHeight="1">
      <c r="A410" s="73">
        <v>409</v>
      </c>
      <c r="C410" s="73" t="s">
        <v>2807</v>
      </c>
      <c r="E410" s="73">
        <v>2</v>
      </c>
      <c r="H410" s="73">
        <v>1474</v>
      </c>
      <c r="K410" s="73">
        <v>1474</v>
      </c>
      <c r="N410" s="73">
        <v>4</v>
      </c>
      <c r="O410" s="73">
        <v>1</v>
      </c>
      <c r="P410" s="73">
        <v>147</v>
      </c>
      <c r="S410" s="73">
        <v>0</v>
      </c>
    </row>
    <row r="411" spans="1:19" ht="15.5" customHeight="1">
      <c r="A411" s="73">
        <v>410</v>
      </c>
      <c r="C411" s="73" t="s">
        <v>2808</v>
      </c>
      <c r="E411" s="73">
        <v>2</v>
      </c>
      <c r="H411" s="73">
        <v>1474</v>
      </c>
      <c r="K411" s="73">
        <v>1474</v>
      </c>
      <c r="N411" s="73">
        <v>4</v>
      </c>
      <c r="O411" s="73">
        <v>1</v>
      </c>
      <c r="P411" s="73">
        <v>147</v>
      </c>
      <c r="S411" s="73">
        <v>0</v>
      </c>
    </row>
    <row r="412" spans="1:19" ht="15.5" customHeight="1">
      <c r="A412" s="73">
        <v>411</v>
      </c>
      <c r="C412" s="73" t="s">
        <v>2809</v>
      </c>
      <c r="E412" s="73">
        <v>2</v>
      </c>
      <c r="H412" s="73">
        <v>1474</v>
      </c>
      <c r="I412" s="73">
        <v>8</v>
      </c>
      <c r="K412" s="73">
        <v>1474</v>
      </c>
      <c r="L412" s="73">
        <v>8</v>
      </c>
      <c r="N412" s="73">
        <v>12</v>
      </c>
      <c r="O412" s="73">
        <v>1</v>
      </c>
      <c r="P412" s="73">
        <v>147</v>
      </c>
      <c r="R412" s="73">
        <v>0</v>
      </c>
      <c r="S412" s="73">
        <v>0</v>
      </c>
    </row>
    <row r="413" spans="1:19" ht="15.5" customHeight="1">
      <c r="A413" s="73">
        <v>412</v>
      </c>
      <c r="C413" s="73" t="s">
        <v>2810</v>
      </c>
      <c r="E413" s="73">
        <v>2</v>
      </c>
      <c r="G413" s="73">
        <v>1400</v>
      </c>
      <c r="H413" s="73">
        <v>1475</v>
      </c>
      <c r="K413" s="73">
        <v>1475</v>
      </c>
      <c r="L413" s="73">
        <v>8</v>
      </c>
      <c r="M413" s="73">
        <v>29</v>
      </c>
      <c r="N413" s="73">
        <v>3</v>
      </c>
      <c r="O413" s="73">
        <v>1</v>
      </c>
      <c r="P413" s="73">
        <v>147</v>
      </c>
      <c r="S413" s="73">
        <v>0</v>
      </c>
    </row>
    <row r="414" spans="1:19" ht="15.5" customHeight="1">
      <c r="A414" s="73">
        <v>413</v>
      </c>
      <c r="C414" s="73" t="s">
        <v>2811</v>
      </c>
      <c r="E414" s="73">
        <v>2</v>
      </c>
      <c r="H414" s="73">
        <v>1475</v>
      </c>
      <c r="K414" s="73">
        <v>1475</v>
      </c>
      <c r="N414" s="73">
        <v>4</v>
      </c>
      <c r="O414" s="73">
        <v>1</v>
      </c>
      <c r="P414" s="73">
        <v>147</v>
      </c>
      <c r="S414" s="73">
        <v>0</v>
      </c>
    </row>
    <row r="415" spans="1:19" ht="15.5" customHeight="1">
      <c r="A415" s="73">
        <v>414</v>
      </c>
      <c r="C415" s="73" t="s">
        <v>2812</v>
      </c>
      <c r="E415" s="73">
        <v>2</v>
      </c>
      <c r="H415" s="73">
        <v>1475</v>
      </c>
      <c r="K415" s="73">
        <v>1476</v>
      </c>
      <c r="N415" s="73">
        <v>4</v>
      </c>
      <c r="O415" s="73">
        <v>1</v>
      </c>
      <c r="P415" s="73">
        <v>147</v>
      </c>
      <c r="S415" s="73">
        <v>1</v>
      </c>
    </row>
    <row r="416" spans="1:19" ht="15.5" customHeight="1">
      <c r="A416" s="73">
        <v>415</v>
      </c>
      <c r="C416" s="73" t="s">
        <v>2813</v>
      </c>
      <c r="E416" s="73">
        <v>2</v>
      </c>
      <c r="H416" s="73">
        <v>1475</v>
      </c>
      <c r="K416" s="73">
        <v>1476</v>
      </c>
      <c r="N416" s="73">
        <v>4</v>
      </c>
      <c r="O416" s="73">
        <v>1</v>
      </c>
      <c r="P416" s="73">
        <v>147</v>
      </c>
      <c r="S416" s="73">
        <v>1</v>
      </c>
    </row>
    <row r="417" spans="1:19" ht="15.5" customHeight="1">
      <c r="A417" s="73">
        <v>416</v>
      </c>
      <c r="B417" s="73" t="s">
        <v>2814</v>
      </c>
      <c r="C417" s="73" t="s">
        <v>2815</v>
      </c>
      <c r="H417" s="73">
        <v>1475</v>
      </c>
      <c r="K417" s="73">
        <v>1479</v>
      </c>
      <c r="L417" s="73">
        <v>9</v>
      </c>
      <c r="M417" s="73">
        <v>14</v>
      </c>
      <c r="N417" s="73">
        <v>3</v>
      </c>
      <c r="O417" s="73">
        <v>1</v>
      </c>
      <c r="P417" s="73">
        <v>147</v>
      </c>
      <c r="S417" s="73">
        <v>4</v>
      </c>
    </row>
    <row r="418" spans="1:19" ht="15.5" customHeight="1">
      <c r="A418" s="73">
        <v>417</v>
      </c>
      <c r="C418" s="73" t="s">
        <v>2816</v>
      </c>
      <c r="D418" s="73">
        <v>710</v>
      </c>
      <c r="E418" s="73">
        <v>2</v>
      </c>
      <c r="G418" s="73">
        <v>8500</v>
      </c>
      <c r="H418" s="73">
        <v>1475</v>
      </c>
      <c r="K418" s="73">
        <v>1475</v>
      </c>
      <c r="N418" s="73">
        <v>12</v>
      </c>
      <c r="O418" s="73">
        <v>1</v>
      </c>
      <c r="P418" s="73">
        <v>147</v>
      </c>
      <c r="S418" s="73">
        <v>0</v>
      </c>
    </row>
    <row r="419" spans="1:19" ht="15.5" customHeight="1">
      <c r="A419" s="73">
        <v>418</v>
      </c>
      <c r="C419" s="73" t="s">
        <v>2817</v>
      </c>
      <c r="D419" s="73">
        <v>710</v>
      </c>
      <c r="E419" s="73">
        <v>2</v>
      </c>
      <c r="H419" s="73">
        <v>1475</v>
      </c>
      <c r="K419" s="73">
        <v>1475</v>
      </c>
      <c r="N419" s="73">
        <v>12</v>
      </c>
      <c r="O419" s="73">
        <v>1</v>
      </c>
      <c r="P419" s="73">
        <v>147</v>
      </c>
      <c r="S419" s="73">
        <v>0</v>
      </c>
    </row>
    <row r="420" spans="1:19" ht="15.5" customHeight="1">
      <c r="A420" s="73">
        <v>419</v>
      </c>
      <c r="C420" s="73" t="s">
        <v>2818</v>
      </c>
      <c r="E420" s="73">
        <v>2</v>
      </c>
      <c r="G420" s="73">
        <v>2000</v>
      </c>
      <c r="H420" s="73">
        <v>1476</v>
      </c>
      <c r="K420" s="73">
        <v>1479</v>
      </c>
      <c r="N420" s="73">
        <v>3</v>
      </c>
      <c r="O420" s="73">
        <v>1</v>
      </c>
      <c r="P420" s="73">
        <v>147</v>
      </c>
      <c r="S420" s="73">
        <v>3</v>
      </c>
    </row>
    <row r="421" spans="1:19" ht="15.5" customHeight="1">
      <c r="A421" s="73">
        <v>420</v>
      </c>
      <c r="C421" s="73" t="s">
        <v>2819</v>
      </c>
      <c r="E421" s="73">
        <v>2</v>
      </c>
      <c r="H421" s="73">
        <v>1476</v>
      </c>
      <c r="K421" s="73">
        <v>1479</v>
      </c>
      <c r="N421" s="73">
        <v>3</v>
      </c>
      <c r="O421" s="73">
        <v>1</v>
      </c>
      <c r="P421" s="73">
        <v>147</v>
      </c>
      <c r="S421" s="73">
        <v>3</v>
      </c>
    </row>
    <row r="422" spans="1:19" ht="15.5" customHeight="1">
      <c r="A422" s="73">
        <v>421</v>
      </c>
      <c r="C422" s="73" t="s">
        <v>2820</v>
      </c>
      <c r="E422" s="73">
        <v>2</v>
      </c>
      <c r="H422" s="73">
        <v>1476</v>
      </c>
      <c r="K422" s="73">
        <v>1476</v>
      </c>
      <c r="N422" s="73">
        <v>7</v>
      </c>
      <c r="O422" s="73">
        <v>1</v>
      </c>
      <c r="P422" s="73">
        <v>147</v>
      </c>
      <c r="S422" s="73">
        <v>0</v>
      </c>
    </row>
    <row r="423" spans="1:19" ht="15.5" customHeight="1">
      <c r="A423" s="73">
        <v>422</v>
      </c>
      <c r="C423" s="73" t="s">
        <v>2821</v>
      </c>
      <c r="D423" s="73">
        <v>710</v>
      </c>
      <c r="E423" s="73">
        <v>2</v>
      </c>
      <c r="G423" s="73">
        <v>10000</v>
      </c>
      <c r="H423" s="73">
        <v>1476</v>
      </c>
      <c r="I423" s="73">
        <v>11</v>
      </c>
      <c r="K423" s="73">
        <v>1476</v>
      </c>
      <c r="L423" s="73">
        <v>11</v>
      </c>
      <c r="N423" s="73">
        <v>12</v>
      </c>
      <c r="O423" s="73">
        <v>1</v>
      </c>
      <c r="P423" s="73">
        <v>147</v>
      </c>
      <c r="R423" s="73">
        <v>0</v>
      </c>
      <c r="S423" s="73">
        <v>0</v>
      </c>
    </row>
    <row r="424" spans="1:19" ht="15.5" customHeight="1">
      <c r="A424" s="73">
        <v>423</v>
      </c>
      <c r="C424" s="73" t="s">
        <v>2822</v>
      </c>
      <c r="E424" s="73">
        <v>3</v>
      </c>
      <c r="H424" s="73">
        <v>1477</v>
      </c>
      <c r="K424" s="73">
        <v>1477</v>
      </c>
      <c r="N424" s="73">
        <v>3</v>
      </c>
      <c r="O424" s="73">
        <v>1</v>
      </c>
      <c r="P424" s="73">
        <v>147</v>
      </c>
      <c r="S424" s="73">
        <v>0</v>
      </c>
    </row>
    <row r="425" spans="1:19" ht="15.5" customHeight="1">
      <c r="A425" s="73">
        <v>424</v>
      </c>
      <c r="C425" s="73" t="s">
        <v>2823</v>
      </c>
      <c r="E425" s="73">
        <v>2</v>
      </c>
      <c r="G425" s="73">
        <v>4000</v>
      </c>
      <c r="H425" s="73">
        <v>1477</v>
      </c>
      <c r="K425" s="73">
        <v>1478</v>
      </c>
      <c r="N425" s="73">
        <v>4</v>
      </c>
      <c r="O425" s="73">
        <v>1</v>
      </c>
      <c r="P425" s="73">
        <v>147</v>
      </c>
      <c r="S425" s="73">
        <v>1</v>
      </c>
    </row>
    <row r="426" spans="1:19" ht="15.5" customHeight="1">
      <c r="A426" s="73">
        <v>425</v>
      </c>
      <c r="C426" s="73" t="s">
        <v>2824</v>
      </c>
      <c r="E426" s="73">
        <v>3</v>
      </c>
      <c r="G426" s="73">
        <v>3000</v>
      </c>
      <c r="H426" s="73">
        <v>1477</v>
      </c>
      <c r="K426" s="73">
        <v>1479</v>
      </c>
      <c r="L426" s="73">
        <v>8</v>
      </c>
      <c r="M426" s="73">
        <v>7</v>
      </c>
      <c r="N426" s="73">
        <v>3</v>
      </c>
      <c r="O426" s="73">
        <v>1</v>
      </c>
      <c r="P426" s="73">
        <v>147</v>
      </c>
      <c r="S426" s="73">
        <v>2</v>
      </c>
    </row>
    <row r="427" spans="1:19" ht="15.5" customHeight="1">
      <c r="A427" s="73">
        <v>426</v>
      </c>
      <c r="B427" s="73" t="s">
        <v>2825</v>
      </c>
      <c r="C427" s="73" t="s">
        <v>2826</v>
      </c>
      <c r="E427" s="73">
        <v>2</v>
      </c>
      <c r="H427" s="73">
        <v>1477</v>
      </c>
      <c r="K427" s="73">
        <v>1492</v>
      </c>
      <c r="N427" s="73">
        <v>3</v>
      </c>
      <c r="O427" s="73">
        <v>1</v>
      </c>
      <c r="P427" s="73">
        <v>147</v>
      </c>
      <c r="S427" s="73">
        <v>15</v>
      </c>
    </row>
    <row r="428" spans="1:19" ht="15.5" customHeight="1">
      <c r="A428" s="73">
        <v>427</v>
      </c>
      <c r="B428" s="73" t="s">
        <v>2827</v>
      </c>
      <c r="C428" s="73" t="s">
        <v>2828</v>
      </c>
      <c r="E428" s="73">
        <v>4</v>
      </c>
      <c r="G428" s="73">
        <v>800</v>
      </c>
      <c r="H428" s="73">
        <v>1477</v>
      </c>
      <c r="K428" s="73">
        <v>1478</v>
      </c>
      <c r="L428" s="73">
        <v>1</v>
      </c>
      <c r="N428" s="73">
        <v>4</v>
      </c>
      <c r="O428" s="73">
        <v>1</v>
      </c>
      <c r="P428" s="73">
        <v>147</v>
      </c>
      <c r="S428" s="73">
        <v>1</v>
      </c>
    </row>
    <row r="429" spans="1:19" ht="15.5" customHeight="1">
      <c r="A429" s="73">
        <v>428</v>
      </c>
      <c r="C429" s="73" t="s">
        <v>2829</v>
      </c>
      <c r="E429" s="73">
        <v>2</v>
      </c>
      <c r="H429" s="73">
        <v>1477</v>
      </c>
      <c r="K429" s="73">
        <v>1477</v>
      </c>
      <c r="N429" s="73">
        <v>6</v>
      </c>
      <c r="O429" s="73">
        <v>1</v>
      </c>
      <c r="P429" s="73">
        <v>147</v>
      </c>
      <c r="S429" s="73">
        <v>0</v>
      </c>
    </row>
    <row r="430" spans="1:19" ht="15.5" customHeight="1">
      <c r="A430" s="73">
        <v>429</v>
      </c>
      <c r="C430" s="73" t="s">
        <v>2830</v>
      </c>
      <c r="E430" s="73">
        <v>3</v>
      </c>
      <c r="H430" s="73">
        <v>1477</v>
      </c>
      <c r="K430" s="73">
        <v>1483</v>
      </c>
      <c r="N430" s="73">
        <v>7</v>
      </c>
      <c r="O430" s="73">
        <v>1</v>
      </c>
      <c r="P430" s="73">
        <v>147</v>
      </c>
      <c r="S430" s="73">
        <v>6</v>
      </c>
    </row>
    <row r="431" spans="1:19" ht="15.5" customHeight="1">
      <c r="A431" s="73">
        <v>430</v>
      </c>
      <c r="C431" s="73" t="s">
        <v>2831</v>
      </c>
      <c r="D431" s="73">
        <v>710</v>
      </c>
      <c r="E431" s="73">
        <v>2</v>
      </c>
      <c r="H431" s="73">
        <v>1477</v>
      </c>
      <c r="I431" s="73">
        <v>11</v>
      </c>
      <c r="K431" s="73">
        <v>1477</v>
      </c>
      <c r="L431" s="73">
        <v>11</v>
      </c>
      <c r="N431" s="73">
        <v>12</v>
      </c>
      <c r="O431" s="73">
        <v>1</v>
      </c>
      <c r="P431" s="73">
        <v>147</v>
      </c>
      <c r="R431" s="73">
        <v>0</v>
      </c>
      <c r="S431" s="73">
        <v>0</v>
      </c>
    </row>
    <row r="432" spans="1:19" ht="15.5" customHeight="1">
      <c r="A432" s="73">
        <v>431</v>
      </c>
      <c r="C432" s="73" t="s">
        <v>2832</v>
      </c>
      <c r="E432" s="73">
        <v>2</v>
      </c>
      <c r="H432" s="73">
        <v>1478</v>
      </c>
      <c r="K432" s="73">
        <v>1479</v>
      </c>
      <c r="N432" s="73">
        <v>3</v>
      </c>
      <c r="O432" s="73">
        <v>1</v>
      </c>
      <c r="P432" s="73">
        <v>147</v>
      </c>
      <c r="S432" s="73">
        <v>1</v>
      </c>
    </row>
    <row r="433" spans="1:19" ht="15.5" customHeight="1">
      <c r="A433" s="73">
        <v>432</v>
      </c>
      <c r="C433" s="73" t="s">
        <v>2833</v>
      </c>
      <c r="E433" s="73">
        <v>2</v>
      </c>
      <c r="H433" s="73">
        <v>1478</v>
      </c>
      <c r="K433" s="73">
        <v>1478</v>
      </c>
      <c r="N433" s="73">
        <v>4</v>
      </c>
      <c r="O433" s="73">
        <v>1</v>
      </c>
      <c r="P433" s="73">
        <v>147</v>
      </c>
      <c r="S433" s="73">
        <v>0</v>
      </c>
    </row>
    <row r="434" spans="1:19" ht="15.5" customHeight="1">
      <c r="A434" s="73">
        <v>433</v>
      </c>
      <c r="C434" s="73" t="s">
        <v>2834</v>
      </c>
      <c r="E434" s="73">
        <v>3</v>
      </c>
      <c r="H434" s="73">
        <v>1478</v>
      </c>
      <c r="K434" s="73">
        <v>1479</v>
      </c>
      <c r="N434" s="73">
        <v>4</v>
      </c>
      <c r="O434" s="73">
        <v>1</v>
      </c>
      <c r="P434" s="73">
        <v>147</v>
      </c>
      <c r="S434" s="73">
        <v>1</v>
      </c>
    </row>
    <row r="435" spans="1:19" ht="15.5" customHeight="1">
      <c r="A435" s="73">
        <v>434</v>
      </c>
      <c r="C435" s="73" t="s">
        <v>2835</v>
      </c>
      <c r="E435" s="73">
        <v>6</v>
      </c>
      <c r="H435" s="73">
        <v>1478</v>
      </c>
      <c r="K435" s="73">
        <v>1480</v>
      </c>
      <c r="L435" s="73">
        <v>3</v>
      </c>
      <c r="M435" s="73">
        <v>6</v>
      </c>
      <c r="N435" s="73">
        <v>3</v>
      </c>
      <c r="O435" s="73">
        <v>1</v>
      </c>
      <c r="P435" s="73">
        <v>147</v>
      </c>
      <c r="S435" s="73">
        <v>2</v>
      </c>
    </row>
    <row r="436" spans="1:19" ht="15.5" customHeight="1">
      <c r="A436" s="73">
        <v>435</v>
      </c>
      <c r="C436" s="73" t="s">
        <v>2836</v>
      </c>
      <c r="E436" s="73">
        <v>2</v>
      </c>
      <c r="G436" s="73">
        <v>800</v>
      </c>
      <c r="H436" s="73">
        <v>1478</v>
      </c>
      <c r="K436" s="73">
        <v>1478</v>
      </c>
      <c r="N436" s="73">
        <v>4</v>
      </c>
      <c r="O436" s="73">
        <v>1</v>
      </c>
      <c r="P436" s="73">
        <v>147</v>
      </c>
      <c r="S436" s="73">
        <v>0</v>
      </c>
    </row>
    <row r="437" spans="1:19" ht="15.5" customHeight="1">
      <c r="A437" s="73">
        <v>436</v>
      </c>
      <c r="C437" s="73" t="s">
        <v>2837</v>
      </c>
      <c r="E437" s="73">
        <v>2</v>
      </c>
      <c r="H437" s="73">
        <v>1478</v>
      </c>
      <c r="K437" s="73">
        <v>1479</v>
      </c>
      <c r="N437" s="73">
        <v>4</v>
      </c>
      <c r="O437" s="73">
        <v>1</v>
      </c>
      <c r="P437" s="73">
        <v>147</v>
      </c>
      <c r="S437" s="73">
        <v>1</v>
      </c>
    </row>
    <row r="438" spans="1:19" ht="15.5" customHeight="1">
      <c r="A438" s="73">
        <v>437</v>
      </c>
      <c r="C438" s="73" t="s">
        <v>2838</v>
      </c>
      <c r="E438" s="73">
        <v>2</v>
      </c>
      <c r="H438" s="73">
        <v>1478</v>
      </c>
      <c r="K438" s="73">
        <v>1489</v>
      </c>
      <c r="N438" s="73">
        <v>4</v>
      </c>
      <c r="O438" s="73">
        <v>1</v>
      </c>
      <c r="P438" s="73">
        <v>147</v>
      </c>
      <c r="S438" s="73">
        <v>11</v>
      </c>
    </row>
    <row r="439" spans="1:19" ht="15.5" customHeight="1">
      <c r="A439" s="73">
        <v>438</v>
      </c>
      <c r="C439" s="73" t="s">
        <v>2839</v>
      </c>
      <c r="D439" s="73">
        <v>710</v>
      </c>
      <c r="E439" s="73">
        <v>2</v>
      </c>
      <c r="G439" s="73">
        <v>36</v>
      </c>
      <c r="H439" s="73">
        <v>1478</v>
      </c>
      <c r="I439" s="73">
        <v>3</v>
      </c>
      <c r="K439" s="73">
        <v>1478</v>
      </c>
      <c r="L439" s="73">
        <v>3</v>
      </c>
      <c r="N439" s="73">
        <v>12</v>
      </c>
      <c r="O439" s="73">
        <v>1</v>
      </c>
      <c r="P439" s="73">
        <v>147</v>
      </c>
      <c r="R439" s="73">
        <v>0</v>
      </c>
      <c r="S439" s="73">
        <v>0</v>
      </c>
    </row>
    <row r="440" spans="1:19" ht="15.5" customHeight="1">
      <c r="A440" s="73">
        <v>439</v>
      </c>
      <c r="C440" s="73" t="s">
        <v>2840</v>
      </c>
      <c r="E440" s="73">
        <v>2</v>
      </c>
      <c r="H440" s="73">
        <v>1479</v>
      </c>
      <c r="K440" s="73">
        <v>1479</v>
      </c>
      <c r="N440" s="73">
        <v>11</v>
      </c>
      <c r="O440" s="73">
        <v>1</v>
      </c>
      <c r="P440" s="73">
        <v>147</v>
      </c>
      <c r="S440" s="73">
        <v>0</v>
      </c>
    </row>
    <row r="441" spans="1:19" ht="15.5" customHeight="1">
      <c r="A441" s="73">
        <v>440</v>
      </c>
      <c r="C441" s="73" t="s">
        <v>2841</v>
      </c>
      <c r="E441" s="73">
        <v>2</v>
      </c>
      <c r="H441" s="73">
        <v>1479</v>
      </c>
      <c r="K441" s="73">
        <v>1479</v>
      </c>
      <c r="N441" s="73">
        <v>4</v>
      </c>
      <c r="O441" s="73">
        <v>1</v>
      </c>
      <c r="P441" s="73">
        <v>147</v>
      </c>
      <c r="S441" s="73">
        <v>0</v>
      </c>
    </row>
    <row r="442" spans="1:19" ht="15.5" customHeight="1">
      <c r="A442" s="73">
        <v>441</v>
      </c>
      <c r="C442" s="73" t="s">
        <v>2842</v>
      </c>
      <c r="E442" s="73">
        <v>2</v>
      </c>
      <c r="H442" s="73">
        <v>1479</v>
      </c>
      <c r="K442" s="73">
        <v>1481</v>
      </c>
      <c r="N442" s="73">
        <v>4</v>
      </c>
      <c r="O442" s="73">
        <v>1</v>
      </c>
      <c r="P442" s="73">
        <v>147</v>
      </c>
      <c r="S442" s="73">
        <v>2</v>
      </c>
    </row>
    <row r="443" spans="1:19" ht="15.5" customHeight="1">
      <c r="A443" s="73">
        <v>442</v>
      </c>
      <c r="C443" s="73" t="s">
        <v>2843</v>
      </c>
      <c r="E443" s="73">
        <v>2</v>
      </c>
      <c r="H443" s="73">
        <v>1479</v>
      </c>
      <c r="K443" s="73">
        <v>1483</v>
      </c>
      <c r="N443" s="73">
        <v>4</v>
      </c>
      <c r="O443" s="73">
        <v>1</v>
      </c>
      <c r="P443" s="73">
        <v>147</v>
      </c>
      <c r="S443" s="73">
        <v>4</v>
      </c>
    </row>
    <row r="444" spans="1:19" ht="15.5" customHeight="1">
      <c r="A444" s="73">
        <v>443</v>
      </c>
      <c r="C444" s="73" t="s">
        <v>2844</v>
      </c>
      <c r="D444" s="73">
        <v>710</v>
      </c>
      <c r="E444" s="73">
        <v>2</v>
      </c>
      <c r="H444" s="73">
        <v>1479</v>
      </c>
      <c r="I444" s="73">
        <v>9</v>
      </c>
      <c r="K444" s="73">
        <v>1479</v>
      </c>
      <c r="L444" s="73">
        <v>9</v>
      </c>
      <c r="N444" s="73">
        <v>12</v>
      </c>
      <c r="O444" s="73">
        <v>1</v>
      </c>
      <c r="P444" s="73">
        <v>147</v>
      </c>
      <c r="R444" s="73">
        <v>0</v>
      </c>
      <c r="S444" s="73">
        <v>0</v>
      </c>
    </row>
    <row r="445" spans="1:19" ht="15.5" customHeight="1">
      <c r="A445" s="73">
        <v>444</v>
      </c>
      <c r="C445" s="73" t="s">
        <v>2845</v>
      </c>
      <c r="D445" s="73">
        <v>710</v>
      </c>
      <c r="E445" s="73">
        <v>2</v>
      </c>
      <c r="H445" s="73">
        <v>1479</v>
      </c>
      <c r="K445" s="73">
        <v>1479</v>
      </c>
      <c r="N445" s="73">
        <v>12</v>
      </c>
      <c r="O445" s="73">
        <v>1</v>
      </c>
      <c r="P445" s="73">
        <v>147</v>
      </c>
      <c r="S445" s="73">
        <v>0</v>
      </c>
    </row>
    <row r="446" spans="1:19" ht="15.5" customHeight="1">
      <c r="A446" s="73">
        <v>445</v>
      </c>
      <c r="C446" s="73" t="s">
        <v>2846</v>
      </c>
      <c r="E446" s="73">
        <v>2</v>
      </c>
      <c r="H446" s="73">
        <v>1480</v>
      </c>
      <c r="K446" s="73">
        <v>1480</v>
      </c>
      <c r="N446" s="73">
        <v>3</v>
      </c>
      <c r="O446" s="73">
        <v>1</v>
      </c>
      <c r="P446" s="73">
        <v>148</v>
      </c>
      <c r="S446" s="73">
        <v>0</v>
      </c>
    </row>
    <row r="447" spans="1:19" ht="15.5" customHeight="1">
      <c r="A447" s="73">
        <v>446</v>
      </c>
      <c r="C447" s="73" t="s">
        <v>2847</v>
      </c>
      <c r="E447" s="73">
        <v>2</v>
      </c>
      <c r="H447" s="73">
        <v>1480</v>
      </c>
      <c r="K447" s="73">
        <v>1481</v>
      </c>
      <c r="N447" s="73">
        <v>3</v>
      </c>
      <c r="O447" s="73">
        <v>1</v>
      </c>
      <c r="P447" s="73">
        <v>148</v>
      </c>
      <c r="S447" s="73">
        <v>1</v>
      </c>
    </row>
    <row r="448" spans="1:19" ht="15.5" customHeight="1">
      <c r="A448" s="73">
        <v>447</v>
      </c>
      <c r="C448" s="73" t="s">
        <v>2848</v>
      </c>
      <c r="E448" s="73">
        <v>2</v>
      </c>
      <c r="H448" s="73">
        <v>1480</v>
      </c>
      <c r="K448" s="73">
        <v>1480</v>
      </c>
      <c r="N448" s="73">
        <v>4</v>
      </c>
      <c r="O448" s="73">
        <v>1</v>
      </c>
      <c r="P448" s="73">
        <v>148</v>
      </c>
      <c r="S448" s="73">
        <v>0</v>
      </c>
    </row>
    <row r="449" spans="1:19" ht="15.5" customHeight="1">
      <c r="A449" s="73">
        <v>448</v>
      </c>
      <c r="C449" s="73" t="s">
        <v>2849</v>
      </c>
      <c r="E449" s="73">
        <v>2</v>
      </c>
      <c r="G449" s="73">
        <v>1500</v>
      </c>
      <c r="H449" s="73">
        <v>1480</v>
      </c>
      <c r="K449" s="73">
        <v>1480</v>
      </c>
      <c r="N449" s="73">
        <v>3</v>
      </c>
      <c r="O449" s="73">
        <v>1</v>
      </c>
      <c r="P449" s="73">
        <v>148</v>
      </c>
      <c r="S449" s="73">
        <v>0</v>
      </c>
    </row>
    <row r="450" spans="1:19" ht="15.5" customHeight="1">
      <c r="A450" s="73">
        <v>449</v>
      </c>
      <c r="C450" s="73" t="s">
        <v>2850</v>
      </c>
      <c r="E450" s="73">
        <v>2</v>
      </c>
      <c r="G450" s="73">
        <v>800</v>
      </c>
      <c r="H450" s="73">
        <v>1480</v>
      </c>
      <c r="K450" s="73">
        <v>1480</v>
      </c>
      <c r="N450" s="73">
        <v>4</v>
      </c>
      <c r="O450" s="73">
        <v>1</v>
      </c>
      <c r="P450" s="73">
        <v>148</v>
      </c>
      <c r="S450" s="73">
        <v>0</v>
      </c>
    </row>
    <row r="451" spans="1:19" ht="15.5" customHeight="1">
      <c r="A451" s="73">
        <v>450</v>
      </c>
      <c r="C451" s="73" t="s">
        <v>2851</v>
      </c>
      <c r="E451" s="73">
        <v>2</v>
      </c>
      <c r="H451" s="73">
        <v>1480</v>
      </c>
      <c r="K451" s="73">
        <v>1491</v>
      </c>
      <c r="N451" s="73">
        <v>4</v>
      </c>
      <c r="O451" s="73">
        <v>1</v>
      </c>
      <c r="P451" s="73">
        <v>148</v>
      </c>
      <c r="S451" s="73">
        <v>11</v>
      </c>
    </row>
    <row r="452" spans="1:19" ht="15.5" customHeight="1">
      <c r="A452" s="73">
        <v>451</v>
      </c>
      <c r="C452" s="73" t="s">
        <v>2852</v>
      </c>
      <c r="E452" s="73">
        <v>2</v>
      </c>
      <c r="G452" s="73">
        <v>430</v>
      </c>
      <c r="H452" s="73">
        <v>1480</v>
      </c>
      <c r="I452" s="73">
        <v>1</v>
      </c>
      <c r="K452" s="73">
        <v>1480</v>
      </c>
      <c r="L452" s="73">
        <v>12</v>
      </c>
      <c r="N452" s="73">
        <v>12</v>
      </c>
      <c r="O452" s="73">
        <v>1</v>
      </c>
      <c r="P452" s="73">
        <v>148</v>
      </c>
      <c r="R452" s="73">
        <v>11</v>
      </c>
      <c r="S452" s="73">
        <v>0</v>
      </c>
    </row>
    <row r="453" spans="1:19" ht="15.5" customHeight="1">
      <c r="A453" s="73">
        <v>452</v>
      </c>
      <c r="C453" s="73" t="s">
        <v>2853</v>
      </c>
      <c r="D453" s="73">
        <v>710</v>
      </c>
      <c r="E453" s="73">
        <v>2</v>
      </c>
      <c r="H453" s="73">
        <v>1480</v>
      </c>
      <c r="I453" s="73">
        <v>12</v>
      </c>
      <c r="K453" s="73">
        <v>1480</v>
      </c>
      <c r="L453" s="73">
        <v>12</v>
      </c>
      <c r="N453" s="73">
        <v>12</v>
      </c>
      <c r="O453" s="73">
        <v>1</v>
      </c>
      <c r="P453" s="73">
        <v>148</v>
      </c>
      <c r="R453" s="73">
        <v>0</v>
      </c>
      <c r="S453" s="73">
        <v>0</v>
      </c>
    </row>
    <row r="454" spans="1:19" ht="15.5" customHeight="1">
      <c r="A454" s="73">
        <v>453</v>
      </c>
      <c r="C454" s="73" t="s">
        <v>2854</v>
      </c>
      <c r="H454" s="73">
        <v>1481</v>
      </c>
      <c r="K454" s="73">
        <v>1481</v>
      </c>
      <c r="N454" s="73">
        <v>3</v>
      </c>
      <c r="O454" s="73">
        <v>1</v>
      </c>
      <c r="P454" s="73">
        <v>148</v>
      </c>
      <c r="S454" s="73">
        <v>0</v>
      </c>
    </row>
    <row r="455" spans="1:19" ht="15.5" customHeight="1">
      <c r="A455" s="73">
        <v>454</v>
      </c>
      <c r="C455" s="73" t="s">
        <v>2855</v>
      </c>
      <c r="E455" s="73">
        <v>2</v>
      </c>
      <c r="G455" s="73">
        <v>15200</v>
      </c>
      <c r="H455" s="73">
        <v>1480</v>
      </c>
      <c r="K455" s="73">
        <v>1483</v>
      </c>
      <c r="N455" s="73">
        <v>4</v>
      </c>
      <c r="O455" s="73">
        <v>1</v>
      </c>
      <c r="P455" s="73">
        <v>148</v>
      </c>
      <c r="S455" s="73">
        <v>3</v>
      </c>
    </row>
    <row r="456" spans="1:19" ht="15.5" customHeight="1">
      <c r="A456" s="73">
        <v>455</v>
      </c>
      <c r="C456" s="73" t="s">
        <v>2856</v>
      </c>
      <c r="H456" s="73">
        <v>1481</v>
      </c>
      <c r="K456" s="73">
        <v>1482</v>
      </c>
      <c r="N456" s="73">
        <v>4</v>
      </c>
      <c r="O456" s="73">
        <v>1</v>
      </c>
      <c r="P456" s="73">
        <v>148</v>
      </c>
      <c r="S456" s="73">
        <v>1</v>
      </c>
    </row>
    <row r="457" spans="1:19" ht="15.5" customHeight="1">
      <c r="A457" s="73">
        <v>456</v>
      </c>
      <c r="C457" s="73" t="s">
        <v>2857</v>
      </c>
      <c r="E457" s="73">
        <v>2</v>
      </c>
      <c r="G457" s="73">
        <v>2000</v>
      </c>
      <c r="H457" s="73">
        <v>1481</v>
      </c>
      <c r="K457" s="73">
        <v>1483</v>
      </c>
      <c r="N457" s="73">
        <v>4</v>
      </c>
      <c r="O457" s="73">
        <v>1</v>
      </c>
      <c r="P457" s="73">
        <v>148</v>
      </c>
      <c r="S457" s="73">
        <v>2</v>
      </c>
    </row>
    <row r="458" spans="1:19" ht="15.5" customHeight="1">
      <c r="A458" s="73">
        <v>457</v>
      </c>
      <c r="C458" s="73" t="s">
        <v>2858</v>
      </c>
      <c r="E458" s="73">
        <v>2</v>
      </c>
      <c r="H458" s="73">
        <v>1481</v>
      </c>
      <c r="K458" s="73">
        <v>1481</v>
      </c>
      <c r="N458" s="73">
        <v>9</v>
      </c>
      <c r="O458" s="73">
        <v>1</v>
      </c>
      <c r="P458" s="73">
        <v>148</v>
      </c>
      <c r="S458" s="73">
        <v>0</v>
      </c>
    </row>
    <row r="459" spans="1:19" ht="15.5" customHeight="1">
      <c r="A459" s="73">
        <v>458</v>
      </c>
      <c r="B459" s="73" t="s">
        <v>2859</v>
      </c>
      <c r="C459" s="73" t="s">
        <v>2860</v>
      </c>
      <c r="E459" s="73">
        <v>2</v>
      </c>
      <c r="G459" s="73">
        <v>10000</v>
      </c>
      <c r="H459" s="73">
        <v>1481</v>
      </c>
      <c r="I459" s="73">
        <v>12</v>
      </c>
      <c r="J459" s="73">
        <v>26</v>
      </c>
      <c r="K459" s="73">
        <v>1492</v>
      </c>
      <c r="L459" s="73">
        <v>1</v>
      </c>
      <c r="M459" s="73">
        <v>2</v>
      </c>
      <c r="N459" s="73">
        <v>3</v>
      </c>
      <c r="O459" s="73">
        <v>1</v>
      </c>
      <c r="P459" s="73">
        <v>148</v>
      </c>
      <c r="Q459" s="73">
        <v>3606</v>
      </c>
      <c r="R459" s="73">
        <v>121</v>
      </c>
      <c r="S459" s="73">
        <v>11</v>
      </c>
    </row>
    <row r="460" spans="1:19" ht="15.5" customHeight="1">
      <c r="A460" s="73">
        <v>459</v>
      </c>
      <c r="C460" s="73" t="s">
        <v>2861</v>
      </c>
      <c r="E460" s="73">
        <v>2</v>
      </c>
      <c r="G460" s="73">
        <v>120</v>
      </c>
      <c r="H460" s="73">
        <v>1481</v>
      </c>
      <c r="I460" s="73">
        <v>2</v>
      </c>
      <c r="K460" s="73">
        <v>1481</v>
      </c>
      <c r="L460" s="73">
        <v>6</v>
      </c>
      <c r="N460" s="73">
        <v>12</v>
      </c>
      <c r="O460" s="73">
        <v>1</v>
      </c>
      <c r="P460" s="73">
        <v>148</v>
      </c>
      <c r="R460" s="73">
        <v>4</v>
      </c>
      <c r="S460" s="73">
        <v>0</v>
      </c>
    </row>
    <row r="461" spans="1:19" ht="15.5" customHeight="1">
      <c r="A461" s="73">
        <v>460</v>
      </c>
      <c r="C461" s="73" t="s">
        <v>2862</v>
      </c>
      <c r="E461" s="73">
        <v>2</v>
      </c>
      <c r="G461" s="73">
        <v>4500</v>
      </c>
      <c r="H461" s="73">
        <v>1482</v>
      </c>
      <c r="K461" s="73">
        <v>1484</v>
      </c>
      <c r="N461" s="73">
        <v>3</v>
      </c>
      <c r="O461" s="73">
        <v>1</v>
      </c>
      <c r="P461" s="73">
        <v>148</v>
      </c>
      <c r="S461" s="73">
        <v>2</v>
      </c>
    </row>
    <row r="462" spans="1:19" ht="15.5" customHeight="1">
      <c r="A462" s="73">
        <v>461</v>
      </c>
      <c r="C462" s="73" t="s">
        <v>2863</v>
      </c>
      <c r="E462" s="73">
        <v>2</v>
      </c>
      <c r="H462" s="73">
        <v>1482</v>
      </c>
      <c r="K462" s="73">
        <v>1482</v>
      </c>
      <c r="N462" s="73">
        <v>4</v>
      </c>
      <c r="O462" s="73">
        <v>1</v>
      </c>
      <c r="P462" s="73">
        <v>148</v>
      </c>
      <c r="S462" s="73">
        <v>0</v>
      </c>
    </row>
    <row r="463" spans="1:19" ht="15.5" customHeight="1">
      <c r="A463" s="73">
        <v>462</v>
      </c>
      <c r="C463" s="73" t="s">
        <v>2864</v>
      </c>
      <c r="E463" s="73">
        <v>6</v>
      </c>
      <c r="H463" s="73">
        <v>1482</v>
      </c>
      <c r="K463" s="73">
        <v>1484</v>
      </c>
      <c r="N463" s="73">
        <v>3</v>
      </c>
      <c r="O463" s="73">
        <v>1</v>
      </c>
      <c r="P463" s="73">
        <v>148</v>
      </c>
      <c r="S463" s="73">
        <v>2</v>
      </c>
    </row>
    <row r="464" spans="1:19" ht="15.5" customHeight="1">
      <c r="A464" s="73">
        <v>463</v>
      </c>
      <c r="B464" s="73" t="s">
        <v>2865</v>
      </c>
      <c r="C464" s="73" t="s">
        <v>2866</v>
      </c>
      <c r="E464" s="73">
        <v>2</v>
      </c>
      <c r="H464" s="73">
        <v>1483</v>
      </c>
      <c r="I464" s="73">
        <v>10</v>
      </c>
      <c r="K464" s="73">
        <v>1483</v>
      </c>
      <c r="L464" s="73">
        <v>10</v>
      </c>
      <c r="N464" s="73">
        <v>3</v>
      </c>
      <c r="O464" s="73">
        <v>1</v>
      </c>
      <c r="P464" s="73">
        <v>148</v>
      </c>
      <c r="R464" s="73">
        <v>0</v>
      </c>
      <c r="S464" s="73">
        <v>0</v>
      </c>
    </row>
    <row r="465" spans="1:19" ht="15.5" customHeight="1">
      <c r="A465" s="73">
        <v>464</v>
      </c>
      <c r="C465" s="73" t="s">
        <v>2867</v>
      </c>
      <c r="E465" s="73">
        <v>2</v>
      </c>
      <c r="H465" s="73">
        <v>1483</v>
      </c>
      <c r="K465" s="73">
        <v>1483</v>
      </c>
      <c r="N465" s="73">
        <v>9</v>
      </c>
      <c r="O465" s="73">
        <v>1</v>
      </c>
      <c r="P465" s="73">
        <v>148</v>
      </c>
      <c r="S465" s="73">
        <v>0</v>
      </c>
    </row>
    <row r="466" spans="1:19" ht="15.5" customHeight="1">
      <c r="A466" s="73">
        <v>465</v>
      </c>
      <c r="C466" s="73" t="s">
        <v>2868</v>
      </c>
      <c r="E466" s="73">
        <v>3</v>
      </c>
      <c r="H466" s="73">
        <v>1483</v>
      </c>
      <c r="K466" s="73">
        <v>1485</v>
      </c>
      <c r="N466" s="73">
        <v>3</v>
      </c>
      <c r="O466" s="73">
        <v>1</v>
      </c>
      <c r="P466" s="73">
        <v>148</v>
      </c>
      <c r="S466" s="73">
        <v>2</v>
      </c>
    </row>
    <row r="467" spans="1:19" ht="15.5" customHeight="1">
      <c r="A467" s="73">
        <v>466</v>
      </c>
      <c r="C467" s="73" t="s">
        <v>2869</v>
      </c>
      <c r="D467" s="73">
        <v>710</v>
      </c>
      <c r="E467" s="73">
        <v>2</v>
      </c>
      <c r="H467" s="73">
        <v>1483</v>
      </c>
      <c r="I467" s="73">
        <v>6</v>
      </c>
      <c r="K467" s="73">
        <v>1483</v>
      </c>
      <c r="L467" s="73">
        <v>6</v>
      </c>
      <c r="N467" s="73">
        <v>12</v>
      </c>
      <c r="O467" s="73">
        <v>1</v>
      </c>
      <c r="P467" s="73">
        <v>148</v>
      </c>
      <c r="R467" s="73">
        <v>0</v>
      </c>
      <c r="S467" s="73">
        <v>0</v>
      </c>
    </row>
    <row r="468" spans="1:19" ht="15.5" customHeight="1">
      <c r="A468" s="73">
        <v>467</v>
      </c>
      <c r="C468" s="73" t="s">
        <v>2870</v>
      </c>
      <c r="E468" s="73">
        <v>2</v>
      </c>
      <c r="G468" s="73">
        <v>1000</v>
      </c>
      <c r="H468" s="73">
        <v>1483</v>
      </c>
      <c r="I468" s="73">
        <v>7</v>
      </c>
      <c r="K468" s="73">
        <v>1486</v>
      </c>
      <c r="L468" s="73">
        <v>7</v>
      </c>
      <c r="N468" s="73">
        <v>12</v>
      </c>
      <c r="O468" s="73">
        <v>1</v>
      </c>
      <c r="P468" s="73">
        <v>148</v>
      </c>
      <c r="R468" s="73">
        <v>36</v>
      </c>
      <c r="S468" s="73">
        <v>3</v>
      </c>
    </row>
    <row r="469" spans="1:19" ht="15.5" customHeight="1">
      <c r="A469" s="73">
        <v>468</v>
      </c>
      <c r="C469" s="73" t="s">
        <v>2871</v>
      </c>
      <c r="E469" s="73">
        <v>4</v>
      </c>
      <c r="G469" s="73">
        <v>3200</v>
      </c>
      <c r="H469" s="73">
        <v>1484</v>
      </c>
      <c r="K469" s="73">
        <v>1489</v>
      </c>
      <c r="N469" s="73">
        <v>4</v>
      </c>
      <c r="O469" s="73">
        <v>1</v>
      </c>
      <c r="P469" s="73">
        <v>148</v>
      </c>
      <c r="S469" s="73">
        <v>5</v>
      </c>
    </row>
    <row r="470" spans="1:19" ht="15.5" customHeight="1">
      <c r="A470" s="73">
        <v>469</v>
      </c>
      <c r="C470" s="73" t="s">
        <v>2872</v>
      </c>
      <c r="E470" s="73">
        <v>2</v>
      </c>
      <c r="H470" s="73">
        <v>1484</v>
      </c>
      <c r="K470" s="73">
        <v>1485</v>
      </c>
      <c r="N470" s="73">
        <v>4</v>
      </c>
      <c r="O470" s="73">
        <v>1</v>
      </c>
      <c r="P470" s="73">
        <v>148</v>
      </c>
      <c r="S470" s="73">
        <v>1</v>
      </c>
    </row>
    <row r="471" spans="1:19" ht="15.5" customHeight="1">
      <c r="A471" s="73">
        <v>470</v>
      </c>
      <c r="C471" s="73" t="s">
        <v>2873</v>
      </c>
      <c r="E471" s="73">
        <v>3</v>
      </c>
      <c r="H471" s="73">
        <v>1484</v>
      </c>
      <c r="K471" s="73">
        <v>1484</v>
      </c>
      <c r="N471" s="73">
        <v>7</v>
      </c>
      <c r="O471" s="73">
        <v>1</v>
      </c>
      <c r="P471" s="73">
        <v>148</v>
      </c>
      <c r="S471" s="73">
        <v>0</v>
      </c>
    </row>
    <row r="472" spans="1:19" ht="15.5" customHeight="1">
      <c r="A472" s="73">
        <v>471</v>
      </c>
      <c r="B472" s="73" t="s">
        <v>2874</v>
      </c>
      <c r="C472" s="73" t="s">
        <v>2875</v>
      </c>
      <c r="E472" s="73">
        <v>3</v>
      </c>
      <c r="G472" s="73">
        <v>800</v>
      </c>
      <c r="H472" s="73">
        <v>1485</v>
      </c>
      <c r="K472" s="73">
        <v>1491</v>
      </c>
      <c r="N472" s="73">
        <v>3</v>
      </c>
      <c r="O472" s="73">
        <v>1</v>
      </c>
      <c r="P472" s="73">
        <v>148</v>
      </c>
      <c r="S472" s="73">
        <v>6</v>
      </c>
    </row>
    <row r="473" spans="1:19" ht="15.5" customHeight="1">
      <c r="A473" s="73">
        <v>472</v>
      </c>
      <c r="C473" s="73" t="s">
        <v>2876</v>
      </c>
      <c r="E473" s="73">
        <v>2</v>
      </c>
      <c r="H473" s="73">
        <v>1485</v>
      </c>
      <c r="K473" s="73">
        <v>1487</v>
      </c>
      <c r="N473" s="73">
        <v>3</v>
      </c>
      <c r="O473" s="73">
        <v>1</v>
      </c>
      <c r="P473" s="73">
        <v>148</v>
      </c>
      <c r="S473" s="73">
        <v>2</v>
      </c>
    </row>
    <row r="474" spans="1:19" ht="15.5" customHeight="1">
      <c r="A474" s="73">
        <v>473</v>
      </c>
      <c r="C474" s="73" t="s">
        <v>2877</v>
      </c>
      <c r="E474" s="73">
        <v>4</v>
      </c>
      <c r="H474" s="73">
        <v>1485</v>
      </c>
      <c r="K474" s="73">
        <v>1485</v>
      </c>
      <c r="N474" s="73">
        <v>3</v>
      </c>
      <c r="O474" s="73">
        <v>1</v>
      </c>
      <c r="P474" s="73">
        <v>148</v>
      </c>
      <c r="S474" s="73">
        <v>0</v>
      </c>
    </row>
    <row r="475" spans="1:19" ht="15.5" customHeight="1">
      <c r="A475" s="73">
        <v>474</v>
      </c>
      <c r="B475" s="73" t="s">
        <v>2878</v>
      </c>
      <c r="C475" s="73" t="s">
        <v>2879</v>
      </c>
      <c r="E475" s="73">
        <v>2</v>
      </c>
      <c r="G475" s="73">
        <v>1500</v>
      </c>
      <c r="H475" s="73">
        <v>1485</v>
      </c>
      <c r="I475" s="73">
        <v>8</v>
      </c>
      <c r="K475" s="73">
        <v>1485</v>
      </c>
      <c r="L475" s="73">
        <v>8</v>
      </c>
      <c r="M475" s="73">
        <v>22</v>
      </c>
      <c r="N475" s="73">
        <v>3</v>
      </c>
      <c r="O475" s="73">
        <v>1</v>
      </c>
      <c r="P475" s="73">
        <v>148</v>
      </c>
      <c r="R475" s="73">
        <v>0</v>
      </c>
      <c r="S475" s="73">
        <v>0</v>
      </c>
    </row>
    <row r="476" spans="1:19" ht="15.5" customHeight="1">
      <c r="A476" s="73">
        <v>475</v>
      </c>
      <c r="C476" s="73" t="s">
        <v>2880</v>
      </c>
      <c r="E476" s="73">
        <v>2</v>
      </c>
      <c r="H476" s="73">
        <v>1485</v>
      </c>
      <c r="K476" s="73">
        <v>1490</v>
      </c>
      <c r="N476" s="73">
        <v>5</v>
      </c>
      <c r="O476" s="73">
        <v>1</v>
      </c>
      <c r="P476" s="73">
        <v>148</v>
      </c>
      <c r="S476" s="73">
        <v>5</v>
      </c>
    </row>
    <row r="477" spans="1:19" ht="15.5" customHeight="1">
      <c r="A477" s="73">
        <v>476</v>
      </c>
      <c r="C477" s="73" t="s">
        <v>2881</v>
      </c>
      <c r="D477" s="73">
        <v>710</v>
      </c>
      <c r="E477" s="73">
        <v>2</v>
      </c>
      <c r="H477" s="73">
        <v>1485</v>
      </c>
      <c r="K477" s="73">
        <v>1485</v>
      </c>
      <c r="N477" s="73">
        <v>12</v>
      </c>
      <c r="O477" s="73">
        <v>1</v>
      </c>
      <c r="P477" s="73">
        <v>148</v>
      </c>
      <c r="S477" s="73">
        <v>0</v>
      </c>
    </row>
    <row r="478" spans="1:19" ht="15.5" customHeight="1">
      <c r="A478" s="73">
        <v>477</v>
      </c>
      <c r="C478" s="73" t="s">
        <v>2882</v>
      </c>
      <c r="E478" s="73">
        <v>2</v>
      </c>
      <c r="H478" s="73">
        <v>1486</v>
      </c>
      <c r="K478" s="73">
        <v>1489</v>
      </c>
      <c r="N478" s="73">
        <v>3</v>
      </c>
      <c r="O478" s="73">
        <v>1</v>
      </c>
      <c r="P478" s="73">
        <v>148</v>
      </c>
      <c r="S478" s="73">
        <v>3</v>
      </c>
    </row>
    <row r="479" spans="1:19" ht="15.5" customHeight="1">
      <c r="A479" s="73">
        <v>478</v>
      </c>
      <c r="B479" s="73" t="s">
        <v>2883</v>
      </c>
      <c r="C479" s="73" t="s">
        <v>2884</v>
      </c>
      <c r="E479" s="73">
        <v>2</v>
      </c>
      <c r="H479" s="73">
        <v>1486</v>
      </c>
      <c r="K479" s="73">
        <v>1486</v>
      </c>
      <c r="N479" s="73">
        <v>3</v>
      </c>
      <c r="O479" s="73">
        <v>1</v>
      </c>
      <c r="P479" s="73">
        <v>148</v>
      </c>
      <c r="S479" s="73">
        <v>0</v>
      </c>
    </row>
    <row r="480" spans="1:19" ht="15.5" customHeight="1">
      <c r="A480" s="73">
        <v>479</v>
      </c>
      <c r="C480" s="73" t="s">
        <v>2885</v>
      </c>
      <c r="E480" s="73">
        <v>2</v>
      </c>
      <c r="H480" s="73">
        <v>1487</v>
      </c>
      <c r="K480" s="73">
        <v>1487</v>
      </c>
      <c r="N480" s="73">
        <v>3</v>
      </c>
      <c r="O480" s="73">
        <v>1</v>
      </c>
      <c r="P480" s="73">
        <v>148</v>
      </c>
      <c r="S480" s="73">
        <v>0</v>
      </c>
    </row>
    <row r="481" spans="1:19" ht="15.5" customHeight="1">
      <c r="A481" s="73">
        <v>480</v>
      </c>
      <c r="B481" s="73" t="s">
        <v>2886</v>
      </c>
      <c r="C481" s="73" t="s">
        <v>2887</v>
      </c>
      <c r="E481" s="73">
        <v>2</v>
      </c>
      <c r="H481" s="73">
        <v>1487</v>
      </c>
      <c r="K481" s="73">
        <v>1487</v>
      </c>
      <c r="L481" s="73">
        <v>6</v>
      </c>
      <c r="M481" s="73">
        <v>16</v>
      </c>
      <c r="N481" s="73">
        <v>3</v>
      </c>
      <c r="O481" s="73">
        <v>1</v>
      </c>
      <c r="P481" s="73">
        <v>148</v>
      </c>
      <c r="S481" s="73">
        <v>0</v>
      </c>
    </row>
    <row r="482" spans="1:19" ht="15.5" customHeight="1">
      <c r="A482" s="73">
        <v>481</v>
      </c>
      <c r="C482" s="73" t="s">
        <v>2888</v>
      </c>
      <c r="E482" s="73">
        <v>2</v>
      </c>
      <c r="H482" s="73">
        <v>1487</v>
      </c>
      <c r="K482" s="73">
        <v>1487</v>
      </c>
      <c r="L482" s="73">
        <v>7</v>
      </c>
      <c r="N482" s="73">
        <v>4</v>
      </c>
      <c r="O482" s="73">
        <v>1</v>
      </c>
      <c r="P482" s="73">
        <v>148</v>
      </c>
      <c r="S482" s="73">
        <v>0</v>
      </c>
    </row>
    <row r="483" spans="1:19" ht="15.5" customHeight="1">
      <c r="A483" s="73">
        <v>482</v>
      </c>
      <c r="C483" s="73" t="s">
        <v>2889</v>
      </c>
      <c r="E483" s="73">
        <v>2</v>
      </c>
      <c r="H483" s="73">
        <v>1487</v>
      </c>
      <c r="K483" s="73">
        <v>1491</v>
      </c>
      <c r="N483" s="73">
        <v>4</v>
      </c>
      <c r="O483" s="73">
        <v>1</v>
      </c>
      <c r="P483" s="73">
        <v>148</v>
      </c>
      <c r="S483" s="73">
        <v>4</v>
      </c>
    </row>
    <row r="484" spans="1:19" ht="15.5" customHeight="1">
      <c r="A484" s="73">
        <v>483</v>
      </c>
      <c r="C484" s="73" t="s">
        <v>2890</v>
      </c>
      <c r="D484" s="73">
        <v>710</v>
      </c>
      <c r="E484" s="73">
        <v>2</v>
      </c>
      <c r="H484" s="73">
        <v>1487</v>
      </c>
      <c r="K484" s="73">
        <v>1487</v>
      </c>
      <c r="N484" s="73">
        <v>12</v>
      </c>
      <c r="O484" s="73">
        <v>1</v>
      </c>
      <c r="P484" s="73">
        <v>148</v>
      </c>
      <c r="S484" s="73">
        <v>0</v>
      </c>
    </row>
    <row r="485" spans="1:19" ht="15.5" customHeight="1">
      <c r="A485" s="73">
        <v>484</v>
      </c>
      <c r="B485" s="73" t="s">
        <v>2891</v>
      </c>
      <c r="C485" s="73" t="s">
        <v>2892</v>
      </c>
      <c r="E485" s="73">
        <v>2</v>
      </c>
      <c r="H485" s="73">
        <v>1488</v>
      </c>
      <c r="I485" s="73">
        <v>6</v>
      </c>
      <c r="K485" s="73">
        <v>1488</v>
      </c>
      <c r="L485" s="73">
        <v>6</v>
      </c>
      <c r="N485" s="73">
        <v>3</v>
      </c>
      <c r="O485" s="73">
        <v>1</v>
      </c>
      <c r="P485" s="73">
        <v>148</v>
      </c>
      <c r="R485" s="73">
        <v>0</v>
      </c>
      <c r="S485" s="73">
        <v>0</v>
      </c>
    </row>
    <row r="486" spans="1:19" ht="15.5" customHeight="1">
      <c r="A486" s="73">
        <v>485</v>
      </c>
      <c r="C486" s="73" t="s">
        <v>2893</v>
      </c>
      <c r="E486" s="73">
        <v>4</v>
      </c>
      <c r="H486" s="73">
        <v>1488</v>
      </c>
      <c r="K486" s="73">
        <v>1493</v>
      </c>
      <c r="N486" s="73">
        <v>3</v>
      </c>
      <c r="O486" s="73">
        <v>1</v>
      </c>
      <c r="P486" s="73">
        <v>148</v>
      </c>
      <c r="S486" s="73">
        <v>5</v>
      </c>
    </row>
    <row r="487" spans="1:19" ht="15.5" customHeight="1">
      <c r="A487" s="73">
        <v>486</v>
      </c>
      <c r="C487" s="73" t="s">
        <v>2894</v>
      </c>
      <c r="E487" s="73">
        <v>3</v>
      </c>
      <c r="G487" s="73">
        <v>5600</v>
      </c>
      <c r="H487" s="73">
        <v>1488</v>
      </c>
      <c r="K487" s="73">
        <v>1492</v>
      </c>
      <c r="N487" s="73">
        <v>3</v>
      </c>
      <c r="O487" s="73">
        <v>1</v>
      </c>
      <c r="P487" s="73">
        <v>148</v>
      </c>
      <c r="S487" s="73">
        <v>4</v>
      </c>
    </row>
    <row r="488" spans="1:19" ht="15.5" customHeight="1">
      <c r="A488" s="73">
        <v>487</v>
      </c>
      <c r="C488" s="73" t="s">
        <v>2895</v>
      </c>
      <c r="E488" s="73">
        <v>2</v>
      </c>
      <c r="H488" s="73">
        <v>1488</v>
      </c>
      <c r="K488" s="73">
        <v>1488</v>
      </c>
      <c r="N488" s="73">
        <v>7</v>
      </c>
      <c r="O488" s="73">
        <v>1</v>
      </c>
      <c r="P488" s="73">
        <v>148</v>
      </c>
      <c r="S488" s="73">
        <v>0</v>
      </c>
    </row>
    <row r="489" spans="1:19" ht="15.5" customHeight="1">
      <c r="A489" s="73">
        <v>488</v>
      </c>
      <c r="C489" s="73" t="s">
        <v>2896</v>
      </c>
      <c r="D489" s="73">
        <v>740</v>
      </c>
      <c r="E489" s="73">
        <v>2</v>
      </c>
      <c r="H489" s="73">
        <v>1488</v>
      </c>
      <c r="I489" s="73">
        <v>5</v>
      </c>
      <c r="K489" s="73">
        <v>1488</v>
      </c>
      <c r="L489" s="73">
        <v>5</v>
      </c>
      <c r="N489" s="73">
        <v>12</v>
      </c>
      <c r="O489" s="73">
        <v>1</v>
      </c>
      <c r="P489" s="73">
        <v>148</v>
      </c>
      <c r="R489" s="73">
        <v>0</v>
      </c>
      <c r="S489" s="73">
        <v>0</v>
      </c>
    </row>
    <row r="490" spans="1:19" ht="15.5" customHeight="1">
      <c r="A490" s="73">
        <v>489</v>
      </c>
      <c r="C490" s="73" t="s">
        <v>2897</v>
      </c>
      <c r="E490" s="73">
        <v>2</v>
      </c>
      <c r="H490" s="73">
        <v>1488</v>
      </c>
      <c r="I490" s="73">
        <v>6</v>
      </c>
      <c r="K490" s="73">
        <v>1488</v>
      </c>
      <c r="L490" s="73">
        <v>6</v>
      </c>
      <c r="N490" s="73">
        <v>12</v>
      </c>
      <c r="O490" s="73">
        <v>1</v>
      </c>
      <c r="P490" s="73">
        <v>148</v>
      </c>
      <c r="R490" s="73">
        <v>0</v>
      </c>
      <c r="S490" s="73">
        <v>0</v>
      </c>
    </row>
    <row r="491" spans="1:19" ht="15.5" customHeight="1">
      <c r="A491" s="73">
        <v>490</v>
      </c>
      <c r="C491" s="73" t="s">
        <v>2898</v>
      </c>
      <c r="E491" s="73">
        <v>2</v>
      </c>
      <c r="G491" s="73">
        <v>15200</v>
      </c>
      <c r="H491" s="73">
        <v>1489</v>
      </c>
      <c r="K491" s="73">
        <v>1490</v>
      </c>
      <c r="N491" s="73">
        <v>4</v>
      </c>
      <c r="O491" s="73">
        <v>1</v>
      </c>
      <c r="P491" s="73">
        <v>148</v>
      </c>
      <c r="S491" s="73">
        <v>1</v>
      </c>
    </row>
    <row r="492" spans="1:19" ht="15.5" customHeight="1">
      <c r="A492" s="73">
        <v>491</v>
      </c>
      <c r="C492" s="73" t="s">
        <v>2899</v>
      </c>
      <c r="E492" s="73">
        <v>2</v>
      </c>
      <c r="H492" s="73">
        <v>1489</v>
      </c>
      <c r="K492" s="73">
        <v>1489</v>
      </c>
      <c r="N492" s="73">
        <v>4</v>
      </c>
      <c r="O492" s="73">
        <v>1</v>
      </c>
      <c r="P492" s="73">
        <v>148</v>
      </c>
      <c r="S492" s="73">
        <v>0</v>
      </c>
    </row>
    <row r="493" spans="1:19" ht="15.5" customHeight="1">
      <c r="A493" s="73">
        <v>492</v>
      </c>
      <c r="C493" s="73" t="s">
        <v>2900</v>
      </c>
      <c r="D493" s="73">
        <v>710</v>
      </c>
      <c r="E493" s="73">
        <v>2</v>
      </c>
      <c r="H493" s="73">
        <v>1489</v>
      </c>
      <c r="K493" s="73">
        <v>1489</v>
      </c>
      <c r="N493" s="73">
        <v>12</v>
      </c>
      <c r="O493" s="73">
        <v>1</v>
      </c>
      <c r="P493" s="73">
        <v>148</v>
      </c>
      <c r="S493" s="73">
        <v>0</v>
      </c>
    </row>
    <row r="494" spans="1:19" ht="15.5" customHeight="1">
      <c r="A494" s="73">
        <v>493</v>
      </c>
      <c r="B494" s="73" t="s">
        <v>2901</v>
      </c>
      <c r="C494" s="73" t="s">
        <v>2902</v>
      </c>
      <c r="E494" s="73">
        <v>4</v>
      </c>
      <c r="G494" s="73">
        <v>6000</v>
      </c>
      <c r="H494" s="73">
        <v>1490</v>
      </c>
      <c r="K494" s="73">
        <v>1495</v>
      </c>
      <c r="N494" s="73">
        <v>4</v>
      </c>
      <c r="O494" s="73">
        <v>1</v>
      </c>
      <c r="P494" s="73">
        <v>149</v>
      </c>
      <c r="S494" s="73">
        <v>5</v>
      </c>
    </row>
    <row r="495" spans="1:19">
      <c r="A495" s="73">
        <v>494</v>
      </c>
      <c r="C495" s="73" t="s">
        <v>2903</v>
      </c>
      <c r="E495" s="73">
        <v>2</v>
      </c>
      <c r="H495" s="73">
        <v>1490</v>
      </c>
      <c r="K495" s="73">
        <v>1491</v>
      </c>
      <c r="N495" s="73">
        <v>4</v>
      </c>
      <c r="O495" s="73">
        <v>1</v>
      </c>
      <c r="P495" s="73">
        <v>149</v>
      </c>
      <c r="S495" s="73">
        <v>1</v>
      </c>
    </row>
    <row r="496" spans="1:19">
      <c r="A496" s="73">
        <v>495</v>
      </c>
      <c r="C496" s="73" t="s">
        <v>2904</v>
      </c>
      <c r="E496" s="73">
        <v>2</v>
      </c>
      <c r="H496" s="73">
        <v>1490</v>
      </c>
      <c r="K496" s="73">
        <v>1490</v>
      </c>
      <c r="N496" s="73">
        <v>3</v>
      </c>
      <c r="O496" s="73">
        <v>1</v>
      </c>
      <c r="P496" s="73">
        <v>149</v>
      </c>
      <c r="S496" s="73">
        <v>0</v>
      </c>
    </row>
    <row r="497" spans="1:19">
      <c r="A497" s="73">
        <v>496</v>
      </c>
      <c r="C497" s="73" t="s">
        <v>2905</v>
      </c>
      <c r="E497" s="73">
        <v>2</v>
      </c>
      <c r="H497" s="73">
        <v>1490</v>
      </c>
      <c r="K497" s="73">
        <v>1490</v>
      </c>
      <c r="N497" s="73">
        <v>6</v>
      </c>
      <c r="O497" s="73">
        <v>1</v>
      </c>
      <c r="P497" s="73">
        <v>149</v>
      </c>
      <c r="S497" s="73">
        <v>0</v>
      </c>
    </row>
    <row r="498" spans="1:19">
      <c r="A498" s="73">
        <v>497</v>
      </c>
      <c r="C498" s="73" t="s">
        <v>2906</v>
      </c>
      <c r="E498" s="73">
        <v>2</v>
      </c>
      <c r="H498" s="73">
        <v>1490</v>
      </c>
      <c r="K498" s="73">
        <v>1490</v>
      </c>
      <c r="N498" s="73">
        <v>8</v>
      </c>
      <c r="O498" s="73">
        <v>1</v>
      </c>
      <c r="P498" s="73">
        <v>149</v>
      </c>
      <c r="S498" s="73">
        <v>0</v>
      </c>
    </row>
    <row r="499" spans="1:19">
      <c r="A499" s="73">
        <v>498</v>
      </c>
      <c r="C499" s="73" t="s">
        <v>2907</v>
      </c>
      <c r="E499" s="73">
        <v>2</v>
      </c>
      <c r="H499" s="73">
        <v>1491</v>
      </c>
      <c r="K499" s="73">
        <v>1502</v>
      </c>
      <c r="N499" s="73">
        <v>4</v>
      </c>
      <c r="O499" s="73">
        <v>1</v>
      </c>
      <c r="P499" s="73">
        <v>149</v>
      </c>
      <c r="S499" s="73">
        <v>11</v>
      </c>
    </row>
    <row r="500" spans="1:19">
      <c r="A500" s="73">
        <v>499</v>
      </c>
      <c r="C500" s="73" t="s">
        <v>2908</v>
      </c>
      <c r="E500" s="73">
        <v>2</v>
      </c>
      <c r="H500" s="73">
        <v>1491</v>
      </c>
      <c r="K500" s="73">
        <v>1491</v>
      </c>
      <c r="N500" s="73">
        <v>7</v>
      </c>
      <c r="O500" s="73">
        <v>1</v>
      </c>
      <c r="P500" s="73">
        <v>149</v>
      </c>
      <c r="S500" s="73">
        <v>0</v>
      </c>
    </row>
    <row r="501" spans="1:19">
      <c r="A501" s="73">
        <v>500</v>
      </c>
      <c r="C501" s="73" t="s">
        <v>2909</v>
      </c>
      <c r="D501" s="73">
        <v>740</v>
      </c>
      <c r="E501" s="73">
        <v>2</v>
      </c>
      <c r="H501" s="73">
        <v>1491</v>
      </c>
      <c r="K501" s="73">
        <v>1491</v>
      </c>
      <c r="N501" s="73">
        <v>12</v>
      </c>
      <c r="O501" s="73">
        <v>1</v>
      </c>
      <c r="P501" s="73">
        <v>149</v>
      </c>
      <c r="S501" s="73">
        <v>0</v>
      </c>
    </row>
    <row r="502" spans="1:19">
      <c r="A502" s="73">
        <v>501</v>
      </c>
      <c r="C502" s="73" t="s">
        <v>2910</v>
      </c>
      <c r="E502" s="73">
        <v>2</v>
      </c>
      <c r="H502" s="73">
        <v>1492</v>
      </c>
      <c r="K502" s="73">
        <v>1493</v>
      </c>
      <c r="N502" s="73">
        <v>3</v>
      </c>
      <c r="O502" s="73">
        <v>1</v>
      </c>
      <c r="P502" s="73">
        <v>149</v>
      </c>
      <c r="S502" s="73">
        <v>1</v>
      </c>
    </row>
    <row r="503" spans="1:19">
      <c r="A503" s="73">
        <v>502</v>
      </c>
      <c r="C503" s="73" t="s">
        <v>2911</v>
      </c>
      <c r="E503" s="73">
        <v>2</v>
      </c>
      <c r="H503" s="73">
        <v>1492</v>
      </c>
      <c r="K503" s="73">
        <v>1494</v>
      </c>
      <c r="N503" s="73">
        <v>4</v>
      </c>
      <c r="O503" s="73">
        <v>1</v>
      </c>
      <c r="P503" s="73">
        <v>149</v>
      </c>
      <c r="S503" s="73">
        <v>2</v>
      </c>
    </row>
    <row r="504" spans="1:19">
      <c r="A504" s="73">
        <v>503</v>
      </c>
      <c r="C504" s="73" t="s">
        <v>2912</v>
      </c>
      <c r="E504" s="73">
        <v>3</v>
      </c>
      <c r="H504" s="73">
        <v>1492</v>
      </c>
      <c r="K504" s="73">
        <v>1493</v>
      </c>
      <c r="N504" s="73">
        <v>4</v>
      </c>
      <c r="O504" s="73">
        <v>1</v>
      </c>
      <c r="P504" s="73">
        <v>149</v>
      </c>
      <c r="S504" s="73">
        <v>1</v>
      </c>
    </row>
    <row r="505" spans="1:19">
      <c r="A505" s="73">
        <v>504</v>
      </c>
      <c r="C505" s="73" t="s">
        <v>2913</v>
      </c>
      <c r="E505" s="73">
        <v>2</v>
      </c>
      <c r="H505" s="73">
        <v>1492</v>
      </c>
      <c r="K505" s="73">
        <v>1492</v>
      </c>
      <c r="N505" s="73">
        <v>3</v>
      </c>
      <c r="O505" s="73">
        <v>1</v>
      </c>
      <c r="P505" s="73">
        <v>149</v>
      </c>
      <c r="S505" s="73">
        <v>0</v>
      </c>
    </row>
    <row r="506" spans="1:19">
      <c r="A506" s="73">
        <v>505</v>
      </c>
      <c r="C506" s="73" t="s">
        <v>2914</v>
      </c>
      <c r="E506" s="73">
        <v>3</v>
      </c>
      <c r="H506" s="73">
        <v>1492</v>
      </c>
      <c r="K506" s="73">
        <v>1492</v>
      </c>
      <c r="N506" s="73">
        <v>3</v>
      </c>
      <c r="O506" s="73">
        <v>1</v>
      </c>
      <c r="P506" s="73">
        <v>149</v>
      </c>
      <c r="S506" s="73">
        <v>0</v>
      </c>
    </row>
    <row r="507" spans="1:19">
      <c r="A507" s="73">
        <v>506</v>
      </c>
      <c r="C507" s="73" t="s">
        <v>2915</v>
      </c>
      <c r="E507" s="73">
        <v>2</v>
      </c>
      <c r="H507" s="73">
        <v>1492</v>
      </c>
      <c r="K507" s="73">
        <v>1493</v>
      </c>
      <c r="L507" s="73">
        <v>4</v>
      </c>
      <c r="M507" s="73">
        <v>12</v>
      </c>
      <c r="N507" s="73">
        <v>7</v>
      </c>
      <c r="O507" s="73">
        <v>1</v>
      </c>
      <c r="P507" s="73">
        <v>149</v>
      </c>
      <c r="S507" s="73">
        <v>1</v>
      </c>
    </row>
    <row r="508" spans="1:19">
      <c r="A508" s="73">
        <v>507</v>
      </c>
      <c r="C508" s="73" t="s">
        <v>2916</v>
      </c>
      <c r="D508" s="73">
        <v>710</v>
      </c>
      <c r="E508" s="73">
        <v>2</v>
      </c>
      <c r="H508" s="73">
        <v>1492</v>
      </c>
      <c r="I508" s="73">
        <v>2</v>
      </c>
      <c r="K508" s="73">
        <v>1492</v>
      </c>
      <c r="L508" s="73">
        <v>2</v>
      </c>
      <c r="N508" s="73">
        <v>12</v>
      </c>
      <c r="O508" s="73">
        <v>1</v>
      </c>
      <c r="P508" s="73">
        <v>149</v>
      </c>
      <c r="R508" s="73">
        <v>0</v>
      </c>
      <c r="S508" s="73">
        <v>0</v>
      </c>
    </row>
    <row r="509" spans="1:19">
      <c r="A509" s="73">
        <v>508</v>
      </c>
      <c r="C509" s="73" t="s">
        <v>2917</v>
      </c>
      <c r="D509" s="73">
        <v>710</v>
      </c>
      <c r="E509" s="73">
        <v>2</v>
      </c>
      <c r="H509" s="73">
        <v>1492</v>
      </c>
      <c r="I509" s="73">
        <v>10</v>
      </c>
      <c r="K509" s="73">
        <v>1492</v>
      </c>
      <c r="L509" s="73">
        <v>10</v>
      </c>
      <c r="N509" s="73">
        <v>12</v>
      </c>
      <c r="O509" s="73">
        <v>1</v>
      </c>
      <c r="P509" s="73">
        <v>149</v>
      </c>
      <c r="R509" s="73">
        <v>0</v>
      </c>
      <c r="S509" s="73">
        <v>0</v>
      </c>
    </row>
    <row r="510" spans="1:19">
      <c r="A510" s="73">
        <v>509</v>
      </c>
      <c r="C510" s="73" t="s">
        <v>2918</v>
      </c>
      <c r="E510" s="73">
        <v>2</v>
      </c>
      <c r="F510" s="73">
        <v>36</v>
      </c>
      <c r="G510" s="73">
        <v>36</v>
      </c>
      <c r="H510" s="73">
        <v>1493</v>
      </c>
      <c r="K510" s="73">
        <v>1493</v>
      </c>
      <c r="N510" s="73">
        <v>1</v>
      </c>
      <c r="O510" s="73">
        <v>1</v>
      </c>
      <c r="P510" s="73">
        <v>149</v>
      </c>
      <c r="S510" s="73">
        <v>0</v>
      </c>
    </row>
    <row r="511" spans="1:19">
      <c r="A511" s="73">
        <v>510</v>
      </c>
      <c r="C511" s="73" t="s">
        <v>2919</v>
      </c>
      <c r="E511" s="73">
        <v>2</v>
      </c>
      <c r="H511" s="73">
        <v>1493</v>
      </c>
      <c r="K511" s="73">
        <v>1496</v>
      </c>
      <c r="N511" s="73">
        <v>3</v>
      </c>
      <c r="O511" s="73">
        <v>1</v>
      </c>
      <c r="P511" s="73">
        <v>149</v>
      </c>
      <c r="S511" s="73">
        <v>3</v>
      </c>
    </row>
    <row r="512" spans="1:19">
      <c r="A512" s="73">
        <v>511</v>
      </c>
      <c r="C512" s="73" t="s">
        <v>2920</v>
      </c>
      <c r="E512" s="73">
        <v>2</v>
      </c>
      <c r="H512" s="73">
        <v>1493</v>
      </c>
      <c r="I512" s="73">
        <v>4</v>
      </c>
      <c r="J512" s="73">
        <v>25</v>
      </c>
      <c r="K512" s="73">
        <v>1496</v>
      </c>
      <c r="N512" s="73">
        <v>3</v>
      </c>
      <c r="O512" s="73">
        <v>1</v>
      </c>
      <c r="P512" s="73">
        <v>149</v>
      </c>
      <c r="S512" s="73">
        <v>3</v>
      </c>
    </row>
    <row r="513" spans="1:19">
      <c r="A513" s="73">
        <v>512</v>
      </c>
      <c r="C513" s="73" t="s">
        <v>2921</v>
      </c>
      <c r="E513" s="73">
        <v>2</v>
      </c>
      <c r="H513" s="73">
        <v>1493</v>
      </c>
      <c r="K513" s="73">
        <v>1497</v>
      </c>
      <c r="N513" s="73">
        <v>3</v>
      </c>
      <c r="O513" s="73">
        <v>1</v>
      </c>
      <c r="P513" s="73">
        <v>149</v>
      </c>
      <c r="S513" s="73">
        <v>4</v>
      </c>
    </row>
    <row r="514" spans="1:19">
      <c r="A514" s="73">
        <v>513</v>
      </c>
      <c r="C514" s="73" t="s">
        <v>2922</v>
      </c>
      <c r="E514" s="73">
        <v>2</v>
      </c>
      <c r="H514" s="73">
        <v>1493</v>
      </c>
      <c r="I514" s="73">
        <v>5</v>
      </c>
      <c r="K514" s="73">
        <v>1493</v>
      </c>
      <c r="L514" s="73">
        <v>5</v>
      </c>
      <c r="N514" s="73">
        <v>12</v>
      </c>
      <c r="O514" s="73">
        <v>1</v>
      </c>
      <c r="P514" s="73">
        <v>149</v>
      </c>
      <c r="R514" s="73">
        <v>0</v>
      </c>
      <c r="S514" s="73">
        <v>0</v>
      </c>
    </row>
    <row r="515" spans="1:19">
      <c r="A515" s="73">
        <v>514</v>
      </c>
      <c r="C515" s="73" t="s">
        <v>2923</v>
      </c>
      <c r="D515" s="73">
        <v>710</v>
      </c>
      <c r="E515" s="73">
        <v>2</v>
      </c>
      <c r="H515" s="73">
        <v>1493</v>
      </c>
      <c r="I515" s="73">
        <v>4</v>
      </c>
      <c r="K515" s="73">
        <v>1493</v>
      </c>
      <c r="L515" s="73">
        <v>4</v>
      </c>
      <c r="N515" s="73">
        <v>12</v>
      </c>
      <c r="O515" s="73">
        <v>1</v>
      </c>
      <c r="P515" s="73">
        <v>149</v>
      </c>
      <c r="R515" s="73">
        <v>0</v>
      </c>
      <c r="S515" s="73">
        <v>0</v>
      </c>
    </row>
    <row r="516" spans="1:19">
      <c r="A516" s="73">
        <v>515</v>
      </c>
      <c r="C516" s="73" t="s">
        <v>2924</v>
      </c>
      <c r="E516" s="73">
        <v>2</v>
      </c>
      <c r="H516" s="73">
        <v>1494</v>
      </c>
      <c r="K516" s="73">
        <v>1494</v>
      </c>
      <c r="N516" s="73">
        <v>3</v>
      </c>
      <c r="O516" s="73">
        <v>1</v>
      </c>
      <c r="P516" s="73">
        <v>149</v>
      </c>
      <c r="S516" s="73">
        <v>0</v>
      </c>
    </row>
    <row r="517" spans="1:19">
      <c r="A517" s="73">
        <v>516</v>
      </c>
      <c r="B517" s="74" t="s">
        <v>2925</v>
      </c>
      <c r="C517" s="73" t="s">
        <v>2926</v>
      </c>
      <c r="E517" s="73">
        <v>2</v>
      </c>
      <c r="G517" s="73">
        <v>3000</v>
      </c>
      <c r="H517" s="73">
        <v>1494</v>
      </c>
      <c r="I517" s="73">
        <v>9</v>
      </c>
      <c r="J517" s="73">
        <v>1</v>
      </c>
      <c r="K517" s="73">
        <v>1495</v>
      </c>
      <c r="L517" s="73">
        <v>2</v>
      </c>
      <c r="M517" s="73">
        <v>22</v>
      </c>
      <c r="N517" s="73">
        <v>3</v>
      </c>
      <c r="O517" s="73">
        <v>1</v>
      </c>
      <c r="P517" s="73">
        <v>149</v>
      </c>
      <c r="Q517" s="73">
        <v>171</v>
      </c>
      <c r="R517" s="73">
        <v>5</v>
      </c>
      <c r="S517" s="73">
        <v>1</v>
      </c>
    </row>
    <row r="518" spans="1:19">
      <c r="A518" s="73">
        <v>517</v>
      </c>
      <c r="C518" s="73" t="s">
        <v>2927</v>
      </c>
      <c r="E518" s="73">
        <v>3</v>
      </c>
      <c r="H518" s="73">
        <v>1494</v>
      </c>
      <c r="K518" s="73">
        <v>1497</v>
      </c>
      <c r="N518" s="73">
        <v>6</v>
      </c>
      <c r="O518" s="73">
        <v>1</v>
      </c>
      <c r="P518" s="73">
        <v>149</v>
      </c>
      <c r="S518" s="73">
        <v>3</v>
      </c>
    </row>
    <row r="519" spans="1:19">
      <c r="A519" s="73">
        <v>518</v>
      </c>
      <c r="C519" s="73" t="s">
        <v>2928</v>
      </c>
      <c r="E519" s="73">
        <v>2</v>
      </c>
      <c r="H519" s="73">
        <v>1494</v>
      </c>
      <c r="K519" s="73">
        <v>1502</v>
      </c>
      <c r="N519" s="73">
        <v>8</v>
      </c>
      <c r="O519" s="73">
        <v>1</v>
      </c>
      <c r="P519" s="73">
        <v>149</v>
      </c>
      <c r="S519" s="73">
        <v>8</v>
      </c>
    </row>
    <row r="520" spans="1:19">
      <c r="A520" s="73">
        <v>519</v>
      </c>
      <c r="C520" s="73" t="s">
        <v>2929</v>
      </c>
      <c r="E520" s="73">
        <v>2</v>
      </c>
      <c r="H520" s="73">
        <v>1494</v>
      </c>
      <c r="K520" s="73">
        <v>1494</v>
      </c>
      <c r="N520" s="73">
        <v>8</v>
      </c>
      <c r="O520" s="73">
        <v>1</v>
      </c>
      <c r="P520" s="73">
        <v>149</v>
      </c>
      <c r="S520" s="73">
        <v>0</v>
      </c>
    </row>
    <row r="521" spans="1:19">
      <c r="A521" s="73">
        <v>520</v>
      </c>
      <c r="C521" s="73" t="s">
        <v>2930</v>
      </c>
      <c r="E521" s="73">
        <v>2</v>
      </c>
      <c r="H521" s="73">
        <v>1494</v>
      </c>
      <c r="K521" s="73">
        <v>1494</v>
      </c>
      <c r="N521" s="73">
        <v>10</v>
      </c>
      <c r="O521" s="73">
        <v>1</v>
      </c>
      <c r="P521" s="73">
        <v>149</v>
      </c>
      <c r="S521" s="73">
        <v>0</v>
      </c>
    </row>
    <row r="522" spans="1:19">
      <c r="A522" s="73">
        <v>521</v>
      </c>
      <c r="C522" s="73" t="s">
        <v>2931</v>
      </c>
      <c r="E522" s="73">
        <v>2</v>
      </c>
      <c r="H522" s="73">
        <v>1495</v>
      </c>
      <c r="I522" s="73">
        <v>3</v>
      </c>
      <c r="J522" s="73">
        <v>26</v>
      </c>
      <c r="K522" s="73">
        <v>1495</v>
      </c>
      <c r="L522" s="73">
        <v>3</v>
      </c>
      <c r="M522" s="73">
        <v>26</v>
      </c>
      <c r="N522" s="73">
        <v>1</v>
      </c>
      <c r="O522" s="73">
        <v>1</v>
      </c>
      <c r="P522" s="73">
        <v>149</v>
      </c>
      <c r="Q522" s="73">
        <v>0</v>
      </c>
      <c r="R522" s="73">
        <v>0</v>
      </c>
      <c r="S522" s="73">
        <v>0</v>
      </c>
    </row>
    <row r="523" spans="1:19">
      <c r="A523" s="73">
        <v>522</v>
      </c>
      <c r="B523" s="74" t="s">
        <v>2932</v>
      </c>
      <c r="C523" s="73" t="s">
        <v>2933</v>
      </c>
      <c r="E523" s="73">
        <v>6</v>
      </c>
      <c r="G523" s="73">
        <v>8500</v>
      </c>
      <c r="H523" s="73">
        <v>1495</v>
      </c>
      <c r="I523" s="73">
        <v>6</v>
      </c>
      <c r="J523" s="73">
        <v>28</v>
      </c>
      <c r="K523" s="73">
        <v>1498</v>
      </c>
      <c r="L523" s="73">
        <v>8</v>
      </c>
      <c r="M523" s="73">
        <v>5</v>
      </c>
      <c r="N523" s="73">
        <v>3</v>
      </c>
      <c r="O523" s="73">
        <v>1</v>
      </c>
      <c r="P523" s="73">
        <v>149</v>
      </c>
      <c r="Q523" s="73">
        <v>1117</v>
      </c>
      <c r="R523" s="73">
        <v>38</v>
      </c>
      <c r="S523" s="73">
        <v>3</v>
      </c>
    </row>
    <row r="524" spans="1:19">
      <c r="A524" s="73">
        <v>523</v>
      </c>
      <c r="C524" s="73" t="s">
        <v>2934</v>
      </c>
      <c r="E524" s="73">
        <v>2</v>
      </c>
      <c r="G524" s="73">
        <v>1600</v>
      </c>
      <c r="H524" s="73">
        <v>1495</v>
      </c>
      <c r="I524" s="73">
        <v>6</v>
      </c>
      <c r="K524" s="73">
        <v>1497</v>
      </c>
      <c r="N524" s="73">
        <v>4</v>
      </c>
      <c r="O524" s="73">
        <v>1</v>
      </c>
      <c r="P524" s="73">
        <v>149</v>
      </c>
      <c r="S524" s="73">
        <v>2</v>
      </c>
    </row>
    <row r="525" spans="1:19">
      <c r="A525" s="73">
        <v>524</v>
      </c>
      <c r="C525" s="73" t="s">
        <v>2935</v>
      </c>
      <c r="E525" s="73">
        <v>2</v>
      </c>
      <c r="H525" s="73">
        <v>1495</v>
      </c>
      <c r="K525" s="73">
        <v>1509</v>
      </c>
      <c r="N525" s="73">
        <v>3</v>
      </c>
      <c r="O525" s="73">
        <v>1</v>
      </c>
      <c r="P525" s="73">
        <v>149</v>
      </c>
      <c r="S525" s="73">
        <v>14</v>
      </c>
    </row>
    <row r="526" spans="1:19">
      <c r="A526" s="73">
        <v>525</v>
      </c>
      <c r="C526" s="73" t="s">
        <v>2936</v>
      </c>
      <c r="E526" s="73">
        <v>2</v>
      </c>
      <c r="G526" s="73">
        <v>3000</v>
      </c>
      <c r="H526" s="73">
        <v>1495</v>
      </c>
      <c r="K526" s="73">
        <v>1497</v>
      </c>
      <c r="N526" s="73">
        <v>3</v>
      </c>
      <c r="O526" s="73">
        <v>1</v>
      </c>
      <c r="P526" s="73">
        <v>149</v>
      </c>
      <c r="S526" s="73">
        <v>2</v>
      </c>
    </row>
    <row r="527" spans="1:19">
      <c r="A527" s="73">
        <v>526</v>
      </c>
      <c r="B527" s="73" t="s">
        <v>2937</v>
      </c>
      <c r="C527" s="73" t="s">
        <v>2938</v>
      </c>
      <c r="E527" s="73">
        <v>2</v>
      </c>
      <c r="H527" s="73">
        <v>1495</v>
      </c>
      <c r="I527" s="73">
        <v>7</v>
      </c>
      <c r="K527" s="73">
        <v>1497</v>
      </c>
      <c r="L527" s="73">
        <v>10</v>
      </c>
      <c r="M527" s="73">
        <v>5</v>
      </c>
      <c r="N527" s="73">
        <v>3</v>
      </c>
      <c r="O527" s="73">
        <v>1</v>
      </c>
      <c r="P527" s="73">
        <v>149</v>
      </c>
      <c r="R527" s="73">
        <v>27</v>
      </c>
      <c r="S527" s="73">
        <v>2</v>
      </c>
    </row>
    <row r="528" spans="1:19">
      <c r="A528" s="73">
        <v>527</v>
      </c>
      <c r="C528" s="73" t="s">
        <v>2939</v>
      </c>
      <c r="E528" s="73">
        <v>2</v>
      </c>
      <c r="H528" s="73">
        <v>1495</v>
      </c>
      <c r="K528" s="73">
        <v>1506</v>
      </c>
      <c r="N528" s="73">
        <v>7</v>
      </c>
      <c r="O528" s="73">
        <v>1</v>
      </c>
      <c r="P528" s="73">
        <v>149</v>
      </c>
      <c r="S528" s="73">
        <v>11</v>
      </c>
    </row>
    <row r="529" spans="1:19">
      <c r="A529" s="73">
        <v>528</v>
      </c>
      <c r="C529" s="73" t="s">
        <v>2940</v>
      </c>
      <c r="D529" s="73">
        <v>710</v>
      </c>
      <c r="E529" s="73">
        <v>2</v>
      </c>
      <c r="H529" s="73">
        <v>1495</v>
      </c>
      <c r="K529" s="73">
        <v>1495</v>
      </c>
      <c r="N529" s="73">
        <v>12</v>
      </c>
      <c r="O529" s="73">
        <v>1</v>
      </c>
      <c r="P529" s="73">
        <v>149</v>
      </c>
      <c r="S529" s="73">
        <v>0</v>
      </c>
    </row>
    <row r="530" spans="1:19">
      <c r="A530" s="73">
        <v>529</v>
      </c>
      <c r="C530" s="73" t="s">
        <v>2941</v>
      </c>
      <c r="D530" s="73">
        <v>710</v>
      </c>
      <c r="E530" s="73">
        <v>2</v>
      </c>
      <c r="G530" s="73">
        <v>6000</v>
      </c>
      <c r="H530" s="73">
        <v>1495</v>
      </c>
      <c r="I530" s="73">
        <v>7</v>
      </c>
      <c r="K530" s="73">
        <v>1495</v>
      </c>
      <c r="L530" s="73">
        <v>7</v>
      </c>
      <c r="N530" s="73">
        <v>12</v>
      </c>
      <c r="O530" s="73">
        <v>1</v>
      </c>
      <c r="P530" s="73">
        <v>149</v>
      </c>
      <c r="R530" s="73">
        <v>0</v>
      </c>
      <c r="S530" s="73">
        <v>0</v>
      </c>
    </row>
    <row r="531" spans="1:19">
      <c r="A531" s="73">
        <v>530</v>
      </c>
      <c r="C531" s="73" t="s">
        <v>2942</v>
      </c>
      <c r="D531" s="73">
        <v>710</v>
      </c>
      <c r="E531" s="73">
        <v>2</v>
      </c>
      <c r="H531" s="73">
        <v>1495</v>
      </c>
      <c r="I531" s="73">
        <v>8</v>
      </c>
      <c r="K531" s="73">
        <v>1495</v>
      </c>
      <c r="L531" s="73">
        <v>8</v>
      </c>
      <c r="N531" s="73">
        <v>12</v>
      </c>
      <c r="O531" s="73">
        <v>1</v>
      </c>
      <c r="P531" s="73">
        <v>149</v>
      </c>
      <c r="R531" s="73">
        <v>0</v>
      </c>
      <c r="S531" s="73">
        <v>0</v>
      </c>
    </row>
    <row r="532" spans="1:19">
      <c r="A532" s="73">
        <v>531</v>
      </c>
      <c r="C532" s="73" t="s">
        <v>2940</v>
      </c>
      <c r="D532" s="73">
        <v>710</v>
      </c>
      <c r="E532" s="73">
        <v>2</v>
      </c>
      <c r="G532" s="73">
        <v>800</v>
      </c>
      <c r="H532" s="73">
        <v>1495</v>
      </c>
      <c r="I532" s="73">
        <v>11</v>
      </c>
      <c r="K532" s="73">
        <v>1495</v>
      </c>
      <c r="L532" s="73">
        <v>11</v>
      </c>
      <c r="N532" s="73">
        <v>12</v>
      </c>
      <c r="O532" s="73">
        <v>1</v>
      </c>
      <c r="P532" s="73">
        <v>149</v>
      </c>
      <c r="R532" s="73">
        <v>0</v>
      </c>
      <c r="S532" s="73">
        <v>0</v>
      </c>
    </row>
    <row r="533" spans="1:19">
      <c r="A533" s="73">
        <v>532</v>
      </c>
      <c r="C533" s="73" t="s">
        <v>2943</v>
      </c>
      <c r="E533" s="73">
        <v>2</v>
      </c>
      <c r="H533" s="73">
        <v>1496</v>
      </c>
      <c r="K533" s="73">
        <v>1496</v>
      </c>
      <c r="N533" s="73">
        <v>3</v>
      </c>
      <c r="O533" s="73">
        <v>1</v>
      </c>
      <c r="P533" s="73">
        <v>149</v>
      </c>
      <c r="S533" s="73">
        <v>0</v>
      </c>
    </row>
    <row r="534" spans="1:19">
      <c r="A534" s="73">
        <v>533</v>
      </c>
      <c r="C534" s="73" t="s">
        <v>2944</v>
      </c>
      <c r="E534" s="73">
        <v>2</v>
      </c>
      <c r="G534" s="73">
        <v>800</v>
      </c>
      <c r="H534" s="73">
        <v>1496</v>
      </c>
      <c r="K534" s="73">
        <v>1497</v>
      </c>
      <c r="N534" s="73">
        <v>4</v>
      </c>
      <c r="O534" s="73">
        <v>1</v>
      </c>
      <c r="P534" s="73">
        <v>149</v>
      </c>
      <c r="S534" s="73">
        <v>1</v>
      </c>
    </row>
    <row r="535" spans="1:19">
      <c r="A535" s="73">
        <v>534</v>
      </c>
      <c r="C535" s="73" t="s">
        <v>2945</v>
      </c>
      <c r="E535" s="73">
        <v>2</v>
      </c>
      <c r="H535" s="73">
        <v>1496</v>
      </c>
      <c r="I535" s="73">
        <v>9</v>
      </c>
      <c r="K535" s="73">
        <v>1497</v>
      </c>
      <c r="L535" s="73">
        <v>9</v>
      </c>
      <c r="M535" s="73">
        <v>30</v>
      </c>
      <c r="N535" s="73">
        <v>3</v>
      </c>
      <c r="O535" s="73">
        <v>1</v>
      </c>
      <c r="P535" s="73">
        <v>149</v>
      </c>
      <c r="R535" s="73">
        <v>12</v>
      </c>
      <c r="S535" s="73">
        <v>1</v>
      </c>
    </row>
    <row r="536" spans="1:19">
      <c r="A536" s="73">
        <v>535</v>
      </c>
      <c r="C536" s="73" t="s">
        <v>2946</v>
      </c>
      <c r="E536" s="73">
        <v>2</v>
      </c>
      <c r="H536" s="73">
        <v>1497</v>
      </c>
      <c r="K536" s="73">
        <v>1497</v>
      </c>
      <c r="N536" s="73">
        <v>3</v>
      </c>
      <c r="O536" s="73">
        <v>1</v>
      </c>
      <c r="P536" s="73">
        <v>149</v>
      </c>
      <c r="S536" s="73">
        <v>0</v>
      </c>
    </row>
    <row r="537" spans="1:19">
      <c r="A537" s="73">
        <v>536</v>
      </c>
      <c r="C537" s="73" t="s">
        <v>2947</v>
      </c>
      <c r="E537" s="73">
        <v>2</v>
      </c>
      <c r="G537" s="73">
        <v>2400</v>
      </c>
      <c r="H537" s="73">
        <v>1497</v>
      </c>
      <c r="K537" s="73">
        <v>1498</v>
      </c>
      <c r="N537" s="73">
        <v>4</v>
      </c>
      <c r="O537" s="73">
        <v>1</v>
      </c>
      <c r="P537" s="73">
        <v>149</v>
      </c>
      <c r="S537" s="73">
        <v>1</v>
      </c>
    </row>
    <row r="538" spans="1:19">
      <c r="A538" s="73">
        <v>537</v>
      </c>
      <c r="B538" s="73" t="s">
        <v>2948</v>
      </c>
      <c r="C538" s="73" t="s">
        <v>2949</v>
      </c>
      <c r="E538" s="73">
        <v>2</v>
      </c>
      <c r="H538" s="73">
        <v>1497</v>
      </c>
      <c r="I538" s="73">
        <v>5</v>
      </c>
      <c r="K538" s="73">
        <v>1497</v>
      </c>
      <c r="L538" s="73">
        <v>6</v>
      </c>
      <c r="M538" s="73">
        <v>7</v>
      </c>
      <c r="N538" s="73">
        <v>3</v>
      </c>
      <c r="O538" s="73">
        <v>1</v>
      </c>
      <c r="P538" s="73">
        <v>149</v>
      </c>
      <c r="R538" s="73">
        <v>1</v>
      </c>
      <c r="S538" s="73">
        <v>0</v>
      </c>
    </row>
    <row r="539" spans="1:19">
      <c r="A539" s="73">
        <v>538</v>
      </c>
      <c r="B539" s="74" t="s">
        <v>2950</v>
      </c>
      <c r="C539" s="73" t="s">
        <v>2951</v>
      </c>
      <c r="E539" s="73">
        <v>3</v>
      </c>
      <c r="G539" s="73">
        <v>1600</v>
      </c>
      <c r="H539" s="73">
        <v>1497</v>
      </c>
      <c r="K539" s="73">
        <v>1499</v>
      </c>
      <c r="N539" s="73">
        <v>4</v>
      </c>
      <c r="O539" s="73">
        <v>1</v>
      </c>
      <c r="P539" s="73">
        <v>149</v>
      </c>
      <c r="S539" s="73">
        <v>2</v>
      </c>
    </row>
    <row r="540" spans="1:19">
      <c r="A540" s="73">
        <v>539</v>
      </c>
      <c r="C540" s="73" t="s">
        <v>2952</v>
      </c>
      <c r="E540" s="73">
        <v>3</v>
      </c>
      <c r="H540" s="73">
        <v>1497</v>
      </c>
      <c r="K540" s="73">
        <v>1497</v>
      </c>
      <c r="N540" s="73">
        <v>9</v>
      </c>
      <c r="O540" s="73">
        <v>1</v>
      </c>
      <c r="P540" s="73">
        <v>149</v>
      </c>
      <c r="S540" s="73">
        <v>0</v>
      </c>
    </row>
    <row r="541" spans="1:19">
      <c r="A541" s="73">
        <v>540</v>
      </c>
      <c r="C541" s="73" t="s">
        <v>2953</v>
      </c>
      <c r="D541" s="73">
        <v>710</v>
      </c>
      <c r="E541" s="73">
        <v>2</v>
      </c>
      <c r="H541" s="73">
        <v>1497</v>
      </c>
      <c r="I541" s="73">
        <v>10</v>
      </c>
      <c r="K541" s="73">
        <v>1497</v>
      </c>
      <c r="L541" s="73">
        <v>10</v>
      </c>
      <c r="N541" s="73">
        <v>12</v>
      </c>
      <c r="O541" s="73">
        <v>1</v>
      </c>
      <c r="P541" s="73">
        <v>149</v>
      </c>
      <c r="R541" s="73">
        <v>0</v>
      </c>
      <c r="S541" s="73">
        <v>0</v>
      </c>
    </row>
    <row r="542" spans="1:19">
      <c r="A542" s="73">
        <v>541</v>
      </c>
      <c r="C542" s="73" t="s">
        <v>2954</v>
      </c>
      <c r="E542" s="73">
        <v>2</v>
      </c>
      <c r="H542" s="73">
        <v>1498</v>
      </c>
      <c r="K542" s="73">
        <v>1498</v>
      </c>
      <c r="N542" s="73">
        <v>10</v>
      </c>
      <c r="O542" s="73">
        <v>1</v>
      </c>
      <c r="P542" s="73">
        <v>149</v>
      </c>
      <c r="S542" s="73">
        <v>0</v>
      </c>
    </row>
    <row r="543" spans="1:19">
      <c r="A543" s="73">
        <v>542</v>
      </c>
      <c r="C543" s="73" t="s">
        <v>2955</v>
      </c>
      <c r="E543" s="73">
        <v>3</v>
      </c>
      <c r="H543" s="73">
        <v>1498</v>
      </c>
      <c r="K543" s="73">
        <v>1498</v>
      </c>
      <c r="N543" s="73">
        <v>4</v>
      </c>
      <c r="O543" s="73">
        <v>1</v>
      </c>
      <c r="P543" s="73">
        <v>149</v>
      </c>
      <c r="S543" s="73">
        <v>0</v>
      </c>
    </row>
    <row r="544" spans="1:19">
      <c r="A544" s="73">
        <v>543</v>
      </c>
      <c r="C544" s="73" t="s">
        <v>2956</v>
      </c>
      <c r="E544" s="73">
        <v>2</v>
      </c>
      <c r="H544" s="73">
        <v>1498</v>
      </c>
      <c r="K544" s="73">
        <v>1503</v>
      </c>
      <c r="N544" s="73">
        <v>3</v>
      </c>
      <c r="O544" s="73">
        <v>1</v>
      </c>
      <c r="P544" s="73">
        <v>149</v>
      </c>
      <c r="S544" s="73">
        <v>5</v>
      </c>
    </row>
    <row r="545" spans="1:19">
      <c r="A545" s="73">
        <v>544</v>
      </c>
      <c r="B545" s="73" t="s">
        <v>2957</v>
      </c>
      <c r="C545" s="73" t="s">
        <v>2958</v>
      </c>
      <c r="D545" s="73">
        <v>730</v>
      </c>
      <c r="E545" s="73">
        <v>2</v>
      </c>
      <c r="H545" s="73">
        <v>1498</v>
      </c>
      <c r="K545" s="73">
        <v>1498</v>
      </c>
      <c r="N545" s="73">
        <v>12</v>
      </c>
      <c r="O545" s="73">
        <v>1</v>
      </c>
      <c r="P545" s="73">
        <v>149</v>
      </c>
      <c r="S545" s="73">
        <v>0</v>
      </c>
    </row>
    <row r="546" spans="1:19">
      <c r="A546" s="73">
        <v>545</v>
      </c>
      <c r="C546" s="73" t="s">
        <v>2959</v>
      </c>
      <c r="E546" s="73">
        <v>2</v>
      </c>
      <c r="H546" s="73">
        <v>1498</v>
      </c>
      <c r="I546" s="73">
        <v>7</v>
      </c>
      <c r="K546" s="73">
        <v>1498</v>
      </c>
      <c r="L546" s="73">
        <v>7</v>
      </c>
      <c r="N546" s="73">
        <v>12</v>
      </c>
      <c r="O546" s="73">
        <v>1</v>
      </c>
      <c r="P546" s="73">
        <v>149</v>
      </c>
      <c r="R546" s="73">
        <v>0</v>
      </c>
      <c r="S546" s="73">
        <v>0</v>
      </c>
    </row>
    <row r="547" spans="1:19">
      <c r="A547" s="73">
        <v>546</v>
      </c>
      <c r="C547" s="73" t="s">
        <v>2960</v>
      </c>
      <c r="E547" s="73">
        <v>2</v>
      </c>
      <c r="H547" s="73">
        <v>1499</v>
      </c>
      <c r="K547" s="73">
        <v>1500</v>
      </c>
      <c r="L547" s="73">
        <v>5</v>
      </c>
      <c r="N547" s="73">
        <v>3</v>
      </c>
      <c r="O547" s="73">
        <v>1</v>
      </c>
      <c r="P547" s="73">
        <v>149</v>
      </c>
      <c r="S547" s="73">
        <v>1</v>
      </c>
    </row>
    <row r="548" spans="1:19">
      <c r="A548" s="73">
        <v>547</v>
      </c>
      <c r="B548" s="73" t="s">
        <v>2961</v>
      </c>
      <c r="C548" s="73" t="s">
        <v>2962</v>
      </c>
      <c r="E548" s="73">
        <v>5</v>
      </c>
      <c r="H548" s="73">
        <v>1499</v>
      </c>
      <c r="I548" s="73">
        <v>2</v>
      </c>
      <c r="K548" s="73">
        <v>1499</v>
      </c>
      <c r="L548" s="73">
        <v>9</v>
      </c>
      <c r="M548" s="73">
        <v>22</v>
      </c>
      <c r="N548" s="73">
        <v>3</v>
      </c>
      <c r="O548" s="73">
        <v>1</v>
      </c>
      <c r="P548" s="73">
        <v>149</v>
      </c>
      <c r="R548" s="73">
        <v>7</v>
      </c>
      <c r="S548" s="73">
        <v>0</v>
      </c>
    </row>
    <row r="549" spans="1:19">
      <c r="A549" s="73">
        <v>548</v>
      </c>
      <c r="B549" s="74" t="s">
        <v>2963</v>
      </c>
      <c r="C549" s="73" t="s">
        <v>2964</v>
      </c>
      <c r="E549" s="73">
        <v>4</v>
      </c>
      <c r="G549" s="73">
        <v>2000</v>
      </c>
      <c r="H549" s="73">
        <v>1499</v>
      </c>
      <c r="K549" s="73">
        <v>1500</v>
      </c>
      <c r="L549" s="73">
        <v>11</v>
      </c>
      <c r="M549" s="73">
        <v>11</v>
      </c>
      <c r="N549" s="73">
        <v>3</v>
      </c>
      <c r="O549" s="73">
        <v>1</v>
      </c>
      <c r="P549" s="73">
        <v>149</v>
      </c>
      <c r="S549" s="73">
        <v>1</v>
      </c>
    </row>
    <row r="550" spans="1:19">
      <c r="A550" s="73">
        <v>549</v>
      </c>
      <c r="B550" s="74" t="s">
        <v>2965</v>
      </c>
      <c r="C550" s="73" t="s">
        <v>2966</v>
      </c>
      <c r="E550" s="73">
        <v>4</v>
      </c>
      <c r="F550" s="73">
        <v>4000</v>
      </c>
      <c r="G550" s="73">
        <v>4000</v>
      </c>
      <c r="H550" s="73">
        <v>1499</v>
      </c>
      <c r="I550" s="73">
        <v>7</v>
      </c>
      <c r="K550" s="73">
        <v>1503</v>
      </c>
      <c r="L550" s="73">
        <v>3</v>
      </c>
      <c r="N550" s="73">
        <v>4</v>
      </c>
      <c r="O550" s="73">
        <v>1</v>
      </c>
      <c r="P550" s="73">
        <v>149</v>
      </c>
      <c r="R550" s="73">
        <v>44</v>
      </c>
      <c r="S550" s="73">
        <v>4</v>
      </c>
    </row>
    <row r="551" spans="1:19">
      <c r="A551" s="73">
        <v>550</v>
      </c>
      <c r="C551" s="73" t="s">
        <v>2967</v>
      </c>
      <c r="E551" s="73">
        <v>2</v>
      </c>
      <c r="H551" s="73">
        <v>1499</v>
      </c>
      <c r="K551" s="73">
        <v>1500</v>
      </c>
      <c r="N551" s="73">
        <v>9</v>
      </c>
      <c r="O551" s="73">
        <v>1</v>
      </c>
      <c r="P551" s="73">
        <v>149</v>
      </c>
      <c r="S551" s="73">
        <v>1</v>
      </c>
    </row>
    <row r="552" spans="1:19">
      <c r="A552" s="73">
        <v>551</v>
      </c>
      <c r="C552" s="73" t="s">
        <v>2968</v>
      </c>
      <c r="D552" s="73">
        <v>710</v>
      </c>
      <c r="E552" s="73">
        <v>2</v>
      </c>
      <c r="H552" s="73">
        <v>1499</v>
      </c>
      <c r="I552" s="73">
        <v>9</v>
      </c>
      <c r="K552" s="73">
        <v>1502</v>
      </c>
      <c r="L552" s="73">
        <v>7</v>
      </c>
      <c r="N552" s="73">
        <v>12</v>
      </c>
      <c r="O552" s="73">
        <v>1</v>
      </c>
      <c r="P552" s="73">
        <v>149</v>
      </c>
      <c r="R552" s="73">
        <v>34</v>
      </c>
      <c r="S552" s="73">
        <v>3</v>
      </c>
    </row>
    <row r="553" spans="1:19">
      <c r="A553" s="73">
        <v>552</v>
      </c>
      <c r="C553" s="73" t="s">
        <v>2969</v>
      </c>
      <c r="D553" s="73">
        <v>710</v>
      </c>
      <c r="E553" s="73">
        <v>2</v>
      </c>
      <c r="H553" s="73">
        <v>1499</v>
      </c>
      <c r="I553" s="73">
        <v>9</v>
      </c>
      <c r="K553" s="73">
        <v>1501</v>
      </c>
      <c r="L553" s="73">
        <v>6</v>
      </c>
      <c r="N553" s="73">
        <v>12</v>
      </c>
      <c r="O553" s="73">
        <v>1</v>
      </c>
      <c r="P553" s="73">
        <v>149</v>
      </c>
      <c r="R553" s="73">
        <v>21</v>
      </c>
      <c r="S553" s="73">
        <v>2</v>
      </c>
    </row>
    <row r="554" spans="1:19">
      <c r="A554" s="73">
        <v>553</v>
      </c>
      <c r="C554" s="73" t="s">
        <v>2970</v>
      </c>
      <c r="E554" s="73">
        <v>4</v>
      </c>
      <c r="G554" s="73">
        <v>93600</v>
      </c>
      <c r="H554" s="73">
        <v>1500</v>
      </c>
      <c r="K554" s="73">
        <v>1503</v>
      </c>
      <c r="N554" s="73">
        <v>4</v>
      </c>
      <c r="O554" s="73">
        <v>2</v>
      </c>
      <c r="P554" s="73">
        <v>150</v>
      </c>
      <c r="S554" s="73">
        <v>3</v>
      </c>
    </row>
    <row r="555" spans="1:19">
      <c r="A555" s="73">
        <v>554</v>
      </c>
      <c r="C555" s="73" t="s">
        <v>2971</v>
      </c>
      <c r="E555" s="73">
        <v>2</v>
      </c>
      <c r="H555" s="73">
        <v>1500</v>
      </c>
      <c r="K555" s="73">
        <v>1500</v>
      </c>
      <c r="N555" s="73">
        <v>3</v>
      </c>
      <c r="O555" s="73">
        <v>2</v>
      </c>
      <c r="P555" s="73">
        <v>150</v>
      </c>
      <c r="S555" s="73">
        <v>0</v>
      </c>
    </row>
    <row r="556" spans="1:19">
      <c r="A556" s="73">
        <v>555</v>
      </c>
      <c r="C556" s="73" t="s">
        <v>2972</v>
      </c>
      <c r="E556" s="73">
        <v>4</v>
      </c>
      <c r="G556" s="73">
        <v>10000</v>
      </c>
      <c r="H556" s="73">
        <v>1500</v>
      </c>
      <c r="I556" s="73">
        <v>11</v>
      </c>
      <c r="J556" s="73">
        <v>11</v>
      </c>
      <c r="K556" s="73">
        <v>1502</v>
      </c>
      <c r="L556" s="73">
        <v>3</v>
      </c>
      <c r="N556" s="73">
        <v>3</v>
      </c>
      <c r="O556" s="73">
        <v>2</v>
      </c>
      <c r="P556" s="73">
        <v>150</v>
      </c>
      <c r="R556" s="73">
        <v>16</v>
      </c>
      <c r="S556" s="73">
        <v>2</v>
      </c>
    </row>
    <row r="557" spans="1:19">
      <c r="A557" s="73">
        <v>556</v>
      </c>
      <c r="C557" s="73" t="s">
        <v>2973</v>
      </c>
      <c r="E557" s="73">
        <v>2</v>
      </c>
      <c r="G557" s="73">
        <v>1000</v>
      </c>
      <c r="H557" s="73">
        <v>1500</v>
      </c>
      <c r="I557" s="73">
        <v>4</v>
      </c>
      <c r="K557" s="73">
        <v>1500</v>
      </c>
      <c r="L557" s="73">
        <v>12</v>
      </c>
      <c r="N557" s="73">
        <v>12</v>
      </c>
      <c r="O557" s="73">
        <v>2</v>
      </c>
      <c r="P557" s="73">
        <v>150</v>
      </c>
      <c r="R557" s="73">
        <v>8</v>
      </c>
      <c r="S557" s="73">
        <v>0</v>
      </c>
    </row>
    <row r="558" spans="1:19">
      <c r="A558" s="73">
        <v>557</v>
      </c>
      <c r="C558" s="73" t="s">
        <v>2974</v>
      </c>
      <c r="E558" s="73">
        <v>2</v>
      </c>
      <c r="H558" s="73">
        <v>1501</v>
      </c>
      <c r="K558" s="73">
        <v>1501</v>
      </c>
      <c r="N558" s="73">
        <v>9</v>
      </c>
      <c r="O558" s="73">
        <v>2</v>
      </c>
      <c r="P558" s="73">
        <v>150</v>
      </c>
      <c r="S558" s="73">
        <v>0</v>
      </c>
    </row>
    <row r="559" spans="1:19">
      <c r="A559" s="73">
        <v>558</v>
      </c>
      <c r="C559" s="73" t="s">
        <v>2975</v>
      </c>
      <c r="E559" s="73">
        <v>3</v>
      </c>
      <c r="H559" s="73">
        <v>1501</v>
      </c>
      <c r="K559" s="73">
        <v>1508</v>
      </c>
      <c r="N559" s="73">
        <v>3</v>
      </c>
      <c r="O559" s="73">
        <v>2</v>
      </c>
      <c r="P559" s="73">
        <v>150</v>
      </c>
      <c r="S559" s="73">
        <v>7</v>
      </c>
    </row>
    <row r="560" spans="1:19">
      <c r="A560" s="73">
        <v>559</v>
      </c>
      <c r="B560" s="73" t="s">
        <v>2976</v>
      </c>
      <c r="C560" s="73" t="s">
        <v>2977</v>
      </c>
      <c r="E560" s="73">
        <v>2</v>
      </c>
      <c r="G560" s="73">
        <v>500</v>
      </c>
      <c r="H560" s="73">
        <v>1501</v>
      </c>
      <c r="K560" s="73">
        <v>1501</v>
      </c>
      <c r="N560" s="73">
        <v>3</v>
      </c>
      <c r="O560" s="73">
        <v>2</v>
      </c>
      <c r="P560" s="73">
        <v>150</v>
      </c>
      <c r="S560" s="73">
        <v>0</v>
      </c>
    </row>
    <row r="561" spans="1:19">
      <c r="A561" s="73">
        <v>560</v>
      </c>
      <c r="C561" s="73" t="s">
        <v>2978</v>
      </c>
      <c r="E561" s="73">
        <v>4</v>
      </c>
      <c r="H561" s="73">
        <v>1501</v>
      </c>
      <c r="K561" s="73">
        <v>1513</v>
      </c>
      <c r="N561" s="73">
        <v>3</v>
      </c>
      <c r="O561" s="73">
        <v>2</v>
      </c>
      <c r="P561" s="73">
        <v>150</v>
      </c>
      <c r="S561" s="73">
        <v>12</v>
      </c>
    </row>
    <row r="562" spans="1:19">
      <c r="A562" s="73">
        <v>561</v>
      </c>
      <c r="C562" s="73" t="s">
        <v>2979</v>
      </c>
      <c r="E562" s="73">
        <v>2</v>
      </c>
      <c r="G562" s="73">
        <v>7200</v>
      </c>
      <c r="H562" s="73">
        <v>1501</v>
      </c>
      <c r="K562" s="73">
        <v>1506</v>
      </c>
      <c r="N562" s="73">
        <v>4</v>
      </c>
      <c r="O562" s="73">
        <v>2</v>
      </c>
      <c r="P562" s="73">
        <v>150</v>
      </c>
      <c r="S562" s="73">
        <v>5</v>
      </c>
    </row>
    <row r="563" spans="1:19">
      <c r="A563" s="73">
        <v>562</v>
      </c>
      <c r="C563" s="73" t="s">
        <v>2980</v>
      </c>
      <c r="E563" s="73">
        <v>2</v>
      </c>
      <c r="H563" s="73">
        <v>1501</v>
      </c>
      <c r="K563" s="73">
        <v>1507</v>
      </c>
      <c r="N563" s="73">
        <v>9</v>
      </c>
      <c r="O563" s="73">
        <v>2</v>
      </c>
      <c r="P563" s="73">
        <v>150</v>
      </c>
      <c r="S563" s="73">
        <v>6</v>
      </c>
    </row>
    <row r="564" spans="1:19">
      <c r="A564" s="73">
        <v>563</v>
      </c>
      <c r="C564" s="73" t="s">
        <v>2981</v>
      </c>
      <c r="D564" s="73">
        <v>710</v>
      </c>
      <c r="E564" s="73">
        <v>2</v>
      </c>
      <c r="H564" s="73">
        <v>1501</v>
      </c>
      <c r="I564" s="73">
        <v>7</v>
      </c>
      <c r="K564" s="73">
        <v>1501</v>
      </c>
      <c r="L564" s="73">
        <v>7</v>
      </c>
      <c r="N564" s="73">
        <v>12</v>
      </c>
      <c r="O564" s="73">
        <v>2</v>
      </c>
      <c r="P564" s="73">
        <v>150</v>
      </c>
      <c r="R564" s="73">
        <v>0</v>
      </c>
      <c r="S564" s="73">
        <v>0</v>
      </c>
    </row>
    <row r="565" spans="1:19">
      <c r="A565" s="73">
        <v>564</v>
      </c>
      <c r="C565" s="73" t="s">
        <v>2982</v>
      </c>
      <c r="D565" s="73">
        <v>710</v>
      </c>
      <c r="E565" s="73">
        <v>2</v>
      </c>
      <c r="H565" s="73">
        <v>1501</v>
      </c>
      <c r="I565" s="73">
        <v>8</v>
      </c>
      <c r="K565" s="73">
        <v>1505</v>
      </c>
      <c r="L565" s="73">
        <v>10</v>
      </c>
      <c r="N565" s="73">
        <v>12</v>
      </c>
      <c r="O565" s="73">
        <v>2</v>
      </c>
      <c r="P565" s="73">
        <v>150</v>
      </c>
      <c r="R565" s="73">
        <v>50</v>
      </c>
      <c r="S565" s="73">
        <v>4</v>
      </c>
    </row>
    <row r="566" spans="1:19">
      <c r="A566" s="73">
        <v>565</v>
      </c>
      <c r="C566" s="73" t="s">
        <v>2983</v>
      </c>
      <c r="D566" s="73">
        <v>710</v>
      </c>
      <c r="E566" s="73">
        <v>2</v>
      </c>
      <c r="H566" s="73">
        <v>1501</v>
      </c>
      <c r="I566" s="73">
        <v>10</v>
      </c>
      <c r="K566" s="73">
        <v>1501</v>
      </c>
      <c r="L566" s="73">
        <v>10</v>
      </c>
      <c r="N566" s="73">
        <v>12</v>
      </c>
      <c r="O566" s="73">
        <v>2</v>
      </c>
      <c r="P566" s="73">
        <v>150</v>
      </c>
      <c r="R566" s="73">
        <v>0</v>
      </c>
      <c r="S566" s="73">
        <v>0</v>
      </c>
    </row>
    <row r="567" spans="1:19">
      <c r="A567" s="73">
        <v>566</v>
      </c>
      <c r="C567" s="73" t="s">
        <v>2984</v>
      </c>
      <c r="E567" s="73">
        <v>2</v>
      </c>
      <c r="F567" s="73">
        <v>1</v>
      </c>
      <c r="G567" s="73">
        <v>79</v>
      </c>
      <c r="H567" s="73">
        <v>1502</v>
      </c>
      <c r="I567" s="73">
        <v>4</v>
      </c>
      <c r="J567" s="73">
        <v>2</v>
      </c>
      <c r="K567" s="73">
        <v>1502</v>
      </c>
      <c r="L567" s="73">
        <v>4</v>
      </c>
      <c r="M567" s="73">
        <v>2</v>
      </c>
      <c r="N567" s="73">
        <v>1</v>
      </c>
      <c r="O567" s="73">
        <v>2</v>
      </c>
      <c r="P567" s="73">
        <v>150</v>
      </c>
      <c r="Q567" s="73">
        <v>0</v>
      </c>
      <c r="R567" s="73">
        <v>0</v>
      </c>
      <c r="S567" s="73">
        <v>0</v>
      </c>
    </row>
    <row r="568" spans="1:19">
      <c r="A568" s="73">
        <v>567</v>
      </c>
      <c r="B568" s="74" t="s">
        <v>2985</v>
      </c>
      <c r="C568" s="73" t="s">
        <v>2986</v>
      </c>
      <c r="E568" s="73">
        <v>2</v>
      </c>
      <c r="G568" s="73">
        <v>10000</v>
      </c>
      <c r="H568" s="73">
        <v>1502</v>
      </c>
      <c r="I568" s="73">
        <v>7</v>
      </c>
      <c r="J568" s="73">
        <v>2</v>
      </c>
      <c r="K568" s="73">
        <v>1504</v>
      </c>
      <c r="L568" s="73">
        <v>1</v>
      </c>
      <c r="M568" s="73">
        <v>1</v>
      </c>
      <c r="N568" s="73">
        <v>3</v>
      </c>
      <c r="O568" s="73">
        <v>2</v>
      </c>
      <c r="P568" s="73">
        <v>150</v>
      </c>
      <c r="Q568" s="73">
        <v>539</v>
      </c>
      <c r="R568" s="73">
        <v>18</v>
      </c>
      <c r="S568" s="73">
        <v>2</v>
      </c>
    </row>
    <row r="569" spans="1:19">
      <c r="A569" s="73">
        <v>568</v>
      </c>
      <c r="C569" s="73" t="s">
        <v>2987</v>
      </c>
      <c r="E569" s="73">
        <v>2</v>
      </c>
      <c r="H569" s="73">
        <v>1502</v>
      </c>
      <c r="K569" s="73">
        <v>1502</v>
      </c>
      <c r="N569" s="73">
        <v>4</v>
      </c>
      <c r="O569" s="73">
        <v>2</v>
      </c>
      <c r="P569" s="73">
        <v>150</v>
      </c>
      <c r="S569" s="73">
        <v>0</v>
      </c>
    </row>
    <row r="570" spans="1:19">
      <c r="A570" s="73">
        <v>569</v>
      </c>
      <c r="C570" s="73" t="s">
        <v>2988</v>
      </c>
      <c r="E570" s="73">
        <v>3</v>
      </c>
      <c r="H570" s="73">
        <v>1502</v>
      </c>
      <c r="K570" s="73">
        <v>1502</v>
      </c>
      <c r="N570" s="73">
        <v>8</v>
      </c>
      <c r="O570" s="73">
        <v>2</v>
      </c>
      <c r="P570" s="73">
        <v>150</v>
      </c>
      <c r="S570" s="73">
        <v>0</v>
      </c>
    </row>
    <row r="571" spans="1:19">
      <c r="A571" s="73">
        <v>570</v>
      </c>
      <c r="C571" s="73" t="s">
        <v>2989</v>
      </c>
      <c r="E571" s="73">
        <v>2</v>
      </c>
      <c r="H571" s="73">
        <v>1502</v>
      </c>
      <c r="K571" s="73">
        <v>1502</v>
      </c>
      <c r="N571" s="73">
        <v>5</v>
      </c>
      <c r="O571" s="73">
        <v>2</v>
      </c>
      <c r="P571" s="73">
        <v>150</v>
      </c>
      <c r="S571" s="73">
        <v>0</v>
      </c>
    </row>
    <row r="572" spans="1:19">
      <c r="A572" s="73">
        <v>571</v>
      </c>
      <c r="C572" s="73" t="s">
        <v>2990</v>
      </c>
      <c r="D572" s="73">
        <v>710</v>
      </c>
      <c r="E572" s="73">
        <v>2</v>
      </c>
      <c r="H572" s="73">
        <v>1502</v>
      </c>
      <c r="I572" s="73">
        <v>11</v>
      </c>
      <c r="K572" s="73">
        <v>1502</v>
      </c>
      <c r="L572" s="73">
        <v>11</v>
      </c>
      <c r="N572" s="73">
        <v>12</v>
      </c>
      <c r="O572" s="73">
        <v>2</v>
      </c>
      <c r="P572" s="73">
        <v>150</v>
      </c>
      <c r="R572" s="73">
        <v>0</v>
      </c>
      <c r="S572" s="73">
        <v>0</v>
      </c>
    </row>
    <row r="573" spans="1:19">
      <c r="A573" s="73">
        <v>572</v>
      </c>
      <c r="C573" s="73" t="s">
        <v>2991</v>
      </c>
      <c r="D573" s="73">
        <v>710</v>
      </c>
      <c r="E573" s="73">
        <v>2</v>
      </c>
      <c r="H573" s="73">
        <v>1502</v>
      </c>
      <c r="K573" s="73">
        <v>1502</v>
      </c>
      <c r="N573" s="73">
        <v>12</v>
      </c>
      <c r="O573" s="73">
        <v>2</v>
      </c>
      <c r="P573" s="73">
        <v>150</v>
      </c>
      <c r="S573" s="73">
        <v>0</v>
      </c>
    </row>
    <row r="574" spans="1:19">
      <c r="A574" s="73">
        <v>573</v>
      </c>
      <c r="C574" s="73" t="s">
        <v>2992</v>
      </c>
      <c r="E574" s="73">
        <v>2</v>
      </c>
      <c r="H574" s="73">
        <v>1503</v>
      </c>
      <c r="I574" s="73">
        <v>4</v>
      </c>
      <c r="K574" s="73">
        <v>1504</v>
      </c>
      <c r="L574" s="73">
        <v>4</v>
      </c>
      <c r="N574" s="73">
        <v>1</v>
      </c>
      <c r="O574" s="73">
        <v>2</v>
      </c>
      <c r="P574" s="73">
        <v>150</v>
      </c>
      <c r="R574" s="73">
        <v>12</v>
      </c>
      <c r="S574" s="73">
        <v>1</v>
      </c>
    </row>
    <row r="575" spans="1:19">
      <c r="A575" s="73">
        <v>574</v>
      </c>
      <c r="C575" s="73" t="s">
        <v>2993</v>
      </c>
      <c r="E575" s="73">
        <v>2</v>
      </c>
      <c r="H575" s="73">
        <v>1503</v>
      </c>
      <c r="I575" s="73">
        <v>4</v>
      </c>
      <c r="K575" s="73">
        <v>1503</v>
      </c>
      <c r="L575" s="73">
        <v>4</v>
      </c>
      <c r="N575" s="73">
        <v>1</v>
      </c>
      <c r="O575" s="73">
        <v>2</v>
      </c>
      <c r="P575" s="73">
        <v>150</v>
      </c>
      <c r="R575" s="73">
        <v>0</v>
      </c>
      <c r="S575" s="73">
        <v>0</v>
      </c>
    </row>
    <row r="576" spans="1:19">
      <c r="A576" s="73">
        <v>575</v>
      </c>
      <c r="B576" s="74" t="s">
        <v>2994</v>
      </c>
      <c r="C576" s="73" t="s">
        <v>2995</v>
      </c>
      <c r="E576" s="73">
        <v>3</v>
      </c>
      <c r="H576" s="73">
        <v>1503</v>
      </c>
      <c r="I576" s="73">
        <v>12</v>
      </c>
      <c r="J576" s="73">
        <v>1</v>
      </c>
      <c r="K576" s="73">
        <v>1504</v>
      </c>
      <c r="L576" s="73">
        <v>10</v>
      </c>
      <c r="N576" s="73">
        <v>3</v>
      </c>
      <c r="O576" s="73">
        <v>2</v>
      </c>
      <c r="P576" s="73">
        <v>150</v>
      </c>
      <c r="R576" s="73">
        <v>10</v>
      </c>
      <c r="S576" s="73">
        <v>1</v>
      </c>
    </row>
    <row r="577" spans="1:19">
      <c r="A577" s="73">
        <v>576</v>
      </c>
      <c r="C577" s="73" t="s">
        <v>2996</v>
      </c>
      <c r="E577" s="73">
        <v>5</v>
      </c>
      <c r="H577" s="73">
        <v>1503</v>
      </c>
      <c r="I577" s="73">
        <v>9</v>
      </c>
      <c r="J577" s="73">
        <v>3</v>
      </c>
      <c r="K577" s="73">
        <v>1505</v>
      </c>
      <c r="N577" s="73">
        <v>6</v>
      </c>
      <c r="O577" s="73">
        <v>2</v>
      </c>
      <c r="P577" s="73">
        <v>150</v>
      </c>
      <c r="S577" s="73">
        <v>2</v>
      </c>
    </row>
    <row r="578" spans="1:19">
      <c r="A578" s="73">
        <v>577</v>
      </c>
      <c r="C578" s="73" t="s">
        <v>2997</v>
      </c>
      <c r="E578" s="73">
        <v>2</v>
      </c>
      <c r="H578" s="73">
        <v>1503</v>
      </c>
      <c r="K578" s="73">
        <v>1509</v>
      </c>
      <c r="N578" s="73">
        <v>4</v>
      </c>
      <c r="O578" s="73">
        <v>2</v>
      </c>
      <c r="P578" s="73">
        <v>150</v>
      </c>
      <c r="S578" s="73">
        <v>6</v>
      </c>
    </row>
    <row r="579" spans="1:19">
      <c r="A579" s="73">
        <v>578</v>
      </c>
      <c r="C579" s="73" t="s">
        <v>2998</v>
      </c>
      <c r="E579" s="73">
        <v>2</v>
      </c>
      <c r="H579" s="73">
        <v>1504</v>
      </c>
      <c r="I579" s="73">
        <v>7</v>
      </c>
      <c r="K579" s="73">
        <v>1504</v>
      </c>
      <c r="L579" s="73">
        <v>9</v>
      </c>
      <c r="N579" s="73">
        <v>1</v>
      </c>
      <c r="O579" s="73">
        <v>2</v>
      </c>
      <c r="P579" s="73">
        <v>150</v>
      </c>
      <c r="R579" s="73">
        <v>2</v>
      </c>
      <c r="S579" s="73">
        <v>0</v>
      </c>
    </row>
    <row r="580" spans="1:19">
      <c r="A580" s="73">
        <v>579</v>
      </c>
      <c r="C580" s="73" t="s">
        <v>2999</v>
      </c>
      <c r="E580" s="73">
        <v>2</v>
      </c>
      <c r="H580" s="73">
        <v>1504</v>
      </c>
      <c r="K580" s="73">
        <v>1504</v>
      </c>
      <c r="N580" s="73">
        <v>7</v>
      </c>
      <c r="O580" s="73">
        <v>2</v>
      </c>
      <c r="P580" s="73">
        <v>150</v>
      </c>
      <c r="S580" s="73">
        <v>0</v>
      </c>
    </row>
    <row r="581" spans="1:19">
      <c r="A581" s="73">
        <v>580</v>
      </c>
      <c r="C581" s="73" t="s">
        <v>3000</v>
      </c>
      <c r="E581" s="73">
        <v>2</v>
      </c>
      <c r="H581" s="73">
        <v>1504</v>
      </c>
      <c r="K581" s="73">
        <v>1504</v>
      </c>
      <c r="N581" s="73">
        <v>10</v>
      </c>
      <c r="O581" s="73">
        <v>2</v>
      </c>
      <c r="P581" s="73">
        <v>150</v>
      </c>
      <c r="S581" s="73">
        <v>0</v>
      </c>
    </row>
    <row r="582" spans="1:19">
      <c r="A582" s="73">
        <v>581</v>
      </c>
      <c r="C582" s="73" t="s">
        <v>3001</v>
      </c>
      <c r="E582" s="73">
        <v>2</v>
      </c>
      <c r="H582" s="73">
        <v>1504</v>
      </c>
      <c r="K582" s="73">
        <v>1504</v>
      </c>
      <c r="N582" s="73">
        <v>12</v>
      </c>
      <c r="O582" s="73">
        <v>2</v>
      </c>
      <c r="P582" s="73">
        <v>150</v>
      </c>
      <c r="S582" s="73">
        <v>0</v>
      </c>
    </row>
    <row r="583" spans="1:19">
      <c r="A583" s="73">
        <v>582</v>
      </c>
      <c r="C583" s="73" t="s">
        <v>3002</v>
      </c>
      <c r="D583" s="73">
        <v>710</v>
      </c>
      <c r="E583" s="73">
        <v>2</v>
      </c>
      <c r="H583" s="73">
        <v>1504</v>
      </c>
      <c r="K583" s="73">
        <v>1504</v>
      </c>
      <c r="N583" s="73">
        <v>12</v>
      </c>
      <c r="O583" s="73">
        <v>2</v>
      </c>
      <c r="P583" s="73">
        <v>150</v>
      </c>
      <c r="S583" s="73">
        <v>0</v>
      </c>
    </row>
    <row r="584" spans="1:19">
      <c r="A584" s="73">
        <v>583</v>
      </c>
      <c r="C584" s="73" t="s">
        <v>3003</v>
      </c>
      <c r="D584" s="73">
        <v>710</v>
      </c>
      <c r="E584" s="73">
        <v>2</v>
      </c>
      <c r="H584" s="73">
        <v>1504</v>
      </c>
      <c r="K584" s="73">
        <v>1504</v>
      </c>
      <c r="N584" s="73">
        <v>12</v>
      </c>
      <c r="O584" s="73">
        <v>2</v>
      </c>
      <c r="P584" s="73">
        <v>150</v>
      </c>
      <c r="S584" s="73">
        <v>0</v>
      </c>
    </row>
    <row r="585" spans="1:19">
      <c r="A585" s="73">
        <v>584</v>
      </c>
      <c r="B585" s="73" t="s">
        <v>3004</v>
      </c>
      <c r="C585" s="73" t="s">
        <v>3005</v>
      </c>
      <c r="D585" s="73">
        <v>730</v>
      </c>
      <c r="E585" s="73">
        <v>2</v>
      </c>
      <c r="H585" s="73">
        <v>1504</v>
      </c>
      <c r="K585" s="73">
        <v>1504</v>
      </c>
      <c r="N585" s="73">
        <v>12</v>
      </c>
      <c r="O585" s="73">
        <v>2</v>
      </c>
      <c r="P585" s="73">
        <v>150</v>
      </c>
      <c r="S585" s="73">
        <v>0</v>
      </c>
    </row>
    <row r="586" spans="1:19">
      <c r="A586" s="73">
        <v>585</v>
      </c>
      <c r="C586" s="73" t="s">
        <v>3006</v>
      </c>
      <c r="E586" s="73">
        <v>2</v>
      </c>
      <c r="H586" s="73">
        <v>1505</v>
      </c>
      <c r="K586" s="73">
        <v>1505</v>
      </c>
      <c r="N586" s="73">
        <v>3</v>
      </c>
      <c r="O586" s="73">
        <v>2</v>
      </c>
      <c r="P586" s="73">
        <v>150</v>
      </c>
      <c r="S586" s="73">
        <v>0</v>
      </c>
    </row>
    <row r="587" spans="1:19">
      <c r="A587" s="73">
        <v>586</v>
      </c>
      <c r="C587" s="73" t="s">
        <v>3007</v>
      </c>
      <c r="E587" s="73">
        <v>2</v>
      </c>
      <c r="H587" s="73">
        <v>1505</v>
      </c>
      <c r="K587" s="73">
        <v>1505</v>
      </c>
      <c r="N587" s="73">
        <v>4</v>
      </c>
      <c r="O587" s="73">
        <v>2</v>
      </c>
      <c r="P587" s="73">
        <v>150</v>
      </c>
      <c r="S587" s="73">
        <v>0</v>
      </c>
    </row>
    <row r="588" spans="1:19">
      <c r="A588" s="73">
        <v>587</v>
      </c>
      <c r="C588" s="73" t="s">
        <v>3008</v>
      </c>
      <c r="E588" s="73">
        <v>2</v>
      </c>
      <c r="H588" s="73">
        <v>1505</v>
      </c>
      <c r="K588" s="73">
        <v>1514</v>
      </c>
      <c r="N588" s="73">
        <v>6</v>
      </c>
      <c r="O588" s="73">
        <v>2</v>
      </c>
      <c r="P588" s="73">
        <v>150</v>
      </c>
      <c r="S588" s="73">
        <v>9</v>
      </c>
    </row>
    <row r="589" spans="1:19">
      <c r="A589" s="73">
        <v>588</v>
      </c>
      <c r="C589" s="73" t="s">
        <v>3009</v>
      </c>
      <c r="E589" s="73">
        <v>2</v>
      </c>
      <c r="H589" s="73">
        <v>1505</v>
      </c>
      <c r="I589" s="73">
        <v>12</v>
      </c>
      <c r="K589" s="73">
        <v>1505</v>
      </c>
      <c r="L589" s="73">
        <v>12</v>
      </c>
      <c r="N589" s="73">
        <v>8</v>
      </c>
      <c r="O589" s="73">
        <v>2</v>
      </c>
      <c r="P589" s="73">
        <v>150</v>
      </c>
      <c r="R589" s="73">
        <v>0</v>
      </c>
      <c r="S589" s="73">
        <v>0</v>
      </c>
    </row>
    <row r="590" spans="1:19">
      <c r="A590" s="73">
        <v>589</v>
      </c>
      <c r="C590" s="73" t="s">
        <v>3010</v>
      </c>
      <c r="E590" s="73">
        <v>4</v>
      </c>
      <c r="H590" s="73">
        <v>1505</v>
      </c>
      <c r="I590" s="73">
        <v>7</v>
      </c>
      <c r="J590" s="73">
        <v>23</v>
      </c>
      <c r="K590" s="73">
        <v>1506</v>
      </c>
      <c r="N590" s="73">
        <v>8</v>
      </c>
      <c r="O590" s="73">
        <v>2</v>
      </c>
      <c r="P590" s="73">
        <v>150</v>
      </c>
      <c r="S590" s="73">
        <v>1</v>
      </c>
    </row>
    <row r="591" spans="1:19">
      <c r="A591" s="73">
        <v>590</v>
      </c>
      <c r="C591" s="73" t="s">
        <v>3011</v>
      </c>
      <c r="E591" s="73">
        <v>2</v>
      </c>
      <c r="H591" s="73">
        <v>1505</v>
      </c>
      <c r="I591" s="73">
        <v>5</v>
      </c>
      <c r="K591" s="73">
        <v>1505</v>
      </c>
      <c r="L591" s="73">
        <v>12</v>
      </c>
      <c r="N591" s="73">
        <v>12</v>
      </c>
      <c r="O591" s="73">
        <v>2</v>
      </c>
      <c r="P591" s="73">
        <v>150</v>
      </c>
      <c r="R591" s="73">
        <v>7</v>
      </c>
      <c r="S591" s="73">
        <v>0</v>
      </c>
    </row>
    <row r="592" spans="1:19">
      <c r="A592" s="73">
        <v>591</v>
      </c>
      <c r="C592" s="73" t="s">
        <v>3012</v>
      </c>
      <c r="E592" s="73">
        <v>2</v>
      </c>
      <c r="G592" s="73">
        <v>600</v>
      </c>
      <c r="H592" s="73">
        <v>1506</v>
      </c>
      <c r="K592" s="73">
        <v>1506</v>
      </c>
      <c r="N592" s="73">
        <v>4</v>
      </c>
      <c r="O592" s="73">
        <v>2</v>
      </c>
      <c r="P592" s="73">
        <v>150</v>
      </c>
      <c r="S592" s="73">
        <v>0</v>
      </c>
    </row>
    <row r="593" spans="1:19">
      <c r="A593" s="73">
        <v>592</v>
      </c>
      <c r="C593" s="73" t="s">
        <v>3013</v>
      </c>
      <c r="E593" s="73">
        <v>3</v>
      </c>
      <c r="H593" s="73">
        <v>1506</v>
      </c>
      <c r="K593" s="73">
        <v>1506</v>
      </c>
      <c r="N593" s="73">
        <v>4</v>
      </c>
      <c r="O593" s="73">
        <v>2</v>
      </c>
      <c r="P593" s="73">
        <v>150</v>
      </c>
      <c r="S593" s="73">
        <v>0</v>
      </c>
    </row>
    <row r="594" spans="1:19">
      <c r="A594" s="73">
        <v>593</v>
      </c>
      <c r="C594" s="73" t="s">
        <v>3014</v>
      </c>
      <c r="E594" s="73">
        <v>2</v>
      </c>
      <c r="G594" s="73">
        <v>2400</v>
      </c>
      <c r="H594" s="73">
        <v>1506</v>
      </c>
      <c r="K594" s="73">
        <v>1507</v>
      </c>
      <c r="N594" s="73">
        <v>4</v>
      </c>
      <c r="O594" s="73">
        <v>2</v>
      </c>
      <c r="P594" s="73">
        <v>150</v>
      </c>
      <c r="S594" s="73">
        <v>1</v>
      </c>
    </row>
    <row r="595" spans="1:19">
      <c r="A595" s="73">
        <v>594</v>
      </c>
      <c r="C595" s="73" t="s">
        <v>3015</v>
      </c>
      <c r="E595" s="73">
        <v>2</v>
      </c>
      <c r="H595" s="73">
        <v>1506</v>
      </c>
      <c r="K595" s="73">
        <v>1507</v>
      </c>
      <c r="N595" s="73">
        <v>4</v>
      </c>
      <c r="O595" s="73">
        <v>2</v>
      </c>
      <c r="P595" s="73">
        <v>150</v>
      </c>
      <c r="S595" s="73">
        <v>1</v>
      </c>
    </row>
    <row r="596" spans="1:19">
      <c r="A596" s="73">
        <v>595</v>
      </c>
      <c r="C596" s="73" t="s">
        <v>3016</v>
      </c>
      <c r="E596" s="73">
        <v>2</v>
      </c>
      <c r="H596" s="73">
        <v>1506</v>
      </c>
      <c r="K596" s="73">
        <v>1508</v>
      </c>
      <c r="N596" s="73">
        <v>8</v>
      </c>
      <c r="O596" s="73">
        <v>2</v>
      </c>
      <c r="P596" s="73">
        <v>150</v>
      </c>
      <c r="S596" s="73">
        <v>2</v>
      </c>
    </row>
    <row r="597" spans="1:19">
      <c r="A597" s="73">
        <v>596</v>
      </c>
      <c r="C597" s="73" t="s">
        <v>3017</v>
      </c>
      <c r="D597" s="73">
        <v>710</v>
      </c>
      <c r="E597" s="73">
        <v>2</v>
      </c>
      <c r="G597" s="73">
        <v>4700</v>
      </c>
      <c r="H597" s="73">
        <v>1506</v>
      </c>
      <c r="I597" s="73">
        <v>12</v>
      </c>
      <c r="K597" s="73">
        <v>1506</v>
      </c>
      <c r="L597" s="73">
        <v>12</v>
      </c>
      <c r="N597" s="73">
        <v>12</v>
      </c>
      <c r="O597" s="73">
        <v>2</v>
      </c>
      <c r="P597" s="73">
        <v>150</v>
      </c>
      <c r="R597" s="73">
        <v>0</v>
      </c>
      <c r="S597" s="73">
        <v>0</v>
      </c>
    </row>
    <row r="598" spans="1:19">
      <c r="A598" s="73">
        <v>597</v>
      </c>
      <c r="C598" s="73" t="s">
        <v>3018</v>
      </c>
      <c r="E598" s="73">
        <v>2</v>
      </c>
      <c r="H598" s="73">
        <v>1506</v>
      </c>
      <c r="K598" s="73">
        <v>1506</v>
      </c>
      <c r="N598" s="73">
        <v>12</v>
      </c>
      <c r="O598" s="73">
        <v>2</v>
      </c>
      <c r="P598" s="73">
        <v>150</v>
      </c>
      <c r="S598" s="73">
        <v>0</v>
      </c>
    </row>
    <row r="599" spans="1:19">
      <c r="A599" s="73">
        <v>598</v>
      </c>
      <c r="C599" s="73" t="s">
        <v>3019</v>
      </c>
      <c r="E599" s="73">
        <v>2</v>
      </c>
      <c r="H599" s="73">
        <v>1507</v>
      </c>
      <c r="K599" s="73">
        <v>1507</v>
      </c>
      <c r="N599" s="73">
        <v>3</v>
      </c>
      <c r="O599" s="73">
        <v>2</v>
      </c>
      <c r="P599" s="73">
        <v>150</v>
      </c>
      <c r="S599" s="73">
        <v>0</v>
      </c>
    </row>
    <row r="600" spans="1:19">
      <c r="A600" s="73">
        <v>599</v>
      </c>
      <c r="C600" s="73" t="s">
        <v>3020</v>
      </c>
      <c r="E600" s="73">
        <v>2</v>
      </c>
      <c r="G600" s="73">
        <v>4800</v>
      </c>
      <c r="H600" s="73">
        <v>1507</v>
      </c>
      <c r="K600" s="73">
        <v>1508</v>
      </c>
      <c r="N600" s="73">
        <v>4</v>
      </c>
      <c r="O600" s="73">
        <v>2</v>
      </c>
      <c r="P600" s="73">
        <v>150</v>
      </c>
      <c r="S600" s="73">
        <v>1</v>
      </c>
    </row>
    <row r="601" spans="1:19">
      <c r="A601" s="73">
        <v>600</v>
      </c>
      <c r="C601" s="73" t="s">
        <v>3021</v>
      </c>
      <c r="E601" s="73">
        <v>2</v>
      </c>
      <c r="H601" s="73">
        <v>1507</v>
      </c>
      <c r="K601" s="73">
        <v>1507</v>
      </c>
      <c r="N601" s="73">
        <v>4</v>
      </c>
      <c r="O601" s="73">
        <v>2</v>
      </c>
      <c r="P601" s="73">
        <v>150</v>
      </c>
      <c r="S601" s="73">
        <v>0</v>
      </c>
    </row>
    <row r="602" spans="1:19">
      <c r="A602" s="73">
        <v>601</v>
      </c>
      <c r="C602" s="73" t="s">
        <v>3022</v>
      </c>
      <c r="E602" s="73">
        <v>2</v>
      </c>
      <c r="H602" s="73">
        <v>1507</v>
      </c>
      <c r="K602" s="73">
        <v>1507</v>
      </c>
      <c r="N602" s="73">
        <v>5</v>
      </c>
      <c r="O602" s="73">
        <v>2</v>
      </c>
      <c r="P602" s="73">
        <v>150</v>
      </c>
      <c r="S602" s="73">
        <v>0</v>
      </c>
    </row>
    <row r="603" spans="1:19">
      <c r="A603" s="73">
        <v>602</v>
      </c>
      <c r="C603" s="73" t="s">
        <v>3023</v>
      </c>
      <c r="E603" s="73">
        <v>2</v>
      </c>
      <c r="H603" s="73">
        <v>1507</v>
      </c>
      <c r="K603" s="73">
        <v>1507</v>
      </c>
      <c r="N603" s="73">
        <v>6</v>
      </c>
      <c r="O603" s="73">
        <v>2</v>
      </c>
      <c r="P603" s="73">
        <v>150</v>
      </c>
      <c r="S603" s="73">
        <v>0</v>
      </c>
    </row>
    <row r="604" spans="1:19">
      <c r="A604" s="73">
        <v>603</v>
      </c>
      <c r="C604" s="73" t="s">
        <v>3024</v>
      </c>
      <c r="E604" s="73">
        <v>2</v>
      </c>
      <c r="H604" s="73">
        <v>1507</v>
      </c>
      <c r="K604" s="73">
        <v>1507</v>
      </c>
      <c r="N604" s="73">
        <v>11</v>
      </c>
      <c r="O604" s="73">
        <v>2</v>
      </c>
      <c r="P604" s="73">
        <v>150</v>
      </c>
      <c r="S604" s="73">
        <v>0</v>
      </c>
    </row>
    <row r="605" spans="1:19">
      <c r="A605" s="73">
        <v>604</v>
      </c>
      <c r="B605" s="74" t="s">
        <v>3025</v>
      </c>
      <c r="C605" s="73" t="s">
        <v>3026</v>
      </c>
      <c r="E605" s="73">
        <v>6</v>
      </c>
      <c r="F605" s="73">
        <v>10000</v>
      </c>
      <c r="G605" s="73">
        <v>10000</v>
      </c>
      <c r="H605" s="73">
        <v>1508</v>
      </c>
      <c r="I605" s="73">
        <v>2</v>
      </c>
      <c r="K605" s="73">
        <v>1510</v>
      </c>
      <c r="L605" s="73">
        <v>2</v>
      </c>
      <c r="N605" s="73">
        <v>3</v>
      </c>
      <c r="O605" s="73">
        <v>2</v>
      </c>
      <c r="P605" s="73">
        <v>150</v>
      </c>
      <c r="R605" s="73">
        <v>24</v>
      </c>
      <c r="S605" s="73">
        <v>2</v>
      </c>
    </row>
    <row r="606" spans="1:19">
      <c r="A606" s="73">
        <v>605</v>
      </c>
      <c r="C606" s="73" t="s">
        <v>3027</v>
      </c>
      <c r="D606" s="73">
        <v>710</v>
      </c>
      <c r="E606" s="73">
        <v>7</v>
      </c>
      <c r="H606" s="73">
        <v>1508</v>
      </c>
      <c r="K606" s="73">
        <v>1512</v>
      </c>
      <c r="N606" s="73">
        <v>12</v>
      </c>
      <c r="O606" s="73">
        <v>2</v>
      </c>
      <c r="P606" s="73">
        <v>150</v>
      </c>
      <c r="S606" s="73">
        <v>4</v>
      </c>
    </row>
    <row r="607" spans="1:19">
      <c r="A607" s="73">
        <v>606</v>
      </c>
      <c r="C607" s="73" t="s">
        <v>3028</v>
      </c>
      <c r="D607" s="73">
        <v>710</v>
      </c>
      <c r="E607" s="73">
        <v>2</v>
      </c>
      <c r="H607" s="73">
        <v>1508</v>
      </c>
      <c r="K607" s="73">
        <v>1508</v>
      </c>
      <c r="N607" s="73">
        <v>12</v>
      </c>
      <c r="O607" s="73">
        <v>2</v>
      </c>
      <c r="P607" s="73">
        <v>150</v>
      </c>
      <c r="S607" s="73">
        <v>0</v>
      </c>
    </row>
    <row r="608" spans="1:19">
      <c r="A608" s="73">
        <v>607</v>
      </c>
      <c r="C608" s="73" t="s">
        <v>3029</v>
      </c>
      <c r="D608" s="73">
        <v>710</v>
      </c>
      <c r="E608" s="73">
        <v>2</v>
      </c>
      <c r="G608" s="73">
        <v>7000</v>
      </c>
      <c r="H608" s="73">
        <v>1508</v>
      </c>
      <c r="I608" s="73">
        <v>7</v>
      </c>
      <c r="K608" s="73">
        <v>1508</v>
      </c>
      <c r="L608" s="73">
        <v>7</v>
      </c>
      <c r="N608" s="73">
        <v>12</v>
      </c>
      <c r="O608" s="73">
        <v>2</v>
      </c>
      <c r="P608" s="73">
        <v>150</v>
      </c>
      <c r="R608" s="73">
        <v>0</v>
      </c>
      <c r="S608" s="73">
        <v>0</v>
      </c>
    </row>
    <row r="609" spans="1:19">
      <c r="A609" s="73">
        <v>608</v>
      </c>
      <c r="C609" s="73" t="s">
        <v>3030</v>
      </c>
      <c r="D609" s="73">
        <v>710</v>
      </c>
      <c r="E609" s="73">
        <v>2</v>
      </c>
      <c r="H609" s="73">
        <v>1508</v>
      </c>
      <c r="K609" s="73">
        <v>1508</v>
      </c>
      <c r="N609" s="73">
        <v>12</v>
      </c>
      <c r="O609" s="73">
        <v>2</v>
      </c>
      <c r="P609" s="73">
        <v>150</v>
      </c>
      <c r="S609" s="73">
        <v>0</v>
      </c>
    </row>
    <row r="610" spans="1:19">
      <c r="A610" s="73">
        <v>609</v>
      </c>
      <c r="C610" s="73" t="s">
        <v>3031</v>
      </c>
      <c r="E610" s="73">
        <v>2</v>
      </c>
      <c r="G610" s="73">
        <v>70</v>
      </c>
      <c r="H610" s="73">
        <v>1509</v>
      </c>
      <c r="I610" s="73">
        <v>11</v>
      </c>
      <c r="K610" s="73">
        <v>1509</v>
      </c>
      <c r="L610" s="73">
        <v>11</v>
      </c>
      <c r="N610" s="73">
        <v>2</v>
      </c>
      <c r="O610" s="73">
        <v>2</v>
      </c>
      <c r="P610" s="73">
        <v>150</v>
      </c>
      <c r="R610" s="73">
        <v>0</v>
      </c>
      <c r="S610" s="73">
        <v>0</v>
      </c>
    </row>
    <row r="611" spans="1:19">
      <c r="A611" s="73">
        <v>610</v>
      </c>
      <c r="C611" s="73" t="s">
        <v>3032</v>
      </c>
      <c r="E611" s="73">
        <v>3</v>
      </c>
      <c r="H611" s="73">
        <v>1509</v>
      </c>
      <c r="K611" s="73">
        <v>1509</v>
      </c>
      <c r="N611" s="73">
        <v>4</v>
      </c>
      <c r="O611" s="73">
        <v>2</v>
      </c>
      <c r="P611" s="73">
        <v>150</v>
      </c>
      <c r="S611" s="73">
        <v>0</v>
      </c>
    </row>
    <row r="612" spans="1:19">
      <c r="A612" s="73">
        <v>611</v>
      </c>
      <c r="B612" s="73" t="s">
        <v>3033</v>
      </c>
      <c r="C612" s="73" t="s">
        <v>3034</v>
      </c>
      <c r="E612" s="73">
        <v>2</v>
      </c>
      <c r="G612" s="73">
        <v>3000</v>
      </c>
      <c r="H612" s="73">
        <v>1509</v>
      </c>
      <c r="K612" s="73">
        <v>1511</v>
      </c>
      <c r="N612" s="73">
        <v>3</v>
      </c>
      <c r="O612" s="73">
        <v>2</v>
      </c>
      <c r="P612" s="73">
        <v>150</v>
      </c>
      <c r="S612" s="73">
        <v>2</v>
      </c>
    </row>
    <row r="613" spans="1:19">
      <c r="A613" s="73">
        <v>612</v>
      </c>
      <c r="C613" s="73" t="s">
        <v>3035</v>
      </c>
      <c r="E613" s="73">
        <v>5</v>
      </c>
      <c r="H613" s="73">
        <v>1509</v>
      </c>
      <c r="K613" s="73">
        <v>1511</v>
      </c>
      <c r="N613" s="73">
        <v>6</v>
      </c>
      <c r="O613" s="73">
        <v>2</v>
      </c>
      <c r="P613" s="73">
        <v>150</v>
      </c>
      <c r="S613" s="73">
        <v>2</v>
      </c>
    </row>
    <row r="614" spans="1:19">
      <c r="A614" s="73">
        <v>613</v>
      </c>
      <c r="C614" s="73" t="s">
        <v>3036</v>
      </c>
      <c r="E614" s="73">
        <v>2</v>
      </c>
      <c r="H614" s="73">
        <v>1509</v>
      </c>
      <c r="K614" s="73">
        <v>1509</v>
      </c>
      <c r="N614" s="73">
        <v>6</v>
      </c>
      <c r="O614" s="73">
        <v>2</v>
      </c>
      <c r="P614" s="73">
        <v>150</v>
      </c>
      <c r="S614" s="73">
        <v>0</v>
      </c>
    </row>
    <row r="615" spans="1:19">
      <c r="A615" s="73">
        <v>614</v>
      </c>
      <c r="C615" s="73" t="s">
        <v>3037</v>
      </c>
      <c r="E615" s="73">
        <v>2</v>
      </c>
      <c r="H615" s="73">
        <v>1509</v>
      </c>
      <c r="K615" s="73">
        <v>1509</v>
      </c>
      <c r="N615" s="73">
        <v>10</v>
      </c>
      <c r="O615" s="73">
        <v>2</v>
      </c>
      <c r="P615" s="73">
        <v>150</v>
      </c>
      <c r="S615" s="73">
        <v>0</v>
      </c>
    </row>
    <row r="616" spans="1:19">
      <c r="A616" s="73">
        <v>615</v>
      </c>
      <c r="C616" s="73" t="s">
        <v>3038</v>
      </c>
      <c r="E616" s="73">
        <v>2</v>
      </c>
      <c r="G616" s="73">
        <v>2000</v>
      </c>
      <c r="H616" s="73">
        <v>1509</v>
      </c>
      <c r="K616" s="73">
        <v>1509</v>
      </c>
      <c r="N616" s="73">
        <v>10</v>
      </c>
      <c r="O616" s="73">
        <v>2</v>
      </c>
      <c r="P616" s="73">
        <v>150</v>
      </c>
      <c r="S616" s="73">
        <v>0</v>
      </c>
    </row>
    <row r="617" spans="1:19">
      <c r="A617" s="73">
        <v>616</v>
      </c>
      <c r="C617" s="73" t="s">
        <v>3039</v>
      </c>
      <c r="D617" s="73">
        <v>710</v>
      </c>
      <c r="E617" s="73">
        <v>2</v>
      </c>
      <c r="G617" s="73">
        <v>700</v>
      </c>
      <c r="H617" s="73">
        <v>1509</v>
      </c>
      <c r="K617" s="73">
        <v>1511</v>
      </c>
      <c r="N617" s="73">
        <v>12</v>
      </c>
      <c r="O617" s="73">
        <v>2</v>
      </c>
      <c r="P617" s="73">
        <v>150</v>
      </c>
      <c r="S617" s="73">
        <v>2</v>
      </c>
    </row>
    <row r="618" spans="1:19">
      <c r="A618" s="73">
        <v>617</v>
      </c>
      <c r="C618" s="73" t="s">
        <v>3040</v>
      </c>
      <c r="D618" s="73">
        <v>710</v>
      </c>
      <c r="E618" s="73">
        <v>2</v>
      </c>
      <c r="H618" s="73">
        <v>1509</v>
      </c>
      <c r="I618" s="73">
        <v>8</v>
      </c>
      <c r="K618" s="73">
        <v>1513</v>
      </c>
      <c r="N618" s="73">
        <v>12</v>
      </c>
      <c r="O618" s="73">
        <v>2</v>
      </c>
      <c r="P618" s="73">
        <v>150</v>
      </c>
      <c r="S618" s="73">
        <v>4</v>
      </c>
    </row>
    <row r="619" spans="1:19">
      <c r="A619" s="73">
        <v>618</v>
      </c>
      <c r="C619" s="73" t="s">
        <v>3041</v>
      </c>
      <c r="D619" s="73">
        <v>710</v>
      </c>
      <c r="E619" s="73">
        <v>2</v>
      </c>
      <c r="H619" s="73">
        <v>1509</v>
      </c>
      <c r="K619" s="73">
        <v>1534</v>
      </c>
      <c r="N619" s="73">
        <v>12</v>
      </c>
      <c r="O619" s="73">
        <v>2</v>
      </c>
      <c r="P619" s="73">
        <v>150</v>
      </c>
      <c r="S619" s="73">
        <v>25</v>
      </c>
    </row>
    <row r="620" spans="1:19">
      <c r="A620" s="73">
        <v>619</v>
      </c>
      <c r="C620" s="73" t="s">
        <v>3042</v>
      </c>
      <c r="D620" s="73">
        <v>710</v>
      </c>
      <c r="E620" s="73">
        <v>2</v>
      </c>
      <c r="H620" s="73">
        <v>1509</v>
      </c>
      <c r="I620" s="73">
        <v>9</v>
      </c>
      <c r="K620" s="73">
        <v>1509</v>
      </c>
      <c r="L620" s="73">
        <v>11</v>
      </c>
      <c r="N620" s="73">
        <v>12</v>
      </c>
      <c r="O620" s="73">
        <v>2</v>
      </c>
      <c r="P620" s="73">
        <v>150</v>
      </c>
      <c r="R620" s="73">
        <v>2</v>
      </c>
      <c r="S620" s="73">
        <v>0</v>
      </c>
    </row>
    <row r="621" spans="1:19">
      <c r="A621" s="73">
        <v>620</v>
      </c>
      <c r="C621" s="73" t="s">
        <v>3043</v>
      </c>
      <c r="E621" s="73">
        <v>2</v>
      </c>
      <c r="H621" s="73">
        <v>1510</v>
      </c>
      <c r="K621" s="73">
        <v>1510</v>
      </c>
      <c r="N621" s="73">
        <v>4</v>
      </c>
      <c r="O621" s="73">
        <v>2</v>
      </c>
      <c r="P621" s="73">
        <v>151</v>
      </c>
      <c r="S621" s="73">
        <v>0</v>
      </c>
    </row>
    <row r="622" spans="1:19">
      <c r="A622" s="73">
        <v>621</v>
      </c>
      <c r="C622" s="73" t="s">
        <v>3044</v>
      </c>
      <c r="E622" s="73">
        <v>2</v>
      </c>
      <c r="H622" s="73">
        <v>1510</v>
      </c>
      <c r="I622" s="73">
        <v>3</v>
      </c>
      <c r="K622" s="73">
        <v>1510</v>
      </c>
      <c r="L622" s="73">
        <v>6</v>
      </c>
      <c r="N622" s="73">
        <v>2</v>
      </c>
      <c r="O622" s="73">
        <v>2</v>
      </c>
      <c r="P622" s="73">
        <v>151</v>
      </c>
      <c r="R622" s="73">
        <v>3</v>
      </c>
      <c r="S622" s="73">
        <v>0</v>
      </c>
    </row>
    <row r="623" spans="1:19">
      <c r="A623" s="73">
        <v>622</v>
      </c>
      <c r="C623" s="73" t="s">
        <v>3045</v>
      </c>
      <c r="E623" s="73">
        <v>2</v>
      </c>
      <c r="H623" s="73">
        <v>1510</v>
      </c>
      <c r="K623" s="73">
        <v>1510</v>
      </c>
      <c r="N623" s="73">
        <v>4</v>
      </c>
      <c r="O623" s="73">
        <v>2</v>
      </c>
      <c r="P623" s="73">
        <v>151</v>
      </c>
      <c r="S623" s="73">
        <v>0</v>
      </c>
    </row>
    <row r="624" spans="1:19">
      <c r="A624" s="73">
        <v>623</v>
      </c>
      <c r="C624" s="73" t="s">
        <v>3046</v>
      </c>
      <c r="E624" s="73">
        <v>2</v>
      </c>
      <c r="G624" s="73">
        <v>65</v>
      </c>
      <c r="H624" s="73">
        <v>1510</v>
      </c>
      <c r="I624" s="73">
        <v>3</v>
      </c>
      <c r="J624" s="73">
        <v>1</v>
      </c>
      <c r="K624" s="73">
        <v>1510</v>
      </c>
      <c r="L624" s="73">
        <v>3</v>
      </c>
      <c r="M624" s="73">
        <v>1</v>
      </c>
      <c r="N624" s="73">
        <v>8</v>
      </c>
      <c r="O624" s="73">
        <v>2</v>
      </c>
      <c r="P624" s="73">
        <v>151</v>
      </c>
      <c r="Q624" s="73">
        <v>0</v>
      </c>
      <c r="R624" s="73">
        <v>0</v>
      </c>
      <c r="S624" s="73">
        <v>0</v>
      </c>
    </row>
    <row r="625" spans="1:19">
      <c r="A625" s="73">
        <v>624</v>
      </c>
      <c r="B625" s="73" t="s">
        <v>3047</v>
      </c>
      <c r="C625" s="73" t="s">
        <v>3048</v>
      </c>
      <c r="E625" s="73">
        <v>2</v>
      </c>
      <c r="G625" s="73">
        <v>3000</v>
      </c>
      <c r="H625" s="73">
        <v>1510</v>
      </c>
      <c r="I625" s="73">
        <v>2</v>
      </c>
      <c r="J625" s="73">
        <v>15</v>
      </c>
      <c r="K625" s="73">
        <v>1510</v>
      </c>
      <c r="N625" s="73">
        <v>10</v>
      </c>
      <c r="O625" s="73">
        <v>2</v>
      </c>
      <c r="P625" s="73">
        <v>151</v>
      </c>
      <c r="S625" s="73">
        <v>0</v>
      </c>
    </row>
    <row r="626" spans="1:19">
      <c r="A626" s="73">
        <v>625</v>
      </c>
      <c r="C626" s="73" t="s">
        <v>3049</v>
      </c>
      <c r="E626" s="73">
        <v>2</v>
      </c>
      <c r="G626" s="73">
        <v>1000</v>
      </c>
      <c r="H626" s="73">
        <v>1510</v>
      </c>
      <c r="K626" s="73">
        <v>1512</v>
      </c>
      <c r="N626" s="73">
        <v>9</v>
      </c>
      <c r="O626" s="73">
        <v>2</v>
      </c>
      <c r="P626" s="73">
        <v>151</v>
      </c>
      <c r="S626" s="73">
        <v>2</v>
      </c>
    </row>
    <row r="627" spans="1:19">
      <c r="A627" s="73">
        <v>626</v>
      </c>
      <c r="C627" s="73" t="s">
        <v>3050</v>
      </c>
      <c r="E627" s="73">
        <v>2</v>
      </c>
      <c r="H627" s="73">
        <v>1510</v>
      </c>
      <c r="I627" s="73">
        <v>4</v>
      </c>
      <c r="K627" s="73">
        <v>1510</v>
      </c>
      <c r="L627" s="73">
        <v>4</v>
      </c>
      <c r="N627" s="73">
        <v>12</v>
      </c>
      <c r="O627" s="73">
        <v>2</v>
      </c>
      <c r="P627" s="73">
        <v>151</v>
      </c>
      <c r="R627" s="73">
        <v>0</v>
      </c>
      <c r="S627" s="73">
        <v>0</v>
      </c>
    </row>
    <row r="628" spans="1:19">
      <c r="A628" s="73">
        <v>627</v>
      </c>
      <c r="C628" s="73" t="s">
        <v>3051</v>
      </c>
      <c r="D628" s="73">
        <v>710</v>
      </c>
      <c r="E628" s="73">
        <v>2</v>
      </c>
      <c r="H628" s="73">
        <v>1510</v>
      </c>
      <c r="I628" s="73">
        <v>7</v>
      </c>
      <c r="K628" s="73">
        <v>1512</v>
      </c>
      <c r="L628" s="73">
        <v>8</v>
      </c>
      <c r="N628" s="73">
        <v>12</v>
      </c>
      <c r="O628" s="73">
        <v>2</v>
      </c>
      <c r="P628" s="73">
        <v>151</v>
      </c>
      <c r="R628" s="73">
        <v>25</v>
      </c>
      <c r="S628" s="73">
        <v>2</v>
      </c>
    </row>
    <row r="629" spans="1:19">
      <c r="A629" s="73">
        <v>628</v>
      </c>
      <c r="C629" s="73" t="s">
        <v>3052</v>
      </c>
      <c r="D629" s="73">
        <v>710</v>
      </c>
      <c r="E629" s="73">
        <v>2</v>
      </c>
      <c r="H629" s="73">
        <v>1510</v>
      </c>
      <c r="I629" s="73">
        <v>1</v>
      </c>
      <c r="K629" s="73">
        <v>1510</v>
      </c>
      <c r="L629" s="73">
        <v>1</v>
      </c>
      <c r="N629" s="73">
        <v>12</v>
      </c>
      <c r="O629" s="73">
        <v>2</v>
      </c>
      <c r="P629" s="73">
        <v>151</v>
      </c>
      <c r="R629" s="73">
        <v>0</v>
      </c>
      <c r="S629" s="73">
        <v>0</v>
      </c>
    </row>
    <row r="630" spans="1:19">
      <c r="A630" s="73">
        <v>629</v>
      </c>
      <c r="C630" s="73" t="s">
        <v>3053</v>
      </c>
      <c r="D630" s="73">
        <v>710</v>
      </c>
      <c r="E630" s="73">
        <v>2</v>
      </c>
      <c r="H630" s="73">
        <v>1510</v>
      </c>
      <c r="K630" s="73">
        <v>1510</v>
      </c>
      <c r="N630" s="73">
        <v>12</v>
      </c>
      <c r="O630" s="73">
        <v>2</v>
      </c>
      <c r="P630" s="73">
        <v>151</v>
      </c>
      <c r="S630" s="73">
        <v>0</v>
      </c>
    </row>
    <row r="631" spans="1:19">
      <c r="A631" s="73">
        <v>630</v>
      </c>
      <c r="C631" s="73" t="s">
        <v>3054</v>
      </c>
      <c r="D631" s="73">
        <v>710</v>
      </c>
      <c r="E631" s="73">
        <v>2</v>
      </c>
      <c r="H631" s="73">
        <v>1510</v>
      </c>
      <c r="K631" s="73">
        <v>1510</v>
      </c>
      <c r="N631" s="73">
        <v>12</v>
      </c>
      <c r="O631" s="73">
        <v>2</v>
      </c>
      <c r="P631" s="73">
        <v>151</v>
      </c>
      <c r="S631" s="73">
        <v>0</v>
      </c>
    </row>
    <row r="632" spans="1:19">
      <c r="A632" s="73">
        <v>631</v>
      </c>
      <c r="C632" s="73" t="s">
        <v>3055</v>
      </c>
      <c r="E632" s="73">
        <v>2</v>
      </c>
      <c r="F632" s="73">
        <v>80</v>
      </c>
      <c r="G632" s="73">
        <v>80</v>
      </c>
      <c r="H632" s="73">
        <v>1511</v>
      </c>
      <c r="I632" s="73">
        <v>3</v>
      </c>
      <c r="K632" s="73">
        <v>1511</v>
      </c>
      <c r="L632" s="73">
        <v>4</v>
      </c>
      <c r="N632" s="73">
        <v>1</v>
      </c>
      <c r="O632" s="73">
        <v>2</v>
      </c>
      <c r="P632" s="73">
        <v>151</v>
      </c>
      <c r="R632" s="73">
        <v>1</v>
      </c>
      <c r="S632" s="73">
        <v>0</v>
      </c>
    </row>
    <row r="633" spans="1:19">
      <c r="A633" s="73">
        <v>632</v>
      </c>
      <c r="C633" s="73" t="s">
        <v>3056</v>
      </c>
      <c r="E633" s="73">
        <v>2</v>
      </c>
      <c r="H633" s="73">
        <v>1511</v>
      </c>
      <c r="I633" s="73">
        <v>11</v>
      </c>
      <c r="K633" s="73">
        <v>1511</v>
      </c>
      <c r="L633" s="73">
        <v>11</v>
      </c>
      <c r="N633" s="73">
        <v>1</v>
      </c>
      <c r="O633" s="73">
        <v>2</v>
      </c>
      <c r="P633" s="73">
        <v>151</v>
      </c>
      <c r="R633" s="73">
        <v>0</v>
      </c>
      <c r="S633" s="73">
        <v>0</v>
      </c>
    </row>
    <row r="634" spans="1:19">
      <c r="A634" s="73">
        <v>633</v>
      </c>
      <c r="B634" s="73" t="s">
        <v>3057</v>
      </c>
      <c r="C634" s="73" t="s">
        <v>3058</v>
      </c>
      <c r="E634" s="73">
        <v>9</v>
      </c>
      <c r="G634" s="73">
        <v>17500</v>
      </c>
      <c r="H634" s="73">
        <v>1511</v>
      </c>
      <c r="I634" s="73">
        <v>5</v>
      </c>
      <c r="K634" s="73">
        <v>1514</v>
      </c>
      <c r="L634" s="73">
        <v>7</v>
      </c>
      <c r="M634" s="73">
        <v>10</v>
      </c>
      <c r="N634" s="73">
        <v>3</v>
      </c>
      <c r="O634" s="73">
        <v>2</v>
      </c>
      <c r="P634" s="73">
        <v>151</v>
      </c>
      <c r="R634" s="73">
        <v>38</v>
      </c>
      <c r="S634" s="73">
        <v>3</v>
      </c>
    </row>
    <row r="635" spans="1:19">
      <c r="A635" s="73">
        <v>634</v>
      </c>
      <c r="C635" s="73" t="s">
        <v>3059</v>
      </c>
      <c r="E635" s="73">
        <v>2</v>
      </c>
      <c r="H635" s="73">
        <v>1511</v>
      </c>
      <c r="K635" s="73">
        <v>1514</v>
      </c>
      <c r="N635" s="73">
        <v>6</v>
      </c>
      <c r="O635" s="73">
        <v>2</v>
      </c>
      <c r="P635" s="73">
        <v>151</v>
      </c>
      <c r="S635" s="73">
        <v>3</v>
      </c>
    </row>
    <row r="636" spans="1:19">
      <c r="A636" s="73">
        <v>635</v>
      </c>
      <c r="C636" s="73" t="s">
        <v>3060</v>
      </c>
      <c r="H636" s="73">
        <v>1511</v>
      </c>
      <c r="K636" s="73">
        <v>1512</v>
      </c>
      <c r="N636" s="73">
        <v>4</v>
      </c>
      <c r="O636" s="73">
        <v>2</v>
      </c>
      <c r="P636" s="73">
        <v>151</v>
      </c>
      <c r="S636" s="73">
        <v>1</v>
      </c>
    </row>
    <row r="637" spans="1:19">
      <c r="A637" s="73">
        <v>636</v>
      </c>
      <c r="C637" s="73" t="s">
        <v>3061</v>
      </c>
      <c r="E637" s="73">
        <v>2</v>
      </c>
      <c r="H637" s="73">
        <v>1511</v>
      </c>
      <c r="K637" s="73">
        <v>1511</v>
      </c>
      <c r="N637" s="73">
        <v>11</v>
      </c>
      <c r="O637" s="73">
        <v>2</v>
      </c>
      <c r="P637" s="73">
        <v>151</v>
      </c>
      <c r="S637" s="73">
        <v>0</v>
      </c>
    </row>
    <row r="638" spans="1:19">
      <c r="A638" s="73">
        <v>637</v>
      </c>
      <c r="C638" s="73" t="s">
        <v>3062</v>
      </c>
      <c r="E638" s="73">
        <v>2</v>
      </c>
      <c r="H638" s="73">
        <v>1511</v>
      </c>
      <c r="K638" s="73">
        <v>1514</v>
      </c>
      <c r="N638" s="73">
        <v>9</v>
      </c>
      <c r="O638" s="73">
        <v>2</v>
      </c>
      <c r="P638" s="73">
        <v>151</v>
      </c>
      <c r="S638" s="73">
        <v>3</v>
      </c>
    </row>
    <row r="639" spans="1:19">
      <c r="A639" s="73">
        <v>638</v>
      </c>
      <c r="C639" s="73" t="s">
        <v>3063</v>
      </c>
      <c r="D639" s="73">
        <v>740</v>
      </c>
      <c r="E639" s="73">
        <v>2</v>
      </c>
      <c r="H639" s="73">
        <v>1511</v>
      </c>
      <c r="I639" s="73">
        <v>8</v>
      </c>
      <c r="J639" s="73">
        <v>24</v>
      </c>
      <c r="K639" s="73">
        <v>1511</v>
      </c>
      <c r="L639" s="73">
        <v>8</v>
      </c>
      <c r="M639" s="73">
        <v>24</v>
      </c>
      <c r="N639" s="73">
        <v>12</v>
      </c>
      <c r="O639" s="73">
        <v>2</v>
      </c>
      <c r="P639" s="73">
        <v>151</v>
      </c>
      <c r="Q639" s="73">
        <v>0</v>
      </c>
      <c r="R639" s="73">
        <v>0</v>
      </c>
      <c r="S639" s="73">
        <v>0</v>
      </c>
    </row>
    <row r="640" spans="1:19">
      <c r="A640" s="73">
        <v>639</v>
      </c>
      <c r="C640" s="73" t="s">
        <v>3064</v>
      </c>
      <c r="D640" s="73">
        <v>710</v>
      </c>
      <c r="E640" s="73">
        <v>2</v>
      </c>
      <c r="H640" s="73">
        <v>1511</v>
      </c>
      <c r="I640" s="73">
        <v>1</v>
      </c>
      <c r="K640" s="73">
        <v>1513</v>
      </c>
      <c r="L640" s="73">
        <v>4</v>
      </c>
      <c r="N640" s="73">
        <v>12</v>
      </c>
      <c r="O640" s="73">
        <v>2</v>
      </c>
      <c r="P640" s="73">
        <v>151</v>
      </c>
      <c r="R640" s="73">
        <v>27</v>
      </c>
      <c r="S640" s="73">
        <v>2</v>
      </c>
    </row>
    <row r="641" spans="1:19">
      <c r="A641" s="73">
        <v>640</v>
      </c>
      <c r="C641" s="73" t="s">
        <v>3065</v>
      </c>
      <c r="D641" s="73">
        <v>710</v>
      </c>
      <c r="E641" s="73">
        <v>2</v>
      </c>
      <c r="H641" s="73">
        <v>1511</v>
      </c>
      <c r="I641" s="73">
        <v>10</v>
      </c>
      <c r="K641" s="73">
        <v>1512</v>
      </c>
      <c r="L641" s="73">
        <v>6</v>
      </c>
      <c r="N641" s="73">
        <v>12</v>
      </c>
      <c r="O641" s="73">
        <v>2</v>
      </c>
      <c r="P641" s="73">
        <v>151</v>
      </c>
      <c r="R641" s="73">
        <v>8</v>
      </c>
      <c r="S641" s="73">
        <v>1</v>
      </c>
    </row>
    <row r="642" spans="1:19">
      <c r="A642" s="73">
        <v>641</v>
      </c>
      <c r="C642" s="73" t="s">
        <v>3066</v>
      </c>
      <c r="D642" s="73">
        <v>710</v>
      </c>
      <c r="E642" s="73">
        <v>2</v>
      </c>
      <c r="G642" s="73">
        <v>64</v>
      </c>
      <c r="H642" s="73">
        <v>1511</v>
      </c>
      <c r="I642" s="73">
        <v>3</v>
      </c>
      <c r="K642" s="73">
        <v>1511</v>
      </c>
      <c r="L642" s="73">
        <v>12</v>
      </c>
      <c r="N642" s="73">
        <v>12</v>
      </c>
      <c r="O642" s="73">
        <v>2</v>
      </c>
      <c r="P642" s="73">
        <v>151</v>
      </c>
      <c r="R642" s="73">
        <v>9</v>
      </c>
      <c r="S642" s="73">
        <v>0</v>
      </c>
    </row>
    <row r="643" spans="1:19">
      <c r="A643" s="73">
        <v>642</v>
      </c>
      <c r="C643" s="73" t="s">
        <v>3067</v>
      </c>
      <c r="D643" s="73">
        <v>710</v>
      </c>
      <c r="E643" s="73">
        <v>2</v>
      </c>
      <c r="G643" s="73">
        <v>4000</v>
      </c>
      <c r="H643" s="73">
        <v>1511</v>
      </c>
      <c r="I643" s="73">
        <v>9</v>
      </c>
      <c r="K643" s="73">
        <v>1519</v>
      </c>
      <c r="N643" s="73">
        <v>12</v>
      </c>
      <c r="O643" s="73">
        <v>2</v>
      </c>
      <c r="P643" s="73">
        <v>151</v>
      </c>
      <c r="S643" s="73">
        <v>8</v>
      </c>
    </row>
    <row r="644" spans="1:19">
      <c r="A644" s="73">
        <v>643</v>
      </c>
      <c r="B644" s="74" t="s">
        <v>3068</v>
      </c>
      <c r="C644" s="73" t="s">
        <v>3069</v>
      </c>
      <c r="E644" s="73">
        <v>3</v>
      </c>
      <c r="G644" s="73">
        <v>13200</v>
      </c>
      <c r="H644" s="73">
        <v>1512</v>
      </c>
      <c r="K644" s="73">
        <v>1514</v>
      </c>
      <c r="L644" s="73">
        <v>9</v>
      </c>
      <c r="M644" s="73">
        <v>8</v>
      </c>
      <c r="N644" s="73">
        <v>4</v>
      </c>
      <c r="O644" s="73">
        <v>2</v>
      </c>
      <c r="P644" s="73">
        <v>151</v>
      </c>
      <c r="S644" s="73">
        <v>2</v>
      </c>
    </row>
    <row r="645" spans="1:19">
      <c r="A645" s="73">
        <v>644</v>
      </c>
      <c r="C645" s="73" t="s">
        <v>3070</v>
      </c>
      <c r="E645" s="73">
        <v>3</v>
      </c>
      <c r="H645" s="73">
        <v>1512</v>
      </c>
      <c r="K645" s="73">
        <v>1512</v>
      </c>
      <c r="N645" s="73">
        <v>4</v>
      </c>
      <c r="O645" s="73">
        <v>2</v>
      </c>
      <c r="P645" s="73">
        <v>151</v>
      </c>
      <c r="S645" s="73">
        <v>0</v>
      </c>
    </row>
    <row r="646" spans="1:19">
      <c r="A646" s="73">
        <v>645</v>
      </c>
      <c r="C646" s="73" t="s">
        <v>3071</v>
      </c>
      <c r="E646" s="73">
        <v>2</v>
      </c>
      <c r="H646" s="73">
        <v>1512</v>
      </c>
      <c r="K646" s="73">
        <v>1512</v>
      </c>
      <c r="N646" s="73">
        <v>4</v>
      </c>
      <c r="O646" s="73">
        <v>2</v>
      </c>
      <c r="P646" s="73">
        <v>151</v>
      </c>
      <c r="S646" s="73">
        <v>0</v>
      </c>
    </row>
    <row r="647" spans="1:19">
      <c r="A647" s="73">
        <v>646</v>
      </c>
      <c r="B647" s="74"/>
      <c r="C647" s="73" t="s">
        <v>3072</v>
      </c>
      <c r="E647" s="73">
        <v>2</v>
      </c>
      <c r="G647" s="73">
        <v>8000</v>
      </c>
      <c r="H647" s="73">
        <v>1512</v>
      </c>
      <c r="K647" s="73">
        <v>1519</v>
      </c>
      <c r="N647" s="73">
        <v>4</v>
      </c>
      <c r="O647" s="73">
        <v>2</v>
      </c>
      <c r="P647" s="73">
        <v>151</v>
      </c>
      <c r="S647" s="73">
        <v>7</v>
      </c>
    </row>
    <row r="648" spans="1:19">
      <c r="A648" s="73">
        <v>647</v>
      </c>
      <c r="C648" s="73" t="s">
        <v>3073</v>
      </c>
      <c r="E648" s="73">
        <v>3</v>
      </c>
      <c r="H648" s="73">
        <v>1512</v>
      </c>
      <c r="K648" s="73">
        <v>1512</v>
      </c>
      <c r="N648" s="73">
        <v>3</v>
      </c>
      <c r="O648" s="73">
        <v>2</v>
      </c>
      <c r="P648" s="73">
        <v>151</v>
      </c>
      <c r="S648" s="73">
        <v>0</v>
      </c>
    </row>
    <row r="649" spans="1:19">
      <c r="A649" s="73">
        <v>648</v>
      </c>
      <c r="C649" s="73" t="s">
        <v>3074</v>
      </c>
      <c r="E649" s="73">
        <v>4</v>
      </c>
      <c r="H649" s="73">
        <v>1512</v>
      </c>
      <c r="K649" s="73">
        <v>1512</v>
      </c>
      <c r="N649" s="73">
        <v>7</v>
      </c>
      <c r="O649" s="73">
        <v>2</v>
      </c>
      <c r="P649" s="73">
        <v>151</v>
      </c>
      <c r="S649" s="73">
        <v>0</v>
      </c>
    </row>
    <row r="650" spans="1:19">
      <c r="A650" s="73">
        <v>649</v>
      </c>
      <c r="C650" s="73" t="s">
        <v>3075</v>
      </c>
      <c r="D650" s="73">
        <v>710</v>
      </c>
      <c r="E650" s="73">
        <v>2</v>
      </c>
      <c r="G650" s="73">
        <v>11000</v>
      </c>
      <c r="H650" s="73">
        <v>1512</v>
      </c>
      <c r="K650" s="73">
        <v>1512</v>
      </c>
      <c r="N650" s="73">
        <v>12</v>
      </c>
      <c r="O650" s="73">
        <v>2</v>
      </c>
      <c r="P650" s="73">
        <v>151</v>
      </c>
      <c r="S650" s="73">
        <v>0</v>
      </c>
    </row>
    <row r="651" spans="1:19">
      <c r="A651" s="73">
        <v>650</v>
      </c>
      <c r="C651" s="73" t="s">
        <v>3076</v>
      </c>
      <c r="E651" s="73">
        <v>2</v>
      </c>
      <c r="F651" s="73">
        <v>100</v>
      </c>
      <c r="G651" s="73">
        <v>100</v>
      </c>
      <c r="H651" s="73">
        <v>1513</v>
      </c>
      <c r="I651" s="73">
        <v>9</v>
      </c>
      <c r="J651" s="73">
        <v>22</v>
      </c>
      <c r="K651" s="73">
        <v>1513</v>
      </c>
      <c r="L651" s="73">
        <v>12</v>
      </c>
      <c r="M651" s="73">
        <v>12</v>
      </c>
      <c r="N651" s="73">
        <v>1</v>
      </c>
      <c r="O651" s="73">
        <v>2</v>
      </c>
      <c r="P651" s="73">
        <v>151</v>
      </c>
      <c r="Q651" s="73">
        <v>80</v>
      </c>
      <c r="R651" s="73">
        <v>3</v>
      </c>
      <c r="S651" s="73">
        <v>0</v>
      </c>
    </row>
    <row r="652" spans="1:19">
      <c r="A652" s="73">
        <v>651</v>
      </c>
      <c r="B652" s="74" t="s">
        <v>3077</v>
      </c>
      <c r="C652" s="73" t="s">
        <v>3078</v>
      </c>
      <c r="E652" s="73">
        <v>2</v>
      </c>
      <c r="G652" s="73">
        <v>10000</v>
      </c>
      <c r="H652" s="73">
        <v>1513</v>
      </c>
      <c r="I652" s="73">
        <v>8</v>
      </c>
      <c r="J652" s="73">
        <v>11</v>
      </c>
      <c r="K652" s="73">
        <v>1513</v>
      </c>
      <c r="L652" s="73">
        <v>9</v>
      </c>
      <c r="M652" s="73">
        <v>9</v>
      </c>
      <c r="N652" s="73">
        <v>3</v>
      </c>
      <c r="O652" s="73">
        <v>2</v>
      </c>
      <c r="P652" s="73">
        <v>151</v>
      </c>
      <c r="Q652" s="73">
        <v>28</v>
      </c>
      <c r="R652" s="73">
        <v>1</v>
      </c>
      <c r="S652" s="73">
        <v>0</v>
      </c>
    </row>
    <row r="653" spans="1:19">
      <c r="A653" s="73">
        <v>652</v>
      </c>
      <c r="C653" s="73" t="s">
        <v>3079</v>
      </c>
      <c r="E653" s="73">
        <v>3</v>
      </c>
      <c r="H653" s="73">
        <v>1513</v>
      </c>
      <c r="K653" s="73">
        <v>1514</v>
      </c>
      <c r="N653" s="73">
        <v>3</v>
      </c>
      <c r="O653" s="73">
        <v>2</v>
      </c>
      <c r="P653" s="73">
        <v>151</v>
      </c>
      <c r="S653" s="73">
        <v>1</v>
      </c>
    </row>
    <row r="654" spans="1:19">
      <c r="A654" s="73">
        <v>653</v>
      </c>
      <c r="C654" s="73" t="s">
        <v>3080</v>
      </c>
      <c r="E654" s="73">
        <v>2</v>
      </c>
      <c r="H654" s="73">
        <v>1513</v>
      </c>
      <c r="K654" s="73">
        <v>1513</v>
      </c>
      <c r="N654" s="73">
        <v>4</v>
      </c>
      <c r="O654" s="73">
        <v>2</v>
      </c>
      <c r="P654" s="73">
        <v>151</v>
      </c>
      <c r="S654" s="73">
        <v>0</v>
      </c>
    </row>
    <row r="655" spans="1:19">
      <c r="A655" s="73">
        <v>654</v>
      </c>
      <c r="C655" s="73" t="s">
        <v>3081</v>
      </c>
      <c r="D655" s="73">
        <v>710</v>
      </c>
      <c r="E655" s="73">
        <v>2</v>
      </c>
      <c r="H655" s="73">
        <v>1513</v>
      </c>
      <c r="I655" s="73">
        <v>5</v>
      </c>
      <c r="K655" s="73">
        <v>1513</v>
      </c>
      <c r="L655" s="73">
        <v>5</v>
      </c>
      <c r="N655" s="73">
        <v>12</v>
      </c>
      <c r="O655" s="73">
        <v>2</v>
      </c>
      <c r="P655" s="73">
        <v>151</v>
      </c>
      <c r="R655" s="73">
        <v>0</v>
      </c>
      <c r="S655" s="73">
        <v>0</v>
      </c>
    </row>
    <row r="656" spans="1:19">
      <c r="A656" s="73">
        <v>655</v>
      </c>
      <c r="C656" s="73" t="s">
        <v>3082</v>
      </c>
      <c r="D656" s="73">
        <v>710</v>
      </c>
      <c r="E656" s="73">
        <v>2</v>
      </c>
      <c r="G656" s="73">
        <v>60</v>
      </c>
      <c r="H656" s="73">
        <v>1513</v>
      </c>
      <c r="I656" s="73">
        <v>4</v>
      </c>
      <c r="K656" s="73">
        <v>1513</v>
      </c>
      <c r="L656" s="73">
        <v>4</v>
      </c>
      <c r="N656" s="73">
        <v>12</v>
      </c>
      <c r="O656" s="73">
        <v>2</v>
      </c>
      <c r="P656" s="73">
        <v>151</v>
      </c>
      <c r="R656" s="73">
        <v>0</v>
      </c>
      <c r="S656" s="73">
        <v>0</v>
      </c>
    </row>
    <row r="657" spans="1:19">
      <c r="A657" s="73">
        <v>656</v>
      </c>
      <c r="C657" s="73" t="s">
        <v>3083</v>
      </c>
      <c r="E657" s="73">
        <v>2</v>
      </c>
      <c r="F657" s="73">
        <v>150</v>
      </c>
      <c r="G657" s="73">
        <v>150</v>
      </c>
      <c r="H657" s="73">
        <v>1514</v>
      </c>
      <c r="I657" s="73">
        <v>9</v>
      </c>
      <c r="K657" s="73">
        <v>1514</v>
      </c>
      <c r="L657" s="73">
        <v>12</v>
      </c>
      <c r="N657" s="73">
        <v>2</v>
      </c>
      <c r="O657" s="73">
        <v>2</v>
      </c>
      <c r="P657" s="73">
        <v>151</v>
      </c>
      <c r="R657" s="73">
        <v>3</v>
      </c>
      <c r="S657" s="73">
        <v>0</v>
      </c>
    </row>
    <row r="658" spans="1:19">
      <c r="A658" s="73">
        <v>657</v>
      </c>
      <c r="C658" s="73" t="s">
        <v>3084</v>
      </c>
      <c r="E658" s="73">
        <v>2</v>
      </c>
      <c r="G658" s="73">
        <v>1000</v>
      </c>
      <c r="H658" s="73">
        <v>1514</v>
      </c>
      <c r="K658" s="73">
        <v>1514</v>
      </c>
      <c r="N658" s="73">
        <v>4</v>
      </c>
      <c r="O658" s="73">
        <v>2</v>
      </c>
      <c r="P658" s="73">
        <v>151</v>
      </c>
      <c r="S658" s="73">
        <v>0</v>
      </c>
    </row>
    <row r="659" spans="1:19">
      <c r="A659" s="73">
        <v>658</v>
      </c>
      <c r="B659" s="73" t="s">
        <v>3085</v>
      </c>
      <c r="C659" s="73" t="s">
        <v>3086</v>
      </c>
      <c r="E659" s="73">
        <v>4</v>
      </c>
      <c r="G659" s="73">
        <v>39000</v>
      </c>
      <c r="H659" s="73">
        <v>1514</v>
      </c>
      <c r="I659" s="73">
        <v>8</v>
      </c>
      <c r="K659" s="73">
        <v>1516</v>
      </c>
      <c r="N659" s="73">
        <v>5</v>
      </c>
      <c r="O659" s="73">
        <v>2</v>
      </c>
      <c r="P659" s="73">
        <v>151</v>
      </c>
      <c r="S659" s="73">
        <v>2</v>
      </c>
    </row>
    <row r="660" spans="1:19">
      <c r="A660" s="73">
        <v>659</v>
      </c>
      <c r="C660" s="73" t="s">
        <v>3087</v>
      </c>
      <c r="E660" s="73">
        <v>2</v>
      </c>
      <c r="H660" s="73">
        <v>1514</v>
      </c>
      <c r="K660" s="73">
        <v>1521</v>
      </c>
      <c r="N660" s="73">
        <v>6</v>
      </c>
      <c r="O660" s="73">
        <v>2</v>
      </c>
      <c r="P660" s="73">
        <v>151</v>
      </c>
      <c r="S660" s="73">
        <v>7</v>
      </c>
    </row>
    <row r="661" spans="1:19">
      <c r="A661" s="73">
        <v>660</v>
      </c>
      <c r="C661" s="73" t="s">
        <v>3088</v>
      </c>
      <c r="E661" s="73">
        <v>2</v>
      </c>
      <c r="H661" s="73">
        <v>1514</v>
      </c>
      <c r="K661" s="73">
        <v>1514</v>
      </c>
      <c r="N661" s="73">
        <v>8</v>
      </c>
      <c r="O661" s="73">
        <v>2</v>
      </c>
      <c r="P661" s="73">
        <v>151</v>
      </c>
      <c r="S661" s="73">
        <v>0</v>
      </c>
    </row>
    <row r="662" spans="1:19">
      <c r="A662" s="73">
        <v>661</v>
      </c>
      <c r="C662" s="73" t="s">
        <v>3089</v>
      </c>
      <c r="E662" s="73">
        <v>2</v>
      </c>
      <c r="H662" s="73">
        <v>1514</v>
      </c>
      <c r="K662" s="73">
        <v>1514</v>
      </c>
      <c r="N662" s="73">
        <v>12</v>
      </c>
      <c r="O662" s="73">
        <v>2</v>
      </c>
      <c r="P662" s="73">
        <v>151</v>
      </c>
      <c r="S662" s="73">
        <v>0</v>
      </c>
    </row>
    <row r="663" spans="1:19">
      <c r="A663" s="73">
        <v>662</v>
      </c>
      <c r="C663" s="73" t="s">
        <v>3090</v>
      </c>
      <c r="E663" s="73">
        <v>2</v>
      </c>
      <c r="G663" s="73">
        <v>400</v>
      </c>
      <c r="H663" s="73">
        <v>1514</v>
      </c>
      <c r="I663" s="73">
        <v>7</v>
      </c>
      <c r="K663" s="73">
        <v>1517</v>
      </c>
      <c r="L663" s="73">
        <v>10</v>
      </c>
      <c r="N663" s="73">
        <v>12</v>
      </c>
      <c r="O663" s="73">
        <v>2</v>
      </c>
      <c r="P663" s="73">
        <v>151</v>
      </c>
      <c r="R663" s="73">
        <v>39</v>
      </c>
      <c r="S663" s="73">
        <v>3</v>
      </c>
    </row>
    <row r="664" spans="1:19">
      <c r="A664" s="73">
        <v>663</v>
      </c>
      <c r="C664" s="73" t="s">
        <v>3091</v>
      </c>
      <c r="E664" s="73">
        <v>3</v>
      </c>
      <c r="H664" s="73">
        <v>1515</v>
      </c>
      <c r="I664" s="73">
        <v>4</v>
      </c>
      <c r="K664" s="73">
        <v>1515</v>
      </c>
      <c r="L664" s="73">
        <v>8</v>
      </c>
      <c r="N664" s="73">
        <v>1</v>
      </c>
      <c r="O664" s="73">
        <v>2</v>
      </c>
      <c r="P664" s="73">
        <v>151</v>
      </c>
      <c r="R664" s="73">
        <v>4</v>
      </c>
      <c r="S664" s="73">
        <v>0</v>
      </c>
    </row>
    <row r="665" spans="1:19">
      <c r="A665" s="73">
        <v>664</v>
      </c>
      <c r="C665" s="73" t="s">
        <v>3092</v>
      </c>
      <c r="E665" s="73">
        <v>2</v>
      </c>
      <c r="H665" s="73">
        <v>1515</v>
      </c>
      <c r="K665" s="73">
        <v>1515</v>
      </c>
      <c r="N665" s="73">
        <v>1</v>
      </c>
      <c r="O665" s="73">
        <v>2</v>
      </c>
      <c r="P665" s="73">
        <v>151</v>
      </c>
      <c r="S665" s="73">
        <v>0</v>
      </c>
    </row>
    <row r="666" spans="1:19">
      <c r="A666" s="73">
        <v>665</v>
      </c>
      <c r="B666" s="73" t="s">
        <v>3093</v>
      </c>
      <c r="C666" s="73" t="s">
        <v>3094</v>
      </c>
      <c r="E666" s="73">
        <v>6</v>
      </c>
      <c r="G666" s="73">
        <v>10150</v>
      </c>
      <c r="H666" s="73">
        <v>1515</v>
      </c>
      <c r="I666" s="73">
        <v>6</v>
      </c>
      <c r="K666" s="73">
        <v>1516</v>
      </c>
      <c r="L666" s="73">
        <v>8</v>
      </c>
      <c r="M666" s="73">
        <v>13</v>
      </c>
      <c r="N666" s="73">
        <v>3</v>
      </c>
      <c r="O666" s="73">
        <v>2</v>
      </c>
      <c r="P666" s="73">
        <v>151</v>
      </c>
      <c r="R666" s="73">
        <v>14</v>
      </c>
      <c r="S666" s="73">
        <v>1</v>
      </c>
    </row>
    <row r="667" spans="1:19">
      <c r="A667" s="73">
        <v>666</v>
      </c>
      <c r="C667" s="73" t="s">
        <v>3095</v>
      </c>
      <c r="E667" s="73">
        <v>2</v>
      </c>
      <c r="H667" s="73">
        <v>1515</v>
      </c>
      <c r="K667" s="73">
        <v>1515</v>
      </c>
      <c r="N667" s="73">
        <v>3</v>
      </c>
      <c r="O667" s="73">
        <v>2</v>
      </c>
      <c r="P667" s="73">
        <v>151</v>
      </c>
      <c r="S667" s="73">
        <v>0</v>
      </c>
    </row>
    <row r="668" spans="1:19">
      <c r="A668" s="73">
        <v>667</v>
      </c>
      <c r="C668" s="73" t="s">
        <v>3096</v>
      </c>
      <c r="E668" s="73">
        <v>2</v>
      </c>
      <c r="H668" s="73">
        <v>1515</v>
      </c>
      <c r="K668" s="73">
        <v>1517</v>
      </c>
      <c r="N668" s="73">
        <v>3</v>
      </c>
      <c r="O668" s="73">
        <v>2</v>
      </c>
      <c r="P668" s="73">
        <v>151</v>
      </c>
      <c r="S668" s="73">
        <v>2</v>
      </c>
    </row>
    <row r="669" spans="1:19">
      <c r="A669" s="73">
        <v>668</v>
      </c>
      <c r="B669" s="73" t="s">
        <v>3097</v>
      </c>
      <c r="C669" s="73" t="s">
        <v>3098</v>
      </c>
      <c r="E669" s="73">
        <v>2</v>
      </c>
      <c r="G669" s="73">
        <v>10800</v>
      </c>
      <c r="H669" s="73">
        <v>1515</v>
      </c>
      <c r="K669" s="73">
        <v>1523</v>
      </c>
      <c r="N669" s="73">
        <v>4</v>
      </c>
      <c r="O669" s="73">
        <v>2</v>
      </c>
      <c r="P669" s="73">
        <v>151</v>
      </c>
      <c r="S669" s="73">
        <v>8</v>
      </c>
    </row>
    <row r="670" spans="1:19">
      <c r="A670" s="73">
        <v>669</v>
      </c>
      <c r="C670" s="73" t="s">
        <v>3099</v>
      </c>
      <c r="E670" s="73">
        <v>2</v>
      </c>
      <c r="H670" s="73">
        <v>1515</v>
      </c>
      <c r="K670" s="73">
        <v>1515</v>
      </c>
      <c r="N670" s="73">
        <v>5</v>
      </c>
      <c r="O670" s="73">
        <v>2</v>
      </c>
      <c r="P670" s="73">
        <v>151</v>
      </c>
      <c r="S670" s="73">
        <v>0</v>
      </c>
    </row>
    <row r="671" spans="1:19">
      <c r="A671" s="73">
        <v>670</v>
      </c>
      <c r="C671" s="73" t="s">
        <v>3100</v>
      </c>
      <c r="E671" s="73">
        <v>2</v>
      </c>
      <c r="G671" s="73">
        <v>1000</v>
      </c>
      <c r="H671" s="73">
        <v>1515</v>
      </c>
      <c r="K671" s="73">
        <v>1515</v>
      </c>
      <c r="N671" s="73">
        <v>3</v>
      </c>
      <c r="O671" s="73">
        <v>2</v>
      </c>
      <c r="P671" s="73">
        <v>151</v>
      </c>
      <c r="S671" s="73">
        <v>0</v>
      </c>
    </row>
    <row r="672" spans="1:19">
      <c r="A672" s="73">
        <v>671</v>
      </c>
      <c r="C672" s="73" t="s">
        <v>3101</v>
      </c>
      <c r="E672" s="73">
        <v>2</v>
      </c>
      <c r="H672" s="73">
        <v>1515</v>
      </c>
      <c r="K672" s="73">
        <v>1519</v>
      </c>
      <c r="N672" s="73">
        <v>1</v>
      </c>
      <c r="O672" s="73">
        <v>2</v>
      </c>
      <c r="P672" s="73">
        <v>151</v>
      </c>
      <c r="S672" s="73">
        <v>4</v>
      </c>
    </row>
    <row r="673" spans="1:19">
      <c r="A673" s="73">
        <v>672</v>
      </c>
      <c r="C673" s="73" t="s">
        <v>3102</v>
      </c>
      <c r="E673" s="73">
        <v>2</v>
      </c>
      <c r="H673" s="73">
        <v>1515</v>
      </c>
      <c r="K673" s="73">
        <v>1515</v>
      </c>
      <c r="N673" s="73">
        <v>7</v>
      </c>
      <c r="O673" s="73">
        <v>2</v>
      </c>
      <c r="P673" s="73">
        <v>151</v>
      </c>
      <c r="S673" s="73">
        <v>0</v>
      </c>
    </row>
    <row r="674" spans="1:19">
      <c r="A674" s="73">
        <v>673</v>
      </c>
      <c r="C674" s="73" t="s">
        <v>3103</v>
      </c>
      <c r="E674" s="73">
        <v>2</v>
      </c>
      <c r="H674" s="73">
        <v>1515</v>
      </c>
      <c r="K674" s="73">
        <v>1515</v>
      </c>
      <c r="N674" s="73">
        <v>7</v>
      </c>
      <c r="O674" s="73">
        <v>2</v>
      </c>
      <c r="P674" s="73">
        <v>151</v>
      </c>
      <c r="S674" s="73">
        <v>0</v>
      </c>
    </row>
    <row r="675" spans="1:19">
      <c r="A675" s="73">
        <v>674</v>
      </c>
      <c r="C675" s="73" t="s">
        <v>3104</v>
      </c>
      <c r="D675" s="73">
        <v>710</v>
      </c>
      <c r="E675" s="73">
        <v>2</v>
      </c>
      <c r="G675" s="73">
        <v>500</v>
      </c>
      <c r="H675" s="73">
        <v>1515</v>
      </c>
      <c r="I675" s="73">
        <v>7</v>
      </c>
      <c r="K675" s="73">
        <v>1515</v>
      </c>
      <c r="L675" s="73">
        <v>7</v>
      </c>
      <c r="N675" s="73">
        <v>12</v>
      </c>
      <c r="O675" s="73">
        <v>2</v>
      </c>
      <c r="P675" s="73">
        <v>151</v>
      </c>
      <c r="R675" s="73">
        <v>0</v>
      </c>
      <c r="S675" s="73">
        <v>0</v>
      </c>
    </row>
    <row r="676" spans="1:19">
      <c r="A676" s="73">
        <v>675</v>
      </c>
      <c r="C676" s="73" t="s">
        <v>3105</v>
      </c>
      <c r="D676" s="73">
        <v>710</v>
      </c>
      <c r="E676" s="73">
        <v>2</v>
      </c>
      <c r="H676" s="73">
        <v>1515</v>
      </c>
      <c r="I676" s="73">
        <v>8</v>
      </c>
      <c r="K676" s="73">
        <v>1515</v>
      </c>
      <c r="L676" s="73">
        <v>8</v>
      </c>
      <c r="N676" s="73">
        <v>12</v>
      </c>
      <c r="O676" s="73">
        <v>2</v>
      </c>
      <c r="P676" s="73">
        <v>151</v>
      </c>
      <c r="R676" s="73">
        <v>0</v>
      </c>
      <c r="S676" s="73">
        <v>0</v>
      </c>
    </row>
    <row r="677" spans="1:19">
      <c r="A677" s="73">
        <v>676</v>
      </c>
      <c r="C677" s="73" t="s">
        <v>3106</v>
      </c>
      <c r="D677" s="73">
        <v>710</v>
      </c>
      <c r="E677" s="73">
        <v>2</v>
      </c>
      <c r="H677" s="73">
        <v>1515</v>
      </c>
      <c r="I677" s="73">
        <v>9</v>
      </c>
      <c r="K677" s="73">
        <v>1515</v>
      </c>
      <c r="L677" s="73">
        <v>9</v>
      </c>
      <c r="N677" s="73">
        <v>12</v>
      </c>
      <c r="O677" s="73">
        <v>2</v>
      </c>
      <c r="P677" s="73">
        <v>151</v>
      </c>
      <c r="R677" s="73">
        <v>0</v>
      </c>
      <c r="S677" s="73">
        <v>0</v>
      </c>
    </row>
    <row r="678" spans="1:19">
      <c r="A678" s="73">
        <v>677</v>
      </c>
      <c r="C678" s="73" t="s">
        <v>3107</v>
      </c>
      <c r="D678" s="73">
        <v>710</v>
      </c>
      <c r="E678" s="73">
        <v>2</v>
      </c>
      <c r="H678" s="73">
        <v>1515</v>
      </c>
      <c r="I678" s="73">
        <v>9</v>
      </c>
      <c r="K678" s="73">
        <v>1515</v>
      </c>
      <c r="L678" s="73">
        <v>9</v>
      </c>
      <c r="N678" s="73">
        <v>12</v>
      </c>
      <c r="O678" s="73">
        <v>2</v>
      </c>
      <c r="P678" s="73">
        <v>151</v>
      </c>
      <c r="R678" s="73">
        <v>0</v>
      </c>
      <c r="S678" s="73">
        <v>0</v>
      </c>
    </row>
    <row r="679" spans="1:19">
      <c r="A679" s="73">
        <v>678</v>
      </c>
      <c r="C679" s="73" t="s">
        <v>3108</v>
      </c>
      <c r="E679" s="73">
        <v>2</v>
      </c>
      <c r="H679" s="73">
        <v>1516</v>
      </c>
      <c r="K679" s="73">
        <v>1516</v>
      </c>
      <c r="N679" s="73">
        <v>3</v>
      </c>
      <c r="O679" s="73">
        <v>2</v>
      </c>
      <c r="P679" s="73">
        <v>151</v>
      </c>
      <c r="S679" s="73">
        <v>0</v>
      </c>
    </row>
    <row r="680" spans="1:19">
      <c r="A680" s="73">
        <v>679</v>
      </c>
      <c r="C680" s="73" t="s">
        <v>3109</v>
      </c>
      <c r="E680" s="73">
        <v>2</v>
      </c>
      <c r="H680" s="73">
        <v>1516</v>
      </c>
      <c r="K680" s="73">
        <v>1517</v>
      </c>
      <c r="N680" s="73">
        <v>3</v>
      </c>
      <c r="O680" s="73">
        <v>2</v>
      </c>
      <c r="P680" s="73">
        <v>151</v>
      </c>
      <c r="S680" s="73">
        <v>1</v>
      </c>
    </row>
    <row r="681" spans="1:19">
      <c r="A681" s="73">
        <v>680</v>
      </c>
      <c r="C681" s="73" t="s">
        <v>3110</v>
      </c>
      <c r="E681" s="73">
        <v>2</v>
      </c>
      <c r="H681" s="73">
        <v>1516</v>
      </c>
      <c r="K681" s="73">
        <v>1516</v>
      </c>
      <c r="N681" s="73">
        <v>4</v>
      </c>
      <c r="O681" s="73">
        <v>2</v>
      </c>
      <c r="P681" s="73">
        <v>151</v>
      </c>
      <c r="S681" s="73">
        <v>0</v>
      </c>
    </row>
    <row r="682" spans="1:19">
      <c r="A682" s="73">
        <v>681</v>
      </c>
      <c r="C682" s="73" t="s">
        <v>3111</v>
      </c>
      <c r="E682" s="73">
        <v>3</v>
      </c>
      <c r="H682" s="73">
        <v>1516</v>
      </c>
      <c r="I682" s="73">
        <v>7</v>
      </c>
      <c r="K682" s="73">
        <v>1517</v>
      </c>
      <c r="L682" s="73">
        <v>2</v>
      </c>
      <c r="M682" s="73">
        <v>3</v>
      </c>
      <c r="N682" s="73">
        <v>5</v>
      </c>
      <c r="O682" s="73">
        <v>2</v>
      </c>
      <c r="P682" s="73">
        <v>151</v>
      </c>
      <c r="R682" s="73">
        <v>7</v>
      </c>
      <c r="S682" s="73">
        <v>1</v>
      </c>
    </row>
    <row r="683" spans="1:19">
      <c r="A683" s="73">
        <v>682</v>
      </c>
      <c r="C683" s="73" t="s">
        <v>3112</v>
      </c>
      <c r="E683" s="73">
        <v>2</v>
      </c>
      <c r="H683" s="73">
        <v>1516</v>
      </c>
      <c r="K683" s="73">
        <v>1517</v>
      </c>
      <c r="N683" s="73">
        <v>3</v>
      </c>
      <c r="O683" s="73">
        <v>2</v>
      </c>
      <c r="P683" s="73">
        <v>151</v>
      </c>
      <c r="S683" s="73">
        <v>1</v>
      </c>
    </row>
    <row r="684" spans="1:19">
      <c r="A684" s="73">
        <v>683</v>
      </c>
      <c r="C684" s="73" t="s">
        <v>3113</v>
      </c>
      <c r="E684" s="73">
        <v>2</v>
      </c>
      <c r="H684" s="73">
        <v>1516</v>
      </c>
      <c r="K684" s="73">
        <v>1516</v>
      </c>
      <c r="N684" s="73">
        <v>8</v>
      </c>
      <c r="O684" s="73">
        <v>2</v>
      </c>
      <c r="P684" s="73">
        <v>151</v>
      </c>
      <c r="S684" s="73">
        <v>0</v>
      </c>
    </row>
    <row r="685" spans="1:19">
      <c r="A685" s="73">
        <v>684</v>
      </c>
      <c r="C685" s="73" t="s">
        <v>3114</v>
      </c>
      <c r="D685" s="73">
        <v>710</v>
      </c>
      <c r="E685" s="73">
        <v>2</v>
      </c>
      <c r="G685" s="73">
        <v>7000</v>
      </c>
      <c r="H685" s="73">
        <v>1516</v>
      </c>
      <c r="I685" s="73">
        <v>8</v>
      </c>
      <c r="K685" s="73">
        <v>1518</v>
      </c>
      <c r="L685" s="73">
        <v>5</v>
      </c>
      <c r="N685" s="73">
        <v>12</v>
      </c>
      <c r="O685" s="73">
        <v>2</v>
      </c>
      <c r="P685" s="73">
        <v>151</v>
      </c>
      <c r="R685" s="73">
        <v>21</v>
      </c>
      <c r="S685" s="73">
        <v>2</v>
      </c>
    </row>
    <row r="686" spans="1:19">
      <c r="A686" s="73">
        <v>685</v>
      </c>
      <c r="C686" s="73" t="s">
        <v>3115</v>
      </c>
      <c r="D686" s="73">
        <v>710</v>
      </c>
      <c r="E686" s="73">
        <v>2</v>
      </c>
      <c r="H686" s="73">
        <v>1516</v>
      </c>
      <c r="K686" s="73">
        <v>1517</v>
      </c>
      <c r="N686" s="73">
        <v>12</v>
      </c>
      <c r="O686" s="73">
        <v>2</v>
      </c>
      <c r="P686" s="73">
        <v>151</v>
      </c>
      <c r="S686" s="73">
        <v>1</v>
      </c>
    </row>
    <row r="687" spans="1:19">
      <c r="A687" s="73">
        <v>686</v>
      </c>
      <c r="C687" s="73" t="s">
        <v>3116</v>
      </c>
      <c r="E687" s="73">
        <v>2</v>
      </c>
      <c r="H687" s="73">
        <v>1517</v>
      </c>
      <c r="K687" s="73">
        <v>1517</v>
      </c>
      <c r="N687" s="73">
        <v>8</v>
      </c>
      <c r="O687" s="73">
        <v>2</v>
      </c>
      <c r="P687" s="73">
        <v>151</v>
      </c>
      <c r="S687" s="73">
        <v>0</v>
      </c>
    </row>
    <row r="688" spans="1:19">
      <c r="A688" s="73">
        <v>687</v>
      </c>
      <c r="C688" s="73" t="s">
        <v>3117</v>
      </c>
      <c r="E688" s="73">
        <v>2</v>
      </c>
      <c r="H688" s="73">
        <v>1517</v>
      </c>
      <c r="K688" s="73">
        <v>1517</v>
      </c>
      <c r="N688" s="73">
        <v>8</v>
      </c>
      <c r="O688" s="73">
        <v>2</v>
      </c>
      <c r="P688" s="73">
        <v>151</v>
      </c>
      <c r="S688" s="73">
        <v>0</v>
      </c>
    </row>
    <row r="689" spans="1:19">
      <c r="A689" s="73">
        <v>688</v>
      </c>
      <c r="C689" s="73" t="s">
        <v>3118</v>
      </c>
      <c r="D689" s="73">
        <v>710</v>
      </c>
      <c r="E689" s="73">
        <v>2</v>
      </c>
      <c r="G689" s="73">
        <v>79</v>
      </c>
      <c r="H689" s="73">
        <v>1517</v>
      </c>
      <c r="I689" s="73">
        <v>1</v>
      </c>
      <c r="K689" s="73">
        <v>1517</v>
      </c>
      <c r="L689" s="73">
        <v>4</v>
      </c>
      <c r="N689" s="73">
        <v>12</v>
      </c>
      <c r="O689" s="73">
        <v>2</v>
      </c>
      <c r="P689" s="73">
        <v>151</v>
      </c>
      <c r="R689" s="73">
        <v>3</v>
      </c>
      <c r="S689" s="73">
        <v>0</v>
      </c>
    </row>
    <row r="690" spans="1:19">
      <c r="A690" s="73">
        <v>689</v>
      </c>
      <c r="C690" s="73" t="s">
        <v>3119</v>
      </c>
      <c r="D690" s="73">
        <v>710</v>
      </c>
      <c r="E690" s="73">
        <v>2</v>
      </c>
      <c r="G690" s="73">
        <v>52</v>
      </c>
      <c r="H690" s="73">
        <v>1517</v>
      </c>
      <c r="I690" s="73">
        <v>8</v>
      </c>
      <c r="K690" s="73">
        <v>1517</v>
      </c>
      <c r="L690" s="73">
        <v>8</v>
      </c>
      <c r="N690" s="73">
        <v>12</v>
      </c>
      <c r="O690" s="73">
        <v>2</v>
      </c>
      <c r="P690" s="73">
        <v>151</v>
      </c>
      <c r="R690" s="73">
        <v>0</v>
      </c>
      <c r="S690" s="73">
        <v>0</v>
      </c>
    </row>
    <row r="691" spans="1:19">
      <c r="A691" s="73">
        <v>690</v>
      </c>
      <c r="B691" s="73" t="s">
        <v>3120</v>
      </c>
      <c r="C691" s="73" t="s">
        <v>3121</v>
      </c>
      <c r="E691" s="73">
        <v>3</v>
      </c>
      <c r="H691" s="73">
        <v>1518</v>
      </c>
      <c r="K691" s="73">
        <v>1520</v>
      </c>
      <c r="L691" s="73">
        <v>9</v>
      </c>
      <c r="N691" s="73">
        <v>3</v>
      </c>
      <c r="O691" s="73">
        <v>2</v>
      </c>
      <c r="P691" s="73">
        <v>151</v>
      </c>
      <c r="S691" s="73">
        <v>2</v>
      </c>
    </row>
    <row r="692" spans="1:19">
      <c r="A692" s="73">
        <v>691</v>
      </c>
      <c r="C692" s="73" t="s">
        <v>3122</v>
      </c>
      <c r="E692" s="73">
        <v>2</v>
      </c>
      <c r="H692" s="73">
        <v>1518</v>
      </c>
      <c r="K692" s="73">
        <v>1518</v>
      </c>
      <c r="N692" s="73">
        <v>4</v>
      </c>
      <c r="O692" s="73">
        <v>2</v>
      </c>
      <c r="P692" s="73">
        <v>151</v>
      </c>
      <c r="S692" s="73">
        <v>0</v>
      </c>
    </row>
    <row r="693" spans="1:19">
      <c r="A693" s="73">
        <v>692</v>
      </c>
      <c r="C693" s="73" t="s">
        <v>3123</v>
      </c>
      <c r="E693" s="73">
        <v>2</v>
      </c>
      <c r="H693" s="73">
        <v>1518</v>
      </c>
      <c r="K693" s="73">
        <v>1518</v>
      </c>
      <c r="N693" s="73">
        <v>8</v>
      </c>
      <c r="O693" s="73">
        <v>2</v>
      </c>
      <c r="P693" s="73">
        <v>151</v>
      </c>
      <c r="S693" s="73">
        <v>0</v>
      </c>
    </row>
    <row r="694" spans="1:19">
      <c r="A694" s="73">
        <v>693</v>
      </c>
      <c r="C694" s="73" t="s">
        <v>3124</v>
      </c>
      <c r="D694" s="73">
        <v>710</v>
      </c>
      <c r="E694" s="73">
        <v>2</v>
      </c>
      <c r="H694" s="73">
        <v>1518</v>
      </c>
      <c r="I694" s="73">
        <v>1</v>
      </c>
      <c r="K694" s="73">
        <v>1518</v>
      </c>
      <c r="L694" s="73">
        <v>1</v>
      </c>
      <c r="N694" s="73">
        <v>12</v>
      </c>
      <c r="O694" s="73">
        <v>2</v>
      </c>
      <c r="P694" s="73">
        <v>151</v>
      </c>
      <c r="R694" s="73">
        <v>0</v>
      </c>
      <c r="S694" s="73">
        <v>0</v>
      </c>
    </row>
    <row r="695" spans="1:19">
      <c r="A695" s="73">
        <v>694</v>
      </c>
      <c r="C695" s="73" t="s">
        <v>3125</v>
      </c>
      <c r="E695" s="73">
        <v>2</v>
      </c>
      <c r="H695" s="73">
        <v>1518</v>
      </c>
      <c r="K695" s="73">
        <v>1518</v>
      </c>
      <c r="N695" s="73">
        <v>12</v>
      </c>
      <c r="O695" s="73">
        <v>2</v>
      </c>
      <c r="P695" s="73">
        <v>151</v>
      </c>
      <c r="S695" s="73">
        <v>0</v>
      </c>
    </row>
    <row r="696" spans="1:19">
      <c r="A696" s="73">
        <v>695</v>
      </c>
      <c r="B696" s="73" t="s">
        <v>3126</v>
      </c>
      <c r="C696" s="73" t="s">
        <v>3127</v>
      </c>
      <c r="E696" s="73">
        <v>2</v>
      </c>
      <c r="H696" s="73">
        <v>1519</v>
      </c>
      <c r="K696" s="73">
        <v>1522</v>
      </c>
      <c r="N696" s="73">
        <v>3</v>
      </c>
      <c r="O696" s="73">
        <v>2</v>
      </c>
      <c r="P696" s="73">
        <v>151</v>
      </c>
      <c r="S696" s="73">
        <v>3</v>
      </c>
    </row>
    <row r="697" spans="1:19">
      <c r="A697" s="73">
        <v>696</v>
      </c>
      <c r="C697" s="73" t="s">
        <v>3128</v>
      </c>
      <c r="E697" s="73">
        <v>2</v>
      </c>
      <c r="H697" s="73">
        <v>1519</v>
      </c>
      <c r="K697" s="73">
        <v>1519</v>
      </c>
      <c r="N697" s="73">
        <v>3</v>
      </c>
      <c r="O697" s="73">
        <v>2</v>
      </c>
      <c r="P697" s="73">
        <v>151</v>
      </c>
      <c r="S697" s="73">
        <v>0</v>
      </c>
    </row>
    <row r="698" spans="1:19">
      <c r="A698" s="73">
        <v>697</v>
      </c>
      <c r="B698" s="73" t="s">
        <v>3129</v>
      </c>
      <c r="C698" s="73" t="s">
        <v>3130</v>
      </c>
      <c r="E698" s="73">
        <v>4</v>
      </c>
      <c r="H698" s="73">
        <v>1519</v>
      </c>
      <c r="K698" s="73">
        <v>1523</v>
      </c>
      <c r="N698" s="73">
        <v>3</v>
      </c>
      <c r="O698" s="73">
        <v>2</v>
      </c>
      <c r="P698" s="73">
        <v>151</v>
      </c>
      <c r="S698" s="73">
        <v>4</v>
      </c>
    </row>
    <row r="699" spans="1:19">
      <c r="A699" s="73">
        <v>698</v>
      </c>
      <c r="C699" s="73" t="s">
        <v>3131</v>
      </c>
      <c r="E699" s="73">
        <v>2</v>
      </c>
      <c r="H699" s="73">
        <v>1519</v>
      </c>
      <c r="K699" s="73">
        <v>1519</v>
      </c>
      <c r="N699" s="73">
        <v>4</v>
      </c>
      <c r="O699" s="73">
        <v>2</v>
      </c>
      <c r="P699" s="73">
        <v>151</v>
      </c>
      <c r="S699" s="73">
        <v>0</v>
      </c>
    </row>
    <row r="700" spans="1:19">
      <c r="A700" s="73">
        <v>699</v>
      </c>
      <c r="C700" s="73" t="s">
        <v>3132</v>
      </c>
      <c r="E700" s="73">
        <v>2</v>
      </c>
      <c r="G700" s="73">
        <v>2400</v>
      </c>
      <c r="H700" s="73">
        <v>1519</v>
      </c>
      <c r="K700" s="73">
        <v>1520</v>
      </c>
      <c r="N700" s="73">
        <v>4</v>
      </c>
      <c r="O700" s="73">
        <v>2</v>
      </c>
      <c r="P700" s="73">
        <v>151</v>
      </c>
      <c r="S700" s="73">
        <v>1</v>
      </c>
    </row>
    <row r="701" spans="1:19">
      <c r="A701" s="73">
        <v>700</v>
      </c>
      <c r="C701" s="73" t="s">
        <v>3133</v>
      </c>
      <c r="E701" s="73">
        <v>2</v>
      </c>
      <c r="H701" s="73">
        <v>1519</v>
      </c>
      <c r="K701" s="73">
        <v>1522</v>
      </c>
      <c r="N701" s="73">
        <v>4</v>
      </c>
      <c r="O701" s="73">
        <v>2</v>
      </c>
      <c r="P701" s="73">
        <v>151</v>
      </c>
      <c r="S701" s="73">
        <v>3</v>
      </c>
    </row>
    <row r="702" spans="1:19">
      <c r="A702" s="73">
        <v>701</v>
      </c>
      <c r="B702" s="74" t="s">
        <v>886</v>
      </c>
      <c r="C702" s="73" t="s">
        <v>3134</v>
      </c>
      <c r="E702" s="73">
        <v>3</v>
      </c>
      <c r="F702" s="73">
        <v>2000</v>
      </c>
      <c r="G702" s="73">
        <v>100000</v>
      </c>
      <c r="H702" s="73">
        <v>1519</v>
      </c>
      <c r="I702" s="73">
        <v>9</v>
      </c>
      <c r="K702" s="73">
        <v>1521</v>
      </c>
      <c r="L702" s="73">
        <v>8</v>
      </c>
      <c r="M702" s="73">
        <v>14</v>
      </c>
      <c r="N702" s="73">
        <v>1</v>
      </c>
      <c r="O702" s="73">
        <v>2</v>
      </c>
      <c r="P702" s="73">
        <v>151</v>
      </c>
      <c r="R702" s="73">
        <v>23</v>
      </c>
      <c r="S702" s="73">
        <v>2</v>
      </c>
    </row>
    <row r="703" spans="1:19">
      <c r="A703" s="73">
        <v>702</v>
      </c>
      <c r="C703" s="73" t="s">
        <v>3135</v>
      </c>
      <c r="D703" s="73">
        <v>710</v>
      </c>
      <c r="E703" s="73">
        <v>2</v>
      </c>
      <c r="H703" s="73">
        <v>1519</v>
      </c>
      <c r="I703" s="73">
        <v>6</v>
      </c>
      <c r="K703" s="73">
        <v>1519</v>
      </c>
      <c r="L703" s="73">
        <v>7</v>
      </c>
      <c r="N703" s="73">
        <v>12</v>
      </c>
      <c r="O703" s="73">
        <v>2</v>
      </c>
      <c r="P703" s="73">
        <v>151</v>
      </c>
      <c r="R703" s="73">
        <v>1</v>
      </c>
      <c r="S703" s="73">
        <v>0</v>
      </c>
    </row>
    <row r="704" spans="1:19">
      <c r="A704" s="73">
        <v>703</v>
      </c>
      <c r="C704" s="73" t="s">
        <v>3136</v>
      </c>
      <c r="D704" s="73">
        <v>710</v>
      </c>
      <c r="E704" s="73">
        <v>2</v>
      </c>
      <c r="H704" s="73">
        <v>1519</v>
      </c>
      <c r="I704" s="73">
        <v>7</v>
      </c>
      <c r="K704" s="73">
        <v>1519</v>
      </c>
      <c r="L704" s="73">
        <v>7</v>
      </c>
      <c r="N704" s="73">
        <v>12</v>
      </c>
      <c r="O704" s="73">
        <v>2</v>
      </c>
      <c r="P704" s="73">
        <v>151</v>
      </c>
      <c r="R704" s="73">
        <v>0</v>
      </c>
      <c r="S704" s="73">
        <v>0</v>
      </c>
    </row>
    <row r="705" spans="1:19">
      <c r="A705" s="73">
        <v>704</v>
      </c>
      <c r="B705" s="73" t="s">
        <v>3137</v>
      </c>
      <c r="C705" s="73" t="s">
        <v>3138</v>
      </c>
      <c r="D705" s="73">
        <v>730</v>
      </c>
      <c r="E705" s="73">
        <v>2</v>
      </c>
      <c r="H705" s="73">
        <v>1519</v>
      </c>
      <c r="K705" s="73">
        <v>1519</v>
      </c>
      <c r="N705" s="73">
        <v>12</v>
      </c>
      <c r="O705" s="73">
        <v>2</v>
      </c>
      <c r="P705" s="73">
        <v>151</v>
      </c>
      <c r="S705" s="73">
        <v>0</v>
      </c>
    </row>
    <row r="706" spans="1:19">
      <c r="A706" s="73">
        <v>705</v>
      </c>
      <c r="B706" s="74" t="s">
        <v>3139</v>
      </c>
      <c r="C706" s="73" t="s">
        <v>3140</v>
      </c>
      <c r="E706" s="73">
        <v>2</v>
      </c>
      <c r="H706" s="73">
        <v>1520</v>
      </c>
      <c r="I706" s="73">
        <v>11</v>
      </c>
      <c r="K706" s="73">
        <v>1523</v>
      </c>
      <c r="L706" s="73">
        <v>6</v>
      </c>
      <c r="N706" s="73">
        <v>3</v>
      </c>
      <c r="O706" s="73">
        <v>2</v>
      </c>
      <c r="P706" s="73">
        <v>152</v>
      </c>
      <c r="R706" s="73">
        <v>31</v>
      </c>
      <c r="S706" s="73">
        <v>3</v>
      </c>
    </row>
    <row r="707" spans="1:19">
      <c r="A707" s="73">
        <v>706</v>
      </c>
      <c r="B707" s="73" t="s">
        <v>3141</v>
      </c>
      <c r="C707" s="73" t="s">
        <v>3142</v>
      </c>
      <c r="E707" s="73">
        <v>3</v>
      </c>
      <c r="H707" s="73">
        <v>1520</v>
      </c>
      <c r="K707" s="73">
        <v>1523</v>
      </c>
      <c r="L707" s="73">
        <v>4</v>
      </c>
      <c r="N707" s="73">
        <v>3</v>
      </c>
      <c r="O707" s="73">
        <v>2</v>
      </c>
      <c r="P707" s="73">
        <v>152</v>
      </c>
      <c r="S707" s="73">
        <v>3</v>
      </c>
    </row>
    <row r="708" spans="1:19">
      <c r="A708" s="73">
        <v>707</v>
      </c>
      <c r="C708" s="73" t="s">
        <v>3143</v>
      </c>
      <c r="E708" s="73">
        <v>2</v>
      </c>
      <c r="H708" s="73">
        <v>1520</v>
      </c>
      <c r="K708" s="73">
        <v>1521</v>
      </c>
      <c r="N708" s="73">
        <v>5</v>
      </c>
      <c r="O708" s="73">
        <v>2</v>
      </c>
      <c r="P708" s="73">
        <v>152</v>
      </c>
      <c r="S708" s="73">
        <v>1</v>
      </c>
    </row>
    <row r="709" spans="1:19">
      <c r="A709" s="73">
        <v>708</v>
      </c>
      <c r="C709" s="73" t="s">
        <v>3144</v>
      </c>
      <c r="E709" s="73">
        <v>2</v>
      </c>
      <c r="H709" s="73">
        <v>1520</v>
      </c>
      <c r="K709" s="73">
        <v>1520</v>
      </c>
      <c r="N709" s="73">
        <v>6</v>
      </c>
      <c r="O709" s="73">
        <v>2</v>
      </c>
      <c r="P709" s="73">
        <v>152</v>
      </c>
      <c r="S709" s="73">
        <v>0</v>
      </c>
    </row>
    <row r="710" spans="1:19">
      <c r="A710" s="73">
        <v>709</v>
      </c>
      <c r="C710" s="73" t="s">
        <v>3145</v>
      </c>
      <c r="E710" s="73">
        <v>2</v>
      </c>
      <c r="H710" s="73">
        <v>1520</v>
      </c>
      <c r="K710" s="73">
        <v>1520</v>
      </c>
      <c r="N710" s="73">
        <v>12</v>
      </c>
      <c r="O710" s="73">
        <v>2</v>
      </c>
      <c r="P710" s="73">
        <v>152</v>
      </c>
      <c r="S710" s="73">
        <v>0</v>
      </c>
    </row>
    <row r="711" spans="1:19">
      <c r="A711" s="73">
        <v>710</v>
      </c>
      <c r="C711" s="73" t="s">
        <v>3146</v>
      </c>
      <c r="D711" s="73">
        <v>710</v>
      </c>
      <c r="E711" s="73">
        <v>2</v>
      </c>
      <c r="H711" s="73">
        <v>1520</v>
      </c>
      <c r="K711" s="73">
        <v>1526</v>
      </c>
      <c r="N711" s="73">
        <v>12</v>
      </c>
      <c r="O711" s="73">
        <v>2</v>
      </c>
      <c r="P711" s="73">
        <v>152</v>
      </c>
      <c r="S711" s="73">
        <v>6</v>
      </c>
    </row>
    <row r="712" spans="1:19">
      <c r="A712" s="73">
        <v>711</v>
      </c>
      <c r="B712" s="74" t="s">
        <v>3147</v>
      </c>
      <c r="C712" s="73" t="s">
        <v>3148</v>
      </c>
      <c r="E712" s="73">
        <v>2</v>
      </c>
      <c r="F712" s="73">
        <v>30000</v>
      </c>
      <c r="G712" s="73">
        <v>35000</v>
      </c>
      <c r="H712" s="73">
        <v>1521</v>
      </c>
      <c r="I712" s="73">
        <v>5</v>
      </c>
      <c r="K712" s="73">
        <v>1526</v>
      </c>
      <c r="L712" s="73">
        <v>8</v>
      </c>
      <c r="M712" s="73">
        <v>29</v>
      </c>
      <c r="N712" s="73">
        <v>4</v>
      </c>
      <c r="O712" s="73">
        <v>2</v>
      </c>
      <c r="P712" s="73">
        <v>152</v>
      </c>
      <c r="R712" s="73">
        <v>63</v>
      </c>
      <c r="S712" s="73">
        <v>5</v>
      </c>
    </row>
    <row r="713" spans="1:19">
      <c r="A713" s="73">
        <v>712</v>
      </c>
      <c r="B713" s="74" t="s">
        <v>3149</v>
      </c>
      <c r="C713" s="73" t="s">
        <v>3150</v>
      </c>
      <c r="E713" s="73">
        <v>7</v>
      </c>
      <c r="G713" s="73">
        <v>31000</v>
      </c>
      <c r="H713" s="73">
        <v>1521</v>
      </c>
      <c r="I713" s="73">
        <v>4</v>
      </c>
      <c r="J713" s="73">
        <v>22</v>
      </c>
      <c r="K713" s="73">
        <v>1525</v>
      </c>
      <c r="L713" s="73">
        <v>2</v>
      </c>
      <c r="M713" s="73">
        <v>25</v>
      </c>
      <c r="N713" s="73">
        <v>3</v>
      </c>
      <c r="O713" s="73">
        <v>2</v>
      </c>
      <c r="P713" s="73">
        <v>152</v>
      </c>
      <c r="Q713" s="73">
        <v>1383</v>
      </c>
      <c r="R713" s="73">
        <v>46</v>
      </c>
      <c r="S713" s="73">
        <v>4</v>
      </c>
    </row>
    <row r="714" spans="1:19">
      <c r="A714" s="73">
        <v>713</v>
      </c>
      <c r="C714" s="73" t="s">
        <v>3151</v>
      </c>
      <c r="E714" s="73">
        <v>4</v>
      </c>
      <c r="G714" s="73">
        <v>2400</v>
      </c>
      <c r="H714" s="73">
        <v>1521</v>
      </c>
      <c r="K714" s="73">
        <v>1521</v>
      </c>
      <c r="N714" s="73">
        <v>4</v>
      </c>
      <c r="O714" s="73">
        <v>2</v>
      </c>
      <c r="P714" s="73">
        <v>152</v>
      </c>
      <c r="S714" s="73">
        <v>0</v>
      </c>
    </row>
    <row r="715" spans="1:19">
      <c r="A715" s="73">
        <v>714</v>
      </c>
      <c r="C715" s="73" t="s">
        <v>3152</v>
      </c>
      <c r="E715" s="73">
        <v>2</v>
      </c>
      <c r="H715" s="73">
        <v>1521</v>
      </c>
      <c r="K715" s="73">
        <v>1521</v>
      </c>
      <c r="N715" s="73">
        <v>3</v>
      </c>
      <c r="O715" s="73">
        <v>2</v>
      </c>
      <c r="P715" s="73">
        <v>152</v>
      </c>
      <c r="S715" s="73">
        <v>0</v>
      </c>
    </row>
    <row r="716" spans="1:19">
      <c r="A716" s="73">
        <v>715</v>
      </c>
      <c r="C716" s="73" t="s">
        <v>3153</v>
      </c>
      <c r="D716" s="73">
        <v>710</v>
      </c>
      <c r="E716" s="73">
        <v>2</v>
      </c>
      <c r="H716" s="73">
        <v>1521</v>
      </c>
      <c r="I716" s="73">
        <v>2</v>
      </c>
      <c r="K716" s="73">
        <v>1521</v>
      </c>
      <c r="L716" s="73">
        <v>2</v>
      </c>
      <c r="N716" s="73">
        <v>12</v>
      </c>
      <c r="O716" s="73">
        <v>2</v>
      </c>
      <c r="P716" s="73">
        <v>152</v>
      </c>
      <c r="R716" s="73">
        <v>0</v>
      </c>
      <c r="S716" s="73">
        <v>0</v>
      </c>
    </row>
    <row r="717" spans="1:19">
      <c r="A717" s="73">
        <v>716</v>
      </c>
      <c r="B717" s="74" t="s">
        <v>3077</v>
      </c>
      <c r="C717" s="73" t="s">
        <v>3154</v>
      </c>
      <c r="E717" s="73">
        <v>3</v>
      </c>
      <c r="G717" s="73">
        <v>3000</v>
      </c>
      <c r="H717" s="73">
        <v>1522</v>
      </c>
      <c r="I717" s="73">
        <v>5</v>
      </c>
      <c r="K717" s="73">
        <v>1523</v>
      </c>
      <c r="N717" s="73">
        <v>3</v>
      </c>
      <c r="O717" s="73">
        <v>2</v>
      </c>
      <c r="P717" s="73">
        <v>152</v>
      </c>
      <c r="S717" s="73">
        <v>1</v>
      </c>
    </row>
    <row r="718" spans="1:19">
      <c r="A718" s="73">
        <v>717</v>
      </c>
      <c r="C718" s="73" t="s">
        <v>3155</v>
      </c>
      <c r="E718" s="73">
        <v>3</v>
      </c>
      <c r="H718" s="73">
        <v>1522</v>
      </c>
      <c r="K718" s="73">
        <v>1524</v>
      </c>
      <c r="N718" s="73">
        <v>3</v>
      </c>
      <c r="O718" s="73">
        <v>2</v>
      </c>
      <c r="P718" s="73">
        <v>152</v>
      </c>
      <c r="S718" s="73">
        <v>2</v>
      </c>
    </row>
    <row r="719" spans="1:19">
      <c r="A719" s="73">
        <v>718</v>
      </c>
      <c r="B719" s="73" t="s">
        <v>3156</v>
      </c>
      <c r="C719" s="73" t="s">
        <v>3157</v>
      </c>
      <c r="E719" s="73">
        <v>4</v>
      </c>
      <c r="G719" s="73">
        <v>2000</v>
      </c>
      <c r="H719" s="73">
        <v>1522</v>
      </c>
      <c r="I719" s="73">
        <v>9</v>
      </c>
      <c r="K719" s="73">
        <v>1523</v>
      </c>
      <c r="N719" s="73">
        <v>3</v>
      </c>
      <c r="O719" s="73">
        <v>2</v>
      </c>
      <c r="P719" s="73">
        <v>152</v>
      </c>
      <c r="S719" s="73">
        <v>1</v>
      </c>
    </row>
    <row r="720" spans="1:19">
      <c r="A720" s="73">
        <v>719</v>
      </c>
      <c r="C720" s="73" t="s">
        <v>3158</v>
      </c>
      <c r="E720" s="73">
        <v>2</v>
      </c>
      <c r="H720" s="73">
        <v>1522</v>
      </c>
      <c r="K720" s="73">
        <v>1524</v>
      </c>
      <c r="N720" s="73">
        <v>3</v>
      </c>
      <c r="O720" s="73">
        <v>2</v>
      </c>
      <c r="P720" s="73">
        <v>152</v>
      </c>
      <c r="S720" s="73">
        <v>2</v>
      </c>
    </row>
    <row r="721" spans="1:19">
      <c r="A721" s="73">
        <v>720</v>
      </c>
      <c r="C721" s="73" t="s">
        <v>3159</v>
      </c>
      <c r="E721" s="73">
        <v>2</v>
      </c>
      <c r="H721" s="73">
        <v>1522</v>
      </c>
      <c r="K721" s="73">
        <v>1524</v>
      </c>
      <c r="N721" s="73">
        <v>1</v>
      </c>
      <c r="O721" s="73">
        <v>2</v>
      </c>
      <c r="P721" s="73">
        <v>152</v>
      </c>
      <c r="S721" s="73">
        <v>2</v>
      </c>
    </row>
    <row r="722" spans="1:19">
      <c r="A722" s="73">
        <v>721</v>
      </c>
      <c r="B722" s="73" t="s">
        <v>3160</v>
      </c>
      <c r="C722" s="73" t="s">
        <v>3161</v>
      </c>
      <c r="E722" s="73">
        <v>2</v>
      </c>
      <c r="F722" s="73">
        <v>55000</v>
      </c>
      <c r="G722" s="73">
        <v>55000</v>
      </c>
      <c r="H722" s="73">
        <v>1522</v>
      </c>
      <c r="I722" s="73">
        <v>6</v>
      </c>
      <c r="J722" s="73">
        <v>25</v>
      </c>
      <c r="K722" s="73">
        <v>1522</v>
      </c>
      <c r="L722" s="73">
        <v>12</v>
      </c>
      <c r="M722" s="73">
        <v>20</v>
      </c>
      <c r="N722" s="73">
        <v>4</v>
      </c>
      <c r="O722" s="73">
        <v>2</v>
      </c>
      <c r="P722" s="73">
        <v>152</v>
      </c>
      <c r="Q722" s="73">
        <v>175</v>
      </c>
      <c r="R722" s="73">
        <v>6</v>
      </c>
      <c r="S722" s="73">
        <v>0</v>
      </c>
    </row>
    <row r="723" spans="1:19">
      <c r="A723" s="73">
        <v>722</v>
      </c>
      <c r="C723" s="73" t="s">
        <v>3162</v>
      </c>
      <c r="E723" s="73">
        <v>2</v>
      </c>
      <c r="H723" s="73">
        <v>1522</v>
      </c>
      <c r="K723" s="73">
        <v>1524</v>
      </c>
      <c r="N723" s="73">
        <v>5</v>
      </c>
      <c r="O723" s="73">
        <v>2</v>
      </c>
      <c r="P723" s="73">
        <v>152</v>
      </c>
      <c r="S723" s="73">
        <v>2</v>
      </c>
    </row>
    <row r="724" spans="1:19">
      <c r="A724" s="73">
        <v>723</v>
      </c>
      <c r="C724" s="73" t="s">
        <v>3163</v>
      </c>
      <c r="E724" s="73">
        <v>2</v>
      </c>
      <c r="H724" s="73">
        <v>1522</v>
      </c>
      <c r="K724" s="73">
        <v>1522</v>
      </c>
      <c r="N724" s="73">
        <v>8</v>
      </c>
      <c r="O724" s="73">
        <v>2</v>
      </c>
      <c r="P724" s="73">
        <v>152</v>
      </c>
      <c r="S724" s="73">
        <v>0</v>
      </c>
    </row>
    <row r="725" spans="1:19">
      <c r="A725" s="73">
        <v>724</v>
      </c>
      <c r="C725" s="73" t="s">
        <v>3164</v>
      </c>
      <c r="E725" s="73">
        <v>2</v>
      </c>
      <c r="H725" s="73">
        <v>1522</v>
      </c>
      <c r="K725" s="73">
        <v>1522</v>
      </c>
      <c r="N725" s="73">
        <v>11</v>
      </c>
      <c r="O725" s="73">
        <v>2</v>
      </c>
      <c r="P725" s="73">
        <v>152</v>
      </c>
      <c r="S725" s="73">
        <v>0</v>
      </c>
    </row>
    <row r="726" spans="1:19">
      <c r="A726" s="73">
        <v>725</v>
      </c>
      <c r="C726" s="73" t="s">
        <v>3165</v>
      </c>
      <c r="D726" s="73">
        <v>710</v>
      </c>
      <c r="E726" s="73">
        <v>2</v>
      </c>
      <c r="H726" s="73">
        <v>1522</v>
      </c>
      <c r="K726" s="73">
        <v>1522</v>
      </c>
      <c r="N726" s="73">
        <v>12</v>
      </c>
      <c r="O726" s="73">
        <v>2</v>
      </c>
      <c r="P726" s="73">
        <v>152</v>
      </c>
      <c r="S726" s="73">
        <v>0</v>
      </c>
    </row>
    <row r="727" spans="1:19">
      <c r="A727" s="73">
        <v>726</v>
      </c>
      <c r="C727" s="73" t="s">
        <v>3166</v>
      </c>
      <c r="D727" s="73">
        <v>710</v>
      </c>
      <c r="E727" s="73">
        <v>2</v>
      </c>
      <c r="H727" s="73">
        <v>1522</v>
      </c>
      <c r="I727" s="73">
        <v>11</v>
      </c>
      <c r="K727" s="73">
        <v>1522</v>
      </c>
      <c r="L727" s="73">
        <v>11</v>
      </c>
      <c r="N727" s="73">
        <v>12</v>
      </c>
      <c r="O727" s="73">
        <v>2</v>
      </c>
      <c r="P727" s="73">
        <v>152</v>
      </c>
      <c r="R727" s="73">
        <v>0</v>
      </c>
      <c r="S727" s="73">
        <v>0</v>
      </c>
    </row>
    <row r="728" spans="1:19">
      <c r="A728" s="73">
        <v>727</v>
      </c>
      <c r="C728" s="73" t="s">
        <v>3167</v>
      </c>
      <c r="E728" s="73">
        <v>3</v>
      </c>
      <c r="H728" s="73">
        <v>1523</v>
      </c>
      <c r="K728" s="73">
        <v>1524</v>
      </c>
      <c r="N728" s="73">
        <v>4</v>
      </c>
      <c r="O728" s="73">
        <v>2</v>
      </c>
      <c r="P728" s="73">
        <v>152</v>
      </c>
      <c r="S728" s="73">
        <v>1</v>
      </c>
    </row>
    <row r="729" spans="1:19">
      <c r="A729" s="73">
        <v>728</v>
      </c>
      <c r="C729" s="73" t="s">
        <v>3168</v>
      </c>
      <c r="E729" s="73">
        <v>2</v>
      </c>
      <c r="H729" s="73">
        <v>1523</v>
      </c>
      <c r="K729" s="73">
        <v>1526</v>
      </c>
      <c r="N729" s="73">
        <v>9</v>
      </c>
      <c r="O729" s="73">
        <v>2</v>
      </c>
      <c r="P729" s="73">
        <v>152</v>
      </c>
      <c r="S729" s="73">
        <v>3</v>
      </c>
    </row>
    <row r="730" spans="1:19">
      <c r="A730" s="73">
        <v>729</v>
      </c>
      <c r="C730" s="73" t="s">
        <v>3169</v>
      </c>
      <c r="E730" s="73">
        <v>2</v>
      </c>
      <c r="G730" s="73">
        <v>5000</v>
      </c>
      <c r="H730" s="73">
        <v>1523</v>
      </c>
      <c r="I730" s="73">
        <v>5</v>
      </c>
      <c r="K730" s="73">
        <v>1523</v>
      </c>
      <c r="L730" s="73">
        <v>8</v>
      </c>
      <c r="N730" s="73">
        <v>12</v>
      </c>
      <c r="O730" s="73">
        <v>2</v>
      </c>
      <c r="P730" s="73">
        <v>152</v>
      </c>
      <c r="R730" s="73">
        <v>3</v>
      </c>
      <c r="S730" s="73">
        <v>0</v>
      </c>
    </row>
    <row r="731" spans="1:19">
      <c r="A731" s="73">
        <v>730</v>
      </c>
      <c r="C731" s="73" t="s">
        <v>3170</v>
      </c>
      <c r="E731" s="73">
        <v>2</v>
      </c>
      <c r="H731" s="73">
        <v>1523</v>
      </c>
      <c r="I731" s="73">
        <v>6</v>
      </c>
      <c r="K731" s="73">
        <v>1523</v>
      </c>
      <c r="L731" s="73">
        <v>6</v>
      </c>
      <c r="N731" s="73">
        <v>12</v>
      </c>
      <c r="O731" s="73">
        <v>2</v>
      </c>
      <c r="P731" s="73">
        <v>152</v>
      </c>
      <c r="R731" s="73">
        <v>0</v>
      </c>
      <c r="S731" s="73">
        <v>0</v>
      </c>
    </row>
    <row r="732" spans="1:19">
      <c r="A732" s="73">
        <v>731</v>
      </c>
      <c r="C732" s="73" t="s">
        <v>3171</v>
      </c>
      <c r="E732" s="73">
        <v>2</v>
      </c>
      <c r="G732" s="73">
        <v>35</v>
      </c>
      <c r="H732" s="73">
        <v>1523</v>
      </c>
      <c r="K732" s="73">
        <v>1523</v>
      </c>
      <c r="N732" s="73">
        <v>12</v>
      </c>
      <c r="O732" s="73">
        <v>2</v>
      </c>
      <c r="P732" s="73">
        <v>152</v>
      </c>
      <c r="S732" s="73">
        <v>0</v>
      </c>
    </row>
    <row r="733" spans="1:19">
      <c r="A733" s="73">
        <v>732</v>
      </c>
      <c r="B733" s="73" t="s">
        <v>3172</v>
      </c>
      <c r="C733" s="73" t="s">
        <v>3173</v>
      </c>
      <c r="E733" s="73">
        <v>2</v>
      </c>
      <c r="G733" s="73">
        <v>145000</v>
      </c>
      <c r="H733" s="73">
        <v>1524</v>
      </c>
      <c r="I733" s="73">
        <v>6</v>
      </c>
      <c r="K733" s="73">
        <v>1525</v>
      </c>
      <c r="L733" s="73">
        <v>5</v>
      </c>
      <c r="N733" s="73">
        <v>3</v>
      </c>
      <c r="O733" s="73">
        <v>2</v>
      </c>
      <c r="P733" s="73">
        <v>152</v>
      </c>
      <c r="R733" s="73">
        <v>11</v>
      </c>
      <c r="S733" s="73">
        <v>1</v>
      </c>
    </row>
    <row r="734" spans="1:19">
      <c r="A734" s="73">
        <v>733</v>
      </c>
      <c r="C734" s="73" t="s">
        <v>3174</v>
      </c>
      <c r="E734" s="73">
        <v>2</v>
      </c>
      <c r="H734" s="73">
        <v>1524</v>
      </c>
      <c r="K734" s="73">
        <v>1526</v>
      </c>
      <c r="N734" s="73">
        <v>1</v>
      </c>
      <c r="O734" s="73">
        <v>2</v>
      </c>
      <c r="P734" s="73">
        <v>152</v>
      </c>
      <c r="S734" s="73">
        <v>2</v>
      </c>
    </row>
    <row r="735" spans="1:19">
      <c r="A735" s="73">
        <v>734</v>
      </c>
      <c r="C735" s="73" t="s">
        <v>3175</v>
      </c>
      <c r="E735" s="73">
        <v>2</v>
      </c>
      <c r="H735" s="73">
        <v>1524</v>
      </c>
      <c r="K735" s="73">
        <v>1527</v>
      </c>
      <c r="N735" s="73">
        <v>11</v>
      </c>
      <c r="O735" s="73">
        <v>2</v>
      </c>
      <c r="P735" s="73">
        <v>152</v>
      </c>
      <c r="S735" s="73">
        <v>3</v>
      </c>
    </row>
    <row r="736" spans="1:19">
      <c r="A736" s="73">
        <v>735</v>
      </c>
      <c r="C736" s="73" t="s">
        <v>3176</v>
      </c>
      <c r="D736" s="73">
        <v>710</v>
      </c>
      <c r="E736" s="73">
        <v>2</v>
      </c>
      <c r="G736" s="73">
        <v>14000</v>
      </c>
      <c r="H736" s="73">
        <v>1524</v>
      </c>
      <c r="K736" s="73">
        <v>1524</v>
      </c>
      <c r="N736" s="73">
        <v>12</v>
      </c>
      <c r="O736" s="73">
        <v>2</v>
      </c>
      <c r="P736" s="73">
        <v>152</v>
      </c>
      <c r="S736" s="73">
        <v>0</v>
      </c>
    </row>
    <row r="737" spans="1:19">
      <c r="A737" s="73">
        <v>736</v>
      </c>
      <c r="C737" s="73" t="s">
        <v>3177</v>
      </c>
      <c r="D737" s="73">
        <v>710</v>
      </c>
      <c r="E737" s="73">
        <v>2</v>
      </c>
      <c r="H737" s="73">
        <v>1524</v>
      </c>
      <c r="I737" s="73">
        <v>9</v>
      </c>
      <c r="K737" s="73">
        <v>1524</v>
      </c>
      <c r="L737" s="73">
        <v>9</v>
      </c>
      <c r="N737" s="73">
        <v>12</v>
      </c>
      <c r="O737" s="73">
        <v>2</v>
      </c>
      <c r="P737" s="73">
        <v>152</v>
      </c>
      <c r="R737" s="73">
        <v>0</v>
      </c>
      <c r="S737" s="73">
        <v>0</v>
      </c>
    </row>
    <row r="738" spans="1:19">
      <c r="A738" s="73">
        <v>737</v>
      </c>
      <c r="C738" s="73" t="s">
        <v>3178</v>
      </c>
      <c r="D738" s="73">
        <v>710</v>
      </c>
      <c r="E738" s="73">
        <v>2</v>
      </c>
      <c r="H738" s="73">
        <v>1524</v>
      </c>
      <c r="I738" s="73">
        <v>12</v>
      </c>
      <c r="K738" s="73">
        <v>1524</v>
      </c>
      <c r="L738" s="73">
        <v>12</v>
      </c>
      <c r="N738" s="73">
        <v>12</v>
      </c>
      <c r="O738" s="73">
        <v>2</v>
      </c>
      <c r="P738" s="73">
        <v>152</v>
      </c>
      <c r="R738" s="73">
        <v>0</v>
      </c>
      <c r="S738" s="73">
        <v>0</v>
      </c>
    </row>
    <row r="739" spans="1:19">
      <c r="A739" s="73">
        <v>738</v>
      </c>
      <c r="B739" s="73" t="s">
        <v>3179</v>
      </c>
      <c r="C739" s="73" t="s">
        <v>3180</v>
      </c>
      <c r="E739" s="73">
        <v>2</v>
      </c>
      <c r="H739" s="73">
        <v>1525</v>
      </c>
      <c r="K739" s="73">
        <v>1527</v>
      </c>
      <c r="N739" s="73">
        <v>3</v>
      </c>
      <c r="O739" s="73">
        <v>2</v>
      </c>
      <c r="P739" s="73">
        <v>152</v>
      </c>
      <c r="S739" s="73">
        <v>2</v>
      </c>
    </row>
    <row r="740" spans="1:19">
      <c r="A740" s="73">
        <v>739</v>
      </c>
      <c r="C740" s="73" t="s">
        <v>3181</v>
      </c>
      <c r="E740" s="73">
        <v>2</v>
      </c>
      <c r="H740" s="73">
        <v>1525</v>
      </c>
      <c r="K740" s="73">
        <v>1525</v>
      </c>
      <c r="N740" s="73">
        <v>3</v>
      </c>
      <c r="O740" s="73">
        <v>2</v>
      </c>
      <c r="P740" s="73">
        <v>152</v>
      </c>
      <c r="S740" s="73">
        <v>0</v>
      </c>
    </row>
    <row r="741" spans="1:19">
      <c r="A741" s="73">
        <v>740</v>
      </c>
      <c r="C741" s="73" t="s">
        <v>3182</v>
      </c>
      <c r="E741" s="73">
        <v>2</v>
      </c>
      <c r="H741" s="73">
        <v>1525</v>
      </c>
      <c r="K741" s="73">
        <v>1525</v>
      </c>
      <c r="N741" s="73">
        <v>5</v>
      </c>
      <c r="O741" s="73">
        <v>2</v>
      </c>
      <c r="P741" s="73">
        <v>152</v>
      </c>
      <c r="S741" s="73">
        <v>0</v>
      </c>
    </row>
    <row r="742" spans="1:19">
      <c r="A742" s="73">
        <v>741</v>
      </c>
      <c r="C742" s="73" t="s">
        <v>3183</v>
      </c>
      <c r="E742" s="73">
        <v>2</v>
      </c>
      <c r="H742" s="73">
        <v>1525</v>
      </c>
      <c r="K742" s="73">
        <v>1525</v>
      </c>
      <c r="N742" s="73">
        <v>6</v>
      </c>
      <c r="O742" s="73">
        <v>2</v>
      </c>
      <c r="P742" s="73">
        <v>152</v>
      </c>
      <c r="S742" s="73">
        <v>0</v>
      </c>
    </row>
    <row r="743" spans="1:19">
      <c r="A743" s="73">
        <v>742</v>
      </c>
      <c r="C743" s="73" t="s">
        <v>3184</v>
      </c>
      <c r="E743" s="73">
        <v>2</v>
      </c>
      <c r="G743" s="73">
        <v>150000</v>
      </c>
      <c r="H743" s="73">
        <v>1525</v>
      </c>
      <c r="K743" s="73">
        <v>1526</v>
      </c>
      <c r="L743" s="73">
        <v>4</v>
      </c>
      <c r="M743" s="73">
        <v>27</v>
      </c>
      <c r="N743" s="73">
        <v>10</v>
      </c>
      <c r="O743" s="73">
        <v>2</v>
      </c>
      <c r="P743" s="73">
        <v>152</v>
      </c>
      <c r="S743" s="73">
        <v>1</v>
      </c>
    </row>
    <row r="744" spans="1:19">
      <c r="A744" s="73">
        <v>743</v>
      </c>
      <c r="C744" s="73" t="s">
        <v>3185</v>
      </c>
      <c r="E744" s="73">
        <v>2</v>
      </c>
      <c r="H744" s="73">
        <v>1525</v>
      </c>
      <c r="I744" s="73">
        <v>1</v>
      </c>
      <c r="K744" s="73">
        <v>1525</v>
      </c>
      <c r="L744" s="73">
        <v>1</v>
      </c>
      <c r="N744" s="73">
        <v>12</v>
      </c>
      <c r="O744" s="73">
        <v>2</v>
      </c>
      <c r="P744" s="73">
        <v>152</v>
      </c>
      <c r="R744" s="73">
        <v>0</v>
      </c>
      <c r="S744" s="73">
        <v>0</v>
      </c>
    </row>
    <row r="745" spans="1:19">
      <c r="A745" s="73">
        <v>744</v>
      </c>
      <c r="C745" s="73" t="s">
        <v>3186</v>
      </c>
      <c r="D745" s="73">
        <v>710</v>
      </c>
      <c r="E745" s="73">
        <v>2</v>
      </c>
      <c r="H745" s="73">
        <v>1525</v>
      </c>
      <c r="K745" s="73">
        <v>1525</v>
      </c>
      <c r="N745" s="73">
        <v>12</v>
      </c>
      <c r="O745" s="73">
        <v>2</v>
      </c>
      <c r="P745" s="73">
        <v>152</v>
      </c>
      <c r="S745" s="73">
        <v>0</v>
      </c>
    </row>
    <row r="746" spans="1:19">
      <c r="A746" s="73">
        <v>745</v>
      </c>
      <c r="C746" s="73" t="s">
        <v>3187</v>
      </c>
      <c r="D746" s="73">
        <v>710</v>
      </c>
      <c r="E746" s="73">
        <v>2</v>
      </c>
      <c r="H746" s="73">
        <v>1525</v>
      </c>
      <c r="K746" s="73">
        <v>1525</v>
      </c>
      <c r="N746" s="73">
        <v>12</v>
      </c>
      <c r="O746" s="73">
        <v>2</v>
      </c>
      <c r="P746" s="73">
        <v>152</v>
      </c>
      <c r="S746" s="73">
        <v>0</v>
      </c>
    </row>
    <row r="747" spans="1:19">
      <c r="A747" s="73">
        <v>746</v>
      </c>
      <c r="B747" s="73" t="s">
        <v>3188</v>
      </c>
      <c r="C747" s="73" t="s">
        <v>3189</v>
      </c>
      <c r="E747" s="73">
        <v>4</v>
      </c>
      <c r="G747" s="73">
        <v>18000</v>
      </c>
      <c r="H747" s="73">
        <v>1526</v>
      </c>
      <c r="I747" s="73">
        <v>7</v>
      </c>
      <c r="J747" s="73">
        <v>8</v>
      </c>
      <c r="K747" s="73">
        <v>1528</v>
      </c>
      <c r="L747" s="73">
        <v>8</v>
      </c>
      <c r="M747" s="73">
        <v>30</v>
      </c>
      <c r="N747" s="73">
        <v>3</v>
      </c>
      <c r="O747" s="73">
        <v>2</v>
      </c>
      <c r="P747" s="73">
        <v>152</v>
      </c>
      <c r="Q747" s="73">
        <v>772</v>
      </c>
      <c r="R747" s="73">
        <v>25</v>
      </c>
      <c r="S747" s="73">
        <v>2</v>
      </c>
    </row>
    <row r="748" spans="1:19">
      <c r="A748" s="73">
        <v>747</v>
      </c>
      <c r="B748" s="74" t="s">
        <v>3190</v>
      </c>
      <c r="C748" s="73" t="s">
        <v>3191</v>
      </c>
      <c r="E748" s="73">
        <v>6</v>
      </c>
      <c r="G748" s="73">
        <v>17750</v>
      </c>
      <c r="H748" s="73">
        <v>1526</v>
      </c>
      <c r="I748" s="73">
        <v>7</v>
      </c>
      <c r="J748" s="73">
        <v>8</v>
      </c>
      <c r="K748" s="73">
        <v>1530</v>
      </c>
      <c r="L748" s="73">
        <v>8</v>
      </c>
      <c r="M748" s="73">
        <v>12</v>
      </c>
      <c r="N748" s="73">
        <v>3</v>
      </c>
      <c r="O748" s="73">
        <v>2</v>
      </c>
      <c r="P748" s="73">
        <v>152</v>
      </c>
      <c r="Q748" s="73">
        <v>1474</v>
      </c>
      <c r="R748" s="73">
        <v>49</v>
      </c>
      <c r="S748" s="73">
        <v>4</v>
      </c>
    </row>
    <row r="749" spans="1:19">
      <c r="A749" s="73">
        <v>748</v>
      </c>
      <c r="C749" s="73" t="s">
        <v>3192</v>
      </c>
      <c r="E749" s="73">
        <v>3</v>
      </c>
      <c r="F749" s="73">
        <v>12000</v>
      </c>
      <c r="G749" s="73">
        <v>17000</v>
      </c>
      <c r="H749" s="73">
        <v>1526</v>
      </c>
      <c r="I749" s="73">
        <v>4</v>
      </c>
      <c r="K749" s="73">
        <v>1528</v>
      </c>
      <c r="N749" s="73">
        <v>4</v>
      </c>
      <c r="O749" s="73">
        <v>2</v>
      </c>
      <c r="P749" s="73">
        <v>152</v>
      </c>
      <c r="S749" s="73">
        <v>2</v>
      </c>
    </row>
    <row r="750" spans="1:19">
      <c r="A750" s="73">
        <v>749</v>
      </c>
      <c r="B750" s="73" t="s">
        <v>3193</v>
      </c>
      <c r="C750" s="73" t="s">
        <v>3194</v>
      </c>
      <c r="E750" s="73">
        <v>2</v>
      </c>
      <c r="H750" s="73">
        <v>1526</v>
      </c>
      <c r="K750" s="73">
        <v>1526</v>
      </c>
      <c r="N750" s="73">
        <v>3</v>
      </c>
      <c r="O750" s="73">
        <v>2</v>
      </c>
      <c r="P750" s="73">
        <v>152</v>
      </c>
      <c r="S750" s="73">
        <v>0</v>
      </c>
    </row>
    <row r="751" spans="1:19">
      <c r="A751" s="73">
        <v>750</v>
      </c>
      <c r="C751" s="73" t="s">
        <v>3195</v>
      </c>
      <c r="E751" s="73">
        <v>2</v>
      </c>
      <c r="G751" s="73">
        <v>1800</v>
      </c>
      <c r="H751" s="73">
        <v>1526</v>
      </c>
      <c r="K751" s="73">
        <v>1528</v>
      </c>
      <c r="N751" s="73">
        <v>4</v>
      </c>
      <c r="O751" s="73">
        <v>2</v>
      </c>
      <c r="P751" s="73">
        <v>152</v>
      </c>
      <c r="S751" s="73">
        <v>2</v>
      </c>
    </row>
    <row r="752" spans="1:19">
      <c r="A752" s="73">
        <v>751</v>
      </c>
      <c r="C752" s="73" t="s">
        <v>3196</v>
      </c>
      <c r="E752" s="73">
        <v>2</v>
      </c>
      <c r="H752" s="73">
        <v>1526</v>
      </c>
      <c r="K752" s="73">
        <v>1526</v>
      </c>
      <c r="N752" s="73">
        <v>4</v>
      </c>
      <c r="O752" s="73">
        <v>2</v>
      </c>
      <c r="P752" s="73">
        <v>152</v>
      </c>
      <c r="S752" s="73">
        <v>0</v>
      </c>
    </row>
    <row r="753" spans="1:19">
      <c r="A753" s="73">
        <v>752</v>
      </c>
      <c r="C753" s="73" t="s">
        <v>3197</v>
      </c>
      <c r="E753" s="73">
        <v>2</v>
      </c>
      <c r="H753" s="73">
        <v>1526</v>
      </c>
      <c r="K753" s="73">
        <v>1528</v>
      </c>
      <c r="N753" s="73">
        <v>4</v>
      </c>
      <c r="O753" s="73">
        <v>2</v>
      </c>
      <c r="P753" s="73">
        <v>152</v>
      </c>
      <c r="S753" s="73">
        <v>2</v>
      </c>
    </row>
    <row r="754" spans="1:19">
      <c r="A754" s="73">
        <v>753</v>
      </c>
      <c r="B754" s="73" t="s">
        <v>3198</v>
      </c>
      <c r="C754" s="73" t="s">
        <v>3199</v>
      </c>
      <c r="E754" s="73">
        <v>2</v>
      </c>
      <c r="H754" s="73">
        <v>1526</v>
      </c>
      <c r="K754" s="73">
        <v>1526</v>
      </c>
      <c r="N754" s="73">
        <v>5</v>
      </c>
      <c r="O754" s="73">
        <v>2</v>
      </c>
      <c r="P754" s="73">
        <v>152</v>
      </c>
      <c r="S754" s="73">
        <v>0</v>
      </c>
    </row>
    <row r="755" spans="1:19">
      <c r="A755" s="73">
        <v>754</v>
      </c>
      <c r="C755" s="73" t="s">
        <v>3200</v>
      </c>
      <c r="E755" s="73">
        <v>2</v>
      </c>
      <c r="H755" s="73">
        <v>1526</v>
      </c>
      <c r="K755" s="73">
        <v>1526</v>
      </c>
      <c r="N755" s="73">
        <v>8</v>
      </c>
      <c r="O755" s="73">
        <v>2</v>
      </c>
      <c r="P755" s="73">
        <v>152</v>
      </c>
      <c r="S755" s="73">
        <v>0</v>
      </c>
    </row>
    <row r="756" spans="1:19">
      <c r="A756" s="73">
        <v>755</v>
      </c>
      <c r="C756" s="73" t="s">
        <v>3201</v>
      </c>
      <c r="E756" s="73">
        <v>2</v>
      </c>
      <c r="H756" s="73">
        <v>1526</v>
      </c>
      <c r="K756" s="73">
        <v>1528</v>
      </c>
      <c r="N756" s="73">
        <v>9</v>
      </c>
      <c r="O756" s="73">
        <v>2</v>
      </c>
      <c r="P756" s="73">
        <v>152</v>
      </c>
      <c r="S756" s="73">
        <v>2</v>
      </c>
    </row>
    <row r="757" spans="1:19">
      <c r="A757" s="73">
        <v>756</v>
      </c>
      <c r="C757" s="73" t="s">
        <v>3202</v>
      </c>
      <c r="E757" s="73">
        <v>2</v>
      </c>
      <c r="H757" s="73">
        <v>1526</v>
      </c>
      <c r="K757" s="73">
        <v>1527</v>
      </c>
      <c r="L757" s="73">
        <v>1</v>
      </c>
      <c r="N757" s="73">
        <v>10</v>
      </c>
      <c r="O757" s="73">
        <v>2</v>
      </c>
      <c r="P757" s="73">
        <v>152</v>
      </c>
      <c r="S757" s="73">
        <v>1</v>
      </c>
    </row>
    <row r="758" spans="1:19">
      <c r="A758" s="73">
        <v>757</v>
      </c>
      <c r="C758" s="73" t="s">
        <v>3203</v>
      </c>
      <c r="E758" s="73">
        <v>2</v>
      </c>
      <c r="H758" s="73">
        <v>1527</v>
      </c>
      <c r="K758" s="73">
        <v>1528</v>
      </c>
      <c r="N758" s="73">
        <v>1</v>
      </c>
      <c r="O758" s="73">
        <v>2</v>
      </c>
      <c r="P758" s="73">
        <v>152</v>
      </c>
      <c r="S758" s="73">
        <v>1</v>
      </c>
    </row>
    <row r="759" spans="1:19">
      <c r="A759" s="73">
        <v>758</v>
      </c>
      <c r="B759" s="73" t="s">
        <v>3204</v>
      </c>
      <c r="C759" s="73" t="s">
        <v>3205</v>
      </c>
      <c r="E759" s="73">
        <v>3</v>
      </c>
      <c r="H759" s="73">
        <v>1527</v>
      </c>
      <c r="K759" s="73">
        <v>1530</v>
      </c>
      <c r="N759" s="73">
        <v>3</v>
      </c>
      <c r="O759" s="73">
        <v>2</v>
      </c>
      <c r="P759" s="73">
        <v>152</v>
      </c>
      <c r="S759" s="73">
        <v>3</v>
      </c>
    </row>
    <row r="760" spans="1:19">
      <c r="A760" s="73">
        <v>759</v>
      </c>
      <c r="C760" s="73" t="s">
        <v>3206</v>
      </c>
      <c r="E760" s="73">
        <v>3</v>
      </c>
      <c r="H760" s="73">
        <v>1527</v>
      </c>
      <c r="K760" s="73">
        <v>1527</v>
      </c>
      <c r="N760" s="73">
        <v>3</v>
      </c>
      <c r="O760" s="73">
        <v>2</v>
      </c>
      <c r="P760" s="73">
        <v>152</v>
      </c>
      <c r="S760" s="73">
        <v>0</v>
      </c>
    </row>
    <row r="761" spans="1:19">
      <c r="A761" s="73">
        <v>760</v>
      </c>
      <c r="C761" s="73" t="s">
        <v>3207</v>
      </c>
      <c r="E761" s="73">
        <v>2</v>
      </c>
      <c r="H761" s="73">
        <v>1527</v>
      </c>
      <c r="K761" s="73">
        <v>1529</v>
      </c>
      <c r="N761" s="73">
        <v>4</v>
      </c>
      <c r="O761" s="73">
        <v>2</v>
      </c>
      <c r="P761" s="73">
        <v>152</v>
      </c>
      <c r="S761" s="73">
        <v>2</v>
      </c>
    </row>
    <row r="762" spans="1:19">
      <c r="A762" s="73">
        <v>761</v>
      </c>
      <c r="C762" s="73" t="s">
        <v>3208</v>
      </c>
      <c r="H762" s="73">
        <v>1527</v>
      </c>
      <c r="K762" s="73">
        <v>1538</v>
      </c>
      <c r="N762" s="73">
        <v>4</v>
      </c>
      <c r="O762" s="73">
        <v>2</v>
      </c>
      <c r="P762" s="73">
        <v>152</v>
      </c>
      <c r="S762" s="73">
        <v>11</v>
      </c>
    </row>
    <row r="763" spans="1:19">
      <c r="A763" s="73">
        <v>762</v>
      </c>
      <c r="C763" s="73" t="s">
        <v>3209</v>
      </c>
      <c r="E763" s="73">
        <v>2</v>
      </c>
      <c r="G763" s="73">
        <v>2400</v>
      </c>
      <c r="H763" s="73">
        <v>1527</v>
      </c>
      <c r="K763" s="73">
        <v>1531</v>
      </c>
      <c r="N763" s="73">
        <v>4</v>
      </c>
      <c r="O763" s="73">
        <v>2</v>
      </c>
      <c r="P763" s="73">
        <v>152</v>
      </c>
      <c r="S763" s="73">
        <v>4</v>
      </c>
    </row>
    <row r="764" spans="1:19">
      <c r="A764" s="73">
        <v>763</v>
      </c>
      <c r="C764" s="73" t="s">
        <v>3210</v>
      </c>
      <c r="E764" s="73">
        <v>2</v>
      </c>
      <c r="H764" s="73">
        <v>1527</v>
      </c>
      <c r="K764" s="73">
        <v>1527</v>
      </c>
      <c r="N764" s="73">
        <v>8</v>
      </c>
      <c r="O764" s="73">
        <v>2</v>
      </c>
      <c r="P764" s="73">
        <v>152</v>
      </c>
      <c r="S764" s="73">
        <v>0</v>
      </c>
    </row>
    <row r="765" spans="1:19">
      <c r="A765" s="73">
        <v>764</v>
      </c>
      <c r="C765" s="73" t="s">
        <v>3211</v>
      </c>
      <c r="E765" s="73">
        <v>2</v>
      </c>
      <c r="G765" s="73">
        <v>45000</v>
      </c>
      <c r="H765" s="73">
        <v>1527</v>
      </c>
      <c r="I765" s="73">
        <v>3</v>
      </c>
      <c r="J765" s="73">
        <v>16</v>
      </c>
      <c r="K765" s="73">
        <v>1527</v>
      </c>
      <c r="L765" s="73">
        <v>3</v>
      </c>
      <c r="M765" s="73">
        <v>16</v>
      </c>
      <c r="N765" s="73">
        <v>10</v>
      </c>
      <c r="O765" s="73">
        <v>2</v>
      </c>
      <c r="P765" s="73">
        <v>152</v>
      </c>
      <c r="Q765" s="73">
        <v>0</v>
      </c>
      <c r="R765" s="73">
        <v>0</v>
      </c>
      <c r="S765" s="73">
        <v>0</v>
      </c>
    </row>
    <row r="766" spans="1:19">
      <c r="A766" s="73">
        <v>765</v>
      </c>
      <c r="C766" s="73" t="s">
        <v>3212</v>
      </c>
      <c r="E766" s="73">
        <v>2</v>
      </c>
      <c r="H766" s="73">
        <v>1527</v>
      </c>
      <c r="K766" s="73">
        <v>1527</v>
      </c>
      <c r="N766" s="73">
        <v>11</v>
      </c>
      <c r="O766" s="73">
        <v>2</v>
      </c>
      <c r="P766" s="73">
        <v>152</v>
      </c>
      <c r="S766" s="73">
        <v>0</v>
      </c>
    </row>
    <row r="767" spans="1:19">
      <c r="A767" s="73">
        <v>766</v>
      </c>
      <c r="C767" s="73" t="s">
        <v>3213</v>
      </c>
      <c r="D767" s="73">
        <v>710</v>
      </c>
      <c r="E767" s="73">
        <v>2</v>
      </c>
      <c r="G767" s="73">
        <v>350</v>
      </c>
      <c r="H767" s="73">
        <v>1527</v>
      </c>
      <c r="I767" s="73">
        <v>1</v>
      </c>
      <c r="K767" s="73">
        <v>1527</v>
      </c>
      <c r="L767" s="73">
        <v>3</v>
      </c>
      <c r="N767" s="73">
        <v>12</v>
      </c>
      <c r="O767" s="73">
        <v>2</v>
      </c>
      <c r="P767" s="73">
        <v>152</v>
      </c>
      <c r="R767" s="73">
        <v>2</v>
      </c>
      <c r="S767" s="73">
        <v>0</v>
      </c>
    </row>
    <row r="768" spans="1:19">
      <c r="A768" s="73">
        <v>767</v>
      </c>
      <c r="C768" s="73" t="s">
        <v>3214</v>
      </c>
      <c r="E768" s="73">
        <v>2</v>
      </c>
      <c r="G768" s="73">
        <v>200</v>
      </c>
      <c r="H768" s="73">
        <v>1527</v>
      </c>
      <c r="I768" s="73">
        <v>2</v>
      </c>
      <c r="K768" s="73">
        <v>1527</v>
      </c>
      <c r="L768" s="73">
        <v>8</v>
      </c>
      <c r="N768" s="73">
        <v>12</v>
      </c>
      <c r="O768" s="73">
        <v>2</v>
      </c>
      <c r="P768" s="73">
        <v>152</v>
      </c>
      <c r="R768" s="73">
        <v>6</v>
      </c>
      <c r="S768" s="73">
        <v>0</v>
      </c>
    </row>
    <row r="769" spans="1:19">
      <c r="A769" s="73">
        <v>768</v>
      </c>
      <c r="C769" s="73" t="s">
        <v>3215</v>
      </c>
      <c r="D769" s="73">
        <v>710</v>
      </c>
      <c r="E769" s="73">
        <v>2</v>
      </c>
      <c r="G769" s="73">
        <v>300</v>
      </c>
      <c r="H769" s="73">
        <v>1527</v>
      </c>
      <c r="I769" s="73">
        <v>8</v>
      </c>
      <c r="K769" s="73">
        <v>1527</v>
      </c>
      <c r="L769" s="73">
        <v>8</v>
      </c>
      <c r="N769" s="73">
        <v>12</v>
      </c>
      <c r="O769" s="73">
        <v>2</v>
      </c>
      <c r="P769" s="73">
        <v>152</v>
      </c>
      <c r="R769" s="73">
        <v>0</v>
      </c>
      <c r="S769" s="73">
        <v>0</v>
      </c>
    </row>
    <row r="770" spans="1:19">
      <c r="A770" s="73">
        <v>769</v>
      </c>
      <c r="C770" s="73" t="s">
        <v>3216</v>
      </c>
      <c r="E770" s="73">
        <v>2</v>
      </c>
      <c r="H770" s="73">
        <v>1528</v>
      </c>
      <c r="K770" s="73">
        <v>1528</v>
      </c>
      <c r="N770" s="73">
        <v>5</v>
      </c>
      <c r="O770" s="73">
        <v>2</v>
      </c>
      <c r="P770" s="73">
        <v>152</v>
      </c>
      <c r="S770" s="73">
        <v>0</v>
      </c>
    </row>
    <row r="771" spans="1:19">
      <c r="A771" s="73">
        <v>770</v>
      </c>
      <c r="C771" s="73" t="s">
        <v>3217</v>
      </c>
      <c r="E771" s="73">
        <v>2</v>
      </c>
      <c r="H771" s="73">
        <v>1528</v>
      </c>
      <c r="K771" s="73">
        <v>1528</v>
      </c>
      <c r="N771" s="73">
        <v>8</v>
      </c>
      <c r="O771" s="73">
        <v>2</v>
      </c>
      <c r="P771" s="73">
        <v>152</v>
      </c>
      <c r="S771" s="73">
        <v>0</v>
      </c>
    </row>
    <row r="772" spans="1:19">
      <c r="A772" s="73">
        <v>771</v>
      </c>
      <c r="C772" s="73" t="s">
        <v>3218</v>
      </c>
      <c r="D772" s="73">
        <v>710</v>
      </c>
      <c r="E772" s="73">
        <v>2</v>
      </c>
      <c r="G772" s="73">
        <v>3000</v>
      </c>
      <c r="H772" s="73">
        <v>1528</v>
      </c>
      <c r="K772" s="73">
        <v>1528</v>
      </c>
      <c r="N772" s="73">
        <v>12</v>
      </c>
      <c r="O772" s="73">
        <v>2</v>
      </c>
      <c r="P772" s="73">
        <v>152</v>
      </c>
      <c r="S772" s="73">
        <v>0</v>
      </c>
    </row>
    <row r="773" spans="1:19">
      <c r="A773" s="73">
        <v>772</v>
      </c>
      <c r="C773" s="73" t="s">
        <v>3219</v>
      </c>
      <c r="D773" s="73">
        <v>710</v>
      </c>
      <c r="E773" s="73">
        <v>2</v>
      </c>
      <c r="H773" s="73">
        <v>1528</v>
      </c>
      <c r="I773" s="73">
        <v>2</v>
      </c>
      <c r="K773" s="73">
        <v>1528</v>
      </c>
      <c r="L773" s="73">
        <v>10</v>
      </c>
      <c r="N773" s="73">
        <v>12</v>
      </c>
      <c r="O773" s="73">
        <v>2</v>
      </c>
      <c r="P773" s="73">
        <v>152</v>
      </c>
      <c r="R773" s="73">
        <v>8</v>
      </c>
      <c r="S773" s="73">
        <v>0</v>
      </c>
    </row>
    <row r="774" spans="1:19">
      <c r="A774" s="73">
        <v>773</v>
      </c>
      <c r="C774" s="73" t="s">
        <v>3220</v>
      </c>
      <c r="D774" s="73">
        <v>710</v>
      </c>
      <c r="E774" s="73">
        <v>2</v>
      </c>
      <c r="H774" s="73">
        <v>1528</v>
      </c>
      <c r="I774" s="73">
        <v>3</v>
      </c>
      <c r="K774" s="73">
        <v>1528</v>
      </c>
      <c r="L774" s="73">
        <v>6</v>
      </c>
      <c r="N774" s="73">
        <v>12</v>
      </c>
      <c r="O774" s="73">
        <v>2</v>
      </c>
      <c r="P774" s="73">
        <v>152</v>
      </c>
      <c r="R774" s="73">
        <v>3</v>
      </c>
      <c r="S774" s="73">
        <v>0</v>
      </c>
    </row>
    <row r="775" spans="1:19">
      <c r="A775" s="73">
        <v>774</v>
      </c>
      <c r="C775" s="73" t="s">
        <v>3221</v>
      </c>
      <c r="E775" s="73">
        <v>2</v>
      </c>
      <c r="H775" s="73">
        <v>1528</v>
      </c>
      <c r="I775" s="73">
        <v>3</v>
      </c>
      <c r="K775" s="73">
        <v>1528</v>
      </c>
      <c r="L775" s="73">
        <v>12</v>
      </c>
      <c r="N775" s="73">
        <v>12</v>
      </c>
      <c r="O775" s="73">
        <v>2</v>
      </c>
      <c r="P775" s="73">
        <v>152</v>
      </c>
      <c r="R775" s="73">
        <v>9</v>
      </c>
      <c r="S775" s="73">
        <v>0</v>
      </c>
    </row>
    <row r="776" spans="1:19">
      <c r="A776" s="73">
        <v>775</v>
      </c>
      <c r="B776" s="73" t="s">
        <v>3222</v>
      </c>
      <c r="C776" s="73" t="s">
        <v>3223</v>
      </c>
      <c r="E776" s="73">
        <v>2</v>
      </c>
      <c r="H776" s="73">
        <v>1529</v>
      </c>
      <c r="K776" s="73">
        <v>1529</v>
      </c>
      <c r="N776" s="73">
        <v>1</v>
      </c>
      <c r="O776" s="73">
        <v>2</v>
      </c>
      <c r="P776" s="73">
        <v>152</v>
      </c>
      <c r="S776" s="73">
        <v>0</v>
      </c>
    </row>
    <row r="777" spans="1:19">
      <c r="A777" s="73">
        <v>776</v>
      </c>
      <c r="B777" s="73" t="s">
        <v>3224</v>
      </c>
      <c r="C777" s="73" t="s">
        <v>3225</v>
      </c>
      <c r="E777" s="73">
        <v>2</v>
      </c>
      <c r="H777" s="73">
        <v>1529</v>
      </c>
      <c r="K777" s="73">
        <v>1529</v>
      </c>
      <c r="N777" s="73">
        <v>3</v>
      </c>
      <c r="O777" s="73">
        <v>2</v>
      </c>
      <c r="P777" s="73">
        <v>152</v>
      </c>
      <c r="S777" s="73">
        <v>0</v>
      </c>
    </row>
    <row r="778" spans="1:19">
      <c r="A778" s="73">
        <v>777</v>
      </c>
      <c r="C778" s="73" t="s">
        <v>3226</v>
      </c>
      <c r="E778" s="73">
        <v>2</v>
      </c>
      <c r="H778" s="73">
        <v>1529</v>
      </c>
      <c r="I778" s="73">
        <v>6</v>
      </c>
      <c r="J778" s="73">
        <v>9</v>
      </c>
      <c r="K778" s="73">
        <v>1529</v>
      </c>
      <c r="L778" s="73">
        <v>6</v>
      </c>
      <c r="M778" s="73">
        <v>24</v>
      </c>
      <c r="N778" s="73">
        <v>3</v>
      </c>
      <c r="O778" s="73">
        <v>2</v>
      </c>
      <c r="P778" s="73">
        <v>152</v>
      </c>
      <c r="Q778" s="73">
        <v>15</v>
      </c>
      <c r="R778" s="73">
        <v>0</v>
      </c>
      <c r="S778" s="73">
        <v>0</v>
      </c>
    </row>
    <row r="779" spans="1:19">
      <c r="A779" s="73">
        <v>778</v>
      </c>
      <c r="B779" s="74" t="s">
        <v>3227</v>
      </c>
      <c r="C779" s="73" t="s">
        <v>3228</v>
      </c>
      <c r="E779" s="73">
        <v>4</v>
      </c>
      <c r="F779" s="73">
        <v>38000</v>
      </c>
      <c r="G779" s="73">
        <v>43000</v>
      </c>
      <c r="H779" s="73">
        <v>1529</v>
      </c>
      <c r="I779" s="73">
        <v>5</v>
      </c>
      <c r="J779" s="73">
        <v>10</v>
      </c>
      <c r="K779" s="73">
        <v>1533</v>
      </c>
      <c r="L779" s="73">
        <v>6</v>
      </c>
      <c r="M779" s="73">
        <v>22</v>
      </c>
      <c r="N779" s="73">
        <v>4</v>
      </c>
      <c r="O779" s="73">
        <v>2</v>
      </c>
      <c r="P779" s="73">
        <v>152</v>
      </c>
      <c r="Q779" s="73">
        <v>1482</v>
      </c>
      <c r="R779" s="73">
        <v>49</v>
      </c>
      <c r="S779" s="73">
        <v>4</v>
      </c>
    </row>
    <row r="780" spans="1:19">
      <c r="A780" s="73">
        <v>779</v>
      </c>
      <c r="C780" s="73" t="s">
        <v>3229</v>
      </c>
      <c r="E780" s="73">
        <v>2</v>
      </c>
      <c r="H780" s="73">
        <v>1529</v>
      </c>
      <c r="K780" s="73">
        <v>1529</v>
      </c>
      <c r="L780" s="73">
        <v>5</v>
      </c>
      <c r="M780" s="73">
        <v>27</v>
      </c>
      <c r="N780" s="73">
        <v>6</v>
      </c>
      <c r="O780" s="73">
        <v>2</v>
      </c>
      <c r="P780" s="73">
        <v>152</v>
      </c>
      <c r="S780" s="73">
        <v>0</v>
      </c>
    </row>
    <row r="781" spans="1:19">
      <c r="A781" s="73">
        <v>780</v>
      </c>
      <c r="C781" s="73" t="s">
        <v>3230</v>
      </c>
      <c r="E781" s="73">
        <v>3</v>
      </c>
      <c r="H781" s="73">
        <v>1529</v>
      </c>
      <c r="K781" s="73">
        <v>1543</v>
      </c>
      <c r="L781" s="73">
        <v>2</v>
      </c>
      <c r="M781" s="73">
        <v>21</v>
      </c>
      <c r="N781" s="73">
        <v>8</v>
      </c>
      <c r="O781" s="73">
        <v>2</v>
      </c>
      <c r="P781" s="73">
        <v>152</v>
      </c>
      <c r="S781" s="73">
        <v>14</v>
      </c>
    </row>
    <row r="782" spans="1:19">
      <c r="A782" s="73">
        <v>781</v>
      </c>
      <c r="C782" s="73" t="s">
        <v>3231</v>
      </c>
      <c r="E782" s="73">
        <v>2</v>
      </c>
      <c r="H782" s="73">
        <v>1529</v>
      </c>
      <c r="K782" s="73">
        <v>1529</v>
      </c>
      <c r="N782" s="73">
        <v>10</v>
      </c>
      <c r="O782" s="73">
        <v>2</v>
      </c>
      <c r="P782" s="73">
        <v>152</v>
      </c>
      <c r="S782" s="73">
        <v>0</v>
      </c>
    </row>
    <row r="783" spans="1:19">
      <c r="A783" s="73">
        <v>782</v>
      </c>
      <c r="C783" s="73" t="s">
        <v>3232</v>
      </c>
      <c r="E783" s="73">
        <v>2</v>
      </c>
      <c r="G783" s="73">
        <v>70</v>
      </c>
      <c r="H783" s="73">
        <v>1529</v>
      </c>
      <c r="K783" s="73">
        <v>1529</v>
      </c>
      <c r="N783" s="73">
        <v>12</v>
      </c>
      <c r="O783" s="73">
        <v>2</v>
      </c>
      <c r="P783" s="73">
        <v>152</v>
      </c>
      <c r="S783" s="73">
        <v>0</v>
      </c>
    </row>
    <row r="784" spans="1:19">
      <c r="A784" s="73">
        <v>783</v>
      </c>
      <c r="C784" s="73" t="s">
        <v>3233</v>
      </c>
      <c r="E784" s="73">
        <v>2</v>
      </c>
      <c r="G784" s="73">
        <v>1200</v>
      </c>
      <c r="H784" s="73">
        <v>1530</v>
      </c>
      <c r="K784" s="73">
        <v>1531</v>
      </c>
      <c r="N784" s="73">
        <v>4</v>
      </c>
      <c r="O784" s="73">
        <v>2</v>
      </c>
      <c r="P784" s="73">
        <v>153</v>
      </c>
      <c r="S784" s="73">
        <v>1</v>
      </c>
    </row>
    <row r="785" spans="1:19">
      <c r="A785" s="73">
        <v>784</v>
      </c>
      <c r="C785" s="73" t="s">
        <v>3234</v>
      </c>
      <c r="D785" s="73">
        <v>740</v>
      </c>
      <c r="E785" s="73">
        <v>2</v>
      </c>
      <c r="H785" s="73">
        <v>1530</v>
      </c>
      <c r="I785" s="73">
        <v>4</v>
      </c>
      <c r="K785" s="73">
        <v>1530</v>
      </c>
      <c r="L785" s="73">
        <v>4</v>
      </c>
      <c r="N785" s="73">
        <v>12</v>
      </c>
      <c r="O785" s="73">
        <v>2</v>
      </c>
      <c r="P785" s="73">
        <v>153</v>
      </c>
      <c r="R785" s="73">
        <v>0</v>
      </c>
      <c r="S785" s="73">
        <v>0</v>
      </c>
    </row>
    <row r="786" spans="1:19">
      <c r="A786" s="73">
        <v>785</v>
      </c>
      <c r="C786" s="73" t="s">
        <v>3235</v>
      </c>
      <c r="E786" s="73">
        <v>2</v>
      </c>
      <c r="H786" s="73">
        <v>1531</v>
      </c>
      <c r="K786" s="73">
        <v>1535</v>
      </c>
      <c r="N786" s="73">
        <v>1</v>
      </c>
      <c r="O786" s="73">
        <v>2</v>
      </c>
      <c r="P786" s="73">
        <v>153</v>
      </c>
      <c r="S786" s="73">
        <v>4</v>
      </c>
    </row>
    <row r="787" spans="1:19">
      <c r="A787" s="73">
        <v>786</v>
      </c>
      <c r="B787" s="73" t="s">
        <v>3236</v>
      </c>
      <c r="C787" s="73" t="s">
        <v>3237</v>
      </c>
      <c r="E787" s="73">
        <v>2</v>
      </c>
      <c r="G787" s="73">
        <v>1000</v>
      </c>
      <c r="H787" s="73">
        <v>1531</v>
      </c>
      <c r="I787" s="73">
        <v>9</v>
      </c>
      <c r="K787" s="73">
        <v>1531</v>
      </c>
      <c r="L787" s="73">
        <v>11</v>
      </c>
      <c r="M787" s="73">
        <v>23</v>
      </c>
      <c r="N787" s="73">
        <v>3</v>
      </c>
      <c r="O787" s="73">
        <v>2</v>
      </c>
      <c r="P787" s="73">
        <v>153</v>
      </c>
      <c r="R787" s="73">
        <v>2</v>
      </c>
      <c r="S787" s="73">
        <v>0</v>
      </c>
    </row>
    <row r="788" spans="1:19">
      <c r="A788" s="73">
        <v>787</v>
      </c>
      <c r="B788" s="74" t="s">
        <v>3238</v>
      </c>
      <c r="C788" s="73" t="s">
        <v>3239</v>
      </c>
      <c r="E788" s="73">
        <v>5</v>
      </c>
      <c r="H788" s="73">
        <v>1531</v>
      </c>
      <c r="K788" s="73">
        <v>1536</v>
      </c>
      <c r="L788" s="73">
        <v>7</v>
      </c>
      <c r="N788" s="73">
        <v>3</v>
      </c>
      <c r="O788" s="73">
        <v>2</v>
      </c>
      <c r="P788" s="73">
        <v>153</v>
      </c>
      <c r="S788" s="73">
        <v>5</v>
      </c>
    </row>
    <row r="789" spans="1:19">
      <c r="A789" s="73">
        <v>788</v>
      </c>
      <c r="B789" s="73" t="s">
        <v>3240</v>
      </c>
      <c r="C789" s="73" t="s">
        <v>3241</v>
      </c>
      <c r="E789" s="73">
        <v>2</v>
      </c>
      <c r="H789" s="73">
        <v>1531</v>
      </c>
      <c r="K789" s="73">
        <v>1532</v>
      </c>
      <c r="N789" s="73">
        <v>3</v>
      </c>
      <c r="O789" s="73">
        <v>2</v>
      </c>
      <c r="P789" s="73">
        <v>153</v>
      </c>
      <c r="S789" s="73">
        <v>1</v>
      </c>
    </row>
    <row r="790" spans="1:19">
      <c r="A790" s="73">
        <v>789</v>
      </c>
      <c r="C790" s="73" t="s">
        <v>3242</v>
      </c>
      <c r="E790" s="73">
        <v>4</v>
      </c>
      <c r="H790" s="73">
        <v>1531</v>
      </c>
      <c r="K790" s="73">
        <v>1532</v>
      </c>
      <c r="N790" s="73">
        <v>3</v>
      </c>
      <c r="O790" s="73">
        <v>2</v>
      </c>
      <c r="P790" s="73">
        <v>153</v>
      </c>
      <c r="S790" s="73">
        <v>1</v>
      </c>
    </row>
    <row r="791" spans="1:19">
      <c r="A791" s="73">
        <v>790</v>
      </c>
      <c r="C791" s="73" t="s">
        <v>3243</v>
      </c>
      <c r="E791" s="73">
        <v>2</v>
      </c>
      <c r="H791" s="73">
        <v>1531</v>
      </c>
      <c r="I791" s="73">
        <v>3</v>
      </c>
      <c r="K791" s="73">
        <v>1531</v>
      </c>
      <c r="L791" s="73">
        <v>10</v>
      </c>
      <c r="N791" s="73">
        <v>12</v>
      </c>
      <c r="O791" s="73">
        <v>2</v>
      </c>
      <c r="P791" s="73">
        <v>153</v>
      </c>
      <c r="R791" s="73">
        <v>7</v>
      </c>
      <c r="S791" s="73">
        <v>0</v>
      </c>
    </row>
    <row r="792" spans="1:19">
      <c r="A792" s="73">
        <v>791</v>
      </c>
      <c r="C792" s="73" t="s">
        <v>3244</v>
      </c>
      <c r="E792" s="73">
        <v>2</v>
      </c>
      <c r="H792" s="73">
        <v>1532</v>
      </c>
      <c r="K792" s="73">
        <v>1532</v>
      </c>
      <c r="N792" s="73">
        <v>3</v>
      </c>
      <c r="O792" s="73">
        <v>2</v>
      </c>
      <c r="P792" s="73">
        <v>153</v>
      </c>
      <c r="S792" s="73">
        <v>0</v>
      </c>
    </row>
    <row r="793" spans="1:19">
      <c r="A793" s="73">
        <v>792</v>
      </c>
      <c r="C793" s="73" t="s">
        <v>3245</v>
      </c>
      <c r="E793" s="73">
        <v>2</v>
      </c>
      <c r="G793" s="73">
        <v>20000</v>
      </c>
      <c r="H793" s="73">
        <v>1532</v>
      </c>
      <c r="K793" s="73">
        <v>1535</v>
      </c>
      <c r="L793" s="73">
        <v>7</v>
      </c>
      <c r="N793" s="73">
        <v>5</v>
      </c>
      <c r="O793" s="73">
        <v>2</v>
      </c>
      <c r="P793" s="73">
        <v>153</v>
      </c>
      <c r="S793" s="73">
        <v>3</v>
      </c>
    </row>
    <row r="794" spans="1:19">
      <c r="A794" s="73">
        <v>793</v>
      </c>
      <c r="B794" s="74" t="s">
        <v>3246</v>
      </c>
      <c r="C794" s="73" t="s">
        <v>3247</v>
      </c>
      <c r="E794" s="73">
        <v>2</v>
      </c>
      <c r="G794" s="73">
        <v>1000</v>
      </c>
      <c r="H794" s="73">
        <v>1532</v>
      </c>
      <c r="I794" s="73">
        <v>11</v>
      </c>
      <c r="J794" s="73">
        <v>16</v>
      </c>
      <c r="K794" s="73">
        <v>1533</v>
      </c>
      <c r="L794" s="73">
        <v>11</v>
      </c>
      <c r="M794" s="73">
        <v>15</v>
      </c>
      <c r="N794" s="73">
        <v>2</v>
      </c>
      <c r="O794" s="73">
        <v>2</v>
      </c>
      <c r="P794" s="73">
        <v>153</v>
      </c>
      <c r="Q794" s="73">
        <v>359</v>
      </c>
      <c r="R794" s="73">
        <v>12</v>
      </c>
      <c r="S794" s="73">
        <v>1</v>
      </c>
    </row>
    <row r="795" spans="1:19">
      <c r="A795" s="73">
        <v>794</v>
      </c>
      <c r="C795" s="73" t="s">
        <v>3248</v>
      </c>
      <c r="E795" s="73">
        <v>2</v>
      </c>
      <c r="G795" s="73">
        <v>4500</v>
      </c>
      <c r="H795" s="73">
        <v>1532</v>
      </c>
      <c r="K795" s="73">
        <v>1534</v>
      </c>
      <c r="L795" s="73">
        <v>5</v>
      </c>
      <c r="M795" s="73">
        <v>11</v>
      </c>
      <c r="N795" s="73">
        <v>3</v>
      </c>
      <c r="O795" s="73">
        <v>2</v>
      </c>
      <c r="P795" s="73">
        <v>153</v>
      </c>
      <c r="S795" s="73">
        <v>2</v>
      </c>
    </row>
    <row r="796" spans="1:19">
      <c r="A796" s="73">
        <v>795</v>
      </c>
      <c r="B796" s="74" t="s">
        <v>894</v>
      </c>
      <c r="C796" s="73" t="s">
        <v>3249</v>
      </c>
      <c r="E796" s="73">
        <v>3</v>
      </c>
      <c r="H796" s="73">
        <v>1532</v>
      </c>
      <c r="K796" s="73">
        <v>1533</v>
      </c>
      <c r="N796" s="73">
        <v>4</v>
      </c>
      <c r="O796" s="73">
        <v>2</v>
      </c>
      <c r="P796" s="73">
        <v>153</v>
      </c>
      <c r="S796" s="73">
        <v>1</v>
      </c>
    </row>
    <row r="797" spans="1:19">
      <c r="A797" s="73">
        <v>796</v>
      </c>
      <c r="C797" s="73" t="s">
        <v>3250</v>
      </c>
      <c r="E797" s="73">
        <v>2</v>
      </c>
      <c r="H797" s="73">
        <v>1532</v>
      </c>
      <c r="I797" s="73">
        <v>9</v>
      </c>
      <c r="K797" s="73">
        <v>1533</v>
      </c>
      <c r="L797" s="73">
        <v>4</v>
      </c>
      <c r="N797" s="73">
        <v>3</v>
      </c>
      <c r="O797" s="73">
        <v>2</v>
      </c>
      <c r="P797" s="73">
        <v>153</v>
      </c>
      <c r="R797" s="73">
        <v>7</v>
      </c>
      <c r="S797" s="73">
        <v>1</v>
      </c>
    </row>
    <row r="798" spans="1:19">
      <c r="A798" s="73">
        <v>797</v>
      </c>
      <c r="B798" s="73" t="s">
        <v>3251</v>
      </c>
      <c r="C798" s="73" t="s">
        <v>3252</v>
      </c>
      <c r="E798" s="73">
        <v>4</v>
      </c>
      <c r="H798" s="73">
        <v>1533</v>
      </c>
      <c r="K798" s="73">
        <v>1536</v>
      </c>
      <c r="L798" s="73">
        <v>7</v>
      </c>
      <c r="M798" s="73">
        <v>29</v>
      </c>
      <c r="N798" s="73">
        <v>3</v>
      </c>
      <c r="O798" s="73">
        <v>2</v>
      </c>
      <c r="P798" s="73">
        <v>153</v>
      </c>
      <c r="S798" s="73">
        <v>3</v>
      </c>
    </row>
    <row r="799" spans="1:19">
      <c r="A799" s="73">
        <v>798</v>
      </c>
      <c r="C799" s="73" t="s">
        <v>3253</v>
      </c>
      <c r="E799" s="73">
        <v>2</v>
      </c>
      <c r="H799" s="73">
        <v>1533</v>
      </c>
      <c r="K799" s="73">
        <v>1533</v>
      </c>
      <c r="N799" s="73">
        <v>4</v>
      </c>
      <c r="O799" s="73">
        <v>2</v>
      </c>
      <c r="P799" s="73">
        <v>153</v>
      </c>
      <c r="S799" s="73">
        <v>0</v>
      </c>
    </row>
    <row r="800" spans="1:19">
      <c r="A800" s="73">
        <v>799</v>
      </c>
      <c r="C800" s="73" t="s">
        <v>3254</v>
      </c>
      <c r="E800" s="73">
        <v>2</v>
      </c>
      <c r="H800" s="73">
        <v>1533</v>
      </c>
      <c r="K800" s="73">
        <v>1535</v>
      </c>
      <c r="L800" s="73">
        <v>8</v>
      </c>
      <c r="N800" s="73">
        <v>5</v>
      </c>
      <c r="O800" s="73">
        <v>2</v>
      </c>
      <c r="P800" s="73">
        <v>153</v>
      </c>
      <c r="S800" s="73">
        <v>2</v>
      </c>
    </row>
    <row r="801" spans="1:19">
      <c r="A801" s="73">
        <v>800</v>
      </c>
      <c r="C801" s="73" t="s">
        <v>3255</v>
      </c>
      <c r="E801" s="73">
        <v>2</v>
      </c>
      <c r="H801" s="73">
        <v>1533</v>
      </c>
      <c r="K801" s="73">
        <v>1533</v>
      </c>
      <c r="N801" s="73">
        <v>12</v>
      </c>
      <c r="O801" s="73">
        <v>2</v>
      </c>
      <c r="P801" s="73">
        <v>153</v>
      </c>
      <c r="S801" s="73">
        <v>0</v>
      </c>
    </row>
    <row r="802" spans="1:19">
      <c r="A802" s="73">
        <v>801</v>
      </c>
      <c r="C802" s="73" t="s">
        <v>3256</v>
      </c>
      <c r="D802" s="73">
        <v>710</v>
      </c>
      <c r="E802" s="73">
        <v>2</v>
      </c>
      <c r="G802" s="73">
        <v>3800</v>
      </c>
      <c r="H802" s="73">
        <v>1533</v>
      </c>
      <c r="I802" s="73">
        <v>9</v>
      </c>
      <c r="K802" s="73">
        <v>1533</v>
      </c>
      <c r="L802" s="73">
        <v>9</v>
      </c>
      <c r="N802" s="73">
        <v>12</v>
      </c>
      <c r="O802" s="73">
        <v>2</v>
      </c>
      <c r="P802" s="73">
        <v>153</v>
      </c>
      <c r="R802" s="73">
        <v>0</v>
      </c>
      <c r="S802" s="73">
        <v>0</v>
      </c>
    </row>
    <row r="803" spans="1:19">
      <c r="A803" s="73">
        <v>802</v>
      </c>
      <c r="C803" s="73" t="s">
        <v>3257</v>
      </c>
      <c r="D803" s="73">
        <v>710</v>
      </c>
      <c r="E803" s="73">
        <v>2</v>
      </c>
      <c r="G803" s="73">
        <v>89</v>
      </c>
      <c r="H803" s="73">
        <v>1533</v>
      </c>
      <c r="I803" s="73">
        <v>11</v>
      </c>
      <c r="K803" s="73">
        <v>1534</v>
      </c>
      <c r="L803" s="73">
        <v>2</v>
      </c>
      <c r="N803" s="73">
        <v>12</v>
      </c>
      <c r="O803" s="73">
        <v>2</v>
      </c>
      <c r="P803" s="73">
        <v>153</v>
      </c>
      <c r="R803" s="73">
        <v>3</v>
      </c>
      <c r="S803" s="73">
        <v>1</v>
      </c>
    </row>
    <row r="804" spans="1:19">
      <c r="A804" s="73">
        <v>803</v>
      </c>
      <c r="B804" s="73" t="s">
        <v>3258</v>
      </c>
      <c r="C804" s="73" t="s">
        <v>3259</v>
      </c>
      <c r="E804" s="73">
        <v>3</v>
      </c>
      <c r="G804" s="73">
        <v>1000</v>
      </c>
      <c r="H804" s="73">
        <v>1534</v>
      </c>
      <c r="I804" s="73">
        <v>1</v>
      </c>
      <c r="K804" s="73">
        <v>1535</v>
      </c>
      <c r="L804" s="73">
        <v>6</v>
      </c>
      <c r="M804" s="73">
        <v>24</v>
      </c>
      <c r="N804" s="73">
        <v>3</v>
      </c>
      <c r="O804" s="73">
        <v>2</v>
      </c>
      <c r="P804" s="73">
        <v>153</v>
      </c>
      <c r="R804" s="73">
        <v>17</v>
      </c>
      <c r="S804" s="73">
        <v>1</v>
      </c>
    </row>
    <row r="805" spans="1:19">
      <c r="A805" s="73">
        <v>804</v>
      </c>
      <c r="C805" s="73" t="s">
        <v>3260</v>
      </c>
      <c r="E805" s="73">
        <v>2</v>
      </c>
      <c r="H805" s="73">
        <v>1534</v>
      </c>
      <c r="K805" s="73">
        <v>1536</v>
      </c>
      <c r="N805" s="73">
        <v>4</v>
      </c>
      <c r="O805" s="73">
        <v>2</v>
      </c>
      <c r="P805" s="73">
        <v>153</v>
      </c>
      <c r="S805" s="73">
        <v>2</v>
      </c>
    </row>
    <row r="806" spans="1:19">
      <c r="A806" s="73">
        <v>805</v>
      </c>
      <c r="C806" s="73" t="s">
        <v>3261</v>
      </c>
      <c r="E806" s="73">
        <v>3</v>
      </c>
      <c r="H806" s="73">
        <v>1534</v>
      </c>
      <c r="K806" s="73">
        <v>1563</v>
      </c>
      <c r="N806" s="73">
        <v>5</v>
      </c>
      <c r="O806" s="73">
        <v>2</v>
      </c>
      <c r="P806" s="73">
        <v>153</v>
      </c>
      <c r="S806" s="73">
        <v>29</v>
      </c>
    </row>
    <row r="807" spans="1:19">
      <c r="A807" s="73">
        <v>806</v>
      </c>
      <c r="C807" s="73" t="s">
        <v>3262</v>
      </c>
      <c r="E807" s="73">
        <v>2</v>
      </c>
      <c r="H807" s="73">
        <v>1534</v>
      </c>
      <c r="K807" s="73">
        <v>1534</v>
      </c>
      <c r="N807" s="73">
        <v>3</v>
      </c>
      <c r="O807" s="73">
        <v>2</v>
      </c>
      <c r="P807" s="73">
        <v>153</v>
      </c>
      <c r="S807" s="73">
        <v>0</v>
      </c>
    </row>
    <row r="808" spans="1:19">
      <c r="A808" s="73">
        <v>807</v>
      </c>
      <c r="C808" s="73" t="s">
        <v>3263</v>
      </c>
      <c r="E808" s="73">
        <v>2</v>
      </c>
      <c r="G808" s="73">
        <v>600</v>
      </c>
      <c r="H808" s="73">
        <v>1534</v>
      </c>
      <c r="K808" s="73">
        <v>1534</v>
      </c>
      <c r="N808" s="73">
        <v>4</v>
      </c>
      <c r="O808" s="73">
        <v>2</v>
      </c>
      <c r="P808" s="73">
        <v>153</v>
      </c>
      <c r="S808" s="73">
        <v>0</v>
      </c>
    </row>
    <row r="809" spans="1:19">
      <c r="A809" s="73">
        <v>808</v>
      </c>
      <c r="B809" s="74"/>
      <c r="C809" s="73" t="s">
        <v>3264</v>
      </c>
      <c r="E809" s="73">
        <v>2</v>
      </c>
      <c r="G809" s="73">
        <v>9600</v>
      </c>
      <c r="H809" s="73">
        <v>1534</v>
      </c>
      <c r="K809" s="73">
        <v>1537</v>
      </c>
      <c r="N809" s="73">
        <v>4</v>
      </c>
      <c r="O809" s="73">
        <v>2</v>
      </c>
      <c r="P809" s="73">
        <v>153</v>
      </c>
      <c r="S809" s="73">
        <v>3</v>
      </c>
    </row>
    <row r="810" spans="1:19">
      <c r="A810" s="73">
        <v>809</v>
      </c>
      <c r="C810" s="73" t="s">
        <v>3265</v>
      </c>
      <c r="E810" s="73">
        <v>2</v>
      </c>
      <c r="G810" s="73">
        <v>500</v>
      </c>
      <c r="H810" s="73">
        <v>1534</v>
      </c>
      <c r="K810" s="73">
        <v>1536</v>
      </c>
      <c r="N810" s="73">
        <v>3</v>
      </c>
      <c r="O810" s="73">
        <v>2</v>
      </c>
      <c r="P810" s="73">
        <v>153</v>
      </c>
      <c r="S810" s="73">
        <v>2</v>
      </c>
    </row>
    <row r="811" spans="1:19">
      <c r="A811" s="73">
        <v>810</v>
      </c>
      <c r="C811" s="73" t="s">
        <v>3266</v>
      </c>
      <c r="D811" s="73">
        <v>740</v>
      </c>
      <c r="E811" s="73">
        <v>2</v>
      </c>
      <c r="H811" s="73">
        <v>1534</v>
      </c>
      <c r="I811" s="73">
        <v>4</v>
      </c>
      <c r="J811" s="73">
        <v>6</v>
      </c>
      <c r="K811" s="73">
        <v>1534</v>
      </c>
      <c r="L811" s="73">
        <v>4</v>
      </c>
      <c r="M811" s="73">
        <v>6</v>
      </c>
      <c r="N811" s="73">
        <v>12</v>
      </c>
      <c r="O811" s="73">
        <v>2</v>
      </c>
      <c r="P811" s="73">
        <v>153</v>
      </c>
      <c r="Q811" s="73">
        <v>0</v>
      </c>
      <c r="R811" s="73">
        <v>0</v>
      </c>
      <c r="S811" s="73">
        <v>0</v>
      </c>
    </row>
    <row r="812" spans="1:19">
      <c r="A812" s="73">
        <v>811</v>
      </c>
      <c r="C812" s="73" t="s">
        <v>3267</v>
      </c>
      <c r="E812" s="73">
        <v>3</v>
      </c>
      <c r="H812" s="73">
        <v>1535</v>
      </c>
      <c r="K812" s="73">
        <v>1536</v>
      </c>
      <c r="N812" s="73">
        <v>3</v>
      </c>
      <c r="O812" s="73">
        <v>2</v>
      </c>
      <c r="P812" s="73">
        <v>153</v>
      </c>
      <c r="S812" s="73">
        <v>1</v>
      </c>
    </row>
    <row r="813" spans="1:19">
      <c r="A813" s="73">
        <v>812</v>
      </c>
      <c r="B813" s="73" t="s">
        <v>3268</v>
      </c>
      <c r="C813" s="73" t="s">
        <v>3269</v>
      </c>
      <c r="E813" s="73">
        <v>2</v>
      </c>
      <c r="G813" s="73">
        <v>2500</v>
      </c>
      <c r="H813" s="73">
        <v>1535</v>
      </c>
      <c r="I813" s="73">
        <v>6</v>
      </c>
      <c r="K813" s="73">
        <v>1535</v>
      </c>
      <c r="L813" s="73">
        <v>8</v>
      </c>
      <c r="N813" s="73">
        <v>5</v>
      </c>
      <c r="O813" s="73">
        <v>2</v>
      </c>
      <c r="P813" s="73">
        <v>153</v>
      </c>
      <c r="R813" s="73">
        <v>2</v>
      </c>
      <c r="S813" s="73">
        <v>0</v>
      </c>
    </row>
    <row r="814" spans="1:19">
      <c r="A814" s="73">
        <v>813</v>
      </c>
      <c r="C814" s="73" t="s">
        <v>3270</v>
      </c>
      <c r="E814" s="73">
        <v>2</v>
      </c>
      <c r="H814" s="73">
        <v>1535</v>
      </c>
      <c r="K814" s="73">
        <v>1536</v>
      </c>
      <c r="N814" s="73">
        <v>2</v>
      </c>
      <c r="O814" s="73">
        <v>2</v>
      </c>
      <c r="P814" s="73">
        <v>153</v>
      </c>
      <c r="S814" s="73">
        <v>1</v>
      </c>
    </row>
    <row r="815" spans="1:19">
      <c r="A815" s="73">
        <v>814</v>
      </c>
      <c r="C815" s="73" t="s">
        <v>3271</v>
      </c>
      <c r="E815" s="73">
        <v>2</v>
      </c>
      <c r="H815" s="73">
        <v>1535</v>
      </c>
      <c r="K815" s="73">
        <v>1535</v>
      </c>
      <c r="N815" s="73">
        <v>4</v>
      </c>
      <c r="O815" s="73">
        <v>2</v>
      </c>
      <c r="P815" s="73">
        <v>153</v>
      </c>
      <c r="S815" s="73">
        <v>0</v>
      </c>
    </row>
    <row r="816" spans="1:19">
      <c r="A816" s="73">
        <v>815</v>
      </c>
      <c r="C816" s="73" t="s">
        <v>3272</v>
      </c>
      <c r="E816" s="73">
        <v>2</v>
      </c>
      <c r="H816" s="73">
        <v>1535</v>
      </c>
      <c r="K816" s="73">
        <v>1535</v>
      </c>
      <c r="N816" s="73">
        <v>4</v>
      </c>
      <c r="O816" s="73">
        <v>2</v>
      </c>
      <c r="P816" s="73">
        <v>153</v>
      </c>
      <c r="S816" s="73">
        <v>0</v>
      </c>
    </row>
    <row r="817" spans="1:19">
      <c r="A817" s="73">
        <v>816</v>
      </c>
      <c r="B817" s="74" t="s">
        <v>3273</v>
      </c>
      <c r="C817" s="73" t="s">
        <v>3274</v>
      </c>
      <c r="E817" s="73">
        <v>3</v>
      </c>
      <c r="G817" s="73">
        <v>75000</v>
      </c>
      <c r="H817" s="73">
        <v>1536</v>
      </c>
      <c r="I817" s="73">
        <v>2</v>
      </c>
      <c r="K817" s="73">
        <v>1537</v>
      </c>
      <c r="L817" s="73">
        <v>6</v>
      </c>
      <c r="M817" s="73">
        <v>30</v>
      </c>
      <c r="N817" s="73">
        <v>3</v>
      </c>
      <c r="O817" s="73">
        <v>2</v>
      </c>
      <c r="P817" s="73">
        <v>153</v>
      </c>
      <c r="R817" s="73">
        <v>16</v>
      </c>
      <c r="S817" s="73">
        <v>1</v>
      </c>
    </row>
    <row r="818" spans="1:19">
      <c r="A818" s="73">
        <v>817</v>
      </c>
      <c r="B818" s="73" t="s">
        <v>3275</v>
      </c>
      <c r="C818" s="73" t="s">
        <v>3276</v>
      </c>
      <c r="E818" s="73">
        <v>2</v>
      </c>
      <c r="H818" s="73">
        <v>1536</v>
      </c>
      <c r="I818" s="73">
        <v>10</v>
      </c>
      <c r="J818" s="73">
        <v>9</v>
      </c>
      <c r="K818" s="73">
        <v>1537</v>
      </c>
      <c r="N818" s="73">
        <v>3</v>
      </c>
      <c r="O818" s="73">
        <v>2</v>
      </c>
      <c r="P818" s="73">
        <v>153</v>
      </c>
      <c r="S818" s="73">
        <v>1</v>
      </c>
    </row>
    <row r="819" spans="1:19">
      <c r="A819" s="73">
        <v>818</v>
      </c>
      <c r="C819" s="73" t="s">
        <v>3277</v>
      </c>
      <c r="D819" s="73">
        <v>710</v>
      </c>
      <c r="E819" s="73">
        <v>2</v>
      </c>
      <c r="H819" s="73">
        <v>1536</v>
      </c>
      <c r="I819" s="73">
        <v>4</v>
      </c>
      <c r="K819" s="73">
        <v>1536</v>
      </c>
      <c r="L819" s="73">
        <v>4</v>
      </c>
      <c r="N819" s="73">
        <v>12</v>
      </c>
      <c r="O819" s="73">
        <v>2</v>
      </c>
      <c r="P819" s="73">
        <v>153</v>
      </c>
      <c r="R819" s="73">
        <v>0</v>
      </c>
      <c r="S819" s="73">
        <v>0</v>
      </c>
    </row>
    <row r="820" spans="1:19">
      <c r="A820" s="73">
        <v>819</v>
      </c>
      <c r="C820" s="73" t="s">
        <v>3278</v>
      </c>
      <c r="D820" s="73">
        <v>710</v>
      </c>
      <c r="E820" s="73">
        <v>3</v>
      </c>
      <c r="G820" s="73">
        <v>1000</v>
      </c>
      <c r="H820" s="73">
        <v>1536</v>
      </c>
      <c r="I820" s="73">
        <v>8</v>
      </c>
      <c r="K820" s="73">
        <v>1536</v>
      </c>
      <c r="L820" s="73">
        <v>12</v>
      </c>
      <c r="N820" s="73">
        <v>12</v>
      </c>
      <c r="O820" s="73">
        <v>2</v>
      </c>
      <c r="P820" s="73">
        <v>153</v>
      </c>
      <c r="R820" s="73">
        <v>4</v>
      </c>
      <c r="S820" s="73">
        <v>0</v>
      </c>
    </row>
    <row r="821" spans="1:19">
      <c r="A821" s="73">
        <v>820</v>
      </c>
      <c r="C821" s="73" t="s">
        <v>3279</v>
      </c>
      <c r="D821" s="73">
        <v>740</v>
      </c>
      <c r="E821" s="73">
        <v>2</v>
      </c>
      <c r="G821" s="73">
        <v>3000</v>
      </c>
      <c r="H821" s="73">
        <v>1536</v>
      </c>
      <c r="I821" s="73">
        <v>7</v>
      </c>
      <c r="J821" s="73">
        <v>22</v>
      </c>
      <c r="K821" s="73">
        <v>1536</v>
      </c>
      <c r="L821" s="73">
        <v>7</v>
      </c>
      <c r="M821" s="73">
        <v>22</v>
      </c>
      <c r="N821" s="73">
        <v>12</v>
      </c>
      <c r="O821" s="73">
        <v>2</v>
      </c>
      <c r="P821" s="73">
        <v>153</v>
      </c>
      <c r="Q821" s="73">
        <v>0</v>
      </c>
      <c r="R821" s="73">
        <v>0</v>
      </c>
      <c r="S821" s="73">
        <v>0</v>
      </c>
    </row>
    <row r="822" spans="1:19">
      <c r="A822" s="73">
        <v>821</v>
      </c>
      <c r="B822" s="74" t="s">
        <v>3227</v>
      </c>
      <c r="C822" s="73" t="s">
        <v>3280</v>
      </c>
      <c r="E822" s="73">
        <v>3</v>
      </c>
      <c r="G822" s="73">
        <v>30000</v>
      </c>
      <c r="H822" s="73">
        <v>1537</v>
      </c>
      <c r="I822" s="73">
        <v>5</v>
      </c>
      <c r="J822" s="73">
        <v>17</v>
      </c>
      <c r="K822" s="73">
        <v>1538</v>
      </c>
      <c r="L822" s="73">
        <v>12</v>
      </c>
      <c r="N822" s="73">
        <v>4</v>
      </c>
      <c r="O822" s="73">
        <v>2</v>
      </c>
      <c r="P822" s="73">
        <v>153</v>
      </c>
      <c r="R822" s="73">
        <v>19</v>
      </c>
      <c r="S822" s="73">
        <v>1</v>
      </c>
    </row>
    <row r="823" spans="1:19">
      <c r="A823" s="73">
        <v>822</v>
      </c>
      <c r="B823" s="74" t="s">
        <v>3281</v>
      </c>
      <c r="C823" s="73" t="s">
        <v>3282</v>
      </c>
      <c r="E823" s="73">
        <v>4</v>
      </c>
      <c r="H823" s="73">
        <v>1537</v>
      </c>
      <c r="I823" s="73">
        <v>7</v>
      </c>
      <c r="K823" s="73">
        <v>1539</v>
      </c>
      <c r="N823" s="73">
        <v>3</v>
      </c>
      <c r="O823" s="73">
        <v>2</v>
      </c>
      <c r="P823" s="73">
        <v>153</v>
      </c>
      <c r="S823" s="73">
        <v>2</v>
      </c>
    </row>
    <row r="824" spans="1:19">
      <c r="A824" s="73">
        <v>823</v>
      </c>
      <c r="B824" s="73" t="s">
        <v>3283</v>
      </c>
      <c r="C824" s="73" t="s">
        <v>3284</v>
      </c>
      <c r="E824" s="73">
        <v>2</v>
      </c>
      <c r="G824" s="73">
        <v>150</v>
      </c>
      <c r="H824" s="73">
        <v>1537</v>
      </c>
      <c r="K824" s="73">
        <v>1538</v>
      </c>
      <c r="N824" s="73">
        <v>2</v>
      </c>
      <c r="O824" s="73">
        <v>2</v>
      </c>
      <c r="P824" s="73">
        <v>153</v>
      </c>
      <c r="S824" s="73">
        <v>1</v>
      </c>
    </row>
    <row r="825" spans="1:19">
      <c r="A825" s="73">
        <v>824</v>
      </c>
      <c r="C825" s="73" t="s">
        <v>3285</v>
      </c>
      <c r="D825" s="73">
        <v>710</v>
      </c>
      <c r="E825" s="73">
        <v>3</v>
      </c>
      <c r="H825" s="73">
        <v>1537</v>
      </c>
      <c r="K825" s="73">
        <v>1537</v>
      </c>
      <c r="N825" s="73">
        <v>12</v>
      </c>
      <c r="O825" s="73">
        <v>2</v>
      </c>
      <c r="P825" s="73">
        <v>153</v>
      </c>
      <c r="S825" s="73">
        <v>0</v>
      </c>
    </row>
    <row r="826" spans="1:19">
      <c r="A826" s="73">
        <v>825</v>
      </c>
      <c r="B826" s="73" t="s">
        <v>3286</v>
      </c>
      <c r="C826" s="73" t="s">
        <v>3287</v>
      </c>
      <c r="E826" s="73">
        <v>3</v>
      </c>
      <c r="G826" s="73">
        <v>8000</v>
      </c>
      <c r="H826" s="73">
        <v>1538</v>
      </c>
      <c r="I826" s="73">
        <v>7</v>
      </c>
      <c r="K826" s="73">
        <v>1538</v>
      </c>
      <c r="L826" s="73">
        <v>9</v>
      </c>
      <c r="N826" s="73">
        <v>4</v>
      </c>
      <c r="O826" s="73">
        <v>2</v>
      </c>
      <c r="P826" s="73">
        <v>153</v>
      </c>
      <c r="R826" s="73">
        <v>2</v>
      </c>
      <c r="S826" s="73">
        <v>0</v>
      </c>
    </row>
    <row r="827" spans="1:19">
      <c r="A827" s="73">
        <v>826</v>
      </c>
      <c r="C827" s="73" t="s">
        <v>3288</v>
      </c>
      <c r="E827" s="73">
        <v>2</v>
      </c>
      <c r="H827" s="73">
        <v>1538</v>
      </c>
      <c r="K827" s="73">
        <v>1538</v>
      </c>
      <c r="N827" s="73">
        <v>5</v>
      </c>
      <c r="O827" s="73">
        <v>2</v>
      </c>
      <c r="P827" s="73">
        <v>153</v>
      </c>
      <c r="S827" s="73">
        <v>0</v>
      </c>
    </row>
    <row r="828" spans="1:19">
      <c r="A828" s="73">
        <v>827</v>
      </c>
      <c r="C828" s="73" t="s">
        <v>3289</v>
      </c>
      <c r="E828" s="73">
        <v>2</v>
      </c>
      <c r="H828" s="73">
        <v>1538</v>
      </c>
      <c r="K828" s="73">
        <v>1539</v>
      </c>
      <c r="N828" s="73">
        <v>5</v>
      </c>
      <c r="O828" s="73">
        <v>2</v>
      </c>
      <c r="P828" s="73">
        <v>153</v>
      </c>
      <c r="S828" s="73">
        <v>1</v>
      </c>
    </row>
    <row r="829" spans="1:19">
      <c r="A829" s="73">
        <v>828</v>
      </c>
      <c r="C829" s="73" t="s">
        <v>3290</v>
      </c>
      <c r="E829" s="73">
        <v>2</v>
      </c>
      <c r="H829" s="73">
        <v>1538</v>
      </c>
      <c r="K829" s="73">
        <v>1538</v>
      </c>
      <c r="N829" s="73">
        <v>5</v>
      </c>
      <c r="O829" s="73">
        <v>2</v>
      </c>
      <c r="P829" s="73">
        <v>153</v>
      </c>
      <c r="S829" s="73">
        <v>0</v>
      </c>
    </row>
    <row r="830" spans="1:19">
      <c r="A830" s="73">
        <v>829</v>
      </c>
      <c r="C830" s="73" t="s">
        <v>3291</v>
      </c>
      <c r="D830" s="73">
        <v>740</v>
      </c>
      <c r="E830" s="73">
        <v>2</v>
      </c>
      <c r="H830" s="73">
        <v>1538</v>
      </c>
      <c r="I830" s="73">
        <v>10</v>
      </c>
      <c r="J830" s="73">
        <v>5</v>
      </c>
      <c r="K830" s="73">
        <v>1538</v>
      </c>
      <c r="L830" s="73">
        <v>10</v>
      </c>
      <c r="M830" s="73">
        <v>5</v>
      </c>
      <c r="N830" s="73">
        <v>12</v>
      </c>
      <c r="O830" s="73">
        <v>2</v>
      </c>
      <c r="P830" s="73">
        <v>153</v>
      </c>
      <c r="Q830" s="73">
        <v>0</v>
      </c>
      <c r="R830" s="73">
        <v>0</v>
      </c>
      <c r="S830" s="73">
        <v>0</v>
      </c>
    </row>
    <row r="831" spans="1:19">
      <c r="A831" s="73">
        <v>830</v>
      </c>
      <c r="C831" s="73" t="s">
        <v>3292</v>
      </c>
      <c r="E831" s="73">
        <v>2</v>
      </c>
      <c r="H831" s="73">
        <v>1539</v>
      </c>
      <c r="K831" s="73">
        <v>1539</v>
      </c>
      <c r="N831" s="73">
        <v>1</v>
      </c>
      <c r="O831" s="73">
        <v>2</v>
      </c>
      <c r="P831" s="73">
        <v>153</v>
      </c>
      <c r="S831" s="73">
        <v>0</v>
      </c>
    </row>
    <row r="832" spans="1:19">
      <c r="A832" s="73">
        <v>831</v>
      </c>
      <c r="B832" s="73" t="s">
        <v>3293</v>
      </c>
      <c r="C832" s="73" t="s">
        <v>3294</v>
      </c>
      <c r="E832" s="73">
        <v>2</v>
      </c>
      <c r="G832" s="73">
        <v>3000</v>
      </c>
      <c r="H832" s="73">
        <v>1539</v>
      </c>
      <c r="I832" s="73">
        <v>8</v>
      </c>
      <c r="K832" s="73">
        <v>1540</v>
      </c>
      <c r="L832" s="73">
        <v>2</v>
      </c>
      <c r="M832" s="73">
        <v>14</v>
      </c>
      <c r="N832" s="73">
        <v>3</v>
      </c>
      <c r="O832" s="73">
        <v>2</v>
      </c>
      <c r="P832" s="73">
        <v>153</v>
      </c>
      <c r="R832" s="73">
        <v>6</v>
      </c>
      <c r="S832" s="73">
        <v>1</v>
      </c>
    </row>
    <row r="833" spans="1:19">
      <c r="A833" s="73">
        <v>832</v>
      </c>
      <c r="C833" s="73" t="s">
        <v>3295</v>
      </c>
      <c r="E833" s="73">
        <v>2</v>
      </c>
      <c r="H833" s="73">
        <v>1539</v>
      </c>
      <c r="K833" s="73">
        <v>1539</v>
      </c>
      <c r="N833" s="73">
        <v>1</v>
      </c>
      <c r="O833" s="73">
        <v>2</v>
      </c>
      <c r="P833" s="73">
        <v>153</v>
      </c>
      <c r="S833" s="73">
        <v>0</v>
      </c>
    </row>
    <row r="834" spans="1:19">
      <c r="A834" s="73">
        <v>833</v>
      </c>
      <c r="C834" s="73" t="s">
        <v>3296</v>
      </c>
      <c r="E834" s="73">
        <v>3</v>
      </c>
      <c r="H834" s="73">
        <v>1540</v>
      </c>
      <c r="K834" s="73">
        <v>1545</v>
      </c>
      <c r="N834" s="73">
        <v>3</v>
      </c>
      <c r="O834" s="73">
        <v>2</v>
      </c>
      <c r="P834" s="73">
        <v>154</v>
      </c>
      <c r="S834" s="73">
        <v>5</v>
      </c>
    </row>
    <row r="835" spans="1:19">
      <c r="A835" s="73">
        <v>834</v>
      </c>
      <c r="C835" s="73" t="s">
        <v>3297</v>
      </c>
      <c r="E835" s="73">
        <v>2</v>
      </c>
      <c r="H835" s="73">
        <v>1540</v>
      </c>
      <c r="K835" s="73">
        <v>1540</v>
      </c>
      <c r="N835" s="73">
        <v>10</v>
      </c>
      <c r="O835" s="73">
        <v>2</v>
      </c>
      <c r="P835" s="73">
        <v>154</v>
      </c>
      <c r="S835" s="73">
        <v>0</v>
      </c>
    </row>
    <row r="836" spans="1:19">
      <c r="A836" s="73">
        <v>835</v>
      </c>
      <c r="C836" s="73" t="s">
        <v>3298</v>
      </c>
      <c r="E836" s="73">
        <v>2</v>
      </c>
      <c r="H836" s="73">
        <v>1540</v>
      </c>
      <c r="K836" s="73">
        <v>1572</v>
      </c>
      <c r="N836" s="73">
        <v>4</v>
      </c>
      <c r="O836" s="73">
        <v>2</v>
      </c>
      <c r="P836" s="73">
        <v>154</v>
      </c>
      <c r="S836" s="73">
        <v>32</v>
      </c>
    </row>
    <row r="837" spans="1:19">
      <c r="A837" s="73">
        <v>836</v>
      </c>
      <c r="C837" s="73" t="s">
        <v>3299</v>
      </c>
      <c r="E837" s="73">
        <v>2</v>
      </c>
      <c r="H837" s="73">
        <v>1540</v>
      </c>
      <c r="I837" s="73">
        <v>7</v>
      </c>
      <c r="K837" s="73">
        <v>1541</v>
      </c>
      <c r="M837" s="73">
        <v>13</v>
      </c>
      <c r="N837" s="73">
        <v>4</v>
      </c>
      <c r="O837" s="73">
        <v>2</v>
      </c>
      <c r="P837" s="73">
        <v>154</v>
      </c>
      <c r="S837" s="73">
        <v>1</v>
      </c>
    </row>
    <row r="838" spans="1:19">
      <c r="A838" s="73">
        <v>837</v>
      </c>
      <c r="C838" s="73" t="s">
        <v>3300</v>
      </c>
      <c r="E838" s="73">
        <v>2</v>
      </c>
      <c r="H838" s="73">
        <v>1540</v>
      </c>
      <c r="K838" s="73">
        <v>1540</v>
      </c>
      <c r="N838" s="73">
        <v>3</v>
      </c>
      <c r="O838" s="73">
        <v>2</v>
      </c>
      <c r="P838" s="73">
        <v>154</v>
      </c>
      <c r="S838" s="73">
        <v>0</v>
      </c>
    </row>
    <row r="839" spans="1:19">
      <c r="A839" s="73">
        <v>838</v>
      </c>
      <c r="B839" s="73" t="s">
        <v>3301</v>
      </c>
      <c r="C839" s="73" t="s">
        <v>3302</v>
      </c>
      <c r="E839" s="73">
        <v>2</v>
      </c>
      <c r="H839" s="73">
        <v>1540</v>
      </c>
      <c r="K839" s="73">
        <v>1542</v>
      </c>
      <c r="N839" s="73">
        <v>1</v>
      </c>
      <c r="O839" s="73">
        <v>2</v>
      </c>
      <c r="P839" s="73">
        <v>154</v>
      </c>
      <c r="S839" s="73">
        <v>2</v>
      </c>
    </row>
    <row r="840" spans="1:19">
      <c r="A840" s="73">
        <v>839</v>
      </c>
      <c r="C840" s="73" t="s">
        <v>3303</v>
      </c>
      <c r="E840" s="73">
        <v>2</v>
      </c>
      <c r="H840" s="73">
        <v>1540</v>
      </c>
      <c r="K840" s="73">
        <v>1561</v>
      </c>
      <c r="N840" s="73">
        <v>2</v>
      </c>
      <c r="O840" s="73">
        <v>2</v>
      </c>
      <c r="P840" s="73">
        <v>154</v>
      </c>
      <c r="S840" s="73">
        <v>21</v>
      </c>
    </row>
    <row r="841" spans="1:19">
      <c r="A841" s="73">
        <v>840</v>
      </c>
      <c r="C841" s="73" t="s">
        <v>3304</v>
      </c>
      <c r="D841" s="73">
        <v>710</v>
      </c>
      <c r="E841" s="73">
        <v>2</v>
      </c>
      <c r="H841" s="73">
        <v>1540</v>
      </c>
      <c r="I841" s="73">
        <v>7</v>
      </c>
      <c r="K841" s="73">
        <v>1540</v>
      </c>
      <c r="L841" s="73">
        <v>9</v>
      </c>
      <c r="N841" s="73">
        <v>12</v>
      </c>
      <c r="O841" s="73">
        <v>2</v>
      </c>
      <c r="P841" s="73">
        <v>154</v>
      </c>
      <c r="R841" s="73">
        <v>2</v>
      </c>
      <c r="S841" s="73">
        <v>0</v>
      </c>
    </row>
    <row r="842" spans="1:19">
      <c r="A842" s="73">
        <v>841</v>
      </c>
      <c r="C842" s="73" t="s">
        <v>3305</v>
      </c>
      <c r="D842" s="73">
        <v>710</v>
      </c>
      <c r="E842" s="73">
        <v>2</v>
      </c>
      <c r="G842" s="73">
        <v>440</v>
      </c>
      <c r="H842" s="73">
        <v>1540</v>
      </c>
      <c r="I842" s="73">
        <v>9</v>
      </c>
      <c r="K842" s="73">
        <v>1540</v>
      </c>
      <c r="L842" s="73">
        <v>9</v>
      </c>
      <c r="N842" s="73">
        <v>12</v>
      </c>
      <c r="O842" s="73">
        <v>2</v>
      </c>
      <c r="P842" s="73">
        <v>154</v>
      </c>
      <c r="R842" s="73">
        <v>0</v>
      </c>
      <c r="S842" s="73">
        <v>0</v>
      </c>
    </row>
    <row r="843" spans="1:19">
      <c r="A843" s="73">
        <v>842</v>
      </c>
      <c r="C843" s="73" t="s">
        <v>3306</v>
      </c>
      <c r="E843" s="73">
        <v>2</v>
      </c>
      <c r="G843" s="73">
        <v>20000</v>
      </c>
      <c r="H843" s="73">
        <v>1541</v>
      </c>
      <c r="K843" s="73">
        <v>1544</v>
      </c>
      <c r="N843" s="73">
        <v>4</v>
      </c>
      <c r="O843" s="73">
        <v>2</v>
      </c>
      <c r="P843" s="73">
        <v>154</v>
      </c>
      <c r="S843" s="73">
        <v>3</v>
      </c>
    </row>
    <row r="844" spans="1:19">
      <c r="A844" s="73">
        <v>843</v>
      </c>
      <c r="B844" s="74" t="s">
        <v>3307</v>
      </c>
      <c r="C844" s="73" t="s">
        <v>3308</v>
      </c>
      <c r="E844" s="73">
        <v>2</v>
      </c>
      <c r="G844" s="73">
        <v>7000</v>
      </c>
      <c r="H844" s="73">
        <v>1541</v>
      </c>
      <c r="I844" s="73">
        <v>9</v>
      </c>
      <c r="K844" s="73">
        <v>1541</v>
      </c>
      <c r="L844" s="73">
        <v>10</v>
      </c>
      <c r="M844" s="73">
        <v>27</v>
      </c>
      <c r="N844" s="73">
        <v>5</v>
      </c>
      <c r="O844" s="73">
        <v>2</v>
      </c>
      <c r="P844" s="73">
        <v>154</v>
      </c>
      <c r="R844" s="73">
        <v>1</v>
      </c>
      <c r="S844" s="73">
        <v>0</v>
      </c>
    </row>
    <row r="845" spans="1:19">
      <c r="A845" s="73">
        <v>844</v>
      </c>
      <c r="B845" s="73" t="s">
        <v>3309</v>
      </c>
      <c r="C845" s="73" t="s">
        <v>3310</v>
      </c>
      <c r="E845" s="73">
        <v>2</v>
      </c>
      <c r="H845" s="73">
        <v>1541</v>
      </c>
      <c r="I845" s="73">
        <v>6</v>
      </c>
      <c r="J845" s="73">
        <v>26</v>
      </c>
      <c r="K845" s="73">
        <v>1542</v>
      </c>
      <c r="N845" s="73">
        <v>2</v>
      </c>
      <c r="O845" s="73">
        <v>2</v>
      </c>
      <c r="P845" s="73">
        <v>154</v>
      </c>
      <c r="S845" s="73">
        <v>1</v>
      </c>
    </row>
    <row r="846" spans="1:19">
      <c r="A846" s="73">
        <v>845</v>
      </c>
      <c r="C846" s="73" t="s">
        <v>3311</v>
      </c>
      <c r="E846" s="73">
        <v>2</v>
      </c>
      <c r="G846" s="73">
        <v>200000</v>
      </c>
      <c r="H846" s="73">
        <v>1541</v>
      </c>
      <c r="I846" s="73">
        <v>7</v>
      </c>
      <c r="K846" s="73">
        <v>1542</v>
      </c>
      <c r="L846" s="73">
        <v>6</v>
      </c>
      <c r="N846" s="73">
        <v>12</v>
      </c>
      <c r="O846" s="73">
        <v>2</v>
      </c>
      <c r="P846" s="73">
        <v>154</v>
      </c>
      <c r="R846" s="73">
        <v>11</v>
      </c>
      <c r="S846" s="73">
        <v>1</v>
      </c>
    </row>
    <row r="847" spans="1:19">
      <c r="A847" s="73">
        <v>846</v>
      </c>
      <c r="C847" s="73" t="s">
        <v>3312</v>
      </c>
      <c r="D847" s="73">
        <v>740</v>
      </c>
      <c r="E847" s="73">
        <v>3</v>
      </c>
      <c r="G847" s="73">
        <v>800</v>
      </c>
      <c r="H847" s="73">
        <v>1541</v>
      </c>
      <c r="I847" s="73">
        <v>1</v>
      </c>
      <c r="J847" s="73">
        <v>13</v>
      </c>
      <c r="K847" s="73">
        <v>1541</v>
      </c>
      <c r="L847" s="73">
        <v>1</v>
      </c>
      <c r="M847" s="73">
        <v>13</v>
      </c>
      <c r="N847" s="73">
        <v>12</v>
      </c>
      <c r="O847" s="73">
        <v>2</v>
      </c>
      <c r="P847" s="73">
        <v>154</v>
      </c>
      <c r="Q847" s="73">
        <v>0</v>
      </c>
      <c r="R847" s="73">
        <v>0</v>
      </c>
      <c r="S847" s="73">
        <v>0</v>
      </c>
    </row>
    <row r="848" spans="1:19">
      <c r="A848" s="73">
        <v>847</v>
      </c>
      <c r="B848" s="74" t="s">
        <v>3313</v>
      </c>
      <c r="C848" s="73" t="s">
        <v>3314</v>
      </c>
      <c r="E848" s="73">
        <v>5</v>
      </c>
      <c r="F848" s="73">
        <v>77000</v>
      </c>
      <c r="G848" s="73">
        <v>77000</v>
      </c>
      <c r="H848" s="73">
        <v>1542</v>
      </c>
      <c r="I848" s="73">
        <v>7</v>
      </c>
      <c r="J848" s="73">
        <v>12</v>
      </c>
      <c r="K848" s="73">
        <v>1544</v>
      </c>
      <c r="L848" s="73">
        <v>9</v>
      </c>
      <c r="M848" s="73">
        <v>18</v>
      </c>
      <c r="N848" s="73">
        <v>3</v>
      </c>
      <c r="O848" s="73">
        <v>2</v>
      </c>
      <c r="P848" s="73">
        <v>154</v>
      </c>
      <c r="Q848" s="73">
        <v>786</v>
      </c>
      <c r="R848" s="73">
        <v>26</v>
      </c>
      <c r="S848" s="73">
        <v>2</v>
      </c>
    </row>
    <row r="849" spans="1:19">
      <c r="A849" s="73">
        <v>848</v>
      </c>
      <c r="B849" s="73" t="s">
        <v>3315</v>
      </c>
      <c r="C849" s="73" t="s">
        <v>3316</v>
      </c>
      <c r="E849" s="73">
        <v>3</v>
      </c>
      <c r="H849" s="73">
        <v>1542</v>
      </c>
      <c r="K849" s="73">
        <v>1543</v>
      </c>
      <c r="N849" s="73">
        <v>3</v>
      </c>
      <c r="O849" s="73">
        <v>2</v>
      </c>
      <c r="P849" s="73">
        <v>154</v>
      </c>
      <c r="S849" s="73">
        <v>1</v>
      </c>
    </row>
    <row r="850" spans="1:19">
      <c r="A850" s="73">
        <v>849</v>
      </c>
      <c r="C850" s="73" t="s">
        <v>3317</v>
      </c>
      <c r="E850" s="73">
        <v>3</v>
      </c>
      <c r="H850" s="73">
        <v>1542</v>
      </c>
      <c r="I850" s="73">
        <v>8</v>
      </c>
      <c r="K850" s="73">
        <v>1542</v>
      </c>
      <c r="L850" s="73">
        <v>8</v>
      </c>
      <c r="N850" s="73">
        <v>3</v>
      </c>
      <c r="O850" s="73">
        <v>2</v>
      </c>
      <c r="P850" s="73">
        <v>154</v>
      </c>
      <c r="R850" s="73">
        <v>0</v>
      </c>
      <c r="S850" s="73">
        <v>0</v>
      </c>
    </row>
    <row r="851" spans="1:19">
      <c r="A851" s="73">
        <v>850</v>
      </c>
      <c r="B851" s="74" t="s">
        <v>3077</v>
      </c>
      <c r="C851" s="73" t="s">
        <v>3318</v>
      </c>
      <c r="E851" s="73">
        <v>2</v>
      </c>
      <c r="G851" s="73">
        <v>1300</v>
      </c>
      <c r="H851" s="73">
        <v>1542</v>
      </c>
      <c r="K851" s="73">
        <v>1542</v>
      </c>
      <c r="L851" s="73">
        <v>11</v>
      </c>
      <c r="M851" s="73">
        <v>25</v>
      </c>
      <c r="N851" s="73">
        <v>3</v>
      </c>
      <c r="O851" s="73">
        <v>2</v>
      </c>
      <c r="P851" s="73">
        <v>154</v>
      </c>
      <c r="S851" s="73">
        <v>0</v>
      </c>
    </row>
    <row r="852" spans="1:19">
      <c r="A852" s="73">
        <v>851</v>
      </c>
      <c r="C852" s="73" t="s">
        <v>3319</v>
      </c>
      <c r="E852" s="73">
        <v>4</v>
      </c>
      <c r="H852" s="73">
        <v>1542</v>
      </c>
      <c r="K852" s="73">
        <v>1544</v>
      </c>
      <c r="N852" s="73">
        <v>5</v>
      </c>
      <c r="O852" s="73">
        <v>2</v>
      </c>
      <c r="P852" s="73">
        <v>154</v>
      </c>
      <c r="S852" s="73">
        <v>2</v>
      </c>
    </row>
    <row r="853" spans="1:19">
      <c r="A853" s="73">
        <v>852</v>
      </c>
      <c r="C853" s="73" t="s">
        <v>3320</v>
      </c>
      <c r="D853" s="73">
        <v>710</v>
      </c>
      <c r="E853" s="73">
        <v>2</v>
      </c>
      <c r="H853" s="73">
        <v>1542</v>
      </c>
      <c r="K853" s="73">
        <v>1542</v>
      </c>
      <c r="N853" s="73">
        <v>12</v>
      </c>
      <c r="O853" s="73">
        <v>2</v>
      </c>
      <c r="P853" s="73">
        <v>154</v>
      </c>
      <c r="S853" s="73">
        <v>0</v>
      </c>
    </row>
    <row r="854" spans="1:19">
      <c r="A854" s="73">
        <v>853</v>
      </c>
      <c r="C854" s="73" t="s">
        <v>3321</v>
      </c>
      <c r="D854" s="73">
        <v>710</v>
      </c>
      <c r="E854" s="73">
        <v>2</v>
      </c>
      <c r="G854" s="73">
        <v>5000</v>
      </c>
      <c r="H854" s="73">
        <v>1542</v>
      </c>
      <c r="I854" s="73">
        <v>5</v>
      </c>
      <c r="K854" s="73">
        <v>1542</v>
      </c>
      <c r="L854" s="73">
        <v>5</v>
      </c>
      <c r="N854" s="73">
        <v>12</v>
      </c>
      <c r="O854" s="73">
        <v>2</v>
      </c>
      <c r="P854" s="73">
        <v>154</v>
      </c>
      <c r="R854" s="73">
        <v>0</v>
      </c>
      <c r="S854" s="73">
        <v>0</v>
      </c>
    </row>
    <row r="855" spans="1:19">
      <c r="A855" s="73">
        <v>854</v>
      </c>
      <c r="C855" s="73" t="s">
        <v>3322</v>
      </c>
      <c r="E855" s="73">
        <v>2</v>
      </c>
      <c r="H855" s="73">
        <v>1543</v>
      </c>
      <c r="K855" s="73">
        <v>1543</v>
      </c>
      <c r="N855" s="73">
        <v>5</v>
      </c>
      <c r="O855" s="73">
        <v>2</v>
      </c>
      <c r="P855" s="73">
        <v>154</v>
      </c>
      <c r="S855" s="73">
        <v>0</v>
      </c>
    </row>
    <row r="856" spans="1:19">
      <c r="A856" s="73">
        <v>855</v>
      </c>
      <c r="C856" s="73" t="s">
        <v>3323</v>
      </c>
      <c r="D856" s="73">
        <v>710</v>
      </c>
      <c r="E856" s="73">
        <v>2</v>
      </c>
      <c r="H856" s="73">
        <v>1543</v>
      </c>
      <c r="I856" s="73">
        <v>1</v>
      </c>
      <c r="K856" s="73">
        <v>1543</v>
      </c>
      <c r="L856" s="73">
        <v>1</v>
      </c>
      <c r="N856" s="73">
        <v>12</v>
      </c>
      <c r="O856" s="73">
        <v>2</v>
      </c>
      <c r="P856" s="73">
        <v>154</v>
      </c>
      <c r="R856" s="73">
        <v>0</v>
      </c>
      <c r="S856" s="73">
        <v>0</v>
      </c>
    </row>
    <row r="857" spans="1:19">
      <c r="A857" s="73">
        <v>856</v>
      </c>
      <c r="C857" s="73" t="s">
        <v>3324</v>
      </c>
      <c r="D857" s="73">
        <v>710</v>
      </c>
      <c r="E857" s="73">
        <v>2</v>
      </c>
      <c r="G857" s="73">
        <v>32</v>
      </c>
      <c r="H857" s="73">
        <v>1543</v>
      </c>
      <c r="I857" s="73">
        <v>8</v>
      </c>
      <c r="K857" s="73">
        <v>1543</v>
      </c>
      <c r="L857" s="73">
        <v>10</v>
      </c>
      <c r="N857" s="73">
        <v>12</v>
      </c>
      <c r="O857" s="73">
        <v>2</v>
      </c>
      <c r="P857" s="73">
        <v>154</v>
      </c>
      <c r="R857" s="73">
        <v>2</v>
      </c>
      <c r="S857" s="73">
        <v>0</v>
      </c>
    </row>
    <row r="858" spans="1:19">
      <c r="A858" s="73">
        <v>857</v>
      </c>
      <c r="C858" s="73" t="s">
        <v>3325</v>
      </c>
      <c r="D858" s="73">
        <v>740</v>
      </c>
      <c r="E858" s="73">
        <v>2</v>
      </c>
      <c r="H858" s="73">
        <v>1543</v>
      </c>
      <c r="I858" s="73">
        <v>8</v>
      </c>
      <c r="J858" s="73">
        <v>10</v>
      </c>
      <c r="K858" s="73">
        <v>1543</v>
      </c>
      <c r="L858" s="73">
        <v>8</v>
      </c>
      <c r="M858" s="73">
        <v>10</v>
      </c>
      <c r="N858" s="73">
        <v>12</v>
      </c>
      <c r="O858" s="73">
        <v>2</v>
      </c>
      <c r="P858" s="73">
        <v>154</v>
      </c>
      <c r="Q858" s="73">
        <v>0</v>
      </c>
      <c r="R858" s="73">
        <v>0</v>
      </c>
      <c r="S858" s="73">
        <v>0</v>
      </c>
    </row>
    <row r="859" spans="1:19">
      <c r="A859" s="73">
        <v>858</v>
      </c>
      <c r="B859" s="74" t="s">
        <v>3326</v>
      </c>
      <c r="C859" s="73" t="s">
        <v>3327</v>
      </c>
      <c r="E859" s="73">
        <v>2</v>
      </c>
      <c r="G859" s="73">
        <v>8250</v>
      </c>
      <c r="H859" s="73">
        <v>1544</v>
      </c>
      <c r="I859" s="73">
        <v>7</v>
      </c>
      <c r="J859" s="73">
        <v>14</v>
      </c>
      <c r="K859" s="73">
        <v>1546</v>
      </c>
      <c r="L859" s="73">
        <v>6</v>
      </c>
      <c r="M859" s="73">
        <v>7</v>
      </c>
      <c r="N859" s="73">
        <v>3</v>
      </c>
      <c r="O859" s="73">
        <v>2</v>
      </c>
      <c r="P859" s="73">
        <v>154</v>
      </c>
      <c r="Q859" s="73">
        <v>683</v>
      </c>
      <c r="R859" s="73">
        <v>23</v>
      </c>
      <c r="S859" s="73">
        <v>2</v>
      </c>
    </row>
    <row r="860" spans="1:19">
      <c r="A860" s="73">
        <v>859</v>
      </c>
      <c r="B860" s="73" t="s">
        <v>3328</v>
      </c>
      <c r="C860" s="73" t="s">
        <v>3329</v>
      </c>
      <c r="E860" s="73">
        <v>2</v>
      </c>
      <c r="F860" s="73">
        <v>5500</v>
      </c>
      <c r="G860" s="73">
        <v>5500</v>
      </c>
      <c r="H860" s="73">
        <v>1544</v>
      </c>
      <c r="I860" s="73">
        <v>5</v>
      </c>
      <c r="J860" s="73">
        <v>3</v>
      </c>
      <c r="K860" s="73">
        <v>1547</v>
      </c>
      <c r="L860" s="73">
        <v>9</v>
      </c>
      <c r="M860" s="73">
        <v>10</v>
      </c>
      <c r="N860" s="73">
        <v>3</v>
      </c>
      <c r="O860" s="73">
        <v>2</v>
      </c>
      <c r="P860" s="73">
        <v>154</v>
      </c>
      <c r="Q860" s="73">
        <v>1207</v>
      </c>
      <c r="R860" s="73">
        <v>40</v>
      </c>
      <c r="S860" s="73">
        <v>3</v>
      </c>
    </row>
    <row r="861" spans="1:19">
      <c r="A861" s="73">
        <v>860</v>
      </c>
      <c r="C861" s="73" t="s">
        <v>3330</v>
      </c>
      <c r="D861" s="73">
        <v>710</v>
      </c>
      <c r="E861" s="73">
        <v>2</v>
      </c>
      <c r="H861" s="73">
        <v>1544</v>
      </c>
      <c r="I861" s="73">
        <v>7</v>
      </c>
      <c r="K861" s="73">
        <v>1544</v>
      </c>
      <c r="L861" s="73">
        <v>10</v>
      </c>
      <c r="N861" s="73">
        <v>12</v>
      </c>
      <c r="O861" s="73">
        <v>2</v>
      </c>
      <c r="P861" s="73">
        <v>154</v>
      </c>
      <c r="R861" s="73">
        <v>3</v>
      </c>
      <c r="S861" s="73">
        <v>0</v>
      </c>
    </row>
    <row r="862" spans="1:19">
      <c r="A862" s="73">
        <v>861</v>
      </c>
      <c r="C862" s="73" t="s">
        <v>3331</v>
      </c>
      <c r="D862" s="73">
        <v>710</v>
      </c>
      <c r="E862" s="73">
        <v>2</v>
      </c>
      <c r="G862" s="73">
        <v>200</v>
      </c>
      <c r="H862" s="73">
        <v>1544</v>
      </c>
      <c r="K862" s="73">
        <v>1545</v>
      </c>
      <c r="L862" s="73">
        <v>8</v>
      </c>
      <c r="N862" s="73">
        <v>12</v>
      </c>
      <c r="O862" s="73">
        <v>2</v>
      </c>
      <c r="P862" s="73">
        <v>154</v>
      </c>
      <c r="S862" s="73">
        <v>1</v>
      </c>
    </row>
    <row r="863" spans="1:19">
      <c r="A863" s="73">
        <v>862</v>
      </c>
      <c r="C863" s="73" t="s">
        <v>3332</v>
      </c>
      <c r="E863" s="73">
        <v>2</v>
      </c>
      <c r="H863" s="73">
        <v>1545</v>
      </c>
      <c r="K863" s="73">
        <v>1545</v>
      </c>
      <c r="N863" s="73">
        <v>3</v>
      </c>
      <c r="O863" s="73">
        <v>2</v>
      </c>
      <c r="P863" s="73">
        <v>154</v>
      </c>
      <c r="S863" s="73">
        <v>0</v>
      </c>
    </row>
    <row r="864" spans="1:19">
      <c r="A864" s="73">
        <v>863</v>
      </c>
      <c r="C864" s="73" t="s">
        <v>3333</v>
      </c>
      <c r="E864" s="73">
        <v>2</v>
      </c>
      <c r="H864" s="73">
        <v>1545</v>
      </c>
      <c r="K864" s="73">
        <v>1549</v>
      </c>
      <c r="N864" s="73">
        <v>5</v>
      </c>
      <c r="O864" s="73">
        <v>2</v>
      </c>
      <c r="P864" s="73">
        <v>154</v>
      </c>
      <c r="S864" s="73">
        <v>4</v>
      </c>
    </row>
    <row r="865" spans="1:19">
      <c r="A865" s="73">
        <v>864</v>
      </c>
      <c r="C865" s="73" t="s">
        <v>3334</v>
      </c>
      <c r="E865" s="73">
        <v>2</v>
      </c>
      <c r="H865" s="73">
        <v>1545</v>
      </c>
      <c r="K865" s="73">
        <v>1545</v>
      </c>
      <c r="N865" s="73">
        <v>8</v>
      </c>
      <c r="O865" s="73">
        <v>2</v>
      </c>
      <c r="P865" s="73">
        <v>154</v>
      </c>
      <c r="S865" s="73">
        <v>0</v>
      </c>
    </row>
    <row r="866" spans="1:19">
      <c r="A866" s="73">
        <v>865</v>
      </c>
      <c r="C866" s="73" t="s">
        <v>3335</v>
      </c>
      <c r="E866" s="73">
        <v>2</v>
      </c>
      <c r="H866" s="73">
        <v>1545</v>
      </c>
      <c r="K866" s="73">
        <v>1547</v>
      </c>
      <c r="N866" s="73">
        <v>8</v>
      </c>
      <c r="O866" s="73">
        <v>2</v>
      </c>
      <c r="P866" s="73">
        <v>154</v>
      </c>
      <c r="S866" s="73">
        <v>2</v>
      </c>
    </row>
    <row r="867" spans="1:19">
      <c r="A867" s="73">
        <v>866</v>
      </c>
      <c r="C867" s="73" t="s">
        <v>3336</v>
      </c>
      <c r="D867" s="73">
        <v>710</v>
      </c>
      <c r="E867" s="73">
        <v>2</v>
      </c>
      <c r="G867" s="73">
        <v>100</v>
      </c>
      <c r="H867" s="73">
        <v>1545</v>
      </c>
      <c r="I867" s="73">
        <v>9</v>
      </c>
      <c r="K867" s="73">
        <v>1546</v>
      </c>
      <c r="L867" s="73">
        <v>9</v>
      </c>
      <c r="N867" s="73">
        <v>12</v>
      </c>
      <c r="O867" s="73">
        <v>2</v>
      </c>
      <c r="P867" s="73">
        <v>154</v>
      </c>
      <c r="R867" s="73">
        <v>12</v>
      </c>
      <c r="S867" s="73">
        <v>1</v>
      </c>
    </row>
    <row r="868" spans="1:19">
      <c r="A868" s="73">
        <v>867</v>
      </c>
      <c r="B868" s="74" t="s">
        <v>865</v>
      </c>
      <c r="C868" s="73" t="s">
        <v>3337</v>
      </c>
      <c r="E868" s="73">
        <v>5</v>
      </c>
      <c r="G868" s="73">
        <v>8000</v>
      </c>
      <c r="H868" s="73">
        <v>1546</v>
      </c>
      <c r="I868" s="73">
        <v>10</v>
      </c>
      <c r="J868" s="73">
        <v>30</v>
      </c>
      <c r="K868" s="73">
        <v>1547</v>
      </c>
      <c r="L868" s="73">
        <v>4</v>
      </c>
      <c r="M868" s="73">
        <v>24</v>
      </c>
      <c r="N868" s="73">
        <v>3</v>
      </c>
      <c r="O868" s="73">
        <v>2</v>
      </c>
      <c r="P868" s="73">
        <v>154</v>
      </c>
      <c r="Q868" s="73">
        <v>174</v>
      </c>
      <c r="R868" s="73">
        <v>6</v>
      </c>
      <c r="S868" s="73">
        <v>1</v>
      </c>
    </row>
    <row r="869" spans="1:19">
      <c r="A869" s="73">
        <v>868</v>
      </c>
      <c r="C869" s="73" t="s">
        <v>3338</v>
      </c>
      <c r="E869" s="73">
        <v>2</v>
      </c>
      <c r="H869" s="73">
        <v>1546</v>
      </c>
      <c r="K869" s="73">
        <v>1546</v>
      </c>
      <c r="N869" s="73">
        <v>1</v>
      </c>
      <c r="O869" s="73">
        <v>2</v>
      </c>
      <c r="P869" s="73">
        <v>154</v>
      </c>
      <c r="S869" s="73">
        <v>0</v>
      </c>
    </row>
    <row r="870" spans="1:19">
      <c r="A870" s="73">
        <v>869</v>
      </c>
      <c r="B870" s="73" t="s">
        <v>3339</v>
      </c>
      <c r="C870" s="73" t="s">
        <v>3340</v>
      </c>
      <c r="E870" s="73">
        <v>2</v>
      </c>
      <c r="H870" s="73">
        <v>1546</v>
      </c>
      <c r="I870" s="73">
        <v>1</v>
      </c>
      <c r="K870" s="73">
        <v>1546</v>
      </c>
      <c r="L870" s="73">
        <v>1</v>
      </c>
      <c r="M870" s="73">
        <v>8</v>
      </c>
      <c r="N870" s="73">
        <v>2</v>
      </c>
      <c r="O870" s="73">
        <v>2</v>
      </c>
      <c r="P870" s="73">
        <v>154</v>
      </c>
      <c r="R870" s="73">
        <v>0</v>
      </c>
      <c r="S870" s="73">
        <v>0</v>
      </c>
    </row>
    <row r="871" spans="1:19">
      <c r="A871" s="73">
        <v>870</v>
      </c>
      <c r="C871" s="73" t="s">
        <v>3341</v>
      </c>
      <c r="D871" s="73">
        <v>710</v>
      </c>
      <c r="E871" s="73">
        <v>2</v>
      </c>
      <c r="G871" s="73">
        <v>693</v>
      </c>
      <c r="H871" s="73">
        <v>1546</v>
      </c>
      <c r="I871" s="73">
        <v>3</v>
      </c>
      <c r="K871" s="73">
        <v>1547</v>
      </c>
      <c r="L871" s="73">
        <v>4</v>
      </c>
      <c r="N871" s="73">
        <v>12</v>
      </c>
      <c r="O871" s="73">
        <v>2</v>
      </c>
      <c r="P871" s="73">
        <v>154</v>
      </c>
      <c r="R871" s="73">
        <v>13</v>
      </c>
      <c r="S871" s="73">
        <v>1</v>
      </c>
    </row>
    <row r="872" spans="1:19">
      <c r="A872" s="73">
        <v>871</v>
      </c>
      <c r="C872" s="73" t="s">
        <v>3342</v>
      </c>
      <c r="D872" s="73">
        <v>740</v>
      </c>
      <c r="E872" s="73">
        <v>2</v>
      </c>
      <c r="H872" s="73">
        <v>1546</v>
      </c>
      <c r="I872" s="73">
        <v>4</v>
      </c>
      <c r="J872" s="73">
        <v>20</v>
      </c>
      <c r="K872" s="73">
        <v>1546</v>
      </c>
      <c r="L872" s="73">
        <v>4</v>
      </c>
      <c r="M872" s="73">
        <v>20</v>
      </c>
      <c r="N872" s="73">
        <v>12</v>
      </c>
      <c r="O872" s="73">
        <v>2</v>
      </c>
      <c r="P872" s="73">
        <v>154</v>
      </c>
      <c r="Q872" s="73">
        <v>0</v>
      </c>
      <c r="R872" s="73">
        <v>0</v>
      </c>
      <c r="S872" s="73">
        <v>0</v>
      </c>
    </row>
    <row r="873" spans="1:19">
      <c r="A873" s="73">
        <v>872</v>
      </c>
      <c r="C873" s="73" t="s">
        <v>3343</v>
      </c>
      <c r="E873" s="73">
        <v>3</v>
      </c>
      <c r="G873" s="73">
        <v>5250</v>
      </c>
      <c r="H873" s="73">
        <v>1547</v>
      </c>
      <c r="I873" s="73">
        <v>7</v>
      </c>
      <c r="J873" s="73">
        <v>21</v>
      </c>
      <c r="K873" s="73">
        <v>1550</v>
      </c>
      <c r="L873" s="73">
        <v>3</v>
      </c>
      <c r="M873" s="73">
        <v>24</v>
      </c>
      <c r="N873" s="73">
        <v>3</v>
      </c>
      <c r="O873" s="73">
        <v>2</v>
      </c>
      <c r="P873" s="73">
        <v>154</v>
      </c>
      <c r="Q873" s="73">
        <v>963</v>
      </c>
      <c r="R873" s="73">
        <v>32</v>
      </c>
      <c r="S873" s="73">
        <v>3</v>
      </c>
    </row>
    <row r="874" spans="1:19">
      <c r="A874" s="73">
        <v>873</v>
      </c>
      <c r="C874" s="73" t="s">
        <v>3344</v>
      </c>
      <c r="E874" s="73">
        <v>2</v>
      </c>
      <c r="G874" s="73">
        <v>1200</v>
      </c>
      <c r="H874" s="73">
        <v>1547</v>
      </c>
      <c r="K874" s="73">
        <v>1547</v>
      </c>
      <c r="N874" s="73">
        <v>4</v>
      </c>
      <c r="O874" s="73">
        <v>2</v>
      </c>
      <c r="P874" s="73">
        <v>154</v>
      </c>
      <c r="S874" s="73">
        <v>0</v>
      </c>
    </row>
    <row r="875" spans="1:19">
      <c r="A875" s="73">
        <v>874</v>
      </c>
      <c r="C875" s="73" t="s">
        <v>3345</v>
      </c>
      <c r="E875" s="73">
        <v>2</v>
      </c>
      <c r="H875" s="73">
        <v>1547</v>
      </c>
      <c r="K875" s="73">
        <v>1547</v>
      </c>
      <c r="N875" s="73">
        <v>5</v>
      </c>
      <c r="O875" s="73">
        <v>2</v>
      </c>
      <c r="P875" s="73">
        <v>154</v>
      </c>
      <c r="S875" s="73">
        <v>0</v>
      </c>
    </row>
    <row r="876" spans="1:19">
      <c r="A876" s="73">
        <v>875</v>
      </c>
      <c r="C876" s="73" t="s">
        <v>3346</v>
      </c>
      <c r="D876" s="73">
        <v>710</v>
      </c>
      <c r="E876" s="73">
        <v>2</v>
      </c>
      <c r="H876" s="73">
        <v>1547</v>
      </c>
      <c r="I876" s="73">
        <v>4</v>
      </c>
      <c r="K876" s="73">
        <v>1547</v>
      </c>
      <c r="L876" s="73">
        <v>5</v>
      </c>
      <c r="N876" s="73">
        <v>12</v>
      </c>
      <c r="O876" s="73">
        <v>2</v>
      </c>
      <c r="P876" s="73">
        <v>154</v>
      </c>
      <c r="R876" s="73">
        <v>1</v>
      </c>
      <c r="S876" s="73">
        <v>0</v>
      </c>
    </row>
    <row r="877" spans="1:19">
      <c r="A877" s="73">
        <v>876</v>
      </c>
      <c r="C877" s="73" t="s">
        <v>3347</v>
      </c>
      <c r="E877" s="73">
        <v>3</v>
      </c>
      <c r="G877" s="73">
        <v>13100</v>
      </c>
      <c r="H877" s="73">
        <v>1547</v>
      </c>
      <c r="I877" s="73">
        <v>12</v>
      </c>
      <c r="K877" s="73">
        <v>1548</v>
      </c>
      <c r="L877" s="73">
        <v>4</v>
      </c>
      <c r="N877" s="73">
        <v>12</v>
      </c>
      <c r="O877" s="73">
        <v>2</v>
      </c>
      <c r="P877" s="73">
        <v>154</v>
      </c>
      <c r="R877" s="73">
        <v>4</v>
      </c>
      <c r="S877" s="73">
        <v>1</v>
      </c>
    </row>
    <row r="878" spans="1:19">
      <c r="A878" s="73">
        <v>877</v>
      </c>
      <c r="B878" s="73" t="s">
        <v>3348</v>
      </c>
      <c r="C878" s="73" t="s">
        <v>3349</v>
      </c>
      <c r="E878" s="73">
        <v>2</v>
      </c>
      <c r="G878" s="73">
        <v>100</v>
      </c>
      <c r="H878" s="73">
        <v>1548</v>
      </c>
      <c r="K878" s="73">
        <v>1548</v>
      </c>
      <c r="N878" s="73">
        <v>3</v>
      </c>
      <c r="O878" s="73">
        <v>2</v>
      </c>
      <c r="P878" s="73">
        <v>154</v>
      </c>
      <c r="S878" s="73">
        <v>0</v>
      </c>
    </row>
    <row r="879" spans="1:19">
      <c r="A879" s="73">
        <v>878</v>
      </c>
      <c r="B879" s="73" t="s">
        <v>3350</v>
      </c>
      <c r="C879" s="73" t="s">
        <v>3351</v>
      </c>
      <c r="E879" s="73">
        <v>2</v>
      </c>
      <c r="G879" s="73">
        <v>46</v>
      </c>
      <c r="H879" s="73">
        <v>1548</v>
      </c>
      <c r="I879" s="73">
        <v>4</v>
      </c>
      <c r="K879" s="73">
        <v>1548</v>
      </c>
      <c r="L879" s="73">
        <v>4</v>
      </c>
      <c r="M879" s="73">
        <v>9</v>
      </c>
      <c r="N879" s="73">
        <v>2</v>
      </c>
      <c r="O879" s="73">
        <v>2</v>
      </c>
      <c r="P879" s="73">
        <v>154</v>
      </c>
      <c r="R879" s="73">
        <v>0</v>
      </c>
      <c r="S879" s="73">
        <v>0</v>
      </c>
    </row>
    <row r="880" spans="1:19">
      <c r="A880" s="73">
        <v>879</v>
      </c>
      <c r="C880" s="73" t="s">
        <v>3352</v>
      </c>
      <c r="E880" s="73">
        <v>2</v>
      </c>
      <c r="G880" s="73">
        <v>6000</v>
      </c>
      <c r="H880" s="73">
        <v>1548</v>
      </c>
      <c r="I880" s="73">
        <v>8</v>
      </c>
      <c r="J880" s="73">
        <v>15</v>
      </c>
      <c r="K880" s="73">
        <v>1550</v>
      </c>
      <c r="L880" s="73">
        <v>3</v>
      </c>
      <c r="M880" s="73">
        <v>24</v>
      </c>
      <c r="N880" s="73">
        <v>3</v>
      </c>
      <c r="O880" s="73">
        <v>2</v>
      </c>
      <c r="P880" s="73">
        <v>154</v>
      </c>
      <c r="Q880" s="73">
        <v>579</v>
      </c>
      <c r="R880" s="73">
        <v>19</v>
      </c>
      <c r="S880" s="73">
        <v>2</v>
      </c>
    </row>
    <row r="881" spans="1:19">
      <c r="A881" s="73">
        <v>880</v>
      </c>
      <c r="C881" s="73" t="s">
        <v>3353</v>
      </c>
      <c r="D881" s="73">
        <v>710</v>
      </c>
      <c r="E881" s="73">
        <v>2</v>
      </c>
      <c r="H881" s="73">
        <v>1548</v>
      </c>
      <c r="I881" s="73">
        <v>8</v>
      </c>
      <c r="K881" s="73">
        <v>1549</v>
      </c>
      <c r="L881" s="73">
        <v>2</v>
      </c>
      <c r="N881" s="73">
        <v>12</v>
      </c>
      <c r="O881" s="73">
        <v>2</v>
      </c>
      <c r="P881" s="73">
        <v>154</v>
      </c>
      <c r="R881" s="73">
        <v>6</v>
      </c>
      <c r="S881" s="73">
        <v>1</v>
      </c>
    </row>
    <row r="882" spans="1:19">
      <c r="A882" s="73">
        <v>881</v>
      </c>
      <c r="C882" s="73" t="s">
        <v>3354</v>
      </c>
      <c r="D882" s="73">
        <v>740</v>
      </c>
      <c r="E882" s="73">
        <v>2</v>
      </c>
      <c r="H882" s="73">
        <v>1548</v>
      </c>
      <c r="I882" s="73">
        <v>3</v>
      </c>
      <c r="J882" s="73">
        <v>19</v>
      </c>
      <c r="K882" s="73">
        <v>1548</v>
      </c>
      <c r="L882" s="73">
        <v>3</v>
      </c>
      <c r="M882" s="73">
        <v>19</v>
      </c>
      <c r="N882" s="73">
        <v>12</v>
      </c>
      <c r="O882" s="73">
        <v>2</v>
      </c>
      <c r="P882" s="73">
        <v>154</v>
      </c>
      <c r="Q882" s="73">
        <v>0</v>
      </c>
      <c r="R882" s="73">
        <v>0</v>
      </c>
      <c r="S882" s="73">
        <v>0</v>
      </c>
    </row>
    <row r="883" spans="1:19">
      <c r="A883" s="73">
        <v>882</v>
      </c>
      <c r="C883" s="73" t="s">
        <v>3355</v>
      </c>
      <c r="D883" s="73">
        <v>740</v>
      </c>
      <c r="E883" s="73">
        <v>2</v>
      </c>
      <c r="G883" s="73">
        <v>1000</v>
      </c>
      <c r="H883" s="73">
        <v>1548</v>
      </c>
      <c r="I883" s="73">
        <v>7</v>
      </c>
      <c r="J883" s="73">
        <v>19</v>
      </c>
      <c r="K883" s="73">
        <v>1548</v>
      </c>
      <c r="L883" s="73">
        <v>7</v>
      </c>
      <c r="M883" s="73">
        <v>19</v>
      </c>
      <c r="N883" s="73">
        <v>12</v>
      </c>
      <c r="O883" s="73">
        <v>2</v>
      </c>
      <c r="P883" s="73">
        <v>154</v>
      </c>
      <c r="Q883" s="73">
        <v>0</v>
      </c>
      <c r="R883" s="73">
        <v>0</v>
      </c>
      <c r="S883" s="73">
        <v>0</v>
      </c>
    </row>
    <row r="884" spans="1:19">
      <c r="A884" s="73">
        <v>883</v>
      </c>
      <c r="B884" s="73" t="s">
        <v>3356</v>
      </c>
      <c r="C884" s="73" t="s">
        <v>3357</v>
      </c>
      <c r="E884" s="73">
        <v>2</v>
      </c>
      <c r="H884" s="73">
        <v>1549</v>
      </c>
      <c r="K884" s="73">
        <v>1550</v>
      </c>
      <c r="N884" s="73">
        <v>3</v>
      </c>
      <c r="O884" s="73">
        <v>2</v>
      </c>
      <c r="P884" s="73">
        <v>154</v>
      </c>
      <c r="S884" s="73">
        <v>1</v>
      </c>
    </row>
    <row r="885" spans="1:19">
      <c r="A885" s="73">
        <v>884</v>
      </c>
      <c r="B885" s="73" t="s">
        <v>3358</v>
      </c>
      <c r="C885" s="73" t="s">
        <v>3359</v>
      </c>
      <c r="E885" s="73">
        <v>2</v>
      </c>
      <c r="H885" s="73">
        <v>1549</v>
      </c>
      <c r="K885" s="73">
        <v>1549</v>
      </c>
      <c r="N885" s="73">
        <v>3</v>
      </c>
      <c r="O885" s="73">
        <v>2</v>
      </c>
      <c r="P885" s="73">
        <v>154</v>
      </c>
      <c r="S885" s="73">
        <v>0</v>
      </c>
    </row>
    <row r="886" spans="1:19">
      <c r="A886" s="73">
        <v>885</v>
      </c>
      <c r="B886" s="74" t="s">
        <v>3360</v>
      </c>
      <c r="C886" s="73" t="s">
        <v>3361</v>
      </c>
      <c r="E886" s="73">
        <v>2</v>
      </c>
      <c r="G886" s="73">
        <v>750</v>
      </c>
      <c r="H886" s="73">
        <v>1549</v>
      </c>
      <c r="I886" s="73">
        <v>7</v>
      </c>
      <c r="J886" s="73">
        <v>15</v>
      </c>
      <c r="K886" s="73">
        <v>1550</v>
      </c>
      <c r="L886" s="73">
        <v>8</v>
      </c>
      <c r="M886" s="73">
        <v>26</v>
      </c>
      <c r="N886" s="73">
        <v>3</v>
      </c>
      <c r="O886" s="73">
        <v>2</v>
      </c>
      <c r="P886" s="73">
        <v>154</v>
      </c>
      <c r="Q886" s="73">
        <v>401</v>
      </c>
      <c r="R886" s="73">
        <v>13</v>
      </c>
      <c r="S886" s="73">
        <v>1</v>
      </c>
    </row>
    <row r="887" spans="1:19">
      <c r="A887" s="73">
        <v>886</v>
      </c>
      <c r="C887" s="73" t="s">
        <v>3362</v>
      </c>
      <c r="D887" s="73">
        <v>710</v>
      </c>
      <c r="E887" s="73">
        <v>2</v>
      </c>
      <c r="G887" s="73">
        <v>2000</v>
      </c>
      <c r="H887" s="73">
        <v>1549</v>
      </c>
      <c r="I887" s="73">
        <v>9</v>
      </c>
      <c r="K887" s="73">
        <v>1550</v>
      </c>
      <c r="L887" s="73">
        <v>5</v>
      </c>
      <c r="N887" s="73">
        <v>12</v>
      </c>
      <c r="O887" s="73">
        <v>2</v>
      </c>
      <c r="P887" s="73">
        <v>154</v>
      </c>
      <c r="R887" s="73">
        <v>8</v>
      </c>
      <c r="S887" s="73">
        <v>1</v>
      </c>
    </row>
    <row r="888" spans="1:19">
      <c r="A888" s="73">
        <v>887</v>
      </c>
      <c r="C888" s="73" t="s">
        <v>3363</v>
      </c>
      <c r="D888" s="73">
        <v>710</v>
      </c>
      <c r="E888" s="73">
        <v>2</v>
      </c>
      <c r="G888" s="73">
        <v>3500</v>
      </c>
      <c r="H888" s="73">
        <v>1549</v>
      </c>
      <c r="I888" s="73">
        <v>8</v>
      </c>
      <c r="K888" s="73">
        <v>1549</v>
      </c>
      <c r="L888" s="73">
        <v>9</v>
      </c>
      <c r="N888" s="73">
        <v>12</v>
      </c>
      <c r="O888" s="73">
        <v>2</v>
      </c>
      <c r="P888" s="73">
        <v>154</v>
      </c>
      <c r="R888" s="73">
        <v>1</v>
      </c>
      <c r="S888" s="73">
        <v>0</v>
      </c>
    </row>
    <row r="889" spans="1:19">
      <c r="A889" s="73">
        <v>888</v>
      </c>
      <c r="B889" s="73" t="s">
        <v>3364</v>
      </c>
      <c r="C889" s="73" t="s">
        <v>3365</v>
      </c>
      <c r="E889" s="73">
        <v>2</v>
      </c>
      <c r="H889" s="73">
        <v>1550</v>
      </c>
      <c r="K889" s="73">
        <v>1551</v>
      </c>
      <c r="N889" s="73">
        <v>3</v>
      </c>
      <c r="O889" s="73">
        <v>2</v>
      </c>
      <c r="P889" s="73">
        <v>155</v>
      </c>
      <c r="S889" s="73">
        <v>1</v>
      </c>
    </row>
    <row r="890" spans="1:19">
      <c r="A890" s="73">
        <v>889</v>
      </c>
      <c r="C890" s="73" t="s">
        <v>3366</v>
      </c>
      <c r="E890" s="73">
        <v>2</v>
      </c>
      <c r="G890" s="73">
        <v>4000</v>
      </c>
      <c r="H890" s="73">
        <v>1550</v>
      </c>
      <c r="K890" s="73">
        <v>1552</v>
      </c>
      <c r="N890" s="73">
        <v>4</v>
      </c>
      <c r="O890" s="73">
        <v>2</v>
      </c>
      <c r="P890" s="73">
        <v>155</v>
      </c>
      <c r="S890" s="73">
        <v>2</v>
      </c>
    </row>
    <row r="891" spans="1:19">
      <c r="A891" s="73">
        <v>890</v>
      </c>
      <c r="C891" s="73" t="s">
        <v>3367</v>
      </c>
      <c r="E891" s="73">
        <v>2</v>
      </c>
      <c r="H891" s="73">
        <v>1550</v>
      </c>
      <c r="K891" s="73">
        <v>1550</v>
      </c>
      <c r="N891" s="73">
        <v>6</v>
      </c>
      <c r="O891" s="73">
        <v>2</v>
      </c>
      <c r="P891" s="73">
        <v>155</v>
      </c>
      <c r="S891" s="73">
        <v>0</v>
      </c>
    </row>
    <row r="892" spans="1:19">
      <c r="A892" s="73">
        <v>891</v>
      </c>
      <c r="C892" s="73" t="s">
        <v>3368</v>
      </c>
      <c r="E892" s="73">
        <v>2</v>
      </c>
      <c r="H892" s="73">
        <v>1550</v>
      </c>
      <c r="K892" s="73">
        <v>1550</v>
      </c>
      <c r="N892" s="73">
        <v>6</v>
      </c>
      <c r="O892" s="73">
        <v>2</v>
      </c>
      <c r="P892" s="73">
        <v>155</v>
      </c>
      <c r="S892" s="73">
        <v>0</v>
      </c>
    </row>
    <row r="893" spans="1:19">
      <c r="A893" s="73">
        <v>892</v>
      </c>
      <c r="C893" s="73" t="s">
        <v>3369</v>
      </c>
      <c r="E893" s="73">
        <v>2</v>
      </c>
      <c r="H893" s="73">
        <v>1550</v>
      </c>
      <c r="K893" s="73">
        <v>1550</v>
      </c>
      <c r="N893" s="73">
        <v>7</v>
      </c>
      <c r="O893" s="73">
        <v>2</v>
      </c>
      <c r="P893" s="73">
        <v>155</v>
      </c>
      <c r="S893" s="73">
        <v>0</v>
      </c>
    </row>
    <row r="894" spans="1:19">
      <c r="A894" s="73">
        <v>893</v>
      </c>
      <c r="C894" s="73" t="s">
        <v>3370</v>
      </c>
      <c r="E894" s="73">
        <v>4</v>
      </c>
      <c r="H894" s="73">
        <v>1550</v>
      </c>
      <c r="K894" s="73">
        <v>1569</v>
      </c>
      <c r="N894" s="73">
        <v>11</v>
      </c>
      <c r="O894" s="73">
        <v>2</v>
      </c>
      <c r="P894" s="73">
        <v>155</v>
      </c>
      <c r="S894" s="73">
        <v>19</v>
      </c>
    </row>
    <row r="895" spans="1:19">
      <c r="A895" s="73">
        <v>894</v>
      </c>
      <c r="C895" s="73" t="s">
        <v>3371</v>
      </c>
      <c r="D895" s="73">
        <v>710</v>
      </c>
      <c r="E895" s="73">
        <v>2</v>
      </c>
      <c r="H895" s="73">
        <v>1550</v>
      </c>
      <c r="K895" s="73">
        <v>1550</v>
      </c>
      <c r="N895" s="73">
        <v>12</v>
      </c>
      <c r="O895" s="73">
        <v>2</v>
      </c>
      <c r="P895" s="73">
        <v>155</v>
      </c>
      <c r="S895" s="73">
        <v>0</v>
      </c>
    </row>
    <row r="896" spans="1:19">
      <c r="A896" s="73">
        <v>895</v>
      </c>
      <c r="C896" s="73" t="s">
        <v>3372</v>
      </c>
      <c r="D896" s="73">
        <v>710</v>
      </c>
      <c r="E896" s="73">
        <v>2</v>
      </c>
      <c r="H896" s="73">
        <v>1550</v>
      </c>
      <c r="I896" s="73">
        <v>8</v>
      </c>
      <c r="K896" s="73">
        <v>1550</v>
      </c>
      <c r="L896" s="73">
        <v>8</v>
      </c>
      <c r="N896" s="73">
        <v>12</v>
      </c>
      <c r="O896" s="73">
        <v>2</v>
      </c>
      <c r="P896" s="73">
        <v>155</v>
      </c>
      <c r="R896" s="73">
        <v>0</v>
      </c>
      <c r="S896" s="73">
        <v>0</v>
      </c>
    </row>
    <row r="897" spans="1:19">
      <c r="A897" s="73">
        <v>896</v>
      </c>
      <c r="C897" s="73" t="s">
        <v>3373</v>
      </c>
      <c r="D897" s="73">
        <v>710</v>
      </c>
      <c r="E897" s="73">
        <v>2</v>
      </c>
      <c r="G897" s="73">
        <v>1800</v>
      </c>
      <c r="H897" s="73">
        <v>1550</v>
      </c>
      <c r="I897" s="73">
        <v>3</v>
      </c>
      <c r="K897" s="73">
        <v>1550</v>
      </c>
      <c r="L897" s="73">
        <v>3</v>
      </c>
      <c r="N897" s="73">
        <v>12</v>
      </c>
      <c r="O897" s="73">
        <v>2</v>
      </c>
      <c r="P897" s="73">
        <v>155</v>
      </c>
      <c r="R897" s="73">
        <v>0</v>
      </c>
      <c r="S897" s="73">
        <v>0</v>
      </c>
    </row>
    <row r="898" spans="1:19">
      <c r="A898" s="73">
        <v>897</v>
      </c>
      <c r="C898" s="73" t="s">
        <v>3374</v>
      </c>
      <c r="D898" s="73">
        <v>710</v>
      </c>
      <c r="E898" s="73">
        <v>2</v>
      </c>
      <c r="G898" s="73">
        <v>5400</v>
      </c>
      <c r="H898" s="73">
        <v>1550</v>
      </c>
      <c r="I898" s="73">
        <v>4</v>
      </c>
      <c r="K898" s="73">
        <v>1550</v>
      </c>
      <c r="L898" s="73">
        <v>5</v>
      </c>
      <c r="N898" s="73">
        <v>12</v>
      </c>
      <c r="O898" s="73">
        <v>2</v>
      </c>
      <c r="P898" s="73">
        <v>155</v>
      </c>
      <c r="R898" s="73">
        <v>1</v>
      </c>
      <c r="S898" s="73">
        <v>0</v>
      </c>
    </row>
    <row r="899" spans="1:19">
      <c r="A899" s="73">
        <v>898</v>
      </c>
      <c r="C899" s="73" t="s">
        <v>3375</v>
      </c>
      <c r="D899" s="73">
        <v>710</v>
      </c>
      <c r="E899" s="73">
        <v>2</v>
      </c>
      <c r="H899" s="73">
        <v>1550</v>
      </c>
      <c r="I899" s="73">
        <v>6</v>
      </c>
      <c r="K899" s="73">
        <v>1550</v>
      </c>
      <c r="L899" s="73">
        <v>6</v>
      </c>
      <c r="N899" s="73">
        <v>12</v>
      </c>
      <c r="O899" s="73">
        <v>2</v>
      </c>
      <c r="P899" s="73">
        <v>155</v>
      </c>
      <c r="R899" s="73">
        <v>0</v>
      </c>
      <c r="S899" s="73">
        <v>0</v>
      </c>
    </row>
    <row r="900" spans="1:19">
      <c r="A900" s="73">
        <v>899</v>
      </c>
      <c r="C900" s="73" t="s">
        <v>3376</v>
      </c>
      <c r="D900" s="73">
        <v>710</v>
      </c>
      <c r="E900" s="73">
        <v>2</v>
      </c>
      <c r="H900" s="73">
        <v>1550</v>
      </c>
      <c r="K900" s="73">
        <v>1553</v>
      </c>
      <c r="N900" s="73">
        <v>12</v>
      </c>
      <c r="O900" s="73">
        <v>2</v>
      </c>
      <c r="P900" s="73">
        <v>155</v>
      </c>
      <c r="S900" s="73">
        <v>3</v>
      </c>
    </row>
    <row r="901" spans="1:19">
      <c r="A901" s="73">
        <v>900</v>
      </c>
      <c r="B901" s="74" t="s">
        <v>2901</v>
      </c>
      <c r="C901" s="73" t="s">
        <v>3377</v>
      </c>
      <c r="E901" s="73">
        <v>4</v>
      </c>
      <c r="G901" s="73">
        <v>24000</v>
      </c>
      <c r="H901" s="73">
        <v>1551</v>
      </c>
      <c r="K901" s="73">
        <v>1562</v>
      </c>
      <c r="N901" s="73">
        <v>4</v>
      </c>
      <c r="O901" s="73">
        <v>2</v>
      </c>
      <c r="P901" s="73">
        <v>155</v>
      </c>
      <c r="S901" s="73">
        <v>11</v>
      </c>
    </row>
    <row r="902" spans="1:19">
      <c r="A902" s="73">
        <v>901</v>
      </c>
      <c r="C902" s="73" t="s">
        <v>3378</v>
      </c>
      <c r="E902" s="73">
        <v>2</v>
      </c>
      <c r="H902" s="73">
        <v>1551</v>
      </c>
      <c r="K902" s="73">
        <v>1551</v>
      </c>
      <c r="N902" s="73">
        <v>3</v>
      </c>
      <c r="O902" s="73">
        <v>2</v>
      </c>
      <c r="P902" s="73">
        <v>155</v>
      </c>
      <c r="S902" s="73">
        <v>0</v>
      </c>
    </row>
    <row r="903" spans="1:19">
      <c r="A903" s="73">
        <v>902</v>
      </c>
      <c r="C903" s="73" t="s">
        <v>3379</v>
      </c>
      <c r="E903" s="73">
        <v>2</v>
      </c>
      <c r="H903" s="73">
        <v>1551</v>
      </c>
      <c r="K903" s="73">
        <v>1552</v>
      </c>
      <c r="N903" s="73">
        <v>4</v>
      </c>
      <c r="O903" s="73">
        <v>2</v>
      </c>
      <c r="P903" s="73">
        <v>155</v>
      </c>
      <c r="S903" s="73">
        <v>1</v>
      </c>
    </row>
    <row r="904" spans="1:19">
      <c r="A904" s="73">
        <v>903</v>
      </c>
      <c r="B904" s="74" t="s">
        <v>3380</v>
      </c>
      <c r="C904" s="73" t="s">
        <v>3381</v>
      </c>
      <c r="E904" s="73">
        <v>4</v>
      </c>
      <c r="F904" s="73">
        <v>95000</v>
      </c>
      <c r="G904" s="73">
        <v>95000</v>
      </c>
      <c r="H904" s="73">
        <v>1551</v>
      </c>
      <c r="I904" s="73">
        <v>6</v>
      </c>
      <c r="K904" s="73">
        <v>1555</v>
      </c>
      <c r="L904" s="73">
        <v>9</v>
      </c>
      <c r="M904" s="73">
        <v>25</v>
      </c>
      <c r="N904" s="73">
        <v>3</v>
      </c>
      <c r="O904" s="73">
        <v>2</v>
      </c>
      <c r="P904" s="73">
        <v>155</v>
      </c>
      <c r="R904" s="73">
        <v>51</v>
      </c>
      <c r="S904" s="73">
        <v>4</v>
      </c>
    </row>
    <row r="905" spans="1:19">
      <c r="A905" s="73">
        <v>904</v>
      </c>
      <c r="C905" s="73" t="s">
        <v>3382</v>
      </c>
      <c r="E905" s="73">
        <v>2</v>
      </c>
      <c r="H905" s="73">
        <v>1551</v>
      </c>
      <c r="K905" s="73">
        <v>1551</v>
      </c>
      <c r="N905" s="73">
        <v>5</v>
      </c>
      <c r="O905" s="73">
        <v>2</v>
      </c>
      <c r="P905" s="73">
        <v>155</v>
      </c>
      <c r="S905" s="73">
        <v>0</v>
      </c>
    </row>
    <row r="906" spans="1:19">
      <c r="A906" s="73">
        <v>905</v>
      </c>
      <c r="C906" s="73" t="s">
        <v>3383</v>
      </c>
      <c r="E906" s="73">
        <v>2</v>
      </c>
      <c r="G906" s="73">
        <v>300</v>
      </c>
      <c r="H906" s="73">
        <v>1552</v>
      </c>
      <c r="K906" s="73">
        <v>1552</v>
      </c>
      <c r="N906" s="73">
        <v>4</v>
      </c>
      <c r="O906" s="73">
        <v>2</v>
      </c>
      <c r="P906" s="73">
        <v>155</v>
      </c>
      <c r="S906" s="73">
        <v>0</v>
      </c>
    </row>
    <row r="907" spans="1:19">
      <c r="A907" s="73">
        <v>906</v>
      </c>
      <c r="C907" s="73" t="s">
        <v>3384</v>
      </c>
      <c r="E907" s="73">
        <v>2</v>
      </c>
      <c r="H907" s="73">
        <v>1552</v>
      </c>
      <c r="K907" s="73">
        <v>1554</v>
      </c>
      <c r="N907" s="73">
        <v>2</v>
      </c>
      <c r="O907" s="73">
        <v>2</v>
      </c>
      <c r="P907" s="73">
        <v>155</v>
      </c>
      <c r="S907" s="73">
        <v>2</v>
      </c>
    </row>
    <row r="908" spans="1:19">
      <c r="A908" s="73">
        <v>907</v>
      </c>
      <c r="C908" s="73" t="s">
        <v>3385</v>
      </c>
      <c r="E908" s="73">
        <v>2</v>
      </c>
      <c r="H908" s="73">
        <v>1552</v>
      </c>
      <c r="K908" s="73">
        <v>1554</v>
      </c>
      <c r="N908" s="73">
        <v>5</v>
      </c>
      <c r="O908" s="73">
        <v>2</v>
      </c>
      <c r="P908" s="73">
        <v>155</v>
      </c>
      <c r="S908" s="73">
        <v>2</v>
      </c>
    </row>
    <row r="909" spans="1:19">
      <c r="A909" s="73">
        <v>908</v>
      </c>
      <c r="B909" s="73" t="s">
        <v>3386</v>
      </c>
      <c r="C909" s="73" t="s">
        <v>3387</v>
      </c>
      <c r="E909" s="73">
        <v>2</v>
      </c>
      <c r="H909" s="73">
        <v>1552</v>
      </c>
      <c r="K909" s="73">
        <v>1553</v>
      </c>
      <c r="N909" s="73">
        <v>3</v>
      </c>
      <c r="O909" s="73">
        <v>2</v>
      </c>
      <c r="P909" s="73">
        <v>155</v>
      </c>
      <c r="S909" s="73">
        <v>1</v>
      </c>
    </row>
    <row r="910" spans="1:19">
      <c r="A910" s="73">
        <v>909</v>
      </c>
      <c r="C910" s="73" t="s">
        <v>3388</v>
      </c>
      <c r="E910" s="73">
        <v>2</v>
      </c>
      <c r="H910" s="73">
        <v>1552</v>
      </c>
      <c r="K910" s="73">
        <v>1565</v>
      </c>
      <c r="N910" s="73">
        <v>11</v>
      </c>
      <c r="O910" s="73">
        <v>2</v>
      </c>
      <c r="P910" s="73">
        <v>155</v>
      </c>
      <c r="S910" s="73">
        <v>13</v>
      </c>
    </row>
    <row r="911" spans="1:19">
      <c r="A911" s="73">
        <v>910</v>
      </c>
      <c r="C911" s="73" t="s">
        <v>3389</v>
      </c>
      <c r="E911" s="73">
        <v>3</v>
      </c>
      <c r="G911" s="73">
        <v>2852</v>
      </c>
      <c r="H911" s="73">
        <v>1552</v>
      </c>
      <c r="I911" s="73">
        <v>4</v>
      </c>
      <c r="K911" s="73">
        <v>1557</v>
      </c>
      <c r="N911" s="73">
        <v>12</v>
      </c>
      <c r="O911" s="73">
        <v>2</v>
      </c>
      <c r="P911" s="73">
        <v>155</v>
      </c>
      <c r="S911" s="73">
        <v>5</v>
      </c>
    </row>
    <row r="912" spans="1:19">
      <c r="A912" s="73">
        <v>911</v>
      </c>
      <c r="C912" s="73" t="s">
        <v>3390</v>
      </c>
      <c r="D912" s="73">
        <v>710</v>
      </c>
      <c r="E912" s="73">
        <v>2</v>
      </c>
      <c r="G912" s="73">
        <v>7550</v>
      </c>
      <c r="H912" s="73">
        <v>1552</v>
      </c>
      <c r="I912" s="73">
        <v>2</v>
      </c>
      <c r="K912" s="73">
        <v>1567</v>
      </c>
      <c r="L912" s="73">
        <v>10</v>
      </c>
      <c r="N912" s="73">
        <v>12</v>
      </c>
      <c r="O912" s="73">
        <v>2</v>
      </c>
      <c r="P912" s="73">
        <v>155</v>
      </c>
      <c r="R912" s="73">
        <v>188</v>
      </c>
      <c r="S912" s="73">
        <v>15</v>
      </c>
    </row>
    <row r="913" spans="1:19">
      <c r="A913" s="73">
        <v>912</v>
      </c>
      <c r="B913" s="73" t="s">
        <v>3391</v>
      </c>
      <c r="C913" s="73" t="s">
        <v>3392</v>
      </c>
      <c r="E913" s="73">
        <v>2</v>
      </c>
      <c r="H913" s="73">
        <v>1553</v>
      </c>
      <c r="K913" s="73">
        <v>1553</v>
      </c>
      <c r="N913" s="73">
        <v>3</v>
      </c>
      <c r="O913" s="73">
        <v>2</v>
      </c>
      <c r="P913" s="73">
        <v>155</v>
      </c>
      <c r="S913" s="73">
        <v>0</v>
      </c>
    </row>
    <row r="914" spans="1:19">
      <c r="A914" s="73">
        <v>913</v>
      </c>
      <c r="C914" s="73" t="s">
        <v>3393</v>
      </c>
      <c r="E914" s="73">
        <v>2</v>
      </c>
      <c r="H914" s="73">
        <v>1553</v>
      </c>
      <c r="K914" s="73">
        <v>1555</v>
      </c>
      <c r="N914" s="73">
        <v>3</v>
      </c>
      <c r="O914" s="73">
        <v>2</v>
      </c>
      <c r="P914" s="73">
        <v>155</v>
      </c>
      <c r="S914" s="73">
        <v>2</v>
      </c>
    </row>
    <row r="915" spans="1:19">
      <c r="A915" s="73">
        <v>914</v>
      </c>
      <c r="C915" s="73" t="s">
        <v>3394</v>
      </c>
      <c r="D915" s="73">
        <v>710</v>
      </c>
      <c r="E915" s="73">
        <v>2</v>
      </c>
      <c r="G915" s="73">
        <v>400</v>
      </c>
      <c r="H915" s="73">
        <v>1553</v>
      </c>
      <c r="I915" s="73">
        <v>7</v>
      </c>
      <c r="K915" s="73">
        <v>1553</v>
      </c>
      <c r="L915" s="73">
        <v>10</v>
      </c>
      <c r="N915" s="73">
        <v>12</v>
      </c>
      <c r="O915" s="73">
        <v>2</v>
      </c>
      <c r="P915" s="73">
        <v>155</v>
      </c>
      <c r="R915" s="73">
        <v>3</v>
      </c>
      <c r="S915" s="73">
        <v>0</v>
      </c>
    </row>
    <row r="916" spans="1:19">
      <c r="A916" s="73">
        <v>915</v>
      </c>
      <c r="C916" s="73" t="s">
        <v>3395</v>
      </c>
      <c r="D916" s="73">
        <v>740</v>
      </c>
      <c r="E916" s="73">
        <v>2</v>
      </c>
      <c r="H916" s="73">
        <v>1553</v>
      </c>
      <c r="I916" s="73">
        <v>8</v>
      </c>
      <c r="K916" s="73">
        <v>1553</v>
      </c>
      <c r="L916" s="73">
        <v>8</v>
      </c>
      <c r="N916" s="73">
        <v>12</v>
      </c>
      <c r="O916" s="73">
        <v>2</v>
      </c>
      <c r="P916" s="73">
        <v>155</v>
      </c>
      <c r="R916" s="73">
        <v>0</v>
      </c>
      <c r="S916" s="73">
        <v>0</v>
      </c>
    </row>
    <row r="917" spans="1:19">
      <c r="A917" s="73">
        <v>916</v>
      </c>
      <c r="B917" s="73" t="s">
        <v>497</v>
      </c>
      <c r="C917" s="73" t="s">
        <v>3396</v>
      </c>
      <c r="E917" s="73">
        <v>2</v>
      </c>
      <c r="G917" s="73">
        <v>4800</v>
      </c>
      <c r="H917" s="73">
        <v>1554</v>
      </c>
      <c r="K917" s="73">
        <v>1557</v>
      </c>
      <c r="N917" s="73">
        <v>4</v>
      </c>
      <c r="O917" s="73">
        <v>2</v>
      </c>
      <c r="P917" s="73">
        <v>155</v>
      </c>
      <c r="S917" s="73">
        <v>3</v>
      </c>
    </row>
    <row r="918" spans="1:19">
      <c r="A918" s="73">
        <v>917</v>
      </c>
      <c r="C918" s="73" t="s">
        <v>3397</v>
      </c>
      <c r="E918" s="73">
        <v>2</v>
      </c>
      <c r="G918" s="73">
        <v>3120</v>
      </c>
      <c r="H918" s="73">
        <v>1554</v>
      </c>
      <c r="K918" s="73">
        <v>1559</v>
      </c>
      <c r="N918" s="73">
        <v>4</v>
      </c>
      <c r="O918" s="73">
        <v>2</v>
      </c>
      <c r="P918" s="73">
        <v>155</v>
      </c>
      <c r="S918" s="73">
        <v>5</v>
      </c>
    </row>
    <row r="919" spans="1:19">
      <c r="A919" s="73">
        <v>918</v>
      </c>
      <c r="C919" s="73" t="s">
        <v>3398</v>
      </c>
      <c r="E919" s="73">
        <v>2</v>
      </c>
      <c r="G919" s="73">
        <v>1200</v>
      </c>
      <c r="H919" s="73">
        <v>1554</v>
      </c>
      <c r="K919" s="73">
        <v>1556</v>
      </c>
      <c r="N919" s="73">
        <v>4</v>
      </c>
      <c r="O919" s="73">
        <v>2</v>
      </c>
      <c r="P919" s="73">
        <v>155</v>
      </c>
      <c r="S919" s="73">
        <v>2</v>
      </c>
    </row>
    <row r="920" spans="1:19">
      <c r="A920" s="73">
        <v>919</v>
      </c>
      <c r="B920" s="73" t="s">
        <v>3399</v>
      </c>
      <c r="C920" s="73" t="s">
        <v>3400</v>
      </c>
      <c r="E920" s="73">
        <v>2</v>
      </c>
      <c r="G920" s="73">
        <v>1000</v>
      </c>
      <c r="H920" s="73">
        <v>1554</v>
      </c>
      <c r="I920" s="73">
        <v>2</v>
      </c>
      <c r="J920" s="73">
        <v>7</v>
      </c>
      <c r="K920" s="73">
        <v>1554</v>
      </c>
      <c r="L920" s="73">
        <v>2</v>
      </c>
      <c r="M920" s="73">
        <v>9</v>
      </c>
      <c r="N920" s="73">
        <v>3</v>
      </c>
      <c r="O920" s="73">
        <v>2</v>
      </c>
      <c r="P920" s="73">
        <v>155</v>
      </c>
      <c r="Q920" s="73">
        <v>2</v>
      </c>
      <c r="R920" s="73">
        <v>0</v>
      </c>
      <c r="S920" s="73">
        <v>0</v>
      </c>
    </row>
    <row r="921" spans="1:19">
      <c r="A921" s="73">
        <v>920</v>
      </c>
      <c r="C921" s="73" t="s">
        <v>3401</v>
      </c>
      <c r="E921" s="73">
        <v>2</v>
      </c>
      <c r="H921" s="73">
        <v>1554</v>
      </c>
      <c r="K921" s="73">
        <v>1554</v>
      </c>
      <c r="L921" s="73">
        <v>9</v>
      </c>
      <c r="M921" s="73">
        <v>13</v>
      </c>
      <c r="N921" s="73">
        <v>6</v>
      </c>
      <c r="O921" s="73">
        <v>2</v>
      </c>
      <c r="P921" s="73">
        <v>155</v>
      </c>
      <c r="S921" s="73">
        <v>0</v>
      </c>
    </row>
    <row r="922" spans="1:19">
      <c r="A922" s="73">
        <v>921</v>
      </c>
      <c r="C922" s="73" t="s">
        <v>3402</v>
      </c>
      <c r="E922" s="73">
        <v>2</v>
      </c>
      <c r="H922" s="73">
        <v>1554</v>
      </c>
      <c r="K922" s="73">
        <v>1554</v>
      </c>
      <c r="N922" s="73">
        <v>7</v>
      </c>
      <c r="O922" s="73">
        <v>2</v>
      </c>
      <c r="P922" s="73">
        <v>155</v>
      </c>
      <c r="S922" s="73">
        <v>0</v>
      </c>
    </row>
    <row r="923" spans="1:19">
      <c r="A923" s="73">
        <v>922</v>
      </c>
      <c r="C923" s="73" t="s">
        <v>3403</v>
      </c>
      <c r="E923" s="73">
        <v>2</v>
      </c>
      <c r="H923" s="73">
        <v>1554</v>
      </c>
      <c r="K923" s="73">
        <v>1555</v>
      </c>
      <c r="N923" s="73">
        <v>8</v>
      </c>
      <c r="O923" s="73">
        <v>2</v>
      </c>
      <c r="P923" s="73">
        <v>155</v>
      </c>
      <c r="S923" s="73">
        <v>1</v>
      </c>
    </row>
    <row r="924" spans="1:19">
      <c r="A924" s="73">
        <v>923</v>
      </c>
      <c r="C924" s="73" t="s">
        <v>3404</v>
      </c>
      <c r="E924" s="73">
        <v>2</v>
      </c>
      <c r="H924" s="73">
        <v>1555</v>
      </c>
      <c r="K924" s="73">
        <v>1555</v>
      </c>
      <c r="N924" s="73">
        <v>2</v>
      </c>
      <c r="O924" s="73">
        <v>2</v>
      </c>
      <c r="P924" s="73">
        <v>155</v>
      </c>
      <c r="S924" s="73">
        <v>0</v>
      </c>
    </row>
    <row r="925" spans="1:19">
      <c r="A925" s="73">
        <v>924</v>
      </c>
      <c r="C925" s="73" t="s">
        <v>3405</v>
      </c>
      <c r="E925" s="73">
        <v>2</v>
      </c>
      <c r="H925" s="73">
        <v>1555</v>
      </c>
      <c r="K925" s="73">
        <v>1555</v>
      </c>
      <c r="N925" s="73">
        <v>3</v>
      </c>
      <c r="O925" s="73">
        <v>2</v>
      </c>
      <c r="P925" s="73">
        <v>155</v>
      </c>
      <c r="S925" s="73">
        <v>0</v>
      </c>
    </row>
    <row r="926" spans="1:19">
      <c r="A926" s="73">
        <v>925</v>
      </c>
      <c r="C926" s="73" t="s">
        <v>3406</v>
      </c>
      <c r="E926" s="73">
        <v>2</v>
      </c>
      <c r="H926" s="73">
        <v>1555</v>
      </c>
      <c r="K926" s="73">
        <v>1555</v>
      </c>
      <c r="N926" s="73">
        <v>10</v>
      </c>
      <c r="O926" s="73">
        <v>2</v>
      </c>
      <c r="P926" s="73">
        <v>155</v>
      </c>
      <c r="S926" s="73">
        <v>0</v>
      </c>
    </row>
    <row r="927" spans="1:19">
      <c r="A927" s="73">
        <v>926</v>
      </c>
      <c r="C927" s="73" t="s">
        <v>3407</v>
      </c>
      <c r="D927" s="73">
        <v>710</v>
      </c>
      <c r="E927" s="73">
        <v>2</v>
      </c>
      <c r="H927" s="73">
        <v>1555</v>
      </c>
      <c r="I927" s="73">
        <v>6</v>
      </c>
      <c r="K927" s="73">
        <v>1555</v>
      </c>
      <c r="L927" s="73">
        <v>6</v>
      </c>
      <c r="N927" s="73">
        <v>12</v>
      </c>
      <c r="O927" s="73">
        <v>2</v>
      </c>
      <c r="P927" s="73">
        <v>155</v>
      </c>
      <c r="R927" s="73">
        <v>0</v>
      </c>
      <c r="S927" s="73">
        <v>0</v>
      </c>
    </row>
    <row r="928" spans="1:19">
      <c r="A928" s="73">
        <v>927</v>
      </c>
      <c r="C928" s="73" t="s">
        <v>3408</v>
      </c>
      <c r="E928" s="73">
        <v>2</v>
      </c>
      <c r="H928" s="73">
        <v>1555</v>
      </c>
      <c r="K928" s="73">
        <v>1555</v>
      </c>
      <c r="N928" s="73">
        <v>12</v>
      </c>
      <c r="O928" s="73">
        <v>2</v>
      </c>
      <c r="P928" s="73">
        <v>155</v>
      </c>
      <c r="S928" s="73">
        <v>0</v>
      </c>
    </row>
    <row r="929" spans="1:19">
      <c r="A929" s="73">
        <v>928</v>
      </c>
      <c r="C929" s="73" t="s">
        <v>3409</v>
      </c>
      <c r="D929" s="73">
        <v>740</v>
      </c>
      <c r="E929" s="73">
        <v>2</v>
      </c>
      <c r="H929" s="73">
        <v>1555</v>
      </c>
      <c r="I929" s="73">
        <v>9</v>
      </c>
      <c r="J929" s="73">
        <v>22</v>
      </c>
      <c r="K929" s="73">
        <v>1555</v>
      </c>
      <c r="L929" s="73">
        <v>10</v>
      </c>
      <c r="M929" s="73">
        <v>1</v>
      </c>
      <c r="N929" s="73">
        <v>12</v>
      </c>
      <c r="O929" s="73">
        <v>2</v>
      </c>
      <c r="P929" s="73">
        <v>155</v>
      </c>
      <c r="Q929" s="73">
        <v>9</v>
      </c>
      <c r="R929" s="73">
        <v>1</v>
      </c>
      <c r="S929" s="73">
        <v>0</v>
      </c>
    </row>
    <row r="930" spans="1:19">
      <c r="A930" s="73">
        <v>929</v>
      </c>
      <c r="C930" s="73" t="s">
        <v>3410</v>
      </c>
      <c r="D930" s="73">
        <v>740</v>
      </c>
      <c r="E930" s="73">
        <v>2</v>
      </c>
      <c r="H930" s="73">
        <v>1555</v>
      </c>
      <c r="I930" s="73">
        <v>7</v>
      </c>
      <c r="K930" s="73">
        <v>1555</v>
      </c>
      <c r="L930" s="73">
        <v>7</v>
      </c>
      <c r="N930" s="73">
        <v>12</v>
      </c>
      <c r="O930" s="73">
        <v>2</v>
      </c>
      <c r="P930" s="73">
        <v>155</v>
      </c>
      <c r="R930" s="73">
        <v>0</v>
      </c>
      <c r="S930" s="73">
        <v>0</v>
      </c>
    </row>
    <row r="931" spans="1:19">
      <c r="A931" s="73">
        <v>930</v>
      </c>
      <c r="B931" s="73" t="s">
        <v>490</v>
      </c>
      <c r="C931" s="73" t="s">
        <v>3411</v>
      </c>
      <c r="E931" s="73">
        <v>4</v>
      </c>
      <c r="G931" s="73">
        <v>11000</v>
      </c>
      <c r="H931" s="73">
        <v>1556</v>
      </c>
      <c r="I931" s="73">
        <v>7</v>
      </c>
      <c r="K931" s="73">
        <v>1559</v>
      </c>
      <c r="L931" s="73">
        <v>4</v>
      </c>
      <c r="M931" s="73">
        <v>3</v>
      </c>
      <c r="N931" s="73">
        <v>3</v>
      </c>
      <c r="O931" s="73">
        <v>2</v>
      </c>
      <c r="P931" s="73">
        <v>155</v>
      </c>
      <c r="R931" s="73">
        <v>33</v>
      </c>
      <c r="S931" s="73">
        <v>3</v>
      </c>
    </row>
    <row r="932" spans="1:19">
      <c r="A932" s="73">
        <v>931</v>
      </c>
      <c r="C932" s="73" t="s">
        <v>3412</v>
      </c>
      <c r="E932" s="73">
        <v>2</v>
      </c>
      <c r="G932" s="73">
        <v>600</v>
      </c>
      <c r="H932" s="73">
        <v>1556</v>
      </c>
      <c r="K932" s="73">
        <v>1557</v>
      </c>
      <c r="N932" s="73">
        <v>4</v>
      </c>
      <c r="O932" s="73">
        <v>2</v>
      </c>
      <c r="P932" s="73">
        <v>155</v>
      </c>
      <c r="S932" s="73">
        <v>1</v>
      </c>
    </row>
    <row r="933" spans="1:19">
      <c r="A933" s="73">
        <v>932</v>
      </c>
      <c r="C933" s="73" t="s">
        <v>3413</v>
      </c>
      <c r="E933" s="73">
        <v>2</v>
      </c>
      <c r="H933" s="73">
        <v>1556</v>
      </c>
      <c r="K933" s="73">
        <v>1560</v>
      </c>
      <c r="L933" s="73">
        <v>3</v>
      </c>
      <c r="M933" s="73">
        <v>15</v>
      </c>
      <c r="N933" s="73">
        <v>6</v>
      </c>
      <c r="O933" s="73">
        <v>2</v>
      </c>
      <c r="P933" s="73">
        <v>155</v>
      </c>
      <c r="S933" s="73">
        <v>4</v>
      </c>
    </row>
    <row r="934" spans="1:19">
      <c r="A934" s="73">
        <v>933</v>
      </c>
      <c r="C934" s="73" t="s">
        <v>3414</v>
      </c>
      <c r="E934" s="73">
        <v>2</v>
      </c>
      <c r="H934" s="73">
        <v>1556</v>
      </c>
      <c r="K934" s="73">
        <v>1556</v>
      </c>
      <c r="N934" s="73">
        <v>8</v>
      </c>
      <c r="O934" s="73">
        <v>2</v>
      </c>
      <c r="P934" s="73">
        <v>155</v>
      </c>
      <c r="S934" s="73">
        <v>0</v>
      </c>
    </row>
    <row r="935" spans="1:19">
      <c r="A935" s="73">
        <v>934</v>
      </c>
      <c r="C935" s="73" t="s">
        <v>3415</v>
      </c>
      <c r="E935" s="73">
        <v>2</v>
      </c>
      <c r="H935" s="73">
        <v>1556</v>
      </c>
      <c r="K935" s="73">
        <v>1556</v>
      </c>
      <c r="L935" s="73">
        <v>11</v>
      </c>
      <c r="M935" s="73">
        <v>5</v>
      </c>
      <c r="N935" s="73">
        <v>10</v>
      </c>
      <c r="O935" s="73">
        <v>2</v>
      </c>
      <c r="P935" s="73">
        <v>155</v>
      </c>
      <c r="S935" s="73">
        <v>0</v>
      </c>
    </row>
    <row r="936" spans="1:19">
      <c r="A936" s="73">
        <v>935</v>
      </c>
      <c r="C936" s="73" t="s">
        <v>3416</v>
      </c>
      <c r="D936" s="73">
        <v>710</v>
      </c>
      <c r="E936" s="73">
        <v>2</v>
      </c>
      <c r="G936" s="73">
        <v>550</v>
      </c>
      <c r="H936" s="73">
        <v>1556</v>
      </c>
      <c r="I936" s="73">
        <v>4</v>
      </c>
      <c r="K936" s="73">
        <v>1556</v>
      </c>
      <c r="L936" s="73">
        <v>5</v>
      </c>
      <c r="N936" s="73">
        <v>12</v>
      </c>
      <c r="O936" s="73">
        <v>2</v>
      </c>
      <c r="P936" s="73">
        <v>155</v>
      </c>
      <c r="R936" s="73">
        <v>1</v>
      </c>
      <c r="S936" s="73">
        <v>0</v>
      </c>
    </row>
    <row r="937" spans="1:19">
      <c r="A937" s="73">
        <v>936</v>
      </c>
      <c r="C937" s="73" t="s">
        <v>3417</v>
      </c>
      <c r="D937" s="73">
        <v>740</v>
      </c>
      <c r="E937" s="73">
        <v>2</v>
      </c>
      <c r="H937" s="73">
        <v>1556</v>
      </c>
      <c r="I937" s="73">
        <v>3</v>
      </c>
      <c r="J937" s="73">
        <v>10</v>
      </c>
      <c r="K937" s="73">
        <v>1556</v>
      </c>
      <c r="L937" s="73">
        <v>3</v>
      </c>
      <c r="M937" s="73">
        <v>10</v>
      </c>
      <c r="N937" s="73">
        <v>12</v>
      </c>
      <c r="O937" s="73">
        <v>2</v>
      </c>
      <c r="P937" s="73">
        <v>155</v>
      </c>
      <c r="Q937" s="73">
        <v>0</v>
      </c>
      <c r="R937" s="73">
        <v>0</v>
      </c>
      <c r="S937" s="73">
        <v>0</v>
      </c>
    </row>
    <row r="938" spans="1:19">
      <c r="A938" s="73">
        <v>937</v>
      </c>
      <c r="C938" s="73" t="s">
        <v>3418</v>
      </c>
      <c r="D938" s="73">
        <v>740</v>
      </c>
      <c r="E938" s="73">
        <v>2</v>
      </c>
      <c r="H938" s="73">
        <v>1556</v>
      </c>
      <c r="I938" s="73">
        <v>4</v>
      </c>
      <c r="J938" s="73">
        <v>19</v>
      </c>
      <c r="K938" s="73">
        <v>1556</v>
      </c>
      <c r="L938" s="73">
        <v>4</v>
      </c>
      <c r="M938" s="73">
        <v>20</v>
      </c>
      <c r="N938" s="73">
        <v>12</v>
      </c>
      <c r="O938" s="73">
        <v>2</v>
      </c>
      <c r="P938" s="73">
        <v>155</v>
      </c>
      <c r="Q938" s="73">
        <v>1</v>
      </c>
      <c r="R938" s="73">
        <v>0</v>
      </c>
      <c r="S938" s="73">
        <v>0</v>
      </c>
    </row>
    <row r="939" spans="1:19">
      <c r="A939" s="73">
        <v>938</v>
      </c>
      <c r="B939" s="73" t="s">
        <v>3326</v>
      </c>
      <c r="C939" s="73" t="s">
        <v>3419</v>
      </c>
      <c r="E939" s="73">
        <v>2</v>
      </c>
      <c r="F939" s="73">
        <v>11000</v>
      </c>
      <c r="G939" s="73">
        <v>11000</v>
      </c>
      <c r="H939" s="73">
        <v>1557</v>
      </c>
      <c r="I939" s="73">
        <v>6</v>
      </c>
      <c r="J939" s="73">
        <v>7</v>
      </c>
      <c r="K939" s="73">
        <v>1559</v>
      </c>
      <c r="L939" s="73">
        <v>4</v>
      </c>
      <c r="M939" s="73">
        <v>2</v>
      </c>
      <c r="N939" s="73">
        <v>3</v>
      </c>
      <c r="O939" s="73">
        <v>2</v>
      </c>
      <c r="P939" s="73">
        <v>155</v>
      </c>
      <c r="Q939" s="73">
        <v>655</v>
      </c>
      <c r="R939" s="73">
        <v>22</v>
      </c>
      <c r="S939" s="73">
        <v>2</v>
      </c>
    </row>
    <row r="940" spans="1:19">
      <c r="A940" s="73">
        <v>939</v>
      </c>
      <c r="C940" s="73" t="s">
        <v>3420</v>
      </c>
      <c r="E940" s="73">
        <v>2</v>
      </c>
      <c r="H940" s="73">
        <v>1557</v>
      </c>
      <c r="K940" s="73">
        <v>1557</v>
      </c>
      <c r="N940" s="73">
        <v>3</v>
      </c>
      <c r="O940" s="73">
        <v>2</v>
      </c>
      <c r="P940" s="73">
        <v>155</v>
      </c>
      <c r="S940" s="73">
        <v>0</v>
      </c>
    </row>
    <row r="941" spans="1:19">
      <c r="A941" s="73">
        <v>940</v>
      </c>
      <c r="B941" s="73" t="s">
        <v>3421</v>
      </c>
      <c r="C941" s="73" t="s">
        <v>3422</v>
      </c>
      <c r="E941" s="73">
        <v>3</v>
      </c>
      <c r="G941" s="73">
        <v>13200</v>
      </c>
      <c r="H941" s="73">
        <v>1557</v>
      </c>
      <c r="K941" s="73">
        <v>1558</v>
      </c>
      <c r="N941" s="73">
        <v>4</v>
      </c>
      <c r="O941" s="73">
        <v>2</v>
      </c>
      <c r="P941" s="73">
        <v>155</v>
      </c>
      <c r="S941" s="73">
        <v>1</v>
      </c>
    </row>
    <row r="942" spans="1:19">
      <c r="A942" s="73">
        <v>941</v>
      </c>
      <c r="C942" s="73" t="s">
        <v>3423</v>
      </c>
      <c r="E942" s="73">
        <v>2</v>
      </c>
      <c r="H942" s="73">
        <v>1557</v>
      </c>
      <c r="K942" s="73">
        <v>1557</v>
      </c>
      <c r="N942" s="73">
        <v>8</v>
      </c>
      <c r="O942" s="73">
        <v>2</v>
      </c>
      <c r="P942" s="73">
        <v>155</v>
      </c>
      <c r="S942" s="73">
        <v>0</v>
      </c>
    </row>
    <row r="943" spans="1:19">
      <c r="A943" s="73">
        <v>942</v>
      </c>
      <c r="C943" s="73" t="s">
        <v>3424</v>
      </c>
      <c r="E943" s="73">
        <v>2</v>
      </c>
      <c r="H943" s="73">
        <v>1557</v>
      </c>
      <c r="K943" s="73">
        <v>1557</v>
      </c>
      <c r="N943" s="73">
        <v>8</v>
      </c>
      <c r="O943" s="73">
        <v>2</v>
      </c>
      <c r="P943" s="73">
        <v>155</v>
      </c>
      <c r="S943" s="73">
        <v>0</v>
      </c>
    </row>
    <row r="944" spans="1:19">
      <c r="A944" s="73">
        <v>943</v>
      </c>
      <c r="C944" s="73" t="s">
        <v>3425</v>
      </c>
      <c r="D944" s="73">
        <v>740</v>
      </c>
      <c r="E944" s="73">
        <v>2</v>
      </c>
      <c r="H944" s="73">
        <v>1557</v>
      </c>
      <c r="I944" s="73">
        <v>3</v>
      </c>
      <c r="K944" s="73">
        <v>1557</v>
      </c>
      <c r="L944" s="73">
        <v>3</v>
      </c>
      <c r="N944" s="73">
        <v>12</v>
      </c>
      <c r="O944" s="73">
        <v>2</v>
      </c>
      <c r="P944" s="73">
        <v>155</v>
      </c>
      <c r="R944" s="73">
        <v>0</v>
      </c>
      <c r="S944" s="73">
        <v>0</v>
      </c>
    </row>
    <row r="945" spans="1:19">
      <c r="A945" s="73">
        <v>944</v>
      </c>
      <c r="B945" s="73" t="s">
        <v>3426</v>
      </c>
      <c r="C945" s="73" t="s">
        <v>3427</v>
      </c>
      <c r="E945" s="73">
        <v>2</v>
      </c>
      <c r="H945" s="73">
        <v>1558</v>
      </c>
      <c r="K945" s="73">
        <v>1561</v>
      </c>
      <c r="N945" s="73">
        <v>4</v>
      </c>
      <c r="O945" s="73">
        <v>2</v>
      </c>
      <c r="P945" s="73">
        <v>155</v>
      </c>
      <c r="S945" s="73">
        <v>3</v>
      </c>
    </row>
    <row r="946" spans="1:19">
      <c r="A946" s="73">
        <v>945</v>
      </c>
      <c r="B946" s="74" t="s">
        <v>497</v>
      </c>
      <c r="C946" s="73" t="s">
        <v>3428</v>
      </c>
      <c r="E946" s="73">
        <v>2</v>
      </c>
      <c r="H946" s="73">
        <v>1558</v>
      </c>
      <c r="K946" s="73">
        <v>1561</v>
      </c>
      <c r="N946" s="73">
        <v>4</v>
      </c>
      <c r="O946" s="73">
        <v>2</v>
      </c>
      <c r="P946" s="73">
        <v>155</v>
      </c>
      <c r="S946" s="73">
        <v>3</v>
      </c>
    </row>
    <row r="947" spans="1:19">
      <c r="A947" s="73">
        <v>946</v>
      </c>
      <c r="C947" s="73" t="s">
        <v>3429</v>
      </c>
      <c r="E947" s="73">
        <v>2</v>
      </c>
      <c r="H947" s="73">
        <v>1558</v>
      </c>
      <c r="K947" s="73">
        <v>1558</v>
      </c>
      <c r="N947" s="73">
        <v>10</v>
      </c>
      <c r="O947" s="73">
        <v>2</v>
      </c>
      <c r="P947" s="73">
        <v>155</v>
      </c>
      <c r="S947" s="73">
        <v>0</v>
      </c>
    </row>
    <row r="948" spans="1:19">
      <c r="A948" s="73">
        <v>947</v>
      </c>
      <c r="C948" s="73" t="s">
        <v>3430</v>
      </c>
      <c r="G948" s="73">
        <v>1000</v>
      </c>
      <c r="H948" s="73">
        <v>1559</v>
      </c>
      <c r="K948" s="73">
        <v>1559</v>
      </c>
      <c r="N948" s="73">
        <v>4</v>
      </c>
      <c r="O948" s="73">
        <v>2</v>
      </c>
      <c r="P948" s="73">
        <v>155</v>
      </c>
      <c r="S948" s="73">
        <v>0</v>
      </c>
    </row>
    <row r="949" spans="1:19">
      <c r="A949" s="73">
        <v>948</v>
      </c>
      <c r="B949" s="74" t="s">
        <v>3431</v>
      </c>
      <c r="C949" s="73" t="s">
        <v>3432</v>
      </c>
      <c r="E949" s="73">
        <v>4</v>
      </c>
      <c r="G949" s="73">
        <v>24000</v>
      </c>
      <c r="H949" s="73">
        <v>1559</v>
      </c>
      <c r="I949" s="73">
        <v>12</v>
      </c>
      <c r="J949" s="73">
        <v>1</v>
      </c>
      <c r="K949" s="73">
        <v>1565</v>
      </c>
      <c r="L949" s="73">
        <v>9</v>
      </c>
      <c r="M949" s="73">
        <v>12</v>
      </c>
      <c r="N949" s="73">
        <v>4</v>
      </c>
      <c r="O949" s="73">
        <v>2</v>
      </c>
      <c r="P949" s="73">
        <v>155</v>
      </c>
      <c r="Q949" s="73">
        <v>2081</v>
      </c>
      <c r="R949" s="73">
        <v>69</v>
      </c>
      <c r="S949" s="73">
        <v>6</v>
      </c>
    </row>
    <row r="950" spans="1:19">
      <c r="A950" s="73">
        <v>949</v>
      </c>
      <c r="B950" s="73" t="s">
        <v>3077</v>
      </c>
      <c r="C950" s="73" t="s">
        <v>3433</v>
      </c>
      <c r="E950" s="73">
        <v>3</v>
      </c>
      <c r="G950" s="73">
        <v>6000</v>
      </c>
      <c r="H950" s="73">
        <v>1559</v>
      </c>
      <c r="I950" s="73">
        <v>5</v>
      </c>
      <c r="K950" s="73">
        <v>1560</v>
      </c>
      <c r="L950" s="73">
        <v>2</v>
      </c>
      <c r="N950" s="73">
        <v>3</v>
      </c>
      <c r="O950" s="73">
        <v>2</v>
      </c>
      <c r="P950" s="73">
        <v>155</v>
      </c>
      <c r="R950" s="73">
        <v>9</v>
      </c>
      <c r="S950" s="73">
        <v>1</v>
      </c>
    </row>
    <row r="951" spans="1:19">
      <c r="A951" s="73">
        <v>950</v>
      </c>
      <c r="C951" s="73" t="s">
        <v>3434</v>
      </c>
      <c r="G951" s="73">
        <v>3500</v>
      </c>
      <c r="H951" s="73">
        <v>1559</v>
      </c>
      <c r="K951" s="73">
        <v>1567</v>
      </c>
      <c r="L951" s="73">
        <v>6</v>
      </c>
      <c r="N951" s="73">
        <v>3</v>
      </c>
      <c r="O951" s="73">
        <v>2</v>
      </c>
      <c r="P951" s="73">
        <v>155</v>
      </c>
      <c r="S951" s="73">
        <v>8</v>
      </c>
    </row>
    <row r="952" spans="1:19">
      <c r="A952" s="73">
        <v>951</v>
      </c>
      <c r="C952" s="73" t="s">
        <v>3435</v>
      </c>
      <c r="E952" s="73">
        <v>2</v>
      </c>
      <c r="H952" s="73">
        <v>1559</v>
      </c>
      <c r="K952" s="73">
        <v>1559</v>
      </c>
      <c r="N952" s="73">
        <v>3</v>
      </c>
      <c r="O952" s="73">
        <v>2</v>
      </c>
      <c r="P952" s="73">
        <v>155</v>
      </c>
      <c r="S952" s="73">
        <v>0</v>
      </c>
    </row>
    <row r="953" spans="1:19">
      <c r="A953" s="73">
        <v>952</v>
      </c>
      <c r="C953" s="73" t="s">
        <v>3436</v>
      </c>
      <c r="E953" s="73">
        <v>2</v>
      </c>
      <c r="H953" s="73">
        <v>1559</v>
      </c>
      <c r="K953" s="73">
        <v>1559</v>
      </c>
      <c r="L953" s="73">
        <v>4</v>
      </c>
      <c r="N953" s="73">
        <v>8</v>
      </c>
      <c r="O953" s="73">
        <v>2</v>
      </c>
      <c r="P953" s="73">
        <v>155</v>
      </c>
      <c r="S953" s="73">
        <v>0</v>
      </c>
    </row>
    <row r="954" spans="1:19">
      <c r="A954" s="73">
        <v>953</v>
      </c>
      <c r="C954" s="73" t="s">
        <v>3437</v>
      </c>
      <c r="E954" s="73">
        <v>2</v>
      </c>
      <c r="H954" s="73">
        <v>1559</v>
      </c>
      <c r="I954" s="73">
        <v>3</v>
      </c>
      <c r="K954" s="73">
        <v>1559</v>
      </c>
      <c r="L954" s="73">
        <v>5</v>
      </c>
      <c r="N954" s="73">
        <v>12</v>
      </c>
      <c r="O954" s="73">
        <v>2</v>
      </c>
      <c r="P954" s="73">
        <v>155</v>
      </c>
      <c r="R954" s="73">
        <v>2</v>
      </c>
      <c r="S954" s="73">
        <v>0</v>
      </c>
    </row>
    <row r="955" spans="1:19">
      <c r="A955" s="73">
        <v>954</v>
      </c>
      <c r="C955" s="73" t="s">
        <v>3438</v>
      </c>
      <c r="E955" s="73">
        <v>3</v>
      </c>
      <c r="H955" s="73">
        <v>1560</v>
      </c>
      <c r="K955" s="73">
        <v>1560</v>
      </c>
      <c r="N955" s="73">
        <v>10</v>
      </c>
      <c r="O955" s="73">
        <v>2</v>
      </c>
      <c r="P955" s="73">
        <v>156</v>
      </c>
      <c r="S955" s="73">
        <v>0</v>
      </c>
    </row>
    <row r="956" spans="1:19">
      <c r="A956" s="73">
        <v>955</v>
      </c>
      <c r="C956" s="73" t="s">
        <v>3439</v>
      </c>
      <c r="E956" s="73">
        <v>2</v>
      </c>
      <c r="H956" s="73">
        <v>1560</v>
      </c>
      <c r="K956" s="73">
        <v>1561</v>
      </c>
      <c r="N956" s="73">
        <v>3</v>
      </c>
      <c r="O956" s="73">
        <v>2</v>
      </c>
      <c r="P956" s="73">
        <v>156</v>
      </c>
      <c r="S956" s="73">
        <v>1</v>
      </c>
    </row>
    <row r="957" spans="1:19">
      <c r="A957" s="73">
        <v>956</v>
      </c>
      <c r="B957" s="73" t="s">
        <v>3440</v>
      </c>
      <c r="C957" s="73" t="s">
        <v>3441</v>
      </c>
      <c r="E957" s="73">
        <v>2</v>
      </c>
      <c r="H957" s="73">
        <v>1560</v>
      </c>
      <c r="K957" s="73">
        <v>1560</v>
      </c>
      <c r="N957" s="73">
        <v>3</v>
      </c>
      <c r="O957" s="73">
        <v>2</v>
      </c>
      <c r="P957" s="73">
        <v>156</v>
      </c>
      <c r="S957" s="73">
        <v>0</v>
      </c>
    </row>
    <row r="958" spans="1:19">
      <c r="A958" s="73">
        <v>957</v>
      </c>
      <c r="C958" s="73" t="s">
        <v>3442</v>
      </c>
      <c r="D958" s="73">
        <v>710</v>
      </c>
      <c r="E958" s="73">
        <v>2</v>
      </c>
      <c r="G958" s="73">
        <v>1200</v>
      </c>
      <c r="H958" s="73">
        <v>1560</v>
      </c>
      <c r="K958" s="73">
        <v>1560</v>
      </c>
      <c r="N958" s="73">
        <v>12</v>
      </c>
      <c r="O958" s="73">
        <v>2</v>
      </c>
      <c r="P958" s="73">
        <v>156</v>
      </c>
      <c r="S958" s="73">
        <v>0</v>
      </c>
    </row>
    <row r="959" spans="1:19">
      <c r="A959" s="73">
        <v>958</v>
      </c>
      <c r="C959" s="73" t="s">
        <v>3443</v>
      </c>
      <c r="D959" s="73">
        <v>710</v>
      </c>
      <c r="E959" s="73">
        <v>2</v>
      </c>
      <c r="G959" s="73">
        <v>500</v>
      </c>
      <c r="H959" s="73">
        <v>1560</v>
      </c>
      <c r="I959" s="73">
        <v>12</v>
      </c>
      <c r="K959" s="73">
        <v>1561</v>
      </c>
      <c r="L959" s="73">
        <v>10</v>
      </c>
      <c r="N959" s="73">
        <v>12</v>
      </c>
      <c r="O959" s="73">
        <v>2</v>
      </c>
      <c r="P959" s="73">
        <v>156</v>
      </c>
      <c r="R959" s="73">
        <v>10</v>
      </c>
      <c r="S959" s="73">
        <v>1</v>
      </c>
    </row>
    <row r="960" spans="1:19">
      <c r="A960" s="73">
        <v>959</v>
      </c>
      <c r="C960" s="73" t="s">
        <v>3444</v>
      </c>
      <c r="D960" s="73">
        <v>740</v>
      </c>
      <c r="E960" s="73">
        <v>2</v>
      </c>
      <c r="H960" s="73">
        <v>1560</v>
      </c>
      <c r="I960" s="73">
        <v>5</v>
      </c>
      <c r="J960" s="73">
        <v>19</v>
      </c>
      <c r="K960" s="73">
        <v>1560</v>
      </c>
      <c r="L960" s="73">
        <v>5</v>
      </c>
      <c r="M960" s="73">
        <v>19</v>
      </c>
      <c r="N960" s="73">
        <v>12</v>
      </c>
      <c r="O960" s="73">
        <v>2</v>
      </c>
      <c r="P960" s="73">
        <v>156</v>
      </c>
      <c r="Q960" s="73">
        <v>0</v>
      </c>
      <c r="R960" s="73">
        <v>0</v>
      </c>
      <c r="S960" s="73">
        <v>0</v>
      </c>
    </row>
    <row r="961" spans="1:19">
      <c r="A961" s="73">
        <v>960</v>
      </c>
      <c r="C961" s="73" t="s">
        <v>3445</v>
      </c>
      <c r="D961" s="73">
        <v>740</v>
      </c>
      <c r="E961" s="73">
        <v>2</v>
      </c>
      <c r="H961" s="73">
        <v>1560</v>
      </c>
      <c r="I961" s="73">
        <v>5</v>
      </c>
      <c r="J961" s="73">
        <v>26</v>
      </c>
      <c r="K961" s="73">
        <v>1560</v>
      </c>
      <c r="L961" s="73">
        <v>5</v>
      </c>
      <c r="M961" s="73">
        <v>26</v>
      </c>
      <c r="N961" s="73">
        <v>12</v>
      </c>
      <c r="O961" s="73">
        <v>2</v>
      </c>
      <c r="P961" s="73">
        <v>156</v>
      </c>
      <c r="Q961" s="73">
        <v>0</v>
      </c>
      <c r="R961" s="73">
        <v>0</v>
      </c>
      <c r="S961" s="73">
        <v>0</v>
      </c>
    </row>
    <row r="962" spans="1:19">
      <c r="A962" s="73">
        <v>961</v>
      </c>
      <c r="C962" s="73" t="s">
        <v>3446</v>
      </c>
      <c r="E962" s="73">
        <v>3</v>
      </c>
      <c r="H962" s="73">
        <v>1561</v>
      </c>
      <c r="K962" s="73">
        <v>1570</v>
      </c>
      <c r="N962" s="73">
        <v>4</v>
      </c>
      <c r="O962" s="73">
        <v>2</v>
      </c>
      <c r="P962" s="73">
        <v>156</v>
      </c>
      <c r="S962" s="73">
        <v>9</v>
      </c>
    </row>
    <row r="963" spans="1:19">
      <c r="A963" s="73">
        <v>962</v>
      </c>
      <c r="B963" s="74" t="s">
        <v>3447</v>
      </c>
      <c r="C963" s="73" t="s">
        <v>3448</v>
      </c>
      <c r="E963" s="73">
        <v>2</v>
      </c>
      <c r="G963" s="73">
        <v>46800</v>
      </c>
      <c r="H963" s="73">
        <v>1561</v>
      </c>
      <c r="K963" s="73">
        <v>1571</v>
      </c>
      <c r="N963" s="73">
        <v>4</v>
      </c>
      <c r="O963" s="73">
        <v>2</v>
      </c>
      <c r="P963" s="73">
        <v>156</v>
      </c>
      <c r="S963" s="73">
        <v>10</v>
      </c>
    </row>
    <row r="964" spans="1:19">
      <c r="A964" s="73">
        <v>963</v>
      </c>
      <c r="C964" s="73" t="s">
        <v>3449</v>
      </c>
      <c r="D964" s="73">
        <v>710</v>
      </c>
      <c r="E964" s="73">
        <v>2</v>
      </c>
      <c r="G964" s="73">
        <v>100</v>
      </c>
      <c r="H964" s="73">
        <v>1561</v>
      </c>
      <c r="I964" s="73">
        <v>3</v>
      </c>
      <c r="K964" s="73">
        <v>1563</v>
      </c>
      <c r="L964" s="73">
        <v>12</v>
      </c>
      <c r="N964" s="73">
        <v>12</v>
      </c>
      <c r="O964" s="73">
        <v>2</v>
      </c>
      <c r="P964" s="73">
        <v>156</v>
      </c>
      <c r="R964" s="73">
        <v>33</v>
      </c>
      <c r="S964" s="73">
        <v>2</v>
      </c>
    </row>
    <row r="965" spans="1:19">
      <c r="A965" s="73">
        <v>964</v>
      </c>
      <c r="C965" s="73" t="s">
        <v>3450</v>
      </c>
      <c r="D965" s="73">
        <v>710</v>
      </c>
      <c r="E965" s="73">
        <v>2</v>
      </c>
      <c r="G965" s="73">
        <v>100</v>
      </c>
      <c r="H965" s="73">
        <v>1561</v>
      </c>
      <c r="I965" s="73">
        <v>5</v>
      </c>
      <c r="K965" s="73">
        <v>1562</v>
      </c>
      <c r="L965" s="73">
        <v>3</v>
      </c>
      <c r="N965" s="73">
        <v>12</v>
      </c>
      <c r="O965" s="73">
        <v>2</v>
      </c>
      <c r="P965" s="73">
        <v>156</v>
      </c>
      <c r="R965" s="73">
        <v>10</v>
      </c>
      <c r="S965" s="73">
        <v>1</v>
      </c>
    </row>
    <row r="966" spans="1:19">
      <c r="A966" s="73">
        <v>965</v>
      </c>
      <c r="C966" s="73" t="s">
        <v>3451</v>
      </c>
      <c r="E966" s="73">
        <v>3</v>
      </c>
      <c r="G966" s="73">
        <v>19600</v>
      </c>
      <c r="H966" s="73">
        <v>1561</v>
      </c>
      <c r="K966" s="73">
        <v>1568</v>
      </c>
      <c r="L966" s="73">
        <v>8</v>
      </c>
      <c r="N966" s="73">
        <v>12</v>
      </c>
      <c r="O966" s="73">
        <v>2</v>
      </c>
      <c r="P966" s="73">
        <v>156</v>
      </c>
      <c r="S966" s="73">
        <v>7</v>
      </c>
    </row>
    <row r="967" spans="1:19">
      <c r="A967" s="73">
        <v>966</v>
      </c>
      <c r="C967" s="73" t="s">
        <v>3452</v>
      </c>
      <c r="D967" s="73">
        <v>740</v>
      </c>
      <c r="E967" s="73">
        <v>2</v>
      </c>
      <c r="H967" s="73">
        <v>1561</v>
      </c>
      <c r="I967" s="73">
        <v>9</v>
      </c>
      <c r="J967" s="73">
        <v>10</v>
      </c>
      <c r="K967" s="73">
        <v>1561</v>
      </c>
      <c r="L967" s="73">
        <v>9</v>
      </c>
      <c r="M967" s="73">
        <v>10</v>
      </c>
      <c r="N967" s="73">
        <v>12</v>
      </c>
      <c r="O967" s="73">
        <v>2</v>
      </c>
      <c r="P967" s="73">
        <v>156</v>
      </c>
      <c r="Q967" s="73">
        <v>0</v>
      </c>
      <c r="R967" s="73">
        <v>0</v>
      </c>
      <c r="S967" s="73">
        <v>0</v>
      </c>
    </row>
    <row r="968" spans="1:19">
      <c r="A968" s="73">
        <v>967</v>
      </c>
      <c r="B968" s="74" t="s">
        <v>3453</v>
      </c>
      <c r="C968" s="73" t="s">
        <v>3454</v>
      </c>
      <c r="E968" s="73">
        <v>3</v>
      </c>
      <c r="F968" s="73">
        <v>6000</v>
      </c>
      <c r="G968" s="73">
        <v>14000</v>
      </c>
      <c r="H968" s="73">
        <v>1562</v>
      </c>
      <c r="I968" s="73">
        <v>3</v>
      </c>
      <c r="J968" s="73">
        <v>1</v>
      </c>
      <c r="K968" s="73">
        <v>1563</v>
      </c>
      <c r="L968" s="73">
        <v>3</v>
      </c>
      <c r="M968" s="73">
        <v>19</v>
      </c>
      <c r="N968" s="73">
        <v>3</v>
      </c>
      <c r="O968" s="73">
        <v>2</v>
      </c>
      <c r="P968" s="73">
        <v>156</v>
      </c>
      <c r="Q968" s="73">
        <v>378</v>
      </c>
      <c r="R968" s="73">
        <v>12</v>
      </c>
      <c r="S968" s="73">
        <v>1</v>
      </c>
    </row>
    <row r="969" spans="1:19">
      <c r="A969" s="73">
        <v>968</v>
      </c>
      <c r="C969" s="73" t="s">
        <v>3455</v>
      </c>
      <c r="E969" s="73">
        <v>2</v>
      </c>
      <c r="H969" s="73">
        <v>1562</v>
      </c>
      <c r="K969" s="73">
        <v>1562</v>
      </c>
      <c r="L969" s="73">
        <v>11</v>
      </c>
      <c r="M969" s="73">
        <v>5</v>
      </c>
      <c r="N969" s="73">
        <v>3</v>
      </c>
      <c r="O969" s="73">
        <v>2</v>
      </c>
      <c r="P969" s="73">
        <v>156</v>
      </c>
      <c r="S969" s="73">
        <v>0</v>
      </c>
    </row>
    <row r="970" spans="1:19">
      <c r="A970" s="73">
        <v>969</v>
      </c>
      <c r="B970" s="73" t="s">
        <v>3456</v>
      </c>
      <c r="C970" s="73" t="s">
        <v>3457</v>
      </c>
      <c r="E970" s="73">
        <v>2</v>
      </c>
      <c r="H970" s="73">
        <v>1562</v>
      </c>
      <c r="K970" s="73">
        <v>1568</v>
      </c>
      <c r="N970" s="73">
        <v>3</v>
      </c>
      <c r="O970" s="73">
        <v>2</v>
      </c>
      <c r="P970" s="73">
        <v>156</v>
      </c>
      <c r="S970" s="73">
        <v>6</v>
      </c>
    </row>
    <row r="971" spans="1:19">
      <c r="A971" s="73">
        <v>970</v>
      </c>
      <c r="C971" s="73" t="s">
        <v>3458</v>
      </c>
      <c r="E971" s="73">
        <v>2</v>
      </c>
      <c r="H971" s="73">
        <v>1562</v>
      </c>
      <c r="I971" s="73">
        <v>9</v>
      </c>
      <c r="J971" s="73">
        <v>20</v>
      </c>
      <c r="K971" s="73">
        <v>1563</v>
      </c>
      <c r="L971" s="73">
        <v>7</v>
      </c>
      <c r="M971" s="73">
        <v>28</v>
      </c>
      <c r="N971" s="73">
        <v>3</v>
      </c>
      <c r="O971" s="73">
        <v>2</v>
      </c>
      <c r="P971" s="73">
        <v>156</v>
      </c>
      <c r="Q971" s="73">
        <v>308</v>
      </c>
      <c r="R971" s="73">
        <v>10</v>
      </c>
      <c r="S971" s="73">
        <v>1</v>
      </c>
    </row>
    <row r="972" spans="1:19">
      <c r="A972" s="73">
        <v>971</v>
      </c>
      <c r="C972" s="73" t="s">
        <v>3459</v>
      </c>
      <c r="E972" s="73">
        <v>2</v>
      </c>
      <c r="H972" s="73">
        <v>1562</v>
      </c>
      <c r="K972" s="73">
        <v>1562</v>
      </c>
      <c r="N972" s="73">
        <v>6</v>
      </c>
      <c r="O972" s="73">
        <v>2</v>
      </c>
      <c r="P972" s="73">
        <v>156</v>
      </c>
      <c r="S972" s="73">
        <v>0</v>
      </c>
    </row>
    <row r="973" spans="1:19">
      <c r="A973" s="73">
        <v>972</v>
      </c>
      <c r="C973" s="73" t="s">
        <v>3460</v>
      </c>
      <c r="D973" s="73">
        <v>710</v>
      </c>
      <c r="E973" s="73">
        <v>2</v>
      </c>
      <c r="G973" s="73">
        <v>1200</v>
      </c>
      <c r="H973" s="73">
        <v>1562</v>
      </c>
      <c r="I973" s="73">
        <v>5</v>
      </c>
      <c r="K973" s="73">
        <v>1562</v>
      </c>
      <c r="L973" s="73">
        <v>5</v>
      </c>
      <c r="N973" s="73">
        <v>12</v>
      </c>
      <c r="O973" s="73">
        <v>2</v>
      </c>
      <c r="P973" s="73">
        <v>156</v>
      </c>
      <c r="R973" s="73">
        <v>0</v>
      </c>
      <c r="S973" s="73">
        <v>0</v>
      </c>
    </row>
    <row r="974" spans="1:19">
      <c r="A974" s="73">
        <v>973</v>
      </c>
      <c r="C974" s="73" t="s">
        <v>3461</v>
      </c>
      <c r="D974" s="73">
        <v>740</v>
      </c>
      <c r="E974" s="73">
        <v>2</v>
      </c>
      <c r="H974" s="73">
        <v>1562</v>
      </c>
      <c r="I974" s="73">
        <v>9</v>
      </c>
      <c r="J974" s="73">
        <v>16</v>
      </c>
      <c r="K974" s="73">
        <v>1562</v>
      </c>
      <c r="L974" s="73">
        <v>9</v>
      </c>
      <c r="M974" s="73">
        <v>16</v>
      </c>
      <c r="N974" s="73">
        <v>12</v>
      </c>
      <c r="O974" s="73">
        <v>2</v>
      </c>
      <c r="P974" s="73">
        <v>156</v>
      </c>
      <c r="Q974" s="73">
        <v>0</v>
      </c>
      <c r="R974" s="73">
        <v>0</v>
      </c>
      <c r="S974" s="73">
        <v>0</v>
      </c>
    </row>
    <row r="975" spans="1:19">
      <c r="A975" s="73">
        <v>974</v>
      </c>
      <c r="C975" s="73" t="s">
        <v>3462</v>
      </c>
      <c r="E975" s="73">
        <v>2</v>
      </c>
      <c r="H975" s="73">
        <v>1563</v>
      </c>
      <c r="K975" s="73">
        <v>1563</v>
      </c>
      <c r="N975" s="73">
        <v>9</v>
      </c>
      <c r="O975" s="73">
        <v>2</v>
      </c>
      <c r="P975" s="73">
        <v>156</v>
      </c>
      <c r="S975" s="73">
        <v>0</v>
      </c>
    </row>
    <row r="976" spans="1:19">
      <c r="A976" s="73">
        <v>975</v>
      </c>
      <c r="B976" s="74" t="s">
        <v>3463</v>
      </c>
      <c r="C976" s="73" t="s">
        <v>3464</v>
      </c>
      <c r="E976" s="73">
        <v>4</v>
      </c>
      <c r="H976" s="73">
        <v>1563</v>
      </c>
      <c r="K976" s="73">
        <v>1570</v>
      </c>
      <c r="L976" s="73">
        <v>12</v>
      </c>
      <c r="M976" s="73">
        <v>13</v>
      </c>
      <c r="N976" s="73">
        <v>4</v>
      </c>
      <c r="O976" s="73">
        <v>2</v>
      </c>
      <c r="P976" s="73">
        <v>156</v>
      </c>
      <c r="S976" s="73">
        <v>7</v>
      </c>
    </row>
    <row r="977" spans="1:19">
      <c r="A977" s="73">
        <v>976</v>
      </c>
      <c r="C977" s="73" t="s">
        <v>3465</v>
      </c>
      <c r="E977" s="73">
        <v>2</v>
      </c>
      <c r="H977" s="73">
        <v>1563</v>
      </c>
      <c r="K977" s="73">
        <v>1563</v>
      </c>
      <c r="N977" s="73">
        <v>8</v>
      </c>
      <c r="O977" s="73">
        <v>2</v>
      </c>
      <c r="P977" s="73">
        <v>156</v>
      </c>
      <c r="S977" s="73">
        <v>0</v>
      </c>
    </row>
    <row r="978" spans="1:19">
      <c r="A978" s="73">
        <v>977</v>
      </c>
      <c r="C978" s="73" t="s">
        <v>3466</v>
      </c>
      <c r="E978" s="73">
        <v>2</v>
      </c>
      <c r="H978" s="73">
        <v>1564</v>
      </c>
      <c r="K978" s="73">
        <v>1566</v>
      </c>
      <c r="N978" s="73">
        <v>4</v>
      </c>
      <c r="O978" s="73">
        <v>2</v>
      </c>
      <c r="P978" s="73">
        <v>156</v>
      </c>
      <c r="S978" s="73">
        <v>2</v>
      </c>
    </row>
    <row r="979" spans="1:19">
      <c r="A979" s="73">
        <v>978</v>
      </c>
      <c r="C979" s="73" t="s">
        <v>3467</v>
      </c>
      <c r="E979" s="73">
        <v>2</v>
      </c>
      <c r="H979" s="73">
        <v>1564</v>
      </c>
      <c r="K979" s="73">
        <v>1567</v>
      </c>
      <c r="N979" s="73">
        <v>11</v>
      </c>
      <c r="O979" s="73">
        <v>2</v>
      </c>
      <c r="P979" s="73">
        <v>156</v>
      </c>
      <c r="S979" s="73">
        <v>3</v>
      </c>
    </row>
    <row r="980" spans="1:19">
      <c r="A980" s="73">
        <v>979</v>
      </c>
      <c r="C980" s="73" t="s">
        <v>3468</v>
      </c>
      <c r="E980" s="73">
        <v>3</v>
      </c>
      <c r="H980" s="73">
        <v>1564</v>
      </c>
      <c r="K980" s="73">
        <v>1569</v>
      </c>
      <c r="N980" s="73">
        <v>11</v>
      </c>
      <c r="O980" s="73">
        <v>2</v>
      </c>
      <c r="P980" s="73">
        <v>156</v>
      </c>
      <c r="S980" s="73">
        <v>5</v>
      </c>
    </row>
    <row r="981" spans="1:19">
      <c r="A981" s="73">
        <v>980</v>
      </c>
      <c r="C981" s="73" t="s">
        <v>3469</v>
      </c>
      <c r="E981" s="73">
        <v>2</v>
      </c>
      <c r="H981" s="73">
        <v>1564</v>
      </c>
      <c r="K981" s="73">
        <v>1568</v>
      </c>
      <c r="N981" s="73">
        <v>3</v>
      </c>
      <c r="O981" s="73">
        <v>2</v>
      </c>
      <c r="P981" s="73">
        <v>156</v>
      </c>
      <c r="S981" s="73">
        <v>4</v>
      </c>
    </row>
    <row r="982" spans="1:19">
      <c r="A982" s="73">
        <v>981</v>
      </c>
      <c r="C982" s="73" t="s">
        <v>3470</v>
      </c>
      <c r="D982" s="73">
        <v>740</v>
      </c>
      <c r="E982" s="73">
        <v>2</v>
      </c>
      <c r="H982" s="73">
        <v>1564</v>
      </c>
      <c r="I982" s="73">
        <v>1</v>
      </c>
      <c r="J982" s="73">
        <v>8</v>
      </c>
      <c r="K982" s="73">
        <v>1564</v>
      </c>
      <c r="L982" s="73">
        <v>1</v>
      </c>
      <c r="M982" s="73">
        <v>8</v>
      </c>
      <c r="N982" s="73">
        <v>12</v>
      </c>
      <c r="O982" s="73">
        <v>2</v>
      </c>
      <c r="P982" s="73">
        <v>156</v>
      </c>
      <c r="Q982" s="73">
        <v>0</v>
      </c>
      <c r="R982" s="73">
        <v>0</v>
      </c>
      <c r="S982" s="73">
        <v>0</v>
      </c>
    </row>
    <row r="983" spans="1:19">
      <c r="A983" s="73">
        <v>982</v>
      </c>
      <c r="C983" s="73" t="s">
        <v>3471</v>
      </c>
      <c r="D983" s="73">
        <v>740</v>
      </c>
      <c r="E983" s="73">
        <v>2</v>
      </c>
      <c r="H983" s="73">
        <v>1564</v>
      </c>
      <c r="I983" s="73">
        <v>8</v>
      </c>
      <c r="K983" s="73">
        <v>1564</v>
      </c>
      <c r="L983" s="73">
        <v>8</v>
      </c>
      <c r="N983" s="73">
        <v>12</v>
      </c>
      <c r="O983" s="73">
        <v>2</v>
      </c>
      <c r="P983" s="73">
        <v>156</v>
      </c>
      <c r="R983" s="73">
        <v>0</v>
      </c>
      <c r="S983" s="73">
        <v>0</v>
      </c>
    </row>
    <row r="984" spans="1:19">
      <c r="A984" s="73">
        <v>983</v>
      </c>
      <c r="C984" s="73" t="s">
        <v>3472</v>
      </c>
      <c r="E984" s="73">
        <v>2</v>
      </c>
      <c r="H984" s="73">
        <v>1565</v>
      </c>
      <c r="K984" s="73">
        <v>1567</v>
      </c>
      <c r="N984" s="73">
        <v>3</v>
      </c>
      <c r="O984" s="73">
        <v>2</v>
      </c>
      <c r="P984" s="73">
        <v>156</v>
      </c>
      <c r="S984" s="73">
        <v>2</v>
      </c>
    </row>
    <row r="985" spans="1:19">
      <c r="A985" s="73">
        <v>984</v>
      </c>
      <c r="C985" s="73" t="s">
        <v>3473</v>
      </c>
      <c r="E985" s="73">
        <v>2</v>
      </c>
      <c r="H985" s="73">
        <v>1565</v>
      </c>
      <c r="K985" s="73">
        <v>1565</v>
      </c>
      <c r="N985" s="73">
        <v>1</v>
      </c>
      <c r="O985" s="73">
        <v>2</v>
      </c>
      <c r="P985" s="73">
        <v>156</v>
      </c>
      <c r="S985" s="73">
        <v>0</v>
      </c>
    </row>
    <row r="986" spans="1:19">
      <c r="A986" s="73">
        <v>985</v>
      </c>
      <c r="C986" s="73" t="s">
        <v>3474</v>
      </c>
      <c r="E986" s="73">
        <v>2</v>
      </c>
      <c r="H986" s="73">
        <v>1565</v>
      </c>
      <c r="K986" s="73">
        <v>1565</v>
      </c>
      <c r="N986" s="73">
        <v>3</v>
      </c>
      <c r="O986" s="73">
        <v>2</v>
      </c>
      <c r="P986" s="73">
        <v>156</v>
      </c>
      <c r="S986" s="73">
        <v>0</v>
      </c>
    </row>
    <row r="987" spans="1:19">
      <c r="A987" s="73">
        <v>986</v>
      </c>
      <c r="C987" s="73" t="s">
        <v>3475</v>
      </c>
      <c r="E987" s="73">
        <v>3</v>
      </c>
      <c r="H987" s="73">
        <v>1565</v>
      </c>
      <c r="I987" s="73">
        <v>5</v>
      </c>
      <c r="K987" s="73">
        <v>1565</v>
      </c>
      <c r="L987" s="73">
        <v>9</v>
      </c>
      <c r="N987" s="73">
        <v>4</v>
      </c>
      <c r="O987" s="73">
        <v>2</v>
      </c>
      <c r="P987" s="73">
        <v>156</v>
      </c>
      <c r="R987" s="73">
        <v>4</v>
      </c>
      <c r="S987" s="73">
        <v>0</v>
      </c>
    </row>
    <row r="988" spans="1:19">
      <c r="A988" s="73">
        <v>987</v>
      </c>
      <c r="C988" s="73" t="s">
        <v>3476</v>
      </c>
      <c r="E988" s="73">
        <v>2</v>
      </c>
      <c r="H988" s="73">
        <v>1565</v>
      </c>
      <c r="K988" s="73">
        <v>1565</v>
      </c>
      <c r="N988" s="73">
        <v>8</v>
      </c>
      <c r="O988" s="73">
        <v>2</v>
      </c>
      <c r="P988" s="73">
        <v>156</v>
      </c>
      <c r="S988" s="73">
        <v>0</v>
      </c>
    </row>
    <row r="989" spans="1:19">
      <c r="A989" s="73">
        <v>988</v>
      </c>
      <c r="C989" s="73" t="s">
        <v>3477</v>
      </c>
      <c r="E989" s="73">
        <v>2</v>
      </c>
      <c r="G989" s="73">
        <v>1000</v>
      </c>
      <c r="H989" s="73">
        <v>1565</v>
      </c>
      <c r="K989" s="73">
        <v>1565</v>
      </c>
      <c r="N989" s="73">
        <v>10</v>
      </c>
      <c r="O989" s="73">
        <v>2</v>
      </c>
      <c r="P989" s="73">
        <v>156</v>
      </c>
      <c r="S989" s="73">
        <v>0</v>
      </c>
    </row>
    <row r="990" spans="1:19">
      <c r="A990" s="73">
        <v>989</v>
      </c>
      <c r="C990" s="73" t="s">
        <v>3478</v>
      </c>
      <c r="D990" s="73">
        <v>710</v>
      </c>
      <c r="E990" s="73">
        <v>2</v>
      </c>
      <c r="H990" s="73">
        <v>1565</v>
      </c>
      <c r="I990" s="73">
        <v>9</v>
      </c>
      <c r="K990" s="73">
        <v>1565</v>
      </c>
      <c r="L990" s="73">
        <v>9</v>
      </c>
      <c r="N990" s="73">
        <v>12</v>
      </c>
      <c r="O990" s="73">
        <v>2</v>
      </c>
      <c r="P990" s="73">
        <v>156</v>
      </c>
      <c r="R990" s="73">
        <v>0</v>
      </c>
      <c r="S990" s="73">
        <v>0</v>
      </c>
    </row>
    <row r="991" spans="1:19">
      <c r="A991" s="73">
        <v>990</v>
      </c>
      <c r="C991" s="73" t="s">
        <v>3479</v>
      </c>
      <c r="D991" s="73">
        <v>710</v>
      </c>
      <c r="E991" s="73">
        <v>2</v>
      </c>
      <c r="H991" s="73">
        <v>1565</v>
      </c>
      <c r="I991" s="73">
        <v>12</v>
      </c>
      <c r="K991" s="73">
        <v>1566</v>
      </c>
      <c r="L991" s="73">
        <v>5</v>
      </c>
      <c r="N991" s="73">
        <v>12</v>
      </c>
      <c r="O991" s="73">
        <v>2</v>
      </c>
      <c r="P991" s="73">
        <v>156</v>
      </c>
      <c r="R991" s="73">
        <v>5</v>
      </c>
      <c r="S991" s="73">
        <v>1</v>
      </c>
    </row>
    <row r="992" spans="1:19">
      <c r="A992" s="73">
        <v>991</v>
      </c>
      <c r="B992" s="74" t="s">
        <v>3227</v>
      </c>
      <c r="C992" s="73" t="s">
        <v>3480</v>
      </c>
      <c r="E992" s="73">
        <v>2</v>
      </c>
      <c r="F992" s="73">
        <v>24000</v>
      </c>
      <c r="G992" s="73">
        <v>24000</v>
      </c>
      <c r="H992" s="73">
        <v>1566</v>
      </c>
      <c r="I992" s="73">
        <v>1</v>
      </c>
      <c r="K992" s="73">
        <v>1566</v>
      </c>
      <c r="L992" s="73">
        <v>9</v>
      </c>
      <c r="M992" s="73">
        <v>8</v>
      </c>
      <c r="N992" s="73">
        <v>4</v>
      </c>
      <c r="O992" s="73">
        <v>2</v>
      </c>
      <c r="P992" s="73">
        <v>156</v>
      </c>
      <c r="R992" s="73">
        <v>8</v>
      </c>
      <c r="S992" s="73">
        <v>0</v>
      </c>
    </row>
    <row r="993" spans="1:19">
      <c r="A993" s="73">
        <v>992</v>
      </c>
      <c r="C993" s="73" t="s">
        <v>3481</v>
      </c>
      <c r="E993" s="73">
        <v>2</v>
      </c>
      <c r="H993" s="73">
        <v>1566</v>
      </c>
      <c r="K993" s="73">
        <v>1567</v>
      </c>
      <c r="N993" s="73">
        <v>2</v>
      </c>
      <c r="O993" s="73">
        <v>2</v>
      </c>
      <c r="P993" s="73">
        <v>156</v>
      </c>
      <c r="S993" s="73">
        <v>1</v>
      </c>
    </row>
    <row r="994" spans="1:19">
      <c r="A994" s="73">
        <v>993</v>
      </c>
      <c r="B994" s="73" t="s">
        <v>3482</v>
      </c>
      <c r="C994" s="73" t="s">
        <v>3483</v>
      </c>
      <c r="E994" s="73">
        <v>2</v>
      </c>
      <c r="G994" s="73">
        <v>129300</v>
      </c>
      <c r="H994" s="73">
        <v>1566</v>
      </c>
      <c r="I994" s="73">
        <v>8</v>
      </c>
      <c r="J994" s="73">
        <v>10</v>
      </c>
      <c r="K994" s="73">
        <v>1609</v>
      </c>
      <c r="L994" s="73">
        <v>4</v>
      </c>
      <c r="M994" s="73">
        <v>9</v>
      </c>
      <c r="N994" s="73">
        <v>3</v>
      </c>
      <c r="O994" s="73">
        <v>2</v>
      </c>
      <c r="P994" s="73">
        <v>156</v>
      </c>
      <c r="Q994" s="73">
        <v>15359</v>
      </c>
      <c r="R994" s="73">
        <v>512</v>
      </c>
      <c r="S994" s="73">
        <v>43</v>
      </c>
    </row>
    <row r="995" spans="1:19">
      <c r="A995" s="73">
        <v>994</v>
      </c>
      <c r="B995" s="73" t="s">
        <v>3484</v>
      </c>
      <c r="C995" s="73" t="s">
        <v>3485</v>
      </c>
      <c r="E995" s="73">
        <v>2</v>
      </c>
      <c r="G995" s="73">
        <v>2000</v>
      </c>
      <c r="H995" s="73">
        <v>1566</v>
      </c>
      <c r="I995" s="73">
        <v>4</v>
      </c>
      <c r="J995" s="73">
        <v>5</v>
      </c>
      <c r="K995" s="73">
        <v>1568</v>
      </c>
      <c r="L995" s="73">
        <v>11</v>
      </c>
      <c r="N995" s="73">
        <v>3</v>
      </c>
      <c r="O995" s="73">
        <v>2</v>
      </c>
      <c r="P995" s="73">
        <v>156</v>
      </c>
      <c r="R995" s="73">
        <v>31</v>
      </c>
      <c r="S995" s="73">
        <v>2</v>
      </c>
    </row>
    <row r="996" spans="1:19">
      <c r="A996" s="73">
        <v>995</v>
      </c>
      <c r="C996" s="73" t="s">
        <v>3486</v>
      </c>
      <c r="E996" s="73">
        <v>2</v>
      </c>
      <c r="H996" s="73">
        <v>1566</v>
      </c>
      <c r="K996" s="73">
        <v>1567</v>
      </c>
      <c r="N996" s="73">
        <v>7</v>
      </c>
      <c r="O996" s="73">
        <v>2</v>
      </c>
      <c r="P996" s="73">
        <v>156</v>
      </c>
      <c r="S996" s="73">
        <v>1</v>
      </c>
    </row>
    <row r="997" spans="1:19">
      <c r="A997" s="73">
        <v>996</v>
      </c>
      <c r="C997" s="73" t="s">
        <v>3487</v>
      </c>
      <c r="D997" s="73">
        <v>710</v>
      </c>
      <c r="E997" s="73">
        <v>2</v>
      </c>
      <c r="H997" s="73">
        <v>1566</v>
      </c>
      <c r="I997" s="73">
        <v>2</v>
      </c>
      <c r="K997" s="73">
        <v>1566</v>
      </c>
      <c r="L997" s="73">
        <v>2</v>
      </c>
      <c r="N997" s="73">
        <v>12</v>
      </c>
      <c r="O997" s="73">
        <v>2</v>
      </c>
      <c r="P997" s="73">
        <v>156</v>
      </c>
      <c r="R997" s="73">
        <v>0</v>
      </c>
      <c r="S997" s="73">
        <v>0</v>
      </c>
    </row>
    <row r="998" spans="1:19">
      <c r="A998" s="73">
        <v>997</v>
      </c>
      <c r="B998" s="73" t="s">
        <v>3488</v>
      </c>
      <c r="C998" s="73" t="s">
        <v>3489</v>
      </c>
      <c r="E998" s="73">
        <v>2</v>
      </c>
      <c r="H998" s="73">
        <v>1567</v>
      </c>
      <c r="I998" s="73">
        <v>5</v>
      </c>
      <c r="J998" s="73">
        <v>15</v>
      </c>
      <c r="K998" s="73">
        <v>1567</v>
      </c>
      <c r="L998" s="73">
        <v>6</v>
      </c>
      <c r="M998" s="73">
        <v>17</v>
      </c>
      <c r="N998" s="73">
        <v>3</v>
      </c>
      <c r="O998" s="73">
        <v>2</v>
      </c>
      <c r="P998" s="73">
        <v>156</v>
      </c>
      <c r="Q998" s="73">
        <v>32</v>
      </c>
      <c r="R998" s="73">
        <v>1</v>
      </c>
      <c r="S998" s="73">
        <v>0</v>
      </c>
    </row>
    <row r="999" spans="1:19">
      <c r="A999" s="73">
        <v>998</v>
      </c>
      <c r="B999" s="73" t="s">
        <v>3490</v>
      </c>
      <c r="C999" s="73" t="s">
        <v>3491</v>
      </c>
      <c r="E999" s="73">
        <v>2</v>
      </c>
      <c r="F999" s="73">
        <v>3000</v>
      </c>
      <c r="G999" s="73">
        <v>8000</v>
      </c>
      <c r="H999" s="73">
        <v>1567</v>
      </c>
      <c r="I999" s="73">
        <v>9</v>
      </c>
      <c r="J999" s="73">
        <v>29</v>
      </c>
      <c r="K999" s="73">
        <v>1568</v>
      </c>
      <c r="L999" s="73">
        <v>3</v>
      </c>
      <c r="M999" s="73">
        <v>23</v>
      </c>
      <c r="N999" s="73">
        <v>3</v>
      </c>
      <c r="O999" s="73">
        <v>2</v>
      </c>
      <c r="P999" s="73">
        <v>156</v>
      </c>
      <c r="Q999" s="73">
        <v>174</v>
      </c>
      <c r="R999" s="73">
        <v>6</v>
      </c>
      <c r="S999" s="73">
        <v>1</v>
      </c>
    </row>
    <row r="1000" spans="1:19">
      <c r="A1000" s="73">
        <v>999</v>
      </c>
      <c r="C1000" s="73" t="s">
        <v>3492</v>
      </c>
      <c r="E1000" s="73">
        <v>3</v>
      </c>
      <c r="H1000" s="73">
        <v>1567</v>
      </c>
      <c r="K1000" s="73">
        <v>1567</v>
      </c>
      <c r="N1000" s="73">
        <v>8</v>
      </c>
      <c r="O1000" s="73">
        <v>2</v>
      </c>
      <c r="P1000" s="73">
        <v>156</v>
      </c>
      <c r="S1000" s="73">
        <v>0</v>
      </c>
    </row>
    <row r="1001" spans="1:19">
      <c r="A1001" s="73">
        <v>1000</v>
      </c>
      <c r="C1001" s="73" t="s">
        <v>3493</v>
      </c>
      <c r="E1001" s="73">
        <v>2</v>
      </c>
      <c r="H1001" s="73">
        <v>1568</v>
      </c>
      <c r="K1001" s="73">
        <v>1568</v>
      </c>
      <c r="N1001" s="73">
        <v>1</v>
      </c>
      <c r="O1001" s="73">
        <v>2</v>
      </c>
      <c r="P1001" s="73">
        <v>156</v>
      </c>
      <c r="S1001" s="73">
        <v>0</v>
      </c>
    </row>
    <row r="1002" spans="1:19">
      <c r="A1002" s="73">
        <v>1001</v>
      </c>
      <c r="B1002" s="73" t="s">
        <v>3494</v>
      </c>
      <c r="C1002" s="73" t="s">
        <v>3495</v>
      </c>
      <c r="E1002" s="73">
        <v>2</v>
      </c>
      <c r="G1002" s="73">
        <v>1500</v>
      </c>
      <c r="H1002" s="73">
        <v>1568</v>
      </c>
      <c r="I1002" s="73">
        <v>11</v>
      </c>
      <c r="K1002" s="73">
        <v>1571</v>
      </c>
      <c r="N1002" s="73">
        <v>3</v>
      </c>
      <c r="O1002" s="73">
        <v>2</v>
      </c>
      <c r="P1002" s="73">
        <v>156</v>
      </c>
      <c r="S1002" s="73">
        <v>3</v>
      </c>
    </row>
    <row r="1003" spans="1:19">
      <c r="A1003" s="73">
        <v>1002</v>
      </c>
      <c r="B1003" s="73" t="s">
        <v>3496</v>
      </c>
      <c r="C1003" s="73" t="s">
        <v>3497</v>
      </c>
      <c r="E1003" s="73">
        <v>2</v>
      </c>
      <c r="G1003" s="73">
        <v>1800</v>
      </c>
      <c r="H1003" s="73">
        <v>1568</v>
      </c>
      <c r="I1003" s="73">
        <v>8</v>
      </c>
      <c r="J1003" s="73">
        <v>18</v>
      </c>
      <c r="K1003" s="73">
        <v>1570</v>
      </c>
      <c r="L1003" s="73">
        <v>8</v>
      </c>
      <c r="M1003" s="73">
        <v>8</v>
      </c>
      <c r="N1003" s="73">
        <v>3</v>
      </c>
      <c r="O1003" s="73">
        <v>2</v>
      </c>
      <c r="P1003" s="73">
        <v>156</v>
      </c>
      <c r="Q1003" s="73">
        <v>710</v>
      </c>
      <c r="R1003" s="73">
        <v>24</v>
      </c>
      <c r="S1003" s="73">
        <v>2</v>
      </c>
    </row>
    <row r="1004" spans="1:19">
      <c r="A1004" s="73">
        <v>1003</v>
      </c>
      <c r="B1004" s="73" t="s">
        <v>3498</v>
      </c>
      <c r="C1004" s="73" t="s">
        <v>3499</v>
      </c>
      <c r="E1004" s="73">
        <v>2</v>
      </c>
      <c r="H1004" s="73">
        <v>1568</v>
      </c>
      <c r="K1004" s="73">
        <v>1569</v>
      </c>
      <c r="N1004" s="73">
        <v>4</v>
      </c>
      <c r="O1004" s="73">
        <v>2</v>
      </c>
      <c r="P1004" s="73">
        <v>156</v>
      </c>
      <c r="S1004" s="73">
        <v>1</v>
      </c>
    </row>
    <row r="1005" spans="1:19">
      <c r="A1005" s="73">
        <v>1004</v>
      </c>
      <c r="C1005" s="73" t="s">
        <v>3500</v>
      </c>
      <c r="E1005" s="73">
        <v>2</v>
      </c>
      <c r="H1005" s="73">
        <v>1568</v>
      </c>
      <c r="K1005" s="73">
        <v>1569</v>
      </c>
      <c r="N1005" s="73">
        <v>8</v>
      </c>
      <c r="O1005" s="73">
        <v>2</v>
      </c>
      <c r="P1005" s="73">
        <v>156</v>
      </c>
      <c r="S1005" s="73">
        <v>1</v>
      </c>
    </row>
    <row r="1006" spans="1:19">
      <c r="A1006" s="73">
        <v>1005</v>
      </c>
      <c r="C1006" s="73" t="s">
        <v>3501</v>
      </c>
      <c r="E1006" s="73">
        <v>2</v>
      </c>
      <c r="H1006" s="73">
        <v>1568</v>
      </c>
      <c r="K1006" s="73">
        <v>1568</v>
      </c>
      <c r="N1006" s="73">
        <v>8</v>
      </c>
      <c r="O1006" s="73">
        <v>2</v>
      </c>
      <c r="P1006" s="73">
        <v>156</v>
      </c>
      <c r="S1006" s="73">
        <v>0</v>
      </c>
    </row>
    <row r="1007" spans="1:19">
      <c r="A1007" s="73">
        <v>1006</v>
      </c>
      <c r="C1007" s="73" t="s">
        <v>3502</v>
      </c>
      <c r="E1007" s="73">
        <v>2</v>
      </c>
      <c r="H1007" s="73">
        <v>1568</v>
      </c>
      <c r="K1007" s="73">
        <v>1568</v>
      </c>
      <c r="N1007" s="73">
        <v>8</v>
      </c>
      <c r="O1007" s="73">
        <v>2</v>
      </c>
      <c r="P1007" s="73">
        <v>156</v>
      </c>
      <c r="S1007" s="73">
        <v>0</v>
      </c>
    </row>
    <row r="1008" spans="1:19">
      <c r="A1008" s="73">
        <v>1007</v>
      </c>
      <c r="C1008" s="73" t="s">
        <v>3503</v>
      </c>
      <c r="D1008" s="73">
        <v>710</v>
      </c>
      <c r="E1008" s="73">
        <v>2</v>
      </c>
      <c r="G1008" s="73">
        <v>640</v>
      </c>
      <c r="H1008" s="73">
        <v>1568</v>
      </c>
      <c r="I1008" s="73">
        <v>11</v>
      </c>
      <c r="K1008" s="73">
        <v>1572</v>
      </c>
      <c r="L1008" s="73">
        <v>3</v>
      </c>
      <c r="N1008" s="73">
        <v>12</v>
      </c>
      <c r="O1008" s="73">
        <v>2</v>
      </c>
      <c r="P1008" s="73">
        <v>156</v>
      </c>
      <c r="R1008" s="73">
        <v>40</v>
      </c>
      <c r="S1008" s="73">
        <v>4</v>
      </c>
    </row>
    <row r="1009" spans="1:19">
      <c r="A1009" s="73">
        <v>1008</v>
      </c>
      <c r="C1009" s="73" t="s">
        <v>3504</v>
      </c>
      <c r="D1009" s="73">
        <v>740</v>
      </c>
      <c r="E1009" s="73">
        <v>4</v>
      </c>
      <c r="H1009" s="73">
        <v>1568</v>
      </c>
      <c r="I1009" s="73">
        <v>4</v>
      </c>
      <c r="K1009" s="73">
        <v>1569</v>
      </c>
      <c r="N1009" s="73">
        <v>12</v>
      </c>
      <c r="O1009" s="73">
        <v>2</v>
      </c>
      <c r="P1009" s="73">
        <v>156</v>
      </c>
      <c r="S1009" s="73">
        <v>1</v>
      </c>
    </row>
    <row r="1010" spans="1:19">
      <c r="A1010" s="73">
        <v>1009</v>
      </c>
      <c r="B1010" s="73" t="s">
        <v>3505</v>
      </c>
      <c r="C1010" s="73" t="s">
        <v>3506</v>
      </c>
      <c r="E1010" s="73">
        <v>2</v>
      </c>
      <c r="H1010" s="73">
        <v>1569</v>
      </c>
      <c r="K1010" s="73">
        <v>1572</v>
      </c>
      <c r="L1010" s="73">
        <v>4</v>
      </c>
      <c r="M1010" s="73">
        <v>1</v>
      </c>
      <c r="N1010" s="73">
        <v>3</v>
      </c>
      <c r="O1010" s="73">
        <v>2</v>
      </c>
      <c r="P1010" s="73">
        <v>156</v>
      </c>
      <c r="S1010" s="73">
        <v>3</v>
      </c>
    </row>
    <row r="1011" spans="1:19">
      <c r="A1011" s="73">
        <v>1010</v>
      </c>
      <c r="B1011" s="73" t="s">
        <v>3507</v>
      </c>
      <c r="C1011" s="73" t="s">
        <v>3508</v>
      </c>
      <c r="E1011" s="73">
        <v>2</v>
      </c>
      <c r="G1011" s="73">
        <v>400</v>
      </c>
      <c r="H1011" s="73">
        <v>1569</v>
      </c>
      <c r="I1011" s="73">
        <v>11</v>
      </c>
      <c r="J1011" s="73">
        <v>9</v>
      </c>
      <c r="K1011" s="73">
        <v>1570</v>
      </c>
      <c r="L1011" s="73">
        <v>2</v>
      </c>
      <c r="M1011" s="73">
        <v>20</v>
      </c>
      <c r="N1011" s="73">
        <v>3</v>
      </c>
      <c r="O1011" s="73">
        <v>2</v>
      </c>
      <c r="P1011" s="73">
        <v>156</v>
      </c>
      <c r="Q1011" s="73">
        <v>101</v>
      </c>
      <c r="R1011" s="73">
        <v>3</v>
      </c>
      <c r="S1011" s="73">
        <v>1</v>
      </c>
    </row>
    <row r="1012" spans="1:19">
      <c r="A1012" s="73">
        <v>1011</v>
      </c>
      <c r="C1012" s="73" t="s">
        <v>3509</v>
      </c>
      <c r="E1012" s="73">
        <v>2</v>
      </c>
      <c r="G1012" s="73">
        <v>600</v>
      </c>
      <c r="H1012" s="73">
        <v>1569</v>
      </c>
      <c r="K1012" s="73">
        <v>1569</v>
      </c>
      <c r="N1012" s="73">
        <v>4</v>
      </c>
      <c r="O1012" s="73">
        <v>2</v>
      </c>
      <c r="P1012" s="73">
        <v>156</v>
      </c>
      <c r="S1012" s="73">
        <v>0</v>
      </c>
    </row>
    <row r="1013" spans="1:19">
      <c r="A1013" s="73">
        <v>1012</v>
      </c>
      <c r="C1013" s="73" t="s">
        <v>3510</v>
      </c>
      <c r="E1013" s="73">
        <v>2</v>
      </c>
      <c r="H1013" s="73">
        <v>1569</v>
      </c>
      <c r="K1013" s="73">
        <v>1569</v>
      </c>
      <c r="N1013" s="73">
        <v>4</v>
      </c>
      <c r="O1013" s="73">
        <v>2</v>
      </c>
      <c r="P1013" s="73">
        <v>156</v>
      </c>
      <c r="S1013" s="73">
        <v>0</v>
      </c>
    </row>
    <row r="1014" spans="1:19">
      <c r="A1014" s="73">
        <v>1013</v>
      </c>
      <c r="C1014" s="73" t="s">
        <v>3511</v>
      </c>
      <c r="E1014" s="73">
        <v>2</v>
      </c>
      <c r="G1014" s="73">
        <v>12000</v>
      </c>
      <c r="H1014" s="73">
        <v>1569</v>
      </c>
      <c r="K1014" s="73">
        <v>1580</v>
      </c>
      <c r="N1014" s="73">
        <v>3</v>
      </c>
      <c r="O1014" s="73">
        <v>2</v>
      </c>
      <c r="P1014" s="73">
        <v>156</v>
      </c>
      <c r="S1014" s="73">
        <v>11</v>
      </c>
    </row>
    <row r="1015" spans="1:19">
      <c r="A1015" s="73">
        <v>1014</v>
      </c>
      <c r="C1015" s="73" t="s">
        <v>3512</v>
      </c>
      <c r="E1015" s="73">
        <v>2</v>
      </c>
      <c r="H1015" s="73">
        <v>1569</v>
      </c>
      <c r="K1015" s="73">
        <v>1570</v>
      </c>
      <c r="N1015" s="73">
        <v>5</v>
      </c>
      <c r="O1015" s="73">
        <v>2</v>
      </c>
      <c r="P1015" s="73">
        <v>156</v>
      </c>
      <c r="S1015" s="73">
        <v>1</v>
      </c>
    </row>
    <row r="1016" spans="1:19">
      <c r="A1016" s="73">
        <v>1015</v>
      </c>
      <c r="B1016" s="73" t="s">
        <v>3513</v>
      </c>
      <c r="C1016" s="73" t="s">
        <v>3514</v>
      </c>
      <c r="E1016" s="73">
        <v>2</v>
      </c>
      <c r="G1016" s="73">
        <v>6000</v>
      </c>
      <c r="H1016" s="73">
        <v>1569</v>
      </c>
      <c r="K1016" s="73">
        <v>1583</v>
      </c>
      <c r="N1016" s="73">
        <v>3</v>
      </c>
      <c r="O1016" s="73">
        <v>2</v>
      </c>
      <c r="P1016" s="73">
        <v>156</v>
      </c>
      <c r="S1016" s="73">
        <v>14</v>
      </c>
    </row>
    <row r="1017" spans="1:19">
      <c r="A1017" s="73">
        <v>1016</v>
      </c>
      <c r="C1017" s="73" t="s">
        <v>3515</v>
      </c>
      <c r="E1017" s="73">
        <v>2</v>
      </c>
      <c r="H1017" s="73">
        <v>1569</v>
      </c>
      <c r="K1017" s="73">
        <v>1569</v>
      </c>
      <c r="N1017" s="73">
        <v>5</v>
      </c>
      <c r="O1017" s="73">
        <v>2</v>
      </c>
      <c r="P1017" s="73">
        <v>156</v>
      </c>
      <c r="S1017" s="73">
        <v>0</v>
      </c>
    </row>
    <row r="1018" spans="1:19">
      <c r="A1018" s="73">
        <v>1017</v>
      </c>
      <c r="C1018" s="73" t="s">
        <v>3516</v>
      </c>
      <c r="E1018" s="73">
        <v>2</v>
      </c>
      <c r="H1018" s="73">
        <v>1569</v>
      </c>
      <c r="K1018" s="73">
        <v>1569</v>
      </c>
      <c r="N1018" s="73">
        <v>8</v>
      </c>
      <c r="O1018" s="73">
        <v>2</v>
      </c>
      <c r="P1018" s="73">
        <v>156</v>
      </c>
      <c r="S1018" s="73">
        <v>0</v>
      </c>
    </row>
    <row r="1019" spans="1:19">
      <c r="A1019" s="73">
        <v>1018</v>
      </c>
      <c r="C1019" s="73" t="s">
        <v>3517</v>
      </c>
      <c r="E1019" s="73">
        <v>2</v>
      </c>
      <c r="H1019" s="73">
        <v>1569</v>
      </c>
      <c r="K1019" s="73">
        <v>1569</v>
      </c>
      <c r="N1019" s="73">
        <v>8</v>
      </c>
      <c r="O1019" s="73">
        <v>2</v>
      </c>
      <c r="P1019" s="73">
        <v>156</v>
      </c>
      <c r="S1019" s="73">
        <v>0</v>
      </c>
    </row>
    <row r="1020" spans="1:19">
      <c r="A1020" s="73">
        <v>1019</v>
      </c>
      <c r="C1020" s="73" t="s">
        <v>3518</v>
      </c>
      <c r="E1020" s="73">
        <v>2</v>
      </c>
      <c r="H1020" s="73">
        <v>1569</v>
      </c>
      <c r="K1020" s="73">
        <v>1569</v>
      </c>
      <c r="N1020" s="73">
        <v>8</v>
      </c>
      <c r="O1020" s="73">
        <v>2</v>
      </c>
      <c r="P1020" s="73">
        <v>156</v>
      </c>
      <c r="S1020" s="73">
        <v>0</v>
      </c>
    </row>
    <row r="1021" spans="1:19">
      <c r="A1021" s="73">
        <v>1020</v>
      </c>
      <c r="C1021" s="73" t="s">
        <v>3519</v>
      </c>
      <c r="D1021" s="73">
        <v>710</v>
      </c>
      <c r="E1021" s="73">
        <v>2</v>
      </c>
      <c r="G1021" s="73">
        <v>60</v>
      </c>
      <c r="H1021" s="73">
        <v>1569</v>
      </c>
      <c r="I1021" s="73">
        <v>4</v>
      </c>
      <c r="K1021" s="73">
        <v>1569</v>
      </c>
      <c r="L1021" s="73">
        <v>4</v>
      </c>
      <c r="N1021" s="73">
        <v>12</v>
      </c>
      <c r="O1021" s="73">
        <v>2</v>
      </c>
      <c r="P1021" s="73">
        <v>156</v>
      </c>
      <c r="R1021" s="73">
        <v>0</v>
      </c>
      <c r="S1021" s="73">
        <v>0</v>
      </c>
    </row>
    <row r="1022" spans="1:19">
      <c r="A1022" s="73">
        <v>1021</v>
      </c>
      <c r="C1022" s="73" t="s">
        <v>3520</v>
      </c>
      <c r="E1022" s="73">
        <v>2</v>
      </c>
      <c r="H1022" s="73">
        <v>1570</v>
      </c>
      <c r="K1022" s="73">
        <v>1571</v>
      </c>
      <c r="N1022" s="73">
        <v>1</v>
      </c>
      <c r="O1022" s="73">
        <v>2</v>
      </c>
      <c r="P1022" s="73">
        <v>157</v>
      </c>
      <c r="S1022" s="73">
        <v>1</v>
      </c>
    </row>
    <row r="1023" spans="1:19">
      <c r="A1023" s="73">
        <v>1022</v>
      </c>
      <c r="C1023" s="73" t="s">
        <v>3521</v>
      </c>
      <c r="E1023" s="73">
        <v>2</v>
      </c>
      <c r="H1023" s="73">
        <v>1570</v>
      </c>
      <c r="I1023" s="73">
        <v>1</v>
      </c>
      <c r="J1023" s="73">
        <v>23</v>
      </c>
      <c r="K1023" s="73">
        <v>1573</v>
      </c>
      <c r="L1023" s="73">
        <v>5</v>
      </c>
      <c r="N1023" s="73">
        <v>3</v>
      </c>
      <c r="O1023" s="73">
        <v>2</v>
      </c>
      <c r="P1023" s="73">
        <v>157</v>
      </c>
      <c r="R1023" s="73">
        <v>40</v>
      </c>
      <c r="S1023" s="73">
        <v>3</v>
      </c>
    </row>
    <row r="1024" spans="1:19">
      <c r="A1024" s="73">
        <v>1023</v>
      </c>
      <c r="C1024" s="73" t="s">
        <v>3522</v>
      </c>
      <c r="E1024" s="73">
        <v>2</v>
      </c>
      <c r="H1024" s="73">
        <v>1570</v>
      </c>
      <c r="K1024" s="73">
        <v>1570</v>
      </c>
      <c r="N1024" s="73">
        <v>4</v>
      </c>
      <c r="O1024" s="73">
        <v>2</v>
      </c>
      <c r="P1024" s="73">
        <v>157</v>
      </c>
      <c r="S1024" s="73">
        <v>0</v>
      </c>
    </row>
    <row r="1025" spans="1:19">
      <c r="A1025" s="73">
        <v>1024</v>
      </c>
      <c r="B1025" s="74" t="s">
        <v>3281</v>
      </c>
      <c r="C1025" s="73" t="s">
        <v>3523</v>
      </c>
      <c r="E1025" s="73">
        <v>3</v>
      </c>
      <c r="F1025" s="73">
        <v>38000</v>
      </c>
      <c r="G1025" s="73">
        <v>38000</v>
      </c>
      <c r="H1025" s="73">
        <v>1570</v>
      </c>
      <c r="I1025" s="73">
        <v>1</v>
      </c>
      <c r="K1025" s="73">
        <v>1573</v>
      </c>
      <c r="L1025" s="73">
        <v>3</v>
      </c>
      <c r="M1025" s="73">
        <v>7</v>
      </c>
      <c r="N1025" s="73">
        <v>4</v>
      </c>
      <c r="O1025" s="73">
        <v>2</v>
      </c>
      <c r="P1025" s="73">
        <v>157</v>
      </c>
      <c r="R1025" s="73">
        <v>38</v>
      </c>
      <c r="S1025" s="73">
        <v>3</v>
      </c>
    </row>
    <row r="1026" spans="1:19">
      <c r="A1026" s="73">
        <v>1025</v>
      </c>
      <c r="C1026" s="73" t="s">
        <v>3524</v>
      </c>
      <c r="E1026" s="73">
        <v>3</v>
      </c>
      <c r="H1026" s="73">
        <v>1570</v>
      </c>
      <c r="K1026" s="73">
        <v>1573</v>
      </c>
      <c r="N1026" s="73">
        <v>4</v>
      </c>
      <c r="O1026" s="73">
        <v>2</v>
      </c>
      <c r="P1026" s="73">
        <v>157</v>
      </c>
      <c r="S1026" s="73">
        <v>3</v>
      </c>
    </row>
    <row r="1027" spans="1:19">
      <c r="A1027" s="73">
        <v>1026</v>
      </c>
      <c r="C1027" s="73" t="s">
        <v>3525</v>
      </c>
      <c r="E1027" s="73">
        <v>2</v>
      </c>
      <c r="H1027" s="73">
        <v>1570</v>
      </c>
      <c r="K1027" s="73">
        <v>1570</v>
      </c>
      <c r="N1027" s="73">
        <v>7</v>
      </c>
      <c r="O1027" s="73">
        <v>2</v>
      </c>
      <c r="P1027" s="73">
        <v>157</v>
      </c>
      <c r="S1027" s="73">
        <v>0</v>
      </c>
    </row>
    <row r="1028" spans="1:19">
      <c r="A1028" s="73">
        <v>1027</v>
      </c>
      <c r="C1028" s="73" t="s">
        <v>3526</v>
      </c>
      <c r="E1028" s="73">
        <v>2</v>
      </c>
      <c r="H1028" s="73">
        <v>1570</v>
      </c>
      <c r="K1028" s="73">
        <v>1570</v>
      </c>
      <c r="N1028" s="73">
        <v>8</v>
      </c>
      <c r="O1028" s="73">
        <v>2</v>
      </c>
      <c r="P1028" s="73">
        <v>157</v>
      </c>
      <c r="S1028" s="73">
        <v>0</v>
      </c>
    </row>
    <row r="1029" spans="1:19">
      <c r="A1029" s="73">
        <v>1028</v>
      </c>
      <c r="C1029" s="73" t="s">
        <v>3527</v>
      </c>
      <c r="E1029" s="73">
        <v>2</v>
      </c>
      <c r="H1029" s="73">
        <v>1570</v>
      </c>
      <c r="K1029" s="73">
        <v>1574</v>
      </c>
      <c r="N1029" s="73">
        <v>11</v>
      </c>
      <c r="O1029" s="73">
        <v>2</v>
      </c>
      <c r="P1029" s="73">
        <v>157</v>
      </c>
      <c r="S1029" s="73">
        <v>4</v>
      </c>
    </row>
    <row r="1030" spans="1:19">
      <c r="A1030" s="73">
        <v>1029</v>
      </c>
      <c r="C1030" s="73" t="s">
        <v>3528</v>
      </c>
      <c r="D1030" s="73">
        <v>740</v>
      </c>
      <c r="E1030" s="73">
        <v>3</v>
      </c>
      <c r="H1030" s="73">
        <v>1570</v>
      </c>
      <c r="I1030" s="73">
        <v>6</v>
      </c>
      <c r="J1030" s="73">
        <v>28</v>
      </c>
      <c r="K1030" s="73">
        <v>1570</v>
      </c>
      <c r="L1030" s="73">
        <v>6</v>
      </c>
      <c r="M1030" s="73">
        <v>28</v>
      </c>
      <c r="N1030" s="73">
        <v>12</v>
      </c>
      <c r="O1030" s="73">
        <v>2</v>
      </c>
      <c r="P1030" s="73">
        <v>157</v>
      </c>
      <c r="Q1030" s="73">
        <v>0</v>
      </c>
      <c r="R1030" s="73">
        <v>0</v>
      </c>
      <c r="S1030" s="73">
        <v>0</v>
      </c>
    </row>
    <row r="1031" spans="1:19">
      <c r="A1031" s="73">
        <v>1030</v>
      </c>
      <c r="C1031" s="73" t="s">
        <v>3529</v>
      </c>
      <c r="D1031" s="73">
        <v>740</v>
      </c>
      <c r="E1031" s="73">
        <v>2</v>
      </c>
      <c r="H1031" s="73">
        <v>1570</v>
      </c>
      <c r="I1031" s="73">
        <v>9</v>
      </c>
      <c r="J1031" s="73">
        <v>12</v>
      </c>
      <c r="K1031" s="73">
        <v>1580</v>
      </c>
      <c r="L1031" s="73">
        <v>3</v>
      </c>
      <c r="M1031" s="73">
        <v>5</v>
      </c>
      <c r="N1031" s="73">
        <v>12</v>
      </c>
      <c r="O1031" s="73">
        <v>2</v>
      </c>
      <c r="P1031" s="73">
        <v>157</v>
      </c>
      <c r="Q1031" s="73">
        <v>3413</v>
      </c>
      <c r="R1031" s="73">
        <v>114</v>
      </c>
      <c r="S1031" s="73">
        <v>10</v>
      </c>
    </row>
    <row r="1032" spans="1:19">
      <c r="A1032" s="73">
        <v>1031</v>
      </c>
      <c r="C1032" s="73" t="s">
        <v>3530</v>
      </c>
      <c r="E1032" s="73">
        <v>2</v>
      </c>
      <c r="H1032" s="73">
        <v>1571</v>
      </c>
      <c r="K1032" s="73">
        <v>1572</v>
      </c>
      <c r="N1032" s="73">
        <v>4</v>
      </c>
      <c r="O1032" s="73">
        <v>2</v>
      </c>
      <c r="P1032" s="73">
        <v>157</v>
      </c>
      <c r="S1032" s="73">
        <v>1</v>
      </c>
    </row>
    <row r="1033" spans="1:19">
      <c r="A1033" s="73">
        <v>1032</v>
      </c>
      <c r="C1033" s="73" t="s">
        <v>3531</v>
      </c>
      <c r="E1033" s="73">
        <v>3</v>
      </c>
      <c r="H1033" s="73">
        <v>1571</v>
      </c>
      <c r="K1033" s="73">
        <v>1572</v>
      </c>
      <c r="N1033" s="73">
        <v>8</v>
      </c>
      <c r="O1033" s="73">
        <v>2</v>
      </c>
      <c r="P1033" s="73">
        <v>157</v>
      </c>
      <c r="S1033" s="73">
        <v>1</v>
      </c>
    </row>
    <row r="1034" spans="1:19">
      <c r="A1034" s="73">
        <v>1033</v>
      </c>
      <c r="C1034" s="73" t="s">
        <v>3532</v>
      </c>
      <c r="E1034" s="73">
        <v>2</v>
      </c>
      <c r="H1034" s="73">
        <v>1571</v>
      </c>
      <c r="K1034" s="73">
        <v>1574</v>
      </c>
      <c r="N1034" s="73">
        <v>8</v>
      </c>
      <c r="O1034" s="73">
        <v>2</v>
      </c>
      <c r="P1034" s="73">
        <v>157</v>
      </c>
      <c r="S1034" s="73">
        <v>3</v>
      </c>
    </row>
    <row r="1035" spans="1:19">
      <c r="A1035" s="73">
        <v>1034</v>
      </c>
      <c r="C1035" s="73" t="s">
        <v>3533</v>
      </c>
      <c r="D1035" s="73">
        <v>710</v>
      </c>
      <c r="E1035" s="73">
        <v>2</v>
      </c>
      <c r="G1035" s="73">
        <v>8000</v>
      </c>
      <c r="H1035" s="73">
        <v>1571</v>
      </c>
      <c r="K1035" s="73">
        <v>1580</v>
      </c>
      <c r="N1035" s="73">
        <v>12</v>
      </c>
      <c r="O1035" s="73">
        <v>2</v>
      </c>
      <c r="P1035" s="73">
        <v>157</v>
      </c>
      <c r="S1035" s="73">
        <v>9</v>
      </c>
    </row>
    <row r="1036" spans="1:19">
      <c r="A1036" s="73">
        <v>1035</v>
      </c>
      <c r="C1036" s="73" t="s">
        <v>3534</v>
      </c>
      <c r="D1036" s="73">
        <v>740</v>
      </c>
      <c r="E1036" s="73">
        <v>2</v>
      </c>
      <c r="G1036" s="73">
        <v>34000</v>
      </c>
      <c r="H1036" s="73">
        <v>1571</v>
      </c>
      <c r="I1036" s="73">
        <v>9</v>
      </c>
      <c r="J1036" s="73">
        <v>12</v>
      </c>
      <c r="K1036" s="73">
        <v>1571</v>
      </c>
      <c r="L1036" s="73">
        <v>9</v>
      </c>
      <c r="M1036" s="73">
        <v>12</v>
      </c>
      <c r="N1036" s="73">
        <v>12</v>
      </c>
      <c r="O1036" s="73">
        <v>2</v>
      </c>
      <c r="P1036" s="73">
        <v>157</v>
      </c>
      <c r="Q1036" s="73">
        <v>0</v>
      </c>
      <c r="R1036" s="73">
        <v>0</v>
      </c>
      <c r="S1036" s="73">
        <v>0</v>
      </c>
    </row>
    <row r="1037" spans="1:19">
      <c r="A1037" s="73">
        <v>1036</v>
      </c>
      <c r="C1037" s="73" t="s">
        <v>3535</v>
      </c>
      <c r="E1037" s="73">
        <v>2</v>
      </c>
      <c r="H1037" s="73">
        <v>1572</v>
      </c>
      <c r="I1037" s="73">
        <v>4</v>
      </c>
      <c r="J1037" s="73">
        <v>1</v>
      </c>
      <c r="K1037" s="73">
        <v>1576</v>
      </c>
      <c r="L1037" s="73">
        <v>11</v>
      </c>
      <c r="N1037" s="73">
        <v>3</v>
      </c>
      <c r="O1037" s="73">
        <v>2</v>
      </c>
      <c r="P1037" s="73">
        <v>157</v>
      </c>
      <c r="R1037" s="73">
        <v>55</v>
      </c>
      <c r="S1037" s="73">
        <v>4</v>
      </c>
    </row>
    <row r="1038" spans="1:19">
      <c r="A1038" s="73">
        <v>1037</v>
      </c>
      <c r="C1038" s="73" t="s">
        <v>3536</v>
      </c>
      <c r="E1038" s="73">
        <v>2</v>
      </c>
      <c r="H1038" s="73">
        <v>1572</v>
      </c>
      <c r="K1038" s="73">
        <v>1572</v>
      </c>
      <c r="N1038" s="73">
        <v>4</v>
      </c>
      <c r="O1038" s="73">
        <v>2</v>
      </c>
      <c r="P1038" s="73">
        <v>157</v>
      </c>
      <c r="S1038" s="73">
        <v>0</v>
      </c>
    </row>
    <row r="1039" spans="1:19">
      <c r="A1039" s="73">
        <v>1038</v>
      </c>
      <c r="B1039" s="73" t="s">
        <v>497</v>
      </c>
      <c r="C1039" s="73" t="s">
        <v>3537</v>
      </c>
      <c r="E1039" s="73">
        <v>2</v>
      </c>
      <c r="H1039" s="73">
        <v>1572</v>
      </c>
      <c r="K1039" s="73">
        <v>1583</v>
      </c>
      <c r="N1039" s="73">
        <v>4</v>
      </c>
      <c r="O1039" s="73">
        <v>2</v>
      </c>
      <c r="P1039" s="73">
        <v>157</v>
      </c>
      <c r="S1039" s="73">
        <v>11</v>
      </c>
    </row>
    <row r="1040" spans="1:19">
      <c r="A1040" s="73">
        <v>1039</v>
      </c>
      <c r="B1040" s="74"/>
      <c r="C1040" s="73" t="s">
        <v>3538</v>
      </c>
      <c r="E1040" s="73">
        <v>2</v>
      </c>
      <c r="H1040" s="73">
        <v>1572</v>
      </c>
      <c r="K1040" s="73">
        <v>1575</v>
      </c>
      <c r="N1040" s="73">
        <v>4</v>
      </c>
      <c r="O1040" s="73">
        <v>2</v>
      </c>
      <c r="P1040" s="73">
        <v>157</v>
      </c>
      <c r="S1040" s="73">
        <v>3</v>
      </c>
    </row>
    <row r="1041" spans="1:19">
      <c r="A1041" s="73">
        <v>1040</v>
      </c>
      <c r="B1041" s="73" t="s">
        <v>3539</v>
      </c>
      <c r="C1041" s="73" t="s">
        <v>3540</v>
      </c>
      <c r="E1041" s="73">
        <v>2</v>
      </c>
      <c r="G1041" s="73">
        <v>1600</v>
      </c>
      <c r="H1041" s="73">
        <v>1572</v>
      </c>
      <c r="I1041" s="73">
        <v>8</v>
      </c>
      <c r="J1041" s="73">
        <v>22</v>
      </c>
      <c r="K1041" s="73">
        <v>1573</v>
      </c>
      <c r="L1041" s="73">
        <v>7</v>
      </c>
      <c r="M1041" s="73">
        <v>6</v>
      </c>
      <c r="N1041" s="73">
        <v>3</v>
      </c>
      <c r="O1041" s="73">
        <v>2</v>
      </c>
      <c r="P1041" s="73">
        <v>157</v>
      </c>
      <c r="Q1041" s="73">
        <v>314</v>
      </c>
      <c r="R1041" s="73">
        <v>11</v>
      </c>
      <c r="S1041" s="73">
        <v>1</v>
      </c>
    </row>
    <row r="1042" spans="1:19">
      <c r="A1042" s="73">
        <v>1041</v>
      </c>
      <c r="C1042" s="73" t="s">
        <v>3541</v>
      </c>
      <c r="E1042" s="73">
        <v>2</v>
      </c>
      <c r="H1042" s="73">
        <v>1572</v>
      </c>
      <c r="K1042" s="73">
        <v>1574</v>
      </c>
      <c r="N1042" s="73">
        <v>4</v>
      </c>
      <c r="O1042" s="73">
        <v>2</v>
      </c>
      <c r="P1042" s="73">
        <v>157</v>
      </c>
      <c r="S1042" s="73">
        <v>2</v>
      </c>
    </row>
    <row r="1043" spans="1:19">
      <c r="A1043" s="73">
        <v>1042</v>
      </c>
      <c r="B1043" s="73" t="s">
        <v>3431</v>
      </c>
      <c r="C1043" s="73" t="s">
        <v>3542</v>
      </c>
      <c r="E1043" s="73">
        <v>4</v>
      </c>
      <c r="G1043" s="73">
        <v>48000</v>
      </c>
      <c r="H1043" s="73">
        <v>1572</v>
      </c>
      <c r="I1043" s="73">
        <v>8</v>
      </c>
      <c r="K1043" s="73">
        <v>1574</v>
      </c>
      <c r="L1043" s="73">
        <v>9</v>
      </c>
      <c r="N1043" s="73">
        <v>4</v>
      </c>
      <c r="O1043" s="73">
        <v>2</v>
      </c>
      <c r="P1043" s="73">
        <v>157</v>
      </c>
      <c r="R1043" s="73">
        <v>25</v>
      </c>
      <c r="S1043" s="73">
        <v>2</v>
      </c>
    </row>
    <row r="1044" spans="1:19">
      <c r="A1044" s="73">
        <v>1043</v>
      </c>
      <c r="C1044" s="73" t="s">
        <v>3543</v>
      </c>
      <c r="E1044" s="73">
        <v>2</v>
      </c>
      <c r="H1044" s="73">
        <v>1572</v>
      </c>
      <c r="I1044" s="73">
        <v>2</v>
      </c>
      <c r="K1044" s="73">
        <v>1572</v>
      </c>
      <c r="L1044" s="73">
        <v>3</v>
      </c>
      <c r="N1044" s="73">
        <v>12</v>
      </c>
      <c r="O1044" s="73">
        <v>2</v>
      </c>
      <c r="P1044" s="73">
        <v>157</v>
      </c>
      <c r="R1044" s="73">
        <v>1</v>
      </c>
      <c r="S1044" s="73">
        <v>0</v>
      </c>
    </row>
    <row r="1045" spans="1:19">
      <c r="A1045" s="73">
        <v>1044</v>
      </c>
      <c r="C1045" s="73" t="s">
        <v>3544</v>
      </c>
      <c r="D1045" s="73">
        <v>710</v>
      </c>
      <c r="E1045" s="73">
        <v>2</v>
      </c>
      <c r="G1045" s="73">
        <v>200</v>
      </c>
      <c r="H1045" s="73">
        <v>1572</v>
      </c>
      <c r="K1045" s="73">
        <v>1572</v>
      </c>
      <c r="N1045" s="73">
        <v>12</v>
      </c>
      <c r="O1045" s="73">
        <v>2</v>
      </c>
      <c r="P1045" s="73">
        <v>157</v>
      </c>
      <c r="S1045" s="73">
        <v>0</v>
      </c>
    </row>
    <row r="1046" spans="1:19">
      <c r="A1046" s="73">
        <v>1045</v>
      </c>
      <c r="C1046" s="73" t="s">
        <v>3545</v>
      </c>
      <c r="D1046" s="73">
        <v>710</v>
      </c>
      <c r="E1046" s="73">
        <v>2</v>
      </c>
      <c r="G1046" s="73">
        <v>12661</v>
      </c>
      <c r="H1046" s="73">
        <v>1572</v>
      </c>
      <c r="I1046" s="73">
        <v>6</v>
      </c>
      <c r="K1046" s="73">
        <v>1572</v>
      </c>
      <c r="L1046" s="73">
        <v>6</v>
      </c>
      <c r="N1046" s="73">
        <v>12</v>
      </c>
      <c r="O1046" s="73">
        <v>2</v>
      </c>
      <c r="P1046" s="73">
        <v>157</v>
      </c>
      <c r="R1046" s="73">
        <v>0</v>
      </c>
      <c r="S1046" s="73">
        <v>0</v>
      </c>
    </row>
    <row r="1047" spans="1:19">
      <c r="A1047" s="73">
        <v>1046</v>
      </c>
      <c r="C1047" s="73" t="s">
        <v>3546</v>
      </c>
      <c r="D1047" s="73">
        <v>740</v>
      </c>
      <c r="E1047" s="73">
        <v>2</v>
      </c>
      <c r="H1047" s="73">
        <v>1572</v>
      </c>
      <c r="I1047" s="73">
        <v>12</v>
      </c>
      <c r="J1047" s="73">
        <v>22</v>
      </c>
      <c r="K1047" s="73">
        <v>1572</v>
      </c>
      <c r="L1047" s="73">
        <v>12</v>
      </c>
      <c r="M1047" s="73">
        <v>22</v>
      </c>
      <c r="N1047" s="73">
        <v>12</v>
      </c>
      <c r="O1047" s="73">
        <v>2</v>
      </c>
      <c r="P1047" s="73">
        <v>157</v>
      </c>
      <c r="Q1047" s="73">
        <v>0</v>
      </c>
      <c r="R1047" s="73">
        <v>0</v>
      </c>
      <c r="S1047" s="73">
        <v>0</v>
      </c>
    </row>
    <row r="1048" spans="1:19">
      <c r="A1048" s="73">
        <v>1047</v>
      </c>
      <c r="C1048" s="73" t="s">
        <v>3547</v>
      </c>
      <c r="E1048" s="73">
        <v>2</v>
      </c>
      <c r="H1048" s="73">
        <v>1573</v>
      </c>
      <c r="K1048" s="73">
        <v>1573</v>
      </c>
      <c r="N1048" s="73">
        <v>10</v>
      </c>
      <c r="O1048" s="73">
        <v>2</v>
      </c>
      <c r="P1048" s="73">
        <v>157</v>
      </c>
      <c r="S1048" s="73">
        <v>0</v>
      </c>
    </row>
    <row r="1049" spans="1:19">
      <c r="A1049" s="73">
        <v>1048</v>
      </c>
      <c r="C1049" s="73" t="s">
        <v>3548</v>
      </c>
      <c r="D1049" s="73">
        <v>710</v>
      </c>
      <c r="E1049" s="73">
        <v>3</v>
      </c>
      <c r="H1049" s="73">
        <v>1573</v>
      </c>
      <c r="I1049" s="73">
        <v>4</v>
      </c>
      <c r="K1049" s="73">
        <v>1573</v>
      </c>
      <c r="L1049" s="73">
        <v>4</v>
      </c>
      <c r="N1049" s="73">
        <v>12</v>
      </c>
      <c r="O1049" s="73">
        <v>2</v>
      </c>
      <c r="P1049" s="73">
        <v>157</v>
      </c>
      <c r="R1049" s="73">
        <v>0</v>
      </c>
      <c r="S1049" s="73">
        <v>0</v>
      </c>
    </row>
    <row r="1050" spans="1:19">
      <c r="A1050" s="73">
        <v>1049</v>
      </c>
      <c r="C1050" s="73" t="s">
        <v>3549</v>
      </c>
      <c r="D1050" s="73">
        <v>710</v>
      </c>
      <c r="E1050" s="73">
        <v>2</v>
      </c>
      <c r="G1050" s="73">
        <v>8000</v>
      </c>
      <c r="H1050" s="73">
        <v>1573</v>
      </c>
      <c r="I1050" s="73">
        <v>1</v>
      </c>
      <c r="K1050" s="73">
        <v>1573</v>
      </c>
      <c r="L1050" s="73">
        <v>1</v>
      </c>
      <c r="N1050" s="73">
        <v>12</v>
      </c>
      <c r="O1050" s="73">
        <v>2</v>
      </c>
      <c r="P1050" s="73">
        <v>157</v>
      </c>
      <c r="R1050" s="73">
        <v>0</v>
      </c>
      <c r="S1050" s="73">
        <v>0</v>
      </c>
    </row>
    <row r="1051" spans="1:19">
      <c r="A1051" s="73">
        <v>1050</v>
      </c>
      <c r="C1051" s="73" t="s">
        <v>3550</v>
      </c>
      <c r="D1051" s="73">
        <v>710</v>
      </c>
      <c r="E1051" s="73">
        <v>2</v>
      </c>
      <c r="G1051" s="73">
        <v>6136</v>
      </c>
      <c r="H1051" s="73">
        <v>1573</v>
      </c>
      <c r="I1051" s="73">
        <v>9</v>
      </c>
      <c r="K1051" s="73">
        <v>1573</v>
      </c>
      <c r="L1051" s="73">
        <v>9</v>
      </c>
      <c r="N1051" s="73">
        <v>12</v>
      </c>
      <c r="O1051" s="73">
        <v>2</v>
      </c>
      <c r="P1051" s="73">
        <v>157</v>
      </c>
      <c r="R1051" s="73">
        <v>0</v>
      </c>
      <c r="S1051" s="73">
        <v>0</v>
      </c>
    </row>
    <row r="1052" spans="1:19">
      <c r="A1052" s="73">
        <v>1051</v>
      </c>
      <c r="C1052" s="73" t="s">
        <v>3551</v>
      </c>
      <c r="D1052" s="73">
        <v>710</v>
      </c>
      <c r="E1052" s="73">
        <v>2</v>
      </c>
      <c r="H1052" s="73">
        <v>1573</v>
      </c>
      <c r="I1052" s="73">
        <v>4</v>
      </c>
      <c r="K1052" s="73">
        <v>1573</v>
      </c>
      <c r="L1052" s="73">
        <v>5</v>
      </c>
      <c r="N1052" s="73">
        <v>12</v>
      </c>
      <c r="O1052" s="73">
        <v>2</v>
      </c>
      <c r="P1052" s="73">
        <v>157</v>
      </c>
      <c r="R1052" s="73">
        <v>1</v>
      </c>
      <c r="S1052" s="73">
        <v>0</v>
      </c>
    </row>
    <row r="1053" spans="1:19">
      <c r="A1053" s="73">
        <v>1052</v>
      </c>
      <c r="B1053" s="73" t="s">
        <v>3552</v>
      </c>
      <c r="C1053" s="73" t="s">
        <v>3553</v>
      </c>
      <c r="E1053" s="73">
        <v>2</v>
      </c>
      <c r="G1053" s="73">
        <v>800</v>
      </c>
      <c r="H1053" s="73">
        <v>1574</v>
      </c>
      <c r="I1053" s="73">
        <v>2</v>
      </c>
      <c r="J1053" s="73">
        <v>23</v>
      </c>
      <c r="K1053" s="73">
        <v>1576</v>
      </c>
      <c r="L1053" s="73">
        <v>5</v>
      </c>
      <c r="M1053" s="73">
        <v>6</v>
      </c>
      <c r="N1053" s="73">
        <v>3</v>
      </c>
      <c r="O1053" s="73">
        <v>2</v>
      </c>
      <c r="P1053" s="73">
        <v>157</v>
      </c>
      <c r="Q1053" s="73">
        <v>793</v>
      </c>
      <c r="R1053" s="73">
        <v>27</v>
      </c>
      <c r="S1053" s="73">
        <v>2</v>
      </c>
    </row>
    <row r="1054" spans="1:19">
      <c r="A1054" s="73">
        <v>1053</v>
      </c>
      <c r="C1054" s="73" t="s">
        <v>3554</v>
      </c>
      <c r="E1054" s="73">
        <v>2</v>
      </c>
      <c r="H1054" s="73">
        <v>1574</v>
      </c>
      <c r="K1054" s="73">
        <v>1574</v>
      </c>
      <c r="N1054" s="73">
        <v>4</v>
      </c>
      <c r="O1054" s="73">
        <v>2</v>
      </c>
      <c r="P1054" s="73">
        <v>157</v>
      </c>
      <c r="S1054" s="73">
        <v>0</v>
      </c>
    </row>
    <row r="1055" spans="1:19">
      <c r="A1055" s="73">
        <v>1054</v>
      </c>
      <c r="C1055" s="73" t="s">
        <v>3555</v>
      </c>
      <c r="E1055" s="73">
        <v>2</v>
      </c>
      <c r="H1055" s="73">
        <v>1574</v>
      </c>
      <c r="K1055" s="73">
        <v>1576</v>
      </c>
      <c r="N1055" s="73">
        <v>10</v>
      </c>
      <c r="O1055" s="73">
        <v>2</v>
      </c>
      <c r="P1055" s="73">
        <v>157</v>
      </c>
      <c r="S1055" s="73">
        <v>2</v>
      </c>
    </row>
    <row r="1056" spans="1:19">
      <c r="A1056" s="73">
        <v>1055</v>
      </c>
      <c r="C1056" s="73" t="s">
        <v>3556</v>
      </c>
      <c r="D1056" s="73">
        <v>710</v>
      </c>
      <c r="E1056" s="73">
        <v>2</v>
      </c>
      <c r="G1056" s="73">
        <v>1300</v>
      </c>
      <c r="H1056" s="73">
        <v>1574</v>
      </c>
      <c r="I1056" s="73">
        <v>3</v>
      </c>
      <c r="K1056" s="73">
        <v>1574</v>
      </c>
      <c r="L1056" s="73">
        <v>3</v>
      </c>
      <c r="N1056" s="73">
        <v>12</v>
      </c>
      <c r="O1056" s="73">
        <v>2</v>
      </c>
      <c r="P1056" s="73">
        <v>157</v>
      </c>
      <c r="R1056" s="73">
        <v>0</v>
      </c>
      <c r="S1056" s="73">
        <v>0</v>
      </c>
    </row>
    <row r="1057" spans="1:19">
      <c r="A1057" s="73">
        <v>1056</v>
      </c>
      <c r="C1057" s="73" t="s">
        <v>3557</v>
      </c>
      <c r="D1057" s="73">
        <v>710</v>
      </c>
      <c r="E1057" s="73">
        <v>2</v>
      </c>
      <c r="G1057" s="73">
        <v>1100</v>
      </c>
      <c r="H1057" s="73">
        <v>1574</v>
      </c>
      <c r="I1057" s="73">
        <v>10</v>
      </c>
      <c r="K1057" s="73">
        <v>1574</v>
      </c>
      <c r="L1057" s="73">
        <v>10</v>
      </c>
      <c r="N1057" s="73">
        <v>12</v>
      </c>
      <c r="O1057" s="73">
        <v>2</v>
      </c>
      <c r="P1057" s="73">
        <v>157</v>
      </c>
      <c r="R1057" s="73">
        <v>0</v>
      </c>
      <c r="S1057" s="73">
        <v>0</v>
      </c>
    </row>
    <row r="1058" spans="1:19">
      <c r="A1058" s="73">
        <v>1057</v>
      </c>
      <c r="C1058" s="73" t="s">
        <v>3558</v>
      </c>
      <c r="E1058" s="73">
        <v>2</v>
      </c>
      <c r="G1058" s="73">
        <v>800</v>
      </c>
      <c r="H1058" s="73">
        <v>1574</v>
      </c>
      <c r="K1058" s="73">
        <v>1574</v>
      </c>
      <c r="N1058" s="73">
        <v>12</v>
      </c>
      <c r="O1058" s="73">
        <v>2</v>
      </c>
      <c r="P1058" s="73">
        <v>157</v>
      </c>
      <c r="S1058" s="73">
        <v>0</v>
      </c>
    </row>
    <row r="1059" spans="1:19">
      <c r="A1059" s="73">
        <v>1058</v>
      </c>
      <c r="B1059" s="73" t="s">
        <v>3559</v>
      </c>
      <c r="C1059" s="73" t="s">
        <v>3560</v>
      </c>
      <c r="E1059" s="73">
        <v>3</v>
      </c>
      <c r="H1059" s="73">
        <v>1575</v>
      </c>
      <c r="K1059" s="73">
        <v>1575</v>
      </c>
      <c r="N1059" s="73">
        <v>3</v>
      </c>
      <c r="O1059" s="73">
        <v>2</v>
      </c>
      <c r="P1059" s="73">
        <v>157</v>
      </c>
      <c r="S1059" s="73">
        <v>0</v>
      </c>
    </row>
    <row r="1060" spans="1:19">
      <c r="A1060" s="73">
        <v>1059</v>
      </c>
      <c r="C1060" s="73" t="s">
        <v>3561</v>
      </c>
      <c r="E1060" s="73">
        <v>2</v>
      </c>
      <c r="H1060" s="73">
        <v>1575</v>
      </c>
      <c r="K1060" s="73">
        <v>1575</v>
      </c>
      <c r="N1060" s="73">
        <v>4</v>
      </c>
      <c r="O1060" s="73">
        <v>2</v>
      </c>
      <c r="P1060" s="73">
        <v>157</v>
      </c>
      <c r="S1060" s="73">
        <v>0</v>
      </c>
    </row>
    <row r="1061" spans="1:19">
      <c r="A1061" s="73">
        <v>1060</v>
      </c>
      <c r="C1061" s="73" t="s">
        <v>3562</v>
      </c>
      <c r="E1061" s="73">
        <v>2</v>
      </c>
      <c r="G1061" s="73">
        <v>1200</v>
      </c>
      <c r="H1061" s="73">
        <v>1575</v>
      </c>
      <c r="K1061" s="73">
        <v>1576</v>
      </c>
      <c r="N1061" s="73">
        <v>4</v>
      </c>
      <c r="O1061" s="73">
        <v>2</v>
      </c>
      <c r="P1061" s="73">
        <v>157</v>
      </c>
      <c r="S1061" s="73">
        <v>1</v>
      </c>
    </row>
    <row r="1062" spans="1:19">
      <c r="A1062" s="73">
        <v>1061</v>
      </c>
      <c r="C1062" s="73" t="s">
        <v>3563</v>
      </c>
      <c r="E1062" s="73">
        <v>2</v>
      </c>
      <c r="H1062" s="73">
        <v>1575</v>
      </c>
      <c r="K1062" s="73">
        <v>1585</v>
      </c>
      <c r="N1062" s="73">
        <v>11</v>
      </c>
      <c r="O1062" s="73">
        <v>2</v>
      </c>
      <c r="P1062" s="73">
        <v>157</v>
      </c>
      <c r="S1062" s="73">
        <v>10</v>
      </c>
    </row>
    <row r="1063" spans="1:19">
      <c r="A1063" s="73">
        <v>1062</v>
      </c>
      <c r="C1063" s="73" t="s">
        <v>3564</v>
      </c>
      <c r="D1063" s="73">
        <v>710</v>
      </c>
      <c r="E1063" s="73">
        <v>2</v>
      </c>
      <c r="G1063" s="73">
        <v>1060</v>
      </c>
      <c r="H1063" s="73">
        <v>1575</v>
      </c>
      <c r="K1063" s="73">
        <v>1576</v>
      </c>
      <c r="L1063" s="73">
        <v>5</v>
      </c>
      <c r="N1063" s="73">
        <v>12</v>
      </c>
      <c r="O1063" s="73">
        <v>2</v>
      </c>
      <c r="P1063" s="73">
        <v>157</v>
      </c>
      <c r="S1063" s="73">
        <v>1</v>
      </c>
    </row>
    <row r="1064" spans="1:19">
      <c r="A1064" s="73">
        <v>1063</v>
      </c>
      <c r="C1064" s="73" t="s">
        <v>3565</v>
      </c>
      <c r="D1064" s="73">
        <v>740</v>
      </c>
      <c r="E1064" s="73">
        <v>3</v>
      </c>
      <c r="H1064" s="73">
        <v>1575</v>
      </c>
      <c r="I1064" s="73">
        <v>5</v>
      </c>
      <c r="J1064" s="73">
        <v>21</v>
      </c>
      <c r="K1064" s="73">
        <v>1575</v>
      </c>
      <c r="L1064" s="73">
        <v>5</v>
      </c>
      <c r="M1064" s="73">
        <v>21</v>
      </c>
      <c r="N1064" s="73">
        <v>12</v>
      </c>
      <c r="O1064" s="73">
        <v>2</v>
      </c>
      <c r="P1064" s="73">
        <v>157</v>
      </c>
      <c r="Q1064" s="73">
        <v>0</v>
      </c>
      <c r="R1064" s="73">
        <v>0</v>
      </c>
      <c r="S1064" s="73">
        <v>0</v>
      </c>
    </row>
    <row r="1065" spans="1:19">
      <c r="A1065" s="73">
        <v>1064</v>
      </c>
      <c r="C1065" s="73" t="s">
        <v>3566</v>
      </c>
      <c r="D1065" s="73">
        <v>740</v>
      </c>
      <c r="E1065" s="73">
        <v>2</v>
      </c>
      <c r="H1065" s="73">
        <v>1575</v>
      </c>
      <c r="K1065" s="73">
        <v>1575</v>
      </c>
      <c r="N1065" s="73">
        <v>12</v>
      </c>
      <c r="O1065" s="73">
        <v>2</v>
      </c>
      <c r="P1065" s="73">
        <v>157</v>
      </c>
      <c r="S1065" s="73">
        <v>0</v>
      </c>
    </row>
    <row r="1066" spans="1:19">
      <c r="A1066" s="73">
        <v>1065</v>
      </c>
      <c r="C1066" s="73" t="s">
        <v>3567</v>
      </c>
      <c r="D1066" s="73">
        <v>730</v>
      </c>
      <c r="E1066" s="73">
        <v>2</v>
      </c>
      <c r="H1066" s="73">
        <v>1575</v>
      </c>
      <c r="K1066" s="73">
        <v>1575</v>
      </c>
      <c r="N1066" s="73">
        <v>12</v>
      </c>
      <c r="O1066" s="73">
        <v>2</v>
      </c>
      <c r="P1066" s="73">
        <v>157</v>
      </c>
      <c r="S1066" s="73">
        <v>0</v>
      </c>
    </row>
    <row r="1067" spans="1:19">
      <c r="A1067" s="73">
        <v>1066</v>
      </c>
      <c r="C1067" s="73" t="s">
        <v>3568</v>
      </c>
      <c r="E1067" s="73">
        <v>2</v>
      </c>
      <c r="G1067" s="73">
        <v>16000</v>
      </c>
      <c r="H1067" s="73">
        <v>1576</v>
      </c>
      <c r="K1067" s="73">
        <v>1583</v>
      </c>
      <c r="N1067" s="73">
        <v>4</v>
      </c>
      <c r="O1067" s="73">
        <v>2</v>
      </c>
      <c r="P1067" s="73">
        <v>157</v>
      </c>
      <c r="S1067" s="73">
        <v>7</v>
      </c>
    </row>
    <row r="1068" spans="1:19">
      <c r="A1068" s="73">
        <v>1067</v>
      </c>
      <c r="C1068" s="73" t="s">
        <v>3569</v>
      </c>
      <c r="E1068" s="73">
        <v>2</v>
      </c>
      <c r="H1068" s="73">
        <v>1576</v>
      </c>
      <c r="K1068" s="73">
        <v>1576</v>
      </c>
      <c r="N1068" s="73">
        <v>5</v>
      </c>
      <c r="O1068" s="73">
        <v>2</v>
      </c>
      <c r="P1068" s="73">
        <v>157</v>
      </c>
      <c r="S1068" s="73">
        <v>0</v>
      </c>
    </row>
    <row r="1069" spans="1:19">
      <c r="A1069" s="73">
        <v>1068</v>
      </c>
      <c r="C1069" s="73" t="s">
        <v>3570</v>
      </c>
      <c r="E1069" s="73">
        <v>2</v>
      </c>
      <c r="H1069" s="73">
        <v>1576</v>
      </c>
      <c r="K1069" s="73">
        <v>1576</v>
      </c>
      <c r="N1069" s="73">
        <v>7</v>
      </c>
      <c r="O1069" s="73">
        <v>2</v>
      </c>
      <c r="P1069" s="73">
        <v>157</v>
      </c>
      <c r="S1069" s="73">
        <v>0</v>
      </c>
    </row>
    <row r="1070" spans="1:19">
      <c r="A1070" s="73">
        <v>1069</v>
      </c>
      <c r="B1070" s="73" t="s">
        <v>3571</v>
      </c>
      <c r="C1070" s="73" t="s">
        <v>3572</v>
      </c>
      <c r="E1070" s="73">
        <v>2</v>
      </c>
      <c r="G1070" s="73">
        <v>800</v>
      </c>
      <c r="H1070" s="73">
        <v>1577</v>
      </c>
      <c r="I1070" s="73">
        <v>3</v>
      </c>
      <c r="K1070" s="73">
        <v>1577</v>
      </c>
      <c r="L1070" s="73">
        <v>8</v>
      </c>
      <c r="M1070" s="73">
        <v>17</v>
      </c>
      <c r="N1070" s="73">
        <v>3</v>
      </c>
      <c r="O1070" s="73">
        <v>2</v>
      </c>
      <c r="P1070" s="73">
        <v>157</v>
      </c>
      <c r="R1070" s="73">
        <v>5</v>
      </c>
      <c r="S1070" s="73">
        <v>0</v>
      </c>
    </row>
    <row r="1071" spans="1:19">
      <c r="A1071" s="73">
        <v>1070</v>
      </c>
      <c r="C1071" s="73" t="s">
        <v>3573</v>
      </c>
      <c r="E1071" s="73">
        <v>2</v>
      </c>
      <c r="H1071" s="73">
        <v>1577</v>
      </c>
      <c r="K1071" s="73">
        <v>1577</v>
      </c>
      <c r="N1071" s="73">
        <v>4</v>
      </c>
      <c r="O1071" s="73">
        <v>2</v>
      </c>
      <c r="P1071" s="73">
        <v>157</v>
      </c>
      <c r="S1071" s="73">
        <v>0</v>
      </c>
    </row>
    <row r="1072" spans="1:19">
      <c r="A1072" s="73">
        <v>1071</v>
      </c>
      <c r="B1072" s="74" t="s">
        <v>3421</v>
      </c>
      <c r="C1072" s="73" t="s">
        <v>3574</v>
      </c>
      <c r="E1072" s="73">
        <v>4</v>
      </c>
      <c r="G1072" s="73">
        <v>26250</v>
      </c>
      <c r="H1072" s="73">
        <v>1577</v>
      </c>
      <c r="K1072" s="73">
        <v>1582</v>
      </c>
      <c r="L1072" s="73">
        <v>1</v>
      </c>
      <c r="M1072" s="73">
        <v>15</v>
      </c>
      <c r="N1072" s="73">
        <v>4</v>
      </c>
      <c r="O1072" s="73">
        <v>2</v>
      </c>
      <c r="P1072" s="73">
        <v>157</v>
      </c>
      <c r="S1072" s="73">
        <v>5</v>
      </c>
    </row>
    <row r="1073" spans="1:19">
      <c r="A1073" s="73">
        <v>1072</v>
      </c>
      <c r="C1073" s="73" t="s">
        <v>3575</v>
      </c>
      <c r="E1073" s="73">
        <v>2</v>
      </c>
      <c r="H1073" s="73">
        <v>1577</v>
      </c>
      <c r="K1073" s="73">
        <v>1577</v>
      </c>
      <c r="N1073" s="73">
        <v>8</v>
      </c>
      <c r="O1073" s="73">
        <v>2</v>
      </c>
      <c r="P1073" s="73">
        <v>157</v>
      </c>
      <c r="S1073" s="73">
        <v>0</v>
      </c>
    </row>
    <row r="1074" spans="1:19">
      <c r="A1074" s="73">
        <v>1073</v>
      </c>
      <c r="C1074" s="73" t="s">
        <v>3576</v>
      </c>
      <c r="D1074" s="73">
        <v>710</v>
      </c>
      <c r="E1074" s="73">
        <v>2</v>
      </c>
      <c r="H1074" s="73">
        <v>1577</v>
      </c>
      <c r="K1074" s="73">
        <v>1577</v>
      </c>
      <c r="N1074" s="73">
        <v>12</v>
      </c>
      <c r="O1074" s="73">
        <v>2</v>
      </c>
      <c r="P1074" s="73">
        <v>157</v>
      </c>
      <c r="S1074" s="73">
        <v>0</v>
      </c>
    </row>
    <row r="1075" spans="1:19">
      <c r="A1075" s="73">
        <v>1074</v>
      </c>
      <c r="C1075" s="73" t="s">
        <v>3577</v>
      </c>
      <c r="D1075" s="73">
        <v>740</v>
      </c>
      <c r="E1075" s="73">
        <v>3</v>
      </c>
      <c r="H1075" s="73">
        <v>1577</v>
      </c>
      <c r="I1075" s="73">
        <v>10</v>
      </c>
      <c r="J1075" s="73">
        <v>23</v>
      </c>
      <c r="K1075" s="73">
        <v>1582</v>
      </c>
      <c r="L1075" s="73">
        <v>6</v>
      </c>
      <c r="M1075" s="73">
        <v>4</v>
      </c>
      <c r="N1075" s="73">
        <v>12</v>
      </c>
      <c r="O1075" s="73">
        <v>2</v>
      </c>
      <c r="P1075" s="73">
        <v>157</v>
      </c>
      <c r="Q1075" s="73">
        <v>1661</v>
      </c>
      <c r="R1075" s="73">
        <v>56</v>
      </c>
      <c r="S1075" s="73">
        <v>5</v>
      </c>
    </row>
    <row r="1076" spans="1:19">
      <c r="A1076" s="73">
        <v>1075</v>
      </c>
      <c r="C1076" s="73" t="s">
        <v>3578</v>
      </c>
      <c r="E1076" s="73">
        <v>4</v>
      </c>
      <c r="H1076" s="73">
        <v>1578</v>
      </c>
      <c r="I1076" s="73">
        <v>1</v>
      </c>
      <c r="J1076" s="73">
        <v>31</v>
      </c>
      <c r="K1076" s="73">
        <v>1587</v>
      </c>
      <c r="N1076" s="73">
        <v>3</v>
      </c>
      <c r="O1076" s="73">
        <v>2</v>
      </c>
      <c r="P1076" s="73">
        <v>157</v>
      </c>
      <c r="S1076" s="73">
        <v>9</v>
      </c>
    </row>
    <row r="1077" spans="1:19">
      <c r="A1077" s="73">
        <v>1076</v>
      </c>
      <c r="C1077" s="73" t="s">
        <v>3579</v>
      </c>
      <c r="E1077" s="73">
        <v>2</v>
      </c>
      <c r="H1077" s="73">
        <v>1578</v>
      </c>
      <c r="K1077" s="73">
        <v>1578</v>
      </c>
      <c r="N1077" s="73">
        <v>7</v>
      </c>
      <c r="O1077" s="73">
        <v>2</v>
      </c>
      <c r="P1077" s="73">
        <v>157</v>
      </c>
      <c r="S1077" s="73">
        <v>0</v>
      </c>
    </row>
    <row r="1078" spans="1:19">
      <c r="A1078" s="73">
        <v>1077</v>
      </c>
      <c r="B1078" s="73" t="s">
        <v>3580</v>
      </c>
      <c r="C1078" s="73" t="s">
        <v>3581</v>
      </c>
      <c r="E1078" s="73">
        <v>2</v>
      </c>
      <c r="H1078" s="73">
        <v>1578</v>
      </c>
      <c r="K1078" s="73">
        <v>1590</v>
      </c>
      <c r="N1078" s="73">
        <v>5</v>
      </c>
      <c r="O1078" s="73">
        <v>2</v>
      </c>
      <c r="P1078" s="73">
        <v>157</v>
      </c>
      <c r="S1078" s="73">
        <v>12</v>
      </c>
    </row>
    <row r="1079" spans="1:19">
      <c r="A1079" s="73">
        <v>1078</v>
      </c>
      <c r="C1079" s="73" t="s">
        <v>3582</v>
      </c>
      <c r="E1079" s="73">
        <v>2</v>
      </c>
      <c r="G1079" s="73">
        <v>20000</v>
      </c>
      <c r="H1079" s="73">
        <v>1578</v>
      </c>
      <c r="I1079" s="73">
        <v>8</v>
      </c>
      <c r="J1079" s="73">
        <v>4</v>
      </c>
      <c r="K1079" s="73">
        <v>1578</v>
      </c>
      <c r="L1079" s="73">
        <v>8</v>
      </c>
      <c r="M1079" s="73">
        <v>4</v>
      </c>
      <c r="N1079" s="73">
        <v>6</v>
      </c>
      <c r="O1079" s="73">
        <v>2</v>
      </c>
      <c r="P1079" s="73">
        <v>157</v>
      </c>
      <c r="Q1079" s="73">
        <v>0</v>
      </c>
      <c r="R1079" s="73">
        <v>0</v>
      </c>
      <c r="S1079" s="73">
        <v>0</v>
      </c>
    </row>
    <row r="1080" spans="1:19">
      <c r="A1080" s="73">
        <v>1079</v>
      </c>
      <c r="C1080" s="73" t="s">
        <v>3583</v>
      </c>
      <c r="E1080" s="73">
        <v>2</v>
      </c>
      <c r="H1080" s="73">
        <v>1578</v>
      </c>
      <c r="K1080" s="73">
        <v>1589</v>
      </c>
      <c r="N1080" s="73">
        <v>8</v>
      </c>
      <c r="O1080" s="73">
        <v>2</v>
      </c>
      <c r="P1080" s="73">
        <v>157</v>
      </c>
      <c r="S1080" s="73">
        <v>11</v>
      </c>
    </row>
    <row r="1081" spans="1:19">
      <c r="A1081" s="73">
        <v>1080</v>
      </c>
      <c r="C1081" s="73" t="s">
        <v>3584</v>
      </c>
      <c r="E1081" s="73">
        <v>2</v>
      </c>
      <c r="H1081" s="73">
        <v>1578</v>
      </c>
      <c r="K1081" s="73">
        <v>1581</v>
      </c>
      <c r="N1081" s="73">
        <v>9</v>
      </c>
      <c r="O1081" s="73">
        <v>2</v>
      </c>
      <c r="P1081" s="73">
        <v>157</v>
      </c>
      <c r="S1081" s="73">
        <v>3</v>
      </c>
    </row>
    <row r="1082" spans="1:19">
      <c r="A1082" s="73">
        <v>1081</v>
      </c>
      <c r="C1082" s="73" t="s">
        <v>3585</v>
      </c>
      <c r="D1082" s="73">
        <v>710</v>
      </c>
      <c r="E1082" s="73">
        <v>2</v>
      </c>
      <c r="G1082" s="73">
        <v>2180</v>
      </c>
      <c r="H1082" s="73">
        <v>1578</v>
      </c>
      <c r="I1082" s="73">
        <v>1</v>
      </c>
      <c r="K1082" s="73">
        <v>1579</v>
      </c>
      <c r="L1082" s="73">
        <v>1</v>
      </c>
      <c r="N1082" s="73">
        <v>12</v>
      </c>
      <c r="O1082" s="73">
        <v>2</v>
      </c>
      <c r="P1082" s="73">
        <v>157</v>
      </c>
      <c r="R1082" s="73">
        <v>12</v>
      </c>
      <c r="S1082" s="73">
        <v>1</v>
      </c>
    </row>
    <row r="1083" spans="1:19">
      <c r="A1083" s="73">
        <v>1082</v>
      </c>
      <c r="C1083" s="73" t="s">
        <v>3586</v>
      </c>
      <c r="D1083" s="73">
        <v>740</v>
      </c>
      <c r="E1083" s="73">
        <v>2</v>
      </c>
      <c r="H1083" s="73">
        <v>1578</v>
      </c>
      <c r="I1083" s="73">
        <v>11</v>
      </c>
      <c r="J1083" s="73">
        <v>10</v>
      </c>
      <c r="K1083" s="73">
        <v>1578</v>
      </c>
      <c r="L1083" s="73">
        <v>11</v>
      </c>
      <c r="M1083" s="73">
        <v>11</v>
      </c>
      <c r="N1083" s="73">
        <v>12</v>
      </c>
      <c r="O1083" s="73">
        <v>2</v>
      </c>
      <c r="P1083" s="73">
        <v>157</v>
      </c>
      <c r="Q1083" s="73">
        <v>1</v>
      </c>
      <c r="R1083" s="73">
        <v>0</v>
      </c>
      <c r="S1083" s="73">
        <v>0</v>
      </c>
    </row>
    <row r="1084" spans="1:19">
      <c r="A1084" s="73">
        <v>1083</v>
      </c>
      <c r="B1084" s="73" t="s">
        <v>3587</v>
      </c>
      <c r="C1084" s="73" t="s">
        <v>3588</v>
      </c>
      <c r="E1084" s="73">
        <v>4</v>
      </c>
      <c r="H1084" s="73">
        <v>1579</v>
      </c>
      <c r="I1084" s="73">
        <v>7</v>
      </c>
      <c r="K1084" s="73">
        <v>1580</v>
      </c>
      <c r="N1084" s="73">
        <v>3</v>
      </c>
      <c r="O1084" s="73">
        <v>2</v>
      </c>
      <c r="P1084" s="73">
        <v>157</v>
      </c>
      <c r="S1084" s="73">
        <v>1</v>
      </c>
    </row>
    <row r="1085" spans="1:19">
      <c r="A1085" s="73">
        <v>1084</v>
      </c>
      <c r="B1085" s="73" t="s">
        <v>3589</v>
      </c>
      <c r="C1085" s="73" t="s">
        <v>3590</v>
      </c>
      <c r="E1085" s="73">
        <v>2</v>
      </c>
      <c r="F1085" s="73">
        <v>4000</v>
      </c>
      <c r="G1085" s="73">
        <v>4000</v>
      </c>
      <c r="H1085" s="73">
        <v>1579</v>
      </c>
      <c r="K1085" s="73">
        <v>1581</v>
      </c>
      <c r="L1085" s="73">
        <v>5</v>
      </c>
      <c r="N1085" s="73">
        <v>3</v>
      </c>
      <c r="O1085" s="73">
        <v>2</v>
      </c>
      <c r="P1085" s="73">
        <v>157</v>
      </c>
      <c r="S1085" s="73">
        <v>2</v>
      </c>
    </row>
    <row r="1086" spans="1:19">
      <c r="A1086" s="73">
        <v>1085</v>
      </c>
      <c r="C1086" s="73" t="s">
        <v>3591</v>
      </c>
      <c r="E1086" s="73">
        <v>2</v>
      </c>
      <c r="H1086" s="73">
        <v>1579</v>
      </c>
      <c r="K1086" s="73">
        <v>1585</v>
      </c>
      <c r="L1086" s="73">
        <v>12</v>
      </c>
      <c r="M1086" s="73">
        <v>24</v>
      </c>
      <c r="N1086" s="73">
        <v>8</v>
      </c>
      <c r="O1086" s="73">
        <v>2</v>
      </c>
      <c r="P1086" s="73">
        <v>157</v>
      </c>
      <c r="S1086" s="73">
        <v>6</v>
      </c>
    </row>
    <row r="1087" spans="1:19">
      <c r="A1087" s="73">
        <v>1086</v>
      </c>
      <c r="B1087" s="73" t="s">
        <v>3592</v>
      </c>
      <c r="C1087" s="73" t="s">
        <v>3593</v>
      </c>
      <c r="E1087" s="73">
        <v>2</v>
      </c>
      <c r="G1087" s="73">
        <v>800</v>
      </c>
      <c r="H1087" s="73">
        <v>1580</v>
      </c>
      <c r="I1087" s="73">
        <v>4</v>
      </c>
      <c r="K1087" s="73">
        <v>1580</v>
      </c>
      <c r="L1087" s="73">
        <v>11</v>
      </c>
      <c r="M1087" s="73">
        <v>26</v>
      </c>
      <c r="N1087" s="73">
        <v>3</v>
      </c>
      <c r="O1087" s="73">
        <v>2</v>
      </c>
      <c r="P1087" s="73">
        <v>158</v>
      </c>
      <c r="R1087" s="73">
        <v>7</v>
      </c>
      <c r="S1087" s="73">
        <v>0</v>
      </c>
    </row>
    <row r="1088" spans="1:19">
      <c r="A1088" s="73">
        <v>1087</v>
      </c>
      <c r="C1088" s="73" t="s">
        <v>3594</v>
      </c>
      <c r="E1088" s="73">
        <v>2</v>
      </c>
      <c r="H1088" s="73">
        <v>1580</v>
      </c>
      <c r="K1088" s="73">
        <v>1580</v>
      </c>
      <c r="N1088" s="73">
        <v>8</v>
      </c>
      <c r="O1088" s="73">
        <v>2</v>
      </c>
      <c r="P1088" s="73">
        <v>158</v>
      </c>
      <c r="S1088" s="73">
        <v>0</v>
      </c>
    </row>
    <row r="1089" spans="1:19">
      <c r="A1089" s="73">
        <v>1088</v>
      </c>
      <c r="C1089" s="73" t="s">
        <v>3595</v>
      </c>
      <c r="D1089" s="73">
        <v>710</v>
      </c>
      <c r="E1089" s="73">
        <v>2</v>
      </c>
      <c r="G1089" s="73">
        <v>750</v>
      </c>
      <c r="H1089" s="73">
        <v>1580</v>
      </c>
      <c r="I1089" s="73">
        <v>3</v>
      </c>
      <c r="K1089" s="73">
        <v>1580</v>
      </c>
      <c r="L1089" s="73">
        <v>8</v>
      </c>
      <c r="N1089" s="73">
        <v>12</v>
      </c>
      <c r="O1089" s="73">
        <v>2</v>
      </c>
      <c r="P1089" s="73">
        <v>158</v>
      </c>
      <c r="R1089" s="73">
        <v>5</v>
      </c>
      <c r="S1089" s="73">
        <v>0</v>
      </c>
    </row>
    <row r="1090" spans="1:19">
      <c r="A1090" s="73">
        <v>1089</v>
      </c>
      <c r="C1090" s="73" t="s">
        <v>3596</v>
      </c>
      <c r="D1090" s="73">
        <v>710</v>
      </c>
      <c r="E1090" s="73">
        <v>2</v>
      </c>
      <c r="G1090" s="73">
        <v>16900</v>
      </c>
      <c r="H1090" s="73">
        <v>1580</v>
      </c>
      <c r="I1090" s="73">
        <v>4</v>
      </c>
      <c r="K1090" s="73">
        <v>1580</v>
      </c>
      <c r="L1090" s="73">
        <v>4</v>
      </c>
      <c r="N1090" s="73">
        <v>12</v>
      </c>
      <c r="O1090" s="73">
        <v>2</v>
      </c>
      <c r="P1090" s="73">
        <v>158</v>
      </c>
      <c r="R1090" s="73">
        <v>0</v>
      </c>
      <c r="S1090" s="73">
        <v>0</v>
      </c>
    </row>
    <row r="1091" spans="1:19">
      <c r="A1091" s="73">
        <v>1090</v>
      </c>
      <c r="C1091" s="73" t="s">
        <v>3597</v>
      </c>
      <c r="D1091" s="73">
        <v>740</v>
      </c>
      <c r="E1091" s="73">
        <v>2</v>
      </c>
      <c r="G1091" s="73">
        <v>600</v>
      </c>
      <c r="H1091" s="73">
        <v>1580</v>
      </c>
      <c r="I1091" s="73">
        <v>3</v>
      </c>
      <c r="K1091" s="73">
        <v>1582</v>
      </c>
      <c r="L1091" s="73">
        <v>2</v>
      </c>
      <c r="N1091" s="73">
        <v>12</v>
      </c>
      <c r="O1091" s="73">
        <v>2</v>
      </c>
      <c r="P1091" s="73">
        <v>158</v>
      </c>
      <c r="R1091" s="73">
        <v>23</v>
      </c>
      <c r="S1091" s="73">
        <v>2</v>
      </c>
    </row>
    <row r="1092" spans="1:19">
      <c r="A1092" s="73">
        <v>1091</v>
      </c>
      <c r="C1092" s="73" t="s">
        <v>3598</v>
      </c>
      <c r="E1092" s="73">
        <v>2</v>
      </c>
      <c r="H1092" s="73">
        <v>1581</v>
      </c>
      <c r="K1092" s="73">
        <v>1581</v>
      </c>
      <c r="N1092" s="73">
        <v>6</v>
      </c>
      <c r="O1092" s="73">
        <v>2</v>
      </c>
      <c r="P1092" s="73">
        <v>158</v>
      </c>
      <c r="S1092" s="73">
        <v>0</v>
      </c>
    </row>
    <row r="1093" spans="1:19">
      <c r="A1093" s="73">
        <v>1092</v>
      </c>
      <c r="C1093" s="73" t="s">
        <v>3599</v>
      </c>
      <c r="E1093" s="73">
        <v>2</v>
      </c>
      <c r="H1093" s="73">
        <v>1581</v>
      </c>
      <c r="I1093" s="73">
        <v>10</v>
      </c>
      <c r="K1093" s="73">
        <v>1585</v>
      </c>
      <c r="L1093" s="73">
        <v>8</v>
      </c>
      <c r="N1093" s="73">
        <v>9</v>
      </c>
      <c r="O1093" s="73">
        <v>2</v>
      </c>
      <c r="P1093" s="73">
        <v>158</v>
      </c>
      <c r="R1093" s="73">
        <v>46</v>
      </c>
      <c r="S1093" s="73">
        <v>4</v>
      </c>
    </row>
    <row r="1094" spans="1:19">
      <c r="A1094" s="73">
        <v>1093</v>
      </c>
      <c r="C1094" s="73" t="s">
        <v>3600</v>
      </c>
      <c r="E1094" s="73">
        <v>2</v>
      </c>
      <c r="H1094" s="73">
        <v>1581</v>
      </c>
      <c r="K1094" s="73">
        <v>1581</v>
      </c>
      <c r="N1094" s="73">
        <v>5</v>
      </c>
      <c r="O1094" s="73">
        <v>2</v>
      </c>
      <c r="P1094" s="73">
        <v>158</v>
      </c>
      <c r="S1094" s="73">
        <v>0</v>
      </c>
    </row>
    <row r="1095" spans="1:19">
      <c r="A1095" s="73">
        <v>1094</v>
      </c>
      <c r="C1095" s="73" t="s">
        <v>3601</v>
      </c>
      <c r="E1095" s="73">
        <v>2</v>
      </c>
      <c r="H1095" s="73">
        <v>1581</v>
      </c>
      <c r="K1095" s="73">
        <v>1581</v>
      </c>
      <c r="N1095" s="73">
        <v>10</v>
      </c>
      <c r="O1095" s="73">
        <v>2</v>
      </c>
      <c r="P1095" s="73">
        <v>158</v>
      </c>
      <c r="S1095" s="73">
        <v>0</v>
      </c>
    </row>
    <row r="1096" spans="1:19">
      <c r="A1096" s="73">
        <v>1095</v>
      </c>
      <c r="C1096" s="73" t="s">
        <v>3602</v>
      </c>
      <c r="E1096" s="73">
        <v>2</v>
      </c>
      <c r="H1096" s="73">
        <v>1581</v>
      </c>
      <c r="K1096" s="73">
        <v>1581</v>
      </c>
      <c r="N1096" s="73">
        <v>11</v>
      </c>
      <c r="O1096" s="73">
        <v>2</v>
      </c>
      <c r="P1096" s="73">
        <v>158</v>
      </c>
      <c r="S1096" s="73">
        <v>0</v>
      </c>
    </row>
    <row r="1097" spans="1:19">
      <c r="A1097" s="73">
        <v>1096</v>
      </c>
      <c r="C1097" s="73" t="s">
        <v>3603</v>
      </c>
      <c r="D1097" s="73">
        <v>710</v>
      </c>
      <c r="E1097" s="73">
        <v>2</v>
      </c>
      <c r="H1097" s="73">
        <v>1581</v>
      </c>
      <c r="I1097" s="73">
        <v>1</v>
      </c>
      <c r="K1097" s="73">
        <v>1583</v>
      </c>
      <c r="L1097" s="73">
        <v>2</v>
      </c>
      <c r="N1097" s="73">
        <v>12</v>
      </c>
      <c r="O1097" s="73">
        <v>2</v>
      </c>
      <c r="P1097" s="73">
        <v>158</v>
      </c>
      <c r="R1097" s="73">
        <v>25</v>
      </c>
      <c r="S1097" s="73">
        <v>2</v>
      </c>
    </row>
    <row r="1098" spans="1:19">
      <c r="A1098" s="73">
        <v>1097</v>
      </c>
      <c r="C1098" s="73" t="s">
        <v>3604</v>
      </c>
      <c r="E1098" s="73">
        <v>2</v>
      </c>
      <c r="H1098" s="73">
        <v>1582</v>
      </c>
      <c r="K1098" s="73">
        <v>1583</v>
      </c>
      <c r="N1098" s="73">
        <v>3</v>
      </c>
      <c r="O1098" s="73">
        <v>2</v>
      </c>
      <c r="P1098" s="73">
        <v>158</v>
      </c>
      <c r="S1098" s="73">
        <v>1</v>
      </c>
    </row>
    <row r="1099" spans="1:19">
      <c r="A1099" s="73">
        <v>1098</v>
      </c>
      <c r="C1099" s="73" t="s">
        <v>3605</v>
      </c>
      <c r="D1099" s="73">
        <v>710</v>
      </c>
      <c r="E1099" s="73">
        <v>2</v>
      </c>
      <c r="G1099" s="73">
        <v>3300</v>
      </c>
      <c r="H1099" s="73">
        <v>1582</v>
      </c>
      <c r="K1099" s="73">
        <v>1582</v>
      </c>
      <c r="N1099" s="73">
        <v>12</v>
      </c>
      <c r="O1099" s="73">
        <v>2</v>
      </c>
      <c r="P1099" s="73">
        <v>158</v>
      </c>
      <c r="S1099" s="73">
        <v>0</v>
      </c>
    </row>
    <row r="1100" spans="1:19">
      <c r="A1100" s="73">
        <v>1099</v>
      </c>
      <c r="C1100" s="73" t="s">
        <v>3606</v>
      </c>
      <c r="D1100" s="73">
        <v>740</v>
      </c>
      <c r="E1100" s="73">
        <v>3</v>
      </c>
      <c r="H1100" s="73">
        <v>1582</v>
      </c>
      <c r="I1100" s="73">
        <v>3</v>
      </c>
      <c r="J1100" s="73">
        <v>11</v>
      </c>
      <c r="K1100" s="73">
        <v>1582</v>
      </c>
      <c r="L1100" s="73">
        <v>3</v>
      </c>
      <c r="M1100" s="73">
        <v>11</v>
      </c>
      <c r="N1100" s="73">
        <v>12</v>
      </c>
      <c r="O1100" s="73">
        <v>2</v>
      </c>
      <c r="P1100" s="73">
        <v>158</v>
      </c>
      <c r="Q1100" s="73">
        <v>0</v>
      </c>
      <c r="R1100" s="73">
        <v>0</v>
      </c>
      <c r="S1100" s="73">
        <v>0</v>
      </c>
    </row>
    <row r="1101" spans="1:19">
      <c r="A1101" s="73">
        <v>1100</v>
      </c>
      <c r="C1101" s="73" t="s">
        <v>3607</v>
      </c>
      <c r="D1101" s="73">
        <v>740</v>
      </c>
      <c r="E1101" s="73">
        <v>2</v>
      </c>
      <c r="H1101" s="73">
        <v>1582</v>
      </c>
      <c r="I1101" s="73">
        <v>5</v>
      </c>
      <c r="K1101" s="73">
        <v>1582</v>
      </c>
      <c r="L1101" s="73">
        <v>6</v>
      </c>
      <c r="M1101" s="73">
        <v>4</v>
      </c>
      <c r="N1101" s="73">
        <v>12</v>
      </c>
      <c r="O1101" s="73">
        <v>2</v>
      </c>
      <c r="P1101" s="73">
        <v>158</v>
      </c>
      <c r="R1101" s="73">
        <v>1</v>
      </c>
      <c r="S1101" s="73">
        <v>0</v>
      </c>
    </row>
    <row r="1102" spans="1:19">
      <c r="A1102" s="73">
        <v>1101</v>
      </c>
      <c r="C1102" s="73" t="s">
        <v>3608</v>
      </c>
      <c r="D1102" s="73">
        <v>740</v>
      </c>
      <c r="E1102" s="73">
        <v>4</v>
      </c>
      <c r="H1102" s="73">
        <v>1582</v>
      </c>
      <c r="I1102" s="73">
        <v>6</v>
      </c>
      <c r="J1102" s="73">
        <v>2</v>
      </c>
      <c r="K1102" s="73">
        <v>1582</v>
      </c>
      <c r="L1102" s="73">
        <v>6</v>
      </c>
      <c r="M1102" s="73">
        <v>12</v>
      </c>
      <c r="N1102" s="73">
        <v>12</v>
      </c>
      <c r="O1102" s="73">
        <v>2</v>
      </c>
      <c r="P1102" s="73">
        <v>158</v>
      </c>
      <c r="Q1102" s="73">
        <v>10</v>
      </c>
      <c r="R1102" s="73">
        <v>0</v>
      </c>
      <c r="S1102" s="73">
        <v>0</v>
      </c>
    </row>
    <row r="1103" spans="1:19">
      <c r="A1103" s="73">
        <v>1102</v>
      </c>
      <c r="C1103" s="73" t="s">
        <v>3609</v>
      </c>
      <c r="D1103" s="73">
        <v>740</v>
      </c>
      <c r="E1103" s="73">
        <v>2</v>
      </c>
      <c r="H1103" s="73">
        <v>1582</v>
      </c>
      <c r="I1103" s="73">
        <v>6</v>
      </c>
      <c r="K1103" s="73">
        <v>1582</v>
      </c>
      <c r="L1103" s="73">
        <v>6</v>
      </c>
      <c r="N1103" s="73">
        <v>12</v>
      </c>
      <c r="O1103" s="73">
        <v>2</v>
      </c>
      <c r="P1103" s="73">
        <v>158</v>
      </c>
      <c r="R1103" s="73">
        <v>0</v>
      </c>
      <c r="S1103" s="73">
        <v>0</v>
      </c>
    </row>
    <row r="1104" spans="1:19">
      <c r="A1104" s="73">
        <v>1103</v>
      </c>
      <c r="C1104" s="73" t="s">
        <v>3610</v>
      </c>
      <c r="E1104" s="73">
        <v>2</v>
      </c>
      <c r="H1104" s="73">
        <v>1583</v>
      </c>
      <c r="I1104" s="73">
        <v>1</v>
      </c>
      <c r="K1104" s="73">
        <v>1583</v>
      </c>
      <c r="N1104" s="73">
        <v>3</v>
      </c>
      <c r="O1104" s="73">
        <v>2</v>
      </c>
      <c r="P1104" s="73">
        <v>158</v>
      </c>
      <c r="S1104" s="73">
        <v>0</v>
      </c>
    </row>
    <row r="1105" spans="1:19">
      <c r="A1105" s="73">
        <v>1104</v>
      </c>
      <c r="B1105" s="74" t="s">
        <v>2901</v>
      </c>
      <c r="C1105" s="73" t="s">
        <v>3611</v>
      </c>
      <c r="E1105" s="73">
        <v>2</v>
      </c>
      <c r="G1105" s="73">
        <v>2400</v>
      </c>
      <c r="H1105" s="73">
        <v>1583</v>
      </c>
      <c r="K1105" s="73">
        <v>1590</v>
      </c>
      <c r="N1105" s="73">
        <v>4</v>
      </c>
      <c r="O1105" s="73">
        <v>2</v>
      </c>
      <c r="P1105" s="73">
        <v>158</v>
      </c>
      <c r="S1105" s="73">
        <v>7</v>
      </c>
    </row>
    <row r="1106" spans="1:19">
      <c r="A1106" s="73">
        <v>1105</v>
      </c>
      <c r="C1106" s="73" t="s">
        <v>3612</v>
      </c>
      <c r="E1106" s="73">
        <v>4</v>
      </c>
      <c r="H1106" s="73">
        <v>1583</v>
      </c>
      <c r="K1106" s="73">
        <v>1589</v>
      </c>
      <c r="N1106" s="73">
        <v>3</v>
      </c>
      <c r="O1106" s="73">
        <v>2</v>
      </c>
      <c r="P1106" s="73">
        <v>158</v>
      </c>
      <c r="S1106" s="73">
        <v>6</v>
      </c>
    </row>
    <row r="1107" spans="1:19">
      <c r="A1107" s="73">
        <v>1106</v>
      </c>
      <c r="C1107" s="73" t="s">
        <v>3613</v>
      </c>
      <c r="E1107" s="73">
        <v>2</v>
      </c>
      <c r="H1107" s="73">
        <v>1583</v>
      </c>
      <c r="I1107" s="73">
        <v>2</v>
      </c>
      <c r="K1107" s="73">
        <v>1583</v>
      </c>
      <c r="L1107" s="73">
        <v>8</v>
      </c>
      <c r="N1107" s="73">
        <v>12</v>
      </c>
      <c r="O1107" s="73">
        <v>2</v>
      </c>
      <c r="P1107" s="73">
        <v>158</v>
      </c>
      <c r="R1107" s="73">
        <v>6</v>
      </c>
      <c r="S1107" s="73">
        <v>0</v>
      </c>
    </row>
    <row r="1108" spans="1:19">
      <c r="A1108" s="73">
        <v>1107</v>
      </c>
      <c r="C1108" s="73" t="s">
        <v>3614</v>
      </c>
      <c r="D1108" s="73">
        <v>740</v>
      </c>
      <c r="E1108" s="73">
        <v>2</v>
      </c>
      <c r="H1108" s="73">
        <v>1583</v>
      </c>
      <c r="I1108" s="73">
        <v>4</v>
      </c>
      <c r="J1108" s="73">
        <v>12</v>
      </c>
      <c r="K1108" s="73">
        <v>1583</v>
      </c>
      <c r="L1108" s="73">
        <v>4</v>
      </c>
      <c r="M1108" s="73">
        <v>12</v>
      </c>
      <c r="N1108" s="73">
        <v>12</v>
      </c>
      <c r="O1108" s="73">
        <v>2</v>
      </c>
      <c r="P1108" s="73">
        <v>158</v>
      </c>
      <c r="Q1108" s="73">
        <v>0</v>
      </c>
      <c r="R1108" s="73">
        <v>0</v>
      </c>
      <c r="S1108" s="73">
        <v>0</v>
      </c>
    </row>
    <row r="1109" spans="1:19">
      <c r="A1109" s="73">
        <v>1108</v>
      </c>
      <c r="C1109" s="73" t="s">
        <v>3615</v>
      </c>
      <c r="E1109" s="73">
        <v>2</v>
      </c>
      <c r="H1109" s="73">
        <v>1584</v>
      </c>
      <c r="K1109" s="73">
        <v>1593</v>
      </c>
      <c r="N1109" s="73">
        <v>11</v>
      </c>
      <c r="O1109" s="73">
        <v>2</v>
      </c>
      <c r="P1109" s="73">
        <v>158</v>
      </c>
      <c r="S1109" s="73">
        <v>9</v>
      </c>
    </row>
    <row r="1110" spans="1:19">
      <c r="A1110" s="73">
        <v>1109</v>
      </c>
      <c r="C1110" s="73" t="s">
        <v>3616</v>
      </c>
      <c r="D1110" s="73">
        <v>740</v>
      </c>
      <c r="E1110" s="73">
        <v>4</v>
      </c>
      <c r="H1110" s="73">
        <v>1584</v>
      </c>
      <c r="I1110" s="73">
        <v>3</v>
      </c>
      <c r="J1110" s="73">
        <v>15</v>
      </c>
      <c r="K1110" s="73">
        <v>1584</v>
      </c>
      <c r="L1110" s="73">
        <v>12</v>
      </c>
      <c r="N1110" s="73">
        <v>12</v>
      </c>
      <c r="O1110" s="73">
        <v>2</v>
      </c>
      <c r="P1110" s="73">
        <v>158</v>
      </c>
      <c r="R1110" s="73">
        <v>9</v>
      </c>
      <c r="S1110" s="73">
        <v>0</v>
      </c>
    </row>
    <row r="1111" spans="1:19">
      <c r="A1111" s="73">
        <v>1110</v>
      </c>
      <c r="C1111" s="73" t="s">
        <v>3617</v>
      </c>
      <c r="D1111" s="73">
        <v>740</v>
      </c>
      <c r="E1111" s="73">
        <v>2</v>
      </c>
      <c r="H1111" s="73">
        <v>1584</v>
      </c>
      <c r="I1111" s="73">
        <v>3</v>
      </c>
      <c r="J1111" s="73">
        <v>24</v>
      </c>
      <c r="K1111" s="73">
        <v>1584</v>
      </c>
      <c r="L1111" s="73">
        <v>3</v>
      </c>
      <c r="M1111" s="73">
        <v>24</v>
      </c>
      <c r="N1111" s="73">
        <v>12</v>
      </c>
      <c r="O1111" s="73">
        <v>2</v>
      </c>
      <c r="P1111" s="73">
        <v>158</v>
      </c>
      <c r="Q1111" s="73">
        <v>0</v>
      </c>
      <c r="R1111" s="73">
        <v>0</v>
      </c>
      <c r="S1111" s="73">
        <v>0</v>
      </c>
    </row>
    <row r="1112" spans="1:19">
      <c r="A1112" s="73">
        <v>1111</v>
      </c>
      <c r="B1112" s="74" t="s">
        <v>3618</v>
      </c>
      <c r="C1112" s="73" t="s">
        <v>3619</v>
      </c>
      <c r="E1112" s="73">
        <v>4</v>
      </c>
      <c r="H1112" s="73">
        <v>1585</v>
      </c>
      <c r="I1112" s="73">
        <v>7</v>
      </c>
      <c r="J1112" s="73">
        <v>7</v>
      </c>
      <c r="K1112" s="73">
        <v>1589</v>
      </c>
      <c r="L1112" s="73">
        <v>8</v>
      </c>
      <c r="M1112" s="73">
        <v>2</v>
      </c>
      <c r="N1112" s="73">
        <v>3</v>
      </c>
      <c r="O1112" s="73">
        <v>2</v>
      </c>
      <c r="P1112" s="73">
        <v>158</v>
      </c>
      <c r="Q1112" s="73">
        <v>1465</v>
      </c>
      <c r="R1112" s="73">
        <v>49</v>
      </c>
      <c r="S1112" s="73">
        <v>4</v>
      </c>
    </row>
    <row r="1113" spans="1:19">
      <c r="A1113" s="73">
        <v>1112</v>
      </c>
      <c r="C1113" s="73" t="s">
        <v>3620</v>
      </c>
      <c r="E1113" s="73">
        <v>2</v>
      </c>
      <c r="H1113" s="73">
        <v>1585</v>
      </c>
      <c r="I1113" s="73">
        <v>10</v>
      </c>
      <c r="J1113" s="73">
        <v>6</v>
      </c>
      <c r="K1113" s="73">
        <v>1586</v>
      </c>
      <c r="N1113" s="73">
        <v>1</v>
      </c>
      <c r="O1113" s="73">
        <v>2</v>
      </c>
      <c r="P1113" s="73">
        <v>158</v>
      </c>
      <c r="S1113" s="73">
        <v>1</v>
      </c>
    </row>
    <row r="1114" spans="1:19">
      <c r="A1114" s="73">
        <v>1113</v>
      </c>
      <c r="C1114" s="73" t="s">
        <v>3621</v>
      </c>
      <c r="E1114" s="73">
        <v>2</v>
      </c>
      <c r="H1114" s="73">
        <v>1585</v>
      </c>
      <c r="K1114" s="73">
        <v>1585</v>
      </c>
      <c r="N1114" s="73">
        <v>7</v>
      </c>
      <c r="O1114" s="73">
        <v>2</v>
      </c>
      <c r="P1114" s="73">
        <v>158</v>
      </c>
      <c r="S1114" s="73">
        <v>0</v>
      </c>
    </row>
    <row r="1115" spans="1:19">
      <c r="A1115" s="73">
        <v>1114</v>
      </c>
      <c r="C1115" s="73" t="s">
        <v>3622</v>
      </c>
      <c r="E1115" s="73">
        <v>2</v>
      </c>
      <c r="H1115" s="73">
        <v>1585</v>
      </c>
      <c r="K1115" s="73">
        <v>1585</v>
      </c>
      <c r="N1115" s="73">
        <v>8</v>
      </c>
      <c r="O1115" s="73">
        <v>2</v>
      </c>
      <c r="P1115" s="73">
        <v>158</v>
      </c>
      <c r="S1115" s="73">
        <v>0</v>
      </c>
    </row>
    <row r="1116" spans="1:19">
      <c r="A1116" s="73">
        <v>1115</v>
      </c>
      <c r="C1116" s="73" t="s">
        <v>3623</v>
      </c>
      <c r="E1116" s="73">
        <v>3</v>
      </c>
      <c r="H1116" s="73">
        <v>1585</v>
      </c>
      <c r="K1116" s="73">
        <v>1590</v>
      </c>
      <c r="N1116" s="73">
        <v>8</v>
      </c>
      <c r="O1116" s="73">
        <v>2</v>
      </c>
      <c r="P1116" s="73">
        <v>158</v>
      </c>
      <c r="S1116" s="73">
        <v>5</v>
      </c>
    </row>
    <row r="1117" spans="1:19">
      <c r="A1117" s="73">
        <v>1116</v>
      </c>
      <c r="C1117" s="73" t="s">
        <v>3624</v>
      </c>
      <c r="D1117" s="73">
        <v>710</v>
      </c>
      <c r="E1117" s="73">
        <v>2</v>
      </c>
      <c r="G1117" s="73">
        <v>1800</v>
      </c>
      <c r="H1117" s="73">
        <v>1585</v>
      </c>
      <c r="I1117" s="73">
        <v>3</v>
      </c>
      <c r="K1117" s="73">
        <v>1586</v>
      </c>
      <c r="L1117" s="73">
        <v>4</v>
      </c>
      <c r="N1117" s="73">
        <v>12</v>
      </c>
      <c r="O1117" s="73">
        <v>2</v>
      </c>
      <c r="P1117" s="73">
        <v>158</v>
      </c>
      <c r="R1117" s="73">
        <v>13</v>
      </c>
      <c r="S1117" s="73">
        <v>1</v>
      </c>
    </row>
    <row r="1118" spans="1:19">
      <c r="A1118" s="73">
        <v>1117</v>
      </c>
      <c r="C1118" s="73" t="s">
        <v>3625</v>
      </c>
      <c r="D1118" s="73">
        <v>710</v>
      </c>
      <c r="E1118" s="73">
        <v>2</v>
      </c>
      <c r="G1118" s="73">
        <v>3000</v>
      </c>
      <c r="H1118" s="73">
        <v>1585</v>
      </c>
      <c r="K1118" s="73">
        <v>1586</v>
      </c>
      <c r="L1118" s="73">
        <v>11</v>
      </c>
      <c r="N1118" s="73">
        <v>12</v>
      </c>
      <c r="O1118" s="73">
        <v>2</v>
      </c>
      <c r="P1118" s="73">
        <v>158</v>
      </c>
      <c r="S1118" s="73">
        <v>1</v>
      </c>
    </row>
    <row r="1119" spans="1:19">
      <c r="A1119" s="73">
        <v>1118</v>
      </c>
      <c r="C1119" s="73" t="s">
        <v>3626</v>
      </c>
      <c r="D1119" s="73">
        <v>740</v>
      </c>
      <c r="E1119" s="73">
        <v>3</v>
      </c>
      <c r="H1119" s="73">
        <v>1585</v>
      </c>
      <c r="I1119" s="73">
        <v>6</v>
      </c>
      <c r="K1119" s="73">
        <v>1585</v>
      </c>
      <c r="L1119" s="73">
        <v>7</v>
      </c>
      <c r="M1119" s="73">
        <v>25</v>
      </c>
      <c r="N1119" s="73">
        <v>12</v>
      </c>
      <c r="O1119" s="73">
        <v>2</v>
      </c>
      <c r="P1119" s="73">
        <v>158</v>
      </c>
      <c r="R1119" s="73">
        <v>1</v>
      </c>
      <c r="S1119" s="73">
        <v>0</v>
      </c>
    </row>
    <row r="1120" spans="1:19">
      <c r="A1120" s="73">
        <v>1119</v>
      </c>
      <c r="C1120" s="73" t="s">
        <v>3627</v>
      </c>
      <c r="E1120" s="73">
        <v>2</v>
      </c>
      <c r="H1120" s="73">
        <v>1586</v>
      </c>
      <c r="K1120" s="73">
        <v>1586</v>
      </c>
      <c r="N1120" s="73">
        <v>6</v>
      </c>
      <c r="O1120" s="73">
        <v>2</v>
      </c>
      <c r="P1120" s="73">
        <v>158</v>
      </c>
      <c r="S1120" s="73">
        <v>0</v>
      </c>
    </row>
    <row r="1121" spans="1:19">
      <c r="A1121" s="73">
        <v>1120</v>
      </c>
      <c r="C1121" s="73" t="s">
        <v>3628</v>
      </c>
      <c r="E1121" s="73">
        <v>2</v>
      </c>
      <c r="H1121" s="73">
        <v>1586</v>
      </c>
      <c r="K1121" s="73">
        <v>1586</v>
      </c>
      <c r="N1121" s="73">
        <v>8</v>
      </c>
      <c r="O1121" s="73">
        <v>2</v>
      </c>
      <c r="P1121" s="73">
        <v>158</v>
      </c>
      <c r="S1121" s="73">
        <v>0</v>
      </c>
    </row>
    <row r="1122" spans="1:19">
      <c r="A1122" s="73">
        <v>1121</v>
      </c>
      <c r="C1122" s="73" t="s">
        <v>3629</v>
      </c>
      <c r="E1122" s="73">
        <v>5</v>
      </c>
      <c r="G1122" s="73">
        <v>40000</v>
      </c>
      <c r="H1122" s="73">
        <v>1586</v>
      </c>
      <c r="K1122" s="73">
        <v>1595</v>
      </c>
      <c r="N1122" s="73">
        <v>10</v>
      </c>
      <c r="O1122" s="73">
        <v>2</v>
      </c>
      <c r="P1122" s="73">
        <v>158</v>
      </c>
      <c r="S1122" s="73">
        <v>9</v>
      </c>
    </row>
    <row r="1123" spans="1:19">
      <c r="A1123" s="73">
        <v>1122</v>
      </c>
      <c r="C1123" s="73" t="s">
        <v>3630</v>
      </c>
      <c r="E1123" s="73">
        <v>2</v>
      </c>
      <c r="H1123" s="73">
        <v>1586</v>
      </c>
      <c r="K1123" s="73">
        <v>1598</v>
      </c>
      <c r="N1123" s="73">
        <v>9</v>
      </c>
      <c r="O1123" s="73">
        <v>2</v>
      </c>
      <c r="P1123" s="73">
        <v>158</v>
      </c>
      <c r="S1123" s="73">
        <v>12</v>
      </c>
    </row>
    <row r="1124" spans="1:19">
      <c r="A1124" s="73">
        <v>1123</v>
      </c>
      <c r="C1124" s="73" t="s">
        <v>3631</v>
      </c>
      <c r="D1124" s="73">
        <v>740</v>
      </c>
      <c r="E1124" s="73">
        <v>2</v>
      </c>
      <c r="H1124" s="73">
        <v>1586</v>
      </c>
      <c r="I1124" s="73">
        <v>10</v>
      </c>
      <c r="J1124" s="73">
        <v>3</v>
      </c>
      <c r="K1124" s="73">
        <v>1587</v>
      </c>
      <c r="L1124" s="73">
        <v>5</v>
      </c>
      <c r="M1124" s="73">
        <v>8</v>
      </c>
      <c r="N1124" s="73">
        <v>12</v>
      </c>
      <c r="O1124" s="73">
        <v>2</v>
      </c>
      <c r="P1124" s="73">
        <v>158</v>
      </c>
      <c r="Q1124" s="73">
        <v>215</v>
      </c>
      <c r="R1124" s="73">
        <v>7</v>
      </c>
      <c r="S1124" s="73">
        <v>1</v>
      </c>
    </row>
    <row r="1125" spans="1:19">
      <c r="A1125" s="73">
        <v>1124</v>
      </c>
      <c r="B1125" s="74" t="s">
        <v>3632</v>
      </c>
      <c r="C1125" s="73" t="s">
        <v>3633</v>
      </c>
      <c r="E1125" s="73">
        <v>2</v>
      </c>
      <c r="G1125" s="73">
        <v>48000</v>
      </c>
      <c r="H1125" s="73">
        <v>1587</v>
      </c>
      <c r="I1125" s="73">
        <v>4</v>
      </c>
      <c r="J1125" s="73">
        <v>19</v>
      </c>
      <c r="K1125" s="73">
        <v>1604</v>
      </c>
      <c r="L1125" s="73">
        <v>8</v>
      </c>
      <c r="M1125" s="73">
        <v>18</v>
      </c>
      <c r="N1125" s="73">
        <v>3</v>
      </c>
      <c r="O1125" s="73">
        <v>2</v>
      </c>
      <c r="P1125" s="73">
        <v>158</v>
      </c>
      <c r="Q1125" s="73">
        <v>6239</v>
      </c>
      <c r="R1125" s="73">
        <v>208</v>
      </c>
      <c r="S1125" s="73">
        <v>17</v>
      </c>
    </row>
    <row r="1126" spans="1:19">
      <c r="A1126" s="73">
        <v>1125</v>
      </c>
      <c r="B1126" s="73" t="s">
        <v>3634</v>
      </c>
      <c r="C1126" s="73" t="s">
        <v>3635</v>
      </c>
      <c r="E1126" s="73">
        <v>2</v>
      </c>
      <c r="H1126" s="73">
        <v>1587</v>
      </c>
      <c r="K1126" s="73">
        <v>1587</v>
      </c>
      <c r="N1126" s="73">
        <v>3</v>
      </c>
      <c r="O1126" s="73">
        <v>2</v>
      </c>
      <c r="P1126" s="73">
        <v>158</v>
      </c>
      <c r="S1126" s="73">
        <v>0</v>
      </c>
    </row>
    <row r="1127" spans="1:19">
      <c r="A1127" s="73">
        <v>1126</v>
      </c>
      <c r="C1127" s="73" t="s">
        <v>3636</v>
      </c>
      <c r="E1127" s="73">
        <v>2</v>
      </c>
      <c r="G1127" s="73">
        <v>8000</v>
      </c>
      <c r="H1127" s="73">
        <v>1587</v>
      </c>
      <c r="K1127" s="73">
        <v>1588</v>
      </c>
      <c r="N1127" s="73">
        <v>4</v>
      </c>
      <c r="O1127" s="73">
        <v>2</v>
      </c>
      <c r="P1127" s="73">
        <v>158</v>
      </c>
      <c r="S1127" s="73">
        <v>1</v>
      </c>
    </row>
    <row r="1128" spans="1:19">
      <c r="A1128" s="73">
        <v>1127</v>
      </c>
      <c r="C1128" s="73" t="s">
        <v>3637</v>
      </c>
      <c r="E1128" s="73">
        <v>4</v>
      </c>
      <c r="G1128" s="73">
        <v>3000</v>
      </c>
      <c r="H1128" s="73">
        <v>1587</v>
      </c>
      <c r="K1128" s="73">
        <v>1588</v>
      </c>
      <c r="N1128" s="73">
        <v>8</v>
      </c>
      <c r="O1128" s="73">
        <v>2</v>
      </c>
      <c r="P1128" s="73">
        <v>158</v>
      </c>
      <c r="S1128" s="73">
        <v>1</v>
      </c>
    </row>
    <row r="1129" spans="1:19">
      <c r="A1129" s="73">
        <v>1128</v>
      </c>
      <c r="C1129" s="73" t="s">
        <v>3638</v>
      </c>
      <c r="E1129" s="73">
        <v>2</v>
      </c>
      <c r="G1129" s="73">
        <v>400</v>
      </c>
      <c r="H1129" s="73">
        <v>1588</v>
      </c>
      <c r="K1129" s="73">
        <v>1588</v>
      </c>
      <c r="N1129" s="73">
        <v>3</v>
      </c>
      <c r="O1129" s="73">
        <v>2</v>
      </c>
      <c r="P1129" s="73">
        <v>158</v>
      </c>
      <c r="S1129" s="73">
        <v>0</v>
      </c>
    </row>
    <row r="1130" spans="1:19">
      <c r="A1130" s="73">
        <v>1129</v>
      </c>
      <c r="B1130" s="73" t="s">
        <v>3639</v>
      </c>
      <c r="C1130" s="73" t="s">
        <v>3640</v>
      </c>
      <c r="E1130" s="73">
        <v>2</v>
      </c>
      <c r="G1130" s="73">
        <v>6300</v>
      </c>
      <c r="H1130" s="73">
        <v>1588</v>
      </c>
      <c r="K1130" s="73">
        <v>1589</v>
      </c>
      <c r="N1130" s="73">
        <v>3</v>
      </c>
      <c r="O1130" s="73">
        <v>2</v>
      </c>
      <c r="P1130" s="73">
        <v>158</v>
      </c>
      <c r="S1130" s="73">
        <v>1</v>
      </c>
    </row>
    <row r="1131" spans="1:19">
      <c r="A1131" s="73">
        <v>1130</v>
      </c>
      <c r="C1131" s="73" t="s">
        <v>3641</v>
      </c>
      <c r="E1131" s="73">
        <v>2</v>
      </c>
      <c r="H1131" s="73">
        <v>1588</v>
      </c>
      <c r="K1131" s="73">
        <v>1588</v>
      </c>
      <c r="N1131" s="73">
        <v>8</v>
      </c>
      <c r="O1131" s="73">
        <v>2</v>
      </c>
      <c r="P1131" s="73">
        <v>158</v>
      </c>
      <c r="S1131" s="73">
        <v>0</v>
      </c>
    </row>
    <row r="1132" spans="1:19">
      <c r="A1132" s="73">
        <v>1131</v>
      </c>
      <c r="C1132" s="73" t="s">
        <v>3642</v>
      </c>
      <c r="E1132" s="73">
        <v>3</v>
      </c>
      <c r="H1132" s="73">
        <v>1588</v>
      </c>
      <c r="K1132" s="73">
        <v>1588</v>
      </c>
      <c r="N1132" s="73">
        <v>11</v>
      </c>
      <c r="O1132" s="73">
        <v>2</v>
      </c>
      <c r="P1132" s="73">
        <v>158</v>
      </c>
      <c r="S1132" s="73">
        <v>0</v>
      </c>
    </row>
    <row r="1133" spans="1:19">
      <c r="A1133" s="73">
        <v>1132</v>
      </c>
      <c r="C1133" s="73" t="s">
        <v>3643</v>
      </c>
      <c r="E1133" s="73">
        <v>2</v>
      </c>
      <c r="G1133" s="73">
        <v>4000</v>
      </c>
      <c r="H1133" s="73">
        <v>1588</v>
      </c>
      <c r="K1133" s="73">
        <v>1598</v>
      </c>
      <c r="L1133" s="73">
        <v>8</v>
      </c>
      <c r="M1133" s="73">
        <v>9</v>
      </c>
      <c r="N1133" s="73">
        <v>9</v>
      </c>
      <c r="O1133" s="73">
        <v>2</v>
      </c>
      <c r="P1133" s="73">
        <v>158</v>
      </c>
      <c r="S1133" s="73">
        <v>10</v>
      </c>
    </row>
    <row r="1134" spans="1:19">
      <c r="A1134" s="73">
        <v>1133</v>
      </c>
      <c r="C1134" s="73" t="s">
        <v>3644</v>
      </c>
      <c r="D1134" s="73">
        <v>710</v>
      </c>
      <c r="E1134" s="73">
        <v>2</v>
      </c>
      <c r="H1134" s="73">
        <v>1588</v>
      </c>
      <c r="K1134" s="73">
        <v>1588</v>
      </c>
      <c r="N1134" s="73">
        <v>12</v>
      </c>
      <c r="O1134" s="73">
        <v>2</v>
      </c>
      <c r="P1134" s="73">
        <v>158</v>
      </c>
      <c r="S1134" s="73">
        <v>0</v>
      </c>
    </row>
    <row r="1135" spans="1:19">
      <c r="A1135" s="73">
        <v>1134</v>
      </c>
      <c r="C1135" s="73" t="s">
        <v>3645</v>
      </c>
      <c r="D1135" s="73">
        <v>710</v>
      </c>
      <c r="E1135" s="73">
        <v>2</v>
      </c>
      <c r="H1135" s="73">
        <v>1588</v>
      </c>
      <c r="I1135" s="73">
        <v>9</v>
      </c>
      <c r="K1135" s="73">
        <v>1588</v>
      </c>
      <c r="L1135" s="73">
        <v>9</v>
      </c>
      <c r="N1135" s="73">
        <v>12</v>
      </c>
      <c r="O1135" s="73">
        <v>2</v>
      </c>
      <c r="P1135" s="73">
        <v>158</v>
      </c>
      <c r="R1135" s="73">
        <v>0</v>
      </c>
      <c r="S1135" s="73">
        <v>0</v>
      </c>
    </row>
    <row r="1136" spans="1:19">
      <c r="A1136" s="73">
        <v>1135</v>
      </c>
      <c r="C1136" s="73" t="s">
        <v>3646</v>
      </c>
      <c r="E1136" s="73">
        <v>2</v>
      </c>
      <c r="G1136" s="73">
        <v>98000</v>
      </c>
      <c r="H1136" s="73">
        <v>1589</v>
      </c>
      <c r="K1136" s="73">
        <v>1607</v>
      </c>
      <c r="N1136" s="73">
        <v>3</v>
      </c>
      <c r="O1136" s="73">
        <v>2</v>
      </c>
      <c r="P1136" s="73">
        <v>158</v>
      </c>
      <c r="S1136" s="73">
        <v>18</v>
      </c>
    </row>
    <row r="1137" spans="1:19">
      <c r="A1137" s="73">
        <v>1136</v>
      </c>
      <c r="B1137" s="73" t="s">
        <v>3647</v>
      </c>
      <c r="C1137" s="73" t="s">
        <v>3648</v>
      </c>
      <c r="E1137" s="73">
        <v>2</v>
      </c>
      <c r="H1137" s="73">
        <v>1589</v>
      </c>
      <c r="K1137" s="73">
        <v>1589</v>
      </c>
      <c r="N1137" s="73">
        <v>3</v>
      </c>
      <c r="O1137" s="73">
        <v>2</v>
      </c>
      <c r="P1137" s="73">
        <v>158</v>
      </c>
      <c r="S1137" s="73">
        <v>0</v>
      </c>
    </row>
    <row r="1138" spans="1:19">
      <c r="A1138" s="73">
        <v>1137</v>
      </c>
      <c r="B1138" s="74" t="s">
        <v>3649</v>
      </c>
      <c r="C1138" s="73" t="s">
        <v>3650</v>
      </c>
      <c r="E1138" s="73">
        <v>3</v>
      </c>
      <c r="G1138" s="73">
        <v>17000</v>
      </c>
      <c r="H1138" s="73">
        <v>1589</v>
      </c>
      <c r="I1138" s="73">
        <v>8</v>
      </c>
      <c r="K1138" s="73">
        <v>1598</v>
      </c>
      <c r="L1138" s="73">
        <v>3</v>
      </c>
      <c r="M1138" s="73">
        <v>20</v>
      </c>
      <c r="N1138" s="73">
        <v>3</v>
      </c>
      <c r="O1138" s="73">
        <v>2</v>
      </c>
      <c r="P1138" s="73">
        <v>158</v>
      </c>
      <c r="R1138" s="73">
        <v>103</v>
      </c>
      <c r="S1138" s="73">
        <v>9</v>
      </c>
    </row>
    <row r="1139" spans="1:19">
      <c r="A1139" s="73">
        <v>1138</v>
      </c>
      <c r="C1139" s="73" t="s">
        <v>3651</v>
      </c>
      <c r="E1139" s="73">
        <v>2</v>
      </c>
      <c r="H1139" s="73">
        <v>1589</v>
      </c>
      <c r="K1139" s="73">
        <v>1589</v>
      </c>
      <c r="N1139" s="73">
        <v>6</v>
      </c>
      <c r="O1139" s="73">
        <v>2</v>
      </c>
      <c r="P1139" s="73">
        <v>158</v>
      </c>
      <c r="S1139" s="73">
        <v>0</v>
      </c>
    </row>
    <row r="1140" spans="1:19">
      <c r="A1140" s="73">
        <v>1139</v>
      </c>
      <c r="C1140" s="73" t="s">
        <v>3652</v>
      </c>
      <c r="D1140" s="73">
        <v>710</v>
      </c>
      <c r="E1140" s="73">
        <v>2</v>
      </c>
      <c r="H1140" s="73">
        <v>1589</v>
      </c>
      <c r="I1140" s="73">
        <v>4</v>
      </c>
      <c r="K1140" s="73">
        <v>1589</v>
      </c>
      <c r="L1140" s="73">
        <v>4</v>
      </c>
      <c r="N1140" s="73">
        <v>12</v>
      </c>
      <c r="O1140" s="73">
        <v>2</v>
      </c>
      <c r="P1140" s="73">
        <v>158</v>
      </c>
      <c r="R1140" s="73">
        <v>0</v>
      </c>
      <c r="S1140" s="73">
        <v>0</v>
      </c>
    </row>
    <row r="1141" spans="1:19">
      <c r="A1141" s="73">
        <v>1140</v>
      </c>
      <c r="C1141" s="73" t="s">
        <v>3653</v>
      </c>
      <c r="D1141" s="73">
        <v>710</v>
      </c>
      <c r="E1141" s="73">
        <v>2</v>
      </c>
      <c r="G1141" s="73">
        <v>2280</v>
      </c>
      <c r="H1141" s="73">
        <v>1589</v>
      </c>
      <c r="I1141" s="73">
        <v>3</v>
      </c>
      <c r="K1141" s="73">
        <v>1591</v>
      </c>
      <c r="L1141" s="73">
        <v>3</v>
      </c>
      <c r="N1141" s="73">
        <v>12</v>
      </c>
      <c r="O1141" s="73">
        <v>2</v>
      </c>
      <c r="P1141" s="73">
        <v>158</v>
      </c>
      <c r="R1141" s="73">
        <v>24</v>
      </c>
      <c r="S1141" s="73">
        <v>2</v>
      </c>
    </row>
    <row r="1142" spans="1:19">
      <c r="A1142" s="73">
        <v>1141</v>
      </c>
      <c r="C1142" s="73" t="s">
        <v>3654</v>
      </c>
      <c r="D1142" s="73">
        <v>710</v>
      </c>
      <c r="E1142" s="73">
        <v>2</v>
      </c>
      <c r="H1142" s="73">
        <v>1589</v>
      </c>
      <c r="K1142" s="73">
        <v>1589</v>
      </c>
      <c r="N1142" s="73">
        <v>12</v>
      </c>
      <c r="O1142" s="73">
        <v>2</v>
      </c>
      <c r="P1142" s="73">
        <v>158</v>
      </c>
      <c r="S1142" s="73">
        <v>0</v>
      </c>
    </row>
    <row r="1143" spans="1:19">
      <c r="A1143" s="73">
        <v>1142</v>
      </c>
      <c r="C1143" s="73" t="s">
        <v>3655</v>
      </c>
      <c r="D1143" s="73">
        <v>740</v>
      </c>
      <c r="E1143" s="73">
        <v>2</v>
      </c>
      <c r="H1143" s="73">
        <v>1589</v>
      </c>
      <c r="I1143" s="73">
        <v>6</v>
      </c>
      <c r="J1143" s="73">
        <v>5</v>
      </c>
      <c r="K1143" s="73">
        <v>1589</v>
      </c>
      <c r="L1143" s="73">
        <v>6</v>
      </c>
      <c r="M1143" s="73">
        <v>5</v>
      </c>
      <c r="N1143" s="73">
        <v>12</v>
      </c>
      <c r="O1143" s="73">
        <v>2</v>
      </c>
      <c r="P1143" s="73">
        <v>158</v>
      </c>
      <c r="Q1143" s="73">
        <v>0</v>
      </c>
      <c r="R1143" s="73">
        <v>0</v>
      </c>
      <c r="S1143" s="73">
        <v>0</v>
      </c>
    </row>
    <row r="1144" spans="1:19">
      <c r="A1144" s="73">
        <v>1143</v>
      </c>
      <c r="C1144" s="73" t="s">
        <v>3656</v>
      </c>
      <c r="E1144" s="73">
        <v>2</v>
      </c>
      <c r="H1144" s="73">
        <v>1590</v>
      </c>
      <c r="K1144" s="73">
        <v>1598</v>
      </c>
      <c r="N1144" s="73">
        <v>3</v>
      </c>
      <c r="O1144" s="73">
        <v>2</v>
      </c>
      <c r="P1144" s="73">
        <v>159</v>
      </c>
      <c r="S1144" s="73">
        <v>8</v>
      </c>
    </row>
    <row r="1145" spans="1:19">
      <c r="A1145" s="73">
        <v>1144</v>
      </c>
      <c r="B1145" s="74" t="s">
        <v>497</v>
      </c>
      <c r="C1145" s="73" t="s">
        <v>3657</v>
      </c>
      <c r="E1145" s="73">
        <v>3</v>
      </c>
      <c r="G1145" s="73">
        <v>4800</v>
      </c>
      <c r="H1145" s="73">
        <v>1590</v>
      </c>
      <c r="K1145" s="73">
        <v>1595</v>
      </c>
      <c r="L1145" s="73">
        <v>11</v>
      </c>
      <c r="N1145" s="73">
        <v>4</v>
      </c>
      <c r="O1145" s="73">
        <v>2</v>
      </c>
      <c r="P1145" s="73">
        <v>159</v>
      </c>
      <c r="S1145" s="73">
        <v>5</v>
      </c>
    </row>
    <row r="1146" spans="1:19">
      <c r="A1146" s="73">
        <v>1145</v>
      </c>
      <c r="C1146" s="73" t="s">
        <v>3658</v>
      </c>
      <c r="E1146" s="73">
        <v>2</v>
      </c>
      <c r="H1146" s="73">
        <v>1590</v>
      </c>
      <c r="K1146" s="73">
        <v>1590</v>
      </c>
      <c r="N1146" s="73">
        <v>9</v>
      </c>
      <c r="O1146" s="73">
        <v>2</v>
      </c>
      <c r="P1146" s="73">
        <v>159</v>
      </c>
      <c r="S1146" s="73">
        <v>0</v>
      </c>
    </row>
    <row r="1147" spans="1:19">
      <c r="A1147" s="73">
        <v>1146</v>
      </c>
      <c r="C1147" s="73" t="s">
        <v>3659</v>
      </c>
      <c r="E1147" s="73">
        <v>2</v>
      </c>
      <c r="G1147" s="73">
        <v>2500</v>
      </c>
      <c r="H1147" s="73">
        <v>1590</v>
      </c>
      <c r="K1147" s="73">
        <v>1590</v>
      </c>
      <c r="N1147" s="73">
        <v>4</v>
      </c>
      <c r="O1147" s="73">
        <v>2</v>
      </c>
      <c r="P1147" s="73">
        <v>159</v>
      </c>
      <c r="S1147" s="73">
        <v>0</v>
      </c>
    </row>
    <row r="1148" spans="1:19">
      <c r="A1148" s="73">
        <v>1147</v>
      </c>
      <c r="C1148" s="73" t="s">
        <v>3660</v>
      </c>
      <c r="E1148" s="73">
        <v>2</v>
      </c>
      <c r="H1148" s="73">
        <v>1590</v>
      </c>
      <c r="K1148" s="73">
        <v>1593</v>
      </c>
      <c r="N1148" s="73">
        <v>4</v>
      </c>
      <c r="O1148" s="73">
        <v>2</v>
      </c>
      <c r="P1148" s="73">
        <v>159</v>
      </c>
      <c r="S1148" s="73">
        <v>3</v>
      </c>
    </row>
    <row r="1149" spans="1:19">
      <c r="A1149" s="73">
        <v>1148</v>
      </c>
      <c r="C1149" s="73" t="s">
        <v>3661</v>
      </c>
      <c r="E1149" s="73">
        <v>2</v>
      </c>
      <c r="H1149" s="73">
        <v>1590</v>
      </c>
      <c r="K1149" s="73">
        <v>1591</v>
      </c>
      <c r="N1149" s="73">
        <v>6</v>
      </c>
      <c r="O1149" s="73">
        <v>2</v>
      </c>
      <c r="P1149" s="73">
        <v>159</v>
      </c>
      <c r="S1149" s="73">
        <v>1</v>
      </c>
    </row>
    <row r="1150" spans="1:19">
      <c r="A1150" s="73">
        <v>1149</v>
      </c>
      <c r="C1150" s="73" t="s">
        <v>3662</v>
      </c>
      <c r="E1150" s="73">
        <v>5</v>
      </c>
      <c r="H1150" s="73">
        <v>1590</v>
      </c>
      <c r="K1150" s="73">
        <v>1590</v>
      </c>
      <c r="L1150" s="73">
        <v>12</v>
      </c>
      <c r="M1150" s="73">
        <v>28</v>
      </c>
      <c r="N1150" s="73">
        <v>8</v>
      </c>
      <c r="O1150" s="73">
        <v>2</v>
      </c>
      <c r="P1150" s="73">
        <v>159</v>
      </c>
      <c r="S1150" s="73">
        <v>0</v>
      </c>
    </row>
    <row r="1151" spans="1:19">
      <c r="A1151" s="73">
        <v>1150</v>
      </c>
      <c r="C1151" s="73" t="s">
        <v>3663</v>
      </c>
      <c r="E1151" s="73">
        <v>2</v>
      </c>
      <c r="H1151" s="73">
        <v>1590</v>
      </c>
      <c r="K1151" s="73">
        <v>1590</v>
      </c>
      <c r="N1151" s="73">
        <v>8</v>
      </c>
      <c r="O1151" s="73">
        <v>2</v>
      </c>
      <c r="P1151" s="73">
        <v>159</v>
      </c>
      <c r="S1151" s="73">
        <v>0</v>
      </c>
    </row>
    <row r="1152" spans="1:19">
      <c r="A1152" s="73">
        <v>1151</v>
      </c>
      <c r="C1152" s="73" t="s">
        <v>3664</v>
      </c>
      <c r="D1152" s="73">
        <v>710</v>
      </c>
      <c r="E1152" s="73">
        <v>2</v>
      </c>
      <c r="H1152" s="73">
        <v>1590</v>
      </c>
      <c r="I1152" s="73">
        <v>6</v>
      </c>
      <c r="K1152" s="73">
        <v>1590</v>
      </c>
      <c r="L1152" s="73">
        <v>12</v>
      </c>
      <c r="N1152" s="73">
        <v>12</v>
      </c>
      <c r="O1152" s="73">
        <v>2</v>
      </c>
      <c r="P1152" s="73">
        <v>159</v>
      </c>
      <c r="R1152" s="73">
        <v>6</v>
      </c>
      <c r="S1152" s="73">
        <v>0</v>
      </c>
    </row>
    <row r="1153" spans="1:19">
      <c r="A1153" s="73">
        <v>1152</v>
      </c>
      <c r="C1153" s="73" t="s">
        <v>3665</v>
      </c>
      <c r="D1153" s="73">
        <v>710</v>
      </c>
      <c r="E1153" s="73">
        <v>2</v>
      </c>
      <c r="H1153" s="73">
        <v>1590</v>
      </c>
      <c r="I1153" s="73">
        <v>2</v>
      </c>
      <c r="K1153" s="73">
        <v>1590</v>
      </c>
      <c r="L1153" s="73">
        <v>2</v>
      </c>
      <c r="N1153" s="73">
        <v>12</v>
      </c>
      <c r="O1153" s="73">
        <v>2</v>
      </c>
      <c r="P1153" s="73">
        <v>159</v>
      </c>
      <c r="R1153" s="73">
        <v>0</v>
      </c>
      <c r="S1153" s="73">
        <v>0</v>
      </c>
    </row>
    <row r="1154" spans="1:19">
      <c r="A1154" s="73">
        <v>1153</v>
      </c>
      <c r="C1154" s="73" t="s">
        <v>3666</v>
      </c>
      <c r="D1154" s="73">
        <v>740</v>
      </c>
      <c r="E1154" s="73">
        <v>2</v>
      </c>
      <c r="H1154" s="73">
        <v>1590</v>
      </c>
      <c r="I1154" s="73">
        <v>3</v>
      </c>
      <c r="J1154" s="73">
        <v>1</v>
      </c>
      <c r="K1154" s="73">
        <v>1590</v>
      </c>
      <c r="L1154" s="73">
        <v>7</v>
      </c>
      <c r="M1154" s="73">
        <v>5</v>
      </c>
      <c r="N1154" s="73">
        <v>12</v>
      </c>
      <c r="O1154" s="73">
        <v>2</v>
      </c>
      <c r="P1154" s="73">
        <v>159</v>
      </c>
      <c r="Q1154" s="73">
        <v>124</v>
      </c>
      <c r="R1154" s="73">
        <v>4</v>
      </c>
      <c r="S1154" s="73">
        <v>0</v>
      </c>
    </row>
    <row r="1155" spans="1:19">
      <c r="A1155" s="73">
        <v>1154</v>
      </c>
      <c r="B1155" s="73" t="s">
        <v>3667</v>
      </c>
      <c r="C1155" s="73" t="s">
        <v>3668</v>
      </c>
      <c r="E1155" s="73">
        <v>2</v>
      </c>
      <c r="H1155" s="73">
        <v>1591</v>
      </c>
      <c r="K1155" s="73">
        <v>1593</v>
      </c>
      <c r="N1155" s="73">
        <v>4</v>
      </c>
      <c r="O1155" s="73">
        <v>2</v>
      </c>
      <c r="P1155" s="73">
        <v>159</v>
      </c>
      <c r="S1155" s="73">
        <v>2</v>
      </c>
    </row>
    <row r="1156" spans="1:19">
      <c r="A1156" s="73">
        <v>1155</v>
      </c>
      <c r="C1156" s="73" t="s">
        <v>3669</v>
      </c>
      <c r="E1156" s="73">
        <v>2</v>
      </c>
      <c r="H1156" s="73">
        <v>1591</v>
      </c>
      <c r="K1156" s="73">
        <v>1591</v>
      </c>
      <c r="N1156" s="73">
        <v>9</v>
      </c>
      <c r="O1156" s="73">
        <v>2</v>
      </c>
      <c r="P1156" s="73">
        <v>159</v>
      </c>
      <c r="S1156" s="73">
        <v>0</v>
      </c>
    </row>
    <row r="1157" spans="1:19">
      <c r="A1157" s="73">
        <v>1156</v>
      </c>
      <c r="B1157" s="73" t="s">
        <v>3670</v>
      </c>
      <c r="C1157" s="73" t="s">
        <v>3671</v>
      </c>
      <c r="E1157" s="73">
        <v>2</v>
      </c>
      <c r="H1157" s="73">
        <v>1591</v>
      </c>
      <c r="K1157" s="73">
        <v>1591</v>
      </c>
      <c r="N1157" s="73">
        <v>3</v>
      </c>
      <c r="O1157" s="73">
        <v>2</v>
      </c>
      <c r="P1157" s="73">
        <v>159</v>
      </c>
      <c r="S1157" s="73">
        <v>0</v>
      </c>
    </row>
    <row r="1158" spans="1:19">
      <c r="A1158" s="73">
        <v>1157</v>
      </c>
      <c r="C1158" s="73" t="s">
        <v>3672</v>
      </c>
      <c r="E1158" s="73">
        <v>2</v>
      </c>
      <c r="G1158" s="73">
        <v>1200</v>
      </c>
      <c r="H1158" s="73">
        <v>1591</v>
      </c>
      <c r="K1158" s="73">
        <v>1598</v>
      </c>
      <c r="N1158" s="73">
        <v>4</v>
      </c>
      <c r="O1158" s="73">
        <v>2</v>
      </c>
      <c r="P1158" s="73">
        <v>159</v>
      </c>
      <c r="S1158" s="73">
        <v>7</v>
      </c>
    </row>
    <row r="1159" spans="1:19">
      <c r="A1159" s="73">
        <v>1158</v>
      </c>
      <c r="C1159" s="73" t="s">
        <v>3673</v>
      </c>
      <c r="E1159" s="73">
        <v>2</v>
      </c>
      <c r="H1159" s="73">
        <v>1591</v>
      </c>
      <c r="I1159" s="73">
        <v>4</v>
      </c>
      <c r="K1159" s="73">
        <v>1594</v>
      </c>
      <c r="N1159" s="73">
        <v>7</v>
      </c>
      <c r="O1159" s="73">
        <v>2</v>
      </c>
      <c r="P1159" s="73">
        <v>159</v>
      </c>
      <c r="S1159" s="73">
        <v>3</v>
      </c>
    </row>
    <row r="1160" spans="1:19">
      <c r="A1160" s="73">
        <v>1159</v>
      </c>
      <c r="C1160" s="73" t="s">
        <v>3674</v>
      </c>
      <c r="D1160" s="73">
        <v>740</v>
      </c>
      <c r="E1160" s="73">
        <v>3</v>
      </c>
      <c r="H1160" s="73">
        <v>1591</v>
      </c>
      <c r="I1160" s="73">
        <v>3</v>
      </c>
      <c r="K1160" s="73">
        <v>1591</v>
      </c>
      <c r="L1160" s="73">
        <v>9</v>
      </c>
      <c r="M1160" s="73">
        <v>4</v>
      </c>
      <c r="N1160" s="73">
        <v>12</v>
      </c>
      <c r="O1160" s="73">
        <v>2</v>
      </c>
      <c r="P1160" s="73">
        <v>159</v>
      </c>
      <c r="R1160" s="73">
        <v>6</v>
      </c>
      <c r="S1160" s="73">
        <v>0</v>
      </c>
    </row>
    <row r="1161" spans="1:19">
      <c r="A1161" s="73">
        <v>1160</v>
      </c>
      <c r="C1161" s="73" t="s">
        <v>3675</v>
      </c>
      <c r="E1161" s="73">
        <v>2</v>
      </c>
      <c r="H1161" s="73">
        <v>1592</v>
      </c>
      <c r="K1161" s="73">
        <v>1598</v>
      </c>
      <c r="L1161" s="73">
        <v>9</v>
      </c>
      <c r="M1161" s="73">
        <v>25</v>
      </c>
      <c r="N1161" s="73">
        <v>3</v>
      </c>
      <c r="O1161" s="73">
        <v>2</v>
      </c>
      <c r="P1161" s="73">
        <v>159</v>
      </c>
      <c r="S1161" s="73">
        <v>6</v>
      </c>
    </row>
    <row r="1162" spans="1:19">
      <c r="A1162" s="73">
        <v>1161</v>
      </c>
      <c r="C1162" s="73" t="s">
        <v>3676</v>
      </c>
      <c r="E1162" s="73">
        <v>2</v>
      </c>
      <c r="H1162" s="73">
        <v>1592</v>
      </c>
      <c r="K1162" s="73">
        <v>1592</v>
      </c>
      <c r="N1162" s="73">
        <v>8</v>
      </c>
      <c r="O1162" s="73">
        <v>2</v>
      </c>
      <c r="P1162" s="73">
        <v>159</v>
      </c>
      <c r="S1162" s="73">
        <v>0</v>
      </c>
    </row>
    <row r="1163" spans="1:19">
      <c r="A1163" s="73">
        <v>1162</v>
      </c>
      <c r="C1163" s="73" t="s">
        <v>3677</v>
      </c>
      <c r="E1163" s="73">
        <v>3</v>
      </c>
      <c r="H1163" s="73">
        <v>1592</v>
      </c>
      <c r="K1163" s="73">
        <v>1594</v>
      </c>
      <c r="N1163" s="73">
        <v>10</v>
      </c>
      <c r="O1163" s="73">
        <v>2</v>
      </c>
      <c r="P1163" s="73">
        <v>159</v>
      </c>
      <c r="S1163" s="73">
        <v>2</v>
      </c>
    </row>
    <row r="1164" spans="1:19">
      <c r="A1164" s="73">
        <v>1163</v>
      </c>
      <c r="C1164" s="73" t="s">
        <v>3678</v>
      </c>
      <c r="E1164" s="73">
        <v>3</v>
      </c>
      <c r="H1164" s="73">
        <v>1592</v>
      </c>
      <c r="I1164" s="73">
        <v>4</v>
      </c>
      <c r="J1164" s="73">
        <v>12</v>
      </c>
      <c r="K1164" s="73">
        <v>1593</v>
      </c>
      <c r="L1164" s="73">
        <v>5</v>
      </c>
      <c r="N1164" s="73">
        <v>12</v>
      </c>
      <c r="O1164" s="73">
        <v>2</v>
      </c>
      <c r="P1164" s="73">
        <v>159</v>
      </c>
      <c r="R1164" s="73">
        <v>13</v>
      </c>
      <c r="S1164" s="73">
        <v>1</v>
      </c>
    </row>
    <row r="1165" spans="1:19">
      <c r="A1165" s="73">
        <v>1164</v>
      </c>
      <c r="C1165" s="73" t="s">
        <v>3679</v>
      </c>
      <c r="E1165" s="73">
        <v>2</v>
      </c>
      <c r="H1165" s="73">
        <v>1592</v>
      </c>
      <c r="I1165" s="73">
        <v>2</v>
      </c>
      <c r="K1165" s="73">
        <v>1592</v>
      </c>
      <c r="L1165" s="73">
        <v>9</v>
      </c>
      <c r="N1165" s="73">
        <v>12</v>
      </c>
      <c r="O1165" s="73">
        <v>2</v>
      </c>
      <c r="P1165" s="73">
        <v>159</v>
      </c>
      <c r="R1165" s="73">
        <v>7</v>
      </c>
      <c r="S1165" s="73">
        <v>0</v>
      </c>
    </row>
    <row r="1166" spans="1:19">
      <c r="A1166" s="73">
        <v>1165</v>
      </c>
      <c r="C1166" s="73" t="s">
        <v>3680</v>
      </c>
      <c r="D1166" s="73">
        <v>710</v>
      </c>
      <c r="E1166" s="73">
        <v>2</v>
      </c>
      <c r="H1166" s="73">
        <v>1592</v>
      </c>
      <c r="I1166" s="73">
        <v>2</v>
      </c>
      <c r="K1166" s="73">
        <v>1592</v>
      </c>
      <c r="L1166" s="73">
        <v>6</v>
      </c>
      <c r="N1166" s="73">
        <v>12</v>
      </c>
      <c r="O1166" s="73">
        <v>2</v>
      </c>
      <c r="P1166" s="73">
        <v>159</v>
      </c>
      <c r="R1166" s="73">
        <v>4</v>
      </c>
      <c r="S1166" s="73">
        <v>0</v>
      </c>
    </row>
    <row r="1167" spans="1:19">
      <c r="A1167" s="73">
        <v>1166</v>
      </c>
      <c r="C1167" s="73" t="s">
        <v>3681</v>
      </c>
      <c r="E1167" s="73">
        <v>2</v>
      </c>
      <c r="H1167" s="73">
        <v>1593</v>
      </c>
      <c r="I1167" s="73">
        <v>5</v>
      </c>
      <c r="K1167" s="73">
        <v>1593</v>
      </c>
      <c r="L1167" s="73">
        <v>10</v>
      </c>
      <c r="N1167" s="73">
        <v>3</v>
      </c>
      <c r="O1167" s="73">
        <v>2</v>
      </c>
      <c r="P1167" s="73">
        <v>159</v>
      </c>
      <c r="R1167" s="73">
        <v>5</v>
      </c>
      <c r="S1167" s="73">
        <v>0</v>
      </c>
    </row>
    <row r="1168" spans="1:19">
      <c r="A1168" s="73">
        <v>1167</v>
      </c>
      <c r="B1168" s="73" t="s">
        <v>3682</v>
      </c>
      <c r="C1168" s="73" t="s">
        <v>3683</v>
      </c>
      <c r="E1168" s="73">
        <v>4</v>
      </c>
      <c r="G1168" s="73">
        <v>90000</v>
      </c>
      <c r="H1168" s="73">
        <v>1593</v>
      </c>
      <c r="I1168" s="73">
        <v>7</v>
      </c>
      <c r="J1168" s="73">
        <v>4</v>
      </c>
      <c r="K1168" s="73">
        <v>1606</v>
      </c>
      <c r="L1168" s="73">
        <v>11</v>
      </c>
      <c r="M1168" s="73">
        <v>11</v>
      </c>
      <c r="N1168" s="73">
        <v>4</v>
      </c>
      <c r="O1168" s="73">
        <v>2</v>
      </c>
      <c r="P1168" s="73">
        <v>159</v>
      </c>
      <c r="Q1168" s="73">
        <v>4807</v>
      </c>
      <c r="R1168" s="73">
        <v>160</v>
      </c>
      <c r="S1168" s="73">
        <v>13</v>
      </c>
    </row>
    <row r="1169" spans="1:19">
      <c r="A1169" s="73">
        <v>1168</v>
      </c>
      <c r="C1169" s="73" t="s">
        <v>3684</v>
      </c>
      <c r="E1169" s="73">
        <v>2</v>
      </c>
      <c r="H1169" s="73">
        <v>1593</v>
      </c>
      <c r="K1169" s="73">
        <v>1594</v>
      </c>
      <c r="N1169" s="73">
        <v>8</v>
      </c>
      <c r="O1169" s="73">
        <v>2</v>
      </c>
      <c r="P1169" s="73">
        <v>159</v>
      </c>
      <c r="S1169" s="73">
        <v>1</v>
      </c>
    </row>
    <row r="1170" spans="1:19">
      <c r="A1170" s="73">
        <v>1169</v>
      </c>
      <c r="C1170" s="73" t="s">
        <v>3685</v>
      </c>
      <c r="E1170" s="73">
        <v>2</v>
      </c>
      <c r="H1170" s="73">
        <v>1593</v>
      </c>
      <c r="K1170" s="73">
        <v>1593</v>
      </c>
      <c r="N1170" s="73">
        <v>8</v>
      </c>
      <c r="O1170" s="73">
        <v>2</v>
      </c>
      <c r="P1170" s="73">
        <v>159</v>
      </c>
      <c r="S1170" s="73">
        <v>0</v>
      </c>
    </row>
    <row r="1171" spans="1:19">
      <c r="A1171" s="73">
        <v>1170</v>
      </c>
      <c r="C1171" s="73" t="s">
        <v>3686</v>
      </c>
      <c r="E1171" s="73">
        <v>4</v>
      </c>
      <c r="H1171" s="73">
        <v>1594</v>
      </c>
      <c r="K1171" s="73">
        <v>1598</v>
      </c>
      <c r="N1171" s="73">
        <v>4</v>
      </c>
      <c r="O1171" s="73">
        <v>2</v>
      </c>
      <c r="P1171" s="73">
        <v>159</v>
      </c>
      <c r="S1171" s="73">
        <v>4</v>
      </c>
    </row>
    <row r="1172" spans="1:19">
      <c r="A1172" s="73">
        <v>1171</v>
      </c>
      <c r="C1172" s="73" t="s">
        <v>3687</v>
      </c>
      <c r="E1172" s="73">
        <v>4</v>
      </c>
      <c r="H1172" s="73">
        <v>1594</v>
      </c>
      <c r="K1172" s="73">
        <v>1595</v>
      </c>
      <c r="N1172" s="73">
        <v>4</v>
      </c>
      <c r="O1172" s="73">
        <v>2</v>
      </c>
      <c r="P1172" s="73">
        <v>159</v>
      </c>
      <c r="S1172" s="73">
        <v>1</v>
      </c>
    </row>
    <row r="1173" spans="1:19">
      <c r="A1173" s="73">
        <v>1172</v>
      </c>
      <c r="B1173" s="73" t="s">
        <v>3688</v>
      </c>
      <c r="C1173" s="73" t="s">
        <v>3689</v>
      </c>
      <c r="E1173" s="73">
        <v>2</v>
      </c>
      <c r="H1173" s="73">
        <v>1594</v>
      </c>
      <c r="K1173" s="73">
        <v>1595</v>
      </c>
      <c r="N1173" s="73">
        <v>3</v>
      </c>
      <c r="O1173" s="73">
        <v>2</v>
      </c>
      <c r="P1173" s="73">
        <v>159</v>
      </c>
      <c r="S1173" s="73">
        <v>1</v>
      </c>
    </row>
    <row r="1174" spans="1:19">
      <c r="A1174" s="73">
        <v>1173</v>
      </c>
      <c r="B1174" s="73" t="s">
        <v>3690</v>
      </c>
      <c r="C1174" s="73" t="s">
        <v>3691</v>
      </c>
      <c r="E1174" s="73">
        <v>3</v>
      </c>
      <c r="G1174" s="73">
        <v>5000</v>
      </c>
      <c r="H1174" s="73">
        <v>1594</v>
      </c>
      <c r="I1174" s="73">
        <v>6</v>
      </c>
      <c r="K1174" s="73">
        <v>1603</v>
      </c>
      <c r="L1174" s="73">
        <v>3</v>
      </c>
      <c r="M1174" s="73">
        <v>30</v>
      </c>
      <c r="N1174" s="73">
        <v>3</v>
      </c>
      <c r="O1174" s="73">
        <v>2</v>
      </c>
      <c r="P1174" s="73">
        <v>159</v>
      </c>
      <c r="R1174" s="73">
        <v>105</v>
      </c>
      <c r="S1174" s="73">
        <v>9</v>
      </c>
    </row>
    <row r="1175" spans="1:19">
      <c r="A1175" s="73">
        <v>1174</v>
      </c>
      <c r="C1175" s="73" t="s">
        <v>3692</v>
      </c>
      <c r="E1175" s="73">
        <v>2</v>
      </c>
      <c r="H1175" s="73">
        <v>1594</v>
      </c>
      <c r="K1175" s="73">
        <v>1597</v>
      </c>
      <c r="N1175" s="73">
        <v>3</v>
      </c>
      <c r="O1175" s="73">
        <v>2</v>
      </c>
      <c r="P1175" s="73">
        <v>159</v>
      </c>
      <c r="S1175" s="73">
        <v>3</v>
      </c>
    </row>
    <row r="1176" spans="1:19">
      <c r="A1176" s="73">
        <v>1175</v>
      </c>
      <c r="C1176" s="73" t="s">
        <v>3693</v>
      </c>
      <c r="E1176" s="73">
        <v>2</v>
      </c>
      <c r="H1176" s="73">
        <v>1594</v>
      </c>
      <c r="K1176" s="73">
        <v>1632</v>
      </c>
      <c r="N1176" s="73">
        <v>9</v>
      </c>
      <c r="O1176" s="73">
        <v>2</v>
      </c>
      <c r="P1176" s="73">
        <v>159</v>
      </c>
      <c r="S1176" s="73">
        <v>38</v>
      </c>
    </row>
    <row r="1177" spans="1:19">
      <c r="A1177" s="73">
        <v>1176</v>
      </c>
      <c r="C1177" s="73" t="s">
        <v>3694</v>
      </c>
      <c r="D1177" s="73">
        <v>710</v>
      </c>
      <c r="E1177" s="73">
        <v>2</v>
      </c>
      <c r="G1177" s="73">
        <v>1440</v>
      </c>
      <c r="H1177" s="73">
        <v>1594</v>
      </c>
      <c r="I1177" s="73">
        <v>7</v>
      </c>
      <c r="K1177" s="73">
        <v>1596</v>
      </c>
      <c r="L1177" s="73">
        <v>3</v>
      </c>
      <c r="N1177" s="73">
        <v>12</v>
      </c>
      <c r="O1177" s="73">
        <v>2</v>
      </c>
      <c r="P1177" s="73">
        <v>159</v>
      </c>
      <c r="R1177" s="73">
        <v>20</v>
      </c>
      <c r="S1177" s="73">
        <v>2</v>
      </c>
    </row>
    <row r="1178" spans="1:19">
      <c r="A1178" s="73">
        <v>1177</v>
      </c>
      <c r="C1178" s="73" t="s">
        <v>3695</v>
      </c>
      <c r="D1178" s="73">
        <v>710</v>
      </c>
      <c r="E1178" s="73">
        <v>2</v>
      </c>
      <c r="G1178" s="73">
        <v>200</v>
      </c>
      <c r="H1178" s="73">
        <v>1594</v>
      </c>
      <c r="I1178" s="73">
        <v>10</v>
      </c>
      <c r="K1178" s="73">
        <v>1594</v>
      </c>
      <c r="L1178" s="73">
        <v>10</v>
      </c>
      <c r="N1178" s="73">
        <v>12</v>
      </c>
      <c r="O1178" s="73">
        <v>2</v>
      </c>
      <c r="P1178" s="73">
        <v>159</v>
      </c>
      <c r="R1178" s="73">
        <v>0</v>
      </c>
      <c r="S1178" s="73">
        <v>0</v>
      </c>
    </row>
    <row r="1179" spans="1:19">
      <c r="A1179" s="73">
        <v>1178</v>
      </c>
      <c r="C1179" s="73" t="s">
        <v>3696</v>
      </c>
      <c r="D1179" s="73">
        <v>710</v>
      </c>
      <c r="E1179" s="73">
        <v>2</v>
      </c>
      <c r="G1179" s="73">
        <v>20000</v>
      </c>
      <c r="H1179" s="73">
        <v>1594</v>
      </c>
      <c r="I1179" s="73">
        <v>10</v>
      </c>
      <c r="K1179" s="73">
        <v>1596</v>
      </c>
      <c r="L1179" s="73">
        <v>6</v>
      </c>
      <c r="N1179" s="73">
        <v>12</v>
      </c>
      <c r="O1179" s="73">
        <v>2</v>
      </c>
      <c r="P1179" s="73">
        <v>159</v>
      </c>
      <c r="R1179" s="73">
        <v>20</v>
      </c>
      <c r="S1179" s="73">
        <v>2</v>
      </c>
    </row>
    <row r="1180" spans="1:19">
      <c r="A1180" s="73">
        <v>1179</v>
      </c>
      <c r="C1180" s="73" t="s">
        <v>3697</v>
      </c>
      <c r="E1180" s="73">
        <v>2</v>
      </c>
      <c r="H1180" s="73">
        <v>1595</v>
      </c>
      <c r="K1180" s="73">
        <v>1595</v>
      </c>
      <c r="N1180" s="73">
        <v>1</v>
      </c>
      <c r="O1180" s="73">
        <v>2</v>
      </c>
      <c r="P1180" s="73">
        <v>159</v>
      </c>
      <c r="S1180" s="73">
        <v>0</v>
      </c>
    </row>
    <row r="1181" spans="1:19">
      <c r="A1181" s="73">
        <v>1180</v>
      </c>
      <c r="B1181" s="73" t="s">
        <v>3488</v>
      </c>
      <c r="C1181" s="73" t="s">
        <v>3698</v>
      </c>
      <c r="E1181" s="73">
        <v>2</v>
      </c>
      <c r="H1181" s="73">
        <v>1595</v>
      </c>
      <c r="K1181" s="73">
        <v>1595</v>
      </c>
      <c r="N1181" s="73">
        <v>3</v>
      </c>
      <c r="O1181" s="73">
        <v>2</v>
      </c>
      <c r="P1181" s="73">
        <v>159</v>
      </c>
      <c r="S1181" s="73">
        <v>0</v>
      </c>
    </row>
    <row r="1182" spans="1:19">
      <c r="A1182" s="73">
        <v>1181</v>
      </c>
      <c r="C1182" s="73" t="s">
        <v>3699</v>
      </c>
      <c r="E1182" s="73">
        <v>2</v>
      </c>
      <c r="H1182" s="73">
        <v>1595</v>
      </c>
      <c r="I1182" s="73">
        <v>1</v>
      </c>
      <c r="J1182" s="73">
        <v>17</v>
      </c>
      <c r="K1182" s="73">
        <v>1598</v>
      </c>
      <c r="L1182" s="73">
        <v>5</v>
      </c>
      <c r="N1182" s="73">
        <v>3</v>
      </c>
      <c r="O1182" s="73">
        <v>2</v>
      </c>
      <c r="P1182" s="73">
        <v>159</v>
      </c>
      <c r="R1182" s="73">
        <v>40</v>
      </c>
      <c r="S1182" s="73">
        <v>3</v>
      </c>
    </row>
    <row r="1183" spans="1:19">
      <c r="A1183" s="73">
        <v>1182</v>
      </c>
      <c r="C1183" s="73" t="s">
        <v>3700</v>
      </c>
      <c r="E1183" s="73">
        <v>2</v>
      </c>
      <c r="H1183" s="73">
        <v>1595</v>
      </c>
      <c r="K1183" s="73">
        <v>1595</v>
      </c>
      <c r="N1183" s="73">
        <v>4</v>
      </c>
      <c r="O1183" s="73">
        <v>2</v>
      </c>
      <c r="P1183" s="73">
        <v>159</v>
      </c>
      <c r="S1183" s="73">
        <v>0</v>
      </c>
    </row>
    <row r="1184" spans="1:19">
      <c r="A1184" s="73">
        <v>1183</v>
      </c>
      <c r="C1184" s="73" t="s">
        <v>3701</v>
      </c>
      <c r="E1184" s="73">
        <v>4</v>
      </c>
      <c r="H1184" s="73">
        <v>1595</v>
      </c>
      <c r="K1184" s="73">
        <v>1606</v>
      </c>
      <c r="N1184" s="73">
        <v>4</v>
      </c>
      <c r="O1184" s="73">
        <v>2</v>
      </c>
      <c r="P1184" s="73">
        <v>159</v>
      </c>
      <c r="S1184" s="73">
        <v>11</v>
      </c>
    </row>
    <row r="1185" spans="1:19">
      <c r="A1185" s="73">
        <v>1184</v>
      </c>
      <c r="C1185" s="73" t="s">
        <v>3702</v>
      </c>
      <c r="E1185" s="73">
        <v>2</v>
      </c>
      <c r="H1185" s="73">
        <v>1595</v>
      </c>
      <c r="K1185" s="73">
        <v>1596</v>
      </c>
      <c r="N1185" s="73">
        <v>9</v>
      </c>
      <c r="O1185" s="73">
        <v>2</v>
      </c>
      <c r="P1185" s="73">
        <v>159</v>
      </c>
      <c r="S1185" s="73">
        <v>1</v>
      </c>
    </row>
    <row r="1186" spans="1:19">
      <c r="A1186" s="73">
        <v>1185</v>
      </c>
      <c r="C1186" s="73" t="s">
        <v>3703</v>
      </c>
      <c r="E1186" s="73">
        <v>2</v>
      </c>
      <c r="H1186" s="73">
        <v>1596</v>
      </c>
      <c r="K1186" s="73">
        <v>1597</v>
      </c>
      <c r="N1186" s="73">
        <v>4</v>
      </c>
      <c r="O1186" s="73">
        <v>2</v>
      </c>
      <c r="P1186" s="73">
        <v>159</v>
      </c>
      <c r="S1186" s="73">
        <v>1</v>
      </c>
    </row>
    <row r="1187" spans="1:19">
      <c r="A1187" s="73">
        <v>1186</v>
      </c>
      <c r="C1187" s="73" t="s">
        <v>3704</v>
      </c>
      <c r="E1187" s="73">
        <v>2</v>
      </c>
      <c r="H1187" s="73">
        <v>1595</v>
      </c>
      <c r="K1187" s="73">
        <v>1596</v>
      </c>
      <c r="N1187" s="73">
        <v>6</v>
      </c>
      <c r="O1187" s="73">
        <v>2</v>
      </c>
      <c r="P1187" s="73">
        <v>159</v>
      </c>
      <c r="S1187" s="73">
        <v>1</v>
      </c>
    </row>
    <row r="1188" spans="1:19">
      <c r="A1188" s="73">
        <v>1187</v>
      </c>
      <c r="C1188" s="73" t="s">
        <v>3705</v>
      </c>
      <c r="E1188" s="73">
        <v>2</v>
      </c>
      <c r="G1188" s="73">
        <v>2000</v>
      </c>
      <c r="H1188" s="73">
        <v>1596</v>
      </c>
      <c r="K1188" s="73">
        <v>1596</v>
      </c>
      <c r="N1188" s="73">
        <v>4</v>
      </c>
      <c r="O1188" s="73">
        <v>2</v>
      </c>
      <c r="P1188" s="73">
        <v>159</v>
      </c>
      <c r="S1188" s="73">
        <v>0</v>
      </c>
    </row>
    <row r="1189" spans="1:19">
      <c r="A1189" s="73">
        <v>1188</v>
      </c>
      <c r="B1189" s="73" t="s">
        <v>3706</v>
      </c>
      <c r="C1189" s="73" t="s">
        <v>3707</v>
      </c>
      <c r="E1189" s="73">
        <v>2</v>
      </c>
      <c r="H1189" s="73">
        <v>1596</v>
      </c>
      <c r="K1189" s="73">
        <v>1597</v>
      </c>
      <c r="N1189" s="73">
        <v>4</v>
      </c>
      <c r="O1189" s="73">
        <v>2</v>
      </c>
      <c r="P1189" s="73">
        <v>159</v>
      </c>
      <c r="S1189" s="73">
        <v>1</v>
      </c>
    </row>
    <row r="1190" spans="1:19">
      <c r="A1190" s="73">
        <v>1189</v>
      </c>
      <c r="C1190" s="73" t="s">
        <v>3708</v>
      </c>
      <c r="D1190" s="73">
        <v>710</v>
      </c>
      <c r="E1190" s="73">
        <v>2</v>
      </c>
      <c r="H1190" s="73">
        <v>1596</v>
      </c>
      <c r="K1190" s="73">
        <v>1599</v>
      </c>
      <c r="L1190" s="73">
        <v>6</v>
      </c>
      <c r="N1190" s="73">
        <v>12</v>
      </c>
      <c r="O1190" s="73">
        <v>2</v>
      </c>
      <c r="P1190" s="73">
        <v>159</v>
      </c>
      <c r="S1190" s="73">
        <v>3</v>
      </c>
    </row>
    <row r="1191" spans="1:19">
      <c r="A1191" s="73">
        <v>1190</v>
      </c>
      <c r="C1191" s="73" t="s">
        <v>3709</v>
      </c>
      <c r="E1191" s="73">
        <v>2</v>
      </c>
      <c r="G1191" s="73">
        <v>6000</v>
      </c>
      <c r="H1191" s="73">
        <v>1597</v>
      </c>
      <c r="K1191" s="73">
        <v>1599</v>
      </c>
      <c r="N1191" s="73">
        <v>4</v>
      </c>
      <c r="O1191" s="73">
        <v>2</v>
      </c>
      <c r="P1191" s="73">
        <v>159</v>
      </c>
      <c r="S1191" s="73">
        <v>2</v>
      </c>
    </row>
    <row r="1192" spans="1:19">
      <c r="A1192" s="73">
        <v>1191</v>
      </c>
      <c r="C1192" s="73" t="s">
        <v>3710</v>
      </c>
      <c r="E1192" s="73">
        <v>3</v>
      </c>
      <c r="G1192" s="73">
        <v>10000</v>
      </c>
      <c r="H1192" s="73">
        <v>1597</v>
      </c>
      <c r="I1192" s="73">
        <v>1</v>
      </c>
      <c r="J1192" s="73">
        <v>13</v>
      </c>
      <c r="K1192" s="73">
        <v>1599</v>
      </c>
      <c r="L1192" s="73">
        <v>11</v>
      </c>
      <c r="N1192" s="73">
        <v>12</v>
      </c>
      <c r="O1192" s="73">
        <v>2</v>
      </c>
      <c r="P1192" s="73">
        <v>159</v>
      </c>
      <c r="R1192" s="73">
        <v>34</v>
      </c>
      <c r="S1192" s="73">
        <v>2</v>
      </c>
    </row>
    <row r="1193" spans="1:19">
      <c r="A1193" s="73">
        <v>1192</v>
      </c>
      <c r="C1193" s="73" t="s">
        <v>3711</v>
      </c>
      <c r="E1193" s="73">
        <v>2</v>
      </c>
      <c r="H1193" s="73">
        <v>1597</v>
      </c>
      <c r="I1193" s="73">
        <v>7</v>
      </c>
      <c r="K1193" s="73">
        <v>1600</v>
      </c>
      <c r="L1193" s="73">
        <v>6</v>
      </c>
      <c r="N1193" s="73">
        <v>12</v>
      </c>
      <c r="O1193" s="73">
        <v>2</v>
      </c>
      <c r="P1193" s="73">
        <v>159</v>
      </c>
      <c r="R1193" s="73">
        <v>35</v>
      </c>
      <c r="S1193" s="73">
        <v>3</v>
      </c>
    </row>
    <row r="1194" spans="1:19">
      <c r="A1194" s="73">
        <v>1193</v>
      </c>
      <c r="C1194" s="73" t="s">
        <v>3712</v>
      </c>
      <c r="D1194" s="73">
        <v>710</v>
      </c>
      <c r="E1194" s="73">
        <v>2</v>
      </c>
      <c r="H1194" s="73">
        <v>1597</v>
      </c>
      <c r="I1194" s="73">
        <v>11</v>
      </c>
      <c r="K1194" s="73">
        <v>1598</v>
      </c>
      <c r="L1194" s="73">
        <v>4</v>
      </c>
      <c r="N1194" s="73">
        <v>12</v>
      </c>
      <c r="O1194" s="73">
        <v>2</v>
      </c>
      <c r="P1194" s="73">
        <v>159</v>
      </c>
      <c r="R1194" s="73">
        <v>5</v>
      </c>
      <c r="S1194" s="73">
        <v>1</v>
      </c>
    </row>
    <row r="1195" spans="1:19">
      <c r="A1195" s="73">
        <v>1194</v>
      </c>
      <c r="B1195" s="74" t="s">
        <v>3713</v>
      </c>
      <c r="C1195" s="73" t="s">
        <v>3714</v>
      </c>
      <c r="E1195" s="73">
        <v>2</v>
      </c>
      <c r="H1195" s="73">
        <v>1598</v>
      </c>
      <c r="K1195" s="73">
        <v>1599</v>
      </c>
      <c r="N1195" s="73">
        <v>4</v>
      </c>
      <c r="O1195" s="73">
        <v>2</v>
      </c>
      <c r="P1195" s="73">
        <v>159</v>
      </c>
      <c r="S1195" s="73">
        <v>1</v>
      </c>
    </row>
    <row r="1196" spans="1:19">
      <c r="A1196" s="73">
        <v>1195</v>
      </c>
      <c r="C1196" s="73" t="s">
        <v>3715</v>
      </c>
      <c r="E1196" s="73">
        <v>2</v>
      </c>
      <c r="H1196" s="73">
        <v>1598</v>
      </c>
      <c r="K1196" s="73">
        <v>1598</v>
      </c>
      <c r="N1196" s="73">
        <v>4</v>
      </c>
      <c r="O1196" s="73">
        <v>2</v>
      </c>
      <c r="P1196" s="73">
        <v>159</v>
      </c>
      <c r="S1196" s="73">
        <v>0</v>
      </c>
    </row>
    <row r="1197" spans="1:19">
      <c r="A1197" s="73">
        <v>1196</v>
      </c>
      <c r="C1197" s="73" t="s">
        <v>3716</v>
      </c>
      <c r="E1197" s="73">
        <v>2</v>
      </c>
      <c r="H1197" s="73">
        <v>1598</v>
      </c>
      <c r="K1197" s="73">
        <v>1598</v>
      </c>
      <c r="N1197" s="73">
        <v>5</v>
      </c>
      <c r="O1197" s="73">
        <v>2</v>
      </c>
      <c r="P1197" s="73">
        <v>159</v>
      </c>
      <c r="S1197" s="73">
        <v>0</v>
      </c>
    </row>
    <row r="1198" spans="1:19">
      <c r="A1198" s="73">
        <v>1197</v>
      </c>
      <c r="C1198" s="73" t="s">
        <v>3717</v>
      </c>
      <c r="E1198" s="73">
        <v>2</v>
      </c>
      <c r="H1198" s="73">
        <v>1598</v>
      </c>
      <c r="K1198" s="73">
        <v>1598</v>
      </c>
      <c r="N1198" s="73">
        <v>6</v>
      </c>
      <c r="O1198" s="73">
        <v>2</v>
      </c>
      <c r="P1198" s="73">
        <v>159</v>
      </c>
      <c r="S1198" s="73">
        <v>0</v>
      </c>
    </row>
    <row r="1199" spans="1:19">
      <c r="A1199" s="73">
        <v>1198</v>
      </c>
      <c r="C1199" s="73" t="s">
        <v>3718</v>
      </c>
      <c r="E1199" s="73">
        <v>2</v>
      </c>
      <c r="H1199" s="73">
        <v>1598</v>
      </c>
      <c r="K1199" s="73">
        <v>1598</v>
      </c>
      <c r="N1199" s="73">
        <v>8</v>
      </c>
      <c r="O1199" s="73">
        <v>2</v>
      </c>
      <c r="P1199" s="73">
        <v>159</v>
      </c>
      <c r="S1199" s="73">
        <v>0</v>
      </c>
    </row>
    <row r="1200" spans="1:19">
      <c r="A1200" s="73">
        <v>1199</v>
      </c>
      <c r="C1200" s="73" t="s">
        <v>3719</v>
      </c>
      <c r="D1200" s="73">
        <v>710</v>
      </c>
      <c r="E1200" s="73">
        <v>2</v>
      </c>
      <c r="G1200" s="73">
        <v>1900</v>
      </c>
      <c r="H1200" s="73">
        <v>1598</v>
      </c>
      <c r="I1200" s="73">
        <v>1</v>
      </c>
      <c r="K1200" s="73">
        <v>1598</v>
      </c>
      <c r="L1200" s="73">
        <v>2</v>
      </c>
      <c r="N1200" s="73">
        <v>12</v>
      </c>
      <c r="O1200" s="73">
        <v>2</v>
      </c>
      <c r="P1200" s="73">
        <v>159</v>
      </c>
      <c r="R1200" s="73">
        <v>1</v>
      </c>
      <c r="S1200" s="73">
        <v>0</v>
      </c>
    </row>
    <row r="1201" spans="1:19">
      <c r="A1201" s="73">
        <v>1200</v>
      </c>
      <c r="C1201" s="73" t="s">
        <v>3720</v>
      </c>
      <c r="D1201" s="73">
        <v>710</v>
      </c>
      <c r="E1201" s="73">
        <v>2</v>
      </c>
      <c r="H1201" s="73">
        <v>1598</v>
      </c>
      <c r="K1201" s="73">
        <v>1598</v>
      </c>
      <c r="N1201" s="73">
        <v>12</v>
      </c>
      <c r="O1201" s="73">
        <v>2</v>
      </c>
      <c r="P1201" s="73">
        <v>159</v>
      </c>
      <c r="S1201" s="73">
        <v>0</v>
      </c>
    </row>
    <row r="1202" spans="1:19">
      <c r="A1202" s="73">
        <v>1201</v>
      </c>
      <c r="C1202" s="73" t="s">
        <v>3721</v>
      </c>
      <c r="E1202" s="73">
        <v>3</v>
      </c>
      <c r="H1202" s="73">
        <v>1599</v>
      </c>
      <c r="K1202" s="73">
        <v>1600</v>
      </c>
      <c r="N1202" s="73">
        <v>4</v>
      </c>
      <c r="O1202" s="73">
        <v>2</v>
      </c>
      <c r="P1202" s="73">
        <v>159</v>
      </c>
      <c r="S1202" s="73">
        <v>1</v>
      </c>
    </row>
    <row r="1203" spans="1:19">
      <c r="A1203" s="73">
        <v>1202</v>
      </c>
      <c r="C1203" s="73" t="s">
        <v>3722</v>
      </c>
      <c r="E1203" s="73">
        <v>3</v>
      </c>
      <c r="H1203" s="73">
        <v>1600</v>
      </c>
      <c r="K1203" s="73">
        <v>1600</v>
      </c>
      <c r="N1203" s="73">
        <v>4</v>
      </c>
      <c r="O1203" s="73">
        <v>3</v>
      </c>
      <c r="P1203" s="73">
        <v>160</v>
      </c>
      <c r="S1203" s="73">
        <v>0</v>
      </c>
    </row>
    <row r="1204" spans="1:19">
      <c r="A1204" s="73">
        <v>1203</v>
      </c>
      <c r="C1204" s="73" t="s">
        <v>3723</v>
      </c>
      <c r="E1204" s="73">
        <v>3</v>
      </c>
      <c r="H1204" s="73">
        <v>1600</v>
      </c>
      <c r="K1204" s="73">
        <v>1600</v>
      </c>
      <c r="N1204" s="73">
        <v>9</v>
      </c>
      <c r="O1204" s="73">
        <v>3</v>
      </c>
      <c r="P1204" s="73">
        <v>160</v>
      </c>
      <c r="S1204" s="73">
        <v>0</v>
      </c>
    </row>
    <row r="1205" spans="1:19">
      <c r="A1205" s="73">
        <v>1204</v>
      </c>
      <c r="B1205" s="74" t="s">
        <v>3724</v>
      </c>
      <c r="C1205" s="73" t="s">
        <v>3725</v>
      </c>
      <c r="E1205" s="73">
        <v>2</v>
      </c>
      <c r="G1205" s="73">
        <v>22500</v>
      </c>
      <c r="H1205" s="73">
        <v>1600</v>
      </c>
      <c r="K1205" s="73">
        <v>1611</v>
      </c>
      <c r="N1205" s="73">
        <v>4</v>
      </c>
      <c r="O1205" s="73">
        <v>3</v>
      </c>
      <c r="P1205" s="73">
        <v>160</v>
      </c>
      <c r="S1205" s="73">
        <v>11</v>
      </c>
    </row>
    <row r="1206" spans="1:19">
      <c r="A1206" s="73">
        <v>1205</v>
      </c>
      <c r="B1206" s="73" t="s">
        <v>3726</v>
      </c>
      <c r="C1206" s="73" t="s">
        <v>3727</v>
      </c>
      <c r="E1206" s="73">
        <v>2</v>
      </c>
      <c r="G1206" s="73">
        <v>3300</v>
      </c>
      <c r="H1206" s="73">
        <v>1600</v>
      </c>
      <c r="I1206" s="73">
        <v>8</v>
      </c>
      <c r="J1206" s="73">
        <v>6</v>
      </c>
      <c r="K1206" s="73">
        <v>1601</v>
      </c>
      <c r="L1206" s="73">
        <v>1</v>
      </c>
      <c r="M1206" s="73">
        <v>17</v>
      </c>
      <c r="N1206" s="73">
        <v>3</v>
      </c>
      <c r="O1206" s="73">
        <v>3</v>
      </c>
      <c r="P1206" s="73">
        <v>160</v>
      </c>
      <c r="Q1206" s="73">
        <v>161</v>
      </c>
      <c r="R1206" s="73">
        <v>5</v>
      </c>
      <c r="S1206" s="73">
        <v>1</v>
      </c>
    </row>
    <row r="1207" spans="1:19">
      <c r="A1207" s="73">
        <v>1206</v>
      </c>
      <c r="C1207" s="73" t="s">
        <v>3728</v>
      </c>
      <c r="E1207" s="73">
        <v>2</v>
      </c>
      <c r="H1207" s="73">
        <v>1600</v>
      </c>
      <c r="K1207" s="73">
        <v>1600</v>
      </c>
      <c r="N1207" s="73">
        <v>7</v>
      </c>
      <c r="O1207" s="73">
        <v>3</v>
      </c>
      <c r="P1207" s="73">
        <v>160</v>
      </c>
      <c r="S1207" s="73">
        <v>0</v>
      </c>
    </row>
    <row r="1208" spans="1:19">
      <c r="A1208" s="73">
        <v>1207</v>
      </c>
      <c r="C1208" s="73" t="s">
        <v>3729</v>
      </c>
      <c r="E1208" s="73">
        <v>2</v>
      </c>
      <c r="H1208" s="73">
        <v>1600</v>
      </c>
      <c r="K1208" s="73">
        <v>1600</v>
      </c>
      <c r="N1208" s="73">
        <v>7</v>
      </c>
      <c r="O1208" s="73">
        <v>3</v>
      </c>
      <c r="P1208" s="73">
        <v>160</v>
      </c>
      <c r="S1208" s="73">
        <v>0</v>
      </c>
    </row>
    <row r="1209" spans="1:19">
      <c r="A1209" s="73">
        <v>1208</v>
      </c>
      <c r="C1209" s="73" t="s">
        <v>3730</v>
      </c>
      <c r="E1209" s="73">
        <v>2</v>
      </c>
      <c r="H1209" s="73">
        <v>1600</v>
      </c>
      <c r="K1209" s="73">
        <v>1600</v>
      </c>
      <c r="N1209" s="73">
        <v>8</v>
      </c>
      <c r="O1209" s="73">
        <v>3</v>
      </c>
      <c r="P1209" s="73">
        <v>160</v>
      </c>
      <c r="S1209" s="73">
        <v>0</v>
      </c>
    </row>
    <row r="1210" spans="1:19">
      <c r="A1210" s="73">
        <v>1209</v>
      </c>
      <c r="C1210" s="73" t="s">
        <v>3731</v>
      </c>
      <c r="H1210" s="73">
        <v>1600</v>
      </c>
      <c r="K1210" s="73">
        <v>1600</v>
      </c>
      <c r="N1210" s="73">
        <v>10</v>
      </c>
      <c r="O1210" s="73">
        <v>3</v>
      </c>
      <c r="P1210" s="73">
        <v>160</v>
      </c>
      <c r="S1210" s="73">
        <v>0</v>
      </c>
    </row>
    <row r="1211" spans="1:19">
      <c r="A1211" s="73">
        <v>1210</v>
      </c>
      <c r="B1211" s="73" t="s">
        <v>3732</v>
      </c>
      <c r="C1211" s="73" t="s">
        <v>3733</v>
      </c>
      <c r="D1211" s="73">
        <v>740</v>
      </c>
      <c r="E1211" s="73">
        <v>5</v>
      </c>
      <c r="G1211" s="73">
        <v>5000</v>
      </c>
      <c r="H1211" s="73">
        <v>1600</v>
      </c>
      <c r="I1211" s="73">
        <v>9</v>
      </c>
      <c r="J1211" s="73">
        <v>15</v>
      </c>
      <c r="K1211" s="73">
        <v>1600</v>
      </c>
      <c r="L1211" s="73">
        <v>9</v>
      </c>
      <c r="M1211" s="73">
        <v>16</v>
      </c>
      <c r="N1211" s="73">
        <v>12</v>
      </c>
      <c r="O1211" s="73">
        <v>3</v>
      </c>
      <c r="P1211" s="73">
        <v>160</v>
      </c>
      <c r="Q1211" s="73">
        <v>1</v>
      </c>
      <c r="R1211" s="73">
        <v>0</v>
      </c>
      <c r="S1211" s="73">
        <v>0</v>
      </c>
    </row>
    <row r="1212" spans="1:19">
      <c r="A1212" s="73">
        <v>1211</v>
      </c>
      <c r="C1212" s="73" t="s">
        <v>3734</v>
      </c>
      <c r="E1212" s="73">
        <v>2</v>
      </c>
      <c r="G1212" s="73">
        <v>13000</v>
      </c>
      <c r="H1212" s="73">
        <v>1601</v>
      </c>
      <c r="K1212" s="73">
        <v>1604</v>
      </c>
      <c r="N1212" s="73">
        <v>4</v>
      </c>
      <c r="O1212" s="73">
        <v>3</v>
      </c>
      <c r="P1212" s="73">
        <v>160</v>
      </c>
      <c r="S1212" s="73">
        <v>3</v>
      </c>
    </row>
    <row r="1213" spans="1:19">
      <c r="A1213" s="73">
        <v>1212</v>
      </c>
      <c r="C1213" s="73" t="s">
        <v>3735</v>
      </c>
      <c r="E1213" s="73">
        <v>2</v>
      </c>
      <c r="H1213" s="73">
        <v>1601</v>
      </c>
      <c r="I1213" s="73">
        <v>1</v>
      </c>
      <c r="J1213" s="73">
        <v>7</v>
      </c>
      <c r="K1213" s="73">
        <v>1601</v>
      </c>
      <c r="L1213" s="73">
        <v>1</v>
      </c>
      <c r="M1213" s="73">
        <v>8</v>
      </c>
      <c r="N1213" s="73">
        <v>3</v>
      </c>
      <c r="O1213" s="73">
        <v>3</v>
      </c>
      <c r="P1213" s="73">
        <v>160</v>
      </c>
      <c r="Q1213" s="73">
        <v>1</v>
      </c>
      <c r="R1213" s="73">
        <v>0</v>
      </c>
      <c r="S1213" s="73">
        <v>0</v>
      </c>
    </row>
    <row r="1214" spans="1:19">
      <c r="A1214" s="73">
        <v>1213</v>
      </c>
      <c r="C1214" s="73" t="s">
        <v>3736</v>
      </c>
      <c r="E1214" s="73">
        <v>2</v>
      </c>
      <c r="H1214" s="73">
        <v>1601</v>
      </c>
      <c r="K1214" s="73">
        <v>1601</v>
      </c>
      <c r="N1214" s="73">
        <v>6</v>
      </c>
      <c r="O1214" s="73">
        <v>3</v>
      </c>
      <c r="P1214" s="73">
        <v>160</v>
      </c>
      <c r="S1214" s="73">
        <v>0</v>
      </c>
    </row>
    <row r="1215" spans="1:19">
      <c r="A1215" s="73">
        <v>1214</v>
      </c>
      <c r="C1215" s="73" t="s">
        <v>3737</v>
      </c>
      <c r="E1215" s="73">
        <v>2</v>
      </c>
      <c r="H1215" s="73">
        <v>1601</v>
      </c>
      <c r="K1215" s="73">
        <v>1601</v>
      </c>
      <c r="N1215" s="73">
        <v>9</v>
      </c>
      <c r="O1215" s="73">
        <v>3</v>
      </c>
      <c r="P1215" s="73">
        <v>160</v>
      </c>
      <c r="S1215" s="73">
        <v>0</v>
      </c>
    </row>
    <row r="1216" spans="1:19">
      <c r="A1216" s="73">
        <v>1215</v>
      </c>
      <c r="C1216" s="73" t="s">
        <v>3738</v>
      </c>
      <c r="E1216" s="73">
        <v>2</v>
      </c>
      <c r="H1216" s="73">
        <v>1601</v>
      </c>
      <c r="K1216" s="73">
        <v>1603</v>
      </c>
      <c r="N1216" s="73">
        <v>11</v>
      </c>
      <c r="O1216" s="73">
        <v>3</v>
      </c>
      <c r="P1216" s="73">
        <v>160</v>
      </c>
      <c r="S1216" s="73">
        <v>2</v>
      </c>
    </row>
    <row r="1217" spans="1:19">
      <c r="A1217" s="73">
        <v>1216</v>
      </c>
      <c r="B1217" s="73" t="s">
        <v>3639</v>
      </c>
      <c r="C1217" s="73" t="s">
        <v>3739</v>
      </c>
      <c r="E1217" s="73">
        <v>3</v>
      </c>
      <c r="G1217" s="73">
        <v>900</v>
      </c>
      <c r="H1217" s="73">
        <v>1602</v>
      </c>
      <c r="K1217" s="73">
        <v>1602</v>
      </c>
      <c r="L1217" s="73">
        <v>12</v>
      </c>
      <c r="N1217" s="73">
        <v>3</v>
      </c>
      <c r="O1217" s="73">
        <v>3</v>
      </c>
      <c r="P1217" s="73">
        <v>160</v>
      </c>
      <c r="S1217" s="73">
        <v>0</v>
      </c>
    </row>
    <row r="1218" spans="1:19">
      <c r="A1218" s="73">
        <v>1217</v>
      </c>
      <c r="B1218" s="73" t="s">
        <v>3740</v>
      </c>
      <c r="C1218" s="73" t="s">
        <v>3741</v>
      </c>
      <c r="E1218" s="73">
        <v>2</v>
      </c>
      <c r="H1218" s="73">
        <v>1602</v>
      </c>
      <c r="K1218" s="73">
        <v>1612</v>
      </c>
      <c r="N1218" s="73">
        <v>5</v>
      </c>
      <c r="O1218" s="73">
        <v>3</v>
      </c>
      <c r="P1218" s="73">
        <v>160</v>
      </c>
      <c r="S1218" s="73">
        <v>10</v>
      </c>
    </row>
    <row r="1219" spans="1:19">
      <c r="A1219" s="73">
        <v>1218</v>
      </c>
      <c r="C1219" s="73" t="s">
        <v>3742</v>
      </c>
      <c r="E1219" s="73">
        <v>2</v>
      </c>
      <c r="H1219" s="73">
        <v>1604</v>
      </c>
      <c r="K1219" s="73">
        <v>1604</v>
      </c>
      <c r="N1219" s="73">
        <v>3</v>
      </c>
      <c r="O1219" s="73">
        <v>3</v>
      </c>
      <c r="P1219" s="73">
        <v>160</v>
      </c>
      <c r="S1219" s="73">
        <v>0</v>
      </c>
    </row>
    <row r="1220" spans="1:19">
      <c r="A1220" s="73">
        <v>1219</v>
      </c>
      <c r="B1220" s="73" t="s">
        <v>3743</v>
      </c>
      <c r="C1220" s="73" t="s">
        <v>3744</v>
      </c>
      <c r="E1220" s="73">
        <v>5</v>
      </c>
      <c r="G1220" s="73">
        <v>27000</v>
      </c>
      <c r="H1220" s="73">
        <v>1604</v>
      </c>
      <c r="K1220" s="73">
        <v>1613</v>
      </c>
      <c r="N1220" s="73">
        <v>4</v>
      </c>
      <c r="O1220" s="73">
        <v>3</v>
      </c>
      <c r="P1220" s="73">
        <v>160</v>
      </c>
      <c r="S1220" s="73">
        <v>9</v>
      </c>
    </row>
    <row r="1221" spans="1:19">
      <c r="A1221" s="73">
        <v>1220</v>
      </c>
      <c r="C1221" s="73" t="s">
        <v>3745</v>
      </c>
      <c r="E1221" s="73">
        <v>2</v>
      </c>
      <c r="H1221" s="73">
        <v>1604</v>
      </c>
      <c r="K1221" s="73">
        <v>1605</v>
      </c>
      <c r="N1221" s="73">
        <v>8</v>
      </c>
      <c r="O1221" s="73">
        <v>3</v>
      </c>
      <c r="P1221" s="73">
        <v>160</v>
      </c>
      <c r="S1221" s="73">
        <v>1</v>
      </c>
    </row>
    <row r="1222" spans="1:19">
      <c r="A1222" s="73">
        <v>1221</v>
      </c>
      <c r="C1222" s="73" t="s">
        <v>3746</v>
      </c>
      <c r="E1222" s="73">
        <v>2</v>
      </c>
      <c r="H1222" s="73">
        <v>1604</v>
      </c>
      <c r="K1222" s="73">
        <v>1604</v>
      </c>
      <c r="N1222" s="73">
        <v>9</v>
      </c>
      <c r="O1222" s="73">
        <v>3</v>
      </c>
      <c r="P1222" s="73">
        <v>160</v>
      </c>
      <c r="S1222" s="73">
        <v>0</v>
      </c>
    </row>
    <row r="1223" spans="1:19">
      <c r="A1223" s="73">
        <v>1222</v>
      </c>
      <c r="B1223" s="73" t="s">
        <v>3747</v>
      </c>
      <c r="C1223" s="73" t="s">
        <v>3748</v>
      </c>
      <c r="E1223" s="73">
        <v>2</v>
      </c>
      <c r="H1223" s="73">
        <v>1605</v>
      </c>
      <c r="I1223" s="73">
        <v>11</v>
      </c>
      <c r="K1223" s="73">
        <v>1605</v>
      </c>
      <c r="L1223" s="73">
        <v>11</v>
      </c>
      <c r="N1223" s="73">
        <v>3</v>
      </c>
      <c r="O1223" s="73">
        <v>3</v>
      </c>
      <c r="P1223" s="73">
        <v>160</v>
      </c>
      <c r="R1223" s="73">
        <v>0</v>
      </c>
      <c r="S1223" s="73">
        <v>0</v>
      </c>
    </row>
    <row r="1224" spans="1:19">
      <c r="A1224" s="73">
        <v>1223</v>
      </c>
      <c r="B1224" s="73" t="s">
        <v>3749</v>
      </c>
      <c r="C1224" s="73" t="s">
        <v>3750</v>
      </c>
      <c r="E1224" s="73">
        <v>2</v>
      </c>
      <c r="H1224" s="73">
        <v>1605</v>
      </c>
      <c r="K1224" s="73">
        <v>1605</v>
      </c>
      <c r="N1224" s="73">
        <v>4</v>
      </c>
      <c r="O1224" s="73">
        <v>3</v>
      </c>
      <c r="P1224" s="73">
        <v>160</v>
      </c>
      <c r="S1224" s="73">
        <v>0</v>
      </c>
    </row>
    <row r="1225" spans="1:19">
      <c r="A1225" s="73">
        <v>1224</v>
      </c>
      <c r="C1225" s="73" t="s">
        <v>3751</v>
      </c>
      <c r="E1225" s="73">
        <v>2</v>
      </c>
      <c r="G1225" s="73">
        <v>2250</v>
      </c>
      <c r="H1225" s="73">
        <v>1605</v>
      </c>
      <c r="K1225" s="73">
        <v>1605</v>
      </c>
      <c r="N1225" s="73">
        <v>4</v>
      </c>
      <c r="O1225" s="73">
        <v>3</v>
      </c>
      <c r="P1225" s="73">
        <v>160</v>
      </c>
      <c r="S1225" s="73">
        <v>0</v>
      </c>
    </row>
    <row r="1226" spans="1:19">
      <c r="A1226" s="73">
        <v>1225</v>
      </c>
      <c r="C1226" s="73" t="s">
        <v>3752</v>
      </c>
      <c r="E1226" s="73">
        <v>2</v>
      </c>
      <c r="G1226" s="73">
        <v>750</v>
      </c>
      <c r="H1226" s="73">
        <v>1605</v>
      </c>
      <c r="K1226" s="73">
        <v>1605</v>
      </c>
      <c r="N1226" s="73">
        <v>4</v>
      </c>
      <c r="O1226" s="73">
        <v>3</v>
      </c>
      <c r="P1226" s="73">
        <v>160</v>
      </c>
      <c r="S1226" s="73">
        <v>0</v>
      </c>
    </row>
    <row r="1227" spans="1:19">
      <c r="A1227" s="73">
        <v>1226</v>
      </c>
      <c r="C1227" s="73" t="s">
        <v>3753</v>
      </c>
      <c r="E1227" s="73">
        <v>2</v>
      </c>
      <c r="H1227" s="73">
        <v>1605</v>
      </c>
      <c r="K1227" s="73">
        <v>1606</v>
      </c>
      <c r="N1227" s="73">
        <v>4</v>
      </c>
      <c r="O1227" s="73">
        <v>3</v>
      </c>
      <c r="P1227" s="73">
        <v>160</v>
      </c>
      <c r="S1227" s="73">
        <v>1</v>
      </c>
    </row>
    <row r="1228" spans="1:19">
      <c r="A1228" s="73">
        <v>1227</v>
      </c>
      <c r="C1228" s="73" t="s">
        <v>3754</v>
      </c>
      <c r="E1228" s="73">
        <v>2</v>
      </c>
      <c r="H1228" s="73">
        <v>1605</v>
      </c>
      <c r="K1228" s="73">
        <v>1605</v>
      </c>
      <c r="N1228" s="73">
        <v>11</v>
      </c>
      <c r="O1228" s="73">
        <v>3</v>
      </c>
      <c r="P1228" s="73">
        <v>160</v>
      </c>
      <c r="S1228" s="73">
        <v>0</v>
      </c>
    </row>
    <row r="1229" spans="1:19">
      <c r="A1229" s="73">
        <v>1228</v>
      </c>
      <c r="C1229" s="73" t="s">
        <v>3755</v>
      </c>
      <c r="E1229" s="73">
        <v>2</v>
      </c>
      <c r="H1229" s="73">
        <v>1605</v>
      </c>
      <c r="K1229" s="73">
        <v>1606</v>
      </c>
      <c r="N1229" s="73">
        <v>11</v>
      </c>
      <c r="O1229" s="73">
        <v>3</v>
      </c>
      <c r="P1229" s="73">
        <v>160</v>
      </c>
      <c r="S1229" s="73">
        <v>1</v>
      </c>
    </row>
    <row r="1230" spans="1:19">
      <c r="A1230" s="73">
        <v>1229</v>
      </c>
      <c r="B1230" s="73" t="s">
        <v>3756</v>
      </c>
      <c r="C1230" s="73" t="s">
        <v>3757</v>
      </c>
      <c r="E1230" s="73">
        <v>2</v>
      </c>
      <c r="G1230" s="73">
        <v>12250</v>
      </c>
      <c r="H1230" s="73">
        <v>1606</v>
      </c>
      <c r="K1230" s="73">
        <v>1609</v>
      </c>
      <c r="N1230" s="73">
        <v>4</v>
      </c>
      <c r="O1230" s="73">
        <v>3</v>
      </c>
      <c r="P1230" s="73">
        <v>160</v>
      </c>
      <c r="S1230" s="73">
        <v>3</v>
      </c>
    </row>
    <row r="1231" spans="1:19">
      <c r="A1231" s="73">
        <v>1230</v>
      </c>
      <c r="B1231" s="73" t="s">
        <v>3758</v>
      </c>
      <c r="C1231" s="73" t="s">
        <v>3759</v>
      </c>
      <c r="E1231" s="73">
        <v>2</v>
      </c>
      <c r="H1231" s="73">
        <v>1606</v>
      </c>
      <c r="K1231" s="73">
        <v>1607</v>
      </c>
      <c r="N1231" s="73">
        <v>4</v>
      </c>
      <c r="O1231" s="73">
        <v>3</v>
      </c>
      <c r="P1231" s="73">
        <v>160</v>
      </c>
      <c r="S1231" s="73">
        <v>1</v>
      </c>
    </row>
    <row r="1232" spans="1:19">
      <c r="A1232" s="73">
        <v>1231</v>
      </c>
      <c r="C1232" s="73" t="s">
        <v>3760</v>
      </c>
      <c r="E1232" s="73">
        <v>2</v>
      </c>
      <c r="H1232" s="73">
        <v>1606</v>
      </c>
      <c r="K1232" s="73">
        <v>1606</v>
      </c>
      <c r="N1232" s="73">
        <v>9</v>
      </c>
      <c r="O1232" s="73">
        <v>3</v>
      </c>
      <c r="P1232" s="73">
        <v>160</v>
      </c>
      <c r="S1232" s="73">
        <v>0</v>
      </c>
    </row>
    <row r="1233" spans="1:19">
      <c r="A1233" s="73">
        <v>1232</v>
      </c>
      <c r="C1233" s="73" t="s">
        <v>3761</v>
      </c>
      <c r="E1233" s="73">
        <v>2</v>
      </c>
      <c r="H1233" s="73">
        <v>1606</v>
      </c>
      <c r="K1233" s="73">
        <v>1606</v>
      </c>
      <c r="N1233" s="73">
        <v>9</v>
      </c>
      <c r="O1233" s="73">
        <v>3</v>
      </c>
      <c r="P1233" s="73">
        <v>160</v>
      </c>
      <c r="S1233" s="73">
        <v>0</v>
      </c>
    </row>
    <row r="1234" spans="1:19">
      <c r="A1234" s="73">
        <v>1233</v>
      </c>
      <c r="B1234" s="73" t="s">
        <v>3762</v>
      </c>
      <c r="C1234" s="73" t="s">
        <v>3763</v>
      </c>
      <c r="E1234" s="73">
        <v>2</v>
      </c>
      <c r="H1234" s="73">
        <v>1607</v>
      </c>
      <c r="K1234" s="73">
        <v>1607</v>
      </c>
      <c r="N1234" s="73">
        <v>3</v>
      </c>
      <c r="O1234" s="73">
        <v>3</v>
      </c>
      <c r="P1234" s="73">
        <v>160</v>
      </c>
      <c r="S1234" s="73">
        <v>0</v>
      </c>
    </row>
    <row r="1235" spans="1:19">
      <c r="A1235" s="73">
        <v>1234</v>
      </c>
      <c r="C1235" s="73" t="s">
        <v>3764</v>
      </c>
      <c r="E1235" s="73">
        <v>2</v>
      </c>
      <c r="H1235" s="73">
        <v>1607</v>
      </c>
      <c r="K1235" s="73">
        <v>1608</v>
      </c>
      <c r="N1235" s="73">
        <v>4</v>
      </c>
      <c r="O1235" s="73">
        <v>3</v>
      </c>
      <c r="P1235" s="73">
        <v>160</v>
      </c>
      <c r="S1235" s="73">
        <v>1</v>
      </c>
    </row>
    <row r="1236" spans="1:19">
      <c r="A1236" s="73">
        <v>1235</v>
      </c>
      <c r="C1236" s="73" t="s">
        <v>3765</v>
      </c>
      <c r="E1236" s="73">
        <v>2</v>
      </c>
      <c r="H1236" s="73">
        <v>1607</v>
      </c>
      <c r="K1236" s="73">
        <v>1607</v>
      </c>
      <c r="N1236" s="73">
        <v>3</v>
      </c>
      <c r="O1236" s="73">
        <v>3</v>
      </c>
      <c r="P1236" s="73">
        <v>160</v>
      </c>
      <c r="S1236" s="73">
        <v>0</v>
      </c>
    </row>
    <row r="1237" spans="1:19">
      <c r="A1237" s="73">
        <v>1236</v>
      </c>
      <c r="C1237" s="73" t="s">
        <v>3766</v>
      </c>
      <c r="E1237" s="73">
        <v>2</v>
      </c>
      <c r="H1237" s="73">
        <v>1607</v>
      </c>
      <c r="K1237" s="73">
        <v>1609</v>
      </c>
      <c r="N1237" s="73">
        <v>4</v>
      </c>
      <c r="O1237" s="73">
        <v>3</v>
      </c>
      <c r="P1237" s="73">
        <v>160</v>
      </c>
      <c r="S1237" s="73">
        <v>2</v>
      </c>
    </row>
    <row r="1238" spans="1:19">
      <c r="A1238" s="73">
        <v>1237</v>
      </c>
      <c r="C1238" s="73" t="s">
        <v>3767</v>
      </c>
      <c r="E1238" s="73">
        <v>2</v>
      </c>
      <c r="H1238" s="73">
        <v>1607</v>
      </c>
      <c r="K1238" s="73">
        <v>1609</v>
      </c>
      <c r="N1238" s="73">
        <v>4</v>
      </c>
      <c r="O1238" s="73">
        <v>3</v>
      </c>
      <c r="P1238" s="73">
        <v>160</v>
      </c>
      <c r="S1238" s="73">
        <v>2</v>
      </c>
    </row>
    <row r="1239" spans="1:19">
      <c r="A1239" s="73">
        <v>1238</v>
      </c>
      <c r="C1239" s="73" t="s">
        <v>3768</v>
      </c>
      <c r="E1239" s="73">
        <v>2</v>
      </c>
      <c r="H1239" s="73">
        <v>1607</v>
      </c>
      <c r="I1239" s="73">
        <v>3</v>
      </c>
      <c r="K1239" s="73">
        <v>1607</v>
      </c>
      <c r="L1239" s="73">
        <v>8</v>
      </c>
      <c r="M1239" s="73">
        <v>20</v>
      </c>
      <c r="N1239" s="73">
        <v>8</v>
      </c>
      <c r="O1239" s="73">
        <v>3</v>
      </c>
      <c r="P1239" s="73">
        <v>160</v>
      </c>
      <c r="R1239" s="73">
        <v>5</v>
      </c>
      <c r="S1239" s="73">
        <v>0</v>
      </c>
    </row>
    <row r="1240" spans="1:19">
      <c r="A1240" s="73">
        <v>1239</v>
      </c>
      <c r="B1240" s="73" t="s">
        <v>3769</v>
      </c>
      <c r="C1240" s="73" t="s">
        <v>3770</v>
      </c>
      <c r="E1240" s="73">
        <v>2</v>
      </c>
      <c r="H1240" s="73">
        <v>1608</v>
      </c>
      <c r="I1240" s="73">
        <v>4</v>
      </c>
      <c r="J1240" s="73">
        <v>18</v>
      </c>
      <c r="K1240" s="73">
        <v>1608</v>
      </c>
      <c r="L1240" s="73">
        <v>5</v>
      </c>
      <c r="M1240" s="73">
        <v>20</v>
      </c>
      <c r="N1240" s="73">
        <v>3</v>
      </c>
      <c r="O1240" s="73">
        <v>3</v>
      </c>
      <c r="P1240" s="73">
        <v>160</v>
      </c>
      <c r="Q1240" s="73">
        <v>32</v>
      </c>
      <c r="R1240" s="73">
        <v>1</v>
      </c>
      <c r="S1240" s="73">
        <v>0</v>
      </c>
    </row>
    <row r="1241" spans="1:19">
      <c r="A1241" s="73">
        <v>1240</v>
      </c>
      <c r="B1241" s="74" t="s">
        <v>3068</v>
      </c>
      <c r="C1241" s="73" t="s">
        <v>3771</v>
      </c>
      <c r="E1241" s="73">
        <v>2</v>
      </c>
      <c r="G1241" s="73">
        <v>10000</v>
      </c>
      <c r="H1241" s="73">
        <v>1608</v>
      </c>
      <c r="K1241" s="73">
        <v>1612</v>
      </c>
      <c r="N1241" s="73">
        <v>4</v>
      </c>
      <c r="O1241" s="73">
        <v>3</v>
      </c>
      <c r="P1241" s="73">
        <v>160</v>
      </c>
      <c r="S1241" s="73">
        <v>4</v>
      </c>
    </row>
    <row r="1242" spans="1:19">
      <c r="A1242" s="73">
        <v>1241</v>
      </c>
      <c r="C1242" s="73" t="s">
        <v>3772</v>
      </c>
      <c r="E1242" s="73">
        <v>2</v>
      </c>
      <c r="H1242" s="73">
        <v>1608</v>
      </c>
      <c r="I1242" s="73">
        <v>7</v>
      </c>
      <c r="K1242" s="73">
        <v>1608</v>
      </c>
      <c r="L1242" s="73">
        <v>8</v>
      </c>
      <c r="N1242" s="73">
        <v>8</v>
      </c>
      <c r="O1242" s="73">
        <v>3</v>
      </c>
      <c r="P1242" s="73">
        <v>160</v>
      </c>
      <c r="R1242" s="73">
        <v>1</v>
      </c>
      <c r="S1242" s="73">
        <v>0</v>
      </c>
    </row>
    <row r="1243" spans="1:19">
      <c r="A1243" s="73">
        <v>1242</v>
      </c>
      <c r="C1243" s="73" t="s">
        <v>3773</v>
      </c>
      <c r="E1243" s="73">
        <v>2</v>
      </c>
      <c r="H1243" s="73">
        <v>1608</v>
      </c>
      <c r="K1243" s="73">
        <v>1608</v>
      </c>
      <c r="N1243" s="73">
        <v>9</v>
      </c>
      <c r="O1243" s="73">
        <v>3</v>
      </c>
      <c r="P1243" s="73">
        <v>160</v>
      </c>
      <c r="S1243" s="73">
        <v>0</v>
      </c>
    </row>
    <row r="1244" spans="1:19">
      <c r="A1244" s="73">
        <v>1243</v>
      </c>
      <c r="C1244" s="73" t="s">
        <v>3774</v>
      </c>
      <c r="E1244" s="73">
        <v>3</v>
      </c>
      <c r="H1244" s="73">
        <v>1609</v>
      </c>
      <c r="K1244" s="73">
        <v>1609</v>
      </c>
      <c r="N1244" s="73">
        <v>6</v>
      </c>
      <c r="O1244" s="73">
        <v>3</v>
      </c>
      <c r="P1244" s="73">
        <v>160</v>
      </c>
      <c r="S1244" s="73">
        <v>0</v>
      </c>
    </row>
    <row r="1245" spans="1:19">
      <c r="A1245" s="73">
        <v>1244</v>
      </c>
      <c r="C1245" s="73" t="s">
        <v>3775</v>
      </c>
      <c r="E1245" s="73">
        <v>3</v>
      </c>
      <c r="H1245" s="73">
        <v>1609</v>
      </c>
      <c r="K1245" s="73">
        <v>1609</v>
      </c>
      <c r="N1245" s="73">
        <v>3</v>
      </c>
      <c r="O1245" s="73">
        <v>3</v>
      </c>
      <c r="P1245" s="73">
        <v>160</v>
      </c>
      <c r="S1245" s="73">
        <v>0</v>
      </c>
    </row>
    <row r="1246" spans="1:19">
      <c r="A1246" s="73">
        <v>1245</v>
      </c>
      <c r="B1246" s="73" t="s">
        <v>3776</v>
      </c>
      <c r="C1246" s="73" t="s">
        <v>3777</v>
      </c>
      <c r="E1246" s="73">
        <v>4</v>
      </c>
      <c r="H1246" s="73">
        <v>1609</v>
      </c>
      <c r="K1246" s="73">
        <v>1610</v>
      </c>
      <c r="L1246" s="73">
        <v>9</v>
      </c>
      <c r="M1246" s="73">
        <v>1</v>
      </c>
      <c r="N1246" s="73">
        <v>3</v>
      </c>
      <c r="O1246" s="73">
        <v>3</v>
      </c>
      <c r="P1246" s="73">
        <v>160</v>
      </c>
      <c r="S1246" s="73">
        <v>1</v>
      </c>
    </row>
    <row r="1247" spans="1:19">
      <c r="A1247" s="73">
        <v>1246</v>
      </c>
      <c r="C1247" s="73" t="s">
        <v>3778</v>
      </c>
      <c r="E1247" s="73">
        <v>2</v>
      </c>
      <c r="H1247" s="73">
        <v>1609</v>
      </c>
      <c r="K1247" s="73">
        <v>1611</v>
      </c>
      <c r="N1247" s="73">
        <v>4</v>
      </c>
      <c r="O1247" s="73">
        <v>3</v>
      </c>
      <c r="P1247" s="73">
        <v>160</v>
      </c>
      <c r="S1247" s="73">
        <v>2</v>
      </c>
    </row>
    <row r="1248" spans="1:19">
      <c r="A1248" s="73">
        <v>1247</v>
      </c>
      <c r="C1248" s="73" t="s">
        <v>3779</v>
      </c>
      <c r="E1248" s="73">
        <v>2</v>
      </c>
      <c r="H1248" s="73">
        <v>1609</v>
      </c>
      <c r="K1248" s="73">
        <v>1609</v>
      </c>
      <c r="N1248" s="73">
        <v>7</v>
      </c>
      <c r="O1248" s="73">
        <v>3</v>
      </c>
      <c r="P1248" s="73">
        <v>160</v>
      </c>
      <c r="S1248" s="73">
        <v>0</v>
      </c>
    </row>
    <row r="1249" spans="1:19">
      <c r="A1249" s="73">
        <v>1248</v>
      </c>
      <c r="C1249" s="73" t="s">
        <v>3780</v>
      </c>
      <c r="E1249" s="73">
        <v>3</v>
      </c>
      <c r="H1249" s="73">
        <v>1609</v>
      </c>
      <c r="K1249" s="73">
        <v>1609</v>
      </c>
      <c r="N1249" s="73">
        <v>8</v>
      </c>
      <c r="O1249" s="73">
        <v>3</v>
      </c>
      <c r="P1249" s="73">
        <v>160</v>
      </c>
      <c r="S1249" s="73">
        <v>0</v>
      </c>
    </row>
    <row r="1250" spans="1:19">
      <c r="A1250" s="73">
        <v>1249</v>
      </c>
      <c r="C1250" s="73" t="s">
        <v>3781</v>
      </c>
      <c r="E1250" s="73">
        <v>2</v>
      </c>
      <c r="H1250" s="73">
        <v>1609</v>
      </c>
      <c r="I1250" s="73">
        <v>2</v>
      </c>
      <c r="J1250" s="73">
        <v>26</v>
      </c>
      <c r="K1250" s="73">
        <v>1609</v>
      </c>
      <c r="L1250" s="73">
        <v>5</v>
      </c>
      <c r="N1250" s="73">
        <v>12</v>
      </c>
      <c r="O1250" s="73">
        <v>3</v>
      </c>
      <c r="P1250" s="73">
        <v>160</v>
      </c>
      <c r="R1250" s="73">
        <v>3</v>
      </c>
      <c r="S1250" s="73">
        <v>0</v>
      </c>
    </row>
    <row r="1251" spans="1:19">
      <c r="A1251" s="73">
        <v>1250</v>
      </c>
      <c r="B1251" s="74" t="s">
        <v>2901</v>
      </c>
      <c r="C1251" s="73" t="s">
        <v>3782</v>
      </c>
      <c r="E1251" s="73">
        <v>2</v>
      </c>
      <c r="G1251" s="73">
        <v>5000</v>
      </c>
      <c r="H1251" s="73">
        <v>1610</v>
      </c>
      <c r="K1251" s="73">
        <v>1614</v>
      </c>
      <c r="N1251" s="73">
        <v>4</v>
      </c>
      <c r="O1251" s="73">
        <v>3</v>
      </c>
      <c r="P1251" s="73">
        <v>161</v>
      </c>
      <c r="S1251" s="73">
        <v>4</v>
      </c>
    </row>
    <row r="1252" spans="1:19">
      <c r="A1252" s="73">
        <v>1251</v>
      </c>
      <c r="C1252" s="73" t="s">
        <v>3783</v>
      </c>
      <c r="E1252" s="73">
        <v>2</v>
      </c>
      <c r="H1252" s="73">
        <v>1610</v>
      </c>
      <c r="K1252" s="73">
        <v>1611</v>
      </c>
      <c r="N1252" s="73">
        <v>4</v>
      </c>
      <c r="O1252" s="73">
        <v>3</v>
      </c>
      <c r="P1252" s="73">
        <v>161</v>
      </c>
      <c r="S1252" s="73">
        <v>1</v>
      </c>
    </row>
    <row r="1253" spans="1:19">
      <c r="A1253" s="73">
        <v>1252</v>
      </c>
      <c r="C1253" s="73" t="s">
        <v>3784</v>
      </c>
      <c r="E1253" s="73">
        <v>2</v>
      </c>
      <c r="H1253" s="73">
        <v>1610</v>
      </c>
      <c r="K1253" s="73">
        <v>1613</v>
      </c>
      <c r="N1253" s="73">
        <v>6</v>
      </c>
      <c r="O1253" s="73">
        <v>3</v>
      </c>
      <c r="P1253" s="73">
        <v>161</v>
      </c>
      <c r="S1253" s="73">
        <v>3</v>
      </c>
    </row>
    <row r="1254" spans="1:19">
      <c r="A1254" s="73">
        <v>1253</v>
      </c>
      <c r="C1254" s="73" t="s">
        <v>3785</v>
      </c>
      <c r="E1254" s="73">
        <v>2</v>
      </c>
      <c r="H1254" s="73">
        <v>1610</v>
      </c>
      <c r="K1254" s="73">
        <v>1613</v>
      </c>
      <c r="N1254" s="73">
        <v>8</v>
      </c>
      <c r="O1254" s="73">
        <v>3</v>
      </c>
      <c r="P1254" s="73">
        <v>161</v>
      </c>
      <c r="S1254" s="73">
        <v>3</v>
      </c>
    </row>
    <row r="1255" spans="1:19">
      <c r="A1255" s="73">
        <v>1254</v>
      </c>
      <c r="C1255" s="73" t="s">
        <v>3786</v>
      </c>
      <c r="E1255" s="73">
        <v>3</v>
      </c>
      <c r="H1255" s="73">
        <v>1610</v>
      </c>
      <c r="K1255" s="73">
        <v>1633</v>
      </c>
      <c r="N1255" s="73">
        <v>9</v>
      </c>
      <c r="O1255" s="73">
        <v>3</v>
      </c>
      <c r="P1255" s="73">
        <v>161</v>
      </c>
      <c r="S1255" s="73">
        <v>23</v>
      </c>
    </row>
    <row r="1256" spans="1:19">
      <c r="A1256" s="73">
        <v>1255</v>
      </c>
      <c r="B1256" s="73" t="s">
        <v>3787</v>
      </c>
      <c r="C1256" s="73" t="s">
        <v>3788</v>
      </c>
      <c r="E1256" s="73">
        <v>2</v>
      </c>
      <c r="H1256" s="73">
        <v>1611</v>
      </c>
      <c r="K1256" s="73">
        <v>1612</v>
      </c>
      <c r="N1256" s="73">
        <v>4</v>
      </c>
      <c r="O1256" s="73">
        <v>3</v>
      </c>
      <c r="P1256" s="73">
        <v>161</v>
      </c>
      <c r="S1256" s="73">
        <v>1</v>
      </c>
    </row>
    <row r="1257" spans="1:19">
      <c r="A1257" s="73">
        <v>1256</v>
      </c>
      <c r="B1257" s="74" t="s">
        <v>3789</v>
      </c>
      <c r="C1257" s="73" t="s">
        <v>3790</v>
      </c>
      <c r="E1257" s="73">
        <v>2</v>
      </c>
      <c r="H1257" s="73">
        <v>1611</v>
      </c>
      <c r="I1257" s="73">
        <v>4</v>
      </c>
      <c r="J1257" s="73">
        <v>4</v>
      </c>
      <c r="K1257" s="73">
        <v>1613</v>
      </c>
      <c r="L1257" s="73">
        <v>1</v>
      </c>
      <c r="M1257" s="73">
        <v>20</v>
      </c>
      <c r="N1257" s="73">
        <v>3</v>
      </c>
      <c r="O1257" s="73">
        <v>3</v>
      </c>
      <c r="P1257" s="73">
        <v>161</v>
      </c>
      <c r="Q1257" s="73">
        <v>646</v>
      </c>
      <c r="R1257" s="73">
        <v>21</v>
      </c>
      <c r="S1257" s="73">
        <v>2</v>
      </c>
    </row>
    <row r="1258" spans="1:19">
      <c r="A1258" s="73">
        <v>1257</v>
      </c>
      <c r="C1258" s="73" t="s">
        <v>3791</v>
      </c>
      <c r="E1258" s="73">
        <v>2</v>
      </c>
      <c r="H1258" s="73">
        <v>1611</v>
      </c>
      <c r="K1258" s="73">
        <v>1615</v>
      </c>
      <c r="N1258" s="73">
        <v>8</v>
      </c>
      <c r="O1258" s="73">
        <v>3</v>
      </c>
      <c r="P1258" s="73">
        <v>161</v>
      </c>
      <c r="S1258" s="73">
        <v>4</v>
      </c>
    </row>
    <row r="1259" spans="1:19">
      <c r="A1259" s="73">
        <v>1258</v>
      </c>
      <c r="C1259" s="73" t="s">
        <v>3792</v>
      </c>
      <c r="E1259" s="73">
        <v>2</v>
      </c>
      <c r="H1259" s="73">
        <v>1611</v>
      </c>
      <c r="K1259" s="73">
        <v>1628</v>
      </c>
      <c r="N1259" s="73">
        <v>11</v>
      </c>
      <c r="O1259" s="73">
        <v>3</v>
      </c>
      <c r="P1259" s="73">
        <v>161</v>
      </c>
      <c r="S1259" s="73">
        <v>17</v>
      </c>
    </row>
    <row r="1260" spans="1:19">
      <c r="A1260" s="73">
        <v>1259</v>
      </c>
      <c r="C1260" s="73" t="s">
        <v>3793</v>
      </c>
      <c r="E1260" s="73">
        <v>2</v>
      </c>
      <c r="H1260" s="73">
        <v>1612</v>
      </c>
      <c r="K1260" s="73">
        <v>1612</v>
      </c>
      <c r="N1260" s="73">
        <v>8</v>
      </c>
      <c r="O1260" s="73">
        <v>3</v>
      </c>
      <c r="P1260" s="73">
        <v>161</v>
      </c>
      <c r="S1260" s="73">
        <v>0</v>
      </c>
    </row>
    <row r="1261" spans="1:19">
      <c r="A1261" s="73">
        <v>1260</v>
      </c>
      <c r="B1261" s="73" t="s">
        <v>3794</v>
      </c>
      <c r="C1261" s="73" t="s">
        <v>3795</v>
      </c>
      <c r="E1261" s="73">
        <v>2</v>
      </c>
      <c r="H1261" s="73">
        <v>1612</v>
      </c>
      <c r="K1261" s="73">
        <v>1630</v>
      </c>
      <c r="N1261" s="73">
        <v>10</v>
      </c>
      <c r="O1261" s="73">
        <v>3</v>
      </c>
      <c r="P1261" s="73">
        <v>161</v>
      </c>
      <c r="S1261" s="73">
        <v>18</v>
      </c>
    </row>
    <row r="1262" spans="1:19">
      <c r="A1262" s="73">
        <v>1261</v>
      </c>
      <c r="B1262" s="74" t="s">
        <v>497</v>
      </c>
      <c r="C1262" s="73" t="s">
        <v>3796</v>
      </c>
      <c r="E1262" s="73">
        <v>2</v>
      </c>
      <c r="G1262" s="73">
        <v>8000</v>
      </c>
      <c r="H1262" s="73">
        <v>1613</v>
      </c>
      <c r="K1262" s="73">
        <v>1617</v>
      </c>
      <c r="L1262" s="73">
        <v>2</v>
      </c>
      <c r="M1262" s="73">
        <v>27</v>
      </c>
      <c r="N1262" s="73">
        <v>4</v>
      </c>
      <c r="O1262" s="73">
        <v>3</v>
      </c>
      <c r="P1262" s="73">
        <v>161</v>
      </c>
      <c r="S1262" s="73">
        <v>4</v>
      </c>
    </row>
    <row r="1263" spans="1:19">
      <c r="A1263" s="73">
        <v>1262</v>
      </c>
      <c r="B1263" s="73" t="s">
        <v>3797</v>
      </c>
      <c r="C1263" s="73" t="s">
        <v>3798</v>
      </c>
      <c r="E1263" s="73">
        <v>2</v>
      </c>
      <c r="G1263" s="73">
        <v>2000</v>
      </c>
      <c r="H1263" s="73">
        <v>1613</v>
      </c>
      <c r="K1263" s="73">
        <v>1617</v>
      </c>
      <c r="N1263" s="73">
        <v>3</v>
      </c>
      <c r="O1263" s="73">
        <v>3</v>
      </c>
      <c r="P1263" s="73">
        <v>161</v>
      </c>
      <c r="S1263" s="73">
        <v>4</v>
      </c>
    </row>
    <row r="1264" spans="1:19">
      <c r="A1264" s="73">
        <v>1263</v>
      </c>
      <c r="C1264" s="73" t="s">
        <v>3799</v>
      </c>
      <c r="E1264" s="73">
        <v>2</v>
      </c>
      <c r="H1264" s="73">
        <v>1613</v>
      </c>
      <c r="I1264" s="73">
        <v>9</v>
      </c>
      <c r="K1264" s="73">
        <v>1613</v>
      </c>
      <c r="N1264" s="73">
        <v>4</v>
      </c>
      <c r="O1264" s="73">
        <v>3</v>
      </c>
      <c r="P1264" s="73">
        <v>161</v>
      </c>
      <c r="S1264" s="73">
        <v>0</v>
      </c>
    </row>
    <row r="1265" spans="1:19">
      <c r="A1265" s="73">
        <v>1264</v>
      </c>
      <c r="C1265" s="73" t="s">
        <v>3800</v>
      </c>
      <c r="E1265" s="73">
        <v>3</v>
      </c>
      <c r="H1265" s="73">
        <v>1613</v>
      </c>
      <c r="K1265" s="73">
        <v>1613</v>
      </c>
      <c r="N1265" s="73">
        <v>4</v>
      </c>
      <c r="O1265" s="73">
        <v>3</v>
      </c>
      <c r="P1265" s="73">
        <v>161</v>
      </c>
      <c r="S1265" s="73">
        <v>0</v>
      </c>
    </row>
    <row r="1266" spans="1:19">
      <c r="A1266" s="73">
        <v>1265</v>
      </c>
      <c r="C1266" s="73" t="s">
        <v>3801</v>
      </c>
      <c r="E1266" s="73">
        <v>3</v>
      </c>
      <c r="H1266" s="73">
        <v>1613</v>
      </c>
      <c r="K1266" s="73">
        <v>1613</v>
      </c>
      <c r="N1266" s="73">
        <v>4</v>
      </c>
      <c r="O1266" s="73">
        <v>3</v>
      </c>
      <c r="P1266" s="73">
        <v>161</v>
      </c>
      <c r="S1266" s="73">
        <v>0</v>
      </c>
    </row>
    <row r="1267" spans="1:19">
      <c r="A1267" s="73">
        <v>1266</v>
      </c>
      <c r="C1267" s="73" t="s">
        <v>3802</v>
      </c>
      <c r="E1267" s="73">
        <v>2</v>
      </c>
      <c r="H1267" s="73">
        <v>1613</v>
      </c>
      <c r="K1267" s="73">
        <v>1613</v>
      </c>
      <c r="N1267" s="73">
        <v>4</v>
      </c>
      <c r="O1267" s="73">
        <v>3</v>
      </c>
      <c r="P1267" s="73">
        <v>161</v>
      </c>
      <c r="S1267" s="73">
        <v>0</v>
      </c>
    </row>
    <row r="1268" spans="1:19">
      <c r="A1268" s="73">
        <v>1267</v>
      </c>
      <c r="C1268" s="73" t="s">
        <v>3803</v>
      </c>
      <c r="E1268" s="73">
        <v>2</v>
      </c>
      <c r="H1268" s="73">
        <v>1613</v>
      </c>
      <c r="K1268" s="73">
        <v>1613</v>
      </c>
      <c r="N1268" s="73">
        <v>11</v>
      </c>
      <c r="O1268" s="73">
        <v>3</v>
      </c>
      <c r="P1268" s="73">
        <v>161</v>
      </c>
      <c r="S1268" s="73">
        <v>0</v>
      </c>
    </row>
    <row r="1269" spans="1:19">
      <c r="A1269" s="73">
        <v>1268</v>
      </c>
      <c r="C1269" s="73" t="s">
        <v>3804</v>
      </c>
      <c r="E1269" s="73">
        <v>2</v>
      </c>
      <c r="H1269" s="73">
        <v>1614</v>
      </c>
      <c r="K1269" s="73">
        <v>1615</v>
      </c>
      <c r="N1269" s="73">
        <v>3</v>
      </c>
      <c r="O1269" s="73">
        <v>3</v>
      </c>
      <c r="P1269" s="73">
        <v>161</v>
      </c>
      <c r="S1269" s="73">
        <v>1</v>
      </c>
    </row>
    <row r="1270" spans="1:19">
      <c r="A1270" s="73">
        <v>1269</v>
      </c>
      <c r="C1270" s="73" t="s">
        <v>3805</v>
      </c>
      <c r="E1270" s="73">
        <v>2</v>
      </c>
      <c r="H1270" s="73">
        <v>1614</v>
      </c>
      <c r="K1270" s="73">
        <v>1615</v>
      </c>
      <c r="N1270" s="73">
        <v>4</v>
      </c>
      <c r="O1270" s="73">
        <v>3</v>
      </c>
      <c r="P1270" s="73">
        <v>161</v>
      </c>
      <c r="S1270" s="73">
        <v>1</v>
      </c>
    </row>
    <row r="1271" spans="1:19">
      <c r="A1271" s="73">
        <v>1270</v>
      </c>
      <c r="B1271" s="73" t="s">
        <v>3806</v>
      </c>
      <c r="C1271" s="73" t="s">
        <v>3807</v>
      </c>
      <c r="E1271" s="73">
        <v>2</v>
      </c>
      <c r="H1271" s="73">
        <v>1614</v>
      </c>
      <c r="I1271" s="73">
        <v>2</v>
      </c>
      <c r="J1271" s="73">
        <v>19</v>
      </c>
      <c r="K1271" s="73">
        <v>1614</v>
      </c>
      <c r="L1271" s="73">
        <v>5</v>
      </c>
      <c r="M1271" s="73">
        <v>15</v>
      </c>
      <c r="N1271" s="73">
        <v>3</v>
      </c>
      <c r="O1271" s="73">
        <v>3</v>
      </c>
      <c r="P1271" s="73">
        <v>161</v>
      </c>
      <c r="Q1271" s="73">
        <v>86</v>
      </c>
      <c r="R1271" s="73">
        <v>3</v>
      </c>
      <c r="S1271" s="73">
        <v>0</v>
      </c>
    </row>
    <row r="1272" spans="1:19">
      <c r="A1272" s="73">
        <v>1271</v>
      </c>
      <c r="B1272" s="73" t="s">
        <v>3808</v>
      </c>
      <c r="C1272" s="73" t="s">
        <v>3809</v>
      </c>
      <c r="E1272" s="73">
        <v>2</v>
      </c>
      <c r="H1272" s="73">
        <v>1614</v>
      </c>
      <c r="K1272" s="73">
        <v>1614</v>
      </c>
      <c r="N1272" s="73">
        <v>3</v>
      </c>
      <c r="O1272" s="73">
        <v>3</v>
      </c>
      <c r="P1272" s="73">
        <v>161</v>
      </c>
      <c r="S1272" s="73">
        <v>0</v>
      </c>
    </row>
    <row r="1273" spans="1:19">
      <c r="A1273" s="73">
        <v>1272</v>
      </c>
      <c r="C1273" s="73" t="s">
        <v>3810</v>
      </c>
      <c r="E1273" s="73">
        <v>2</v>
      </c>
      <c r="H1273" s="73">
        <v>1614</v>
      </c>
      <c r="K1273" s="73">
        <v>1614</v>
      </c>
      <c r="N1273" s="73">
        <v>4</v>
      </c>
      <c r="O1273" s="73">
        <v>3</v>
      </c>
      <c r="P1273" s="73">
        <v>161</v>
      </c>
      <c r="S1273" s="73">
        <v>0</v>
      </c>
    </row>
    <row r="1274" spans="1:19">
      <c r="A1274" s="73">
        <v>1273</v>
      </c>
      <c r="C1274" s="73" t="s">
        <v>3811</v>
      </c>
      <c r="E1274" s="73">
        <v>3</v>
      </c>
      <c r="H1274" s="73">
        <v>1614</v>
      </c>
      <c r="K1274" s="73">
        <v>1641</v>
      </c>
      <c r="N1274" s="73">
        <v>8</v>
      </c>
      <c r="O1274" s="73">
        <v>3</v>
      </c>
      <c r="P1274" s="73">
        <v>161</v>
      </c>
      <c r="S1274" s="73">
        <v>27</v>
      </c>
    </row>
    <row r="1275" spans="1:19">
      <c r="A1275" s="73">
        <v>1274</v>
      </c>
      <c r="C1275" s="73" t="s">
        <v>3812</v>
      </c>
      <c r="E1275" s="73">
        <v>2</v>
      </c>
      <c r="H1275" s="73">
        <v>1614</v>
      </c>
      <c r="K1275" s="73">
        <v>1614</v>
      </c>
      <c r="N1275" s="73">
        <v>8</v>
      </c>
      <c r="O1275" s="73">
        <v>3</v>
      </c>
      <c r="P1275" s="73">
        <v>161</v>
      </c>
      <c r="S1275" s="73">
        <v>0</v>
      </c>
    </row>
    <row r="1276" spans="1:19">
      <c r="A1276" s="73">
        <v>1275</v>
      </c>
      <c r="C1276" s="73" t="s">
        <v>3813</v>
      </c>
      <c r="D1276" s="73">
        <v>740</v>
      </c>
      <c r="E1276" s="73">
        <v>3</v>
      </c>
      <c r="G1276" s="73">
        <v>18350</v>
      </c>
      <c r="H1276" s="73">
        <v>1614</v>
      </c>
      <c r="I1276" s="73">
        <v>10</v>
      </c>
      <c r="J1276" s="73">
        <v>1</v>
      </c>
      <c r="K1276" s="73">
        <v>1615</v>
      </c>
      <c r="L1276" s="73">
        <v>5</v>
      </c>
      <c r="M1276" s="73">
        <v>8</v>
      </c>
      <c r="N1276" s="73">
        <v>12</v>
      </c>
      <c r="O1276" s="73">
        <v>3</v>
      </c>
      <c r="P1276" s="73">
        <v>161</v>
      </c>
      <c r="Q1276" s="73">
        <v>217</v>
      </c>
      <c r="R1276" s="73">
        <v>7</v>
      </c>
      <c r="S1276" s="73">
        <v>1</v>
      </c>
    </row>
    <row r="1277" spans="1:19">
      <c r="A1277" s="73">
        <v>1276</v>
      </c>
      <c r="B1277" s="74" t="s">
        <v>3814</v>
      </c>
      <c r="C1277" s="73" t="s">
        <v>3815</v>
      </c>
      <c r="E1277" s="73">
        <v>2</v>
      </c>
      <c r="G1277" s="73">
        <v>2250</v>
      </c>
      <c r="H1277" s="73">
        <v>1615</v>
      </c>
      <c r="K1277" s="73">
        <v>1617</v>
      </c>
      <c r="N1277" s="73">
        <v>3</v>
      </c>
      <c r="O1277" s="73">
        <v>3</v>
      </c>
      <c r="P1277" s="73">
        <v>161</v>
      </c>
      <c r="S1277" s="73">
        <v>2</v>
      </c>
    </row>
    <row r="1278" spans="1:19">
      <c r="A1278" s="73">
        <v>1277</v>
      </c>
      <c r="B1278" s="73" t="s">
        <v>3816</v>
      </c>
      <c r="C1278" s="73" t="s">
        <v>3817</v>
      </c>
      <c r="E1278" s="73">
        <v>2</v>
      </c>
      <c r="H1278" s="73">
        <v>1615</v>
      </c>
      <c r="I1278" s="73">
        <v>8</v>
      </c>
      <c r="J1278" s="73">
        <v>9</v>
      </c>
      <c r="K1278" s="73">
        <v>1616</v>
      </c>
      <c r="L1278" s="73">
        <v>5</v>
      </c>
      <c r="N1278" s="73">
        <v>3</v>
      </c>
      <c r="O1278" s="73">
        <v>3</v>
      </c>
      <c r="P1278" s="73">
        <v>161</v>
      </c>
      <c r="R1278" s="73">
        <v>9</v>
      </c>
      <c r="S1278" s="73">
        <v>1</v>
      </c>
    </row>
    <row r="1279" spans="1:19">
      <c r="A1279" s="73">
        <v>1278</v>
      </c>
      <c r="B1279" s="74" t="s">
        <v>3818</v>
      </c>
      <c r="C1279" s="73" t="s">
        <v>3819</v>
      </c>
      <c r="E1279" s="73">
        <v>4</v>
      </c>
      <c r="G1279" s="73">
        <v>6000</v>
      </c>
      <c r="H1279" s="73">
        <v>1615</v>
      </c>
      <c r="K1279" s="73">
        <v>1618</v>
      </c>
      <c r="N1279" s="73">
        <v>3</v>
      </c>
      <c r="O1279" s="73">
        <v>3</v>
      </c>
      <c r="P1279" s="73">
        <v>161</v>
      </c>
      <c r="S1279" s="73">
        <v>3</v>
      </c>
    </row>
    <row r="1280" spans="1:19">
      <c r="A1280" s="73">
        <v>1279</v>
      </c>
      <c r="C1280" s="73" t="s">
        <v>3820</v>
      </c>
      <c r="E1280" s="73">
        <v>2</v>
      </c>
      <c r="H1280" s="73">
        <v>1615</v>
      </c>
      <c r="K1280" s="73">
        <v>1616</v>
      </c>
      <c r="N1280" s="73">
        <v>4</v>
      </c>
      <c r="O1280" s="73">
        <v>3</v>
      </c>
      <c r="P1280" s="73">
        <v>161</v>
      </c>
      <c r="S1280" s="73">
        <v>1</v>
      </c>
    </row>
    <row r="1281" spans="1:19">
      <c r="A1281" s="73">
        <v>1280</v>
      </c>
      <c r="C1281" s="73" t="s">
        <v>3821</v>
      </c>
      <c r="E1281" s="73">
        <v>2</v>
      </c>
      <c r="H1281" s="73">
        <v>1615</v>
      </c>
      <c r="K1281" s="73">
        <v>1616</v>
      </c>
      <c r="N1281" s="73">
        <v>8</v>
      </c>
      <c r="O1281" s="73">
        <v>3</v>
      </c>
      <c r="P1281" s="73">
        <v>161</v>
      </c>
      <c r="S1281" s="73">
        <v>1</v>
      </c>
    </row>
    <row r="1282" spans="1:19">
      <c r="A1282" s="73">
        <v>1281</v>
      </c>
      <c r="C1282" s="73" t="s">
        <v>3822</v>
      </c>
      <c r="E1282" s="73">
        <v>2</v>
      </c>
      <c r="H1282" s="73">
        <v>1615</v>
      </c>
      <c r="K1282" s="73">
        <v>1615</v>
      </c>
      <c r="N1282" s="73">
        <v>11</v>
      </c>
      <c r="O1282" s="73">
        <v>3</v>
      </c>
      <c r="P1282" s="73">
        <v>161</v>
      </c>
      <c r="S1282" s="73">
        <v>0</v>
      </c>
    </row>
    <row r="1283" spans="1:19">
      <c r="A1283" s="73">
        <v>1282</v>
      </c>
      <c r="C1283" s="73" t="s">
        <v>3823</v>
      </c>
      <c r="E1283" s="73">
        <v>2</v>
      </c>
      <c r="H1283" s="73">
        <v>1615</v>
      </c>
      <c r="K1283" s="73">
        <v>1615</v>
      </c>
      <c r="N1283" s="73">
        <v>11</v>
      </c>
      <c r="O1283" s="73">
        <v>3</v>
      </c>
      <c r="P1283" s="73">
        <v>161</v>
      </c>
      <c r="S1283" s="73">
        <v>0</v>
      </c>
    </row>
    <row r="1284" spans="1:19">
      <c r="A1284" s="73">
        <v>1283</v>
      </c>
      <c r="C1284" s="73" t="s">
        <v>3824</v>
      </c>
      <c r="E1284" s="73">
        <v>3</v>
      </c>
      <c r="G1284" s="73">
        <v>9000</v>
      </c>
      <c r="H1284" s="73">
        <v>1616</v>
      </c>
      <c r="K1284" s="73">
        <v>1617</v>
      </c>
      <c r="N1284" s="73">
        <v>4</v>
      </c>
      <c r="O1284" s="73">
        <v>3</v>
      </c>
      <c r="P1284" s="73">
        <v>161</v>
      </c>
      <c r="S1284" s="73">
        <v>1</v>
      </c>
    </row>
    <row r="1285" spans="1:19">
      <c r="A1285" s="73">
        <v>1284</v>
      </c>
      <c r="C1285" s="73" t="s">
        <v>3825</v>
      </c>
      <c r="E1285" s="73">
        <v>2</v>
      </c>
      <c r="H1285" s="73">
        <v>1616</v>
      </c>
      <c r="K1285" s="73">
        <v>1617</v>
      </c>
      <c r="N1285" s="73">
        <v>4</v>
      </c>
      <c r="O1285" s="73">
        <v>3</v>
      </c>
      <c r="P1285" s="73">
        <v>161</v>
      </c>
      <c r="S1285" s="73">
        <v>1</v>
      </c>
    </row>
    <row r="1286" spans="1:19">
      <c r="A1286" s="73">
        <v>1285</v>
      </c>
      <c r="B1286" s="73" t="s">
        <v>3740</v>
      </c>
      <c r="C1286" s="73" t="s">
        <v>3826</v>
      </c>
      <c r="E1286" s="73">
        <v>2</v>
      </c>
      <c r="H1286" s="73">
        <v>1616</v>
      </c>
      <c r="K1286" s="73">
        <v>1618</v>
      </c>
      <c r="N1286" s="73">
        <v>5</v>
      </c>
      <c r="O1286" s="73">
        <v>3</v>
      </c>
      <c r="P1286" s="73">
        <v>161</v>
      </c>
      <c r="S1286" s="73">
        <v>2</v>
      </c>
    </row>
    <row r="1287" spans="1:19">
      <c r="A1287" s="73">
        <v>1286</v>
      </c>
      <c r="C1287" s="73" t="s">
        <v>3827</v>
      </c>
      <c r="E1287" s="73">
        <v>2</v>
      </c>
      <c r="H1287" s="73">
        <v>1616</v>
      </c>
      <c r="K1287" s="73">
        <v>1616</v>
      </c>
      <c r="N1287" s="73">
        <v>9</v>
      </c>
      <c r="O1287" s="73">
        <v>3</v>
      </c>
      <c r="P1287" s="73">
        <v>161</v>
      </c>
      <c r="S1287" s="73">
        <v>0</v>
      </c>
    </row>
    <row r="1288" spans="1:19">
      <c r="A1288" s="73">
        <v>1287</v>
      </c>
      <c r="C1288" s="73" t="s">
        <v>3828</v>
      </c>
      <c r="E1288" s="73">
        <v>2</v>
      </c>
      <c r="H1288" s="73">
        <v>1616</v>
      </c>
      <c r="K1288" s="73">
        <v>1618</v>
      </c>
      <c r="N1288" s="73">
        <v>3</v>
      </c>
      <c r="O1288" s="73">
        <v>3</v>
      </c>
      <c r="P1288" s="73">
        <v>161</v>
      </c>
      <c r="S1288" s="73">
        <v>2</v>
      </c>
    </row>
    <row r="1289" spans="1:19">
      <c r="A1289" s="73">
        <v>1288</v>
      </c>
      <c r="C1289" s="73" t="s">
        <v>3829</v>
      </c>
      <c r="E1289" s="73">
        <v>2</v>
      </c>
      <c r="H1289" s="73">
        <v>1616</v>
      </c>
      <c r="K1289" s="73">
        <v>1619</v>
      </c>
      <c r="N1289" s="73">
        <v>11</v>
      </c>
      <c r="O1289" s="73">
        <v>3</v>
      </c>
      <c r="P1289" s="73">
        <v>161</v>
      </c>
      <c r="S1289" s="73">
        <v>3</v>
      </c>
    </row>
    <row r="1290" spans="1:19">
      <c r="A1290" s="73">
        <v>1289</v>
      </c>
      <c r="C1290" s="73" t="s">
        <v>3830</v>
      </c>
      <c r="E1290" s="73">
        <v>3</v>
      </c>
      <c r="H1290" s="73">
        <v>1616</v>
      </c>
      <c r="K1290" s="73">
        <v>1620</v>
      </c>
      <c r="N1290" s="73">
        <v>12</v>
      </c>
      <c r="O1290" s="73">
        <v>3</v>
      </c>
      <c r="P1290" s="73">
        <v>161</v>
      </c>
      <c r="S1290" s="73">
        <v>4</v>
      </c>
    </row>
    <row r="1291" spans="1:19">
      <c r="A1291" s="73">
        <v>1290</v>
      </c>
      <c r="B1291" s="73" t="s">
        <v>3831</v>
      </c>
      <c r="C1291" s="73" t="s">
        <v>3832</v>
      </c>
      <c r="E1291" s="73">
        <v>2</v>
      </c>
      <c r="H1291" s="73">
        <v>1617</v>
      </c>
      <c r="K1291" s="73">
        <v>1617</v>
      </c>
      <c r="N1291" s="73">
        <v>3</v>
      </c>
      <c r="O1291" s="73">
        <v>3</v>
      </c>
      <c r="P1291" s="73">
        <v>161</v>
      </c>
      <c r="S1291" s="73">
        <v>0</v>
      </c>
    </row>
    <row r="1292" spans="1:19">
      <c r="A1292" s="73">
        <v>1291</v>
      </c>
      <c r="B1292" s="73" t="s">
        <v>3833</v>
      </c>
      <c r="C1292" s="73" t="s">
        <v>3834</v>
      </c>
      <c r="E1292" s="73">
        <v>2</v>
      </c>
      <c r="H1292" s="73">
        <v>1617</v>
      </c>
      <c r="K1292" s="73">
        <v>1618</v>
      </c>
      <c r="L1292" s="73">
        <v>11</v>
      </c>
      <c r="M1292" s="73">
        <v>18</v>
      </c>
      <c r="N1292" s="73">
        <v>4</v>
      </c>
      <c r="O1292" s="73">
        <v>3</v>
      </c>
      <c r="P1292" s="73">
        <v>161</v>
      </c>
      <c r="S1292" s="73">
        <v>1</v>
      </c>
    </row>
    <row r="1293" spans="1:19">
      <c r="A1293" s="73">
        <v>1292</v>
      </c>
      <c r="C1293" s="73" t="s">
        <v>3835</v>
      </c>
      <c r="E1293" s="73">
        <v>2</v>
      </c>
      <c r="G1293" s="73">
        <v>8000</v>
      </c>
      <c r="H1293" s="73">
        <v>1617</v>
      </c>
      <c r="K1293" s="73">
        <v>1618</v>
      </c>
      <c r="L1293" s="73">
        <v>12</v>
      </c>
      <c r="M1293" s="73">
        <v>1</v>
      </c>
      <c r="N1293" s="73">
        <v>4</v>
      </c>
      <c r="O1293" s="73">
        <v>3</v>
      </c>
      <c r="P1293" s="73">
        <v>161</v>
      </c>
      <c r="S1293" s="73">
        <v>1</v>
      </c>
    </row>
    <row r="1294" spans="1:19">
      <c r="A1294" s="73">
        <v>1293</v>
      </c>
      <c r="C1294" s="73" t="s">
        <v>3836</v>
      </c>
      <c r="E1294" s="73">
        <v>2</v>
      </c>
      <c r="H1294" s="73">
        <v>1617</v>
      </c>
      <c r="K1294" s="73">
        <v>1617</v>
      </c>
      <c r="N1294" s="73">
        <v>4</v>
      </c>
      <c r="O1294" s="73">
        <v>3</v>
      </c>
      <c r="P1294" s="73">
        <v>161</v>
      </c>
      <c r="S1294" s="73">
        <v>0</v>
      </c>
    </row>
    <row r="1295" spans="1:19">
      <c r="A1295" s="73">
        <v>1294</v>
      </c>
      <c r="B1295" s="74" t="s">
        <v>3837</v>
      </c>
      <c r="C1295" s="73" t="s">
        <v>3838</v>
      </c>
      <c r="E1295" s="73">
        <v>2</v>
      </c>
      <c r="G1295" s="73">
        <v>5000</v>
      </c>
      <c r="H1295" s="73">
        <v>1617</v>
      </c>
      <c r="K1295" s="73">
        <v>1621</v>
      </c>
      <c r="N1295" s="73">
        <v>3</v>
      </c>
      <c r="O1295" s="73">
        <v>3</v>
      </c>
      <c r="P1295" s="73">
        <v>161</v>
      </c>
      <c r="S1295" s="73">
        <v>4</v>
      </c>
    </row>
    <row r="1296" spans="1:19">
      <c r="A1296" s="73">
        <v>1295</v>
      </c>
      <c r="B1296" s="74" t="s">
        <v>3839</v>
      </c>
      <c r="C1296" s="73" t="s">
        <v>3840</v>
      </c>
      <c r="F1296" s="73">
        <v>2073000</v>
      </c>
      <c r="G1296" s="73">
        <v>8000000</v>
      </c>
      <c r="H1296" s="73">
        <v>1618</v>
      </c>
      <c r="I1296" s="73">
        <v>7</v>
      </c>
      <c r="K1296" s="73">
        <v>1648</v>
      </c>
      <c r="L1296" s="73">
        <v>10</v>
      </c>
      <c r="M1296" s="73">
        <v>24</v>
      </c>
      <c r="N1296" s="73">
        <v>3</v>
      </c>
      <c r="O1296" s="73">
        <v>3</v>
      </c>
      <c r="P1296" s="73">
        <v>161</v>
      </c>
      <c r="R1296" s="73">
        <v>363</v>
      </c>
      <c r="S1296" s="73">
        <v>30</v>
      </c>
    </row>
    <row r="1297" spans="1:19">
      <c r="A1297" s="73">
        <v>1296</v>
      </c>
      <c r="B1297" s="74" t="s">
        <v>3841</v>
      </c>
      <c r="C1297" s="73" t="s">
        <v>3842</v>
      </c>
      <c r="E1297" s="73">
        <v>9</v>
      </c>
      <c r="G1297" s="73">
        <v>250000</v>
      </c>
      <c r="H1297" s="73">
        <v>1618</v>
      </c>
      <c r="I1297" s="73">
        <v>7</v>
      </c>
      <c r="K1297" s="73">
        <v>1622</v>
      </c>
      <c r="L1297" s="73">
        <v>6</v>
      </c>
      <c r="M1297" s="73">
        <v>20</v>
      </c>
      <c r="N1297" s="73">
        <v>3</v>
      </c>
      <c r="O1297" s="73">
        <v>3</v>
      </c>
      <c r="P1297" s="73">
        <v>161</v>
      </c>
      <c r="R1297" s="73">
        <v>47</v>
      </c>
      <c r="S1297" s="73">
        <v>4</v>
      </c>
    </row>
    <row r="1298" spans="1:19">
      <c r="A1298" s="73">
        <v>1297</v>
      </c>
      <c r="B1298" s="74" t="s">
        <v>3843</v>
      </c>
      <c r="C1298" s="73" t="s">
        <v>3844</v>
      </c>
      <c r="E1298" s="73">
        <v>2</v>
      </c>
      <c r="H1298" s="73">
        <v>1618</v>
      </c>
      <c r="I1298" s="73">
        <v>7</v>
      </c>
      <c r="K1298" s="73">
        <v>1620</v>
      </c>
      <c r="L1298" s="73">
        <v>7</v>
      </c>
      <c r="M1298" s="73">
        <v>3</v>
      </c>
      <c r="N1298" s="73">
        <v>3</v>
      </c>
      <c r="O1298" s="73">
        <v>3</v>
      </c>
      <c r="P1298" s="73">
        <v>161</v>
      </c>
      <c r="R1298" s="73">
        <v>24</v>
      </c>
      <c r="S1298" s="73">
        <v>2</v>
      </c>
    </row>
    <row r="1299" spans="1:19">
      <c r="A1299" s="73">
        <v>1298</v>
      </c>
      <c r="C1299" s="73" t="s">
        <v>3845</v>
      </c>
      <c r="E1299" s="73">
        <v>2</v>
      </c>
      <c r="H1299" s="73">
        <v>1618</v>
      </c>
      <c r="K1299" s="73">
        <v>1618</v>
      </c>
      <c r="N1299" s="73">
        <v>3</v>
      </c>
      <c r="O1299" s="73">
        <v>3</v>
      </c>
      <c r="P1299" s="73">
        <v>161</v>
      </c>
      <c r="S1299" s="73">
        <v>0</v>
      </c>
    </row>
    <row r="1300" spans="1:19">
      <c r="A1300" s="73">
        <v>1299</v>
      </c>
      <c r="B1300" s="74" t="s">
        <v>3431</v>
      </c>
      <c r="C1300" s="73" t="s">
        <v>3846</v>
      </c>
      <c r="E1300" s="73">
        <v>2</v>
      </c>
      <c r="G1300" s="73">
        <v>2000</v>
      </c>
      <c r="H1300" s="73">
        <v>1618</v>
      </c>
      <c r="K1300" s="73">
        <v>1619</v>
      </c>
      <c r="N1300" s="73">
        <v>4</v>
      </c>
      <c r="O1300" s="73">
        <v>3</v>
      </c>
      <c r="P1300" s="73">
        <v>161</v>
      </c>
      <c r="S1300" s="73">
        <v>1</v>
      </c>
    </row>
    <row r="1301" spans="1:19">
      <c r="A1301" s="73">
        <v>1300</v>
      </c>
      <c r="C1301" s="73" t="s">
        <v>3847</v>
      </c>
      <c r="E1301" s="73">
        <v>2</v>
      </c>
      <c r="G1301" s="73">
        <v>94</v>
      </c>
      <c r="H1301" s="73">
        <v>1618</v>
      </c>
      <c r="K1301" s="73">
        <v>1618</v>
      </c>
      <c r="N1301" s="73">
        <v>8</v>
      </c>
      <c r="O1301" s="73">
        <v>3</v>
      </c>
      <c r="P1301" s="73">
        <v>161</v>
      </c>
      <c r="S1301" s="73">
        <v>0</v>
      </c>
    </row>
    <row r="1302" spans="1:19">
      <c r="A1302" s="73">
        <v>1301</v>
      </c>
      <c r="C1302" s="73" t="s">
        <v>3848</v>
      </c>
      <c r="E1302" s="73">
        <v>3</v>
      </c>
      <c r="H1302" s="73">
        <v>1618</v>
      </c>
      <c r="K1302" s="73">
        <v>1623</v>
      </c>
      <c r="N1302" s="73">
        <v>12</v>
      </c>
      <c r="O1302" s="73">
        <v>3</v>
      </c>
      <c r="P1302" s="73">
        <v>161</v>
      </c>
      <c r="S1302" s="73">
        <v>5</v>
      </c>
    </row>
    <row r="1303" spans="1:19">
      <c r="A1303" s="73">
        <v>1302</v>
      </c>
      <c r="C1303" s="73" t="s">
        <v>3849</v>
      </c>
      <c r="E1303" s="73">
        <v>2</v>
      </c>
      <c r="H1303" s="73">
        <v>1619</v>
      </c>
      <c r="K1303" s="73">
        <v>1619</v>
      </c>
      <c r="N1303" s="73">
        <v>6</v>
      </c>
      <c r="O1303" s="73">
        <v>3</v>
      </c>
      <c r="P1303" s="73">
        <v>161</v>
      </c>
      <c r="S1303" s="73">
        <v>0</v>
      </c>
    </row>
    <row r="1304" spans="1:19">
      <c r="A1304" s="73">
        <v>1303</v>
      </c>
      <c r="C1304" s="73" t="s">
        <v>3850</v>
      </c>
      <c r="E1304" s="73">
        <v>2</v>
      </c>
      <c r="H1304" s="73">
        <v>1619</v>
      </c>
      <c r="K1304" s="73">
        <v>1620</v>
      </c>
      <c r="L1304" s="73">
        <v>8</v>
      </c>
      <c r="N1304" s="73">
        <v>3</v>
      </c>
      <c r="O1304" s="73">
        <v>3</v>
      </c>
      <c r="P1304" s="73">
        <v>161</v>
      </c>
      <c r="S1304" s="73">
        <v>1</v>
      </c>
    </row>
    <row r="1305" spans="1:19">
      <c r="A1305" s="73">
        <v>1304</v>
      </c>
      <c r="C1305" s="73" t="s">
        <v>3851</v>
      </c>
      <c r="E1305" s="73">
        <v>2</v>
      </c>
      <c r="H1305" s="73">
        <v>1619</v>
      </c>
      <c r="K1305" s="73">
        <v>1619</v>
      </c>
      <c r="N1305" s="73">
        <v>11</v>
      </c>
      <c r="O1305" s="73">
        <v>3</v>
      </c>
      <c r="P1305" s="73">
        <v>161</v>
      </c>
      <c r="S1305" s="73">
        <v>0</v>
      </c>
    </row>
    <row r="1306" spans="1:19">
      <c r="A1306" s="73">
        <v>1305</v>
      </c>
      <c r="B1306" s="73" t="s">
        <v>3852</v>
      </c>
      <c r="C1306" s="73" t="s">
        <v>3853</v>
      </c>
      <c r="E1306" s="73">
        <v>2</v>
      </c>
      <c r="G1306" s="73">
        <v>10000</v>
      </c>
      <c r="H1306" s="73">
        <v>1619</v>
      </c>
      <c r="K1306" s="73">
        <v>1627</v>
      </c>
      <c r="N1306" s="73">
        <v>4</v>
      </c>
      <c r="O1306" s="73">
        <v>3</v>
      </c>
      <c r="P1306" s="73">
        <v>161</v>
      </c>
      <c r="S1306" s="73">
        <v>8</v>
      </c>
    </row>
    <row r="1307" spans="1:19">
      <c r="A1307" s="73">
        <v>1306</v>
      </c>
      <c r="C1307" s="73" t="s">
        <v>3854</v>
      </c>
      <c r="E1307" s="73">
        <v>2</v>
      </c>
      <c r="G1307" s="73">
        <v>47870</v>
      </c>
      <c r="H1307" s="73">
        <v>1619</v>
      </c>
      <c r="I1307" s="73">
        <v>3</v>
      </c>
      <c r="K1307" s="73">
        <v>1619</v>
      </c>
      <c r="L1307" s="73">
        <v>3</v>
      </c>
      <c r="N1307" s="73">
        <v>12</v>
      </c>
      <c r="O1307" s="73">
        <v>3</v>
      </c>
      <c r="P1307" s="73">
        <v>161</v>
      </c>
      <c r="R1307" s="73">
        <v>0</v>
      </c>
      <c r="S1307" s="73">
        <v>0</v>
      </c>
    </row>
    <row r="1308" spans="1:19">
      <c r="A1308" s="73">
        <v>1307</v>
      </c>
      <c r="C1308" s="73" t="s">
        <v>3855</v>
      </c>
      <c r="E1308" s="73">
        <v>2</v>
      </c>
      <c r="H1308" s="73">
        <v>1619</v>
      </c>
      <c r="K1308" s="73">
        <v>1622</v>
      </c>
      <c r="N1308" s="73">
        <v>12</v>
      </c>
      <c r="O1308" s="73">
        <v>3</v>
      </c>
      <c r="P1308" s="73">
        <v>161</v>
      </c>
      <c r="S1308" s="73">
        <v>3</v>
      </c>
    </row>
    <row r="1309" spans="1:19">
      <c r="A1309" s="73">
        <v>1308</v>
      </c>
      <c r="C1309" s="73" t="s">
        <v>3856</v>
      </c>
      <c r="D1309" s="73">
        <v>710</v>
      </c>
      <c r="E1309" s="73">
        <v>2</v>
      </c>
      <c r="H1309" s="73">
        <v>1619</v>
      </c>
      <c r="K1309" s="73">
        <v>1635</v>
      </c>
      <c r="N1309" s="73">
        <v>12</v>
      </c>
      <c r="O1309" s="73">
        <v>3</v>
      </c>
      <c r="P1309" s="73">
        <v>161</v>
      </c>
      <c r="S1309" s="73">
        <v>16</v>
      </c>
    </row>
    <row r="1310" spans="1:19">
      <c r="A1310" s="73">
        <v>1309</v>
      </c>
      <c r="B1310" s="73" t="s">
        <v>3857</v>
      </c>
      <c r="C1310" s="73" t="s">
        <v>3858</v>
      </c>
      <c r="E1310" s="73">
        <v>6</v>
      </c>
      <c r="H1310" s="73">
        <v>1620</v>
      </c>
      <c r="I1310" s="73">
        <v>7</v>
      </c>
      <c r="K1310" s="73">
        <v>1623</v>
      </c>
      <c r="L1310" s="73">
        <v>2</v>
      </c>
      <c r="M1310" s="73">
        <v>23</v>
      </c>
      <c r="N1310" s="73">
        <v>3</v>
      </c>
      <c r="O1310" s="73">
        <v>3</v>
      </c>
      <c r="P1310" s="73">
        <v>162</v>
      </c>
      <c r="R1310" s="73">
        <v>31</v>
      </c>
      <c r="S1310" s="73">
        <v>3</v>
      </c>
    </row>
    <row r="1311" spans="1:19">
      <c r="A1311" s="73">
        <v>1310</v>
      </c>
      <c r="B1311" s="73" t="s">
        <v>3859</v>
      </c>
      <c r="C1311" s="73" t="s">
        <v>3860</v>
      </c>
      <c r="E1311" s="73">
        <v>5</v>
      </c>
      <c r="G1311" s="73">
        <v>7500</v>
      </c>
      <c r="H1311" s="73">
        <v>1620</v>
      </c>
      <c r="I1311" s="73">
        <v>9</v>
      </c>
      <c r="J1311" s="73">
        <v>20</v>
      </c>
      <c r="K1311" s="73">
        <v>1621</v>
      </c>
      <c r="L1311" s="73">
        <v>10</v>
      </c>
      <c r="M1311" s="73">
        <v>9</v>
      </c>
      <c r="N1311" s="73">
        <v>4</v>
      </c>
      <c r="O1311" s="73">
        <v>3</v>
      </c>
      <c r="P1311" s="73">
        <v>162</v>
      </c>
      <c r="Q1311" s="73">
        <v>379</v>
      </c>
      <c r="R1311" s="73">
        <v>13</v>
      </c>
      <c r="S1311" s="73">
        <v>1</v>
      </c>
    </row>
    <row r="1312" spans="1:19">
      <c r="A1312" s="73">
        <v>1311</v>
      </c>
      <c r="C1312" s="73" t="s">
        <v>3861</v>
      </c>
      <c r="E1312" s="73">
        <v>2</v>
      </c>
      <c r="H1312" s="73">
        <v>1620</v>
      </c>
      <c r="K1312" s="73">
        <v>1620</v>
      </c>
      <c r="N1312" s="73">
        <v>3</v>
      </c>
      <c r="O1312" s="73">
        <v>3</v>
      </c>
      <c r="P1312" s="73">
        <v>162</v>
      </c>
      <c r="S1312" s="73">
        <v>0</v>
      </c>
    </row>
    <row r="1313" spans="1:19">
      <c r="A1313" s="73">
        <v>1312</v>
      </c>
      <c r="C1313" s="73" t="s">
        <v>3862</v>
      </c>
      <c r="E1313" s="73">
        <v>3</v>
      </c>
      <c r="H1313" s="73">
        <v>1620</v>
      </c>
      <c r="K1313" s="73">
        <v>1623</v>
      </c>
      <c r="N1313" s="73">
        <v>3</v>
      </c>
      <c r="O1313" s="73">
        <v>3</v>
      </c>
      <c r="P1313" s="73">
        <v>162</v>
      </c>
      <c r="S1313" s="73">
        <v>3</v>
      </c>
    </row>
    <row r="1314" spans="1:19">
      <c r="A1314" s="73">
        <v>1313</v>
      </c>
      <c r="C1314" s="73" t="s">
        <v>3863</v>
      </c>
      <c r="E1314" s="73">
        <v>2</v>
      </c>
      <c r="H1314" s="73">
        <v>1620</v>
      </c>
      <c r="K1314" s="73">
        <v>1635</v>
      </c>
      <c r="N1314" s="73">
        <v>3</v>
      </c>
      <c r="O1314" s="73">
        <v>3</v>
      </c>
      <c r="P1314" s="73">
        <v>162</v>
      </c>
      <c r="S1314" s="73">
        <v>15</v>
      </c>
    </row>
    <row r="1315" spans="1:19">
      <c r="A1315" s="73">
        <v>1314</v>
      </c>
      <c r="C1315" s="73" t="s">
        <v>3864</v>
      </c>
      <c r="E1315" s="73">
        <v>2</v>
      </c>
      <c r="H1315" s="73">
        <v>1620</v>
      </c>
      <c r="K1315" s="73">
        <v>1622</v>
      </c>
      <c r="N1315" s="73">
        <v>3</v>
      </c>
      <c r="O1315" s="73">
        <v>3</v>
      </c>
      <c r="P1315" s="73">
        <v>162</v>
      </c>
      <c r="S1315" s="73">
        <v>2</v>
      </c>
    </row>
    <row r="1316" spans="1:19">
      <c r="A1316" s="73">
        <v>1315</v>
      </c>
      <c r="C1316" s="73" t="s">
        <v>3865</v>
      </c>
      <c r="E1316" s="73">
        <v>3</v>
      </c>
      <c r="H1316" s="73">
        <v>1620</v>
      </c>
      <c r="I1316" s="73">
        <v>6</v>
      </c>
      <c r="K1316" s="73">
        <v>1622</v>
      </c>
      <c r="L1316" s="73">
        <v>6</v>
      </c>
      <c r="N1316" s="73">
        <v>4</v>
      </c>
      <c r="O1316" s="73">
        <v>3</v>
      </c>
      <c r="P1316" s="73">
        <v>162</v>
      </c>
      <c r="R1316" s="73">
        <v>24</v>
      </c>
      <c r="S1316" s="73">
        <v>2</v>
      </c>
    </row>
    <row r="1317" spans="1:19">
      <c r="A1317" s="73">
        <v>1316</v>
      </c>
      <c r="C1317" s="73" t="s">
        <v>3866</v>
      </c>
      <c r="E1317" s="73">
        <v>2</v>
      </c>
      <c r="H1317" s="73">
        <v>1620</v>
      </c>
      <c r="K1317" s="73">
        <v>1620</v>
      </c>
      <c r="N1317" s="73">
        <v>8</v>
      </c>
      <c r="O1317" s="73">
        <v>3</v>
      </c>
      <c r="P1317" s="73">
        <v>162</v>
      </c>
      <c r="S1317" s="73">
        <v>0</v>
      </c>
    </row>
    <row r="1318" spans="1:19">
      <c r="A1318" s="73">
        <v>1317</v>
      </c>
      <c r="B1318" s="73" t="s">
        <v>3867</v>
      </c>
      <c r="C1318" s="73" t="s">
        <v>3868</v>
      </c>
      <c r="E1318" s="73">
        <v>2</v>
      </c>
      <c r="G1318" s="73">
        <v>1600</v>
      </c>
      <c r="H1318" s="73">
        <v>1621</v>
      </c>
      <c r="I1318" s="73">
        <v>2</v>
      </c>
      <c r="K1318" s="73">
        <v>1622</v>
      </c>
      <c r="L1318" s="73">
        <v>10</v>
      </c>
      <c r="M1318" s="73">
        <v>18</v>
      </c>
      <c r="N1318" s="73">
        <v>3</v>
      </c>
      <c r="O1318" s="73">
        <v>3</v>
      </c>
      <c r="P1318" s="73">
        <v>162</v>
      </c>
      <c r="R1318" s="73">
        <v>20</v>
      </c>
      <c r="S1318" s="73">
        <v>1</v>
      </c>
    </row>
    <row r="1319" spans="1:19">
      <c r="A1319" s="73">
        <v>1318</v>
      </c>
      <c r="B1319" s="73" t="s">
        <v>3869</v>
      </c>
      <c r="C1319" s="73" t="s">
        <v>3870</v>
      </c>
      <c r="E1319" s="73">
        <v>2</v>
      </c>
      <c r="G1319" s="73">
        <v>424500</v>
      </c>
      <c r="H1319" s="73">
        <v>1621</v>
      </c>
      <c r="I1319" s="73">
        <v>8</v>
      </c>
      <c r="K1319" s="73">
        <v>1648</v>
      </c>
      <c r="L1319" s="73">
        <v>1</v>
      </c>
      <c r="M1319" s="73">
        <v>30</v>
      </c>
      <c r="N1319" s="73">
        <v>3</v>
      </c>
      <c r="O1319" s="73">
        <v>3</v>
      </c>
      <c r="P1319" s="73">
        <v>162</v>
      </c>
      <c r="R1319" s="73">
        <v>317</v>
      </c>
      <c r="S1319" s="73">
        <v>27</v>
      </c>
    </row>
    <row r="1320" spans="1:19">
      <c r="A1320" s="73">
        <v>1319</v>
      </c>
      <c r="C1320" s="73" t="s">
        <v>3871</v>
      </c>
      <c r="E1320" s="73">
        <v>2</v>
      </c>
      <c r="H1320" s="73">
        <v>1621</v>
      </c>
      <c r="K1320" s="73">
        <v>1622</v>
      </c>
      <c r="N1320" s="73">
        <v>6</v>
      </c>
      <c r="O1320" s="73">
        <v>3</v>
      </c>
      <c r="P1320" s="73">
        <v>162</v>
      </c>
      <c r="S1320" s="73">
        <v>1</v>
      </c>
    </row>
    <row r="1321" spans="1:19">
      <c r="A1321" s="73">
        <v>1320</v>
      </c>
      <c r="C1321" s="73" t="s">
        <v>3872</v>
      </c>
      <c r="E1321" s="73">
        <v>3</v>
      </c>
      <c r="H1321" s="73">
        <v>1621</v>
      </c>
      <c r="K1321" s="73">
        <v>1623</v>
      </c>
      <c r="N1321" s="73">
        <v>8</v>
      </c>
      <c r="O1321" s="73">
        <v>3</v>
      </c>
      <c r="P1321" s="73">
        <v>162</v>
      </c>
      <c r="S1321" s="73">
        <v>2</v>
      </c>
    </row>
    <row r="1322" spans="1:19">
      <c r="A1322" s="73">
        <v>1321</v>
      </c>
      <c r="C1322" s="73" t="s">
        <v>3873</v>
      </c>
      <c r="E1322" s="73">
        <v>2</v>
      </c>
      <c r="H1322" s="73">
        <v>1621</v>
      </c>
      <c r="K1322" s="73">
        <v>1621</v>
      </c>
      <c r="N1322" s="73">
        <v>12</v>
      </c>
      <c r="O1322" s="73">
        <v>3</v>
      </c>
      <c r="P1322" s="73">
        <v>162</v>
      </c>
      <c r="S1322" s="73">
        <v>0</v>
      </c>
    </row>
    <row r="1323" spans="1:19">
      <c r="A1323" s="73">
        <v>1322</v>
      </c>
      <c r="C1323" s="73" t="s">
        <v>3874</v>
      </c>
      <c r="E1323" s="73">
        <v>2</v>
      </c>
      <c r="G1323" s="73">
        <v>347</v>
      </c>
      <c r="H1323" s="73">
        <v>1622</v>
      </c>
      <c r="I1323" s="73">
        <v>3</v>
      </c>
      <c r="J1323" s="73">
        <v>22</v>
      </c>
      <c r="K1323" s="73">
        <v>1622</v>
      </c>
      <c r="L1323" s="73">
        <v>3</v>
      </c>
      <c r="M1323" s="73">
        <v>22</v>
      </c>
      <c r="N1323" s="73">
        <v>1</v>
      </c>
      <c r="O1323" s="73">
        <v>3</v>
      </c>
      <c r="P1323" s="73">
        <v>162</v>
      </c>
      <c r="Q1323" s="73">
        <v>0</v>
      </c>
      <c r="R1323" s="73">
        <v>0</v>
      </c>
      <c r="S1323" s="73">
        <v>0</v>
      </c>
    </row>
    <row r="1324" spans="1:19">
      <c r="A1324" s="73">
        <v>1323</v>
      </c>
      <c r="C1324" s="73" t="s">
        <v>3875</v>
      </c>
      <c r="E1324" s="73">
        <v>2</v>
      </c>
      <c r="H1324" s="73">
        <v>1622</v>
      </c>
      <c r="K1324" s="73">
        <v>1622</v>
      </c>
      <c r="N1324" s="73">
        <v>5</v>
      </c>
      <c r="O1324" s="73">
        <v>3</v>
      </c>
      <c r="P1324" s="73">
        <v>162</v>
      </c>
      <c r="S1324" s="73">
        <v>0</v>
      </c>
    </row>
    <row r="1325" spans="1:19">
      <c r="A1325" s="73">
        <v>1324</v>
      </c>
      <c r="C1325" s="73" t="s">
        <v>3876</v>
      </c>
      <c r="E1325" s="73">
        <v>2</v>
      </c>
      <c r="H1325" s="73">
        <v>1622</v>
      </c>
      <c r="K1325" s="73">
        <v>1622</v>
      </c>
      <c r="N1325" s="73">
        <v>8</v>
      </c>
      <c r="O1325" s="73">
        <v>3</v>
      </c>
      <c r="P1325" s="73">
        <v>162</v>
      </c>
      <c r="S1325" s="73">
        <v>0</v>
      </c>
    </row>
    <row r="1326" spans="1:19">
      <c r="A1326" s="73">
        <v>1325</v>
      </c>
      <c r="B1326" s="73" t="s">
        <v>3877</v>
      </c>
      <c r="C1326" s="73" t="s">
        <v>3878</v>
      </c>
      <c r="E1326" s="73">
        <v>2</v>
      </c>
      <c r="H1326" s="73">
        <v>1622</v>
      </c>
      <c r="K1326" s="73">
        <v>1622</v>
      </c>
      <c r="N1326" s="73">
        <v>12</v>
      </c>
      <c r="O1326" s="73">
        <v>3</v>
      </c>
      <c r="P1326" s="73">
        <v>162</v>
      </c>
      <c r="S1326" s="73">
        <v>0</v>
      </c>
    </row>
    <row r="1327" spans="1:19">
      <c r="A1327" s="73">
        <v>1326</v>
      </c>
      <c r="C1327" s="73" t="s">
        <v>3879</v>
      </c>
      <c r="E1327" s="73">
        <v>2</v>
      </c>
      <c r="H1327" s="73">
        <v>1622</v>
      </c>
      <c r="K1327" s="73">
        <v>1623</v>
      </c>
      <c r="N1327" s="73">
        <v>9</v>
      </c>
      <c r="O1327" s="73">
        <v>3</v>
      </c>
      <c r="P1327" s="73">
        <v>162</v>
      </c>
      <c r="S1327" s="73">
        <v>1</v>
      </c>
    </row>
    <row r="1328" spans="1:19">
      <c r="A1328" s="73">
        <v>1327</v>
      </c>
      <c r="B1328" s="73" t="s">
        <v>564</v>
      </c>
      <c r="C1328" s="73" t="s">
        <v>3880</v>
      </c>
      <c r="E1328" s="73">
        <v>9</v>
      </c>
      <c r="H1328" s="73">
        <v>1623</v>
      </c>
      <c r="I1328" s="73">
        <v>8</v>
      </c>
      <c r="K1328" s="73">
        <v>1631</v>
      </c>
      <c r="N1328" s="73">
        <v>3</v>
      </c>
      <c r="O1328" s="73">
        <v>3</v>
      </c>
      <c r="P1328" s="73">
        <v>162</v>
      </c>
      <c r="S1328" s="73">
        <v>8</v>
      </c>
    </row>
    <row r="1329" spans="1:19">
      <c r="A1329" s="73">
        <v>1328</v>
      </c>
      <c r="B1329" s="73" t="s">
        <v>3740</v>
      </c>
      <c r="C1329" s="73" t="s">
        <v>3881</v>
      </c>
      <c r="E1329" s="73">
        <v>2</v>
      </c>
      <c r="H1329" s="73">
        <v>1623</v>
      </c>
      <c r="K1329" s="73">
        <v>1631</v>
      </c>
      <c r="N1329" s="73">
        <v>5</v>
      </c>
      <c r="O1329" s="73">
        <v>3</v>
      </c>
      <c r="P1329" s="73">
        <v>162</v>
      </c>
      <c r="S1329" s="73">
        <v>8</v>
      </c>
    </row>
    <row r="1330" spans="1:19">
      <c r="A1330" s="73">
        <v>1329</v>
      </c>
      <c r="C1330" s="73" t="s">
        <v>3882</v>
      </c>
      <c r="E1330" s="73">
        <v>2</v>
      </c>
      <c r="H1330" s="73">
        <v>1623</v>
      </c>
      <c r="K1330" s="73">
        <v>1625</v>
      </c>
      <c r="N1330" s="73">
        <v>4</v>
      </c>
      <c r="O1330" s="73">
        <v>3</v>
      </c>
      <c r="P1330" s="73">
        <v>162</v>
      </c>
      <c r="S1330" s="73">
        <v>2</v>
      </c>
    </row>
    <row r="1331" spans="1:19">
      <c r="A1331" s="73">
        <v>1330</v>
      </c>
      <c r="C1331" s="73" t="s">
        <v>3883</v>
      </c>
      <c r="E1331" s="73">
        <v>2</v>
      </c>
      <c r="H1331" s="73">
        <v>1623</v>
      </c>
      <c r="K1331" s="73">
        <v>1625</v>
      </c>
      <c r="N1331" s="73">
        <v>4</v>
      </c>
      <c r="O1331" s="73">
        <v>3</v>
      </c>
      <c r="P1331" s="73">
        <v>162</v>
      </c>
      <c r="S1331" s="73">
        <v>2</v>
      </c>
    </row>
    <row r="1332" spans="1:19">
      <c r="A1332" s="73">
        <v>1331</v>
      </c>
      <c r="C1332" s="73" t="s">
        <v>3884</v>
      </c>
      <c r="E1332" s="73">
        <v>2</v>
      </c>
      <c r="H1332" s="73">
        <v>1623</v>
      </c>
      <c r="K1332" s="73">
        <v>1623</v>
      </c>
      <c r="N1332" s="73">
        <v>8</v>
      </c>
      <c r="O1332" s="73">
        <v>3</v>
      </c>
      <c r="P1332" s="73">
        <v>162</v>
      </c>
      <c r="S1332" s="73">
        <v>0</v>
      </c>
    </row>
    <row r="1333" spans="1:19">
      <c r="A1333" s="73">
        <v>1332</v>
      </c>
      <c r="C1333" s="73" t="s">
        <v>3885</v>
      </c>
      <c r="E1333" s="73">
        <v>2</v>
      </c>
      <c r="H1333" s="73">
        <v>1623</v>
      </c>
      <c r="K1333" s="73">
        <v>1623</v>
      </c>
      <c r="N1333" s="73">
        <v>8</v>
      </c>
      <c r="O1333" s="73">
        <v>3</v>
      </c>
      <c r="P1333" s="73">
        <v>162</v>
      </c>
      <c r="S1333" s="73">
        <v>0</v>
      </c>
    </row>
    <row r="1334" spans="1:19">
      <c r="A1334" s="73">
        <v>1333</v>
      </c>
      <c r="B1334" s="73" t="s">
        <v>3886</v>
      </c>
      <c r="C1334" s="73" t="s">
        <v>3887</v>
      </c>
      <c r="E1334" s="73">
        <v>2</v>
      </c>
      <c r="H1334" s="73">
        <v>1623</v>
      </c>
      <c r="I1334" s="73">
        <v>2</v>
      </c>
      <c r="K1334" s="73">
        <v>1623</v>
      </c>
      <c r="L1334" s="73">
        <v>2</v>
      </c>
      <c r="N1334" s="73">
        <v>11</v>
      </c>
      <c r="O1334" s="73">
        <v>3</v>
      </c>
      <c r="P1334" s="73">
        <v>162</v>
      </c>
      <c r="R1334" s="73">
        <v>0</v>
      </c>
      <c r="S1334" s="73">
        <v>0</v>
      </c>
    </row>
    <row r="1335" spans="1:19">
      <c r="A1335" s="73">
        <v>1334</v>
      </c>
      <c r="C1335" s="73" t="s">
        <v>3888</v>
      </c>
      <c r="E1335" s="73">
        <v>2</v>
      </c>
      <c r="H1335" s="73">
        <v>1623</v>
      </c>
      <c r="K1335" s="73">
        <v>1633</v>
      </c>
      <c r="N1335" s="73">
        <v>12</v>
      </c>
      <c r="O1335" s="73">
        <v>3</v>
      </c>
      <c r="P1335" s="73">
        <v>162</v>
      </c>
      <c r="S1335" s="73">
        <v>10</v>
      </c>
    </row>
    <row r="1336" spans="1:19">
      <c r="A1336" s="73">
        <v>1335</v>
      </c>
      <c r="C1336" s="73" t="s">
        <v>3889</v>
      </c>
      <c r="D1336" s="73">
        <v>730</v>
      </c>
      <c r="E1336" s="73">
        <v>2</v>
      </c>
      <c r="H1336" s="73">
        <v>1623</v>
      </c>
      <c r="K1336" s="73">
        <v>1623</v>
      </c>
      <c r="N1336" s="73">
        <v>12</v>
      </c>
      <c r="O1336" s="73">
        <v>3</v>
      </c>
      <c r="P1336" s="73">
        <v>162</v>
      </c>
      <c r="S1336" s="73">
        <v>0</v>
      </c>
    </row>
    <row r="1337" spans="1:19">
      <c r="A1337" s="73">
        <v>1336</v>
      </c>
      <c r="B1337" s="73" t="s">
        <v>3890</v>
      </c>
      <c r="C1337" s="73" t="s">
        <v>3891</v>
      </c>
      <c r="D1337" s="73">
        <v>730</v>
      </c>
      <c r="E1337" s="73">
        <v>2</v>
      </c>
      <c r="H1337" s="73">
        <v>1623</v>
      </c>
      <c r="K1337" s="73">
        <v>1623</v>
      </c>
      <c r="N1337" s="73">
        <v>12</v>
      </c>
      <c r="O1337" s="73">
        <v>3</v>
      </c>
      <c r="P1337" s="73">
        <v>162</v>
      </c>
      <c r="S1337" s="73">
        <v>0</v>
      </c>
    </row>
    <row r="1338" spans="1:19">
      <c r="A1338" s="73">
        <v>1337</v>
      </c>
      <c r="C1338" s="73" t="s">
        <v>3892</v>
      </c>
      <c r="E1338" s="73">
        <v>2</v>
      </c>
      <c r="H1338" s="73">
        <v>1624</v>
      </c>
      <c r="K1338" s="73">
        <v>1625</v>
      </c>
      <c r="N1338" s="73">
        <v>6</v>
      </c>
      <c r="O1338" s="73">
        <v>3</v>
      </c>
      <c r="P1338" s="73">
        <v>162</v>
      </c>
      <c r="S1338" s="73">
        <v>1</v>
      </c>
    </row>
    <row r="1339" spans="1:19">
      <c r="A1339" s="73">
        <v>1338</v>
      </c>
      <c r="B1339" s="73" t="s">
        <v>3877</v>
      </c>
      <c r="C1339" s="73" t="s">
        <v>3893</v>
      </c>
      <c r="E1339" s="73">
        <v>2</v>
      </c>
      <c r="H1339" s="73">
        <v>1624</v>
      </c>
      <c r="K1339" s="73">
        <v>1629</v>
      </c>
      <c r="N1339" s="73">
        <v>2</v>
      </c>
      <c r="O1339" s="73">
        <v>3</v>
      </c>
      <c r="P1339" s="73">
        <v>162</v>
      </c>
      <c r="S1339" s="73">
        <v>5</v>
      </c>
    </row>
    <row r="1340" spans="1:19">
      <c r="A1340" s="73">
        <v>1339</v>
      </c>
      <c r="C1340" s="73" t="s">
        <v>3894</v>
      </c>
      <c r="E1340" s="73">
        <v>7</v>
      </c>
      <c r="G1340" s="73">
        <v>1900</v>
      </c>
      <c r="H1340" s="73">
        <v>1624</v>
      </c>
      <c r="I1340" s="73">
        <v>1</v>
      </c>
      <c r="K1340" s="73">
        <v>1626</v>
      </c>
      <c r="L1340" s="73">
        <v>3</v>
      </c>
      <c r="M1340" s="73">
        <v>26</v>
      </c>
      <c r="N1340" s="73">
        <v>3</v>
      </c>
      <c r="O1340" s="73">
        <v>3</v>
      </c>
      <c r="P1340" s="73">
        <v>162</v>
      </c>
      <c r="R1340" s="73">
        <v>26</v>
      </c>
      <c r="S1340" s="73">
        <v>2</v>
      </c>
    </row>
    <row r="1341" spans="1:19">
      <c r="A1341" s="73">
        <v>1340</v>
      </c>
      <c r="B1341" s="73" t="s">
        <v>3895</v>
      </c>
      <c r="C1341" s="73" t="s">
        <v>3896</v>
      </c>
      <c r="E1341" s="73">
        <v>2</v>
      </c>
      <c r="G1341" s="73">
        <v>6000</v>
      </c>
      <c r="H1341" s="73">
        <v>1624</v>
      </c>
      <c r="I1341" s="73">
        <v>3</v>
      </c>
      <c r="J1341" s="73">
        <v>10</v>
      </c>
      <c r="K1341" s="73">
        <v>1630</v>
      </c>
      <c r="L1341" s="73">
        <v>11</v>
      </c>
      <c r="N1341" s="73">
        <v>3</v>
      </c>
      <c r="O1341" s="73">
        <v>3</v>
      </c>
      <c r="P1341" s="73">
        <v>162</v>
      </c>
      <c r="R1341" s="73">
        <v>80</v>
      </c>
      <c r="S1341" s="73">
        <v>6</v>
      </c>
    </row>
    <row r="1342" spans="1:19">
      <c r="A1342" s="73">
        <v>1341</v>
      </c>
      <c r="C1342" s="73" t="s">
        <v>3897</v>
      </c>
      <c r="E1342" s="73">
        <v>2</v>
      </c>
      <c r="H1342" s="73">
        <v>1624</v>
      </c>
      <c r="K1342" s="73">
        <v>1624</v>
      </c>
      <c r="N1342" s="73">
        <v>8</v>
      </c>
      <c r="O1342" s="73">
        <v>3</v>
      </c>
      <c r="P1342" s="73">
        <v>162</v>
      </c>
      <c r="S1342" s="73">
        <v>0</v>
      </c>
    </row>
    <row r="1343" spans="1:19">
      <c r="A1343" s="73">
        <v>1342</v>
      </c>
      <c r="C1343" s="73" t="s">
        <v>3898</v>
      </c>
      <c r="E1343" s="73">
        <v>2</v>
      </c>
      <c r="H1343" s="73">
        <v>1624</v>
      </c>
      <c r="K1343" s="73">
        <v>1624</v>
      </c>
      <c r="N1343" s="73">
        <v>8</v>
      </c>
      <c r="O1343" s="73">
        <v>3</v>
      </c>
      <c r="P1343" s="73">
        <v>162</v>
      </c>
      <c r="S1343" s="73">
        <v>0</v>
      </c>
    </row>
    <row r="1344" spans="1:19">
      <c r="A1344" s="73">
        <v>1343</v>
      </c>
      <c r="C1344" s="73" t="s">
        <v>3899</v>
      </c>
      <c r="E1344" s="73">
        <v>2</v>
      </c>
      <c r="H1344" s="73">
        <v>1625</v>
      </c>
      <c r="K1344" s="73">
        <v>1625</v>
      </c>
      <c r="N1344" s="73">
        <v>1</v>
      </c>
      <c r="O1344" s="73">
        <v>3</v>
      </c>
      <c r="P1344" s="73">
        <v>162</v>
      </c>
      <c r="S1344" s="73">
        <v>0</v>
      </c>
    </row>
    <row r="1345" spans="1:19">
      <c r="A1345" s="73">
        <v>1344</v>
      </c>
      <c r="B1345" s="74" t="s">
        <v>3900</v>
      </c>
      <c r="C1345" s="73" t="s">
        <v>3901</v>
      </c>
      <c r="E1345" s="73">
        <v>8</v>
      </c>
      <c r="G1345" s="73">
        <v>825000</v>
      </c>
      <c r="H1345" s="73">
        <v>1625</v>
      </c>
      <c r="I1345" s="73">
        <v>7</v>
      </c>
      <c r="K1345" s="73">
        <v>1629</v>
      </c>
      <c r="L1345" s="73">
        <v>6</v>
      </c>
      <c r="M1345" s="73">
        <v>7</v>
      </c>
      <c r="N1345" s="73">
        <v>3</v>
      </c>
      <c r="O1345" s="73">
        <v>3</v>
      </c>
      <c r="P1345" s="73">
        <v>162</v>
      </c>
      <c r="R1345" s="73">
        <v>47</v>
      </c>
      <c r="S1345" s="73">
        <v>4</v>
      </c>
    </row>
    <row r="1346" spans="1:19">
      <c r="A1346" s="73">
        <v>1345</v>
      </c>
      <c r="C1346" s="73" t="s">
        <v>3902</v>
      </c>
      <c r="E1346" s="73">
        <v>2</v>
      </c>
      <c r="H1346" s="73">
        <v>1625</v>
      </c>
      <c r="I1346" s="73">
        <v>7</v>
      </c>
      <c r="K1346" s="73">
        <v>1629</v>
      </c>
      <c r="L1346" s="73">
        <v>6</v>
      </c>
      <c r="N1346" s="73">
        <v>3</v>
      </c>
      <c r="O1346" s="73">
        <v>3</v>
      </c>
      <c r="P1346" s="73">
        <v>162</v>
      </c>
      <c r="R1346" s="73">
        <v>47</v>
      </c>
      <c r="S1346" s="73">
        <v>4</v>
      </c>
    </row>
    <row r="1347" spans="1:19">
      <c r="A1347" s="73">
        <v>1346</v>
      </c>
      <c r="C1347" s="73" t="s">
        <v>3903</v>
      </c>
      <c r="E1347" s="73">
        <v>4</v>
      </c>
      <c r="G1347" s="73">
        <v>1800</v>
      </c>
      <c r="H1347" s="73">
        <v>1625</v>
      </c>
      <c r="K1347" s="73">
        <v>1634</v>
      </c>
      <c r="N1347" s="73">
        <v>4</v>
      </c>
      <c r="O1347" s="73">
        <v>3</v>
      </c>
      <c r="P1347" s="73">
        <v>162</v>
      </c>
      <c r="S1347" s="73">
        <v>9</v>
      </c>
    </row>
    <row r="1348" spans="1:19">
      <c r="A1348" s="73">
        <v>1347</v>
      </c>
      <c r="C1348" s="73" t="s">
        <v>3904</v>
      </c>
      <c r="E1348" s="73">
        <v>2</v>
      </c>
      <c r="H1348" s="73">
        <v>1625</v>
      </c>
      <c r="K1348" s="73">
        <v>1626</v>
      </c>
      <c r="N1348" s="73">
        <v>4</v>
      </c>
      <c r="O1348" s="73">
        <v>3</v>
      </c>
      <c r="P1348" s="73">
        <v>162</v>
      </c>
      <c r="S1348" s="73">
        <v>1</v>
      </c>
    </row>
    <row r="1349" spans="1:19">
      <c r="A1349" s="73">
        <v>1348</v>
      </c>
      <c r="B1349" s="73" t="s">
        <v>3905</v>
      </c>
      <c r="C1349" s="73" t="s">
        <v>3906</v>
      </c>
      <c r="E1349" s="73">
        <v>2</v>
      </c>
      <c r="G1349" s="73">
        <v>800</v>
      </c>
      <c r="H1349" s="73">
        <v>1625</v>
      </c>
      <c r="K1349" s="73">
        <v>1626</v>
      </c>
      <c r="N1349" s="73">
        <v>3</v>
      </c>
      <c r="O1349" s="73">
        <v>3</v>
      </c>
      <c r="P1349" s="73">
        <v>162</v>
      </c>
      <c r="S1349" s="73">
        <v>1</v>
      </c>
    </row>
    <row r="1350" spans="1:19">
      <c r="A1350" s="73">
        <v>1349</v>
      </c>
      <c r="B1350" s="73" t="s">
        <v>3907</v>
      </c>
      <c r="C1350" s="73" t="s">
        <v>3908</v>
      </c>
      <c r="E1350" s="73">
        <v>3</v>
      </c>
      <c r="G1350" s="73">
        <v>9000</v>
      </c>
      <c r="H1350" s="73">
        <v>1625</v>
      </c>
      <c r="I1350" s="73">
        <v>7</v>
      </c>
      <c r="K1350" s="73">
        <v>1629</v>
      </c>
      <c r="L1350" s="73">
        <v>10</v>
      </c>
      <c r="M1350" s="73">
        <v>5</v>
      </c>
      <c r="N1350" s="73">
        <v>4</v>
      </c>
      <c r="O1350" s="73">
        <v>3</v>
      </c>
      <c r="P1350" s="73">
        <v>162</v>
      </c>
      <c r="R1350" s="73">
        <v>51</v>
      </c>
      <c r="S1350" s="73">
        <v>4</v>
      </c>
    </row>
    <row r="1351" spans="1:19">
      <c r="A1351" s="73">
        <v>1350</v>
      </c>
      <c r="C1351" s="73" t="s">
        <v>3909</v>
      </c>
      <c r="E1351" s="73">
        <v>2</v>
      </c>
      <c r="H1351" s="73">
        <v>1625</v>
      </c>
      <c r="K1351" s="73">
        <v>1625</v>
      </c>
      <c r="N1351" s="73">
        <v>7</v>
      </c>
      <c r="O1351" s="73">
        <v>3</v>
      </c>
      <c r="P1351" s="73">
        <v>162</v>
      </c>
      <c r="S1351" s="73">
        <v>0</v>
      </c>
    </row>
    <row r="1352" spans="1:19">
      <c r="A1352" s="73">
        <v>1351</v>
      </c>
      <c r="C1352" s="73" t="s">
        <v>3910</v>
      </c>
      <c r="E1352" s="73">
        <v>2</v>
      </c>
      <c r="H1352" s="73">
        <v>1625</v>
      </c>
      <c r="K1352" s="73">
        <v>1625</v>
      </c>
      <c r="N1352" s="73">
        <v>7</v>
      </c>
      <c r="O1352" s="73">
        <v>3</v>
      </c>
      <c r="P1352" s="73">
        <v>162</v>
      </c>
      <c r="S1352" s="73">
        <v>0</v>
      </c>
    </row>
    <row r="1353" spans="1:19">
      <c r="A1353" s="73">
        <v>1352</v>
      </c>
      <c r="C1353" s="73" t="s">
        <v>3911</v>
      </c>
      <c r="E1353" s="73">
        <v>2</v>
      </c>
      <c r="H1353" s="73">
        <v>1626</v>
      </c>
      <c r="K1353" s="73">
        <v>1626</v>
      </c>
      <c r="N1353" s="73">
        <v>3</v>
      </c>
      <c r="O1353" s="73">
        <v>3</v>
      </c>
      <c r="P1353" s="73">
        <v>162</v>
      </c>
      <c r="S1353" s="73">
        <v>0</v>
      </c>
    </row>
    <row r="1354" spans="1:19">
      <c r="A1354" s="73">
        <v>1353</v>
      </c>
      <c r="C1354" s="73" t="s">
        <v>3912</v>
      </c>
      <c r="E1354" s="73">
        <v>2</v>
      </c>
      <c r="H1354" s="73">
        <v>1626</v>
      </c>
      <c r="K1354" s="73">
        <v>1627</v>
      </c>
      <c r="N1354" s="73">
        <v>4</v>
      </c>
      <c r="O1354" s="73">
        <v>3</v>
      </c>
      <c r="P1354" s="73">
        <v>162</v>
      </c>
      <c r="S1354" s="73">
        <v>1</v>
      </c>
    </row>
    <row r="1355" spans="1:19">
      <c r="A1355" s="73">
        <v>1354</v>
      </c>
      <c r="C1355" s="73" t="s">
        <v>3913</v>
      </c>
      <c r="E1355" s="73">
        <v>2</v>
      </c>
      <c r="H1355" s="73">
        <v>1626</v>
      </c>
      <c r="K1355" s="73">
        <v>1627</v>
      </c>
      <c r="N1355" s="73">
        <v>8</v>
      </c>
      <c r="O1355" s="73">
        <v>3</v>
      </c>
      <c r="P1355" s="73">
        <v>162</v>
      </c>
      <c r="S1355" s="73">
        <v>1</v>
      </c>
    </row>
    <row r="1356" spans="1:19">
      <c r="A1356" s="73">
        <v>1355</v>
      </c>
      <c r="C1356" s="73" t="s">
        <v>3914</v>
      </c>
      <c r="D1356" s="73">
        <v>710</v>
      </c>
      <c r="E1356" s="73">
        <v>2</v>
      </c>
      <c r="H1356" s="73">
        <v>1626</v>
      </c>
      <c r="K1356" s="73">
        <v>1626</v>
      </c>
      <c r="N1356" s="73">
        <v>12</v>
      </c>
      <c r="O1356" s="73">
        <v>3</v>
      </c>
      <c r="P1356" s="73">
        <v>162</v>
      </c>
      <c r="S1356" s="73">
        <v>0</v>
      </c>
    </row>
    <row r="1357" spans="1:19">
      <c r="A1357" s="73">
        <v>1356</v>
      </c>
      <c r="B1357" s="73" t="s">
        <v>3915</v>
      </c>
      <c r="C1357" s="73" t="s">
        <v>3916</v>
      </c>
      <c r="E1357" s="73">
        <v>3</v>
      </c>
      <c r="G1357" s="73">
        <v>3450</v>
      </c>
      <c r="H1357" s="73">
        <v>1627</v>
      </c>
      <c r="I1357" s="73">
        <v>3</v>
      </c>
      <c r="K1357" s="73">
        <v>1629</v>
      </c>
      <c r="L1357" s="73">
        <v>6</v>
      </c>
      <c r="N1357" s="73">
        <v>3</v>
      </c>
      <c r="O1357" s="73">
        <v>3</v>
      </c>
      <c r="P1357" s="73">
        <v>162</v>
      </c>
      <c r="R1357" s="73">
        <v>27</v>
      </c>
      <c r="S1357" s="73">
        <v>2</v>
      </c>
    </row>
    <row r="1358" spans="1:19">
      <c r="A1358" s="73">
        <v>1357</v>
      </c>
      <c r="B1358" s="74"/>
      <c r="C1358" s="73" t="s">
        <v>3917</v>
      </c>
      <c r="E1358" s="73">
        <v>2</v>
      </c>
      <c r="H1358" s="73">
        <v>1627</v>
      </c>
      <c r="I1358" s="73">
        <v>4</v>
      </c>
      <c r="J1358" s="73">
        <v>24</v>
      </c>
      <c r="K1358" s="73">
        <v>1628</v>
      </c>
      <c r="L1358" s="73">
        <v>9</v>
      </c>
      <c r="N1358" s="73">
        <v>3</v>
      </c>
      <c r="O1358" s="73">
        <v>3</v>
      </c>
      <c r="P1358" s="73">
        <v>162</v>
      </c>
      <c r="R1358" s="73">
        <v>17</v>
      </c>
      <c r="S1358" s="73">
        <v>1</v>
      </c>
    </row>
    <row r="1359" spans="1:19">
      <c r="A1359" s="73">
        <v>1358</v>
      </c>
      <c r="C1359" s="73" t="s">
        <v>3918</v>
      </c>
      <c r="E1359" s="73">
        <v>2</v>
      </c>
      <c r="H1359" s="73">
        <v>1627</v>
      </c>
      <c r="K1359" s="73">
        <v>1627</v>
      </c>
      <c r="N1359" s="73">
        <v>4</v>
      </c>
      <c r="O1359" s="73">
        <v>3</v>
      </c>
      <c r="P1359" s="73">
        <v>162</v>
      </c>
      <c r="S1359" s="73">
        <v>0</v>
      </c>
    </row>
    <row r="1360" spans="1:19">
      <c r="A1360" s="73">
        <v>1359</v>
      </c>
      <c r="C1360" s="73" t="s">
        <v>3919</v>
      </c>
      <c r="E1360" s="73">
        <v>2</v>
      </c>
      <c r="H1360" s="73">
        <v>1627</v>
      </c>
      <c r="K1360" s="73">
        <v>1645</v>
      </c>
      <c r="N1360" s="73">
        <v>4</v>
      </c>
      <c r="O1360" s="73">
        <v>3</v>
      </c>
      <c r="P1360" s="73">
        <v>162</v>
      </c>
      <c r="S1360" s="73">
        <v>18</v>
      </c>
    </row>
    <row r="1361" spans="1:19">
      <c r="A1361" s="73">
        <v>1360</v>
      </c>
      <c r="C1361" s="73" t="s">
        <v>3920</v>
      </c>
      <c r="E1361" s="73">
        <v>2</v>
      </c>
      <c r="H1361" s="73">
        <v>1627</v>
      </c>
      <c r="K1361" s="73">
        <v>1627</v>
      </c>
      <c r="N1361" s="73">
        <v>12</v>
      </c>
      <c r="O1361" s="73">
        <v>3</v>
      </c>
      <c r="P1361" s="73">
        <v>162</v>
      </c>
      <c r="S1361" s="73">
        <v>0</v>
      </c>
    </row>
    <row r="1362" spans="1:19">
      <c r="A1362" s="73">
        <v>1361</v>
      </c>
      <c r="C1362" s="73" t="s">
        <v>3921</v>
      </c>
      <c r="E1362" s="73">
        <v>2</v>
      </c>
      <c r="G1362" s="73">
        <v>28875</v>
      </c>
      <c r="H1362" s="73">
        <v>1627</v>
      </c>
      <c r="K1362" s="73">
        <v>1629</v>
      </c>
      <c r="N1362" s="73">
        <v>12</v>
      </c>
      <c r="O1362" s="73">
        <v>3</v>
      </c>
      <c r="P1362" s="73">
        <v>162</v>
      </c>
      <c r="S1362" s="73">
        <v>2</v>
      </c>
    </row>
    <row r="1363" spans="1:19">
      <c r="A1363" s="73">
        <v>1362</v>
      </c>
      <c r="C1363" s="73" t="s">
        <v>3922</v>
      </c>
      <c r="D1363" s="73">
        <v>710</v>
      </c>
      <c r="E1363" s="73">
        <v>2</v>
      </c>
      <c r="H1363" s="73">
        <v>1627</v>
      </c>
      <c r="K1363" s="73">
        <v>1627</v>
      </c>
      <c r="N1363" s="73">
        <v>12</v>
      </c>
      <c r="O1363" s="73">
        <v>3</v>
      </c>
      <c r="P1363" s="73">
        <v>162</v>
      </c>
      <c r="S1363" s="73">
        <v>0</v>
      </c>
    </row>
    <row r="1364" spans="1:19">
      <c r="A1364" s="73">
        <v>1363</v>
      </c>
      <c r="B1364" s="73" t="s">
        <v>3923</v>
      </c>
      <c r="C1364" s="73" t="s">
        <v>3924</v>
      </c>
      <c r="E1364" s="73">
        <v>2</v>
      </c>
      <c r="H1364" s="73">
        <v>1628</v>
      </c>
      <c r="K1364" s="73">
        <v>1631</v>
      </c>
      <c r="N1364" s="73">
        <v>3</v>
      </c>
      <c r="O1364" s="73">
        <v>3</v>
      </c>
      <c r="P1364" s="73">
        <v>162</v>
      </c>
      <c r="S1364" s="73">
        <v>3</v>
      </c>
    </row>
    <row r="1365" spans="1:19">
      <c r="A1365" s="73">
        <v>1364</v>
      </c>
      <c r="B1365" s="73" t="s">
        <v>3925</v>
      </c>
      <c r="C1365" s="73" t="s">
        <v>3926</v>
      </c>
      <c r="E1365" s="73">
        <v>5</v>
      </c>
      <c r="G1365" s="73">
        <v>7800</v>
      </c>
      <c r="H1365" s="73">
        <v>1628</v>
      </c>
      <c r="K1365" s="73">
        <v>1631</v>
      </c>
      <c r="L1365" s="73">
        <v>4</v>
      </c>
      <c r="M1365" s="73">
        <v>6</v>
      </c>
      <c r="N1365" s="73">
        <v>3</v>
      </c>
      <c r="O1365" s="73">
        <v>3</v>
      </c>
      <c r="P1365" s="73">
        <v>162</v>
      </c>
      <c r="S1365" s="73">
        <v>3</v>
      </c>
    </row>
    <row r="1366" spans="1:19">
      <c r="A1366" s="73">
        <v>1365</v>
      </c>
      <c r="C1366" s="73" t="s">
        <v>3927</v>
      </c>
      <c r="E1366" s="73">
        <v>2</v>
      </c>
      <c r="G1366" s="73">
        <v>2250</v>
      </c>
      <c r="H1366" s="73">
        <v>1628</v>
      </c>
      <c r="K1366" s="73">
        <v>1628</v>
      </c>
      <c r="N1366" s="73">
        <v>4</v>
      </c>
      <c r="O1366" s="73">
        <v>3</v>
      </c>
      <c r="P1366" s="73">
        <v>162</v>
      </c>
      <c r="S1366" s="73">
        <v>0</v>
      </c>
    </row>
    <row r="1367" spans="1:19">
      <c r="A1367" s="73">
        <v>1366</v>
      </c>
      <c r="C1367" s="73" t="s">
        <v>3928</v>
      </c>
      <c r="E1367" s="73">
        <v>2</v>
      </c>
      <c r="H1367" s="73">
        <v>1628</v>
      </c>
      <c r="K1367" s="73">
        <v>1628</v>
      </c>
      <c r="N1367" s="73">
        <v>4</v>
      </c>
      <c r="O1367" s="73">
        <v>3</v>
      </c>
      <c r="P1367" s="73">
        <v>162</v>
      </c>
      <c r="S1367" s="73">
        <v>0</v>
      </c>
    </row>
    <row r="1368" spans="1:19">
      <c r="A1368" s="73">
        <v>1367</v>
      </c>
      <c r="C1368" s="73" t="s">
        <v>3929</v>
      </c>
      <c r="E1368" s="73">
        <v>2</v>
      </c>
      <c r="H1368" s="73">
        <v>1628</v>
      </c>
      <c r="K1368" s="73">
        <v>1628</v>
      </c>
      <c r="N1368" s="73">
        <v>8</v>
      </c>
      <c r="O1368" s="73">
        <v>3</v>
      </c>
      <c r="P1368" s="73">
        <v>162</v>
      </c>
      <c r="S1368" s="73">
        <v>0</v>
      </c>
    </row>
    <row r="1369" spans="1:19">
      <c r="A1369" s="73">
        <v>1368</v>
      </c>
      <c r="C1369" s="73" t="s">
        <v>3930</v>
      </c>
      <c r="E1369" s="73">
        <v>4</v>
      </c>
      <c r="H1369" s="73">
        <v>1628</v>
      </c>
      <c r="K1369" s="73">
        <v>1628</v>
      </c>
      <c r="N1369" s="73">
        <v>11</v>
      </c>
      <c r="O1369" s="73">
        <v>3</v>
      </c>
      <c r="P1369" s="73">
        <v>162</v>
      </c>
      <c r="S1369" s="73">
        <v>0</v>
      </c>
    </row>
    <row r="1370" spans="1:19">
      <c r="A1370" s="73">
        <v>1369</v>
      </c>
      <c r="C1370" s="73" t="s">
        <v>3931</v>
      </c>
      <c r="E1370" s="73">
        <v>2</v>
      </c>
      <c r="H1370" s="73">
        <v>1628</v>
      </c>
      <c r="K1370" s="73">
        <v>1645</v>
      </c>
      <c r="N1370" s="73">
        <v>12</v>
      </c>
      <c r="O1370" s="73">
        <v>3</v>
      </c>
      <c r="P1370" s="73">
        <v>162</v>
      </c>
      <c r="S1370" s="73">
        <v>17</v>
      </c>
    </row>
    <row r="1371" spans="1:19">
      <c r="A1371" s="73">
        <v>1370</v>
      </c>
      <c r="C1371" s="73" t="s">
        <v>3932</v>
      </c>
      <c r="E1371" s="73">
        <v>2</v>
      </c>
      <c r="H1371" s="73">
        <v>1629</v>
      </c>
      <c r="K1371" s="73">
        <v>1629</v>
      </c>
      <c r="N1371" s="73">
        <v>6</v>
      </c>
      <c r="O1371" s="73">
        <v>3</v>
      </c>
      <c r="P1371" s="73">
        <v>162</v>
      </c>
      <c r="S1371" s="73">
        <v>0</v>
      </c>
    </row>
    <row r="1372" spans="1:19">
      <c r="A1372" s="73">
        <v>1371</v>
      </c>
      <c r="B1372" s="73" t="s">
        <v>3933</v>
      </c>
      <c r="C1372" s="73" t="s">
        <v>3934</v>
      </c>
      <c r="E1372" s="73">
        <v>2</v>
      </c>
      <c r="H1372" s="73">
        <v>1629</v>
      </c>
      <c r="K1372" s="73">
        <v>1630</v>
      </c>
      <c r="N1372" s="73">
        <v>3</v>
      </c>
      <c r="O1372" s="73">
        <v>3</v>
      </c>
      <c r="P1372" s="73">
        <v>162</v>
      </c>
      <c r="S1372" s="73">
        <v>1</v>
      </c>
    </row>
    <row r="1373" spans="1:19">
      <c r="A1373" s="73">
        <v>1372</v>
      </c>
      <c r="C1373" s="73" t="s">
        <v>3935</v>
      </c>
      <c r="D1373" s="73">
        <v>710</v>
      </c>
      <c r="E1373" s="73">
        <v>2</v>
      </c>
      <c r="G1373" s="73">
        <v>3000</v>
      </c>
      <c r="H1373" s="73">
        <v>1629</v>
      </c>
      <c r="K1373" s="73">
        <v>1629</v>
      </c>
      <c r="N1373" s="73">
        <v>12</v>
      </c>
      <c r="O1373" s="73">
        <v>3</v>
      </c>
      <c r="P1373" s="73">
        <v>162</v>
      </c>
      <c r="S1373" s="73">
        <v>0</v>
      </c>
    </row>
    <row r="1374" spans="1:19">
      <c r="A1374" s="73">
        <v>1373</v>
      </c>
      <c r="C1374" s="73" t="s">
        <v>3936</v>
      </c>
      <c r="D1374" s="73">
        <v>710</v>
      </c>
      <c r="E1374" s="73">
        <v>2</v>
      </c>
      <c r="H1374" s="73">
        <v>1629</v>
      </c>
      <c r="I1374" s="73">
        <v>12</v>
      </c>
      <c r="K1374" s="73">
        <v>1629</v>
      </c>
      <c r="L1374" s="73">
        <v>12</v>
      </c>
      <c r="N1374" s="73">
        <v>12</v>
      </c>
      <c r="O1374" s="73">
        <v>3</v>
      </c>
      <c r="P1374" s="73">
        <v>162</v>
      </c>
      <c r="R1374" s="73">
        <v>0</v>
      </c>
      <c r="S1374" s="73">
        <v>0</v>
      </c>
    </row>
    <row r="1375" spans="1:19">
      <c r="A1375" s="73">
        <v>1374</v>
      </c>
      <c r="C1375" s="73" t="s">
        <v>3937</v>
      </c>
      <c r="E1375" s="73">
        <v>2</v>
      </c>
      <c r="H1375" s="73">
        <v>1630</v>
      </c>
      <c r="K1375" s="73">
        <v>1630</v>
      </c>
      <c r="N1375" s="73">
        <v>2</v>
      </c>
      <c r="O1375" s="73">
        <v>3</v>
      </c>
      <c r="P1375" s="73">
        <v>163</v>
      </c>
      <c r="S1375" s="73">
        <v>0</v>
      </c>
    </row>
    <row r="1376" spans="1:19">
      <c r="A1376" s="73">
        <v>1375</v>
      </c>
      <c r="B1376" s="74" t="s">
        <v>3938</v>
      </c>
      <c r="C1376" s="73" t="s">
        <v>3939</v>
      </c>
      <c r="E1376" s="73">
        <v>9</v>
      </c>
      <c r="H1376" s="73">
        <v>1630</v>
      </c>
      <c r="I1376" s="73">
        <v>7</v>
      </c>
      <c r="J1376" s="73">
        <v>6</v>
      </c>
      <c r="K1376" s="73">
        <v>1648</v>
      </c>
      <c r="L1376" s="73">
        <v>10</v>
      </c>
      <c r="M1376" s="73">
        <v>24</v>
      </c>
      <c r="N1376" s="73">
        <v>3</v>
      </c>
      <c r="O1376" s="73">
        <v>3</v>
      </c>
      <c r="P1376" s="73">
        <v>163</v>
      </c>
      <c r="Q1376" s="73">
        <v>6588</v>
      </c>
      <c r="R1376" s="73">
        <v>219</v>
      </c>
      <c r="S1376" s="73">
        <v>18</v>
      </c>
    </row>
    <row r="1377" spans="1:19">
      <c r="A1377" s="73">
        <v>1376</v>
      </c>
      <c r="C1377" s="73" t="s">
        <v>3940</v>
      </c>
      <c r="E1377" s="73">
        <v>2</v>
      </c>
      <c r="H1377" s="73">
        <v>1630</v>
      </c>
      <c r="K1377" s="73">
        <v>1630</v>
      </c>
      <c r="N1377" s="73">
        <v>4</v>
      </c>
      <c r="O1377" s="73">
        <v>3</v>
      </c>
      <c r="P1377" s="73">
        <v>163</v>
      </c>
      <c r="S1377" s="73">
        <v>0</v>
      </c>
    </row>
    <row r="1378" spans="1:19">
      <c r="A1378" s="73">
        <v>1377</v>
      </c>
      <c r="B1378" s="73" t="s">
        <v>3941</v>
      </c>
      <c r="C1378" s="73" t="s">
        <v>3942</v>
      </c>
      <c r="E1378" s="73">
        <v>2</v>
      </c>
      <c r="H1378" s="73">
        <v>1630</v>
      </c>
      <c r="K1378" s="73">
        <v>1630</v>
      </c>
      <c r="N1378" s="73">
        <v>3</v>
      </c>
      <c r="O1378" s="73">
        <v>3</v>
      </c>
      <c r="P1378" s="73">
        <v>163</v>
      </c>
      <c r="S1378" s="73">
        <v>0</v>
      </c>
    </row>
    <row r="1379" spans="1:19">
      <c r="A1379" s="73">
        <v>1378</v>
      </c>
      <c r="C1379" s="73" t="s">
        <v>3943</v>
      </c>
      <c r="E1379" s="73">
        <v>2</v>
      </c>
      <c r="H1379" s="73">
        <v>1630</v>
      </c>
      <c r="K1379" s="73">
        <v>1635</v>
      </c>
      <c r="N1379" s="73">
        <v>8</v>
      </c>
      <c r="O1379" s="73">
        <v>3</v>
      </c>
      <c r="P1379" s="73">
        <v>163</v>
      </c>
      <c r="S1379" s="73">
        <v>5</v>
      </c>
    </row>
    <row r="1380" spans="1:19">
      <c r="A1380" s="73">
        <v>1379</v>
      </c>
      <c r="C1380" s="73" t="s">
        <v>3944</v>
      </c>
      <c r="E1380" s="73">
        <v>2</v>
      </c>
      <c r="H1380" s="73">
        <v>1630</v>
      </c>
      <c r="K1380" s="73">
        <v>1635</v>
      </c>
      <c r="N1380" s="73">
        <v>8</v>
      </c>
      <c r="O1380" s="73">
        <v>3</v>
      </c>
      <c r="P1380" s="73">
        <v>163</v>
      </c>
      <c r="S1380" s="73">
        <v>5</v>
      </c>
    </row>
    <row r="1381" spans="1:19">
      <c r="A1381" s="73">
        <v>1380</v>
      </c>
      <c r="C1381" s="73" t="s">
        <v>3945</v>
      </c>
      <c r="E1381" s="73">
        <v>2</v>
      </c>
      <c r="H1381" s="73">
        <v>1630</v>
      </c>
      <c r="K1381" s="73">
        <v>1630</v>
      </c>
      <c r="N1381" s="73">
        <v>8</v>
      </c>
      <c r="O1381" s="73">
        <v>3</v>
      </c>
      <c r="P1381" s="73">
        <v>163</v>
      </c>
      <c r="S1381" s="73">
        <v>0</v>
      </c>
    </row>
    <row r="1382" spans="1:19">
      <c r="A1382" s="73">
        <v>1381</v>
      </c>
      <c r="C1382" s="73" t="s">
        <v>3946</v>
      </c>
      <c r="E1382" s="73">
        <v>4</v>
      </c>
      <c r="H1382" s="73">
        <v>1630</v>
      </c>
      <c r="K1382" s="73">
        <v>1630</v>
      </c>
      <c r="N1382" s="73">
        <v>9</v>
      </c>
      <c r="O1382" s="73">
        <v>3</v>
      </c>
      <c r="P1382" s="73">
        <v>163</v>
      </c>
      <c r="S1382" s="73">
        <v>0</v>
      </c>
    </row>
    <row r="1383" spans="1:19">
      <c r="A1383" s="73">
        <v>1382</v>
      </c>
      <c r="C1383" s="73" t="s">
        <v>3947</v>
      </c>
      <c r="E1383" s="73">
        <v>2</v>
      </c>
      <c r="H1383" s="73">
        <v>1631</v>
      </c>
      <c r="K1383" s="73">
        <v>1631</v>
      </c>
      <c r="N1383" s="73">
        <v>2</v>
      </c>
      <c r="O1383" s="73">
        <v>3</v>
      </c>
      <c r="P1383" s="73">
        <v>163</v>
      </c>
      <c r="S1383" s="73">
        <v>0</v>
      </c>
    </row>
    <row r="1384" spans="1:19">
      <c r="A1384" s="73">
        <v>1383</v>
      </c>
      <c r="C1384" s="73" t="s">
        <v>3948</v>
      </c>
      <c r="E1384" s="73">
        <v>2</v>
      </c>
      <c r="H1384" s="73">
        <v>1631</v>
      </c>
      <c r="K1384" s="73">
        <v>1631</v>
      </c>
      <c r="N1384" s="73">
        <v>3</v>
      </c>
      <c r="O1384" s="73">
        <v>3</v>
      </c>
      <c r="P1384" s="73">
        <v>163</v>
      </c>
      <c r="S1384" s="73">
        <v>0</v>
      </c>
    </row>
    <row r="1385" spans="1:19">
      <c r="A1385" s="73">
        <v>1384</v>
      </c>
      <c r="B1385" s="73" t="s">
        <v>3949</v>
      </c>
      <c r="C1385" s="73" t="s">
        <v>3950</v>
      </c>
      <c r="E1385" s="73">
        <v>5</v>
      </c>
      <c r="H1385" s="73">
        <v>1631</v>
      </c>
      <c r="I1385" s="73">
        <v>8</v>
      </c>
      <c r="K1385" s="73">
        <v>1635</v>
      </c>
      <c r="L1385" s="73">
        <v>5</v>
      </c>
      <c r="M1385" s="73">
        <v>30</v>
      </c>
      <c r="N1385" s="73">
        <v>3</v>
      </c>
      <c r="O1385" s="73">
        <v>3</v>
      </c>
      <c r="P1385" s="73">
        <v>163</v>
      </c>
      <c r="R1385" s="73">
        <v>45</v>
      </c>
      <c r="S1385" s="73">
        <v>4</v>
      </c>
    </row>
    <row r="1386" spans="1:19">
      <c r="A1386" s="73">
        <v>1385</v>
      </c>
      <c r="C1386" s="73" t="s">
        <v>3951</v>
      </c>
      <c r="E1386" s="73">
        <v>2</v>
      </c>
      <c r="H1386" s="73">
        <v>1631</v>
      </c>
      <c r="K1386" s="73">
        <v>1631</v>
      </c>
      <c r="N1386" s="73">
        <v>8</v>
      </c>
      <c r="O1386" s="73">
        <v>3</v>
      </c>
      <c r="P1386" s="73">
        <v>163</v>
      </c>
      <c r="S1386" s="73">
        <v>0</v>
      </c>
    </row>
    <row r="1387" spans="1:19">
      <c r="A1387" s="73">
        <v>1386</v>
      </c>
      <c r="C1387" s="73" t="s">
        <v>3952</v>
      </c>
      <c r="E1387" s="73">
        <v>2</v>
      </c>
      <c r="H1387" s="73">
        <v>1631</v>
      </c>
      <c r="I1387" s="73">
        <v>6</v>
      </c>
      <c r="K1387" s="73">
        <v>1631</v>
      </c>
      <c r="L1387" s="73">
        <v>6</v>
      </c>
      <c r="N1387" s="73">
        <v>8</v>
      </c>
      <c r="O1387" s="73">
        <v>3</v>
      </c>
      <c r="P1387" s="73">
        <v>163</v>
      </c>
      <c r="R1387" s="73">
        <v>0</v>
      </c>
      <c r="S1387" s="73">
        <v>0</v>
      </c>
    </row>
    <row r="1388" spans="1:19">
      <c r="A1388" s="73">
        <v>1387</v>
      </c>
      <c r="C1388" s="73" t="s">
        <v>3953</v>
      </c>
      <c r="E1388" s="73">
        <v>2</v>
      </c>
      <c r="G1388" s="73">
        <v>250</v>
      </c>
      <c r="H1388" s="73">
        <v>1631</v>
      </c>
      <c r="I1388" s="73">
        <v>8</v>
      </c>
      <c r="K1388" s="73">
        <v>1632</v>
      </c>
      <c r="L1388" s="73">
        <v>3</v>
      </c>
      <c r="M1388" s="73">
        <v>19</v>
      </c>
      <c r="N1388" s="73">
        <v>8</v>
      </c>
      <c r="O1388" s="73">
        <v>3</v>
      </c>
      <c r="P1388" s="73">
        <v>163</v>
      </c>
      <c r="R1388" s="73">
        <v>7</v>
      </c>
      <c r="S1388" s="73">
        <v>1</v>
      </c>
    </row>
    <row r="1389" spans="1:19">
      <c r="A1389" s="73">
        <v>1388</v>
      </c>
      <c r="C1389" s="73" t="s">
        <v>3954</v>
      </c>
      <c r="E1389" s="73">
        <v>2</v>
      </c>
      <c r="G1389" s="73">
        <v>40</v>
      </c>
      <c r="H1389" s="73">
        <v>1631</v>
      </c>
      <c r="K1389" s="73">
        <v>1631</v>
      </c>
      <c r="N1389" s="73">
        <v>9</v>
      </c>
      <c r="O1389" s="73">
        <v>3</v>
      </c>
      <c r="P1389" s="73">
        <v>163</v>
      </c>
      <c r="S1389" s="73">
        <v>0</v>
      </c>
    </row>
    <row r="1390" spans="1:19">
      <c r="A1390" s="73">
        <v>1389</v>
      </c>
      <c r="C1390" s="73" t="s">
        <v>3955</v>
      </c>
      <c r="E1390" s="73">
        <v>2</v>
      </c>
      <c r="H1390" s="73">
        <v>1631</v>
      </c>
      <c r="K1390" s="73">
        <v>1632</v>
      </c>
      <c r="N1390" s="73">
        <v>10</v>
      </c>
      <c r="O1390" s="73">
        <v>3</v>
      </c>
      <c r="P1390" s="73">
        <v>163</v>
      </c>
      <c r="S1390" s="73">
        <v>1</v>
      </c>
    </row>
    <row r="1391" spans="1:19">
      <c r="A1391" s="73">
        <v>1390</v>
      </c>
      <c r="C1391" s="73" t="s">
        <v>3956</v>
      </c>
      <c r="E1391" s="73">
        <v>2</v>
      </c>
      <c r="G1391" s="73">
        <v>53783</v>
      </c>
      <c r="H1391" s="73">
        <v>1631</v>
      </c>
      <c r="K1391" s="73">
        <v>1641</v>
      </c>
      <c r="N1391" s="73">
        <v>12</v>
      </c>
      <c r="O1391" s="73">
        <v>3</v>
      </c>
      <c r="P1391" s="73">
        <v>163</v>
      </c>
      <c r="S1391" s="73">
        <v>10</v>
      </c>
    </row>
    <row r="1392" spans="1:19">
      <c r="A1392" s="73">
        <v>1391</v>
      </c>
      <c r="C1392" s="73" t="s">
        <v>3957</v>
      </c>
      <c r="E1392" s="73">
        <v>3</v>
      </c>
      <c r="H1392" s="73">
        <v>1631</v>
      </c>
      <c r="K1392" s="73">
        <v>1645</v>
      </c>
      <c r="L1392" s="73">
        <v>9</v>
      </c>
      <c r="N1392" s="73">
        <v>12</v>
      </c>
      <c r="O1392" s="73">
        <v>3</v>
      </c>
      <c r="P1392" s="73">
        <v>163</v>
      </c>
      <c r="S1392" s="73">
        <v>14</v>
      </c>
    </row>
    <row r="1393" spans="1:19">
      <c r="A1393" s="73">
        <v>1392</v>
      </c>
      <c r="C1393" s="73" t="s">
        <v>3958</v>
      </c>
      <c r="E1393" s="73">
        <v>2</v>
      </c>
      <c r="H1393" s="73">
        <v>1632</v>
      </c>
      <c r="K1393" s="73">
        <v>1632</v>
      </c>
      <c r="L1393" s="73">
        <v>9</v>
      </c>
      <c r="M1393" s="73">
        <v>1</v>
      </c>
      <c r="N1393" s="73">
        <v>3</v>
      </c>
      <c r="O1393" s="73">
        <v>3</v>
      </c>
      <c r="P1393" s="73">
        <v>163</v>
      </c>
      <c r="S1393" s="73">
        <v>0</v>
      </c>
    </row>
    <row r="1394" spans="1:19">
      <c r="A1394" s="73">
        <v>1393</v>
      </c>
      <c r="B1394" s="74" t="s">
        <v>3068</v>
      </c>
      <c r="C1394" s="73" t="s">
        <v>3959</v>
      </c>
      <c r="E1394" s="73">
        <v>2</v>
      </c>
      <c r="G1394" s="73">
        <v>16050</v>
      </c>
      <c r="H1394" s="73">
        <v>1632</v>
      </c>
      <c r="I1394" s="73">
        <v>9</v>
      </c>
      <c r="K1394" s="73">
        <v>1634</v>
      </c>
      <c r="L1394" s="73">
        <v>2</v>
      </c>
      <c r="N1394" s="73">
        <v>4</v>
      </c>
      <c r="O1394" s="73">
        <v>3</v>
      </c>
      <c r="P1394" s="73">
        <v>163</v>
      </c>
      <c r="R1394" s="73">
        <v>17</v>
      </c>
      <c r="S1394" s="73">
        <v>2</v>
      </c>
    </row>
    <row r="1395" spans="1:19">
      <c r="A1395" s="73">
        <v>1394</v>
      </c>
      <c r="C1395" s="73" t="s">
        <v>3960</v>
      </c>
      <c r="E1395" s="73">
        <v>2</v>
      </c>
      <c r="H1395" s="73">
        <v>1632</v>
      </c>
      <c r="K1395" s="73">
        <v>1634</v>
      </c>
      <c r="N1395" s="73">
        <v>4</v>
      </c>
      <c r="O1395" s="73">
        <v>3</v>
      </c>
      <c r="P1395" s="73">
        <v>163</v>
      </c>
      <c r="S1395" s="73">
        <v>2</v>
      </c>
    </row>
    <row r="1396" spans="1:19">
      <c r="A1396" s="73">
        <v>1395</v>
      </c>
      <c r="C1396" s="73" t="s">
        <v>3961</v>
      </c>
      <c r="E1396" s="73">
        <v>2</v>
      </c>
      <c r="G1396" s="73">
        <v>3000</v>
      </c>
      <c r="H1396" s="73">
        <v>1632</v>
      </c>
      <c r="K1396" s="73">
        <v>1641</v>
      </c>
      <c r="N1396" s="73">
        <v>4</v>
      </c>
      <c r="O1396" s="73">
        <v>3</v>
      </c>
      <c r="P1396" s="73">
        <v>163</v>
      </c>
      <c r="S1396" s="73">
        <v>9</v>
      </c>
    </row>
    <row r="1397" spans="1:19">
      <c r="A1397" s="73">
        <v>1396</v>
      </c>
      <c r="C1397" s="73" t="s">
        <v>3962</v>
      </c>
      <c r="E1397" s="73">
        <v>2</v>
      </c>
      <c r="H1397" s="73">
        <v>1632</v>
      </c>
      <c r="K1397" s="73">
        <v>1633</v>
      </c>
      <c r="N1397" s="73">
        <v>3</v>
      </c>
      <c r="O1397" s="73">
        <v>3</v>
      </c>
      <c r="P1397" s="73">
        <v>163</v>
      </c>
      <c r="S1397" s="73">
        <v>1</v>
      </c>
    </row>
    <row r="1398" spans="1:19">
      <c r="A1398" s="73">
        <v>1397</v>
      </c>
      <c r="C1398" s="73" t="s">
        <v>3963</v>
      </c>
      <c r="E1398" s="73">
        <v>2</v>
      </c>
      <c r="H1398" s="73">
        <v>1632</v>
      </c>
      <c r="K1398" s="73">
        <v>1632</v>
      </c>
      <c r="N1398" s="73">
        <v>8</v>
      </c>
      <c r="O1398" s="73">
        <v>3</v>
      </c>
      <c r="P1398" s="73">
        <v>163</v>
      </c>
      <c r="S1398" s="73">
        <v>0</v>
      </c>
    </row>
    <row r="1399" spans="1:19">
      <c r="A1399" s="73">
        <v>1398</v>
      </c>
      <c r="C1399" s="73" t="s">
        <v>3964</v>
      </c>
      <c r="E1399" s="73">
        <v>2</v>
      </c>
      <c r="H1399" s="73">
        <v>1633</v>
      </c>
      <c r="K1399" s="73">
        <v>1634</v>
      </c>
      <c r="N1399" s="73">
        <v>3</v>
      </c>
      <c r="O1399" s="73">
        <v>3</v>
      </c>
      <c r="P1399" s="73">
        <v>163</v>
      </c>
      <c r="S1399" s="73">
        <v>1</v>
      </c>
    </row>
    <row r="1400" spans="1:19">
      <c r="A1400" s="73">
        <v>1399</v>
      </c>
      <c r="C1400" s="73" t="s">
        <v>3965</v>
      </c>
      <c r="E1400" s="73">
        <v>2</v>
      </c>
      <c r="H1400" s="73">
        <v>1633</v>
      </c>
      <c r="I1400" s="73">
        <v>11</v>
      </c>
      <c r="K1400" s="73">
        <v>1633</v>
      </c>
      <c r="L1400" s="73">
        <v>11</v>
      </c>
      <c r="N1400" s="73">
        <v>3</v>
      </c>
      <c r="O1400" s="73">
        <v>3</v>
      </c>
      <c r="P1400" s="73">
        <v>163</v>
      </c>
      <c r="R1400" s="73">
        <v>0</v>
      </c>
      <c r="S1400" s="73">
        <v>0</v>
      </c>
    </row>
    <row r="1401" spans="1:19">
      <c r="A1401" s="73">
        <v>1400</v>
      </c>
      <c r="C1401" s="73" t="s">
        <v>3966</v>
      </c>
      <c r="E1401" s="73">
        <v>2</v>
      </c>
      <c r="H1401" s="73">
        <v>1633</v>
      </c>
      <c r="K1401" s="73">
        <v>1635</v>
      </c>
      <c r="N1401" s="73">
        <v>8</v>
      </c>
      <c r="O1401" s="73">
        <v>3</v>
      </c>
      <c r="P1401" s="73">
        <v>163</v>
      </c>
      <c r="S1401" s="73">
        <v>2</v>
      </c>
    </row>
    <row r="1402" spans="1:19">
      <c r="A1402" s="73">
        <v>1401</v>
      </c>
      <c r="C1402" s="73" t="s">
        <v>3967</v>
      </c>
      <c r="E1402" s="73">
        <v>2</v>
      </c>
      <c r="H1402" s="73">
        <v>1633</v>
      </c>
      <c r="K1402" s="73">
        <v>1637</v>
      </c>
      <c r="N1402" s="73">
        <v>8</v>
      </c>
      <c r="O1402" s="73">
        <v>3</v>
      </c>
      <c r="P1402" s="73">
        <v>163</v>
      </c>
      <c r="S1402" s="73">
        <v>4</v>
      </c>
    </row>
    <row r="1403" spans="1:19">
      <c r="A1403" s="73">
        <v>1402</v>
      </c>
      <c r="C1403" s="73" t="s">
        <v>3968</v>
      </c>
      <c r="E1403" s="73">
        <v>2</v>
      </c>
      <c r="H1403" s="73">
        <v>1633</v>
      </c>
      <c r="K1403" s="73">
        <v>1634</v>
      </c>
      <c r="N1403" s="73">
        <v>9</v>
      </c>
      <c r="O1403" s="73">
        <v>3</v>
      </c>
      <c r="P1403" s="73">
        <v>163</v>
      </c>
      <c r="S1403" s="73">
        <v>1</v>
      </c>
    </row>
    <row r="1404" spans="1:19">
      <c r="A1404" s="73">
        <v>1403</v>
      </c>
      <c r="C1404" s="73" t="s">
        <v>3969</v>
      </c>
      <c r="E1404" s="73">
        <v>2</v>
      </c>
      <c r="H1404" s="73">
        <v>1633</v>
      </c>
      <c r="K1404" s="73">
        <v>1636</v>
      </c>
      <c r="N1404" s="73">
        <v>10</v>
      </c>
      <c r="O1404" s="73">
        <v>3</v>
      </c>
      <c r="P1404" s="73">
        <v>163</v>
      </c>
      <c r="S1404" s="73">
        <v>3</v>
      </c>
    </row>
    <row r="1405" spans="1:19">
      <c r="A1405" s="73">
        <v>1404</v>
      </c>
      <c r="C1405" s="73" t="s">
        <v>3970</v>
      </c>
      <c r="E1405" s="73">
        <v>2</v>
      </c>
      <c r="H1405" s="73">
        <v>1633</v>
      </c>
      <c r="K1405" s="73">
        <v>1634</v>
      </c>
      <c r="N1405" s="73">
        <v>9</v>
      </c>
      <c r="O1405" s="73">
        <v>3</v>
      </c>
      <c r="P1405" s="73">
        <v>163</v>
      </c>
      <c r="S1405" s="73">
        <v>1</v>
      </c>
    </row>
    <row r="1406" spans="1:19">
      <c r="A1406" s="73">
        <v>1405</v>
      </c>
      <c r="C1406" s="73" t="s">
        <v>3971</v>
      </c>
      <c r="E1406" s="73">
        <v>2</v>
      </c>
      <c r="H1406" s="73">
        <v>1634</v>
      </c>
      <c r="K1406" s="73">
        <v>1634</v>
      </c>
      <c r="N1406" s="73">
        <v>4</v>
      </c>
      <c r="O1406" s="73">
        <v>3</v>
      </c>
      <c r="P1406" s="73">
        <v>163</v>
      </c>
      <c r="S1406" s="73">
        <v>0</v>
      </c>
    </row>
    <row r="1407" spans="1:19">
      <c r="A1407" s="73">
        <v>1406</v>
      </c>
      <c r="C1407" s="73" t="s">
        <v>3972</v>
      </c>
      <c r="E1407" s="73">
        <v>3</v>
      </c>
      <c r="H1407" s="73">
        <v>1635</v>
      </c>
      <c r="K1407" s="73">
        <v>1635</v>
      </c>
      <c r="N1407" s="73">
        <v>1</v>
      </c>
      <c r="O1407" s="73">
        <v>3</v>
      </c>
      <c r="P1407" s="73">
        <v>163</v>
      </c>
      <c r="S1407" s="73">
        <v>0</v>
      </c>
    </row>
    <row r="1408" spans="1:19">
      <c r="A1408" s="73">
        <v>1407</v>
      </c>
      <c r="C1408" s="73" t="s">
        <v>3973</v>
      </c>
      <c r="E1408" s="73">
        <v>2</v>
      </c>
      <c r="H1408" s="73">
        <v>1635</v>
      </c>
      <c r="K1408" s="73">
        <v>1635</v>
      </c>
      <c r="N1408" s="73">
        <v>2</v>
      </c>
      <c r="O1408" s="73">
        <v>3</v>
      </c>
      <c r="P1408" s="73">
        <v>163</v>
      </c>
      <c r="S1408" s="73">
        <v>0</v>
      </c>
    </row>
    <row r="1409" spans="1:19">
      <c r="A1409" s="73">
        <v>1408</v>
      </c>
      <c r="C1409" s="73" t="s">
        <v>3974</v>
      </c>
      <c r="E1409" s="73">
        <v>2</v>
      </c>
      <c r="H1409" s="73">
        <v>1635</v>
      </c>
      <c r="K1409" s="73">
        <v>1635</v>
      </c>
      <c r="N1409" s="73">
        <v>12</v>
      </c>
      <c r="O1409" s="73">
        <v>3</v>
      </c>
      <c r="P1409" s="73">
        <v>163</v>
      </c>
      <c r="S1409" s="73">
        <v>0</v>
      </c>
    </row>
    <row r="1410" spans="1:19">
      <c r="A1410" s="73">
        <v>1409</v>
      </c>
      <c r="C1410" s="73" t="s">
        <v>3975</v>
      </c>
      <c r="E1410" s="73">
        <v>2</v>
      </c>
      <c r="H1410" s="73">
        <v>1635</v>
      </c>
      <c r="K1410" s="73">
        <v>1635</v>
      </c>
      <c r="N1410" s="73">
        <v>5</v>
      </c>
      <c r="O1410" s="73">
        <v>3</v>
      </c>
      <c r="P1410" s="73">
        <v>163</v>
      </c>
      <c r="S1410" s="73">
        <v>0</v>
      </c>
    </row>
    <row r="1411" spans="1:19">
      <c r="A1411" s="73">
        <v>1410</v>
      </c>
      <c r="C1411" s="73" t="s">
        <v>3976</v>
      </c>
      <c r="E1411" s="73">
        <v>2</v>
      </c>
      <c r="H1411" s="73">
        <v>1635</v>
      </c>
      <c r="K1411" s="73">
        <v>1637</v>
      </c>
      <c r="N1411" s="73">
        <v>6</v>
      </c>
      <c r="O1411" s="73">
        <v>3</v>
      </c>
      <c r="P1411" s="73">
        <v>163</v>
      </c>
      <c r="S1411" s="73">
        <v>2</v>
      </c>
    </row>
    <row r="1412" spans="1:19">
      <c r="A1412" s="73">
        <v>1411</v>
      </c>
      <c r="B1412" s="73" t="s">
        <v>3977</v>
      </c>
      <c r="C1412" s="73" t="s">
        <v>3978</v>
      </c>
      <c r="E1412" s="73">
        <v>8</v>
      </c>
      <c r="G1412" s="73">
        <v>130300</v>
      </c>
      <c r="H1412" s="73">
        <v>1635</v>
      </c>
      <c r="I1412" s="73">
        <v>5</v>
      </c>
      <c r="J1412" s="73">
        <v>19</v>
      </c>
      <c r="K1412" s="73">
        <v>1648</v>
      </c>
      <c r="L1412" s="73">
        <v>10</v>
      </c>
      <c r="M1412" s="73">
        <v>24</v>
      </c>
      <c r="N1412" s="73">
        <v>3</v>
      </c>
      <c r="O1412" s="73">
        <v>3</v>
      </c>
      <c r="P1412" s="73">
        <v>163</v>
      </c>
      <c r="Q1412" s="73">
        <v>4835</v>
      </c>
      <c r="R1412" s="73">
        <v>161</v>
      </c>
      <c r="S1412" s="73">
        <v>13</v>
      </c>
    </row>
    <row r="1413" spans="1:19">
      <c r="A1413" s="73">
        <v>1412</v>
      </c>
      <c r="B1413" s="73" t="s">
        <v>490</v>
      </c>
      <c r="C1413" s="73" t="s">
        <v>3979</v>
      </c>
      <c r="E1413" s="73">
        <v>3</v>
      </c>
      <c r="G1413" s="73">
        <v>108000</v>
      </c>
      <c r="H1413" s="73">
        <v>1635</v>
      </c>
      <c r="I1413" s="73">
        <v>5</v>
      </c>
      <c r="J1413" s="73">
        <v>19</v>
      </c>
      <c r="K1413" s="73">
        <v>1648</v>
      </c>
      <c r="L1413" s="73">
        <v>10</v>
      </c>
      <c r="M1413" s="73">
        <v>24</v>
      </c>
      <c r="N1413" s="73">
        <v>3</v>
      </c>
      <c r="O1413" s="73">
        <v>3</v>
      </c>
      <c r="P1413" s="73">
        <v>163</v>
      </c>
      <c r="Q1413" s="73">
        <v>4835</v>
      </c>
      <c r="R1413" s="73">
        <v>161</v>
      </c>
      <c r="S1413" s="73">
        <v>13</v>
      </c>
    </row>
    <row r="1414" spans="1:19">
      <c r="A1414" s="73">
        <v>1413</v>
      </c>
      <c r="C1414" s="73" t="s">
        <v>3980</v>
      </c>
      <c r="E1414" s="73">
        <v>2</v>
      </c>
      <c r="H1414" s="73">
        <v>1635</v>
      </c>
      <c r="I1414" s="73">
        <v>8</v>
      </c>
      <c r="K1414" s="73">
        <v>1640</v>
      </c>
      <c r="L1414" s="73">
        <v>10</v>
      </c>
      <c r="N1414" s="73">
        <v>3</v>
      </c>
      <c r="O1414" s="73">
        <v>3</v>
      </c>
      <c r="P1414" s="73">
        <v>163</v>
      </c>
      <c r="R1414" s="73">
        <v>62</v>
      </c>
      <c r="S1414" s="73">
        <v>5</v>
      </c>
    </row>
    <row r="1415" spans="1:19">
      <c r="A1415" s="73">
        <v>1414</v>
      </c>
      <c r="C1415" s="73" t="s">
        <v>3981</v>
      </c>
      <c r="E1415" s="73">
        <v>2</v>
      </c>
      <c r="H1415" s="73">
        <v>1635</v>
      </c>
      <c r="K1415" s="73">
        <v>1635</v>
      </c>
      <c r="N1415" s="73">
        <v>6</v>
      </c>
      <c r="O1415" s="73">
        <v>3</v>
      </c>
      <c r="P1415" s="73">
        <v>163</v>
      </c>
      <c r="S1415" s="73">
        <v>0</v>
      </c>
    </row>
    <row r="1416" spans="1:19">
      <c r="A1416" s="73">
        <v>1415</v>
      </c>
      <c r="C1416" s="73" t="s">
        <v>3982</v>
      </c>
      <c r="E1416" s="73">
        <v>3</v>
      </c>
      <c r="H1416" s="73">
        <v>1635</v>
      </c>
      <c r="K1416" s="73">
        <v>1636</v>
      </c>
      <c r="N1416" s="73">
        <v>10</v>
      </c>
      <c r="O1416" s="73">
        <v>3</v>
      </c>
      <c r="P1416" s="73">
        <v>163</v>
      </c>
      <c r="S1416" s="73">
        <v>1</v>
      </c>
    </row>
    <row r="1417" spans="1:19">
      <c r="A1417" s="73">
        <v>1416</v>
      </c>
      <c r="B1417" s="73" t="s">
        <v>3983</v>
      </c>
      <c r="C1417" s="73" t="s">
        <v>3984</v>
      </c>
      <c r="E1417" s="73">
        <v>2</v>
      </c>
      <c r="H1417" s="73">
        <v>1636</v>
      </c>
      <c r="K1417" s="73">
        <v>1636</v>
      </c>
      <c r="N1417" s="73">
        <v>3</v>
      </c>
      <c r="O1417" s="73">
        <v>3</v>
      </c>
      <c r="P1417" s="73">
        <v>163</v>
      </c>
      <c r="S1417" s="73">
        <v>0</v>
      </c>
    </row>
    <row r="1418" spans="1:19">
      <c r="A1418" s="73">
        <v>1417</v>
      </c>
      <c r="B1418" s="73" t="s">
        <v>3985</v>
      </c>
      <c r="C1418" s="73" t="s">
        <v>3986</v>
      </c>
      <c r="E1418" s="73">
        <v>2</v>
      </c>
      <c r="G1418" s="73">
        <v>2000</v>
      </c>
      <c r="H1418" s="73">
        <v>1636</v>
      </c>
      <c r="K1418" s="73">
        <v>1637</v>
      </c>
      <c r="L1418" s="73">
        <v>6</v>
      </c>
      <c r="M1418" s="73">
        <v>1</v>
      </c>
      <c r="N1418" s="73">
        <v>3</v>
      </c>
      <c r="O1418" s="73">
        <v>3</v>
      </c>
      <c r="P1418" s="73">
        <v>163</v>
      </c>
      <c r="S1418" s="73">
        <v>1</v>
      </c>
    </row>
    <row r="1419" spans="1:19">
      <c r="A1419" s="73">
        <v>1418</v>
      </c>
      <c r="C1419" s="73" t="s">
        <v>3987</v>
      </c>
      <c r="E1419" s="73">
        <v>2</v>
      </c>
      <c r="H1419" s="73">
        <v>1636</v>
      </c>
      <c r="K1419" s="73">
        <v>1643</v>
      </c>
      <c r="N1419" s="73">
        <v>6</v>
      </c>
      <c r="O1419" s="73">
        <v>3</v>
      </c>
      <c r="P1419" s="73">
        <v>163</v>
      </c>
      <c r="S1419" s="73">
        <v>7</v>
      </c>
    </row>
    <row r="1420" spans="1:19">
      <c r="A1420" s="73">
        <v>1419</v>
      </c>
      <c r="C1420" s="73" t="s">
        <v>3988</v>
      </c>
      <c r="E1420" s="73">
        <v>2</v>
      </c>
      <c r="H1420" s="73">
        <v>1636</v>
      </c>
      <c r="K1420" s="73">
        <v>1636</v>
      </c>
      <c r="N1420" s="73">
        <v>9</v>
      </c>
      <c r="O1420" s="73">
        <v>3</v>
      </c>
      <c r="P1420" s="73">
        <v>163</v>
      </c>
      <c r="S1420" s="73">
        <v>0</v>
      </c>
    </row>
    <row r="1421" spans="1:19">
      <c r="A1421" s="73">
        <v>1420</v>
      </c>
      <c r="C1421" s="73" t="s">
        <v>3989</v>
      </c>
      <c r="E1421" s="73">
        <v>2</v>
      </c>
      <c r="H1421" s="73">
        <v>1636</v>
      </c>
      <c r="K1421" s="73">
        <v>1636</v>
      </c>
      <c r="N1421" s="73">
        <v>10</v>
      </c>
      <c r="O1421" s="73">
        <v>3</v>
      </c>
      <c r="P1421" s="73">
        <v>163</v>
      </c>
      <c r="S1421" s="73">
        <v>0</v>
      </c>
    </row>
    <row r="1422" spans="1:19">
      <c r="A1422" s="73">
        <v>1421</v>
      </c>
      <c r="C1422" s="73" t="s">
        <v>3990</v>
      </c>
      <c r="E1422" s="73">
        <v>2</v>
      </c>
      <c r="H1422" s="73">
        <v>1636</v>
      </c>
      <c r="I1422" s="73">
        <v>12</v>
      </c>
      <c r="K1422" s="73">
        <v>1637</v>
      </c>
      <c r="L1422" s="73">
        <v>2</v>
      </c>
      <c r="N1422" s="73">
        <v>12</v>
      </c>
      <c r="O1422" s="73">
        <v>3</v>
      </c>
      <c r="P1422" s="73">
        <v>163</v>
      </c>
      <c r="R1422" s="73">
        <v>2</v>
      </c>
      <c r="S1422" s="73">
        <v>1</v>
      </c>
    </row>
    <row r="1423" spans="1:19">
      <c r="A1423" s="73">
        <v>1422</v>
      </c>
      <c r="C1423" s="73" t="s">
        <v>3991</v>
      </c>
      <c r="E1423" s="73">
        <v>2</v>
      </c>
      <c r="H1423" s="73">
        <v>1636</v>
      </c>
      <c r="K1423" s="73">
        <v>1644</v>
      </c>
      <c r="N1423" s="73">
        <v>12</v>
      </c>
      <c r="O1423" s="73">
        <v>3</v>
      </c>
      <c r="P1423" s="73">
        <v>163</v>
      </c>
      <c r="S1423" s="73">
        <v>8</v>
      </c>
    </row>
    <row r="1424" spans="1:19">
      <c r="A1424" s="73">
        <v>1423</v>
      </c>
      <c r="B1424" s="73" t="s">
        <v>3992</v>
      </c>
      <c r="C1424" s="73" t="s">
        <v>3993</v>
      </c>
      <c r="E1424" s="73">
        <v>2</v>
      </c>
      <c r="F1424" s="73">
        <v>0</v>
      </c>
      <c r="G1424" s="73">
        <v>1000</v>
      </c>
      <c r="H1424" s="73">
        <v>1637</v>
      </c>
      <c r="K1424" s="73">
        <v>1637</v>
      </c>
      <c r="L1424" s="73">
        <v>5</v>
      </c>
      <c r="N1424" s="73">
        <v>1</v>
      </c>
      <c r="O1424" s="73">
        <v>3</v>
      </c>
      <c r="P1424" s="73">
        <v>163</v>
      </c>
      <c r="S1424" s="73">
        <v>0</v>
      </c>
    </row>
    <row r="1425" spans="1:19">
      <c r="A1425" s="73">
        <v>1424</v>
      </c>
      <c r="C1425" s="73" t="s">
        <v>3994</v>
      </c>
      <c r="E1425" s="73">
        <v>2</v>
      </c>
      <c r="H1425" s="73">
        <v>1637</v>
      </c>
      <c r="K1425" s="73">
        <v>1638</v>
      </c>
      <c r="N1425" s="73">
        <v>4</v>
      </c>
      <c r="O1425" s="73">
        <v>3</v>
      </c>
      <c r="P1425" s="73">
        <v>163</v>
      </c>
      <c r="S1425" s="73">
        <v>1</v>
      </c>
    </row>
    <row r="1426" spans="1:19">
      <c r="A1426" s="73">
        <v>1425</v>
      </c>
      <c r="C1426" s="73" t="s">
        <v>3995</v>
      </c>
      <c r="E1426" s="73">
        <v>2</v>
      </c>
      <c r="H1426" s="73">
        <v>1637</v>
      </c>
      <c r="K1426" s="73">
        <v>1637</v>
      </c>
      <c r="N1426" s="73">
        <v>4</v>
      </c>
      <c r="O1426" s="73">
        <v>3</v>
      </c>
      <c r="P1426" s="73">
        <v>163</v>
      </c>
      <c r="S1426" s="73">
        <v>0</v>
      </c>
    </row>
    <row r="1427" spans="1:19">
      <c r="A1427" s="73">
        <v>1426</v>
      </c>
      <c r="B1427" s="73" t="s">
        <v>3996</v>
      </c>
      <c r="C1427" s="73" t="s">
        <v>3997</v>
      </c>
      <c r="E1427" s="73">
        <v>2</v>
      </c>
      <c r="G1427" s="73">
        <v>2250</v>
      </c>
      <c r="H1427" s="73">
        <v>1637</v>
      </c>
      <c r="K1427" s="73">
        <v>1637</v>
      </c>
      <c r="N1427" s="73">
        <v>4</v>
      </c>
      <c r="O1427" s="73">
        <v>3</v>
      </c>
      <c r="P1427" s="73">
        <v>163</v>
      </c>
      <c r="S1427" s="73">
        <v>0</v>
      </c>
    </row>
    <row r="1428" spans="1:19">
      <c r="A1428" s="73">
        <v>1427</v>
      </c>
      <c r="C1428" s="73" t="s">
        <v>3998</v>
      </c>
      <c r="E1428" s="73">
        <v>2</v>
      </c>
      <c r="H1428" s="73">
        <v>1637</v>
      </c>
      <c r="K1428" s="73">
        <v>1639</v>
      </c>
      <c r="N1428" s="73">
        <v>3</v>
      </c>
      <c r="O1428" s="73">
        <v>3</v>
      </c>
      <c r="P1428" s="73">
        <v>163</v>
      </c>
      <c r="S1428" s="73">
        <v>2</v>
      </c>
    </row>
    <row r="1429" spans="1:19">
      <c r="A1429" s="73">
        <v>1428</v>
      </c>
      <c r="C1429" s="73" t="s">
        <v>3999</v>
      </c>
      <c r="E1429" s="73">
        <v>2</v>
      </c>
      <c r="H1429" s="73">
        <v>1637</v>
      </c>
      <c r="K1429" s="73">
        <v>1637</v>
      </c>
      <c r="N1429" s="73">
        <v>3</v>
      </c>
      <c r="O1429" s="73">
        <v>3</v>
      </c>
      <c r="P1429" s="73">
        <v>163</v>
      </c>
      <c r="S1429" s="73">
        <v>0</v>
      </c>
    </row>
    <row r="1430" spans="1:19">
      <c r="A1430" s="73">
        <v>1429</v>
      </c>
      <c r="C1430" s="73" t="s">
        <v>4000</v>
      </c>
      <c r="E1430" s="73">
        <v>2</v>
      </c>
      <c r="H1430" s="73">
        <v>1637</v>
      </c>
      <c r="K1430" s="73">
        <v>1637</v>
      </c>
      <c r="L1430" s="73">
        <v>8</v>
      </c>
      <c r="M1430" s="73">
        <v>29</v>
      </c>
      <c r="N1430" s="73">
        <v>7</v>
      </c>
      <c r="O1430" s="73">
        <v>3</v>
      </c>
      <c r="P1430" s="73">
        <v>163</v>
      </c>
      <c r="S1430" s="73">
        <v>0</v>
      </c>
    </row>
    <row r="1431" spans="1:19">
      <c r="A1431" s="73">
        <v>1430</v>
      </c>
      <c r="C1431" s="73" t="s">
        <v>4001</v>
      </c>
      <c r="H1431" s="73">
        <v>1637</v>
      </c>
      <c r="K1431" s="73">
        <v>1642</v>
      </c>
      <c r="N1431" s="73">
        <v>7</v>
      </c>
      <c r="O1431" s="73">
        <v>3</v>
      </c>
      <c r="P1431" s="73">
        <v>163</v>
      </c>
      <c r="S1431" s="73">
        <v>5</v>
      </c>
    </row>
    <row r="1432" spans="1:19">
      <c r="A1432" s="73">
        <v>1431</v>
      </c>
      <c r="B1432" s="73" t="s">
        <v>4002</v>
      </c>
      <c r="C1432" s="73" t="s">
        <v>4003</v>
      </c>
      <c r="D1432" s="73">
        <v>740</v>
      </c>
      <c r="E1432" s="73">
        <v>2</v>
      </c>
      <c r="G1432" s="73">
        <v>13000</v>
      </c>
      <c r="H1432" s="73">
        <v>1637</v>
      </c>
      <c r="I1432" s="73">
        <v>10</v>
      </c>
      <c r="J1432" s="73">
        <v>25</v>
      </c>
      <c r="K1432" s="73">
        <v>1638</v>
      </c>
      <c r="L1432" s="73">
        <v>2</v>
      </c>
      <c r="M1432" s="73">
        <v>28</v>
      </c>
      <c r="N1432" s="73">
        <v>12</v>
      </c>
      <c r="O1432" s="73">
        <v>3</v>
      </c>
      <c r="P1432" s="73">
        <v>163</v>
      </c>
      <c r="Q1432" s="73">
        <v>123</v>
      </c>
      <c r="R1432" s="73">
        <v>4</v>
      </c>
      <c r="S1432" s="73">
        <v>1</v>
      </c>
    </row>
    <row r="1433" spans="1:19">
      <c r="A1433" s="73">
        <v>1432</v>
      </c>
      <c r="C1433" s="73" t="s">
        <v>4004</v>
      </c>
      <c r="E1433" s="73">
        <v>3</v>
      </c>
      <c r="H1433" s="73">
        <v>1637</v>
      </c>
      <c r="K1433" s="73">
        <v>1637</v>
      </c>
      <c r="N1433" s="73">
        <v>12</v>
      </c>
      <c r="O1433" s="73">
        <v>3</v>
      </c>
      <c r="P1433" s="73">
        <v>163</v>
      </c>
      <c r="S1433" s="73">
        <v>0</v>
      </c>
    </row>
    <row r="1434" spans="1:19">
      <c r="A1434" s="73">
        <v>1433</v>
      </c>
      <c r="C1434" s="73" t="s">
        <v>4005</v>
      </c>
      <c r="E1434" s="73">
        <v>2</v>
      </c>
      <c r="H1434" s="73">
        <v>1638</v>
      </c>
      <c r="K1434" s="73">
        <v>1638</v>
      </c>
      <c r="N1434" s="73">
        <v>7</v>
      </c>
      <c r="O1434" s="73">
        <v>3</v>
      </c>
      <c r="P1434" s="73">
        <v>163</v>
      </c>
      <c r="S1434" s="73">
        <v>0</v>
      </c>
    </row>
    <row r="1435" spans="1:19">
      <c r="A1435" s="73">
        <v>1434</v>
      </c>
      <c r="C1435" s="73" t="s">
        <v>4006</v>
      </c>
      <c r="E1435" s="73">
        <v>2</v>
      </c>
      <c r="G1435" s="73">
        <v>2250</v>
      </c>
      <c r="H1435" s="73">
        <v>1638</v>
      </c>
      <c r="K1435" s="73">
        <v>1638</v>
      </c>
      <c r="N1435" s="73">
        <v>4</v>
      </c>
      <c r="O1435" s="73">
        <v>3</v>
      </c>
      <c r="P1435" s="73">
        <v>163</v>
      </c>
      <c r="S1435" s="73">
        <v>0</v>
      </c>
    </row>
    <row r="1436" spans="1:19">
      <c r="A1436" s="73">
        <v>1435</v>
      </c>
      <c r="B1436" s="74" t="s">
        <v>4007</v>
      </c>
      <c r="C1436" s="73" t="s">
        <v>4008</v>
      </c>
      <c r="E1436" s="73">
        <v>2</v>
      </c>
      <c r="H1436" s="73">
        <v>1638</v>
      </c>
      <c r="K1436" s="73">
        <v>1638</v>
      </c>
      <c r="N1436" s="73">
        <v>4</v>
      </c>
      <c r="O1436" s="73">
        <v>3</v>
      </c>
      <c r="P1436" s="73">
        <v>163</v>
      </c>
      <c r="S1436" s="73">
        <v>0</v>
      </c>
    </row>
    <row r="1437" spans="1:19">
      <c r="A1437" s="73">
        <v>1436</v>
      </c>
      <c r="B1437" s="73" t="s">
        <v>3877</v>
      </c>
      <c r="C1437" s="73" t="s">
        <v>4009</v>
      </c>
      <c r="H1437" s="73">
        <v>1638</v>
      </c>
      <c r="K1437" s="73">
        <v>1640</v>
      </c>
      <c r="N1437" s="73">
        <v>10</v>
      </c>
      <c r="O1437" s="73">
        <v>3</v>
      </c>
      <c r="P1437" s="73">
        <v>163</v>
      </c>
      <c r="S1437" s="73">
        <v>2</v>
      </c>
    </row>
    <row r="1438" spans="1:19">
      <c r="A1438" s="73">
        <v>1437</v>
      </c>
      <c r="C1438" s="73" t="s">
        <v>4010</v>
      </c>
      <c r="E1438" s="73">
        <v>2</v>
      </c>
      <c r="H1438" s="73">
        <v>1638</v>
      </c>
      <c r="K1438" s="73">
        <v>1638</v>
      </c>
      <c r="N1438" s="73">
        <v>10</v>
      </c>
      <c r="O1438" s="73">
        <v>3</v>
      </c>
      <c r="P1438" s="73">
        <v>163</v>
      </c>
      <c r="S1438" s="73">
        <v>0</v>
      </c>
    </row>
    <row r="1439" spans="1:19">
      <c r="A1439" s="73">
        <v>1438</v>
      </c>
      <c r="C1439" s="73" t="s">
        <v>4011</v>
      </c>
      <c r="E1439" s="73">
        <v>2</v>
      </c>
      <c r="H1439" s="73">
        <v>1638</v>
      </c>
      <c r="K1439" s="73">
        <v>1638</v>
      </c>
      <c r="N1439" s="73">
        <v>5</v>
      </c>
      <c r="O1439" s="73">
        <v>3</v>
      </c>
      <c r="P1439" s="73">
        <v>163</v>
      </c>
      <c r="S1439" s="73">
        <v>0</v>
      </c>
    </row>
    <row r="1440" spans="1:19">
      <c r="A1440" s="73">
        <v>1439</v>
      </c>
      <c r="C1440" s="73" t="s">
        <v>4012</v>
      </c>
      <c r="E1440" s="73">
        <v>2</v>
      </c>
      <c r="H1440" s="73">
        <v>1638</v>
      </c>
      <c r="K1440" s="73">
        <v>1638</v>
      </c>
      <c r="N1440" s="73">
        <v>6</v>
      </c>
      <c r="O1440" s="73">
        <v>3</v>
      </c>
      <c r="P1440" s="73">
        <v>163</v>
      </c>
      <c r="S1440" s="73">
        <v>0</v>
      </c>
    </row>
    <row r="1441" spans="1:19">
      <c r="A1441" s="73">
        <v>1440</v>
      </c>
      <c r="C1441" s="73" t="s">
        <v>4013</v>
      </c>
      <c r="E1441" s="73">
        <v>2</v>
      </c>
      <c r="H1441" s="73">
        <v>1638</v>
      </c>
      <c r="K1441" s="73">
        <v>1638</v>
      </c>
      <c r="N1441" s="73">
        <v>6</v>
      </c>
      <c r="O1441" s="73">
        <v>3</v>
      </c>
      <c r="P1441" s="73">
        <v>163</v>
      </c>
      <c r="S1441" s="73">
        <v>0</v>
      </c>
    </row>
    <row r="1442" spans="1:19">
      <c r="A1442" s="73">
        <v>1441</v>
      </c>
      <c r="B1442" s="73" t="s">
        <v>4014</v>
      </c>
      <c r="C1442" s="73" t="s">
        <v>4015</v>
      </c>
      <c r="E1442" s="73">
        <v>2</v>
      </c>
      <c r="G1442" s="73">
        <v>400</v>
      </c>
      <c r="H1442" s="73">
        <v>1639</v>
      </c>
      <c r="I1442" s="73">
        <v>3</v>
      </c>
      <c r="K1442" s="73">
        <v>1639</v>
      </c>
      <c r="L1442" s="73">
        <v>6</v>
      </c>
      <c r="M1442" s="73">
        <v>18</v>
      </c>
      <c r="N1442" s="73">
        <v>3</v>
      </c>
      <c r="O1442" s="73">
        <v>3</v>
      </c>
      <c r="P1442" s="73">
        <v>163</v>
      </c>
      <c r="R1442" s="73">
        <v>3</v>
      </c>
      <c r="S1442" s="73">
        <v>0</v>
      </c>
    </row>
    <row r="1443" spans="1:19">
      <c r="A1443" s="73">
        <v>1442</v>
      </c>
      <c r="B1443" s="73" t="s">
        <v>4016</v>
      </c>
      <c r="C1443" s="73" t="s">
        <v>4017</v>
      </c>
      <c r="E1443" s="73">
        <v>2</v>
      </c>
      <c r="G1443" s="73">
        <v>200</v>
      </c>
      <c r="H1443" s="73">
        <v>1639</v>
      </c>
      <c r="I1443" s="73">
        <v>8</v>
      </c>
      <c r="K1443" s="73">
        <v>1639</v>
      </c>
      <c r="L1443" s="73">
        <v>12</v>
      </c>
      <c r="N1443" s="73">
        <v>3</v>
      </c>
      <c r="O1443" s="73">
        <v>3</v>
      </c>
      <c r="P1443" s="73">
        <v>163</v>
      </c>
      <c r="R1443" s="73">
        <v>4</v>
      </c>
      <c r="S1443" s="73">
        <v>0</v>
      </c>
    </row>
    <row r="1444" spans="1:19">
      <c r="A1444" s="73">
        <v>1443</v>
      </c>
      <c r="C1444" s="73" t="s">
        <v>4018</v>
      </c>
      <c r="E1444" s="73">
        <v>2</v>
      </c>
      <c r="H1444" s="73">
        <v>1639</v>
      </c>
      <c r="K1444" s="73">
        <v>1642</v>
      </c>
      <c r="N1444" s="73">
        <v>12</v>
      </c>
      <c r="O1444" s="73">
        <v>3</v>
      </c>
      <c r="P1444" s="73">
        <v>163</v>
      </c>
      <c r="S1444" s="73">
        <v>3</v>
      </c>
    </row>
    <row r="1445" spans="1:19">
      <c r="A1445" s="73">
        <v>1444</v>
      </c>
      <c r="B1445" s="73" t="s">
        <v>4019</v>
      </c>
      <c r="C1445" s="73" t="s">
        <v>4020</v>
      </c>
      <c r="E1445" s="73">
        <v>2</v>
      </c>
      <c r="G1445" s="73">
        <v>400</v>
      </c>
      <c r="H1445" s="73">
        <v>1640</v>
      </c>
      <c r="I1445" s="73">
        <v>8</v>
      </c>
      <c r="J1445" s="73">
        <v>20</v>
      </c>
      <c r="K1445" s="73">
        <v>1640</v>
      </c>
      <c r="N1445" s="73">
        <v>3</v>
      </c>
      <c r="O1445" s="73">
        <v>3</v>
      </c>
      <c r="P1445" s="73">
        <v>164</v>
      </c>
      <c r="S1445" s="73">
        <v>0</v>
      </c>
    </row>
    <row r="1446" spans="1:19">
      <c r="A1446" s="73">
        <v>1445</v>
      </c>
      <c r="B1446" s="73" t="s">
        <v>3877</v>
      </c>
      <c r="C1446" s="73" t="s">
        <v>4021</v>
      </c>
      <c r="E1446" s="73">
        <v>3</v>
      </c>
      <c r="H1446" s="73">
        <v>1640</v>
      </c>
      <c r="I1446" s="73">
        <v>7</v>
      </c>
      <c r="K1446" s="73">
        <v>1641</v>
      </c>
      <c r="L1446" s="73">
        <v>1</v>
      </c>
      <c r="N1446" s="73">
        <v>11</v>
      </c>
      <c r="O1446" s="73">
        <v>3</v>
      </c>
      <c r="P1446" s="73">
        <v>164</v>
      </c>
      <c r="R1446" s="73">
        <v>6</v>
      </c>
      <c r="S1446" s="73">
        <v>1</v>
      </c>
    </row>
    <row r="1447" spans="1:19">
      <c r="A1447" s="73">
        <v>1446</v>
      </c>
      <c r="B1447" s="73" t="s">
        <v>4022</v>
      </c>
      <c r="C1447" s="73" t="s">
        <v>4023</v>
      </c>
      <c r="E1447" s="73">
        <v>2</v>
      </c>
      <c r="H1447" s="73">
        <v>1640</v>
      </c>
      <c r="I1447" s="73">
        <v>5</v>
      </c>
      <c r="J1447" s="73">
        <v>14</v>
      </c>
      <c r="K1447" s="73">
        <v>1659</v>
      </c>
      <c r="N1447" s="73">
        <v>3</v>
      </c>
      <c r="O1447" s="73">
        <v>3</v>
      </c>
      <c r="P1447" s="73">
        <v>164</v>
      </c>
      <c r="S1447" s="73">
        <v>19</v>
      </c>
    </row>
    <row r="1448" spans="1:19">
      <c r="A1448" s="73">
        <v>1447</v>
      </c>
      <c r="B1448" s="73" t="s">
        <v>4024</v>
      </c>
      <c r="C1448" s="73" t="s">
        <v>4025</v>
      </c>
      <c r="E1448" s="73">
        <v>2</v>
      </c>
      <c r="H1448" s="73">
        <v>1640</v>
      </c>
      <c r="I1448" s="73">
        <v>12</v>
      </c>
      <c r="J1448" s="73">
        <v>1</v>
      </c>
      <c r="K1448" s="73">
        <v>1640</v>
      </c>
      <c r="L1448" s="73">
        <v>12</v>
      </c>
      <c r="M1448" s="73">
        <v>1</v>
      </c>
      <c r="N1448" s="73">
        <v>3</v>
      </c>
      <c r="O1448" s="73">
        <v>3</v>
      </c>
      <c r="P1448" s="73">
        <v>164</v>
      </c>
      <c r="Q1448" s="73">
        <v>0</v>
      </c>
      <c r="R1448" s="73">
        <v>0</v>
      </c>
      <c r="S1448" s="73">
        <v>0</v>
      </c>
    </row>
    <row r="1449" spans="1:19">
      <c r="A1449" s="73">
        <v>1448</v>
      </c>
      <c r="B1449" s="74" t="s">
        <v>4026</v>
      </c>
      <c r="C1449" s="73" t="s">
        <v>4027</v>
      </c>
      <c r="E1449" s="73">
        <v>4</v>
      </c>
      <c r="H1449" s="73">
        <v>1641</v>
      </c>
      <c r="K1449" s="73">
        <v>1644</v>
      </c>
      <c r="L1449" s="73">
        <v>5</v>
      </c>
      <c r="M1449" s="73">
        <v>26</v>
      </c>
      <c r="N1449" s="73">
        <v>3</v>
      </c>
      <c r="O1449" s="73">
        <v>3</v>
      </c>
      <c r="P1449" s="73">
        <v>164</v>
      </c>
      <c r="S1449" s="73">
        <v>3</v>
      </c>
    </row>
    <row r="1450" spans="1:19">
      <c r="A1450" s="73">
        <v>1449</v>
      </c>
      <c r="B1450" s="73" t="s">
        <v>4028</v>
      </c>
      <c r="C1450" s="73" t="s">
        <v>4029</v>
      </c>
      <c r="E1450" s="73">
        <v>2</v>
      </c>
      <c r="H1450" s="73">
        <v>1641</v>
      </c>
      <c r="K1450" s="73">
        <v>1641</v>
      </c>
      <c r="N1450" s="73">
        <v>3</v>
      </c>
      <c r="O1450" s="73">
        <v>3</v>
      </c>
      <c r="P1450" s="73">
        <v>164</v>
      </c>
      <c r="S1450" s="73">
        <v>0</v>
      </c>
    </row>
    <row r="1451" spans="1:19">
      <c r="A1451" s="73">
        <v>1450</v>
      </c>
      <c r="B1451" s="73" t="s">
        <v>4030</v>
      </c>
      <c r="C1451" s="73" t="s">
        <v>4031</v>
      </c>
      <c r="E1451" s="73">
        <v>2</v>
      </c>
      <c r="G1451" s="73">
        <v>4800</v>
      </c>
      <c r="H1451" s="73">
        <v>1641</v>
      </c>
      <c r="I1451" s="73">
        <v>10</v>
      </c>
      <c r="J1451" s="73">
        <v>23</v>
      </c>
      <c r="K1451" s="73">
        <v>1649</v>
      </c>
      <c r="N1451" s="73">
        <v>3</v>
      </c>
      <c r="O1451" s="73">
        <v>3</v>
      </c>
      <c r="P1451" s="73">
        <v>164</v>
      </c>
      <c r="S1451" s="73">
        <v>8</v>
      </c>
    </row>
    <row r="1452" spans="1:19">
      <c r="A1452" s="73">
        <v>1451</v>
      </c>
      <c r="C1452" s="73" t="s">
        <v>4032</v>
      </c>
      <c r="E1452" s="73">
        <v>2</v>
      </c>
      <c r="H1452" s="73">
        <v>1641</v>
      </c>
      <c r="K1452" s="73">
        <v>1641</v>
      </c>
      <c r="N1452" s="73">
        <v>6</v>
      </c>
      <c r="O1452" s="73">
        <v>3</v>
      </c>
      <c r="P1452" s="73">
        <v>164</v>
      </c>
      <c r="S1452" s="73">
        <v>0</v>
      </c>
    </row>
    <row r="1453" spans="1:19">
      <c r="A1453" s="73">
        <v>1452</v>
      </c>
      <c r="C1453" s="73" t="s">
        <v>4033</v>
      </c>
      <c r="E1453" s="73">
        <v>2</v>
      </c>
      <c r="H1453" s="73">
        <v>1641</v>
      </c>
      <c r="K1453" s="73">
        <v>1641</v>
      </c>
      <c r="N1453" s="73">
        <v>9</v>
      </c>
      <c r="O1453" s="73">
        <v>3</v>
      </c>
      <c r="P1453" s="73">
        <v>164</v>
      </c>
      <c r="S1453" s="73">
        <v>0</v>
      </c>
    </row>
    <row r="1454" spans="1:19">
      <c r="A1454" s="73">
        <v>1453</v>
      </c>
      <c r="C1454" s="73" t="s">
        <v>4034</v>
      </c>
      <c r="E1454" s="73">
        <v>2</v>
      </c>
      <c r="H1454" s="73">
        <v>1641</v>
      </c>
      <c r="K1454" s="73">
        <v>1641</v>
      </c>
      <c r="N1454" s="73">
        <v>9</v>
      </c>
      <c r="O1454" s="73">
        <v>3</v>
      </c>
      <c r="P1454" s="73">
        <v>164</v>
      </c>
      <c r="S1454" s="73">
        <v>0</v>
      </c>
    </row>
    <row r="1455" spans="1:19">
      <c r="A1455" s="73">
        <v>1454</v>
      </c>
      <c r="B1455" s="73" t="s">
        <v>4035</v>
      </c>
      <c r="C1455" s="73" t="s">
        <v>4036</v>
      </c>
      <c r="E1455" s="73">
        <v>2</v>
      </c>
      <c r="H1455" s="73">
        <v>1641</v>
      </c>
      <c r="K1455" s="73">
        <v>1641</v>
      </c>
      <c r="L1455" s="73">
        <v>12</v>
      </c>
      <c r="N1455" s="73">
        <v>7</v>
      </c>
      <c r="O1455" s="73">
        <v>3</v>
      </c>
      <c r="P1455" s="73">
        <v>164</v>
      </c>
      <c r="S1455" s="73">
        <v>0</v>
      </c>
    </row>
    <row r="1456" spans="1:19">
      <c r="A1456" s="73">
        <v>1455</v>
      </c>
      <c r="C1456" s="73" t="s">
        <v>4037</v>
      </c>
      <c r="E1456" s="73">
        <v>4</v>
      </c>
      <c r="H1456" s="73">
        <v>1642</v>
      </c>
      <c r="K1456" s="73">
        <v>1644</v>
      </c>
      <c r="N1456" s="73">
        <v>3</v>
      </c>
      <c r="O1456" s="73">
        <v>3</v>
      </c>
      <c r="P1456" s="73">
        <v>164</v>
      </c>
      <c r="S1456" s="73">
        <v>2</v>
      </c>
    </row>
    <row r="1457" spans="1:19">
      <c r="A1457" s="73">
        <v>1456</v>
      </c>
      <c r="B1457" s="73" t="s">
        <v>4038</v>
      </c>
      <c r="C1457" s="73" t="s">
        <v>4039</v>
      </c>
      <c r="E1457" s="73">
        <v>2</v>
      </c>
      <c r="G1457" s="73">
        <v>30000</v>
      </c>
      <c r="H1457" s="73">
        <v>1642</v>
      </c>
      <c r="I1457" s="73">
        <v>8</v>
      </c>
      <c r="J1457" s="73">
        <v>22</v>
      </c>
      <c r="K1457" s="73">
        <v>1646</v>
      </c>
      <c r="L1457" s="73">
        <v>6</v>
      </c>
      <c r="M1457" s="73">
        <v>25</v>
      </c>
      <c r="N1457" s="73">
        <v>3</v>
      </c>
      <c r="O1457" s="73">
        <v>3</v>
      </c>
      <c r="P1457" s="73">
        <v>164</v>
      </c>
      <c r="Q1457" s="73">
        <v>1383</v>
      </c>
      <c r="R1457" s="73">
        <v>46</v>
      </c>
      <c r="S1457" s="73">
        <v>4</v>
      </c>
    </row>
    <row r="1458" spans="1:19">
      <c r="A1458" s="73">
        <v>1457</v>
      </c>
      <c r="C1458" s="73" t="s">
        <v>4040</v>
      </c>
      <c r="E1458" s="73">
        <v>2</v>
      </c>
      <c r="H1458" s="73">
        <v>1642</v>
      </c>
      <c r="K1458" s="73">
        <v>1642</v>
      </c>
      <c r="N1458" s="73">
        <v>7</v>
      </c>
      <c r="O1458" s="73">
        <v>3</v>
      </c>
      <c r="P1458" s="73">
        <v>164</v>
      </c>
      <c r="S1458" s="73">
        <v>0</v>
      </c>
    </row>
    <row r="1459" spans="1:19">
      <c r="A1459" s="73">
        <v>1458</v>
      </c>
      <c r="C1459" s="73" t="s">
        <v>4041</v>
      </c>
      <c r="E1459" s="73">
        <v>2</v>
      </c>
      <c r="H1459" s="73">
        <v>1642</v>
      </c>
      <c r="K1459" s="73">
        <v>1642</v>
      </c>
      <c r="N1459" s="73">
        <v>7</v>
      </c>
      <c r="O1459" s="73">
        <v>3</v>
      </c>
      <c r="P1459" s="73">
        <v>164</v>
      </c>
      <c r="S1459" s="73">
        <v>0</v>
      </c>
    </row>
    <row r="1460" spans="1:19">
      <c r="A1460" s="73">
        <v>1459</v>
      </c>
      <c r="C1460" s="73" t="s">
        <v>4042</v>
      </c>
      <c r="E1460" s="73">
        <v>2</v>
      </c>
      <c r="H1460" s="73">
        <v>1642</v>
      </c>
      <c r="K1460" s="73">
        <v>1642</v>
      </c>
      <c r="N1460" s="73">
        <v>12</v>
      </c>
      <c r="O1460" s="73">
        <v>3</v>
      </c>
      <c r="P1460" s="73">
        <v>164</v>
      </c>
      <c r="S1460" s="73">
        <v>0</v>
      </c>
    </row>
    <row r="1461" spans="1:19">
      <c r="A1461" s="73">
        <v>1460</v>
      </c>
      <c r="B1461" s="73" t="s">
        <v>4043</v>
      </c>
      <c r="C1461" s="73" t="s">
        <v>4044</v>
      </c>
      <c r="E1461" s="73">
        <v>2</v>
      </c>
      <c r="H1461" s="73">
        <v>1643</v>
      </c>
      <c r="K1461" s="73">
        <v>1644</v>
      </c>
      <c r="N1461" s="73">
        <v>3</v>
      </c>
      <c r="O1461" s="73">
        <v>3</v>
      </c>
      <c r="P1461" s="73">
        <v>164</v>
      </c>
      <c r="S1461" s="73">
        <v>1</v>
      </c>
    </row>
    <row r="1462" spans="1:19">
      <c r="A1462" s="73">
        <v>1461</v>
      </c>
      <c r="C1462" s="73" t="s">
        <v>4045</v>
      </c>
      <c r="E1462" s="73">
        <v>2</v>
      </c>
      <c r="H1462" s="73">
        <v>1643</v>
      </c>
      <c r="K1462" s="73">
        <v>1643</v>
      </c>
      <c r="N1462" s="73">
        <v>3</v>
      </c>
      <c r="O1462" s="73">
        <v>3</v>
      </c>
      <c r="P1462" s="73">
        <v>164</v>
      </c>
      <c r="S1462" s="73">
        <v>0</v>
      </c>
    </row>
    <row r="1463" spans="1:19">
      <c r="A1463" s="73">
        <v>1462</v>
      </c>
      <c r="B1463" s="73" t="s">
        <v>4046</v>
      </c>
      <c r="C1463" s="73" t="s">
        <v>4047</v>
      </c>
      <c r="E1463" s="73">
        <v>2</v>
      </c>
      <c r="H1463" s="73">
        <v>1643</v>
      </c>
      <c r="K1463" s="73">
        <v>1645</v>
      </c>
      <c r="L1463" s="73">
        <v>8</v>
      </c>
      <c r="M1463" s="73">
        <v>11</v>
      </c>
      <c r="N1463" s="73">
        <v>3</v>
      </c>
      <c r="O1463" s="73">
        <v>3</v>
      </c>
      <c r="P1463" s="73">
        <v>164</v>
      </c>
      <c r="S1463" s="73">
        <v>2</v>
      </c>
    </row>
    <row r="1464" spans="1:19">
      <c r="A1464" s="73">
        <v>1463</v>
      </c>
      <c r="C1464" s="73" t="s">
        <v>4048</v>
      </c>
      <c r="E1464" s="73">
        <v>2</v>
      </c>
      <c r="H1464" s="73">
        <v>1643</v>
      </c>
      <c r="I1464" s="73">
        <v>5</v>
      </c>
      <c r="J1464" s="73">
        <v>17</v>
      </c>
      <c r="K1464" s="73">
        <v>1643</v>
      </c>
      <c r="L1464" s="73">
        <v>5</v>
      </c>
      <c r="N1464" s="73">
        <v>8</v>
      </c>
      <c r="O1464" s="73">
        <v>3</v>
      </c>
      <c r="P1464" s="73">
        <v>164</v>
      </c>
      <c r="R1464" s="73">
        <v>0</v>
      </c>
      <c r="S1464" s="73">
        <v>0</v>
      </c>
    </row>
    <row r="1465" spans="1:19">
      <c r="A1465" s="73">
        <v>1464</v>
      </c>
      <c r="C1465" s="73" t="s">
        <v>4049</v>
      </c>
      <c r="E1465" s="73">
        <v>2</v>
      </c>
      <c r="H1465" s="73">
        <v>1643</v>
      </c>
      <c r="K1465" s="73">
        <v>1646</v>
      </c>
      <c r="N1465" s="73">
        <v>9</v>
      </c>
      <c r="O1465" s="73">
        <v>3</v>
      </c>
      <c r="P1465" s="73">
        <v>164</v>
      </c>
      <c r="S1465" s="73">
        <v>3</v>
      </c>
    </row>
    <row r="1466" spans="1:19">
      <c r="A1466" s="73">
        <v>1465</v>
      </c>
      <c r="C1466" s="73" t="s">
        <v>4050</v>
      </c>
      <c r="E1466" s="73">
        <v>2</v>
      </c>
      <c r="H1466" s="73">
        <v>1643</v>
      </c>
      <c r="K1466" s="73">
        <v>1643</v>
      </c>
      <c r="N1466" s="73">
        <v>9</v>
      </c>
      <c r="O1466" s="73">
        <v>3</v>
      </c>
      <c r="P1466" s="73">
        <v>164</v>
      </c>
      <c r="S1466" s="73">
        <v>0</v>
      </c>
    </row>
    <row r="1467" spans="1:19">
      <c r="A1467" s="73">
        <v>1466</v>
      </c>
      <c r="C1467" s="73" t="s">
        <v>4051</v>
      </c>
      <c r="E1467" s="73">
        <v>4</v>
      </c>
      <c r="G1467" s="73">
        <v>13000</v>
      </c>
      <c r="H1467" s="73">
        <v>1644</v>
      </c>
      <c r="I1467" s="73">
        <v>9</v>
      </c>
      <c r="J1467" s="73">
        <v>1</v>
      </c>
      <c r="K1467" s="73">
        <v>1646</v>
      </c>
      <c r="L1467" s="73">
        <v>2</v>
      </c>
      <c r="N1467" s="73">
        <v>3</v>
      </c>
      <c r="O1467" s="73">
        <v>3</v>
      </c>
      <c r="P1467" s="73">
        <v>164</v>
      </c>
      <c r="R1467" s="73">
        <v>17</v>
      </c>
      <c r="S1467" s="73">
        <v>2</v>
      </c>
    </row>
    <row r="1468" spans="1:19">
      <c r="A1468" s="73">
        <v>1467</v>
      </c>
      <c r="C1468" s="73" t="s">
        <v>4052</v>
      </c>
      <c r="E1468" s="73">
        <v>2</v>
      </c>
      <c r="H1468" s="73">
        <v>1644</v>
      </c>
      <c r="K1468" s="73">
        <v>1644</v>
      </c>
      <c r="N1468" s="73">
        <v>8</v>
      </c>
      <c r="O1468" s="73">
        <v>3</v>
      </c>
      <c r="P1468" s="73">
        <v>164</v>
      </c>
      <c r="S1468" s="73">
        <v>0</v>
      </c>
    </row>
    <row r="1469" spans="1:19">
      <c r="A1469" s="73">
        <v>1468</v>
      </c>
      <c r="C1469" s="73" t="s">
        <v>4053</v>
      </c>
      <c r="E1469" s="73">
        <v>2</v>
      </c>
      <c r="H1469" s="73">
        <v>1644</v>
      </c>
      <c r="K1469" s="73">
        <v>1644</v>
      </c>
      <c r="N1469" s="73">
        <v>8</v>
      </c>
      <c r="O1469" s="73">
        <v>3</v>
      </c>
      <c r="P1469" s="73">
        <v>164</v>
      </c>
      <c r="S1469" s="73">
        <v>0</v>
      </c>
    </row>
    <row r="1470" spans="1:19">
      <c r="A1470" s="73">
        <v>1469</v>
      </c>
      <c r="C1470" s="73" t="s">
        <v>4054</v>
      </c>
      <c r="E1470" s="73">
        <v>2</v>
      </c>
      <c r="H1470" s="73">
        <v>1644</v>
      </c>
      <c r="K1470" s="73">
        <v>1644</v>
      </c>
      <c r="N1470" s="73">
        <v>8</v>
      </c>
      <c r="O1470" s="73">
        <v>3</v>
      </c>
      <c r="P1470" s="73">
        <v>164</v>
      </c>
      <c r="S1470" s="73">
        <v>0</v>
      </c>
    </row>
    <row r="1471" spans="1:19">
      <c r="A1471" s="73">
        <v>1470</v>
      </c>
      <c r="C1471" s="73" t="s">
        <v>4055</v>
      </c>
      <c r="E1471" s="73">
        <v>2</v>
      </c>
      <c r="H1471" s="73">
        <v>1644</v>
      </c>
      <c r="K1471" s="73">
        <v>1646</v>
      </c>
      <c r="N1471" s="73">
        <v>9</v>
      </c>
      <c r="O1471" s="73">
        <v>3</v>
      </c>
      <c r="P1471" s="73">
        <v>164</v>
      </c>
      <c r="S1471" s="73">
        <v>2</v>
      </c>
    </row>
    <row r="1472" spans="1:19">
      <c r="A1472" s="73">
        <v>1471</v>
      </c>
      <c r="C1472" s="73" t="s">
        <v>4056</v>
      </c>
      <c r="E1472" s="73">
        <v>3</v>
      </c>
      <c r="H1472" s="73">
        <v>1644</v>
      </c>
      <c r="K1472" s="73">
        <v>1644</v>
      </c>
      <c r="N1472" s="73">
        <v>12</v>
      </c>
      <c r="O1472" s="73">
        <v>3</v>
      </c>
      <c r="P1472" s="73">
        <v>164</v>
      </c>
      <c r="S1472" s="73">
        <v>0</v>
      </c>
    </row>
    <row r="1473" spans="1:19">
      <c r="A1473" s="73">
        <v>1472</v>
      </c>
      <c r="C1473" s="73" t="s">
        <v>4057</v>
      </c>
      <c r="E1473" s="73">
        <v>2</v>
      </c>
      <c r="G1473" s="73">
        <v>817000</v>
      </c>
      <c r="H1473" s="73">
        <v>1644</v>
      </c>
      <c r="K1473" s="73">
        <v>1662</v>
      </c>
      <c r="N1473" s="73">
        <v>12</v>
      </c>
      <c r="O1473" s="73">
        <v>3</v>
      </c>
      <c r="P1473" s="73">
        <v>164</v>
      </c>
      <c r="S1473" s="73">
        <v>18</v>
      </c>
    </row>
    <row r="1474" spans="1:19">
      <c r="A1474" s="73">
        <v>1473</v>
      </c>
      <c r="B1474" s="73" t="s">
        <v>4058</v>
      </c>
      <c r="C1474" s="73" t="s">
        <v>4059</v>
      </c>
      <c r="E1474" s="73">
        <v>2</v>
      </c>
      <c r="H1474" s="73">
        <v>1645</v>
      </c>
      <c r="K1474" s="73">
        <v>1645</v>
      </c>
      <c r="L1474" s="73">
        <v>12</v>
      </c>
      <c r="M1474" s="73">
        <v>16</v>
      </c>
      <c r="N1474" s="73">
        <v>4</v>
      </c>
      <c r="O1474" s="73">
        <v>3</v>
      </c>
      <c r="P1474" s="73">
        <v>164</v>
      </c>
      <c r="S1474" s="73">
        <v>0</v>
      </c>
    </row>
    <row r="1475" spans="1:19">
      <c r="A1475" s="73">
        <v>1474</v>
      </c>
      <c r="B1475" s="73" t="s">
        <v>4060</v>
      </c>
      <c r="C1475" s="73" t="s">
        <v>4061</v>
      </c>
      <c r="E1475" s="73">
        <v>2</v>
      </c>
      <c r="G1475" s="73">
        <v>100000</v>
      </c>
      <c r="H1475" s="73">
        <v>1645</v>
      </c>
      <c r="I1475" s="73">
        <v>8</v>
      </c>
      <c r="K1475" s="73">
        <v>1669</v>
      </c>
      <c r="L1475" s="73">
        <v>9</v>
      </c>
      <c r="M1475" s="73">
        <v>6</v>
      </c>
      <c r="N1475" s="73">
        <v>4</v>
      </c>
      <c r="O1475" s="73">
        <v>3</v>
      </c>
      <c r="P1475" s="73">
        <v>164</v>
      </c>
      <c r="R1475" s="73">
        <v>289</v>
      </c>
      <c r="S1475" s="73">
        <v>24</v>
      </c>
    </row>
    <row r="1476" spans="1:19">
      <c r="A1476" s="73">
        <v>1475</v>
      </c>
      <c r="C1476" s="73" t="s">
        <v>4062</v>
      </c>
      <c r="E1476" s="73">
        <v>2</v>
      </c>
      <c r="H1476" s="73">
        <v>1645</v>
      </c>
      <c r="K1476" s="73">
        <v>1646</v>
      </c>
      <c r="N1476" s="73">
        <v>2</v>
      </c>
      <c r="O1476" s="73">
        <v>3</v>
      </c>
      <c r="P1476" s="73">
        <v>164</v>
      </c>
      <c r="S1476" s="73">
        <v>1</v>
      </c>
    </row>
    <row r="1477" spans="1:19">
      <c r="A1477" s="73">
        <v>1476</v>
      </c>
      <c r="C1477" s="73" t="s">
        <v>4063</v>
      </c>
      <c r="E1477" s="73">
        <v>2</v>
      </c>
      <c r="F1477" s="73">
        <v>260</v>
      </c>
      <c r="G1477" s="73">
        <v>260</v>
      </c>
      <c r="H1477" s="73">
        <v>1645</v>
      </c>
      <c r="I1477" s="73">
        <v>2</v>
      </c>
      <c r="K1477" s="73">
        <v>1645</v>
      </c>
      <c r="N1477" s="73">
        <v>8</v>
      </c>
      <c r="O1477" s="73">
        <v>3</v>
      </c>
      <c r="P1477" s="73">
        <v>164</v>
      </c>
      <c r="S1477" s="73">
        <v>0</v>
      </c>
    </row>
    <row r="1478" spans="1:19">
      <c r="A1478" s="73">
        <v>1477</v>
      </c>
      <c r="C1478" s="73" t="s">
        <v>4064</v>
      </c>
      <c r="E1478" s="73">
        <v>3</v>
      </c>
      <c r="H1478" s="73">
        <v>1645</v>
      </c>
      <c r="K1478" s="73">
        <v>1645</v>
      </c>
      <c r="N1478" s="73">
        <v>8</v>
      </c>
      <c r="O1478" s="73">
        <v>3</v>
      </c>
      <c r="P1478" s="73">
        <v>164</v>
      </c>
      <c r="S1478" s="73">
        <v>0</v>
      </c>
    </row>
    <row r="1479" spans="1:19">
      <c r="A1479" s="73">
        <v>1478</v>
      </c>
      <c r="C1479" s="73" t="s">
        <v>4065</v>
      </c>
      <c r="E1479" s="73">
        <v>2</v>
      </c>
      <c r="H1479" s="73">
        <v>1646</v>
      </c>
      <c r="K1479" s="73">
        <v>1647</v>
      </c>
      <c r="N1479" s="73">
        <v>3</v>
      </c>
      <c r="O1479" s="73">
        <v>3</v>
      </c>
      <c r="P1479" s="73">
        <v>164</v>
      </c>
      <c r="S1479" s="73">
        <v>1</v>
      </c>
    </row>
    <row r="1480" spans="1:19">
      <c r="A1480" s="73">
        <v>1479</v>
      </c>
      <c r="C1480" s="73" t="s">
        <v>4066</v>
      </c>
      <c r="E1480" s="73">
        <v>2</v>
      </c>
      <c r="H1480" s="73">
        <v>1646</v>
      </c>
      <c r="K1480" s="73">
        <v>1646</v>
      </c>
      <c r="N1480" s="73">
        <v>1</v>
      </c>
      <c r="O1480" s="73">
        <v>3</v>
      </c>
      <c r="P1480" s="73">
        <v>164</v>
      </c>
      <c r="S1480" s="73">
        <v>0</v>
      </c>
    </row>
    <row r="1481" spans="1:19">
      <c r="A1481" s="73">
        <v>1480</v>
      </c>
      <c r="B1481" s="73" t="s">
        <v>4067</v>
      </c>
      <c r="C1481" s="73" t="s">
        <v>4068</v>
      </c>
      <c r="E1481" s="73">
        <v>2</v>
      </c>
      <c r="H1481" s="73">
        <v>1646</v>
      </c>
      <c r="K1481" s="73">
        <v>1649</v>
      </c>
      <c r="N1481" s="73">
        <v>4</v>
      </c>
      <c r="O1481" s="73">
        <v>3</v>
      </c>
      <c r="P1481" s="73">
        <v>164</v>
      </c>
      <c r="S1481" s="73">
        <v>3</v>
      </c>
    </row>
    <row r="1482" spans="1:19">
      <c r="A1482" s="73">
        <v>1481</v>
      </c>
      <c r="C1482" s="73" t="s">
        <v>4069</v>
      </c>
      <c r="E1482" s="73">
        <v>3</v>
      </c>
      <c r="H1482" s="73">
        <v>1646</v>
      </c>
      <c r="K1482" s="73">
        <v>1648</v>
      </c>
      <c r="N1482" s="73">
        <v>4</v>
      </c>
      <c r="O1482" s="73">
        <v>3</v>
      </c>
      <c r="P1482" s="73">
        <v>164</v>
      </c>
      <c r="S1482" s="73">
        <v>2</v>
      </c>
    </row>
    <row r="1483" spans="1:19">
      <c r="A1483" s="73">
        <v>1482</v>
      </c>
      <c r="C1483" s="73" t="s">
        <v>4070</v>
      </c>
      <c r="E1483" s="73">
        <v>2</v>
      </c>
      <c r="H1483" s="73">
        <v>1646</v>
      </c>
      <c r="K1483" s="73">
        <v>1647</v>
      </c>
      <c r="L1483" s="73">
        <v>2</v>
      </c>
      <c r="N1483" s="73">
        <v>7</v>
      </c>
      <c r="O1483" s="73">
        <v>3</v>
      </c>
      <c r="P1483" s="73">
        <v>164</v>
      </c>
      <c r="S1483" s="73">
        <v>1</v>
      </c>
    </row>
    <row r="1484" spans="1:19">
      <c r="A1484" s="73">
        <v>1483</v>
      </c>
      <c r="C1484" s="73" t="s">
        <v>4071</v>
      </c>
      <c r="E1484" s="73">
        <v>2</v>
      </c>
      <c r="H1484" s="73">
        <v>1646</v>
      </c>
      <c r="K1484" s="73">
        <v>1646</v>
      </c>
      <c r="N1484" s="73">
        <v>11</v>
      </c>
      <c r="O1484" s="73">
        <v>3</v>
      </c>
      <c r="P1484" s="73">
        <v>164</v>
      </c>
      <c r="S1484" s="73">
        <v>0</v>
      </c>
    </row>
    <row r="1485" spans="1:19">
      <c r="A1485" s="73">
        <v>1484</v>
      </c>
      <c r="C1485" s="73" t="s">
        <v>4072</v>
      </c>
      <c r="E1485" s="73">
        <v>2</v>
      </c>
      <c r="H1485" s="73">
        <v>1647</v>
      </c>
      <c r="K1485" s="73">
        <v>1647</v>
      </c>
      <c r="N1485" s="73">
        <v>4</v>
      </c>
      <c r="O1485" s="73">
        <v>3</v>
      </c>
      <c r="P1485" s="73">
        <v>164</v>
      </c>
      <c r="S1485" s="73">
        <v>0</v>
      </c>
    </row>
    <row r="1486" spans="1:19">
      <c r="A1486" s="73">
        <v>1485</v>
      </c>
      <c r="C1486" s="73" t="s">
        <v>4073</v>
      </c>
      <c r="E1486" s="73">
        <v>3</v>
      </c>
      <c r="G1486" s="73">
        <v>10000</v>
      </c>
      <c r="H1486" s="73">
        <v>1647</v>
      </c>
      <c r="K1486" s="73">
        <v>1658</v>
      </c>
      <c r="N1486" s="73">
        <v>9</v>
      </c>
      <c r="O1486" s="73">
        <v>3</v>
      </c>
      <c r="P1486" s="73">
        <v>164</v>
      </c>
      <c r="S1486" s="73">
        <v>11</v>
      </c>
    </row>
    <row r="1487" spans="1:19">
      <c r="A1487" s="73">
        <v>1486</v>
      </c>
      <c r="B1487" s="73" t="s">
        <v>4074</v>
      </c>
      <c r="C1487" s="73" t="s">
        <v>4075</v>
      </c>
      <c r="E1487" s="73">
        <v>3</v>
      </c>
      <c r="H1487" s="73">
        <v>1647</v>
      </c>
      <c r="I1487" s="73">
        <v>7</v>
      </c>
      <c r="J1487" s="73">
        <v>7</v>
      </c>
      <c r="K1487" s="73">
        <v>1648</v>
      </c>
      <c r="L1487" s="73">
        <v>4</v>
      </c>
      <c r="N1487" s="73">
        <v>3</v>
      </c>
      <c r="O1487" s="73">
        <v>3</v>
      </c>
      <c r="P1487" s="73">
        <v>164</v>
      </c>
      <c r="R1487" s="73">
        <v>9</v>
      </c>
      <c r="S1487" s="73">
        <v>1</v>
      </c>
    </row>
    <row r="1488" spans="1:19">
      <c r="A1488" s="73">
        <v>1487</v>
      </c>
      <c r="C1488" s="73" t="s">
        <v>4076</v>
      </c>
      <c r="E1488" s="73">
        <v>2</v>
      </c>
      <c r="H1488" s="73">
        <v>1647</v>
      </c>
      <c r="K1488" s="73">
        <v>1688</v>
      </c>
      <c r="N1488" s="73">
        <v>11</v>
      </c>
      <c r="O1488" s="73">
        <v>3</v>
      </c>
      <c r="P1488" s="73">
        <v>164</v>
      </c>
      <c r="S1488" s="73">
        <v>41</v>
      </c>
    </row>
    <row r="1489" spans="1:19">
      <c r="A1489" s="73">
        <v>1488</v>
      </c>
      <c r="C1489" s="73" t="s">
        <v>4077</v>
      </c>
      <c r="E1489" s="73">
        <v>2</v>
      </c>
      <c r="H1489" s="73">
        <v>1648</v>
      </c>
      <c r="K1489" s="73">
        <v>1649</v>
      </c>
      <c r="N1489" s="73">
        <v>4</v>
      </c>
      <c r="O1489" s="73">
        <v>3</v>
      </c>
      <c r="P1489" s="73">
        <v>164</v>
      </c>
      <c r="S1489" s="73">
        <v>1</v>
      </c>
    </row>
    <row r="1490" spans="1:19">
      <c r="A1490" s="73">
        <v>1489</v>
      </c>
      <c r="B1490" s="73" t="s">
        <v>4078</v>
      </c>
      <c r="C1490" s="73" t="s">
        <v>4079</v>
      </c>
      <c r="E1490" s="73">
        <v>3</v>
      </c>
      <c r="G1490" s="73">
        <v>3000</v>
      </c>
      <c r="H1490" s="73">
        <v>1648</v>
      </c>
      <c r="I1490" s="73">
        <v>3</v>
      </c>
      <c r="K1490" s="73">
        <v>1648</v>
      </c>
      <c r="L1490" s="73">
        <v>8</v>
      </c>
      <c r="M1490" s="73">
        <v>19</v>
      </c>
      <c r="N1490" s="73">
        <v>3</v>
      </c>
      <c r="O1490" s="73">
        <v>3</v>
      </c>
      <c r="P1490" s="73">
        <v>164</v>
      </c>
      <c r="R1490" s="73">
        <v>5</v>
      </c>
      <c r="S1490" s="73">
        <v>0</v>
      </c>
    </row>
    <row r="1491" spans="1:19">
      <c r="A1491" s="73">
        <v>1490</v>
      </c>
      <c r="C1491" s="73" t="s">
        <v>4080</v>
      </c>
      <c r="E1491" s="73">
        <v>2</v>
      </c>
      <c r="H1491" s="73">
        <v>1648</v>
      </c>
      <c r="K1491" s="73">
        <v>1648</v>
      </c>
      <c r="N1491" s="73">
        <v>5</v>
      </c>
      <c r="O1491" s="73">
        <v>3</v>
      </c>
      <c r="P1491" s="73">
        <v>164</v>
      </c>
      <c r="S1491" s="73">
        <v>0</v>
      </c>
    </row>
    <row r="1492" spans="1:19">
      <c r="A1492" s="73">
        <v>1491</v>
      </c>
      <c r="B1492" s="73" t="s">
        <v>4081</v>
      </c>
      <c r="C1492" s="73" t="s">
        <v>4082</v>
      </c>
      <c r="E1492" s="73">
        <v>2</v>
      </c>
      <c r="H1492" s="73">
        <v>1648</v>
      </c>
      <c r="K1492" s="73">
        <v>1650</v>
      </c>
      <c r="N1492" s="73">
        <v>1</v>
      </c>
      <c r="O1492" s="73">
        <v>3</v>
      </c>
      <c r="P1492" s="73">
        <v>164</v>
      </c>
      <c r="S1492" s="73">
        <v>2</v>
      </c>
    </row>
    <row r="1493" spans="1:19">
      <c r="A1493" s="73">
        <v>1492</v>
      </c>
      <c r="B1493" s="73" t="s">
        <v>4083</v>
      </c>
      <c r="C1493" s="73" t="s">
        <v>4084</v>
      </c>
      <c r="E1493" s="73">
        <v>2</v>
      </c>
      <c r="G1493" s="73">
        <v>11250</v>
      </c>
      <c r="H1493" s="73">
        <v>1648</v>
      </c>
      <c r="I1493" s="73">
        <v>8</v>
      </c>
      <c r="J1493" s="73">
        <v>26</v>
      </c>
      <c r="K1493" s="73">
        <v>1653</v>
      </c>
      <c r="L1493" s="73">
        <v>2</v>
      </c>
      <c r="M1493" s="73">
        <v>6</v>
      </c>
      <c r="N1493" s="73">
        <v>3</v>
      </c>
      <c r="O1493" s="73">
        <v>3</v>
      </c>
      <c r="P1493" s="73">
        <v>164</v>
      </c>
      <c r="Q1493" s="73">
        <v>1600</v>
      </c>
      <c r="R1493" s="73">
        <v>54</v>
      </c>
      <c r="S1493" s="73">
        <v>5</v>
      </c>
    </row>
    <row r="1494" spans="1:19">
      <c r="A1494" s="73">
        <v>1493</v>
      </c>
      <c r="B1494" s="73" t="s">
        <v>4085</v>
      </c>
      <c r="C1494" s="73" t="s">
        <v>4086</v>
      </c>
      <c r="E1494" s="73">
        <v>2</v>
      </c>
      <c r="H1494" s="73">
        <v>1648</v>
      </c>
      <c r="K1494" s="73">
        <v>1649</v>
      </c>
      <c r="N1494" s="73">
        <v>4</v>
      </c>
      <c r="O1494" s="73">
        <v>3</v>
      </c>
      <c r="P1494" s="73">
        <v>164</v>
      </c>
      <c r="S1494" s="73">
        <v>1</v>
      </c>
    </row>
    <row r="1495" spans="1:19">
      <c r="A1495" s="73">
        <v>1494</v>
      </c>
      <c r="B1495" s="73" t="s">
        <v>4087</v>
      </c>
      <c r="C1495" s="73" t="s">
        <v>4088</v>
      </c>
      <c r="E1495" s="73">
        <v>3</v>
      </c>
      <c r="F1495" s="73">
        <v>54000</v>
      </c>
      <c r="G1495" s="73">
        <v>200000</v>
      </c>
      <c r="H1495" s="73">
        <v>1648</v>
      </c>
      <c r="K1495" s="73">
        <v>1649</v>
      </c>
      <c r="N1495" s="73">
        <v>4</v>
      </c>
      <c r="O1495" s="73">
        <v>3</v>
      </c>
      <c r="P1495" s="73">
        <v>164</v>
      </c>
      <c r="S1495" s="73">
        <v>1</v>
      </c>
    </row>
    <row r="1496" spans="1:19">
      <c r="A1496" s="73">
        <v>1495</v>
      </c>
      <c r="C1496" s="73" t="s">
        <v>4089</v>
      </c>
      <c r="E1496" s="73">
        <v>2</v>
      </c>
      <c r="H1496" s="73">
        <v>1648</v>
      </c>
      <c r="K1496" s="73">
        <v>1648</v>
      </c>
      <c r="N1496" s="73">
        <v>4</v>
      </c>
      <c r="O1496" s="73">
        <v>3</v>
      </c>
      <c r="P1496" s="73">
        <v>164</v>
      </c>
      <c r="S1496" s="73">
        <v>0</v>
      </c>
    </row>
    <row r="1497" spans="1:19">
      <c r="A1497" s="73">
        <v>1496</v>
      </c>
      <c r="C1497" s="73" t="s">
        <v>4090</v>
      </c>
      <c r="E1497" s="73">
        <v>2</v>
      </c>
      <c r="H1497" s="73">
        <v>1648</v>
      </c>
      <c r="K1497" s="73">
        <v>1654</v>
      </c>
      <c r="N1497" s="73">
        <v>4</v>
      </c>
      <c r="O1497" s="73">
        <v>3</v>
      </c>
      <c r="P1497" s="73">
        <v>164</v>
      </c>
      <c r="S1497" s="73">
        <v>6</v>
      </c>
    </row>
    <row r="1498" spans="1:19">
      <c r="A1498" s="73">
        <v>1497</v>
      </c>
      <c r="B1498" s="73" t="s">
        <v>4035</v>
      </c>
      <c r="C1498" s="73" t="s">
        <v>4091</v>
      </c>
      <c r="E1498" s="73">
        <v>4</v>
      </c>
      <c r="G1498" s="73">
        <v>3000</v>
      </c>
      <c r="H1498" s="73">
        <v>1648</v>
      </c>
      <c r="K1498" s="73">
        <v>1648</v>
      </c>
      <c r="L1498" s="73">
        <v>8</v>
      </c>
      <c r="M1498" s="73">
        <v>24</v>
      </c>
      <c r="N1498" s="73">
        <v>8</v>
      </c>
      <c r="O1498" s="73">
        <v>3</v>
      </c>
      <c r="P1498" s="73">
        <v>164</v>
      </c>
      <c r="S1498" s="73">
        <v>0</v>
      </c>
    </row>
    <row r="1499" spans="1:19">
      <c r="A1499" s="73">
        <v>1498</v>
      </c>
      <c r="B1499" s="73" t="s">
        <v>4092</v>
      </c>
      <c r="C1499" s="73" t="s">
        <v>4093</v>
      </c>
      <c r="E1499" s="73">
        <v>3</v>
      </c>
      <c r="G1499" s="73">
        <v>1000</v>
      </c>
      <c r="H1499" s="73">
        <v>1648</v>
      </c>
      <c r="K1499" s="73">
        <v>1653</v>
      </c>
      <c r="N1499" s="73">
        <v>9</v>
      </c>
      <c r="O1499" s="73">
        <v>3</v>
      </c>
      <c r="P1499" s="73">
        <v>164</v>
      </c>
      <c r="S1499" s="73">
        <v>5</v>
      </c>
    </row>
    <row r="1500" spans="1:19">
      <c r="A1500" s="73">
        <v>1499</v>
      </c>
      <c r="B1500" s="73" t="s">
        <v>4094</v>
      </c>
      <c r="C1500" s="73" t="s">
        <v>4095</v>
      </c>
      <c r="E1500" s="73">
        <v>2</v>
      </c>
      <c r="G1500" s="73">
        <v>3000</v>
      </c>
      <c r="H1500" s="73">
        <v>1649</v>
      </c>
      <c r="I1500" s="73">
        <v>9</v>
      </c>
      <c r="K1500" s="73">
        <v>1652</v>
      </c>
      <c r="L1500" s="73">
        <v>5</v>
      </c>
      <c r="N1500" s="73">
        <v>3</v>
      </c>
      <c r="O1500" s="73">
        <v>3</v>
      </c>
      <c r="P1500" s="73">
        <v>164</v>
      </c>
      <c r="R1500" s="73">
        <v>32</v>
      </c>
      <c r="S1500" s="73">
        <v>3</v>
      </c>
    </row>
    <row r="1501" spans="1:19">
      <c r="A1501" s="73">
        <v>1500</v>
      </c>
      <c r="B1501" s="73" t="s">
        <v>4096</v>
      </c>
      <c r="C1501" s="73" t="s">
        <v>4097</v>
      </c>
      <c r="E1501" s="73">
        <v>2</v>
      </c>
      <c r="G1501" s="73">
        <v>5000</v>
      </c>
      <c r="H1501" s="73">
        <v>1650</v>
      </c>
      <c r="I1501" s="73">
        <v>4</v>
      </c>
      <c r="K1501" s="73">
        <v>1652</v>
      </c>
      <c r="L1501" s="73">
        <v>5</v>
      </c>
      <c r="N1501" s="73">
        <v>3</v>
      </c>
      <c r="O1501" s="73">
        <v>3</v>
      </c>
      <c r="P1501" s="73">
        <v>165</v>
      </c>
      <c r="R1501" s="73">
        <v>25</v>
      </c>
      <c r="S1501" s="73">
        <v>2</v>
      </c>
    </row>
    <row r="1502" spans="1:19">
      <c r="A1502" s="73">
        <v>1501</v>
      </c>
      <c r="C1502" s="73" t="s">
        <v>4098</v>
      </c>
      <c r="E1502" s="73">
        <v>2</v>
      </c>
      <c r="H1502" s="73">
        <v>1650</v>
      </c>
      <c r="K1502" s="73">
        <v>1654</v>
      </c>
      <c r="L1502" s="73">
        <v>7</v>
      </c>
      <c r="M1502" s="73">
        <v>10</v>
      </c>
      <c r="N1502" s="73">
        <v>3</v>
      </c>
      <c r="O1502" s="73">
        <v>3</v>
      </c>
      <c r="P1502" s="73">
        <v>165</v>
      </c>
      <c r="S1502" s="73">
        <v>4</v>
      </c>
    </row>
    <row r="1503" spans="1:19">
      <c r="A1503" s="73">
        <v>1502</v>
      </c>
      <c r="B1503" s="74"/>
      <c r="C1503" s="73" t="s">
        <v>4099</v>
      </c>
      <c r="E1503" s="73">
        <v>3</v>
      </c>
      <c r="H1503" s="73">
        <v>1650</v>
      </c>
      <c r="I1503" s="73">
        <v>5</v>
      </c>
      <c r="J1503" s="73">
        <v>1</v>
      </c>
      <c r="K1503" s="73">
        <v>1658</v>
      </c>
      <c r="L1503" s="73">
        <v>6</v>
      </c>
      <c r="M1503" s="73">
        <v>24</v>
      </c>
      <c r="N1503" s="73">
        <v>3</v>
      </c>
      <c r="O1503" s="73">
        <v>3</v>
      </c>
      <c r="P1503" s="73">
        <v>165</v>
      </c>
      <c r="Q1503" s="73">
        <v>2933</v>
      </c>
      <c r="R1503" s="73">
        <v>97</v>
      </c>
      <c r="S1503" s="73">
        <v>8</v>
      </c>
    </row>
    <row r="1504" spans="1:19">
      <c r="A1504" s="73">
        <v>1503</v>
      </c>
      <c r="B1504" s="73" t="s">
        <v>4100</v>
      </c>
      <c r="C1504" s="73" t="s">
        <v>4101</v>
      </c>
      <c r="E1504" s="73">
        <v>2</v>
      </c>
      <c r="H1504" s="73">
        <v>1650</v>
      </c>
      <c r="K1504" s="73">
        <v>1650</v>
      </c>
      <c r="N1504" s="73">
        <v>3</v>
      </c>
      <c r="O1504" s="73">
        <v>3</v>
      </c>
      <c r="P1504" s="73">
        <v>165</v>
      </c>
      <c r="S1504" s="73">
        <v>0</v>
      </c>
    </row>
    <row r="1505" spans="1:19">
      <c r="A1505" s="73">
        <v>1504</v>
      </c>
      <c r="C1505" s="73" t="s">
        <v>4102</v>
      </c>
      <c r="E1505" s="73">
        <v>2</v>
      </c>
      <c r="H1505" s="73">
        <v>1650</v>
      </c>
      <c r="K1505" s="73">
        <v>1650</v>
      </c>
      <c r="N1505" s="73">
        <v>5</v>
      </c>
      <c r="O1505" s="73">
        <v>3</v>
      </c>
      <c r="P1505" s="73">
        <v>165</v>
      </c>
      <c r="S1505" s="73">
        <v>0</v>
      </c>
    </row>
    <row r="1506" spans="1:19">
      <c r="A1506" s="73">
        <v>1505</v>
      </c>
      <c r="C1506" s="73" t="s">
        <v>4103</v>
      </c>
      <c r="E1506" s="73">
        <v>2</v>
      </c>
      <c r="H1506" s="73">
        <v>1650</v>
      </c>
      <c r="K1506" s="73">
        <v>1650</v>
      </c>
      <c r="N1506" s="73">
        <v>7</v>
      </c>
      <c r="O1506" s="73">
        <v>3</v>
      </c>
      <c r="P1506" s="73">
        <v>165</v>
      </c>
      <c r="S1506" s="73">
        <v>0</v>
      </c>
    </row>
    <row r="1507" spans="1:19">
      <c r="A1507" s="73">
        <v>1506</v>
      </c>
      <c r="C1507" s="73" t="s">
        <v>4104</v>
      </c>
      <c r="E1507" s="73">
        <v>2</v>
      </c>
      <c r="H1507" s="73">
        <v>1650</v>
      </c>
      <c r="K1507" s="73">
        <v>1656</v>
      </c>
      <c r="N1507" s="73">
        <v>11</v>
      </c>
      <c r="O1507" s="73">
        <v>3</v>
      </c>
      <c r="P1507" s="73">
        <v>165</v>
      </c>
      <c r="S1507" s="73">
        <v>6</v>
      </c>
    </row>
    <row r="1508" spans="1:19">
      <c r="A1508" s="73">
        <v>1507</v>
      </c>
      <c r="C1508" s="73" t="s">
        <v>4105</v>
      </c>
      <c r="E1508" s="73">
        <v>2</v>
      </c>
      <c r="H1508" s="73">
        <v>1650</v>
      </c>
      <c r="K1508" s="73">
        <v>1680</v>
      </c>
      <c r="N1508" s="73">
        <v>11</v>
      </c>
      <c r="O1508" s="73">
        <v>3</v>
      </c>
      <c r="P1508" s="73">
        <v>165</v>
      </c>
      <c r="S1508" s="73">
        <v>30</v>
      </c>
    </row>
    <row r="1509" spans="1:19">
      <c r="A1509" s="73">
        <v>1508</v>
      </c>
      <c r="C1509" s="73" t="s">
        <v>4106</v>
      </c>
      <c r="E1509" s="73">
        <v>3</v>
      </c>
      <c r="H1509" s="73">
        <v>1650</v>
      </c>
      <c r="K1509" s="73">
        <v>1650</v>
      </c>
      <c r="N1509" s="73">
        <v>4</v>
      </c>
      <c r="O1509" s="73">
        <v>3</v>
      </c>
      <c r="P1509" s="73">
        <v>165</v>
      </c>
      <c r="S1509" s="73">
        <v>0</v>
      </c>
    </row>
    <row r="1510" spans="1:19">
      <c r="A1510" s="73">
        <v>1509</v>
      </c>
      <c r="C1510" s="73" t="s">
        <v>4107</v>
      </c>
      <c r="E1510" s="73">
        <v>4</v>
      </c>
      <c r="G1510" s="73">
        <v>686</v>
      </c>
      <c r="H1510" s="73">
        <v>1650</v>
      </c>
      <c r="K1510" s="73">
        <v>1651</v>
      </c>
      <c r="N1510" s="73">
        <v>9</v>
      </c>
      <c r="O1510" s="73">
        <v>3</v>
      </c>
      <c r="P1510" s="73">
        <v>165</v>
      </c>
      <c r="S1510" s="73">
        <v>1</v>
      </c>
    </row>
    <row r="1511" spans="1:19">
      <c r="A1511" s="73">
        <v>1510</v>
      </c>
      <c r="C1511" s="73" t="s">
        <v>4108</v>
      </c>
      <c r="E1511" s="73">
        <v>2</v>
      </c>
      <c r="H1511" s="73">
        <v>1651</v>
      </c>
      <c r="K1511" s="73">
        <v>1651</v>
      </c>
      <c r="N1511" s="73">
        <v>3</v>
      </c>
      <c r="O1511" s="73">
        <v>3</v>
      </c>
      <c r="P1511" s="73">
        <v>165</v>
      </c>
      <c r="S1511" s="73">
        <v>0</v>
      </c>
    </row>
    <row r="1512" spans="1:19">
      <c r="A1512" s="73">
        <v>1511</v>
      </c>
      <c r="C1512" s="73" t="s">
        <v>4109</v>
      </c>
      <c r="E1512" s="73">
        <v>3</v>
      </c>
      <c r="G1512" s="73">
        <v>80000</v>
      </c>
      <c r="H1512" s="73">
        <v>1651</v>
      </c>
      <c r="I1512" s="73">
        <v>7</v>
      </c>
      <c r="J1512" s="73">
        <v>1</v>
      </c>
      <c r="K1512" s="73">
        <v>1654</v>
      </c>
      <c r="L1512" s="73">
        <v>5</v>
      </c>
      <c r="N1512" s="73">
        <v>4</v>
      </c>
      <c r="O1512" s="73">
        <v>3</v>
      </c>
      <c r="P1512" s="73">
        <v>165</v>
      </c>
      <c r="R1512" s="73">
        <v>34</v>
      </c>
      <c r="S1512" s="73">
        <v>3</v>
      </c>
    </row>
    <row r="1513" spans="1:19">
      <c r="A1513" s="73">
        <v>1512</v>
      </c>
      <c r="C1513" s="73" t="s">
        <v>4110</v>
      </c>
      <c r="E1513" s="73">
        <v>2</v>
      </c>
      <c r="H1513" s="73">
        <v>1651</v>
      </c>
      <c r="K1513" s="73">
        <v>1651</v>
      </c>
      <c r="N1513" s="73">
        <v>11</v>
      </c>
      <c r="O1513" s="73">
        <v>3</v>
      </c>
      <c r="P1513" s="73">
        <v>165</v>
      </c>
      <c r="S1513" s="73">
        <v>0</v>
      </c>
    </row>
    <row r="1514" spans="1:19">
      <c r="A1514" s="73">
        <v>1513</v>
      </c>
      <c r="C1514" s="73" t="s">
        <v>4111</v>
      </c>
      <c r="E1514" s="73">
        <v>2</v>
      </c>
      <c r="H1514" s="73">
        <v>1651</v>
      </c>
      <c r="K1514" s="73">
        <v>1654</v>
      </c>
      <c r="N1514" s="73">
        <v>2</v>
      </c>
      <c r="O1514" s="73">
        <v>3</v>
      </c>
      <c r="P1514" s="73">
        <v>165</v>
      </c>
      <c r="S1514" s="73">
        <v>3</v>
      </c>
    </row>
    <row r="1515" spans="1:19">
      <c r="A1515" s="73">
        <v>1514</v>
      </c>
      <c r="C1515" s="73" t="s">
        <v>4112</v>
      </c>
      <c r="D1515" s="73">
        <v>740</v>
      </c>
      <c r="E1515" s="73">
        <v>2</v>
      </c>
      <c r="H1515" s="73">
        <v>1651</v>
      </c>
      <c r="K1515" s="73">
        <v>1651</v>
      </c>
      <c r="N1515" s="73">
        <v>12</v>
      </c>
      <c r="O1515" s="73">
        <v>3</v>
      </c>
      <c r="P1515" s="73">
        <v>165</v>
      </c>
      <c r="S1515" s="73">
        <v>0</v>
      </c>
    </row>
    <row r="1516" spans="1:19">
      <c r="A1516" s="73">
        <v>1515</v>
      </c>
      <c r="C1516" s="73" t="s">
        <v>4113</v>
      </c>
      <c r="E1516" s="73">
        <v>2</v>
      </c>
      <c r="H1516" s="73">
        <v>1652</v>
      </c>
      <c r="K1516" s="73">
        <v>1652</v>
      </c>
      <c r="N1516" s="73">
        <v>3</v>
      </c>
      <c r="O1516" s="73">
        <v>3</v>
      </c>
      <c r="P1516" s="73">
        <v>165</v>
      </c>
      <c r="S1516" s="73">
        <v>0</v>
      </c>
    </row>
    <row r="1517" spans="1:19">
      <c r="A1517" s="73">
        <v>1516</v>
      </c>
      <c r="B1517" s="74" t="s">
        <v>4114</v>
      </c>
      <c r="C1517" s="73" t="s">
        <v>4115</v>
      </c>
      <c r="E1517" s="73">
        <v>2</v>
      </c>
      <c r="G1517" s="73">
        <v>26040</v>
      </c>
      <c r="H1517" s="73">
        <v>1652</v>
      </c>
      <c r="I1517" s="73">
        <v>5</v>
      </c>
      <c r="J1517" s="73">
        <v>19</v>
      </c>
      <c r="K1517" s="73">
        <v>1653</v>
      </c>
      <c r="L1517" s="73">
        <v>7</v>
      </c>
      <c r="M1517" s="73">
        <v>31</v>
      </c>
      <c r="N1517" s="73">
        <v>3</v>
      </c>
      <c r="O1517" s="73">
        <v>3</v>
      </c>
      <c r="P1517" s="73">
        <v>165</v>
      </c>
      <c r="Q1517" s="73">
        <v>432</v>
      </c>
      <c r="R1517" s="73">
        <v>14</v>
      </c>
      <c r="S1517" s="73">
        <v>1</v>
      </c>
    </row>
    <row r="1518" spans="1:19">
      <c r="A1518" s="73">
        <v>1517</v>
      </c>
      <c r="C1518" s="73" t="s">
        <v>4116</v>
      </c>
      <c r="E1518" s="73">
        <v>2</v>
      </c>
      <c r="H1518" s="73">
        <v>1652</v>
      </c>
      <c r="K1518" s="73">
        <v>1653</v>
      </c>
      <c r="N1518" s="73">
        <v>3</v>
      </c>
      <c r="O1518" s="73">
        <v>3</v>
      </c>
      <c r="P1518" s="73">
        <v>165</v>
      </c>
      <c r="S1518" s="73">
        <v>1</v>
      </c>
    </row>
    <row r="1519" spans="1:19">
      <c r="A1519" s="73">
        <v>1518</v>
      </c>
      <c r="C1519" s="73" t="s">
        <v>4117</v>
      </c>
      <c r="E1519" s="73">
        <v>3</v>
      </c>
      <c r="H1519" s="73">
        <v>1652</v>
      </c>
      <c r="K1519" s="73">
        <v>1653</v>
      </c>
      <c r="N1519" s="73">
        <v>8</v>
      </c>
      <c r="O1519" s="73">
        <v>3</v>
      </c>
      <c r="P1519" s="73">
        <v>165</v>
      </c>
      <c r="S1519" s="73">
        <v>1</v>
      </c>
    </row>
    <row r="1520" spans="1:19">
      <c r="A1520" s="73">
        <v>1519</v>
      </c>
      <c r="C1520" s="73" t="s">
        <v>4118</v>
      </c>
      <c r="E1520" s="73">
        <v>2</v>
      </c>
      <c r="H1520" s="73">
        <v>1652</v>
      </c>
      <c r="K1520" s="73">
        <v>1652</v>
      </c>
      <c r="N1520" s="73">
        <v>9</v>
      </c>
      <c r="O1520" s="73">
        <v>3</v>
      </c>
      <c r="P1520" s="73">
        <v>165</v>
      </c>
      <c r="S1520" s="73">
        <v>0</v>
      </c>
    </row>
    <row r="1521" spans="1:19">
      <c r="A1521" s="73">
        <v>1520</v>
      </c>
      <c r="C1521" s="73" t="s">
        <v>4119</v>
      </c>
      <c r="E1521" s="73">
        <v>2</v>
      </c>
      <c r="H1521" s="73">
        <v>1652</v>
      </c>
      <c r="K1521" s="73">
        <v>1652</v>
      </c>
      <c r="N1521" s="73">
        <v>9</v>
      </c>
      <c r="O1521" s="73">
        <v>3</v>
      </c>
      <c r="P1521" s="73">
        <v>165</v>
      </c>
      <c r="S1521" s="73">
        <v>0</v>
      </c>
    </row>
    <row r="1522" spans="1:19">
      <c r="A1522" s="73">
        <v>1521</v>
      </c>
      <c r="C1522" s="73" t="s">
        <v>4120</v>
      </c>
      <c r="E1522" s="73">
        <v>2</v>
      </c>
      <c r="H1522" s="73">
        <v>1653</v>
      </c>
      <c r="K1522" s="73">
        <v>1653</v>
      </c>
      <c r="N1522" s="73">
        <v>7</v>
      </c>
      <c r="O1522" s="73">
        <v>3</v>
      </c>
      <c r="P1522" s="73">
        <v>165</v>
      </c>
      <c r="S1522" s="73">
        <v>0</v>
      </c>
    </row>
    <row r="1523" spans="1:19">
      <c r="A1523" s="73">
        <v>1522</v>
      </c>
      <c r="C1523" s="73" t="s">
        <v>4121</v>
      </c>
      <c r="E1523" s="73">
        <v>2</v>
      </c>
      <c r="H1523" s="73">
        <v>1653</v>
      </c>
      <c r="K1523" s="73">
        <v>1653</v>
      </c>
      <c r="N1523" s="73">
        <v>8</v>
      </c>
      <c r="O1523" s="73">
        <v>3</v>
      </c>
      <c r="P1523" s="73">
        <v>165</v>
      </c>
      <c r="S1523" s="73">
        <v>0</v>
      </c>
    </row>
    <row r="1524" spans="1:19">
      <c r="A1524" s="73">
        <v>1523</v>
      </c>
      <c r="B1524" s="74" t="s">
        <v>4122</v>
      </c>
      <c r="C1524" s="73" t="s">
        <v>4123</v>
      </c>
      <c r="E1524" s="73">
        <v>3</v>
      </c>
      <c r="G1524" s="73">
        <v>8000</v>
      </c>
      <c r="H1524" s="73">
        <v>1654</v>
      </c>
      <c r="K1524" s="73">
        <v>1656</v>
      </c>
      <c r="N1524" s="73">
        <v>4</v>
      </c>
      <c r="O1524" s="73">
        <v>3</v>
      </c>
      <c r="P1524" s="73">
        <v>165</v>
      </c>
      <c r="S1524" s="73">
        <v>2</v>
      </c>
    </row>
    <row r="1525" spans="1:19">
      <c r="A1525" s="73">
        <v>1524</v>
      </c>
      <c r="C1525" s="73" t="s">
        <v>4124</v>
      </c>
      <c r="E1525" s="73">
        <v>2</v>
      </c>
      <c r="H1525" s="73">
        <v>1654</v>
      </c>
      <c r="K1525" s="73">
        <v>1670</v>
      </c>
      <c r="N1525" s="73">
        <v>11</v>
      </c>
      <c r="O1525" s="73">
        <v>3</v>
      </c>
      <c r="P1525" s="73">
        <v>165</v>
      </c>
      <c r="S1525" s="73">
        <v>16</v>
      </c>
    </row>
    <row r="1526" spans="1:19">
      <c r="A1526" s="73">
        <v>1525</v>
      </c>
      <c r="C1526" s="73" t="s">
        <v>4125</v>
      </c>
      <c r="E1526" s="73">
        <v>2</v>
      </c>
      <c r="H1526" s="73">
        <v>1654</v>
      </c>
      <c r="K1526" s="73">
        <v>1658</v>
      </c>
      <c r="N1526" s="73">
        <v>4</v>
      </c>
      <c r="O1526" s="73">
        <v>3</v>
      </c>
      <c r="P1526" s="73">
        <v>165</v>
      </c>
      <c r="S1526" s="73">
        <v>4</v>
      </c>
    </row>
    <row r="1527" spans="1:19">
      <c r="A1527" s="73">
        <v>1526</v>
      </c>
      <c r="C1527" s="73" t="s">
        <v>4126</v>
      </c>
      <c r="E1527" s="73">
        <v>2</v>
      </c>
      <c r="H1527" s="73">
        <v>1654</v>
      </c>
      <c r="K1527" s="73">
        <v>1654</v>
      </c>
      <c r="N1527" s="73">
        <v>9</v>
      </c>
      <c r="O1527" s="73">
        <v>3</v>
      </c>
      <c r="P1527" s="73">
        <v>165</v>
      </c>
      <c r="S1527" s="73">
        <v>0</v>
      </c>
    </row>
    <row r="1528" spans="1:19">
      <c r="A1528" s="73">
        <v>1527</v>
      </c>
      <c r="C1528" s="73" t="s">
        <v>4127</v>
      </c>
      <c r="E1528" s="73">
        <v>3</v>
      </c>
      <c r="H1528" s="73">
        <v>1655</v>
      </c>
      <c r="K1528" s="73">
        <v>1655</v>
      </c>
      <c r="L1528" s="73">
        <v>4</v>
      </c>
      <c r="M1528" s="73">
        <v>28</v>
      </c>
      <c r="N1528" s="73">
        <v>6</v>
      </c>
      <c r="O1528" s="73">
        <v>3</v>
      </c>
      <c r="P1528" s="73">
        <v>165</v>
      </c>
      <c r="S1528" s="73">
        <v>0</v>
      </c>
    </row>
    <row r="1529" spans="1:19">
      <c r="A1529" s="73">
        <v>1528</v>
      </c>
      <c r="B1529" s="73" t="s">
        <v>4128</v>
      </c>
      <c r="C1529" s="73" t="s">
        <v>4129</v>
      </c>
      <c r="E1529" s="73">
        <v>2</v>
      </c>
      <c r="G1529" s="73">
        <v>7500</v>
      </c>
      <c r="H1529" s="73">
        <v>1655</v>
      </c>
      <c r="I1529" s="73">
        <v>5</v>
      </c>
      <c r="K1529" s="73">
        <v>1657</v>
      </c>
      <c r="N1529" s="73">
        <v>1</v>
      </c>
      <c r="O1529" s="73">
        <v>3</v>
      </c>
      <c r="P1529" s="73">
        <v>165</v>
      </c>
      <c r="S1529" s="73">
        <v>2</v>
      </c>
    </row>
    <row r="1530" spans="1:19">
      <c r="A1530" s="73">
        <v>1529</v>
      </c>
      <c r="B1530" s="73" t="s">
        <v>4130</v>
      </c>
      <c r="C1530" s="73" t="s">
        <v>4131</v>
      </c>
      <c r="E1530" s="73">
        <v>2</v>
      </c>
      <c r="H1530" s="73">
        <v>1655</v>
      </c>
      <c r="I1530" s="73">
        <v>3</v>
      </c>
      <c r="K1530" s="73">
        <v>1655</v>
      </c>
      <c r="L1530" s="73">
        <v>5</v>
      </c>
      <c r="N1530" s="73">
        <v>3</v>
      </c>
      <c r="O1530" s="73">
        <v>3</v>
      </c>
      <c r="P1530" s="73">
        <v>165</v>
      </c>
      <c r="R1530" s="73">
        <v>2</v>
      </c>
      <c r="S1530" s="73">
        <v>0</v>
      </c>
    </row>
    <row r="1531" spans="1:19">
      <c r="A1531" s="73">
        <v>1530</v>
      </c>
      <c r="C1531" s="73" t="s">
        <v>4132</v>
      </c>
      <c r="E1531" s="73">
        <v>2</v>
      </c>
      <c r="G1531" s="73">
        <v>540</v>
      </c>
      <c r="H1531" s="73">
        <v>1655</v>
      </c>
      <c r="I1531" s="73">
        <v>10</v>
      </c>
      <c r="K1531" s="73">
        <v>1656</v>
      </c>
      <c r="L1531" s="73">
        <v>1</v>
      </c>
      <c r="N1531" s="73">
        <v>4</v>
      </c>
      <c r="O1531" s="73">
        <v>3</v>
      </c>
      <c r="P1531" s="73">
        <v>165</v>
      </c>
      <c r="R1531" s="73">
        <v>3</v>
      </c>
      <c r="S1531" s="73">
        <v>1</v>
      </c>
    </row>
    <row r="1532" spans="1:19">
      <c r="A1532" s="73">
        <v>1531</v>
      </c>
      <c r="B1532" s="74" t="s">
        <v>4133</v>
      </c>
      <c r="C1532" s="73" t="s">
        <v>4134</v>
      </c>
      <c r="E1532" s="73">
        <v>7</v>
      </c>
      <c r="G1532" s="73">
        <v>30000</v>
      </c>
      <c r="H1532" s="73">
        <v>1655</v>
      </c>
      <c r="I1532" s="73">
        <v>7</v>
      </c>
      <c r="J1532" s="73">
        <v>27</v>
      </c>
      <c r="K1532" s="73">
        <v>1661</v>
      </c>
      <c r="L1532" s="73">
        <v>6</v>
      </c>
      <c r="M1532" s="73">
        <v>21</v>
      </c>
      <c r="N1532" s="73">
        <v>4</v>
      </c>
      <c r="O1532" s="73">
        <v>3</v>
      </c>
      <c r="P1532" s="73">
        <v>165</v>
      </c>
      <c r="Q1532" s="73">
        <v>2124</v>
      </c>
      <c r="R1532" s="73">
        <v>71</v>
      </c>
      <c r="S1532" s="73">
        <v>6</v>
      </c>
    </row>
    <row r="1533" spans="1:19">
      <c r="A1533" s="73">
        <v>1532</v>
      </c>
      <c r="C1533" s="73" t="s">
        <v>4135</v>
      </c>
      <c r="E1533" s="73">
        <v>2</v>
      </c>
      <c r="H1533" s="73">
        <v>1655</v>
      </c>
      <c r="K1533" s="73">
        <v>1655</v>
      </c>
      <c r="N1533" s="73">
        <v>9</v>
      </c>
      <c r="O1533" s="73">
        <v>3</v>
      </c>
      <c r="P1533" s="73">
        <v>165</v>
      </c>
      <c r="S1533" s="73">
        <v>0</v>
      </c>
    </row>
    <row r="1534" spans="1:19">
      <c r="A1534" s="73">
        <v>1533</v>
      </c>
      <c r="C1534" s="73" t="s">
        <v>4136</v>
      </c>
      <c r="E1534" s="73">
        <v>2</v>
      </c>
      <c r="H1534" s="73">
        <v>1655</v>
      </c>
      <c r="K1534" s="73">
        <v>1655</v>
      </c>
      <c r="N1534" s="73">
        <v>10</v>
      </c>
      <c r="O1534" s="73">
        <v>3</v>
      </c>
      <c r="P1534" s="73">
        <v>165</v>
      </c>
      <c r="S1534" s="73">
        <v>0</v>
      </c>
    </row>
    <row r="1535" spans="1:19">
      <c r="A1535" s="73">
        <v>1534</v>
      </c>
      <c r="B1535" s="73" t="s">
        <v>4137</v>
      </c>
      <c r="C1535" s="73" t="s">
        <v>4138</v>
      </c>
      <c r="E1535" s="73">
        <v>5</v>
      </c>
      <c r="G1535" s="73">
        <v>16650</v>
      </c>
      <c r="H1535" s="73">
        <v>1656</v>
      </c>
      <c r="K1535" s="73">
        <v>1659</v>
      </c>
      <c r="L1535" s="73">
        <v>11</v>
      </c>
      <c r="M1535" s="73">
        <v>7</v>
      </c>
      <c r="N1535" s="73">
        <v>3</v>
      </c>
      <c r="O1535" s="73">
        <v>3</v>
      </c>
      <c r="P1535" s="73">
        <v>165</v>
      </c>
      <c r="S1535" s="73">
        <v>3</v>
      </c>
    </row>
    <row r="1536" spans="1:19">
      <c r="A1536" s="73">
        <v>1535</v>
      </c>
      <c r="B1536" s="73" t="s">
        <v>4139</v>
      </c>
      <c r="C1536" s="73" t="s">
        <v>4140</v>
      </c>
      <c r="E1536" s="73">
        <v>2</v>
      </c>
      <c r="H1536" s="73">
        <v>1656</v>
      </c>
      <c r="I1536" s="73">
        <v>1</v>
      </c>
      <c r="J1536" s="73">
        <v>21</v>
      </c>
      <c r="K1536" s="73">
        <v>1656</v>
      </c>
      <c r="L1536" s="73">
        <v>1</v>
      </c>
      <c r="M1536" s="73">
        <v>24</v>
      </c>
      <c r="N1536" s="73">
        <v>3</v>
      </c>
      <c r="O1536" s="73">
        <v>3</v>
      </c>
      <c r="P1536" s="73">
        <v>165</v>
      </c>
      <c r="Q1536" s="73">
        <v>3</v>
      </c>
      <c r="R1536" s="73">
        <v>0</v>
      </c>
      <c r="S1536" s="73">
        <v>0</v>
      </c>
    </row>
    <row r="1537" spans="1:19">
      <c r="A1537" s="73">
        <v>1536</v>
      </c>
      <c r="C1537" s="73" t="s">
        <v>4141</v>
      </c>
      <c r="E1537" s="73">
        <v>2</v>
      </c>
      <c r="H1537" s="73">
        <v>1656</v>
      </c>
      <c r="K1537" s="73">
        <v>1656</v>
      </c>
      <c r="N1537" s="73">
        <v>4</v>
      </c>
      <c r="O1537" s="73">
        <v>3</v>
      </c>
      <c r="P1537" s="73">
        <v>165</v>
      </c>
      <c r="S1537" s="73">
        <v>0</v>
      </c>
    </row>
    <row r="1538" spans="1:19">
      <c r="A1538" s="73">
        <v>1537</v>
      </c>
      <c r="C1538" s="73" t="s">
        <v>4142</v>
      </c>
      <c r="E1538" s="73">
        <v>3</v>
      </c>
      <c r="H1538" s="73">
        <v>1656</v>
      </c>
      <c r="K1538" s="73">
        <v>1656</v>
      </c>
      <c r="N1538" s="73">
        <v>10</v>
      </c>
      <c r="O1538" s="73">
        <v>3</v>
      </c>
      <c r="P1538" s="73">
        <v>165</v>
      </c>
      <c r="S1538" s="73">
        <v>0</v>
      </c>
    </row>
    <row r="1539" spans="1:19">
      <c r="A1539" s="73">
        <v>1538</v>
      </c>
      <c r="B1539" s="73" t="s">
        <v>4143</v>
      </c>
      <c r="C1539" s="73" t="s">
        <v>4144</v>
      </c>
      <c r="E1539" s="73">
        <v>3</v>
      </c>
      <c r="G1539" s="73">
        <v>9600</v>
      </c>
      <c r="H1539" s="73">
        <v>1657</v>
      </c>
      <c r="I1539" s="73">
        <v>2</v>
      </c>
      <c r="K1539" s="73">
        <v>1657</v>
      </c>
      <c r="L1539" s="73">
        <v>8</v>
      </c>
      <c r="N1539" s="73">
        <v>4</v>
      </c>
      <c r="O1539" s="73">
        <v>3</v>
      </c>
      <c r="P1539" s="73">
        <v>165</v>
      </c>
      <c r="R1539" s="73">
        <v>6</v>
      </c>
      <c r="S1539" s="73">
        <v>0</v>
      </c>
    </row>
    <row r="1540" spans="1:19">
      <c r="A1540" s="73">
        <v>1539</v>
      </c>
      <c r="C1540" s="73" t="s">
        <v>4145</v>
      </c>
      <c r="E1540" s="73">
        <v>2</v>
      </c>
      <c r="F1540" s="73">
        <v>8000</v>
      </c>
      <c r="G1540" s="73">
        <v>8000</v>
      </c>
      <c r="H1540" s="73">
        <v>1657</v>
      </c>
      <c r="K1540" s="73">
        <v>1658</v>
      </c>
      <c r="N1540" s="73">
        <v>4</v>
      </c>
      <c r="O1540" s="73">
        <v>3</v>
      </c>
      <c r="P1540" s="73">
        <v>165</v>
      </c>
      <c r="S1540" s="73">
        <v>1</v>
      </c>
    </row>
    <row r="1541" spans="1:19">
      <c r="A1541" s="73">
        <v>1540</v>
      </c>
      <c r="C1541" s="73" t="s">
        <v>4146</v>
      </c>
      <c r="E1541" s="73">
        <v>2</v>
      </c>
      <c r="H1541" s="73">
        <v>1657</v>
      </c>
      <c r="K1541" s="73">
        <v>1660</v>
      </c>
      <c r="N1541" s="73">
        <v>3</v>
      </c>
      <c r="O1541" s="73">
        <v>3</v>
      </c>
      <c r="P1541" s="73">
        <v>165</v>
      </c>
      <c r="S1541" s="73">
        <v>3</v>
      </c>
    </row>
    <row r="1542" spans="1:19">
      <c r="A1542" s="73">
        <v>1541</v>
      </c>
      <c r="B1542" s="74" t="s">
        <v>4147</v>
      </c>
      <c r="C1542" s="73" t="s">
        <v>4148</v>
      </c>
      <c r="E1542" s="73">
        <v>2</v>
      </c>
      <c r="G1542" s="73">
        <v>4000</v>
      </c>
      <c r="H1542" s="73">
        <v>1657</v>
      </c>
      <c r="K1542" s="73">
        <v>1661</v>
      </c>
      <c r="L1542" s="73">
        <v>8</v>
      </c>
      <c r="M1542" s="73">
        <v>6</v>
      </c>
      <c r="N1542" s="73">
        <v>3</v>
      </c>
      <c r="O1542" s="73">
        <v>3</v>
      </c>
      <c r="P1542" s="73">
        <v>165</v>
      </c>
      <c r="S1542" s="73">
        <v>4</v>
      </c>
    </row>
    <row r="1543" spans="1:19">
      <c r="A1543" s="73">
        <v>1542</v>
      </c>
      <c r="B1543" s="73" t="s">
        <v>4149</v>
      </c>
      <c r="C1543" s="73" t="s">
        <v>4150</v>
      </c>
      <c r="E1543" s="73">
        <v>3</v>
      </c>
      <c r="G1543" s="73">
        <v>73440</v>
      </c>
      <c r="H1543" s="73">
        <v>1657</v>
      </c>
      <c r="K1543" s="73">
        <v>1665</v>
      </c>
      <c r="L1543" s="73">
        <v>6</v>
      </c>
      <c r="N1543" s="73">
        <v>3</v>
      </c>
      <c r="O1543" s="73">
        <v>3</v>
      </c>
      <c r="P1543" s="73">
        <v>165</v>
      </c>
      <c r="S1543" s="73">
        <v>8</v>
      </c>
    </row>
    <row r="1544" spans="1:19">
      <c r="A1544" s="73">
        <v>1543</v>
      </c>
      <c r="C1544" s="73" t="s">
        <v>4151</v>
      </c>
      <c r="E1544" s="73">
        <v>2</v>
      </c>
      <c r="H1544" s="73">
        <v>1657</v>
      </c>
      <c r="K1544" s="73">
        <v>1657</v>
      </c>
      <c r="N1544" s="73">
        <v>7</v>
      </c>
      <c r="O1544" s="73">
        <v>3</v>
      </c>
      <c r="P1544" s="73">
        <v>165</v>
      </c>
      <c r="S1544" s="73">
        <v>0</v>
      </c>
    </row>
    <row r="1545" spans="1:19">
      <c r="A1545" s="73">
        <v>1544</v>
      </c>
      <c r="C1545" s="73" t="s">
        <v>4152</v>
      </c>
      <c r="E1545" s="73">
        <v>2</v>
      </c>
      <c r="H1545" s="73">
        <v>1657</v>
      </c>
      <c r="K1545" s="73">
        <v>1659</v>
      </c>
      <c r="N1545" s="73">
        <v>10</v>
      </c>
      <c r="O1545" s="73">
        <v>3</v>
      </c>
      <c r="P1545" s="73">
        <v>165</v>
      </c>
      <c r="S1545" s="73">
        <v>2</v>
      </c>
    </row>
    <row r="1546" spans="1:19">
      <c r="A1546" s="73">
        <v>1545</v>
      </c>
      <c r="B1546" s="73" t="s">
        <v>4153</v>
      </c>
      <c r="C1546" s="73" t="s">
        <v>4154</v>
      </c>
      <c r="E1546" s="73">
        <v>2</v>
      </c>
      <c r="H1546" s="73">
        <v>1658</v>
      </c>
      <c r="K1546" s="73">
        <v>1658</v>
      </c>
      <c r="N1546" s="73">
        <v>3</v>
      </c>
      <c r="O1546" s="73">
        <v>3</v>
      </c>
      <c r="P1546" s="73">
        <v>165</v>
      </c>
      <c r="S1546" s="73">
        <v>0</v>
      </c>
    </row>
    <row r="1547" spans="1:19">
      <c r="A1547" s="73">
        <v>1546</v>
      </c>
      <c r="B1547" s="74" t="s">
        <v>4155</v>
      </c>
      <c r="C1547" s="73" t="s">
        <v>4156</v>
      </c>
      <c r="E1547" s="73">
        <v>4</v>
      </c>
      <c r="G1547" s="73">
        <v>38000</v>
      </c>
      <c r="H1547" s="73">
        <v>1658</v>
      </c>
      <c r="K1547" s="73">
        <v>1667</v>
      </c>
      <c r="L1547" s="73">
        <v>1</v>
      </c>
      <c r="M1547" s="73">
        <v>20</v>
      </c>
      <c r="N1547" s="73">
        <v>4</v>
      </c>
      <c r="O1547" s="73">
        <v>3</v>
      </c>
      <c r="P1547" s="73">
        <v>165</v>
      </c>
      <c r="S1547" s="73">
        <v>9</v>
      </c>
    </row>
    <row r="1548" spans="1:19">
      <c r="A1548" s="73">
        <v>1547</v>
      </c>
      <c r="B1548" s="73" t="s">
        <v>4157</v>
      </c>
      <c r="C1548" s="73" t="s">
        <v>4158</v>
      </c>
      <c r="E1548" s="73">
        <v>4</v>
      </c>
      <c r="H1548" s="73">
        <v>1658</v>
      </c>
      <c r="I1548" s="73">
        <v>5</v>
      </c>
      <c r="K1548" s="73">
        <v>1662</v>
      </c>
      <c r="L1548" s="73">
        <v>1</v>
      </c>
      <c r="M1548" s="73">
        <v>22</v>
      </c>
      <c r="N1548" s="73">
        <v>4</v>
      </c>
      <c r="O1548" s="73">
        <v>3</v>
      </c>
      <c r="P1548" s="73">
        <v>165</v>
      </c>
      <c r="R1548" s="73">
        <v>44</v>
      </c>
      <c r="S1548" s="73">
        <v>4</v>
      </c>
    </row>
    <row r="1549" spans="1:19">
      <c r="A1549" s="73">
        <v>1548</v>
      </c>
      <c r="C1549" s="73" t="s">
        <v>4159</v>
      </c>
      <c r="E1549" s="73">
        <v>2</v>
      </c>
      <c r="H1549" s="73">
        <v>1658</v>
      </c>
      <c r="K1549" s="73">
        <v>1659</v>
      </c>
      <c r="N1549" s="73">
        <v>6</v>
      </c>
      <c r="O1549" s="73">
        <v>3</v>
      </c>
      <c r="P1549" s="73">
        <v>165</v>
      </c>
      <c r="S1549" s="73">
        <v>1</v>
      </c>
    </row>
    <row r="1550" spans="1:19">
      <c r="A1550" s="73">
        <v>1549</v>
      </c>
      <c r="C1550" s="73" t="s">
        <v>4160</v>
      </c>
      <c r="E1550" s="73">
        <v>2</v>
      </c>
      <c r="H1550" s="73">
        <v>1658</v>
      </c>
      <c r="K1550" s="73">
        <v>1660</v>
      </c>
      <c r="N1550" s="73">
        <v>8</v>
      </c>
      <c r="O1550" s="73">
        <v>3</v>
      </c>
      <c r="P1550" s="73">
        <v>165</v>
      </c>
      <c r="S1550" s="73">
        <v>2</v>
      </c>
    </row>
    <row r="1551" spans="1:19">
      <c r="A1551" s="73">
        <v>1550</v>
      </c>
      <c r="C1551" s="73" t="s">
        <v>4161</v>
      </c>
      <c r="E1551" s="73">
        <v>2</v>
      </c>
      <c r="H1551" s="73">
        <v>1658</v>
      </c>
      <c r="K1551" s="73">
        <v>1658</v>
      </c>
      <c r="N1551" s="73">
        <v>9</v>
      </c>
      <c r="O1551" s="73">
        <v>3</v>
      </c>
      <c r="P1551" s="73">
        <v>165</v>
      </c>
      <c r="S1551" s="73">
        <v>0</v>
      </c>
    </row>
    <row r="1552" spans="1:19">
      <c r="A1552" s="73">
        <v>1551</v>
      </c>
      <c r="C1552" s="73" t="s">
        <v>4162</v>
      </c>
      <c r="E1552" s="73">
        <v>2</v>
      </c>
      <c r="G1552" s="73">
        <v>150</v>
      </c>
      <c r="H1552" s="73">
        <v>1658</v>
      </c>
      <c r="K1552" s="73">
        <v>1658</v>
      </c>
      <c r="N1552" s="73">
        <v>9</v>
      </c>
      <c r="O1552" s="73">
        <v>3</v>
      </c>
      <c r="P1552" s="73">
        <v>165</v>
      </c>
      <c r="S1552" s="73">
        <v>0</v>
      </c>
    </row>
    <row r="1553" spans="1:19">
      <c r="A1553" s="73">
        <v>1552</v>
      </c>
      <c r="C1553" s="73" t="s">
        <v>4163</v>
      </c>
      <c r="E1553" s="73">
        <v>2</v>
      </c>
      <c r="H1553" s="73">
        <v>1659</v>
      </c>
      <c r="K1553" s="73">
        <v>1659</v>
      </c>
      <c r="N1553" s="73">
        <v>8</v>
      </c>
      <c r="O1553" s="73">
        <v>3</v>
      </c>
      <c r="P1553" s="73">
        <v>165</v>
      </c>
      <c r="S1553" s="73">
        <v>0</v>
      </c>
    </row>
    <row r="1554" spans="1:19">
      <c r="A1554" s="73">
        <v>1553</v>
      </c>
      <c r="B1554" s="73" t="s">
        <v>4164</v>
      </c>
      <c r="C1554" s="73" t="s">
        <v>4165</v>
      </c>
      <c r="E1554" s="73">
        <v>2</v>
      </c>
      <c r="H1554" s="73">
        <v>1660</v>
      </c>
      <c r="K1554" s="73">
        <v>1660</v>
      </c>
      <c r="N1554" s="73">
        <v>3</v>
      </c>
      <c r="O1554" s="73">
        <v>3</v>
      </c>
      <c r="P1554" s="73">
        <v>166</v>
      </c>
      <c r="S1554" s="73">
        <v>0</v>
      </c>
    </row>
    <row r="1555" spans="1:19">
      <c r="A1555" s="73">
        <v>1554</v>
      </c>
      <c r="C1555" s="73" t="s">
        <v>4166</v>
      </c>
      <c r="E1555" s="73">
        <v>2</v>
      </c>
      <c r="H1555" s="73">
        <v>1660</v>
      </c>
      <c r="K1555" s="73">
        <v>1660</v>
      </c>
      <c r="N1555" s="73">
        <v>4</v>
      </c>
      <c r="O1555" s="73">
        <v>3</v>
      </c>
      <c r="P1555" s="73">
        <v>166</v>
      </c>
      <c r="S1555" s="73">
        <v>0</v>
      </c>
    </row>
    <row r="1556" spans="1:19">
      <c r="A1556" s="73">
        <v>1555</v>
      </c>
      <c r="C1556" s="73" t="s">
        <v>4167</v>
      </c>
      <c r="E1556" s="73">
        <v>2</v>
      </c>
      <c r="H1556" s="73">
        <v>1660</v>
      </c>
      <c r="K1556" s="73">
        <v>1660</v>
      </c>
      <c r="N1556" s="73">
        <v>7</v>
      </c>
      <c r="O1556" s="73">
        <v>3</v>
      </c>
      <c r="P1556" s="73">
        <v>166</v>
      </c>
      <c r="S1556" s="73">
        <v>0</v>
      </c>
    </row>
    <row r="1557" spans="1:19">
      <c r="A1557" s="73">
        <v>1556</v>
      </c>
      <c r="C1557" s="73" t="s">
        <v>4168</v>
      </c>
      <c r="D1557" s="73">
        <v>730</v>
      </c>
      <c r="E1557" s="73">
        <v>3</v>
      </c>
      <c r="H1557" s="73">
        <v>1660</v>
      </c>
      <c r="K1557" s="73">
        <v>1670</v>
      </c>
      <c r="N1557" s="73">
        <v>12</v>
      </c>
      <c r="O1557" s="73">
        <v>3</v>
      </c>
      <c r="P1557" s="73">
        <v>166</v>
      </c>
      <c r="S1557" s="73">
        <v>10</v>
      </c>
    </row>
    <row r="1558" spans="1:19">
      <c r="A1558" s="73">
        <v>1557</v>
      </c>
      <c r="B1558" s="73" t="s">
        <v>4169</v>
      </c>
      <c r="C1558" s="73" t="s">
        <v>4170</v>
      </c>
      <c r="E1558" s="73">
        <v>2</v>
      </c>
      <c r="H1558" s="73">
        <v>1661</v>
      </c>
      <c r="K1558" s="73">
        <v>1661</v>
      </c>
      <c r="N1558" s="73">
        <v>3</v>
      </c>
      <c r="O1558" s="73">
        <v>3</v>
      </c>
      <c r="P1558" s="73">
        <v>166</v>
      </c>
      <c r="S1558" s="73">
        <v>0</v>
      </c>
    </row>
    <row r="1559" spans="1:19">
      <c r="A1559" s="73">
        <v>1558</v>
      </c>
      <c r="C1559" s="73" t="s">
        <v>4171</v>
      </c>
      <c r="E1559" s="73">
        <v>2</v>
      </c>
      <c r="H1559" s="73">
        <v>1661</v>
      </c>
      <c r="K1559" s="73">
        <v>1661</v>
      </c>
      <c r="N1559" s="73">
        <v>6</v>
      </c>
      <c r="O1559" s="73">
        <v>3</v>
      </c>
      <c r="P1559" s="73">
        <v>166</v>
      </c>
      <c r="S1559" s="73">
        <v>0</v>
      </c>
    </row>
    <row r="1560" spans="1:19">
      <c r="A1560" s="73">
        <v>1559</v>
      </c>
      <c r="C1560" s="73" t="s">
        <v>4172</v>
      </c>
      <c r="E1560" s="73">
        <v>2</v>
      </c>
      <c r="H1560" s="73">
        <v>1661</v>
      </c>
      <c r="K1560" s="73">
        <v>1661</v>
      </c>
      <c r="N1560" s="73">
        <v>7</v>
      </c>
      <c r="O1560" s="73">
        <v>3</v>
      </c>
      <c r="P1560" s="73">
        <v>166</v>
      </c>
      <c r="S1560" s="73">
        <v>0</v>
      </c>
    </row>
    <row r="1561" spans="1:19">
      <c r="A1561" s="73">
        <v>1560</v>
      </c>
      <c r="C1561" s="73" t="s">
        <v>4173</v>
      </c>
      <c r="E1561" s="73">
        <v>3</v>
      </c>
      <c r="H1561" s="73">
        <v>1661</v>
      </c>
      <c r="I1561" s="73">
        <v>2</v>
      </c>
      <c r="J1561" s="73">
        <v>12</v>
      </c>
      <c r="K1561" s="73">
        <v>1661</v>
      </c>
      <c r="L1561" s="73">
        <v>2</v>
      </c>
      <c r="M1561" s="73">
        <v>14</v>
      </c>
      <c r="N1561" s="73">
        <v>8</v>
      </c>
      <c r="O1561" s="73">
        <v>3</v>
      </c>
      <c r="P1561" s="73">
        <v>166</v>
      </c>
      <c r="Q1561" s="73">
        <v>2</v>
      </c>
      <c r="R1561" s="73">
        <v>0</v>
      </c>
      <c r="S1561" s="73">
        <v>0</v>
      </c>
    </row>
    <row r="1562" spans="1:19">
      <c r="A1562" s="73">
        <v>1561</v>
      </c>
      <c r="C1562" s="73" t="s">
        <v>4174</v>
      </c>
      <c r="E1562" s="73">
        <v>2</v>
      </c>
      <c r="G1562" s="73">
        <v>2000</v>
      </c>
      <c r="H1562" s="73">
        <v>1661</v>
      </c>
      <c r="K1562" s="73">
        <v>1661</v>
      </c>
      <c r="N1562" s="73">
        <v>11</v>
      </c>
      <c r="O1562" s="73">
        <v>3</v>
      </c>
      <c r="P1562" s="73">
        <v>166</v>
      </c>
      <c r="S1562" s="73">
        <v>0</v>
      </c>
    </row>
    <row r="1563" spans="1:19">
      <c r="A1563" s="73">
        <v>1562</v>
      </c>
      <c r="C1563" s="73" t="s">
        <v>4175</v>
      </c>
      <c r="E1563" s="73">
        <v>2</v>
      </c>
      <c r="G1563" s="73">
        <v>1600</v>
      </c>
      <c r="H1563" s="73">
        <v>1661</v>
      </c>
      <c r="I1563" s="73">
        <v>4</v>
      </c>
      <c r="K1563" s="73">
        <v>1661</v>
      </c>
      <c r="L1563" s="73">
        <v>12</v>
      </c>
      <c r="N1563" s="73">
        <v>12</v>
      </c>
      <c r="O1563" s="73">
        <v>3</v>
      </c>
      <c r="P1563" s="73">
        <v>166</v>
      </c>
      <c r="R1563" s="73">
        <v>8</v>
      </c>
      <c r="S1563" s="73">
        <v>0</v>
      </c>
    </row>
    <row r="1564" spans="1:19">
      <c r="A1564" s="73">
        <v>1563</v>
      </c>
      <c r="B1564" s="73" t="s">
        <v>4176</v>
      </c>
      <c r="C1564" s="73" t="s">
        <v>4177</v>
      </c>
      <c r="E1564" s="73">
        <v>2</v>
      </c>
      <c r="G1564" s="73">
        <v>20000</v>
      </c>
      <c r="H1564" s="73">
        <v>1662</v>
      </c>
      <c r="K1564" s="73">
        <v>1664</v>
      </c>
      <c r="L1564" s="73">
        <v>8</v>
      </c>
      <c r="M1564" s="73">
        <v>1</v>
      </c>
      <c r="N1564" s="73">
        <v>4</v>
      </c>
      <c r="O1564" s="73">
        <v>3</v>
      </c>
      <c r="P1564" s="73">
        <v>166</v>
      </c>
      <c r="S1564" s="73">
        <v>2</v>
      </c>
    </row>
    <row r="1565" spans="1:19">
      <c r="A1565" s="73">
        <v>1564</v>
      </c>
      <c r="C1565" s="73" t="s">
        <v>4178</v>
      </c>
      <c r="E1565" s="73">
        <v>2</v>
      </c>
      <c r="H1565" s="73">
        <v>1662</v>
      </c>
      <c r="K1565" s="73">
        <v>1662</v>
      </c>
      <c r="N1565" s="73">
        <v>6</v>
      </c>
      <c r="O1565" s="73">
        <v>3</v>
      </c>
      <c r="P1565" s="73">
        <v>166</v>
      </c>
      <c r="S1565" s="73">
        <v>0</v>
      </c>
    </row>
    <row r="1566" spans="1:19">
      <c r="A1566" s="73">
        <v>1565</v>
      </c>
      <c r="C1566" s="73" t="s">
        <v>4179</v>
      </c>
      <c r="E1566" s="73">
        <v>2</v>
      </c>
      <c r="H1566" s="73">
        <v>1663</v>
      </c>
      <c r="K1566" s="73">
        <v>1665</v>
      </c>
      <c r="N1566" s="73">
        <v>1</v>
      </c>
      <c r="O1566" s="73">
        <v>3</v>
      </c>
      <c r="P1566" s="73">
        <v>166</v>
      </c>
      <c r="S1566" s="73">
        <v>2</v>
      </c>
    </row>
    <row r="1567" spans="1:19">
      <c r="A1567" s="73">
        <v>1566</v>
      </c>
      <c r="C1567" s="73" t="s">
        <v>4180</v>
      </c>
      <c r="E1567" s="73">
        <v>2</v>
      </c>
      <c r="H1567" s="73">
        <v>1663</v>
      </c>
      <c r="K1567" s="73">
        <v>1666</v>
      </c>
      <c r="N1567" s="73">
        <v>7</v>
      </c>
      <c r="O1567" s="73">
        <v>3</v>
      </c>
      <c r="P1567" s="73">
        <v>166</v>
      </c>
      <c r="S1567" s="73">
        <v>3</v>
      </c>
    </row>
    <row r="1568" spans="1:19">
      <c r="A1568" s="73">
        <v>1567</v>
      </c>
      <c r="B1568" s="73" t="s">
        <v>4181</v>
      </c>
      <c r="C1568" s="73" t="s">
        <v>4182</v>
      </c>
      <c r="E1568" s="73">
        <v>2</v>
      </c>
      <c r="H1568" s="73">
        <v>1663</v>
      </c>
      <c r="K1568" s="73">
        <v>1663</v>
      </c>
      <c r="N1568" s="73">
        <v>3</v>
      </c>
      <c r="O1568" s="73">
        <v>3</v>
      </c>
      <c r="P1568" s="73">
        <v>166</v>
      </c>
      <c r="S1568" s="73">
        <v>0</v>
      </c>
    </row>
    <row r="1569" spans="1:19">
      <c r="A1569" s="73">
        <v>1568</v>
      </c>
      <c r="C1569" s="73" t="s">
        <v>4183</v>
      </c>
      <c r="E1569" s="73">
        <v>2</v>
      </c>
      <c r="G1569" s="73">
        <v>7000</v>
      </c>
      <c r="H1569" s="73">
        <v>1663</v>
      </c>
      <c r="K1569" s="73">
        <v>1669</v>
      </c>
      <c r="N1569" s="73">
        <v>3</v>
      </c>
      <c r="O1569" s="73">
        <v>3</v>
      </c>
      <c r="P1569" s="73">
        <v>166</v>
      </c>
      <c r="S1569" s="73">
        <v>6</v>
      </c>
    </row>
    <row r="1570" spans="1:19">
      <c r="A1570" s="73">
        <v>1569</v>
      </c>
      <c r="C1570" s="73" t="s">
        <v>4184</v>
      </c>
      <c r="E1570" s="73">
        <v>2</v>
      </c>
      <c r="H1570" s="73">
        <v>1663</v>
      </c>
      <c r="K1570" s="73">
        <v>1663</v>
      </c>
      <c r="N1570" s="73">
        <v>8</v>
      </c>
      <c r="O1570" s="73">
        <v>3</v>
      </c>
      <c r="P1570" s="73">
        <v>166</v>
      </c>
      <c r="S1570" s="73">
        <v>0</v>
      </c>
    </row>
    <row r="1571" spans="1:19">
      <c r="A1571" s="73">
        <v>1570</v>
      </c>
      <c r="C1571" s="73" t="s">
        <v>4185</v>
      </c>
      <c r="E1571" s="73">
        <v>2</v>
      </c>
      <c r="H1571" s="73">
        <v>1663</v>
      </c>
      <c r="K1571" s="73">
        <v>1663</v>
      </c>
      <c r="N1571" s="73">
        <v>9</v>
      </c>
      <c r="O1571" s="73">
        <v>3</v>
      </c>
      <c r="P1571" s="73">
        <v>166</v>
      </c>
      <c r="S1571" s="73">
        <v>0</v>
      </c>
    </row>
    <row r="1572" spans="1:19">
      <c r="A1572" s="73">
        <v>1571</v>
      </c>
      <c r="B1572" s="74" t="s">
        <v>4186</v>
      </c>
      <c r="C1572" s="73" t="s">
        <v>4187</v>
      </c>
      <c r="E1572" s="73">
        <v>2</v>
      </c>
      <c r="G1572" s="73">
        <v>27600</v>
      </c>
      <c r="H1572" s="73">
        <v>1664</v>
      </c>
      <c r="K1572" s="73">
        <v>1666</v>
      </c>
      <c r="N1572" s="73">
        <v>4</v>
      </c>
      <c r="O1572" s="73">
        <v>3</v>
      </c>
      <c r="P1572" s="73">
        <v>166</v>
      </c>
      <c r="S1572" s="73">
        <v>2</v>
      </c>
    </row>
    <row r="1573" spans="1:19">
      <c r="A1573" s="73">
        <v>1572</v>
      </c>
      <c r="C1573" s="73" t="s">
        <v>4188</v>
      </c>
      <c r="E1573" s="73">
        <v>2</v>
      </c>
      <c r="H1573" s="73">
        <v>1664</v>
      </c>
      <c r="K1573" s="73">
        <v>1664</v>
      </c>
      <c r="N1573" s="73">
        <v>3</v>
      </c>
      <c r="O1573" s="73">
        <v>3</v>
      </c>
      <c r="P1573" s="73">
        <v>166</v>
      </c>
      <c r="S1573" s="73">
        <v>0</v>
      </c>
    </row>
    <row r="1574" spans="1:19">
      <c r="A1574" s="73">
        <v>1573</v>
      </c>
      <c r="C1574" s="73" t="s">
        <v>4189</v>
      </c>
      <c r="E1574" s="73">
        <v>2</v>
      </c>
      <c r="H1574" s="73">
        <v>1664</v>
      </c>
      <c r="K1574" s="73">
        <v>1666</v>
      </c>
      <c r="N1574" s="73">
        <v>6</v>
      </c>
      <c r="O1574" s="73">
        <v>3</v>
      </c>
      <c r="P1574" s="73">
        <v>166</v>
      </c>
      <c r="S1574" s="73">
        <v>2</v>
      </c>
    </row>
    <row r="1575" spans="1:19">
      <c r="A1575" s="73">
        <v>1574</v>
      </c>
      <c r="C1575" s="73" t="s">
        <v>4190</v>
      </c>
      <c r="E1575" s="73">
        <v>2</v>
      </c>
      <c r="H1575" s="73">
        <v>1664</v>
      </c>
      <c r="K1575" s="73">
        <v>1666</v>
      </c>
      <c r="L1575" s="73">
        <v>6</v>
      </c>
      <c r="M1575" s="73">
        <v>6</v>
      </c>
      <c r="N1575" s="73">
        <v>6</v>
      </c>
      <c r="O1575" s="73">
        <v>3</v>
      </c>
      <c r="P1575" s="73">
        <v>166</v>
      </c>
      <c r="S1575" s="73">
        <v>2</v>
      </c>
    </row>
    <row r="1576" spans="1:19">
      <c r="A1576" s="73">
        <v>1575</v>
      </c>
      <c r="B1576" s="74" t="s">
        <v>4191</v>
      </c>
      <c r="C1576" s="73" t="s">
        <v>4192</v>
      </c>
      <c r="E1576" s="73">
        <v>5</v>
      </c>
      <c r="G1576" s="73">
        <v>37000</v>
      </c>
      <c r="H1576" s="73">
        <v>1665</v>
      </c>
      <c r="I1576" s="73">
        <v>3</v>
      </c>
      <c r="J1576" s="73">
        <v>4</v>
      </c>
      <c r="K1576" s="73">
        <v>1667</v>
      </c>
      <c r="L1576" s="73">
        <v>7</v>
      </c>
      <c r="M1576" s="73">
        <v>21</v>
      </c>
      <c r="N1576" s="73">
        <v>3</v>
      </c>
      <c r="O1576" s="73">
        <v>3</v>
      </c>
      <c r="P1576" s="73">
        <v>166</v>
      </c>
      <c r="Q1576" s="73">
        <v>857</v>
      </c>
      <c r="R1576" s="73">
        <v>28</v>
      </c>
      <c r="S1576" s="73">
        <v>2</v>
      </c>
    </row>
    <row r="1577" spans="1:19">
      <c r="A1577" s="73">
        <v>1576</v>
      </c>
      <c r="B1577" s="73" t="s">
        <v>4193</v>
      </c>
      <c r="C1577" s="73" t="s">
        <v>4194</v>
      </c>
      <c r="E1577" s="73">
        <v>2</v>
      </c>
      <c r="H1577" s="73">
        <v>1665</v>
      </c>
      <c r="K1577" s="73">
        <v>1666</v>
      </c>
      <c r="N1577" s="73">
        <v>3</v>
      </c>
      <c r="O1577" s="73">
        <v>3</v>
      </c>
      <c r="P1577" s="73">
        <v>166</v>
      </c>
      <c r="S1577" s="73">
        <v>1</v>
      </c>
    </row>
    <row r="1578" spans="1:19">
      <c r="A1578" s="73">
        <v>1577</v>
      </c>
      <c r="C1578" s="73" t="s">
        <v>4195</v>
      </c>
      <c r="E1578" s="73">
        <v>2</v>
      </c>
      <c r="H1578" s="73">
        <v>1665</v>
      </c>
      <c r="I1578" s="73">
        <v>10</v>
      </c>
      <c r="K1578" s="73">
        <v>1665</v>
      </c>
      <c r="L1578" s="73">
        <v>10</v>
      </c>
      <c r="M1578" s="73">
        <v>29</v>
      </c>
      <c r="N1578" s="73">
        <v>7</v>
      </c>
      <c r="O1578" s="73">
        <v>3</v>
      </c>
      <c r="P1578" s="73">
        <v>166</v>
      </c>
      <c r="R1578" s="73">
        <v>0</v>
      </c>
      <c r="S1578" s="73">
        <v>0</v>
      </c>
    </row>
    <row r="1579" spans="1:19">
      <c r="A1579" s="73">
        <v>1578</v>
      </c>
      <c r="C1579" s="73" t="s">
        <v>4196</v>
      </c>
      <c r="E1579" s="73">
        <v>2</v>
      </c>
      <c r="H1579" s="73">
        <v>1665</v>
      </c>
      <c r="K1579" s="73">
        <v>1665</v>
      </c>
      <c r="N1579" s="73">
        <v>9</v>
      </c>
      <c r="O1579" s="73">
        <v>3</v>
      </c>
      <c r="P1579" s="73">
        <v>166</v>
      </c>
      <c r="S1579" s="73">
        <v>0</v>
      </c>
    </row>
    <row r="1580" spans="1:19">
      <c r="A1580" s="73">
        <v>1579</v>
      </c>
      <c r="C1580" s="73" t="s">
        <v>4197</v>
      </c>
      <c r="E1580" s="73">
        <v>2</v>
      </c>
      <c r="H1580" s="73">
        <v>1665</v>
      </c>
      <c r="K1580" s="73">
        <v>1665</v>
      </c>
      <c r="N1580" s="73">
        <v>9</v>
      </c>
      <c r="O1580" s="73">
        <v>3</v>
      </c>
      <c r="P1580" s="73">
        <v>166</v>
      </c>
      <c r="S1580" s="73">
        <v>0</v>
      </c>
    </row>
    <row r="1581" spans="1:19">
      <c r="A1581" s="73">
        <v>1580</v>
      </c>
      <c r="C1581" s="73" t="s">
        <v>4198</v>
      </c>
      <c r="E1581" s="73">
        <v>2</v>
      </c>
      <c r="H1581" s="73">
        <v>1666</v>
      </c>
      <c r="K1581" s="73">
        <v>1666</v>
      </c>
      <c r="N1581" s="73">
        <v>6</v>
      </c>
      <c r="O1581" s="73">
        <v>3</v>
      </c>
      <c r="P1581" s="73">
        <v>166</v>
      </c>
      <c r="S1581" s="73">
        <v>0</v>
      </c>
    </row>
    <row r="1582" spans="1:19">
      <c r="A1582" s="73">
        <v>1581</v>
      </c>
      <c r="C1582" s="73" t="s">
        <v>4199</v>
      </c>
      <c r="E1582" s="73">
        <v>3</v>
      </c>
      <c r="G1582" s="73">
        <v>1500</v>
      </c>
      <c r="H1582" s="73">
        <v>1666</v>
      </c>
      <c r="K1582" s="73">
        <v>1667</v>
      </c>
      <c r="N1582" s="73">
        <v>6</v>
      </c>
      <c r="O1582" s="73">
        <v>3</v>
      </c>
      <c r="P1582" s="73">
        <v>166</v>
      </c>
      <c r="S1582" s="73">
        <v>1</v>
      </c>
    </row>
    <row r="1583" spans="1:19">
      <c r="A1583" s="73">
        <v>1582</v>
      </c>
      <c r="C1583" s="73" t="s">
        <v>4200</v>
      </c>
      <c r="E1583" s="73">
        <v>2</v>
      </c>
      <c r="H1583" s="73">
        <v>1666</v>
      </c>
      <c r="K1583" s="73">
        <v>1666</v>
      </c>
      <c r="L1583" s="73">
        <v>11</v>
      </c>
      <c r="M1583" s="73">
        <v>18</v>
      </c>
      <c r="N1583" s="73">
        <v>3</v>
      </c>
      <c r="O1583" s="73">
        <v>3</v>
      </c>
      <c r="P1583" s="73">
        <v>166</v>
      </c>
      <c r="S1583" s="73">
        <v>0</v>
      </c>
    </row>
    <row r="1584" spans="1:19">
      <c r="A1584" s="73">
        <v>1583</v>
      </c>
      <c r="C1584" s="73" t="s">
        <v>4201</v>
      </c>
      <c r="E1584" s="73">
        <v>2</v>
      </c>
      <c r="H1584" s="73">
        <v>1666</v>
      </c>
      <c r="K1584" s="73">
        <v>1669</v>
      </c>
      <c r="N1584" s="73">
        <v>9</v>
      </c>
      <c r="O1584" s="73">
        <v>3</v>
      </c>
      <c r="P1584" s="73">
        <v>166</v>
      </c>
      <c r="S1584" s="73">
        <v>3</v>
      </c>
    </row>
    <row r="1585" spans="1:19">
      <c r="A1585" s="73">
        <v>1584</v>
      </c>
      <c r="B1585" s="73" t="s">
        <v>4202</v>
      </c>
      <c r="C1585" s="73" t="s">
        <v>4203</v>
      </c>
      <c r="E1585" s="73">
        <v>3</v>
      </c>
      <c r="G1585" s="73">
        <v>5250</v>
      </c>
      <c r="H1585" s="73">
        <v>1667</v>
      </c>
      <c r="I1585" s="73">
        <v>5</v>
      </c>
      <c r="K1585" s="73">
        <v>1669</v>
      </c>
      <c r="L1585" s="73">
        <v>9</v>
      </c>
      <c r="N1585" s="73">
        <v>4</v>
      </c>
      <c r="O1585" s="73">
        <v>3</v>
      </c>
      <c r="P1585" s="73">
        <v>166</v>
      </c>
      <c r="R1585" s="73">
        <v>28</v>
      </c>
      <c r="S1585" s="73">
        <v>2</v>
      </c>
    </row>
    <row r="1586" spans="1:19">
      <c r="A1586" s="73">
        <v>1585</v>
      </c>
      <c r="B1586" s="74" t="s">
        <v>4204</v>
      </c>
      <c r="C1586" s="73" t="s">
        <v>4205</v>
      </c>
      <c r="E1586" s="73">
        <v>2</v>
      </c>
      <c r="G1586" s="73">
        <v>2000</v>
      </c>
      <c r="H1586" s="73">
        <v>1667</v>
      </c>
      <c r="I1586" s="73">
        <v>5</v>
      </c>
      <c r="J1586" s="73">
        <v>24</v>
      </c>
      <c r="K1586" s="73">
        <v>1668</v>
      </c>
      <c r="L1586" s="73">
        <v>5</v>
      </c>
      <c r="M1586" s="73">
        <v>2</v>
      </c>
      <c r="N1586" s="73">
        <v>3</v>
      </c>
      <c r="O1586" s="73">
        <v>3</v>
      </c>
      <c r="P1586" s="73">
        <v>166</v>
      </c>
      <c r="Q1586" s="73">
        <v>338</v>
      </c>
      <c r="R1586" s="73">
        <v>12</v>
      </c>
      <c r="S1586" s="73">
        <v>1</v>
      </c>
    </row>
    <row r="1587" spans="1:19">
      <c r="A1587" s="73">
        <v>1586</v>
      </c>
      <c r="C1587" s="73" t="s">
        <v>4206</v>
      </c>
      <c r="E1587" s="73">
        <v>2</v>
      </c>
      <c r="H1587" s="73">
        <v>1667</v>
      </c>
      <c r="K1587" s="73">
        <v>1667</v>
      </c>
      <c r="N1587" s="73">
        <v>3</v>
      </c>
      <c r="O1587" s="73">
        <v>3</v>
      </c>
      <c r="P1587" s="73">
        <v>166</v>
      </c>
      <c r="S1587" s="73">
        <v>0</v>
      </c>
    </row>
    <row r="1588" spans="1:19">
      <c r="A1588" s="73">
        <v>1587</v>
      </c>
      <c r="B1588" s="73" t="s">
        <v>4207</v>
      </c>
      <c r="C1588" s="73" t="s">
        <v>4208</v>
      </c>
      <c r="E1588" s="73">
        <v>3</v>
      </c>
      <c r="H1588" s="73">
        <v>1667</v>
      </c>
      <c r="K1588" s="73">
        <v>1670</v>
      </c>
      <c r="N1588" s="73">
        <v>4</v>
      </c>
      <c r="O1588" s="73">
        <v>3</v>
      </c>
      <c r="P1588" s="73">
        <v>166</v>
      </c>
      <c r="S1588" s="73">
        <v>3</v>
      </c>
    </row>
    <row r="1589" spans="1:19">
      <c r="A1589" s="73">
        <v>1588</v>
      </c>
      <c r="C1589" s="73" t="s">
        <v>4209</v>
      </c>
      <c r="E1589" s="73">
        <v>2</v>
      </c>
      <c r="H1589" s="73">
        <v>1667</v>
      </c>
      <c r="K1589" s="73">
        <v>1667</v>
      </c>
      <c r="N1589" s="73">
        <v>7</v>
      </c>
      <c r="O1589" s="73">
        <v>3</v>
      </c>
      <c r="P1589" s="73">
        <v>166</v>
      </c>
      <c r="S1589" s="73">
        <v>0</v>
      </c>
    </row>
    <row r="1590" spans="1:19">
      <c r="A1590" s="73">
        <v>1589</v>
      </c>
      <c r="C1590" s="73" t="s">
        <v>4210</v>
      </c>
      <c r="E1590" s="73">
        <v>2</v>
      </c>
      <c r="H1590" s="73">
        <v>1667</v>
      </c>
      <c r="K1590" s="73">
        <v>1667</v>
      </c>
      <c r="N1590" s="73">
        <v>9</v>
      </c>
      <c r="O1590" s="73">
        <v>3</v>
      </c>
      <c r="P1590" s="73">
        <v>166</v>
      </c>
      <c r="S1590" s="73">
        <v>0</v>
      </c>
    </row>
    <row r="1591" spans="1:19">
      <c r="A1591" s="73">
        <v>1590</v>
      </c>
      <c r="C1591" s="73" t="s">
        <v>4211</v>
      </c>
      <c r="E1591" s="73">
        <v>2</v>
      </c>
      <c r="H1591" s="73">
        <v>1668</v>
      </c>
      <c r="K1591" s="73">
        <v>1668</v>
      </c>
      <c r="N1591" s="73">
        <v>3</v>
      </c>
      <c r="O1591" s="73">
        <v>3</v>
      </c>
      <c r="P1591" s="73">
        <v>166</v>
      </c>
      <c r="S1591" s="73">
        <v>0</v>
      </c>
    </row>
    <row r="1592" spans="1:19">
      <c r="A1592" s="73">
        <v>1591</v>
      </c>
      <c r="C1592" s="73" t="s">
        <v>4212</v>
      </c>
      <c r="E1592" s="73">
        <v>2</v>
      </c>
      <c r="H1592" s="73">
        <v>1668</v>
      </c>
      <c r="K1592" s="73">
        <v>1668</v>
      </c>
      <c r="N1592" s="73">
        <v>4</v>
      </c>
      <c r="O1592" s="73">
        <v>3</v>
      </c>
      <c r="P1592" s="73">
        <v>166</v>
      </c>
      <c r="S1592" s="73">
        <v>0</v>
      </c>
    </row>
    <row r="1593" spans="1:19">
      <c r="A1593" s="73">
        <v>1592</v>
      </c>
      <c r="C1593" s="73" t="s">
        <v>4213</v>
      </c>
      <c r="E1593" s="73">
        <v>2</v>
      </c>
      <c r="H1593" s="73">
        <v>1668</v>
      </c>
      <c r="K1593" s="73">
        <v>1676</v>
      </c>
      <c r="N1593" s="73">
        <v>4</v>
      </c>
      <c r="O1593" s="73">
        <v>3</v>
      </c>
      <c r="P1593" s="73">
        <v>166</v>
      </c>
      <c r="S1593" s="73">
        <v>8</v>
      </c>
    </row>
    <row r="1594" spans="1:19">
      <c r="A1594" s="73">
        <v>1593</v>
      </c>
      <c r="B1594" s="73" t="s">
        <v>4214</v>
      </c>
      <c r="C1594" s="73" t="s">
        <v>4215</v>
      </c>
      <c r="E1594" s="73">
        <v>3</v>
      </c>
      <c r="G1594" s="73">
        <v>1200</v>
      </c>
      <c r="H1594" s="73">
        <v>1668</v>
      </c>
      <c r="I1594" s="73">
        <v>9</v>
      </c>
      <c r="J1594" s="73">
        <v>19</v>
      </c>
      <c r="K1594" s="73">
        <v>1669</v>
      </c>
      <c r="L1594" s="73">
        <v>6</v>
      </c>
      <c r="M1594" s="73">
        <v>19</v>
      </c>
      <c r="N1594" s="73">
        <v>4</v>
      </c>
      <c r="O1594" s="73">
        <v>3</v>
      </c>
      <c r="P1594" s="73">
        <v>166</v>
      </c>
      <c r="Q1594" s="73">
        <v>270</v>
      </c>
      <c r="R1594" s="73">
        <v>9</v>
      </c>
      <c r="S1594" s="73">
        <v>1</v>
      </c>
    </row>
    <row r="1595" spans="1:19">
      <c r="A1595" s="73">
        <v>1594</v>
      </c>
      <c r="B1595" s="73" t="s">
        <v>4216</v>
      </c>
      <c r="C1595" s="73" t="s">
        <v>4217</v>
      </c>
      <c r="E1595" s="73">
        <v>2</v>
      </c>
      <c r="H1595" s="73">
        <v>1668</v>
      </c>
      <c r="K1595" s="73">
        <v>1671</v>
      </c>
      <c r="N1595" s="73">
        <v>1</v>
      </c>
      <c r="O1595" s="73">
        <v>3</v>
      </c>
      <c r="P1595" s="73">
        <v>166</v>
      </c>
      <c r="S1595" s="73">
        <v>3</v>
      </c>
    </row>
    <row r="1596" spans="1:19">
      <c r="A1596" s="73">
        <v>1595</v>
      </c>
      <c r="C1596" s="73" t="s">
        <v>4218</v>
      </c>
      <c r="E1596" s="73">
        <v>2</v>
      </c>
      <c r="H1596" s="73">
        <v>1668</v>
      </c>
      <c r="K1596" s="73">
        <v>1668</v>
      </c>
      <c r="N1596" s="73">
        <v>6</v>
      </c>
      <c r="O1596" s="73">
        <v>3</v>
      </c>
      <c r="P1596" s="73">
        <v>166</v>
      </c>
      <c r="S1596" s="73">
        <v>0</v>
      </c>
    </row>
    <row r="1597" spans="1:19">
      <c r="A1597" s="73">
        <v>1596</v>
      </c>
      <c r="C1597" s="73" t="s">
        <v>4219</v>
      </c>
      <c r="E1597" s="73">
        <v>2</v>
      </c>
      <c r="H1597" s="73">
        <v>1668</v>
      </c>
      <c r="K1597" s="73">
        <v>1668</v>
      </c>
      <c r="N1597" s="73">
        <v>8</v>
      </c>
      <c r="O1597" s="73">
        <v>3</v>
      </c>
      <c r="P1597" s="73">
        <v>166</v>
      </c>
      <c r="S1597" s="73">
        <v>0</v>
      </c>
    </row>
    <row r="1598" spans="1:19">
      <c r="A1598" s="73">
        <v>1597</v>
      </c>
      <c r="C1598" s="73" t="s">
        <v>4220</v>
      </c>
      <c r="E1598" s="73">
        <v>2</v>
      </c>
      <c r="H1598" s="73">
        <v>1668</v>
      </c>
      <c r="K1598" s="73">
        <v>1668</v>
      </c>
      <c r="N1598" s="73">
        <v>10</v>
      </c>
      <c r="O1598" s="73">
        <v>3</v>
      </c>
      <c r="P1598" s="73">
        <v>166</v>
      </c>
      <c r="S1598" s="73">
        <v>0</v>
      </c>
    </row>
    <row r="1599" spans="1:19">
      <c r="A1599" s="73">
        <v>1598</v>
      </c>
      <c r="C1599" s="73" t="s">
        <v>4221</v>
      </c>
      <c r="E1599" s="73">
        <v>3</v>
      </c>
      <c r="H1599" s="73">
        <v>1669</v>
      </c>
      <c r="K1599" s="73">
        <v>1681</v>
      </c>
      <c r="N1599" s="73">
        <v>11</v>
      </c>
      <c r="O1599" s="73">
        <v>3</v>
      </c>
      <c r="P1599" s="73">
        <v>166</v>
      </c>
      <c r="S1599" s="73">
        <v>12</v>
      </c>
    </row>
    <row r="1600" spans="1:19">
      <c r="A1600" s="73">
        <v>1599</v>
      </c>
      <c r="C1600" s="73" t="s">
        <v>4222</v>
      </c>
      <c r="E1600" s="73">
        <v>2</v>
      </c>
      <c r="H1600" s="73">
        <v>1669</v>
      </c>
      <c r="K1600" s="73">
        <v>1672</v>
      </c>
      <c r="N1600" s="73">
        <v>6</v>
      </c>
      <c r="O1600" s="73">
        <v>3</v>
      </c>
      <c r="P1600" s="73">
        <v>166</v>
      </c>
      <c r="S1600" s="73">
        <v>3</v>
      </c>
    </row>
    <row r="1601" spans="1:19">
      <c r="A1601" s="73">
        <v>1600</v>
      </c>
      <c r="C1601" s="73" t="s">
        <v>4223</v>
      </c>
      <c r="E1601" s="73">
        <v>2</v>
      </c>
      <c r="H1601" s="73">
        <v>1669</v>
      </c>
      <c r="K1601" s="73">
        <v>1669</v>
      </c>
      <c r="N1601" s="73">
        <v>4</v>
      </c>
      <c r="O1601" s="73">
        <v>3</v>
      </c>
      <c r="P1601" s="73">
        <v>166</v>
      </c>
      <c r="S1601" s="73">
        <v>0</v>
      </c>
    </row>
    <row r="1602" spans="1:19">
      <c r="A1602" s="73">
        <v>1601</v>
      </c>
      <c r="C1602" s="73" t="s">
        <v>4224</v>
      </c>
      <c r="E1602" s="73">
        <v>2</v>
      </c>
      <c r="H1602" s="73">
        <v>1669</v>
      </c>
      <c r="K1602" s="73">
        <v>1669</v>
      </c>
      <c r="N1602" s="73">
        <v>9</v>
      </c>
      <c r="O1602" s="73">
        <v>3</v>
      </c>
      <c r="P1602" s="73">
        <v>166</v>
      </c>
      <c r="S1602" s="73">
        <v>0</v>
      </c>
    </row>
    <row r="1603" spans="1:19">
      <c r="A1603" s="73">
        <v>1602</v>
      </c>
      <c r="C1603" s="73" t="s">
        <v>4225</v>
      </c>
      <c r="D1603" s="73">
        <v>740</v>
      </c>
      <c r="E1603" s="73">
        <v>2</v>
      </c>
      <c r="H1603" s="73">
        <v>1669</v>
      </c>
      <c r="I1603" s="73">
        <v>6</v>
      </c>
      <c r="K1603" s="73">
        <v>1672</v>
      </c>
      <c r="N1603" s="73">
        <v>12</v>
      </c>
      <c r="O1603" s="73">
        <v>3</v>
      </c>
      <c r="P1603" s="73">
        <v>166</v>
      </c>
      <c r="S1603" s="73">
        <v>3</v>
      </c>
    </row>
    <row r="1604" spans="1:19">
      <c r="A1604" s="73">
        <v>1603</v>
      </c>
      <c r="C1604" s="73" t="s">
        <v>4226</v>
      </c>
      <c r="E1604" s="73">
        <v>2</v>
      </c>
      <c r="H1604" s="73">
        <v>1670</v>
      </c>
      <c r="K1604" s="73">
        <v>1672</v>
      </c>
      <c r="N1604" s="73">
        <v>6</v>
      </c>
      <c r="O1604" s="73">
        <v>3</v>
      </c>
      <c r="P1604" s="73">
        <v>167</v>
      </c>
      <c r="S1604" s="73">
        <v>2</v>
      </c>
    </row>
    <row r="1605" spans="1:19">
      <c r="A1605" s="73">
        <v>1604</v>
      </c>
      <c r="C1605" s="73" t="s">
        <v>4227</v>
      </c>
      <c r="E1605" s="73">
        <v>2</v>
      </c>
      <c r="H1605" s="73">
        <v>1670</v>
      </c>
      <c r="K1605" s="73">
        <v>1670</v>
      </c>
      <c r="N1605" s="73">
        <v>3</v>
      </c>
      <c r="O1605" s="73">
        <v>3</v>
      </c>
      <c r="P1605" s="73">
        <v>167</v>
      </c>
      <c r="S1605" s="73">
        <v>0</v>
      </c>
    </row>
    <row r="1606" spans="1:19">
      <c r="A1606" s="73">
        <v>1605</v>
      </c>
      <c r="B1606" s="73" t="s">
        <v>4228</v>
      </c>
      <c r="C1606" s="73" t="s">
        <v>4229</v>
      </c>
      <c r="E1606" s="73">
        <v>2</v>
      </c>
      <c r="G1606" s="73">
        <v>1000</v>
      </c>
      <c r="H1606" s="73">
        <v>1670</v>
      </c>
      <c r="K1606" s="73">
        <v>1670</v>
      </c>
      <c r="N1606" s="73">
        <v>4</v>
      </c>
      <c r="O1606" s="73">
        <v>3</v>
      </c>
      <c r="P1606" s="73">
        <v>167</v>
      </c>
      <c r="S1606" s="73">
        <v>0</v>
      </c>
    </row>
    <row r="1607" spans="1:19">
      <c r="A1607" s="73">
        <v>1606</v>
      </c>
      <c r="C1607" s="73" t="s">
        <v>4230</v>
      </c>
      <c r="E1607" s="73">
        <v>2</v>
      </c>
      <c r="H1607" s="73">
        <v>1670</v>
      </c>
      <c r="K1607" s="73">
        <v>1670</v>
      </c>
      <c r="N1607" s="73">
        <v>3</v>
      </c>
      <c r="O1607" s="73">
        <v>3</v>
      </c>
      <c r="P1607" s="73">
        <v>167</v>
      </c>
      <c r="S1607" s="73">
        <v>0</v>
      </c>
    </row>
    <row r="1608" spans="1:19">
      <c r="A1608" s="73">
        <v>1607</v>
      </c>
      <c r="C1608" s="73" t="s">
        <v>4231</v>
      </c>
      <c r="E1608" s="73">
        <v>2</v>
      </c>
      <c r="G1608" s="73">
        <v>12000</v>
      </c>
      <c r="H1608" s="73">
        <v>1670</v>
      </c>
      <c r="K1608" s="73">
        <v>1671</v>
      </c>
      <c r="L1608" s="73">
        <v>12</v>
      </c>
      <c r="N1608" s="73">
        <v>4</v>
      </c>
      <c r="O1608" s="73">
        <v>3</v>
      </c>
      <c r="P1608" s="73">
        <v>167</v>
      </c>
      <c r="S1608" s="73">
        <v>1</v>
      </c>
    </row>
    <row r="1609" spans="1:19">
      <c r="A1609" s="73">
        <v>1608</v>
      </c>
      <c r="C1609" s="73" t="s">
        <v>4232</v>
      </c>
      <c r="E1609" s="73">
        <v>2</v>
      </c>
      <c r="H1609" s="73">
        <v>1670</v>
      </c>
      <c r="K1609" s="73">
        <v>1670</v>
      </c>
      <c r="N1609" s="73">
        <v>7</v>
      </c>
      <c r="O1609" s="73">
        <v>3</v>
      </c>
      <c r="P1609" s="73">
        <v>167</v>
      </c>
      <c r="S1609" s="73">
        <v>0</v>
      </c>
    </row>
    <row r="1610" spans="1:19">
      <c r="A1610" s="73">
        <v>1609</v>
      </c>
      <c r="C1610" s="73" t="s">
        <v>4233</v>
      </c>
      <c r="E1610" s="73">
        <v>3</v>
      </c>
      <c r="H1610" s="73">
        <v>1670</v>
      </c>
      <c r="K1610" s="73">
        <v>1670</v>
      </c>
      <c r="N1610" s="73">
        <v>7</v>
      </c>
      <c r="O1610" s="73">
        <v>3</v>
      </c>
      <c r="P1610" s="73">
        <v>167</v>
      </c>
      <c r="S1610" s="73">
        <v>0</v>
      </c>
    </row>
    <row r="1611" spans="1:19">
      <c r="A1611" s="73">
        <v>1610</v>
      </c>
      <c r="C1611" s="73" t="s">
        <v>4234</v>
      </c>
      <c r="E1611" s="73">
        <v>2</v>
      </c>
      <c r="H1611" s="73">
        <v>1670</v>
      </c>
      <c r="K1611" s="73">
        <v>1671</v>
      </c>
      <c r="L1611" s="73">
        <v>9</v>
      </c>
      <c r="N1611" s="73">
        <v>8</v>
      </c>
      <c r="O1611" s="73">
        <v>3</v>
      </c>
      <c r="P1611" s="73">
        <v>167</v>
      </c>
      <c r="S1611" s="73">
        <v>1</v>
      </c>
    </row>
    <row r="1612" spans="1:19">
      <c r="A1612" s="73">
        <v>1611</v>
      </c>
      <c r="C1612" s="73" t="s">
        <v>4235</v>
      </c>
      <c r="E1612" s="73">
        <v>2</v>
      </c>
      <c r="H1612" s="73">
        <v>1670</v>
      </c>
      <c r="K1612" s="73">
        <v>1670</v>
      </c>
      <c r="N1612" s="73">
        <v>8</v>
      </c>
      <c r="O1612" s="73">
        <v>3</v>
      </c>
      <c r="P1612" s="73">
        <v>167</v>
      </c>
      <c r="S1612" s="73">
        <v>0</v>
      </c>
    </row>
    <row r="1613" spans="1:19">
      <c r="A1613" s="73">
        <v>1612</v>
      </c>
      <c r="C1613" s="73" t="s">
        <v>4236</v>
      </c>
      <c r="E1613" s="73">
        <v>2</v>
      </c>
      <c r="H1613" s="73">
        <v>1670</v>
      </c>
      <c r="K1613" s="73">
        <v>1670</v>
      </c>
      <c r="N1613" s="73">
        <v>9</v>
      </c>
      <c r="O1613" s="73">
        <v>3</v>
      </c>
      <c r="P1613" s="73">
        <v>167</v>
      </c>
      <c r="S1613" s="73">
        <v>0</v>
      </c>
    </row>
    <row r="1614" spans="1:19">
      <c r="A1614" s="73">
        <v>1613</v>
      </c>
      <c r="C1614" s="73" t="s">
        <v>4237</v>
      </c>
      <c r="E1614" s="73">
        <v>2</v>
      </c>
      <c r="H1614" s="73">
        <v>1671</v>
      </c>
      <c r="I1614" s="73">
        <v>1</v>
      </c>
      <c r="K1614" s="73">
        <v>1671</v>
      </c>
      <c r="L1614" s="73">
        <v>1</v>
      </c>
      <c r="N1614" s="73">
        <v>1</v>
      </c>
      <c r="O1614" s="73">
        <v>3</v>
      </c>
      <c r="P1614" s="73">
        <v>167</v>
      </c>
      <c r="R1614" s="73">
        <v>0</v>
      </c>
      <c r="S1614" s="73">
        <v>0</v>
      </c>
    </row>
    <row r="1615" spans="1:19">
      <c r="A1615" s="73">
        <v>1614</v>
      </c>
      <c r="B1615" s="73" t="s">
        <v>3859</v>
      </c>
      <c r="C1615" s="73" t="s">
        <v>4238</v>
      </c>
      <c r="E1615" s="73">
        <v>4</v>
      </c>
      <c r="G1615" s="73">
        <v>30000</v>
      </c>
      <c r="H1615" s="73">
        <v>1672</v>
      </c>
      <c r="I1615" s="73">
        <v>6</v>
      </c>
      <c r="K1615" s="73">
        <v>1673</v>
      </c>
      <c r="L1615" s="73">
        <v>11</v>
      </c>
      <c r="M1615" s="73">
        <v>11</v>
      </c>
      <c r="N1615" s="73">
        <v>4</v>
      </c>
      <c r="O1615" s="73">
        <v>3</v>
      </c>
      <c r="P1615" s="73">
        <v>167</v>
      </c>
      <c r="R1615" s="73">
        <v>17</v>
      </c>
      <c r="S1615" s="73">
        <v>1</v>
      </c>
    </row>
    <row r="1616" spans="1:19">
      <c r="A1616" s="73">
        <v>1615</v>
      </c>
      <c r="C1616" s="73" t="s">
        <v>4239</v>
      </c>
      <c r="E1616" s="73">
        <v>2</v>
      </c>
      <c r="H1616" s="73">
        <v>1672</v>
      </c>
      <c r="K1616" s="73">
        <v>1672</v>
      </c>
      <c r="N1616" s="73">
        <v>10</v>
      </c>
      <c r="O1616" s="73">
        <v>3</v>
      </c>
      <c r="P1616" s="73">
        <v>167</v>
      </c>
      <c r="S1616" s="73">
        <v>0</v>
      </c>
    </row>
    <row r="1617" spans="1:19">
      <c r="A1617" s="73">
        <v>1616</v>
      </c>
      <c r="B1617" s="73" t="s">
        <v>4240</v>
      </c>
      <c r="C1617" s="73" t="s">
        <v>4241</v>
      </c>
      <c r="E1617" s="73">
        <v>2</v>
      </c>
      <c r="G1617" s="73">
        <v>1500</v>
      </c>
      <c r="H1617" s="73">
        <v>1672</v>
      </c>
      <c r="K1617" s="73">
        <v>1673</v>
      </c>
      <c r="N1617" s="73">
        <v>6</v>
      </c>
      <c r="O1617" s="73">
        <v>3</v>
      </c>
      <c r="P1617" s="73">
        <v>167</v>
      </c>
      <c r="S1617" s="73">
        <v>1</v>
      </c>
    </row>
    <row r="1618" spans="1:19">
      <c r="A1618" s="73">
        <v>1617</v>
      </c>
      <c r="C1618" s="73" t="s">
        <v>4242</v>
      </c>
      <c r="E1618" s="73">
        <v>2</v>
      </c>
      <c r="G1618" s="73">
        <v>1200</v>
      </c>
      <c r="H1618" s="73">
        <v>1672</v>
      </c>
      <c r="K1618" s="73">
        <v>1674</v>
      </c>
      <c r="N1618" s="73">
        <v>3</v>
      </c>
      <c r="O1618" s="73">
        <v>3</v>
      </c>
      <c r="P1618" s="73">
        <v>167</v>
      </c>
      <c r="S1618" s="73">
        <v>2</v>
      </c>
    </row>
    <row r="1619" spans="1:19">
      <c r="A1619" s="73">
        <v>1618</v>
      </c>
      <c r="B1619" s="73" t="s">
        <v>4243</v>
      </c>
      <c r="C1619" s="73" t="s">
        <v>4244</v>
      </c>
      <c r="E1619" s="73">
        <v>2</v>
      </c>
      <c r="G1619" s="73">
        <v>4000</v>
      </c>
      <c r="H1619" s="73">
        <v>1672</v>
      </c>
      <c r="K1619" s="73">
        <v>1675</v>
      </c>
      <c r="N1619" s="73">
        <v>4</v>
      </c>
      <c r="O1619" s="73">
        <v>3</v>
      </c>
      <c r="P1619" s="73">
        <v>167</v>
      </c>
      <c r="S1619" s="73">
        <v>3</v>
      </c>
    </row>
    <row r="1620" spans="1:19">
      <c r="A1620" s="73">
        <v>1619</v>
      </c>
      <c r="B1620" s="74" t="s">
        <v>4245</v>
      </c>
      <c r="C1620" s="73" t="s">
        <v>4246</v>
      </c>
      <c r="E1620" s="73">
        <v>2</v>
      </c>
      <c r="G1620" s="73">
        <v>16200</v>
      </c>
      <c r="H1620" s="73">
        <v>1672</v>
      </c>
      <c r="I1620" s="73">
        <v>3</v>
      </c>
      <c r="J1620" s="73">
        <v>17</v>
      </c>
      <c r="K1620" s="73">
        <v>1674</v>
      </c>
      <c r="L1620" s="73">
        <v>2</v>
      </c>
      <c r="M1620" s="73">
        <v>19</v>
      </c>
      <c r="N1620" s="73">
        <v>3</v>
      </c>
      <c r="O1620" s="73">
        <v>3</v>
      </c>
      <c r="P1620" s="73">
        <v>167</v>
      </c>
      <c r="Q1620" s="73">
        <v>692</v>
      </c>
      <c r="R1620" s="73">
        <v>23</v>
      </c>
      <c r="S1620" s="73">
        <v>2</v>
      </c>
    </row>
    <row r="1621" spans="1:19">
      <c r="A1621" s="73">
        <v>1620</v>
      </c>
      <c r="B1621" s="74" t="s">
        <v>4247</v>
      </c>
      <c r="C1621" s="73" t="s">
        <v>4248</v>
      </c>
      <c r="E1621" s="73">
        <v>10</v>
      </c>
      <c r="G1621" s="73">
        <v>307000</v>
      </c>
      <c r="H1621" s="73">
        <v>1672</v>
      </c>
      <c r="I1621" s="73">
        <v>5</v>
      </c>
      <c r="K1621" s="73">
        <v>1678</v>
      </c>
      <c r="L1621" s="73">
        <v>11</v>
      </c>
      <c r="M1621" s="73">
        <v>5</v>
      </c>
      <c r="N1621" s="73">
        <v>3</v>
      </c>
      <c r="O1621" s="73">
        <v>3</v>
      </c>
      <c r="P1621" s="73">
        <v>167</v>
      </c>
      <c r="R1621" s="73">
        <v>78</v>
      </c>
      <c r="S1621" s="73">
        <v>6</v>
      </c>
    </row>
    <row r="1622" spans="1:19">
      <c r="A1622" s="73">
        <v>1621</v>
      </c>
      <c r="C1622" s="73" t="s">
        <v>4249</v>
      </c>
      <c r="E1622" s="73">
        <v>4</v>
      </c>
      <c r="H1622" s="73">
        <v>1673</v>
      </c>
      <c r="I1622" s="73">
        <v>12</v>
      </c>
      <c r="K1622" s="73">
        <v>1681</v>
      </c>
      <c r="L1622" s="73">
        <v>10</v>
      </c>
      <c r="N1622" s="73">
        <v>12</v>
      </c>
      <c r="O1622" s="73">
        <v>3</v>
      </c>
      <c r="P1622" s="73">
        <v>167</v>
      </c>
      <c r="R1622" s="73">
        <v>94</v>
      </c>
      <c r="S1622" s="73">
        <v>8</v>
      </c>
    </row>
    <row r="1623" spans="1:19">
      <c r="A1623" s="73">
        <v>1622</v>
      </c>
      <c r="C1623" s="73" t="s">
        <v>4250</v>
      </c>
      <c r="E1623" s="73">
        <v>2</v>
      </c>
      <c r="H1623" s="73">
        <v>1674</v>
      </c>
      <c r="K1623" s="73">
        <v>1674</v>
      </c>
      <c r="N1623" s="73">
        <v>1</v>
      </c>
      <c r="O1623" s="73">
        <v>3</v>
      </c>
      <c r="P1623" s="73">
        <v>167</v>
      </c>
      <c r="S1623" s="73">
        <v>0</v>
      </c>
    </row>
    <row r="1624" spans="1:19">
      <c r="A1624" s="73">
        <v>1623</v>
      </c>
      <c r="C1624" s="73" t="s">
        <v>4251</v>
      </c>
      <c r="E1624" s="73">
        <v>4</v>
      </c>
      <c r="H1624" s="73">
        <v>1674</v>
      </c>
      <c r="K1624" s="73">
        <v>1674</v>
      </c>
      <c r="N1624" s="73">
        <v>4</v>
      </c>
      <c r="O1624" s="73">
        <v>3</v>
      </c>
      <c r="P1624" s="73">
        <v>167</v>
      </c>
      <c r="S1624" s="73">
        <v>0</v>
      </c>
    </row>
    <row r="1625" spans="1:19">
      <c r="A1625" s="73">
        <v>1624</v>
      </c>
      <c r="B1625" s="73" t="s">
        <v>4252</v>
      </c>
      <c r="C1625" s="73" t="s">
        <v>4253</v>
      </c>
      <c r="E1625" s="73">
        <v>4</v>
      </c>
      <c r="H1625" s="73">
        <v>1674</v>
      </c>
      <c r="K1625" s="73">
        <v>1679</v>
      </c>
      <c r="N1625" s="73">
        <v>3</v>
      </c>
      <c r="O1625" s="73">
        <v>3</v>
      </c>
      <c r="P1625" s="73">
        <v>167</v>
      </c>
      <c r="S1625" s="73">
        <v>5</v>
      </c>
    </row>
    <row r="1626" spans="1:19">
      <c r="A1626" s="73">
        <v>1625</v>
      </c>
      <c r="C1626" s="73" t="s">
        <v>4254</v>
      </c>
      <c r="E1626" s="73">
        <v>2</v>
      </c>
      <c r="H1626" s="73">
        <v>1674</v>
      </c>
      <c r="K1626" s="73">
        <v>1674</v>
      </c>
      <c r="N1626" s="73">
        <v>6</v>
      </c>
      <c r="O1626" s="73">
        <v>3</v>
      </c>
      <c r="P1626" s="73">
        <v>167</v>
      </c>
      <c r="S1626" s="73">
        <v>0</v>
      </c>
    </row>
    <row r="1627" spans="1:19">
      <c r="A1627" s="73">
        <v>1626</v>
      </c>
      <c r="C1627" s="73" t="s">
        <v>4255</v>
      </c>
      <c r="E1627" s="73">
        <v>2</v>
      </c>
      <c r="H1627" s="73">
        <v>1674</v>
      </c>
      <c r="K1627" s="73">
        <v>1681</v>
      </c>
      <c r="N1627" s="73">
        <v>4</v>
      </c>
      <c r="O1627" s="73">
        <v>3</v>
      </c>
      <c r="P1627" s="73">
        <v>167</v>
      </c>
      <c r="S1627" s="73">
        <v>7</v>
      </c>
    </row>
    <row r="1628" spans="1:19">
      <c r="A1628" s="73">
        <v>1627</v>
      </c>
      <c r="C1628" s="73" t="s">
        <v>4256</v>
      </c>
      <c r="E1628" s="73">
        <v>2</v>
      </c>
      <c r="H1628" s="73">
        <v>1674</v>
      </c>
      <c r="K1628" s="73">
        <v>1674</v>
      </c>
      <c r="N1628" s="73">
        <v>8</v>
      </c>
      <c r="O1628" s="73">
        <v>3</v>
      </c>
      <c r="P1628" s="73">
        <v>167</v>
      </c>
      <c r="S1628" s="73">
        <v>0</v>
      </c>
    </row>
    <row r="1629" spans="1:19">
      <c r="A1629" s="73">
        <v>1628</v>
      </c>
      <c r="B1629" s="73" t="s">
        <v>4257</v>
      </c>
      <c r="C1629" s="73" t="s">
        <v>4258</v>
      </c>
      <c r="E1629" s="73">
        <v>2</v>
      </c>
      <c r="H1629" s="73">
        <v>1675</v>
      </c>
      <c r="I1629" s="73">
        <v>9</v>
      </c>
      <c r="J1629" s="73">
        <v>9</v>
      </c>
      <c r="K1629" s="73">
        <v>1676</v>
      </c>
      <c r="L1629" s="73">
        <v>8</v>
      </c>
      <c r="N1629" s="73">
        <v>1</v>
      </c>
      <c r="O1629" s="73">
        <v>3</v>
      </c>
      <c r="P1629" s="73">
        <v>167</v>
      </c>
      <c r="R1629" s="73">
        <v>11</v>
      </c>
      <c r="S1629" s="73">
        <v>1</v>
      </c>
    </row>
    <row r="1630" spans="1:19">
      <c r="A1630" s="73">
        <v>1629</v>
      </c>
      <c r="B1630" s="73" t="s">
        <v>4259</v>
      </c>
      <c r="C1630" s="73" t="s">
        <v>4260</v>
      </c>
      <c r="E1630" s="73">
        <v>2</v>
      </c>
      <c r="H1630" s="73">
        <v>1675</v>
      </c>
      <c r="K1630" s="73">
        <v>1675</v>
      </c>
      <c r="N1630" s="73">
        <v>3</v>
      </c>
      <c r="O1630" s="73">
        <v>3</v>
      </c>
      <c r="P1630" s="73">
        <v>167</v>
      </c>
      <c r="S1630" s="73">
        <v>0</v>
      </c>
    </row>
    <row r="1631" spans="1:19">
      <c r="A1631" s="73">
        <v>1630</v>
      </c>
      <c r="B1631" s="73" t="s">
        <v>4261</v>
      </c>
      <c r="C1631" s="73" t="s">
        <v>4260</v>
      </c>
      <c r="E1631" s="73">
        <v>2</v>
      </c>
      <c r="H1631" s="73">
        <v>1675</v>
      </c>
      <c r="K1631" s="73">
        <v>1675</v>
      </c>
      <c r="N1631" s="73">
        <v>3</v>
      </c>
      <c r="O1631" s="73">
        <v>3</v>
      </c>
      <c r="P1631" s="73">
        <v>167</v>
      </c>
      <c r="S1631" s="73">
        <v>0</v>
      </c>
    </row>
    <row r="1632" spans="1:19">
      <c r="A1632" s="73">
        <v>1631</v>
      </c>
      <c r="C1632" s="73" t="s">
        <v>4262</v>
      </c>
      <c r="E1632" s="73">
        <v>3</v>
      </c>
      <c r="H1632" s="73">
        <v>1675</v>
      </c>
      <c r="K1632" s="73">
        <v>1676</v>
      </c>
      <c r="L1632" s="73">
        <v>10</v>
      </c>
      <c r="M1632" s="73">
        <v>16</v>
      </c>
      <c r="N1632" s="73">
        <v>4</v>
      </c>
      <c r="O1632" s="73">
        <v>3</v>
      </c>
      <c r="P1632" s="73">
        <v>167</v>
      </c>
      <c r="S1632" s="73">
        <v>1</v>
      </c>
    </row>
    <row r="1633" spans="1:19">
      <c r="A1633" s="73">
        <v>1632</v>
      </c>
      <c r="C1633" s="73" t="s">
        <v>4263</v>
      </c>
      <c r="E1633" s="73">
        <v>2</v>
      </c>
      <c r="H1633" s="73">
        <v>1675</v>
      </c>
      <c r="K1633" s="73">
        <v>1675</v>
      </c>
      <c r="N1633" s="73">
        <v>4</v>
      </c>
      <c r="O1633" s="73">
        <v>3</v>
      </c>
      <c r="P1633" s="73">
        <v>167</v>
      </c>
      <c r="S1633" s="73">
        <v>0</v>
      </c>
    </row>
    <row r="1634" spans="1:19">
      <c r="A1634" s="73">
        <v>1633</v>
      </c>
      <c r="B1634" s="73" t="s">
        <v>4264</v>
      </c>
      <c r="C1634" s="73" t="s">
        <v>4265</v>
      </c>
      <c r="E1634" s="73">
        <v>7</v>
      </c>
      <c r="H1634" s="73">
        <v>1675</v>
      </c>
      <c r="I1634" s="73">
        <v>6</v>
      </c>
      <c r="J1634" s="73">
        <v>28</v>
      </c>
      <c r="K1634" s="73">
        <v>1679</v>
      </c>
      <c r="L1634" s="73">
        <v>6</v>
      </c>
      <c r="M1634" s="73">
        <v>29</v>
      </c>
      <c r="N1634" s="73">
        <v>3</v>
      </c>
      <c r="O1634" s="73">
        <v>3</v>
      </c>
      <c r="P1634" s="73">
        <v>167</v>
      </c>
      <c r="Q1634" s="73">
        <v>1441</v>
      </c>
      <c r="R1634" s="73">
        <v>48</v>
      </c>
      <c r="S1634" s="73">
        <v>4</v>
      </c>
    </row>
    <row r="1635" spans="1:19">
      <c r="A1635" s="73">
        <v>1634</v>
      </c>
      <c r="B1635" s="73" t="s">
        <v>3941</v>
      </c>
      <c r="C1635" s="73" t="s">
        <v>4266</v>
      </c>
      <c r="E1635" s="73">
        <v>2</v>
      </c>
      <c r="H1635" s="73">
        <v>1676</v>
      </c>
      <c r="K1635" s="73">
        <v>1679</v>
      </c>
      <c r="N1635" s="73">
        <v>3</v>
      </c>
      <c r="O1635" s="73">
        <v>3</v>
      </c>
      <c r="P1635" s="73">
        <v>167</v>
      </c>
      <c r="S1635" s="73">
        <v>3</v>
      </c>
    </row>
    <row r="1636" spans="1:19">
      <c r="A1636" s="73">
        <v>1635</v>
      </c>
      <c r="C1636" s="73" t="s">
        <v>4267</v>
      </c>
      <c r="E1636" s="73">
        <v>3</v>
      </c>
      <c r="H1636" s="73">
        <v>1671</v>
      </c>
      <c r="I1636" s="73">
        <v>5</v>
      </c>
      <c r="K1636" s="73">
        <v>1676</v>
      </c>
      <c r="L1636" s="73">
        <v>5</v>
      </c>
      <c r="N1636" s="73">
        <v>1</v>
      </c>
      <c r="O1636" s="73">
        <v>3</v>
      </c>
      <c r="P1636" s="73">
        <v>167</v>
      </c>
      <c r="R1636" s="73">
        <v>60</v>
      </c>
      <c r="S1636" s="73">
        <v>5</v>
      </c>
    </row>
    <row r="1637" spans="1:19">
      <c r="A1637" s="73">
        <v>1636</v>
      </c>
      <c r="B1637" s="73" t="s">
        <v>4268</v>
      </c>
      <c r="C1637" s="73" t="s">
        <v>4269</v>
      </c>
      <c r="E1637" s="73">
        <v>3</v>
      </c>
      <c r="F1637" s="73">
        <v>12000</v>
      </c>
      <c r="G1637" s="73">
        <v>12000</v>
      </c>
      <c r="H1637" s="73">
        <v>1677</v>
      </c>
      <c r="K1637" s="73">
        <v>1681</v>
      </c>
      <c r="L1637" s="73">
        <v>1</v>
      </c>
      <c r="M1637" s="73">
        <v>8</v>
      </c>
      <c r="N1637" s="73">
        <v>4</v>
      </c>
      <c r="O1637" s="73">
        <v>3</v>
      </c>
      <c r="P1637" s="73">
        <v>167</v>
      </c>
      <c r="S1637" s="73">
        <v>4</v>
      </c>
    </row>
    <row r="1638" spans="1:19">
      <c r="A1638" s="73">
        <v>1637</v>
      </c>
      <c r="C1638" s="73" t="s">
        <v>4270</v>
      </c>
      <c r="E1638" s="73">
        <v>2</v>
      </c>
      <c r="H1638" s="73">
        <v>1677</v>
      </c>
      <c r="K1638" s="73">
        <v>1677</v>
      </c>
      <c r="L1638" s="73">
        <v>6</v>
      </c>
      <c r="N1638" s="73">
        <v>6</v>
      </c>
      <c r="O1638" s="73">
        <v>3</v>
      </c>
      <c r="P1638" s="73">
        <v>167</v>
      </c>
      <c r="S1638" s="73">
        <v>0</v>
      </c>
    </row>
    <row r="1639" spans="1:19">
      <c r="A1639" s="73">
        <v>1638</v>
      </c>
      <c r="C1639" s="73" t="s">
        <v>4271</v>
      </c>
      <c r="E1639" s="73">
        <v>2</v>
      </c>
      <c r="H1639" s="73">
        <v>1677</v>
      </c>
      <c r="K1639" s="73">
        <v>1677</v>
      </c>
      <c r="N1639" s="73">
        <v>9</v>
      </c>
      <c r="O1639" s="73">
        <v>3</v>
      </c>
      <c r="P1639" s="73">
        <v>167</v>
      </c>
      <c r="S1639" s="73">
        <v>0</v>
      </c>
    </row>
    <row r="1640" spans="1:19">
      <c r="A1640" s="73">
        <v>1639</v>
      </c>
      <c r="B1640" s="73" t="s">
        <v>4272</v>
      </c>
      <c r="C1640" s="73" t="s">
        <v>4273</v>
      </c>
      <c r="E1640" s="73">
        <v>2</v>
      </c>
      <c r="G1640" s="73">
        <v>7000</v>
      </c>
      <c r="H1640" s="73">
        <v>1678</v>
      </c>
      <c r="K1640" s="73">
        <v>1683</v>
      </c>
      <c r="N1640" s="73">
        <v>4</v>
      </c>
      <c r="O1640" s="73">
        <v>3</v>
      </c>
      <c r="P1640" s="73">
        <v>167</v>
      </c>
      <c r="S1640" s="73">
        <v>5</v>
      </c>
    </row>
    <row r="1641" spans="1:19">
      <c r="A1641" s="73">
        <v>1640</v>
      </c>
      <c r="C1641" s="73" t="s">
        <v>4274</v>
      </c>
      <c r="E1641" s="73">
        <v>2</v>
      </c>
      <c r="H1641" s="73">
        <v>1678</v>
      </c>
      <c r="K1641" s="73">
        <v>1678</v>
      </c>
      <c r="N1641" s="73">
        <v>4</v>
      </c>
      <c r="O1641" s="73">
        <v>3</v>
      </c>
      <c r="P1641" s="73">
        <v>167</v>
      </c>
      <c r="S1641" s="73">
        <v>0</v>
      </c>
    </row>
    <row r="1642" spans="1:19">
      <c r="A1642" s="73">
        <v>1641</v>
      </c>
      <c r="C1642" s="73" t="s">
        <v>4275</v>
      </c>
      <c r="E1642" s="73">
        <v>2</v>
      </c>
      <c r="H1642" s="73">
        <v>1678</v>
      </c>
      <c r="K1642" s="73">
        <v>1678</v>
      </c>
      <c r="N1642" s="73">
        <v>7</v>
      </c>
      <c r="O1642" s="73">
        <v>3</v>
      </c>
      <c r="P1642" s="73">
        <v>167</v>
      </c>
      <c r="S1642" s="73">
        <v>0</v>
      </c>
    </row>
    <row r="1643" spans="1:19">
      <c r="A1643" s="73">
        <v>1642</v>
      </c>
      <c r="C1643" s="73" t="s">
        <v>4276</v>
      </c>
      <c r="E1643" s="73">
        <v>3</v>
      </c>
      <c r="H1643" s="73">
        <v>1678</v>
      </c>
      <c r="K1643" s="73">
        <v>1678</v>
      </c>
      <c r="N1643" s="73">
        <v>7</v>
      </c>
      <c r="O1643" s="73">
        <v>3</v>
      </c>
      <c r="P1643" s="73">
        <v>167</v>
      </c>
      <c r="S1643" s="73">
        <v>0</v>
      </c>
    </row>
    <row r="1644" spans="1:19">
      <c r="A1644" s="73">
        <v>1643</v>
      </c>
      <c r="C1644" s="73" t="s">
        <v>4277</v>
      </c>
      <c r="E1644" s="73">
        <v>2</v>
      </c>
      <c r="H1644" s="73">
        <v>1678</v>
      </c>
      <c r="K1644" s="73">
        <v>1678</v>
      </c>
      <c r="N1644" s="73">
        <v>8</v>
      </c>
      <c r="O1644" s="73">
        <v>3</v>
      </c>
      <c r="P1644" s="73">
        <v>167</v>
      </c>
      <c r="S1644" s="73">
        <v>0</v>
      </c>
    </row>
    <row r="1645" spans="1:19">
      <c r="A1645" s="73">
        <v>1644</v>
      </c>
      <c r="B1645" s="73" t="s">
        <v>4278</v>
      </c>
      <c r="C1645" s="73" t="s">
        <v>4279</v>
      </c>
      <c r="E1645" s="73">
        <v>2</v>
      </c>
      <c r="G1645" s="73">
        <v>2000</v>
      </c>
      <c r="H1645" s="73">
        <v>1679</v>
      </c>
      <c r="I1645" s="73">
        <v>6</v>
      </c>
      <c r="J1645" s="73">
        <v>1</v>
      </c>
      <c r="K1645" s="73">
        <v>1679</v>
      </c>
      <c r="L1645" s="73">
        <v>6</v>
      </c>
      <c r="M1645" s="73">
        <v>22</v>
      </c>
      <c r="N1645" s="73">
        <v>3</v>
      </c>
      <c r="O1645" s="73">
        <v>3</v>
      </c>
      <c r="P1645" s="73">
        <v>167</v>
      </c>
      <c r="Q1645" s="73">
        <v>21</v>
      </c>
      <c r="R1645" s="73">
        <v>0</v>
      </c>
      <c r="S1645" s="73">
        <v>0</v>
      </c>
    </row>
    <row r="1646" spans="1:19">
      <c r="A1646" s="73">
        <v>1645</v>
      </c>
      <c r="C1646" s="73" t="s">
        <v>4280</v>
      </c>
      <c r="E1646" s="73">
        <v>2</v>
      </c>
      <c r="H1646" s="73">
        <v>1679</v>
      </c>
      <c r="K1646" s="73">
        <v>1680</v>
      </c>
      <c r="N1646" s="73">
        <v>6</v>
      </c>
      <c r="O1646" s="73">
        <v>3</v>
      </c>
      <c r="P1646" s="73">
        <v>167</v>
      </c>
      <c r="S1646" s="73">
        <v>1</v>
      </c>
    </row>
    <row r="1647" spans="1:19">
      <c r="A1647" s="73">
        <v>1646</v>
      </c>
      <c r="C1647" s="73" t="s">
        <v>4281</v>
      </c>
      <c r="E1647" s="73">
        <v>3</v>
      </c>
      <c r="H1647" s="73">
        <v>1679</v>
      </c>
      <c r="K1647" s="73">
        <v>1679</v>
      </c>
      <c r="N1647" s="73">
        <v>7</v>
      </c>
      <c r="O1647" s="73">
        <v>3</v>
      </c>
      <c r="P1647" s="73">
        <v>167</v>
      </c>
      <c r="S1647" s="73">
        <v>0</v>
      </c>
    </row>
    <row r="1648" spans="1:19">
      <c r="A1648" s="73">
        <v>1647</v>
      </c>
      <c r="C1648" s="73" t="s">
        <v>4282</v>
      </c>
      <c r="E1648" s="73">
        <v>2</v>
      </c>
      <c r="H1648" s="73">
        <v>1679</v>
      </c>
      <c r="K1648" s="73">
        <v>1679</v>
      </c>
      <c r="N1648" s="73">
        <v>8</v>
      </c>
      <c r="O1648" s="73">
        <v>3</v>
      </c>
      <c r="P1648" s="73">
        <v>167</v>
      </c>
      <c r="S1648" s="73">
        <v>0</v>
      </c>
    </row>
    <row r="1649" spans="1:19">
      <c r="A1649" s="73">
        <v>1648</v>
      </c>
      <c r="C1649" s="73" t="s">
        <v>4283</v>
      </c>
      <c r="E1649" s="73">
        <v>2</v>
      </c>
      <c r="H1649" s="73">
        <v>1679</v>
      </c>
      <c r="K1649" s="73">
        <v>1679</v>
      </c>
      <c r="N1649" s="73">
        <v>8</v>
      </c>
      <c r="O1649" s="73">
        <v>3</v>
      </c>
      <c r="P1649" s="73">
        <v>167</v>
      </c>
      <c r="S1649" s="73">
        <v>0</v>
      </c>
    </row>
    <row r="1650" spans="1:19">
      <c r="A1650" s="73">
        <v>1649</v>
      </c>
      <c r="C1650" s="73" t="s">
        <v>4284</v>
      </c>
      <c r="E1650" s="73">
        <v>3</v>
      </c>
      <c r="H1650" s="73">
        <v>1679</v>
      </c>
      <c r="K1650" s="73">
        <v>1679</v>
      </c>
      <c r="N1650" s="73">
        <v>9</v>
      </c>
      <c r="O1650" s="73">
        <v>3</v>
      </c>
      <c r="P1650" s="73">
        <v>167</v>
      </c>
      <c r="S1650" s="73">
        <v>0</v>
      </c>
    </row>
    <row r="1651" spans="1:19">
      <c r="A1651" s="73">
        <v>1650</v>
      </c>
      <c r="C1651" s="73" t="s">
        <v>4285</v>
      </c>
      <c r="D1651" s="73">
        <v>710</v>
      </c>
      <c r="E1651" s="73">
        <v>2</v>
      </c>
      <c r="H1651" s="73">
        <v>1679</v>
      </c>
      <c r="K1651" s="73">
        <v>1679</v>
      </c>
      <c r="N1651" s="73">
        <v>12</v>
      </c>
      <c r="O1651" s="73">
        <v>3</v>
      </c>
      <c r="P1651" s="73">
        <v>167</v>
      </c>
      <c r="S1651" s="73">
        <v>0</v>
      </c>
    </row>
    <row r="1652" spans="1:19">
      <c r="A1652" s="73">
        <v>1651</v>
      </c>
      <c r="B1652" s="73" t="s">
        <v>4286</v>
      </c>
      <c r="C1652" s="73" t="s">
        <v>4287</v>
      </c>
      <c r="E1652" s="73">
        <v>2</v>
      </c>
      <c r="H1652" s="73">
        <v>1680</v>
      </c>
      <c r="K1652" s="73">
        <v>1680</v>
      </c>
      <c r="N1652" s="73">
        <v>3</v>
      </c>
      <c r="O1652" s="73">
        <v>3</v>
      </c>
      <c r="P1652" s="73">
        <v>168</v>
      </c>
      <c r="S1652" s="73">
        <v>0</v>
      </c>
    </row>
    <row r="1653" spans="1:19">
      <c r="A1653" s="73">
        <v>1652</v>
      </c>
      <c r="C1653" s="73" t="s">
        <v>4288</v>
      </c>
      <c r="E1653" s="73">
        <v>2</v>
      </c>
      <c r="H1653" s="73">
        <v>1681</v>
      </c>
      <c r="K1653" s="73">
        <v>1681</v>
      </c>
      <c r="N1653" s="73">
        <v>6</v>
      </c>
      <c r="O1653" s="73">
        <v>3</v>
      </c>
      <c r="P1653" s="73">
        <v>168</v>
      </c>
      <c r="S1653" s="73">
        <v>0</v>
      </c>
    </row>
    <row r="1654" spans="1:19">
      <c r="A1654" s="73">
        <v>1653</v>
      </c>
      <c r="C1654" s="73" t="s">
        <v>4289</v>
      </c>
      <c r="E1654" s="73">
        <v>2</v>
      </c>
      <c r="H1654" s="73">
        <v>1681</v>
      </c>
      <c r="K1654" s="73">
        <v>1684</v>
      </c>
      <c r="N1654" s="73">
        <v>6</v>
      </c>
      <c r="O1654" s="73">
        <v>3</v>
      </c>
      <c r="P1654" s="73">
        <v>168</v>
      </c>
      <c r="S1654" s="73">
        <v>3</v>
      </c>
    </row>
    <row r="1655" spans="1:19">
      <c r="A1655" s="73">
        <v>1654</v>
      </c>
      <c r="C1655" s="73" t="s">
        <v>4290</v>
      </c>
      <c r="E1655" s="73">
        <v>2</v>
      </c>
      <c r="H1655" s="73">
        <v>1681</v>
      </c>
      <c r="K1655" s="73">
        <v>1681</v>
      </c>
      <c r="N1655" s="73">
        <v>8</v>
      </c>
      <c r="O1655" s="73">
        <v>3</v>
      </c>
      <c r="P1655" s="73">
        <v>168</v>
      </c>
      <c r="S1655" s="73">
        <v>0</v>
      </c>
    </row>
    <row r="1656" spans="1:19">
      <c r="A1656" s="73">
        <v>1655</v>
      </c>
      <c r="C1656" s="73" t="s">
        <v>4291</v>
      </c>
      <c r="E1656" s="73">
        <v>4</v>
      </c>
      <c r="H1656" s="73">
        <v>1681</v>
      </c>
      <c r="K1656" s="73">
        <v>1681</v>
      </c>
      <c r="N1656" s="73">
        <v>8</v>
      </c>
      <c r="O1656" s="73">
        <v>3</v>
      </c>
      <c r="P1656" s="73">
        <v>168</v>
      </c>
      <c r="S1656" s="73">
        <v>0</v>
      </c>
    </row>
    <row r="1657" spans="1:19">
      <c r="A1657" s="73">
        <v>1656</v>
      </c>
      <c r="C1657" s="73" t="s">
        <v>4292</v>
      </c>
      <c r="E1657" s="73">
        <v>2</v>
      </c>
      <c r="H1657" s="73">
        <v>1681</v>
      </c>
      <c r="K1657" s="73">
        <v>1682</v>
      </c>
      <c r="N1657" s="73">
        <v>9</v>
      </c>
      <c r="O1657" s="73">
        <v>3</v>
      </c>
      <c r="P1657" s="73">
        <v>168</v>
      </c>
      <c r="S1657" s="73">
        <v>1</v>
      </c>
    </row>
    <row r="1658" spans="1:19">
      <c r="A1658" s="73">
        <v>1657</v>
      </c>
      <c r="C1658" s="73" t="s">
        <v>4293</v>
      </c>
      <c r="E1658" s="73">
        <v>2</v>
      </c>
      <c r="H1658" s="73">
        <v>1682</v>
      </c>
      <c r="K1658" s="73">
        <v>1683</v>
      </c>
      <c r="N1658" s="73">
        <v>6</v>
      </c>
      <c r="O1658" s="73">
        <v>3</v>
      </c>
      <c r="P1658" s="73">
        <v>168</v>
      </c>
      <c r="S1658" s="73">
        <v>1</v>
      </c>
    </row>
    <row r="1659" spans="1:19">
      <c r="A1659" s="73">
        <v>1658</v>
      </c>
      <c r="C1659" s="73" t="s">
        <v>4294</v>
      </c>
      <c r="E1659" s="73">
        <v>2</v>
      </c>
      <c r="H1659" s="73">
        <v>1682</v>
      </c>
      <c r="K1659" s="73">
        <v>1692</v>
      </c>
      <c r="N1659" s="73">
        <v>6</v>
      </c>
      <c r="O1659" s="73">
        <v>3</v>
      </c>
      <c r="P1659" s="73">
        <v>168</v>
      </c>
      <c r="S1659" s="73">
        <v>10</v>
      </c>
    </row>
    <row r="1660" spans="1:19">
      <c r="A1660" s="73">
        <v>1659</v>
      </c>
      <c r="C1660" s="73" t="s">
        <v>4295</v>
      </c>
      <c r="E1660" s="73">
        <v>2</v>
      </c>
      <c r="H1660" s="73">
        <v>1682</v>
      </c>
      <c r="K1660" s="73">
        <v>1682</v>
      </c>
      <c r="N1660" s="73">
        <v>3</v>
      </c>
      <c r="O1660" s="73">
        <v>3</v>
      </c>
      <c r="P1660" s="73">
        <v>168</v>
      </c>
      <c r="S1660" s="73">
        <v>0</v>
      </c>
    </row>
    <row r="1661" spans="1:19">
      <c r="A1661" s="73">
        <v>1660</v>
      </c>
      <c r="B1661" s="73" t="s">
        <v>4296</v>
      </c>
      <c r="C1661" s="73" t="s">
        <v>4297</v>
      </c>
      <c r="E1661" s="73">
        <v>2</v>
      </c>
      <c r="H1661" s="73">
        <v>1682</v>
      </c>
      <c r="I1661" s="73">
        <v>5</v>
      </c>
      <c r="J1661" s="73">
        <v>15</v>
      </c>
      <c r="K1661" s="73">
        <v>1684</v>
      </c>
      <c r="N1661" s="73">
        <v>4</v>
      </c>
      <c r="O1661" s="73">
        <v>3</v>
      </c>
      <c r="P1661" s="73">
        <v>168</v>
      </c>
      <c r="S1661" s="73">
        <v>2</v>
      </c>
    </row>
    <row r="1662" spans="1:19">
      <c r="A1662" s="73">
        <v>1661</v>
      </c>
      <c r="C1662" s="73" t="s">
        <v>4298</v>
      </c>
      <c r="E1662" s="73">
        <v>4</v>
      </c>
      <c r="H1662" s="73">
        <v>1682</v>
      </c>
      <c r="K1662" s="73">
        <v>1682</v>
      </c>
      <c r="N1662" s="73">
        <v>7</v>
      </c>
      <c r="O1662" s="73">
        <v>3</v>
      </c>
      <c r="P1662" s="73">
        <v>168</v>
      </c>
      <c r="S1662" s="73">
        <v>0</v>
      </c>
    </row>
    <row r="1663" spans="1:19">
      <c r="A1663" s="73">
        <v>1662</v>
      </c>
      <c r="B1663" s="74" t="s">
        <v>4299</v>
      </c>
      <c r="C1663" s="73" t="s">
        <v>4300</v>
      </c>
      <c r="E1663" s="73">
        <v>3</v>
      </c>
      <c r="G1663" s="73">
        <v>5000</v>
      </c>
      <c r="H1663" s="73">
        <v>1683</v>
      </c>
      <c r="K1663" s="73">
        <v>1684</v>
      </c>
      <c r="N1663" s="73">
        <v>3</v>
      </c>
      <c r="O1663" s="73">
        <v>3</v>
      </c>
      <c r="P1663" s="73">
        <v>168</v>
      </c>
      <c r="S1663" s="73">
        <v>1</v>
      </c>
    </row>
    <row r="1664" spans="1:19">
      <c r="A1664" s="73">
        <v>1663</v>
      </c>
      <c r="C1664" s="73" t="s">
        <v>4301</v>
      </c>
      <c r="E1664" s="73">
        <v>2</v>
      </c>
      <c r="H1664" s="73">
        <v>1683</v>
      </c>
      <c r="K1664" s="73">
        <v>1683</v>
      </c>
      <c r="N1664" s="73">
        <v>1</v>
      </c>
      <c r="O1664" s="73">
        <v>3</v>
      </c>
      <c r="P1664" s="73">
        <v>168</v>
      </c>
      <c r="S1664" s="73">
        <v>0</v>
      </c>
    </row>
    <row r="1665" spans="1:19">
      <c r="A1665" s="73">
        <v>1664</v>
      </c>
      <c r="B1665" s="73" t="s">
        <v>4176</v>
      </c>
      <c r="C1665" s="73" t="s">
        <v>4302</v>
      </c>
      <c r="E1665" s="73">
        <v>8</v>
      </c>
      <c r="G1665" s="73">
        <v>384000</v>
      </c>
      <c r="H1665" s="73">
        <v>1683</v>
      </c>
      <c r="I1665" s="73">
        <v>6</v>
      </c>
      <c r="K1665" s="73">
        <v>1699</v>
      </c>
      <c r="L1665" s="73">
        <v>1</v>
      </c>
      <c r="M1665" s="73">
        <v>26</v>
      </c>
      <c r="N1665" s="73">
        <v>4</v>
      </c>
      <c r="O1665" s="73">
        <v>3</v>
      </c>
      <c r="P1665" s="73">
        <v>168</v>
      </c>
      <c r="R1665" s="73">
        <v>187</v>
      </c>
      <c r="S1665" s="73">
        <v>16</v>
      </c>
    </row>
    <row r="1666" spans="1:19">
      <c r="A1666" s="73">
        <v>1665</v>
      </c>
      <c r="C1666" s="73" t="s">
        <v>4303</v>
      </c>
      <c r="E1666" s="73">
        <v>2</v>
      </c>
      <c r="H1666" s="73">
        <v>1683</v>
      </c>
      <c r="K1666" s="73">
        <v>1683</v>
      </c>
      <c r="N1666" s="73">
        <v>12</v>
      </c>
      <c r="O1666" s="73">
        <v>3</v>
      </c>
      <c r="P1666" s="73">
        <v>168</v>
      </c>
      <c r="S1666" s="73">
        <v>0</v>
      </c>
    </row>
    <row r="1667" spans="1:19">
      <c r="A1667" s="73">
        <v>1666</v>
      </c>
      <c r="C1667" s="73" t="s">
        <v>4304</v>
      </c>
      <c r="E1667" s="73">
        <v>2</v>
      </c>
      <c r="H1667" s="73">
        <v>1683</v>
      </c>
      <c r="K1667" s="73">
        <v>1684</v>
      </c>
      <c r="N1667" s="73">
        <v>9</v>
      </c>
      <c r="O1667" s="73">
        <v>3</v>
      </c>
      <c r="P1667" s="73">
        <v>168</v>
      </c>
      <c r="S1667" s="73">
        <v>1</v>
      </c>
    </row>
    <row r="1668" spans="1:19">
      <c r="A1668" s="73">
        <v>1667</v>
      </c>
      <c r="C1668" s="73" t="s">
        <v>4305</v>
      </c>
      <c r="E1668" s="73">
        <v>2</v>
      </c>
      <c r="H1668" s="73">
        <v>1684</v>
      </c>
      <c r="K1668" s="73">
        <v>1685</v>
      </c>
      <c r="N1668" s="73">
        <v>3</v>
      </c>
      <c r="O1668" s="73">
        <v>3</v>
      </c>
      <c r="P1668" s="73">
        <v>168</v>
      </c>
      <c r="S1668" s="73">
        <v>1</v>
      </c>
    </row>
    <row r="1669" spans="1:19">
      <c r="A1669" s="73">
        <v>1668</v>
      </c>
      <c r="B1669" s="73" t="s">
        <v>4306</v>
      </c>
      <c r="C1669" s="73" t="s">
        <v>4307</v>
      </c>
      <c r="E1669" s="73">
        <v>2</v>
      </c>
      <c r="H1669" s="73">
        <v>1684</v>
      </c>
      <c r="K1669" s="73">
        <v>1684</v>
      </c>
      <c r="L1669" s="73">
        <v>6</v>
      </c>
      <c r="N1669" s="73">
        <v>3</v>
      </c>
      <c r="O1669" s="73">
        <v>3</v>
      </c>
      <c r="P1669" s="73">
        <v>168</v>
      </c>
      <c r="S1669" s="73">
        <v>0</v>
      </c>
    </row>
    <row r="1670" spans="1:19">
      <c r="A1670" s="73">
        <v>1669</v>
      </c>
      <c r="C1670" s="73" t="s">
        <v>4308</v>
      </c>
      <c r="E1670" s="73">
        <v>2</v>
      </c>
      <c r="H1670" s="73">
        <v>1684</v>
      </c>
      <c r="K1670" s="73">
        <v>1684</v>
      </c>
      <c r="N1670" s="73">
        <v>9</v>
      </c>
      <c r="O1670" s="73">
        <v>3</v>
      </c>
      <c r="P1670" s="73">
        <v>168</v>
      </c>
      <c r="S1670" s="73">
        <v>0</v>
      </c>
    </row>
    <row r="1671" spans="1:19">
      <c r="A1671" s="73">
        <v>1670</v>
      </c>
      <c r="C1671" s="73" t="s">
        <v>4309</v>
      </c>
      <c r="E1671" s="73">
        <v>3</v>
      </c>
      <c r="H1671" s="73">
        <v>1684</v>
      </c>
      <c r="K1671" s="73">
        <v>1685</v>
      </c>
      <c r="N1671" s="73">
        <v>9</v>
      </c>
      <c r="O1671" s="73">
        <v>3</v>
      </c>
      <c r="P1671" s="73">
        <v>168</v>
      </c>
      <c r="S1671" s="73">
        <v>1</v>
      </c>
    </row>
    <row r="1672" spans="1:19">
      <c r="A1672" s="73">
        <v>1671</v>
      </c>
      <c r="B1672" s="73" t="s">
        <v>4310</v>
      </c>
      <c r="C1672" s="73" t="s">
        <v>4311</v>
      </c>
      <c r="E1672" s="73">
        <v>2</v>
      </c>
      <c r="H1672" s="73">
        <v>1685</v>
      </c>
      <c r="I1672" s="73">
        <v>6</v>
      </c>
      <c r="J1672" s="73">
        <v>11</v>
      </c>
      <c r="K1672" s="73">
        <v>1685</v>
      </c>
      <c r="L1672" s="73">
        <v>9</v>
      </c>
      <c r="N1672" s="73">
        <v>3</v>
      </c>
      <c r="O1672" s="73">
        <v>3</v>
      </c>
      <c r="P1672" s="73">
        <v>168</v>
      </c>
      <c r="R1672" s="73">
        <v>3</v>
      </c>
      <c r="S1672" s="73">
        <v>0</v>
      </c>
    </row>
    <row r="1673" spans="1:19">
      <c r="A1673" s="73">
        <v>1672</v>
      </c>
      <c r="B1673" s="73" t="s">
        <v>4312</v>
      </c>
      <c r="C1673" s="73" t="s">
        <v>4311</v>
      </c>
      <c r="E1673" s="73">
        <v>2</v>
      </c>
      <c r="H1673" s="73">
        <v>1685</v>
      </c>
      <c r="K1673" s="73">
        <v>1685</v>
      </c>
      <c r="L1673" s="73">
        <v>6</v>
      </c>
      <c r="M1673" s="73">
        <v>1</v>
      </c>
      <c r="N1673" s="73">
        <v>3</v>
      </c>
      <c r="O1673" s="73">
        <v>3</v>
      </c>
      <c r="P1673" s="73">
        <v>168</v>
      </c>
      <c r="S1673" s="73">
        <v>0</v>
      </c>
    </row>
    <row r="1674" spans="1:19">
      <c r="A1674" s="73">
        <v>1673</v>
      </c>
      <c r="C1674" s="73" t="s">
        <v>4313</v>
      </c>
      <c r="E1674" s="73">
        <v>2</v>
      </c>
      <c r="H1674" s="73">
        <v>1685</v>
      </c>
      <c r="K1674" s="73">
        <v>1685</v>
      </c>
      <c r="N1674" s="73">
        <v>9</v>
      </c>
      <c r="O1674" s="73">
        <v>3</v>
      </c>
      <c r="P1674" s="73">
        <v>168</v>
      </c>
      <c r="S1674" s="73">
        <v>0</v>
      </c>
    </row>
    <row r="1675" spans="1:19">
      <c r="A1675" s="73">
        <v>1674</v>
      </c>
      <c r="B1675" s="73" t="s">
        <v>3941</v>
      </c>
      <c r="C1675" s="73" t="s">
        <v>4314</v>
      </c>
      <c r="E1675" s="73">
        <v>2</v>
      </c>
      <c r="H1675" s="73">
        <v>1686</v>
      </c>
      <c r="K1675" s="73">
        <v>1687</v>
      </c>
      <c r="N1675" s="73">
        <v>3</v>
      </c>
      <c r="O1675" s="73">
        <v>3</v>
      </c>
      <c r="P1675" s="73">
        <v>168</v>
      </c>
      <c r="S1675" s="73">
        <v>1</v>
      </c>
    </row>
    <row r="1676" spans="1:19">
      <c r="A1676" s="73">
        <v>1675</v>
      </c>
      <c r="B1676" s="73" t="s">
        <v>4315</v>
      </c>
      <c r="C1676" s="73" t="s">
        <v>4316</v>
      </c>
      <c r="E1676" s="73">
        <v>2</v>
      </c>
      <c r="H1676" s="73">
        <v>1686</v>
      </c>
      <c r="I1676" s="73">
        <v>10</v>
      </c>
      <c r="K1676" s="73">
        <v>1686</v>
      </c>
      <c r="N1676" s="73">
        <v>10</v>
      </c>
      <c r="O1676" s="73">
        <v>3</v>
      </c>
      <c r="P1676" s="73">
        <v>168</v>
      </c>
      <c r="S1676" s="73">
        <v>0</v>
      </c>
    </row>
    <row r="1677" spans="1:19">
      <c r="A1677" s="73">
        <v>1676</v>
      </c>
      <c r="C1677" s="73" t="s">
        <v>4317</v>
      </c>
      <c r="E1677" s="73">
        <v>2</v>
      </c>
      <c r="H1677" s="73">
        <v>1686</v>
      </c>
      <c r="K1677" s="73">
        <v>1686</v>
      </c>
      <c r="N1677" s="73">
        <v>8</v>
      </c>
      <c r="O1677" s="73">
        <v>3</v>
      </c>
      <c r="P1677" s="73">
        <v>168</v>
      </c>
      <c r="S1677" s="73">
        <v>0</v>
      </c>
    </row>
    <row r="1678" spans="1:19">
      <c r="A1678" s="73">
        <v>1677</v>
      </c>
      <c r="C1678" s="73" t="s">
        <v>4318</v>
      </c>
      <c r="E1678" s="73">
        <v>2</v>
      </c>
      <c r="H1678" s="73">
        <v>1686</v>
      </c>
      <c r="K1678" s="73">
        <v>1686</v>
      </c>
      <c r="N1678" s="73">
        <v>8</v>
      </c>
      <c r="O1678" s="73">
        <v>3</v>
      </c>
      <c r="P1678" s="73">
        <v>168</v>
      </c>
      <c r="S1678" s="73">
        <v>0</v>
      </c>
    </row>
    <row r="1679" spans="1:19">
      <c r="A1679" s="73">
        <v>1678</v>
      </c>
      <c r="C1679" s="73" t="s">
        <v>4319</v>
      </c>
      <c r="E1679" s="73">
        <v>2</v>
      </c>
      <c r="H1679" s="73">
        <v>1686</v>
      </c>
      <c r="K1679" s="73">
        <v>1686</v>
      </c>
      <c r="N1679" s="73">
        <v>8</v>
      </c>
      <c r="O1679" s="73">
        <v>3</v>
      </c>
      <c r="P1679" s="73">
        <v>168</v>
      </c>
      <c r="S1679" s="73">
        <v>0</v>
      </c>
    </row>
    <row r="1680" spans="1:19">
      <c r="A1680" s="73">
        <v>1679</v>
      </c>
      <c r="C1680" s="73" t="s">
        <v>4320</v>
      </c>
      <c r="E1680" s="73">
        <v>3</v>
      </c>
      <c r="H1680" s="73">
        <v>1686</v>
      </c>
      <c r="K1680" s="73">
        <v>1687</v>
      </c>
      <c r="N1680" s="73">
        <v>10</v>
      </c>
      <c r="O1680" s="73">
        <v>3</v>
      </c>
      <c r="P1680" s="73">
        <v>168</v>
      </c>
      <c r="S1680" s="73">
        <v>1</v>
      </c>
    </row>
    <row r="1681" spans="1:19">
      <c r="A1681" s="73">
        <v>1680</v>
      </c>
      <c r="C1681" s="73" t="s">
        <v>4321</v>
      </c>
      <c r="D1681" s="73">
        <v>710</v>
      </c>
      <c r="E1681" s="73">
        <v>2</v>
      </c>
      <c r="H1681" s="73">
        <v>1686</v>
      </c>
      <c r="K1681" s="73">
        <v>1686</v>
      </c>
      <c r="N1681" s="73">
        <v>12</v>
      </c>
      <c r="O1681" s="73">
        <v>3</v>
      </c>
      <c r="P1681" s="73">
        <v>168</v>
      </c>
      <c r="S1681" s="73">
        <v>0</v>
      </c>
    </row>
    <row r="1682" spans="1:19">
      <c r="A1682" s="73">
        <v>1681</v>
      </c>
      <c r="C1682" s="73" t="s">
        <v>4322</v>
      </c>
      <c r="E1682" s="73">
        <v>2</v>
      </c>
      <c r="H1682" s="73">
        <v>1687</v>
      </c>
      <c r="K1682" s="73">
        <v>1689</v>
      </c>
      <c r="N1682" s="73">
        <v>1</v>
      </c>
      <c r="O1682" s="73">
        <v>3</v>
      </c>
      <c r="P1682" s="73">
        <v>168</v>
      </c>
      <c r="S1682" s="73">
        <v>2</v>
      </c>
    </row>
    <row r="1683" spans="1:19">
      <c r="A1683" s="73">
        <v>1682</v>
      </c>
      <c r="B1683" s="73" t="s">
        <v>4323</v>
      </c>
      <c r="C1683" s="73" t="s">
        <v>4324</v>
      </c>
      <c r="E1683" s="73">
        <v>2</v>
      </c>
      <c r="G1683" s="73">
        <v>2000</v>
      </c>
      <c r="H1683" s="73">
        <v>1687</v>
      </c>
      <c r="K1683" s="73">
        <v>1687</v>
      </c>
      <c r="N1683" s="73">
        <v>4</v>
      </c>
      <c r="O1683" s="73">
        <v>3</v>
      </c>
      <c r="P1683" s="73">
        <v>168</v>
      </c>
      <c r="S1683" s="73">
        <v>0</v>
      </c>
    </row>
    <row r="1684" spans="1:19">
      <c r="A1684" s="73">
        <v>1683</v>
      </c>
      <c r="C1684" s="73" t="s">
        <v>4325</v>
      </c>
      <c r="E1684" s="73">
        <v>2</v>
      </c>
      <c r="H1684" s="73">
        <v>1687</v>
      </c>
      <c r="K1684" s="73">
        <v>1689</v>
      </c>
      <c r="N1684" s="73">
        <v>4</v>
      </c>
      <c r="O1684" s="73">
        <v>3</v>
      </c>
      <c r="P1684" s="73">
        <v>168</v>
      </c>
      <c r="S1684" s="73">
        <v>2</v>
      </c>
    </row>
    <row r="1685" spans="1:19">
      <c r="A1685" s="73">
        <v>1684</v>
      </c>
      <c r="C1685" s="73" t="s">
        <v>4326</v>
      </c>
      <c r="E1685" s="73">
        <v>2</v>
      </c>
      <c r="H1685" s="73">
        <v>1687</v>
      </c>
      <c r="I1685" s="73">
        <v>11</v>
      </c>
      <c r="K1685" s="73">
        <v>1687</v>
      </c>
      <c r="L1685" s="73">
        <v>11</v>
      </c>
      <c r="M1685" s="73">
        <v>2</v>
      </c>
      <c r="N1685" s="73">
        <v>4</v>
      </c>
      <c r="O1685" s="73">
        <v>3</v>
      </c>
      <c r="P1685" s="73">
        <v>168</v>
      </c>
      <c r="R1685" s="73">
        <v>0</v>
      </c>
      <c r="S1685" s="73">
        <v>0</v>
      </c>
    </row>
    <row r="1686" spans="1:19">
      <c r="A1686" s="73">
        <v>1685</v>
      </c>
      <c r="C1686" s="73" t="s">
        <v>4327</v>
      </c>
      <c r="E1686" s="73">
        <v>2</v>
      </c>
      <c r="H1686" s="73">
        <v>1687</v>
      </c>
      <c r="K1686" s="73">
        <v>1687</v>
      </c>
      <c r="N1686" s="73">
        <v>4</v>
      </c>
      <c r="O1686" s="73">
        <v>3</v>
      </c>
      <c r="P1686" s="73">
        <v>168</v>
      </c>
      <c r="S1686" s="73">
        <v>0</v>
      </c>
    </row>
    <row r="1687" spans="1:19">
      <c r="A1687" s="73">
        <v>1686</v>
      </c>
      <c r="C1687" s="73" t="s">
        <v>4328</v>
      </c>
      <c r="E1687" s="73">
        <v>2</v>
      </c>
      <c r="H1687" s="73">
        <v>1687</v>
      </c>
      <c r="K1687" s="73">
        <v>1687</v>
      </c>
      <c r="N1687" s="73">
        <v>6</v>
      </c>
      <c r="O1687" s="73">
        <v>3</v>
      </c>
      <c r="P1687" s="73">
        <v>168</v>
      </c>
      <c r="S1687" s="73">
        <v>0</v>
      </c>
    </row>
    <row r="1688" spans="1:19">
      <c r="A1688" s="73">
        <v>1687</v>
      </c>
      <c r="C1688" s="73" t="s">
        <v>4329</v>
      </c>
      <c r="E1688" s="73">
        <v>2</v>
      </c>
      <c r="H1688" s="73">
        <v>1687</v>
      </c>
      <c r="K1688" s="73">
        <v>1687</v>
      </c>
      <c r="N1688" s="73">
        <v>7</v>
      </c>
      <c r="O1688" s="73">
        <v>3</v>
      </c>
      <c r="P1688" s="73">
        <v>168</v>
      </c>
      <c r="S1688" s="73">
        <v>0</v>
      </c>
    </row>
    <row r="1689" spans="1:19">
      <c r="A1689" s="73">
        <v>1688</v>
      </c>
      <c r="C1689" s="73" t="s">
        <v>4330</v>
      </c>
      <c r="E1689" s="73">
        <v>2</v>
      </c>
      <c r="H1689" s="73">
        <v>1687</v>
      </c>
      <c r="I1689" s="73">
        <v>8</v>
      </c>
      <c r="K1689" s="73">
        <v>1687</v>
      </c>
      <c r="L1689" s="73">
        <v>8</v>
      </c>
      <c r="N1689" s="73">
        <v>11</v>
      </c>
      <c r="O1689" s="73">
        <v>3</v>
      </c>
      <c r="P1689" s="73">
        <v>168</v>
      </c>
      <c r="R1689" s="73">
        <v>0</v>
      </c>
      <c r="S1689" s="73">
        <v>0</v>
      </c>
    </row>
    <row r="1690" spans="1:19">
      <c r="A1690" s="73">
        <v>1689</v>
      </c>
      <c r="B1690" s="74" t="s">
        <v>4331</v>
      </c>
      <c r="C1690" s="73" t="s">
        <v>4332</v>
      </c>
      <c r="E1690" s="73">
        <v>10</v>
      </c>
      <c r="G1690" s="73">
        <v>580000</v>
      </c>
      <c r="H1690" s="73">
        <v>1688</v>
      </c>
      <c r="I1690" s="73">
        <v>9</v>
      </c>
      <c r="J1690" s="73">
        <v>24</v>
      </c>
      <c r="K1690" s="73">
        <v>1697</v>
      </c>
      <c r="L1690" s="73">
        <v>8</v>
      </c>
      <c r="N1690" s="73">
        <v>3</v>
      </c>
      <c r="O1690" s="73">
        <v>3</v>
      </c>
      <c r="P1690" s="73">
        <v>168</v>
      </c>
      <c r="R1690" s="73">
        <v>107</v>
      </c>
      <c r="S1690" s="73">
        <v>9</v>
      </c>
    </row>
    <row r="1691" spans="1:19">
      <c r="A1691" s="73">
        <v>1690</v>
      </c>
      <c r="C1691" s="73" t="s">
        <v>4333</v>
      </c>
      <c r="E1691" s="73">
        <v>2</v>
      </c>
      <c r="H1691" s="73">
        <v>1688</v>
      </c>
      <c r="I1691" s="73">
        <v>10</v>
      </c>
      <c r="K1691" s="73">
        <v>1689</v>
      </c>
      <c r="L1691" s="73">
        <v>2</v>
      </c>
      <c r="N1691" s="73">
        <v>3</v>
      </c>
      <c r="O1691" s="73">
        <v>3</v>
      </c>
      <c r="P1691" s="73">
        <v>168</v>
      </c>
      <c r="R1691" s="73">
        <v>4</v>
      </c>
      <c r="S1691" s="73">
        <v>1</v>
      </c>
    </row>
    <row r="1692" spans="1:19">
      <c r="A1692" s="73">
        <v>1691</v>
      </c>
      <c r="C1692" s="73" t="s">
        <v>4334</v>
      </c>
      <c r="E1692" s="73">
        <v>2</v>
      </c>
      <c r="H1692" s="73">
        <v>1688</v>
      </c>
      <c r="K1692" s="73">
        <v>1689</v>
      </c>
      <c r="N1692" s="73">
        <v>6</v>
      </c>
      <c r="O1692" s="73">
        <v>3</v>
      </c>
      <c r="P1692" s="73">
        <v>168</v>
      </c>
      <c r="S1692" s="73">
        <v>1</v>
      </c>
    </row>
    <row r="1693" spans="1:19">
      <c r="A1693" s="73">
        <v>1692</v>
      </c>
      <c r="C1693" s="73" t="s">
        <v>4335</v>
      </c>
      <c r="E1693" s="73">
        <v>2</v>
      </c>
      <c r="H1693" s="73">
        <v>1688</v>
      </c>
      <c r="K1693" s="73">
        <v>1689</v>
      </c>
      <c r="N1693" s="73">
        <v>6</v>
      </c>
      <c r="O1693" s="73">
        <v>3</v>
      </c>
      <c r="P1693" s="73">
        <v>168</v>
      </c>
      <c r="S1693" s="73">
        <v>1</v>
      </c>
    </row>
    <row r="1694" spans="1:19">
      <c r="A1694" s="73">
        <v>1693</v>
      </c>
      <c r="C1694" s="73" t="s">
        <v>4336</v>
      </c>
      <c r="E1694" s="73">
        <v>2</v>
      </c>
      <c r="H1694" s="73">
        <v>1688</v>
      </c>
      <c r="K1694" s="73">
        <v>1688</v>
      </c>
      <c r="N1694" s="73">
        <v>9</v>
      </c>
      <c r="O1694" s="73">
        <v>3</v>
      </c>
      <c r="P1694" s="73">
        <v>168</v>
      </c>
      <c r="S1694" s="73">
        <v>0</v>
      </c>
    </row>
    <row r="1695" spans="1:19">
      <c r="A1695" s="73">
        <v>1694</v>
      </c>
      <c r="B1695" s="73" t="s">
        <v>4337</v>
      </c>
      <c r="C1695" s="73" t="s">
        <v>4338</v>
      </c>
      <c r="E1695" s="73">
        <v>2</v>
      </c>
      <c r="G1695" s="73">
        <v>2000</v>
      </c>
      <c r="H1695" s="73">
        <v>1689</v>
      </c>
      <c r="K1695" s="73">
        <v>1689</v>
      </c>
      <c r="N1695" s="73">
        <v>4</v>
      </c>
      <c r="O1695" s="73">
        <v>3</v>
      </c>
      <c r="P1695" s="73">
        <v>168</v>
      </c>
      <c r="S1695" s="73">
        <v>0</v>
      </c>
    </row>
    <row r="1696" spans="1:19">
      <c r="A1696" s="73">
        <v>1695</v>
      </c>
      <c r="B1696" s="73" t="s">
        <v>4339</v>
      </c>
      <c r="C1696" s="73" t="s">
        <v>4340</v>
      </c>
      <c r="E1696" s="73">
        <v>2</v>
      </c>
      <c r="H1696" s="73">
        <v>1689</v>
      </c>
      <c r="K1696" s="73">
        <v>1689</v>
      </c>
      <c r="N1696" s="73">
        <v>4</v>
      </c>
      <c r="O1696" s="73">
        <v>3</v>
      </c>
      <c r="P1696" s="73">
        <v>168</v>
      </c>
      <c r="S1696" s="73">
        <v>0</v>
      </c>
    </row>
    <row r="1697" spans="1:19">
      <c r="A1697" s="73">
        <v>1696</v>
      </c>
      <c r="B1697" s="73" t="s">
        <v>4341</v>
      </c>
      <c r="C1697" s="73" t="s">
        <v>4342</v>
      </c>
      <c r="E1697" s="73">
        <v>2</v>
      </c>
      <c r="G1697" s="73">
        <v>200</v>
      </c>
      <c r="H1697" s="73">
        <v>1689</v>
      </c>
      <c r="K1697" s="73">
        <v>1689</v>
      </c>
      <c r="L1697" s="73">
        <v>8</v>
      </c>
      <c r="M1697" s="73">
        <v>27</v>
      </c>
      <c r="N1697" s="73">
        <v>9</v>
      </c>
      <c r="O1697" s="73">
        <v>3</v>
      </c>
      <c r="P1697" s="73">
        <v>168</v>
      </c>
      <c r="S1697" s="73">
        <v>0</v>
      </c>
    </row>
    <row r="1698" spans="1:19">
      <c r="A1698" s="73">
        <v>1697</v>
      </c>
      <c r="B1698" s="73" t="s">
        <v>4343</v>
      </c>
      <c r="C1698" s="73" t="s">
        <v>4344</v>
      </c>
      <c r="E1698" s="73">
        <v>2</v>
      </c>
      <c r="H1698" s="73">
        <v>1689</v>
      </c>
      <c r="I1698" s="73">
        <v>6</v>
      </c>
      <c r="K1698" s="73">
        <v>1690</v>
      </c>
      <c r="N1698" s="73">
        <v>3</v>
      </c>
      <c r="O1698" s="73">
        <v>3</v>
      </c>
      <c r="P1698" s="73">
        <v>168</v>
      </c>
      <c r="S1698" s="73">
        <v>1</v>
      </c>
    </row>
    <row r="1699" spans="1:19">
      <c r="A1699" s="73">
        <v>1698</v>
      </c>
      <c r="B1699" s="73" t="s">
        <v>4345</v>
      </c>
      <c r="C1699" s="73" t="s">
        <v>4346</v>
      </c>
      <c r="E1699" s="73">
        <v>3</v>
      </c>
      <c r="H1699" s="73">
        <v>1689</v>
      </c>
      <c r="I1699" s="73">
        <v>3</v>
      </c>
      <c r="K1699" s="73">
        <v>1691</v>
      </c>
      <c r="L1699" s="73">
        <v>10</v>
      </c>
      <c r="M1699" s="73">
        <v>13</v>
      </c>
      <c r="N1699" s="73">
        <v>3</v>
      </c>
      <c r="O1699" s="73">
        <v>3</v>
      </c>
      <c r="P1699" s="73">
        <v>168</v>
      </c>
      <c r="R1699" s="73">
        <v>31</v>
      </c>
      <c r="S1699" s="73">
        <v>2</v>
      </c>
    </row>
    <row r="1700" spans="1:19">
      <c r="A1700" s="73">
        <v>1699</v>
      </c>
      <c r="C1700" s="73" t="s">
        <v>4347</v>
      </c>
      <c r="E1700" s="73">
        <v>2</v>
      </c>
      <c r="H1700" s="73">
        <v>1689</v>
      </c>
      <c r="K1700" s="73">
        <v>1691</v>
      </c>
      <c r="L1700" s="73">
        <v>3</v>
      </c>
      <c r="M1700" s="73">
        <v>30</v>
      </c>
      <c r="N1700" s="73">
        <v>1</v>
      </c>
      <c r="O1700" s="73">
        <v>3</v>
      </c>
      <c r="P1700" s="73">
        <v>168</v>
      </c>
      <c r="S1700" s="73">
        <v>2</v>
      </c>
    </row>
    <row r="1701" spans="1:19">
      <c r="A1701" s="73">
        <v>1700</v>
      </c>
      <c r="C1701" s="73" t="s">
        <v>4348</v>
      </c>
      <c r="E1701" s="73">
        <v>4</v>
      </c>
      <c r="H1701" s="73">
        <v>1689</v>
      </c>
      <c r="K1701" s="73">
        <v>1702</v>
      </c>
      <c r="N1701" s="73">
        <v>6</v>
      </c>
      <c r="O1701" s="73">
        <v>3</v>
      </c>
      <c r="P1701" s="73">
        <v>168</v>
      </c>
      <c r="S1701" s="73">
        <v>13</v>
      </c>
    </row>
    <row r="1702" spans="1:19">
      <c r="A1702" s="73">
        <v>1701</v>
      </c>
      <c r="C1702" s="73" t="s">
        <v>4349</v>
      </c>
      <c r="E1702" s="73">
        <v>2</v>
      </c>
      <c r="H1702" s="73">
        <v>1689</v>
      </c>
      <c r="K1702" s="73">
        <v>1693</v>
      </c>
      <c r="N1702" s="73">
        <v>7</v>
      </c>
      <c r="O1702" s="73">
        <v>3</v>
      </c>
      <c r="P1702" s="73">
        <v>168</v>
      </c>
      <c r="S1702" s="73">
        <v>4</v>
      </c>
    </row>
    <row r="1703" spans="1:19">
      <c r="A1703" s="73">
        <v>1702</v>
      </c>
      <c r="C1703" s="73" t="s">
        <v>4350</v>
      </c>
      <c r="E1703" s="73">
        <v>2</v>
      </c>
      <c r="H1703" s="73">
        <v>1690</v>
      </c>
      <c r="K1703" s="73">
        <v>1690</v>
      </c>
      <c r="N1703" s="73">
        <v>8</v>
      </c>
      <c r="O1703" s="73">
        <v>3</v>
      </c>
      <c r="P1703" s="73">
        <v>169</v>
      </c>
      <c r="S1703" s="73">
        <v>0</v>
      </c>
    </row>
    <row r="1704" spans="1:19">
      <c r="A1704" s="73">
        <v>1703</v>
      </c>
      <c r="C1704" s="73" t="s">
        <v>4351</v>
      </c>
      <c r="E1704" s="73">
        <v>2</v>
      </c>
      <c r="H1704" s="73">
        <v>1690</v>
      </c>
      <c r="K1704" s="73">
        <v>1690</v>
      </c>
      <c r="N1704" s="73">
        <v>9</v>
      </c>
      <c r="O1704" s="73">
        <v>3</v>
      </c>
      <c r="P1704" s="73">
        <v>169</v>
      </c>
      <c r="S1704" s="73">
        <v>0</v>
      </c>
    </row>
    <row r="1705" spans="1:19">
      <c r="A1705" s="73">
        <v>1704</v>
      </c>
      <c r="C1705" s="73" t="s">
        <v>4352</v>
      </c>
      <c r="E1705" s="73">
        <v>2</v>
      </c>
      <c r="H1705" s="73">
        <v>1690</v>
      </c>
      <c r="K1705" s="73">
        <v>1692</v>
      </c>
      <c r="N1705" s="73">
        <v>9</v>
      </c>
      <c r="O1705" s="73">
        <v>3</v>
      </c>
      <c r="P1705" s="73">
        <v>169</v>
      </c>
      <c r="S1705" s="73">
        <v>2</v>
      </c>
    </row>
    <row r="1706" spans="1:19">
      <c r="A1706" s="73">
        <v>1705</v>
      </c>
      <c r="C1706" s="73" t="s">
        <v>4353</v>
      </c>
      <c r="D1706" s="73">
        <v>710</v>
      </c>
      <c r="E1706" s="73">
        <v>3</v>
      </c>
      <c r="H1706" s="73">
        <v>1690</v>
      </c>
      <c r="I1706" s="73">
        <v>8</v>
      </c>
      <c r="K1706" s="73">
        <v>1697</v>
      </c>
      <c r="L1706" s="73">
        <v>4</v>
      </c>
      <c r="M1706" s="73">
        <v>4</v>
      </c>
      <c r="N1706" s="73">
        <v>12</v>
      </c>
      <c r="O1706" s="73">
        <v>3</v>
      </c>
      <c r="P1706" s="73">
        <v>169</v>
      </c>
      <c r="R1706" s="73">
        <v>80</v>
      </c>
      <c r="S1706" s="73">
        <v>7</v>
      </c>
    </row>
    <row r="1707" spans="1:19">
      <c r="A1707" s="73">
        <v>1706</v>
      </c>
      <c r="C1707" s="73" t="s">
        <v>4354</v>
      </c>
      <c r="E1707" s="73">
        <v>3</v>
      </c>
      <c r="H1707" s="73">
        <v>1691</v>
      </c>
      <c r="K1707" s="73">
        <v>1691</v>
      </c>
      <c r="N1707" s="73">
        <v>9</v>
      </c>
      <c r="O1707" s="73">
        <v>3</v>
      </c>
      <c r="P1707" s="73">
        <v>169</v>
      </c>
      <c r="S1707" s="73">
        <v>0</v>
      </c>
    </row>
    <row r="1708" spans="1:19">
      <c r="A1708" s="73">
        <v>1707</v>
      </c>
      <c r="B1708" s="73" t="s">
        <v>4355</v>
      </c>
      <c r="C1708" s="73" t="s">
        <v>4356</v>
      </c>
      <c r="E1708" s="73">
        <v>2</v>
      </c>
      <c r="H1708" s="73">
        <v>1692</v>
      </c>
      <c r="I1708" s="73">
        <v>2</v>
      </c>
      <c r="J1708" s="73">
        <v>13</v>
      </c>
      <c r="K1708" s="73">
        <v>1692</v>
      </c>
      <c r="L1708" s="73">
        <v>2</v>
      </c>
      <c r="M1708" s="73">
        <v>13</v>
      </c>
      <c r="N1708" s="73">
        <v>3</v>
      </c>
      <c r="O1708" s="73">
        <v>3</v>
      </c>
      <c r="P1708" s="73">
        <v>169</v>
      </c>
      <c r="Q1708" s="73">
        <v>0</v>
      </c>
      <c r="R1708" s="73">
        <v>0</v>
      </c>
      <c r="S1708" s="73">
        <v>0</v>
      </c>
    </row>
    <row r="1709" spans="1:19">
      <c r="A1709" s="73">
        <v>1708</v>
      </c>
      <c r="C1709" s="73" t="s">
        <v>4357</v>
      </c>
      <c r="E1709" s="73">
        <v>2</v>
      </c>
      <c r="G1709" s="73">
        <v>3750</v>
      </c>
      <c r="H1709" s="73">
        <v>1693</v>
      </c>
      <c r="K1709" s="73">
        <v>1694</v>
      </c>
      <c r="N1709" s="73">
        <v>6</v>
      </c>
      <c r="O1709" s="73">
        <v>3</v>
      </c>
      <c r="P1709" s="73">
        <v>169</v>
      </c>
      <c r="S1709" s="73">
        <v>1</v>
      </c>
    </row>
    <row r="1710" spans="1:19">
      <c r="A1710" s="73">
        <v>1709</v>
      </c>
      <c r="C1710" s="73" t="s">
        <v>4358</v>
      </c>
      <c r="E1710" s="73">
        <v>2</v>
      </c>
      <c r="H1710" s="73">
        <v>1693</v>
      </c>
      <c r="K1710" s="73">
        <v>1693</v>
      </c>
      <c r="N1710" s="73">
        <v>7</v>
      </c>
      <c r="O1710" s="73">
        <v>3</v>
      </c>
      <c r="P1710" s="73">
        <v>169</v>
      </c>
      <c r="S1710" s="73">
        <v>0</v>
      </c>
    </row>
    <row r="1711" spans="1:19">
      <c r="A1711" s="73">
        <v>1710</v>
      </c>
      <c r="C1711" s="73" t="s">
        <v>4359</v>
      </c>
      <c r="E1711" s="73">
        <v>3</v>
      </c>
      <c r="H1711" s="73">
        <v>1693</v>
      </c>
      <c r="K1711" s="73">
        <v>1693</v>
      </c>
      <c r="N1711" s="73">
        <v>8</v>
      </c>
      <c r="O1711" s="73">
        <v>3</v>
      </c>
      <c r="P1711" s="73">
        <v>169</v>
      </c>
      <c r="S1711" s="73">
        <v>0</v>
      </c>
    </row>
    <row r="1712" spans="1:19">
      <c r="A1712" s="73">
        <v>1711</v>
      </c>
      <c r="C1712" s="73" t="s">
        <v>4360</v>
      </c>
      <c r="E1712" s="73">
        <v>2</v>
      </c>
      <c r="H1712" s="73">
        <v>1693</v>
      </c>
      <c r="K1712" s="73">
        <v>1693</v>
      </c>
      <c r="N1712" s="73">
        <v>10</v>
      </c>
      <c r="O1712" s="73">
        <v>3</v>
      </c>
      <c r="P1712" s="73">
        <v>169</v>
      </c>
      <c r="S1712" s="73">
        <v>0</v>
      </c>
    </row>
    <row r="1713" spans="1:19">
      <c r="A1713" s="73">
        <v>1712</v>
      </c>
      <c r="C1713" s="73" t="s">
        <v>4361</v>
      </c>
      <c r="E1713" s="73">
        <v>3</v>
      </c>
      <c r="H1713" s="73">
        <v>1694</v>
      </c>
      <c r="K1713" s="73">
        <v>1694</v>
      </c>
      <c r="N1713" s="73">
        <v>6</v>
      </c>
      <c r="O1713" s="73">
        <v>3</v>
      </c>
      <c r="P1713" s="73">
        <v>169</v>
      </c>
      <c r="S1713" s="73">
        <v>0</v>
      </c>
    </row>
    <row r="1714" spans="1:19">
      <c r="A1714" s="73">
        <v>1713</v>
      </c>
      <c r="C1714" s="73" t="s">
        <v>4362</v>
      </c>
      <c r="E1714" s="73">
        <v>2</v>
      </c>
      <c r="H1714" s="73">
        <v>1694</v>
      </c>
      <c r="K1714" s="73">
        <v>1694</v>
      </c>
      <c r="N1714" s="73">
        <v>7</v>
      </c>
      <c r="O1714" s="73">
        <v>3</v>
      </c>
      <c r="P1714" s="73">
        <v>169</v>
      </c>
      <c r="S1714" s="73">
        <v>0</v>
      </c>
    </row>
    <row r="1715" spans="1:19">
      <c r="A1715" s="73">
        <v>1714</v>
      </c>
      <c r="C1715" s="73" t="s">
        <v>4363</v>
      </c>
      <c r="E1715" s="73">
        <v>2</v>
      </c>
      <c r="H1715" s="73">
        <v>1694</v>
      </c>
      <c r="K1715" s="73">
        <v>1694</v>
      </c>
      <c r="N1715" s="73">
        <v>8</v>
      </c>
      <c r="O1715" s="73">
        <v>3</v>
      </c>
      <c r="P1715" s="73">
        <v>169</v>
      </c>
      <c r="S1715" s="73">
        <v>0</v>
      </c>
    </row>
    <row r="1716" spans="1:19">
      <c r="A1716" s="73">
        <v>1715</v>
      </c>
      <c r="B1716" s="73" t="s">
        <v>4364</v>
      </c>
      <c r="C1716" s="73" t="s">
        <v>4365</v>
      </c>
      <c r="E1716" s="73">
        <v>2</v>
      </c>
      <c r="F1716" s="73">
        <v>30000</v>
      </c>
      <c r="G1716" s="73">
        <v>30000</v>
      </c>
      <c r="H1716" s="73">
        <v>1695</v>
      </c>
      <c r="K1716" s="73">
        <v>1700</v>
      </c>
      <c r="N1716" s="73">
        <v>4</v>
      </c>
      <c r="O1716" s="73">
        <v>3</v>
      </c>
      <c r="P1716" s="73">
        <v>169</v>
      </c>
      <c r="S1716" s="73">
        <v>5</v>
      </c>
    </row>
    <row r="1717" spans="1:19">
      <c r="A1717" s="73">
        <v>1716</v>
      </c>
      <c r="C1717" s="73" t="s">
        <v>4366</v>
      </c>
      <c r="E1717" s="73">
        <v>2</v>
      </c>
      <c r="H1717" s="73">
        <v>1695</v>
      </c>
      <c r="K1717" s="73">
        <v>1695</v>
      </c>
      <c r="N1717" s="73">
        <v>8</v>
      </c>
      <c r="O1717" s="73">
        <v>3</v>
      </c>
      <c r="P1717" s="73">
        <v>169</v>
      </c>
      <c r="S1717" s="73">
        <v>0</v>
      </c>
    </row>
    <row r="1718" spans="1:19">
      <c r="A1718" s="73">
        <v>1717</v>
      </c>
      <c r="C1718" s="73" t="s">
        <v>4367</v>
      </c>
      <c r="E1718" s="73">
        <v>2</v>
      </c>
      <c r="H1718" s="73">
        <v>1695</v>
      </c>
      <c r="K1718" s="73">
        <v>1696</v>
      </c>
      <c r="N1718" s="73">
        <v>9</v>
      </c>
      <c r="O1718" s="73">
        <v>3</v>
      </c>
      <c r="P1718" s="73">
        <v>169</v>
      </c>
      <c r="S1718" s="73">
        <v>1</v>
      </c>
    </row>
    <row r="1719" spans="1:19">
      <c r="A1719" s="73">
        <v>1718</v>
      </c>
      <c r="C1719" s="73" t="s">
        <v>4368</v>
      </c>
      <c r="E1719" s="73">
        <v>2</v>
      </c>
      <c r="H1719" s="73">
        <v>1695</v>
      </c>
      <c r="K1719" s="73">
        <v>1698</v>
      </c>
      <c r="N1719" s="73">
        <v>9</v>
      </c>
      <c r="O1719" s="73">
        <v>3</v>
      </c>
      <c r="P1719" s="73">
        <v>169</v>
      </c>
      <c r="S1719" s="73">
        <v>3</v>
      </c>
    </row>
    <row r="1720" spans="1:19">
      <c r="A1720" s="73">
        <v>1719</v>
      </c>
      <c r="C1720" s="73" t="s">
        <v>4369</v>
      </c>
      <c r="E1720" s="73">
        <v>2</v>
      </c>
      <c r="G1720" s="73">
        <v>11200</v>
      </c>
      <c r="H1720" s="73">
        <v>1696</v>
      </c>
      <c r="K1720" s="73">
        <v>1697</v>
      </c>
      <c r="N1720" s="73">
        <v>3</v>
      </c>
      <c r="O1720" s="73">
        <v>3</v>
      </c>
      <c r="P1720" s="73">
        <v>169</v>
      </c>
      <c r="S1720" s="73">
        <v>1</v>
      </c>
    </row>
    <row r="1721" spans="1:19">
      <c r="A1721" s="73">
        <v>1720</v>
      </c>
      <c r="C1721" s="73" t="s">
        <v>4370</v>
      </c>
      <c r="E1721" s="73">
        <v>2</v>
      </c>
      <c r="H1721" s="73">
        <v>1696</v>
      </c>
      <c r="K1721" s="73">
        <v>1696</v>
      </c>
      <c r="N1721" s="73">
        <v>6</v>
      </c>
      <c r="O1721" s="73">
        <v>3</v>
      </c>
      <c r="P1721" s="73">
        <v>169</v>
      </c>
      <c r="S1721" s="73">
        <v>0</v>
      </c>
    </row>
    <row r="1722" spans="1:19">
      <c r="A1722" s="73">
        <v>1721</v>
      </c>
      <c r="C1722" s="73" t="s">
        <v>4371</v>
      </c>
      <c r="E1722" s="73">
        <v>2</v>
      </c>
      <c r="H1722" s="73">
        <v>1696</v>
      </c>
      <c r="K1722" s="73">
        <v>1696</v>
      </c>
      <c r="N1722" s="73">
        <v>7</v>
      </c>
      <c r="O1722" s="73">
        <v>3</v>
      </c>
      <c r="P1722" s="73">
        <v>169</v>
      </c>
      <c r="S1722" s="73">
        <v>0</v>
      </c>
    </row>
    <row r="1723" spans="1:19">
      <c r="A1723" s="73">
        <v>1722</v>
      </c>
      <c r="C1723" s="73" t="s">
        <v>4372</v>
      </c>
      <c r="E1723" s="73">
        <v>2</v>
      </c>
      <c r="F1723" s="73">
        <v>2500</v>
      </c>
      <c r="G1723" s="73">
        <v>2500</v>
      </c>
      <c r="H1723" s="73">
        <v>1696</v>
      </c>
      <c r="I1723" s="73">
        <v>3</v>
      </c>
      <c r="K1723" s="73">
        <v>1698</v>
      </c>
      <c r="L1723" s="73">
        <v>12</v>
      </c>
      <c r="N1723" s="73">
        <v>8</v>
      </c>
      <c r="O1723" s="73">
        <v>3</v>
      </c>
      <c r="P1723" s="73">
        <v>169</v>
      </c>
      <c r="R1723" s="73">
        <v>33</v>
      </c>
      <c r="S1723" s="73">
        <v>2</v>
      </c>
    </row>
    <row r="1724" spans="1:19">
      <c r="A1724" s="73">
        <v>1723</v>
      </c>
      <c r="C1724" s="73" t="s">
        <v>4373</v>
      </c>
      <c r="E1724" s="73">
        <v>2</v>
      </c>
      <c r="H1724" s="73">
        <v>1696</v>
      </c>
      <c r="K1724" s="73">
        <v>1696</v>
      </c>
      <c r="N1724" s="73">
        <v>9</v>
      </c>
      <c r="O1724" s="73">
        <v>3</v>
      </c>
      <c r="P1724" s="73">
        <v>169</v>
      </c>
      <c r="S1724" s="73">
        <v>0</v>
      </c>
    </row>
    <row r="1725" spans="1:19">
      <c r="A1725" s="73">
        <v>1724</v>
      </c>
      <c r="C1725" s="73" t="s">
        <v>4374</v>
      </c>
      <c r="E1725" s="73">
        <v>2</v>
      </c>
      <c r="H1725" s="73">
        <v>1696</v>
      </c>
      <c r="K1725" s="73">
        <v>1697</v>
      </c>
      <c r="N1725" s="73">
        <v>9</v>
      </c>
      <c r="O1725" s="73">
        <v>3</v>
      </c>
      <c r="P1725" s="73">
        <v>169</v>
      </c>
      <c r="S1725" s="73">
        <v>1</v>
      </c>
    </row>
    <row r="1726" spans="1:19">
      <c r="A1726" s="73">
        <v>1725</v>
      </c>
      <c r="C1726" s="73" t="s">
        <v>4375</v>
      </c>
      <c r="E1726" s="73">
        <v>2</v>
      </c>
      <c r="H1726" s="73">
        <v>1697</v>
      </c>
      <c r="K1726" s="73">
        <v>1697</v>
      </c>
      <c r="N1726" s="73">
        <v>6</v>
      </c>
      <c r="O1726" s="73">
        <v>3</v>
      </c>
      <c r="P1726" s="73">
        <v>169</v>
      </c>
      <c r="S1726" s="73">
        <v>0</v>
      </c>
    </row>
    <row r="1727" spans="1:19">
      <c r="A1727" s="73">
        <v>1726</v>
      </c>
      <c r="C1727" s="73" t="s">
        <v>4376</v>
      </c>
      <c r="E1727" s="73">
        <v>2</v>
      </c>
      <c r="H1727" s="73">
        <v>1697</v>
      </c>
      <c r="K1727" s="73">
        <v>1697</v>
      </c>
      <c r="N1727" s="73">
        <v>7</v>
      </c>
      <c r="O1727" s="73">
        <v>3</v>
      </c>
      <c r="P1727" s="73">
        <v>169</v>
      </c>
      <c r="S1727" s="73">
        <v>0</v>
      </c>
    </row>
    <row r="1728" spans="1:19">
      <c r="A1728" s="73">
        <v>1727</v>
      </c>
      <c r="C1728" s="73" t="s">
        <v>4377</v>
      </c>
      <c r="E1728" s="73">
        <v>2</v>
      </c>
      <c r="H1728" s="73">
        <v>1697</v>
      </c>
      <c r="K1728" s="73">
        <v>1697</v>
      </c>
      <c r="N1728" s="73">
        <v>7</v>
      </c>
      <c r="O1728" s="73">
        <v>3</v>
      </c>
      <c r="P1728" s="73">
        <v>169</v>
      </c>
      <c r="S1728" s="73">
        <v>0</v>
      </c>
    </row>
    <row r="1729" spans="1:19">
      <c r="A1729" s="73">
        <v>1728</v>
      </c>
      <c r="B1729" s="73" t="s">
        <v>4378</v>
      </c>
      <c r="C1729" s="73" t="s">
        <v>4379</v>
      </c>
      <c r="E1729" s="73">
        <v>2</v>
      </c>
      <c r="H1729" s="73">
        <v>1698</v>
      </c>
      <c r="K1729" s="73">
        <v>1698</v>
      </c>
      <c r="L1729" s="73">
        <v>10</v>
      </c>
      <c r="N1729" s="73">
        <v>4</v>
      </c>
      <c r="O1729" s="73">
        <v>3</v>
      </c>
      <c r="P1729" s="73">
        <v>169</v>
      </c>
      <c r="S1729" s="73">
        <v>0</v>
      </c>
    </row>
    <row r="1730" spans="1:19">
      <c r="A1730" s="73">
        <v>1729</v>
      </c>
      <c r="C1730" s="73" t="s">
        <v>4380</v>
      </c>
      <c r="E1730" s="73">
        <v>2</v>
      </c>
      <c r="H1730" s="73">
        <v>1698</v>
      </c>
      <c r="K1730" s="73">
        <v>1698</v>
      </c>
      <c r="N1730" s="73">
        <v>7</v>
      </c>
      <c r="O1730" s="73">
        <v>3</v>
      </c>
      <c r="P1730" s="73">
        <v>169</v>
      </c>
      <c r="S1730" s="73">
        <v>0</v>
      </c>
    </row>
    <row r="1731" spans="1:19">
      <c r="A1731" s="73">
        <v>1730</v>
      </c>
      <c r="C1731" s="73" t="s">
        <v>4381</v>
      </c>
      <c r="E1731" s="73">
        <v>2</v>
      </c>
      <c r="H1731" s="73">
        <v>1698</v>
      </c>
      <c r="K1731" s="73">
        <v>1698</v>
      </c>
      <c r="N1731" s="73">
        <v>8</v>
      </c>
      <c r="O1731" s="73">
        <v>3</v>
      </c>
      <c r="P1731" s="73">
        <v>169</v>
      </c>
      <c r="S1731" s="73">
        <v>0</v>
      </c>
    </row>
    <row r="1732" spans="1:19">
      <c r="A1732" s="73">
        <v>1731</v>
      </c>
      <c r="C1732" s="73" t="s">
        <v>4382</v>
      </c>
      <c r="E1732" s="73">
        <v>2</v>
      </c>
      <c r="H1732" s="73">
        <v>1699</v>
      </c>
      <c r="K1732" s="73">
        <v>1699</v>
      </c>
      <c r="N1732" s="73">
        <v>4</v>
      </c>
      <c r="O1732" s="73">
        <v>3</v>
      </c>
      <c r="P1732" s="73">
        <v>169</v>
      </c>
      <c r="S1732" s="73">
        <v>0</v>
      </c>
    </row>
    <row r="1733" spans="1:19">
      <c r="A1733" s="73">
        <v>1732</v>
      </c>
      <c r="C1733" s="73" t="s">
        <v>4383</v>
      </c>
      <c r="E1733" s="73">
        <v>2</v>
      </c>
      <c r="H1733" s="73">
        <v>1699</v>
      </c>
      <c r="K1733" s="73">
        <v>1700</v>
      </c>
      <c r="N1733" s="73">
        <v>3</v>
      </c>
      <c r="O1733" s="73">
        <v>3</v>
      </c>
      <c r="P1733" s="73">
        <v>169</v>
      </c>
      <c r="S1733" s="73">
        <v>1</v>
      </c>
    </row>
    <row r="1734" spans="1:19">
      <c r="A1734" s="73">
        <v>1733</v>
      </c>
      <c r="C1734" s="73" t="s">
        <v>4384</v>
      </c>
      <c r="E1734" s="73">
        <v>2</v>
      </c>
      <c r="H1734" s="73">
        <v>1699</v>
      </c>
      <c r="K1734" s="73">
        <v>1701</v>
      </c>
      <c r="N1734" s="73">
        <v>7</v>
      </c>
      <c r="O1734" s="73">
        <v>3</v>
      </c>
      <c r="P1734" s="73">
        <v>169</v>
      </c>
      <c r="S1734" s="73">
        <v>2</v>
      </c>
    </row>
    <row r="1735" spans="1:19">
      <c r="A1735" s="73">
        <v>1734</v>
      </c>
      <c r="C1735" s="73" t="s">
        <v>4385</v>
      </c>
      <c r="E1735" s="73">
        <v>2</v>
      </c>
      <c r="H1735" s="73">
        <v>1699</v>
      </c>
      <c r="K1735" s="73">
        <v>1699</v>
      </c>
      <c r="N1735" s="73">
        <v>8</v>
      </c>
      <c r="O1735" s="73">
        <v>3</v>
      </c>
      <c r="P1735" s="73">
        <v>169</v>
      </c>
      <c r="S1735" s="73">
        <v>0</v>
      </c>
    </row>
    <row r="1736" spans="1:19">
      <c r="A1736" s="73">
        <v>1735</v>
      </c>
      <c r="B1736" s="74" t="s">
        <v>4386</v>
      </c>
      <c r="C1736" s="73" t="s">
        <v>4387</v>
      </c>
      <c r="E1736" s="73">
        <v>9</v>
      </c>
      <c r="F1736" s="73">
        <v>800000</v>
      </c>
      <c r="G1736" s="73">
        <v>800000</v>
      </c>
      <c r="H1736" s="73">
        <v>1700</v>
      </c>
      <c r="I1736" s="73">
        <v>3</v>
      </c>
      <c r="J1736" s="73">
        <v>12</v>
      </c>
      <c r="K1736" s="73">
        <v>1721</v>
      </c>
      <c r="L1736" s="73">
        <v>8</v>
      </c>
      <c r="M1736" s="73">
        <v>30</v>
      </c>
      <c r="N1736" s="73">
        <v>4</v>
      </c>
      <c r="O1736" s="73">
        <v>4</v>
      </c>
      <c r="P1736" s="73">
        <v>170</v>
      </c>
      <c r="Q1736" s="73">
        <v>7728</v>
      </c>
      <c r="R1736" s="73">
        <v>257</v>
      </c>
      <c r="S1736" s="73">
        <v>21</v>
      </c>
    </row>
    <row r="1737" spans="1:19">
      <c r="A1737" s="73">
        <v>1736</v>
      </c>
      <c r="C1737" s="73" t="s">
        <v>4388</v>
      </c>
      <c r="E1737" s="73">
        <v>3</v>
      </c>
      <c r="H1737" s="73">
        <v>1700</v>
      </c>
      <c r="I1737" s="73">
        <v>6</v>
      </c>
      <c r="K1737" s="73">
        <v>1706</v>
      </c>
      <c r="L1737" s="73">
        <v>9</v>
      </c>
      <c r="M1737" s="73">
        <v>24</v>
      </c>
      <c r="N1737" s="73">
        <v>4</v>
      </c>
      <c r="O1737" s="73">
        <v>4</v>
      </c>
      <c r="P1737" s="73">
        <v>170</v>
      </c>
      <c r="R1737" s="73">
        <v>75</v>
      </c>
      <c r="S1737" s="73">
        <v>6</v>
      </c>
    </row>
    <row r="1738" spans="1:19">
      <c r="A1738" s="73">
        <v>1737</v>
      </c>
      <c r="C1738" s="73" t="s">
        <v>4389</v>
      </c>
      <c r="E1738" s="73">
        <v>2</v>
      </c>
      <c r="H1738" s="73">
        <v>1700</v>
      </c>
      <c r="K1738" s="73">
        <v>1701</v>
      </c>
      <c r="N1738" s="73">
        <v>9</v>
      </c>
      <c r="O1738" s="73">
        <v>4</v>
      </c>
      <c r="P1738" s="73">
        <v>170</v>
      </c>
      <c r="S1738" s="73">
        <v>1</v>
      </c>
    </row>
    <row r="1739" spans="1:19">
      <c r="A1739" s="73">
        <v>1738</v>
      </c>
      <c r="B1739" s="74" t="s">
        <v>493</v>
      </c>
      <c r="C1739" s="73" t="s">
        <v>4390</v>
      </c>
      <c r="E1739" s="73">
        <v>10</v>
      </c>
      <c r="G1739" s="73">
        <v>1205000</v>
      </c>
      <c r="H1739" s="73">
        <v>1701</v>
      </c>
      <c r="I1739" s="73">
        <v>2</v>
      </c>
      <c r="K1739" s="73">
        <v>1714</v>
      </c>
      <c r="L1739" s="73">
        <v>9</v>
      </c>
      <c r="M1739" s="73">
        <v>11</v>
      </c>
      <c r="N1739" s="73">
        <v>3</v>
      </c>
      <c r="O1739" s="73">
        <v>4</v>
      </c>
      <c r="P1739" s="73">
        <v>170</v>
      </c>
      <c r="R1739" s="73">
        <v>163</v>
      </c>
      <c r="S1739" s="73">
        <v>13</v>
      </c>
    </row>
    <row r="1740" spans="1:19">
      <c r="A1740" s="73">
        <v>1739</v>
      </c>
      <c r="C1740" s="73" t="s">
        <v>4391</v>
      </c>
      <c r="E1740" s="73">
        <v>2</v>
      </c>
      <c r="H1740" s="73">
        <v>1701</v>
      </c>
      <c r="K1740" s="73">
        <v>1703</v>
      </c>
      <c r="N1740" s="73">
        <v>3</v>
      </c>
      <c r="O1740" s="73">
        <v>4</v>
      </c>
      <c r="P1740" s="73">
        <v>170</v>
      </c>
      <c r="S1740" s="73">
        <v>2</v>
      </c>
    </row>
    <row r="1741" spans="1:19">
      <c r="A1741" s="73">
        <v>1740</v>
      </c>
      <c r="C1741" s="73" t="s">
        <v>4392</v>
      </c>
      <c r="E1741" s="73">
        <v>2</v>
      </c>
      <c r="H1741" s="73">
        <v>1701</v>
      </c>
      <c r="K1741" s="73">
        <v>1701</v>
      </c>
      <c r="L1741" s="73">
        <v>4</v>
      </c>
      <c r="M1741" s="73">
        <v>28</v>
      </c>
      <c r="N1741" s="73">
        <v>6</v>
      </c>
      <c r="O1741" s="73">
        <v>4</v>
      </c>
      <c r="P1741" s="73">
        <v>170</v>
      </c>
      <c r="S1741" s="73">
        <v>0</v>
      </c>
    </row>
    <row r="1742" spans="1:19">
      <c r="A1742" s="73">
        <v>1741</v>
      </c>
      <c r="C1742" s="73" t="s">
        <v>4393</v>
      </c>
      <c r="E1742" s="73">
        <v>2</v>
      </c>
      <c r="H1742" s="73">
        <v>1701</v>
      </c>
      <c r="K1742" s="73">
        <v>1701</v>
      </c>
      <c r="N1742" s="73">
        <v>9</v>
      </c>
      <c r="O1742" s="73">
        <v>4</v>
      </c>
      <c r="P1742" s="73">
        <v>170</v>
      </c>
      <c r="S1742" s="73">
        <v>0</v>
      </c>
    </row>
    <row r="1743" spans="1:19">
      <c r="A1743" s="73">
        <v>1742</v>
      </c>
      <c r="C1743" s="73" t="s">
        <v>4394</v>
      </c>
      <c r="E1743" s="73">
        <v>2</v>
      </c>
      <c r="H1743" s="73">
        <v>1702</v>
      </c>
      <c r="K1743" s="73">
        <v>1702</v>
      </c>
      <c r="N1743" s="73">
        <v>1</v>
      </c>
      <c r="O1743" s="73">
        <v>4</v>
      </c>
      <c r="P1743" s="73">
        <v>170</v>
      </c>
      <c r="S1743" s="73">
        <v>0</v>
      </c>
    </row>
    <row r="1744" spans="1:19">
      <c r="A1744" s="73">
        <v>1743</v>
      </c>
      <c r="B1744" s="73" t="s">
        <v>4395</v>
      </c>
      <c r="C1744" s="73" t="s">
        <v>4396</v>
      </c>
      <c r="E1744" s="73">
        <v>2</v>
      </c>
      <c r="G1744" s="73">
        <v>4000</v>
      </c>
      <c r="H1744" s="73">
        <v>1702</v>
      </c>
      <c r="K1744" s="73">
        <v>1706</v>
      </c>
      <c r="N1744" s="73">
        <v>3</v>
      </c>
      <c r="O1744" s="73">
        <v>4</v>
      </c>
      <c r="P1744" s="73">
        <v>170</v>
      </c>
      <c r="S1744" s="73">
        <v>4</v>
      </c>
    </row>
    <row r="1745" spans="1:19">
      <c r="A1745" s="73">
        <v>1744</v>
      </c>
      <c r="B1745" s="73" t="s">
        <v>4397</v>
      </c>
      <c r="C1745" s="73" t="s">
        <v>4398</v>
      </c>
      <c r="E1745" s="73">
        <v>2</v>
      </c>
      <c r="G1745" s="73">
        <v>43200</v>
      </c>
      <c r="H1745" s="73">
        <v>1703</v>
      </c>
      <c r="K1745" s="73">
        <v>1711</v>
      </c>
      <c r="L1745" s="73">
        <v>5</v>
      </c>
      <c r="M1745" s="73">
        <v>1</v>
      </c>
      <c r="N1745" s="73">
        <v>4</v>
      </c>
      <c r="O1745" s="73">
        <v>4</v>
      </c>
      <c r="P1745" s="73">
        <v>170</v>
      </c>
      <c r="S1745" s="73">
        <v>8</v>
      </c>
    </row>
    <row r="1746" spans="1:19">
      <c r="A1746" s="73">
        <v>1745</v>
      </c>
      <c r="C1746" s="73" t="s">
        <v>4399</v>
      </c>
      <c r="E1746" s="73">
        <v>2</v>
      </c>
      <c r="H1746" s="73">
        <v>1703</v>
      </c>
      <c r="K1746" s="73">
        <v>1703</v>
      </c>
      <c r="N1746" s="73">
        <v>7</v>
      </c>
      <c r="O1746" s="73">
        <v>4</v>
      </c>
      <c r="P1746" s="73">
        <v>170</v>
      </c>
      <c r="S1746" s="73">
        <v>0</v>
      </c>
    </row>
    <row r="1747" spans="1:19">
      <c r="A1747" s="73">
        <v>1746</v>
      </c>
      <c r="C1747" s="73" t="s">
        <v>4400</v>
      </c>
      <c r="E1747" s="73">
        <v>2</v>
      </c>
      <c r="H1747" s="73">
        <v>1703</v>
      </c>
      <c r="K1747" s="73">
        <v>1703</v>
      </c>
      <c r="N1747" s="73">
        <v>8</v>
      </c>
      <c r="O1747" s="73">
        <v>4</v>
      </c>
      <c r="P1747" s="73">
        <v>170</v>
      </c>
      <c r="S1747" s="73">
        <v>0</v>
      </c>
    </row>
    <row r="1748" spans="1:19">
      <c r="A1748" s="73">
        <v>1747</v>
      </c>
      <c r="C1748" s="73" t="s">
        <v>4401</v>
      </c>
      <c r="E1748" s="73">
        <v>2</v>
      </c>
      <c r="H1748" s="73">
        <v>1703</v>
      </c>
      <c r="K1748" s="73">
        <v>1703</v>
      </c>
      <c r="N1748" s="73">
        <v>9</v>
      </c>
      <c r="O1748" s="73">
        <v>4</v>
      </c>
      <c r="P1748" s="73">
        <v>170</v>
      </c>
      <c r="S1748" s="73">
        <v>0</v>
      </c>
    </row>
    <row r="1749" spans="1:19">
      <c r="A1749" s="73">
        <v>1748</v>
      </c>
      <c r="C1749" s="73" t="s">
        <v>4402</v>
      </c>
      <c r="E1749" s="73">
        <v>2</v>
      </c>
      <c r="H1749" s="73">
        <v>1703</v>
      </c>
      <c r="K1749" s="73">
        <v>1705</v>
      </c>
      <c r="N1749" s="73">
        <v>11</v>
      </c>
      <c r="O1749" s="73">
        <v>4</v>
      </c>
      <c r="P1749" s="73">
        <v>170</v>
      </c>
      <c r="S1749" s="73">
        <v>2</v>
      </c>
    </row>
    <row r="1750" spans="1:19">
      <c r="A1750" s="73">
        <v>1749</v>
      </c>
      <c r="C1750" s="73" t="s">
        <v>4403</v>
      </c>
      <c r="E1750" s="73">
        <v>3</v>
      </c>
      <c r="H1750" s="73">
        <v>1704</v>
      </c>
      <c r="I1750" s="73">
        <v>4</v>
      </c>
      <c r="K1750" s="73">
        <v>1704</v>
      </c>
      <c r="L1750" s="73">
        <v>4</v>
      </c>
      <c r="N1750" s="73">
        <v>1</v>
      </c>
      <c r="O1750" s="73">
        <v>4</v>
      </c>
      <c r="P1750" s="73">
        <v>170</v>
      </c>
      <c r="R1750" s="73">
        <v>0</v>
      </c>
      <c r="S1750" s="73">
        <v>0</v>
      </c>
    </row>
    <row r="1751" spans="1:19">
      <c r="A1751" s="73">
        <v>1750</v>
      </c>
      <c r="C1751" s="73" t="s">
        <v>4404</v>
      </c>
      <c r="E1751" s="73">
        <v>2</v>
      </c>
      <c r="H1751" s="73">
        <v>1704</v>
      </c>
      <c r="K1751" s="73">
        <v>1704</v>
      </c>
      <c r="N1751" s="73">
        <v>7</v>
      </c>
      <c r="O1751" s="73">
        <v>4</v>
      </c>
      <c r="P1751" s="73">
        <v>170</v>
      </c>
      <c r="S1751" s="73">
        <v>0</v>
      </c>
    </row>
    <row r="1752" spans="1:19">
      <c r="A1752" s="73">
        <v>1751</v>
      </c>
      <c r="C1752" s="73" t="s">
        <v>4405</v>
      </c>
      <c r="E1752" s="73">
        <v>2</v>
      </c>
      <c r="H1752" s="73">
        <v>1705</v>
      </c>
      <c r="I1752" s="73">
        <v>7</v>
      </c>
      <c r="K1752" s="73">
        <v>1711</v>
      </c>
      <c r="N1752" s="73">
        <v>4</v>
      </c>
      <c r="O1752" s="73">
        <v>4</v>
      </c>
      <c r="P1752" s="73">
        <v>170</v>
      </c>
      <c r="S1752" s="73">
        <v>6</v>
      </c>
    </row>
    <row r="1753" spans="1:19">
      <c r="A1753" s="73">
        <v>1752</v>
      </c>
      <c r="C1753" s="73" t="s">
        <v>4406</v>
      </c>
      <c r="E1753" s="73">
        <v>2</v>
      </c>
      <c r="H1753" s="73">
        <v>1705</v>
      </c>
      <c r="K1753" s="73">
        <v>1706</v>
      </c>
      <c r="N1753" s="73">
        <v>4</v>
      </c>
      <c r="O1753" s="73">
        <v>4</v>
      </c>
      <c r="P1753" s="73">
        <v>170</v>
      </c>
      <c r="S1753" s="73">
        <v>1</v>
      </c>
    </row>
    <row r="1754" spans="1:19">
      <c r="A1754" s="73">
        <v>1753</v>
      </c>
      <c r="B1754" s="73" t="s">
        <v>4407</v>
      </c>
      <c r="C1754" s="73" t="s">
        <v>4408</v>
      </c>
      <c r="E1754" s="73">
        <v>2</v>
      </c>
      <c r="H1754" s="73">
        <v>1705</v>
      </c>
      <c r="K1754" s="73">
        <v>1715</v>
      </c>
      <c r="N1754" s="73">
        <v>3</v>
      </c>
      <c r="O1754" s="73">
        <v>4</v>
      </c>
      <c r="P1754" s="73">
        <v>170</v>
      </c>
      <c r="S1754" s="73">
        <v>10</v>
      </c>
    </row>
    <row r="1755" spans="1:19">
      <c r="A1755" s="73">
        <v>1754</v>
      </c>
      <c r="C1755" s="73" t="s">
        <v>4409</v>
      </c>
      <c r="E1755" s="73">
        <v>2</v>
      </c>
      <c r="H1755" s="73">
        <v>1705</v>
      </c>
      <c r="K1755" s="73">
        <v>1705</v>
      </c>
      <c r="N1755" s="73">
        <v>6</v>
      </c>
      <c r="O1755" s="73">
        <v>4</v>
      </c>
      <c r="P1755" s="73">
        <v>170</v>
      </c>
      <c r="S1755" s="73">
        <v>0</v>
      </c>
    </row>
    <row r="1756" spans="1:19">
      <c r="A1756" s="73">
        <v>1755</v>
      </c>
      <c r="C1756" s="73" t="s">
        <v>4410</v>
      </c>
      <c r="E1756" s="73">
        <v>2</v>
      </c>
      <c r="H1756" s="73">
        <v>1705</v>
      </c>
      <c r="K1756" s="73">
        <v>1705</v>
      </c>
      <c r="N1756" s="73">
        <v>12</v>
      </c>
      <c r="O1756" s="73">
        <v>4</v>
      </c>
      <c r="P1756" s="73">
        <v>170</v>
      </c>
      <c r="S1756" s="73">
        <v>0</v>
      </c>
    </row>
    <row r="1757" spans="1:19">
      <c r="A1757" s="73">
        <v>1756</v>
      </c>
      <c r="C1757" s="73" t="s">
        <v>4411</v>
      </c>
      <c r="E1757" s="73">
        <v>2</v>
      </c>
      <c r="H1757" s="73">
        <v>1706</v>
      </c>
      <c r="K1757" s="73">
        <v>1707</v>
      </c>
      <c r="N1757" s="73">
        <v>9</v>
      </c>
      <c r="O1757" s="73">
        <v>4</v>
      </c>
      <c r="P1757" s="73">
        <v>170</v>
      </c>
      <c r="S1757" s="73">
        <v>1</v>
      </c>
    </row>
    <row r="1758" spans="1:19">
      <c r="A1758" s="73">
        <v>1757</v>
      </c>
      <c r="C1758" s="73" t="s">
        <v>4412</v>
      </c>
      <c r="E1758" s="73">
        <v>3</v>
      </c>
      <c r="H1758" s="73">
        <v>1707</v>
      </c>
      <c r="K1758" s="73">
        <v>1707</v>
      </c>
      <c r="N1758" s="73">
        <v>10</v>
      </c>
      <c r="O1758" s="73">
        <v>4</v>
      </c>
      <c r="P1758" s="73">
        <v>170</v>
      </c>
      <c r="S1758" s="73">
        <v>0</v>
      </c>
    </row>
    <row r="1759" spans="1:19">
      <c r="A1759" s="73">
        <v>1758</v>
      </c>
      <c r="B1759" s="73" t="s">
        <v>4413</v>
      </c>
      <c r="C1759" s="73" t="s">
        <v>4414</v>
      </c>
      <c r="E1759" s="73">
        <v>2</v>
      </c>
      <c r="G1759" s="73">
        <v>28500</v>
      </c>
      <c r="H1759" s="73">
        <v>1707</v>
      </c>
      <c r="I1759" s="73">
        <v>10</v>
      </c>
      <c r="J1759" s="73">
        <v>8</v>
      </c>
      <c r="K1759" s="73">
        <v>1708</v>
      </c>
      <c r="L1759" s="73">
        <v>11</v>
      </c>
      <c r="M1759" s="73">
        <v>4</v>
      </c>
      <c r="N1759" s="73">
        <v>4</v>
      </c>
      <c r="O1759" s="73">
        <v>4</v>
      </c>
      <c r="P1759" s="73">
        <v>170</v>
      </c>
      <c r="Q1759" s="73">
        <v>386</v>
      </c>
      <c r="R1759" s="73">
        <v>13</v>
      </c>
      <c r="S1759" s="73">
        <v>1</v>
      </c>
    </row>
    <row r="1760" spans="1:19">
      <c r="A1760" s="73">
        <v>1759</v>
      </c>
      <c r="C1760" s="73" t="s">
        <v>4415</v>
      </c>
      <c r="E1760" s="73">
        <v>2</v>
      </c>
      <c r="H1760" s="73">
        <v>1708</v>
      </c>
      <c r="K1760" s="73">
        <v>1708</v>
      </c>
      <c r="N1760" s="73">
        <v>6</v>
      </c>
      <c r="O1760" s="73">
        <v>4</v>
      </c>
      <c r="P1760" s="73">
        <v>170</v>
      </c>
      <c r="S1760" s="73">
        <v>0</v>
      </c>
    </row>
    <row r="1761" spans="1:19">
      <c r="A1761" s="73">
        <v>1760</v>
      </c>
      <c r="B1761" s="73" t="s">
        <v>4416</v>
      </c>
      <c r="C1761" s="73" t="s">
        <v>4417</v>
      </c>
      <c r="E1761" s="73">
        <v>2</v>
      </c>
      <c r="H1761" s="73">
        <v>1708</v>
      </c>
      <c r="K1761" s="73">
        <v>1708</v>
      </c>
      <c r="N1761" s="73">
        <v>2</v>
      </c>
      <c r="O1761" s="73">
        <v>4</v>
      </c>
      <c r="P1761" s="73">
        <v>170</v>
      </c>
      <c r="S1761" s="73">
        <v>0</v>
      </c>
    </row>
    <row r="1762" spans="1:19">
      <c r="A1762" s="73">
        <v>1761</v>
      </c>
      <c r="C1762" s="73" t="s">
        <v>4418</v>
      </c>
      <c r="E1762" s="73">
        <v>2</v>
      </c>
      <c r="H1762" s="73">
        <v>1708</v>
      </c>
      <c r="K1762" s="73">
        <v>1708</v>
      </c>
      <c r="N1762" s="73">
        <v>7</v>
      </c>
      <c r="O1762" s="73">
        <v>4</v>
      </c>
      <c r="P1762" s="73">
        <v>170</v>
      </c>
      <c r="S1762" s="73">
        <v>0</v>
      </c>
    </row>
    <row r="1763" spans="1:19">
      <c r="A1763" s="73">
        <v>1762</v>
      </c>
      <c r="C1763" s="73" t="s">
        <v>4419</v>
      </c>
      <c r="E1763" s="73">
        <v>2</v>
      </c>
      <c r="H1763" s="73">
        <v>1708</v>
      </c>
      <c r="K1763" s="73">
        <v>1709</v>
      </c>
      <c r="N1763" s="73">
        <v>9</v>
      </c>
      <c r="O1763" s="73">
        <v>4</v>
      </c>
      <c r="P1763" s="73">
        <v>170</v>
      </c>
      <c r="S1763" s="73">
        <v>1</v>
      </c>
    </row>
    <row r="1764" spans="1:19">
      <c r="A1764" s="73">
        <v>1763</v>
      </c>
      <c r="C1764" s="73" t="s">
        <v>4420</v>
      </c>
      <c r="E1764" s="73">
        <v>3</v>
      </c>
      <c r="H1764" s="73">
        <v>1708</v>
      </c>
      <c r="K1764" s="73">
        <v>1708</v>
      </c>
      <c r="N1764" s="73">
        <v>9</v>
      </c>
      <c r="O1764" s="73">
        <v>4</v>
      </c>
      <c r="P1764" s="73">
        <v>170</v>
      </c>
      <c r="S1764" s="73">
        <v>0</v>
      </c>
    </row>
    <row r="1765" spans="1:19">
      <c r="A1765" s="73">
        <v>1764</v>
      </c>
      <c r="C1765" s="73" t="s">
        <v>4421</v>
      </c>
      <c r="E1765" s="73">
        <v>2</v>
      </c>
      <c r="H1765" s="73">
        <v>1708</v>
      </c>
      <c r="K1765" s="73">
        <v>1715</v>
      </c>
      <c r="N1765" s="73">
        <v>9</v>
      </c>
      <c r="O1765" s="73">
        <v>4</v>
      </c>
      <c r="P1765" s="73">
        <v>170</v>
      </c>
      <c r="S1765" s="73">
        <v>7</v>
      </c>
    </row>
    <row r="1766" spans="1:19">
      <c r="A1766" s="73">
        <v>1765</v>
      </c>
      <c r="C1766" s="73" t="s">
        <v>4422</v>
      </c>
      <c r="E1766" s="73">
        <v>3</v>
      </c>
      <c r="H1766" s="73">
        <v>1709</v>
      </c>
      <c r="K1766" s="73">
        <v>1719</v>
      </c>
      <c r="N1766" s="73">
        <v>3</v>
      </c>
      <c r="O1766" s="73">
        <v>4</v>
      </c>
      <c r="P1766" s="73">
        <v>170</v>
      </c>
      <c r="S1766" s="73">
        <v>10</v>
      </c>
    </row>
    <row r="1767" spans="1:19">
      <c r="A1767" s="73">
        <v>1766</v>
      </c>
      <c r="C1767" s="73" t="s">
        <v>4423</v>
      </c>
      <c r="E1767" s="73">
        <v>2</v>
      </c>
      <c r="H1767" s="73">
        <v>1709</v>
      </c>
      <c r="K1767" s="73">
        <v>1720</v>
      </c>
      <c r="N1767" s="73">
        <v>3</v>
      </c>
      <c r="O1767" s="73">
        <v>4</v>
      </c>
      <c r="P1767" s="73">
        <v>170</v>
      </c>
      <c r="S1767" s="73">
        <v>11</v>
      </c>
    </row>
    <row r="1768" spans="1:19">
      <c r="A1768" s="73">
        <v>1767</v>
      </c>
      <c r="C1768" s="73" t="s">
        <v>4424</v>
      </c>
      <c r="E1768" s="73">
        <v>2</v>
      </c>
      <c r="H1768" s="73">
        <v>1709</v>
      </c>
      <c r="K1768" s="73">
        <v>1711</v>
      </c>
      <c r="N1768" s="73">
        <v>5</v>
      </c>
      <c r="O1768" s="73">
        <v>4</v>
      </c>
      <c r="P1768" s="73">
        <v>170</v>
      </c>
      <c r="S1768" s="73">
        <v>2</v>
      </c>
    </row>
    <row r="1769" spans="1:19">
      <c r="A1769" s="73">
        <v>1768</v>
      </c>
      <c r="C1769" s="73" t="s">
        <v>4425</v>
      </c>
      <c r="E1769" s="73">
        <v>2</v>
      </c>
      <c r="H1769" s="73">
        <v>1709</v>
      </c>
      <c r="K1769" s="73">
        <v>1709</v>
      </c>
      <c r="N1769" s="73">
        <v>12</v>
      </c>
      <c r="O1769" s="73">
        <v>4</v>
      </c>
      <c r="P1769" s="73">
        <v>170</v>
      </c>
      <c r="S1769" s="73">
        <v>0</v>
      </c>
    </row>
    <row r="1770" spans="1:19">
      <c r="A1770" s="73">
        <v>1769</v>
      </c>
      <c r="B1770" s="73" t="s">
        <v>4426</v>
      </c>
      <c r="C1770" s="73" t="s">
        <v>4427</v>
      </c>
      <c r="E1770" s="73">
        <v>3</v>
      </c>
      <c r="H1770" s="73">
        <v>1710</v>
      </c>
      <c r="K1770" s="73">
        <v>1711</v>
      </c>
      <c r="N1770" s="73">
        <v>2</v>
      </c>
      <c r="O1770" s="73">
        <v>4</v>
      </c>
      <c r="P1770" s="73">
        <v>171</v>
      </c>
      <c r="S1770" s="73">
        <v>1</v>
      </c>
    </row>
    <row r="1771" spans="1:19">
      <c r="A1771" s="73">
        <v>1770</v>
      </c>
      <c r="B1771" s="73" t="s">
        <v>4428</v>
      </c>
      <c r="C1771" s="73" t="s">
        <v>4429</v>
      </c>
      <c r="E1771" s="73">
        <v>2</v>
      </c>
      <c r="H1771" s="73">
        <v>1710</v>
      </c>
      <c r="I1771" s="73">
        <v>11</v>
      </c>
      <c r="J1771" s="73">
        <v>30</v>
      </c>
      <c r="K1771" s="73">
        <v>1711</v>
      </c>
      <c r="L1771" s="73">
        <v>7</v>
      </c>
      <c r="M1771" s="73">
        <v>21</v>
      </c>
      <c r="N1771" s="73">
        <v>4</v>
      </c>
      <c r="O1771" s="73">
        <v>4</v>
      </c>
      <c r="P1771" s="73">
        <v>171</v>
      </c>
      <c r="Q1771" s="73">
        <v>231</v>
      </c>
      <c r="R1771" s="73">
        <v>8</v>
      </c>
      <c r="S1771" s="73">
        <v>1</v>
      </c>
    </row>
    <row r="1772" spans="1:19">
      <c r="A1772" s="73">
        <v>1771</v>
      </c>
      <c r="C1772" s="73" t="s">
        <v>4430</v>
      </c>
      <c r="E1772" s="73">
        <v>2</v>
      </c>
      <c r="H1772" s="73">
        <v>1710</v>
      </c>
      <c r="K1772" s="73">
        <v>1710</v>
      </c>
      <c r="N1772" s="73">
        <v>9</v>
      </c>
      <c r="O1772" s="73">
        <v>4</v>
      </c>
      <c r="P1772" s="73">
        <v>171</v>
      </c>
      <c r="S1772" s="73">
        <v>0</v>
      </c>
    </row>
    <row r="1773" spans="1:19">
      <c r="A1773" s="73">
        <v>1772</v>
      </c>
      <c r="C1773" s="73" t="s">
        <v>4431</v>
      </c>
      <c r="E1773" s="73">
        <v>2</v>
      </c>
      <c r="G1773" s="73">
        <v>700</v>
      </c>
      <c r="H1773" s="73">
        <v>1710</v>
      </c>
      <c r="K1773" s="73">
        <v>1718</v>
      </c>
      <c r="N1773" s="73">
        <v>10</v>
      </c>
      <c r="O1773" s="73">
        <v>4</v>
      </c>
      <c r="P1773" s="73">
        <v>171</v>
      </c>
      <c r="S1773" s="73">
        <v>8</v>
      </c>
    </row>
    <row r="1774" spans="1:19">
      <c r="A1774" s="73">
        <v>1773</v>
      </c>
      <c r="B1774" s="73" t="s">
        <v>4432</v>
      </c>
      <c r="C1774" s="73" t="s">
        <v>4433</v>
      </c>
      <c r="E1774" s="73">
        <v>2</v>
      </c>
      <c r="H1774" s="73">
        <v>1711</v>
      </c>
      <c r="K1774" s="73">
        <v>1711</v>
      </c>
      <c r="N1774" s="73">
        <v>1</v>
      </c>
      <c r="O1774" s="73">
        <v>4</v>
      </c>
      <c r="P1774" s="73">
        <v>171</v>
      </c>
      <c r="S1774" s="73">
        <v>0</v>
      </c>
    </row>
    <row r="1775" spans="1:19">
      <c r="A1775" s="73">
        <v>1774</v>
      </c>
      <c r="C1775" s="73" t="s">
        <v>4434</v>
      </c>
      <c r="E1775" s="73">
        <v>2</v>
      </c>
      <c r="H1775" s="73">
        <v>1711</v>
      </c>
      <c r="K1775" s="73">
        <v>1711</v>
      </c>
      <c r="N1775" s="73">
        <v>1</v>
      </c>
      <c r="O1775" s="73">
        <v>4</v>
      </c>
      <c r="P1775" s="73">
        <v>171</v>
      </c>
      <c r="S1775" s="73">
        <v>0</v>
      </c>
    </row>
    <row r="1776" spans="1:19">
      <c r="A1776" s="73">
        <v>1775</v>
      </c>
      <c r="C1776" s="73" t="s">
        <v>4435</v>
      </c>
      <c r="E1776" s="73">
        <v>2</v>
      </c>
      <c r="G1776" s="73">
        <v>2000</v>
      </c>
      <c r="H1776" s="73">
        <v>1711</v>
      </c>
      <c r="K1776" s="73">
        <v>1711</v>
      </c>
      <c r="N1776" s="73">
        <v>4</v>
      </c>
      <c r="O1776" s="73">
        <v>4</v>
      </c>
      <c r="P1776" s="73">
        <v>171</v>
      </c>
      <c r="S1776" s="73">
        <v>0</v>
      </c>
    </row>
    <row r="1777" spans="1:19">
      <c r="A1777" s="73">
        <v>1776</v>
      </c>
      <c r="C1777" s="73" t="s">
        <v>4436</v>
      </c>
      <c r="E1777" s="73">
        <v>2</v>
      </c>
      <c r="H1777" s="73">
        <v>1711</v>
      </c>
      <c r="I1777" s="73">
        <v>4</v>
      </c>
      <c r="J1777" s="73">
        <v>22</v>
      </c>
      <c r="K1777" s="73">
        <v>1711</v>
      </c>
      <c r="L1777" s="73">
        <v>6</v>
      </c>
      <c r="M1777" s="73">
        <v>18</v>
      </c>
      <c r="N1777" s="73">
        <v>6</v>
      </c>
      <c r="O1777" s="73">
        <v>4</v>
      </c>
      <c r="P1777" s="73">
        <v>171</v>
      </c>
      <c r="Q1777" s="73">
        <v>56</v>
      </c>
      <c r="R1777" s="73">
        <v>2</v>
      </c>
      <c r="S1777" s="73">
        <v>0</v>
      </c>
    </row>
    <row r="1778" spans="1:19">
      <c r="A1778" s="73">
        <v>1777</v>
      </c>
      <c r="C1778" s="73" t="s">
        <v>4437</v>
      </c>
      <c r="E1778" s="73">
        <v>3</v>
      </c>
      <c r="H1778" s="73">
        <v>1711</v>
      </c>
      <c r="K1778" s="73">
        <v>1711</v>
      </c>
      <c r="N1778" s="73">
        <v>7</v>
      </c>
      <c r="O1778" s="73">
        <v>4</v>
      </c>
      <c r="P1778" s="73">
        <v>171</v>
      </c>
      <c r="S1778" s="73">
        <v>0</v>
      </c>
    </row>
    <row r="1779" spans="1:19">
      <c r="A1779" s="73">
        <v>1778</v>
      </c>
      <c r="C1779" s="73" t="s">
        <v>4438</v>
      </c>
      <c r="E1779" s="73">
        <v>3</v>
      </c>
      <c r="H1779" s="73">
        <v>1711</v>
      </c>
      <c r="K1779" s="73">
        <v>1712</v>
      </c>
      <c r="L1779" s="73">
        <v>1</v>
      </c>
      <c r="N1779" s="73">
        <v>7</v>
      </c>
      <c r="O1779" s="73">
        <v>4</v>
      </c>
      <c r="P1779" s="73">
        <v>171</v>
      </c>
      <c r="S1779" s="73">
        <v>1</v>
      </c>
    </row>
    <row r="1780" spans="1:19">
      <c r="A1780" s="73">
        <v>1779</v>
      </c>
      <c r="C1780" s="73" t="s">
        <v>4439</v>
      </c>
      <c r="E1780" s="73">
        <v>2</v>
      </c>
      <c r="H1780" s="73">
        <v>1711</v>
      </c>
      <c r="K1780" s="73">
        <v>1711</v>
      </c>
      <c r="N1780" s="73">
        <v>9</v>
      </c>
      <c r="O1780" s="73">
        <v>4</v>
      </c>
      <c r="P1780" s="73">
        <v>171</v>
      </c>
      <c r="S1780" s="73">
        <v>0</v>
      </c>
    </row>
    <row r="1781" spans="1:19">
      <c r="A1781" s="73">
        <v>1780</v>
      </c>
      <c r="C1781" s="73" t="s">
        <v>4440</v>
      </c>
      <c r="E1781" s="73">
        <v>2</v>
      </c>
      <c r="H1781" s="73">
        <v>1711</v>
      </c>
      <c r="K1781" s="73">
        <v>1711</v>
      </c>
      <c r="N1781" s="73">
        <v>9</v>
      </c>
      <c r="O1781" s="73">
        <v>4</v>
      </c>
      <c r="P1781" s="73">
        <v>171</v>
      </c>
      <c r="S1781" s="73">
        <v>0</v>
      </c>
    </row>
    <row r="1782" spans="1:19">
      <c r="A1782" s="73">
        <v>1781</v>
      </c>
      <c r="B1782" s="73" t="s">
        <v>4441</v>
      </c>
      <c r="C1782" s="73" t="s">
        <v>4442</v>
      </c>
      <c r="E1782" s="73">
        <v>2</v>
      </c>
      <c r="H1782" s="73">
        <v>1712</v>
      </c>
      <c r="K1782" s="73">
        <v>1712</v>
      </c>
      <c r="N1782" s="73">
        <v>3</v>
      </c>
      <c r="O1782" s="73">
        <v>4</v>
      </c>
      <c r="P1782" s="73">
        <v>171</v>
      </c>
      <c r="S1782" s="73">
        <v>0</v>
      </c>
    </row>
    <row r="1783" spans="1:19">
      <c r="A1783" s="73">
        <v>1782</v>
      </c>
      <c r="C1783" s="73" t="s">
        <v>4443</v>
      </c>
      <c r="H1783" s="73">
        <v>1712</v>
      </c>
      <c r="K1783" s="73">
        <v>1712</v>
      </c>
      <c r="N1783" s="73">
        <v>10</v>
      </c>
      <c r="O1783" s="73">
        <v>4</v>
      </c>
      <c r="P1783" s="73">
        <v>171</v>
      </c>
      <c r="S1783" s="73">
        <v>0</v>
      </c>
    </row>
    <row r="1784" spans="1:19">
      <c r="A1784" s="73">
        <v>1783</v>
      </c>
      <c r="C1784" s="73" t="s">
        <v>4444</v>
      </c>
      <c r="E1784" s="73">
        <v>3</v>
      </c>
      <c r="H1784" s="73">
        <v>1713</v>
      </c>
      <c r="K1784" s="73">
        <v>1713</v>
      </c>
      <c r="N1784" s="73">
        <v>9</v>
      </c>
      <c r="O1784" s="73">
        <v>4</v>
      </c>
      <c r="P1784" s="73">
        <v>171</v>
      </c>
      <c r="S1784" s="73">
        <v>0</v>
      </c>
    </row>
    <row r="1785" spans="1:19">
      <c r="A1785" s="73">
        <v>1784</v>
      </c>
      <c r="B1785" s="73" t="s">
        <v>4445</v>
      </c>
      <c r="C1785" s="73" t="s">
        <v>4446</v>
      </c>
      <c r="E1785" s="73">
        <v>2</v>
      </c>
      <c r="G1785" s="73">
        <v>45000</v>
      </c>
      <c r="H1785" s="73">
        <v>1714</v>
      </c>
      <c r="K1785" s="73">
        <v>1718</v>
      </c>
      <c r="L1785" s="73">
        <v>7</v>
      </c>
      <c r="M1785" s="73">
        <v>21</v>
      </c>
      <c r="N1785" s="73">
        <v>4</v>
      </c>
      <c r="O1785" s="73">
        <v>4</v>
      </c>
      <c r="P1785" s="73">
        <v>171</v>
      </c>
      <c r="S1785" s="73">
        <v>4</v>
      </c>
    </row>
    <row r="1786" spans="1:19">
      <c r="A1786" s="73">
        <v>1785</v>
      </c>
      <c r="C1786" s="73" t="s">
        <v>4447</v>
      </c>
      <c r="E1786" s="73">
        <v>2</v>
      </c>
      <c r="H1786" s="73">
        <v>1714</v>
      </c>
      <c r="K1786" s="73">
        <v>1714</v>
      </c>
      <c r="N1786" s="73">
        <v>4</v>
      </c>
      <c r="O1786" s="73">
        <v>4</v>
      </c>
      <c r="P1786" s="73">
        <v>171</v>
      </c>
      <c r="S1786" s="73">
        <v>0</v>
      </c>
    </row>
    <row r="1787" spans="1:19">
      <c r="A1787" s="73">
        <v>1786</v>
      </c>
      <c r="C1787" s="73" t="s">
        <v>4448</v>
      </c>
      <c r="E1787" s="73">
        <v>3</v>
      </c>
      <c r="G1787" s="73">
        <v>70</v>
      </c>
      <c r="H1787" s="73">
        <v>1714</v>
      </c>
      <c r="K1787" s="73">
        <v>1714</v>
      </c>
      <c r="N1787" s="73">
        <v>9</v>
      </c>
      <c r="O1787" s="73">
        <v>4</v>
      </c>
      <c r="P1787" s="73">
        <v>171</v>
      </c>
      <c r="S1787" s="73">
        <v>0</v>
      </c>
    </row>
    <row r="1788" spans="1:19">
      <c r="A1788" s="73">
        <v>1787</v>
      </c>
      <c r="B1788" s="73" t="s">
        <v>4449</v>
      </c>
      <c r="C1788" s="73" t="s">
        <v>4450</v>
      </c>
      <c r="E1788" s="73">
        <v>2</v>
      </c>
      <c r="G1788" s="73">
        <v>2500</v>
      </c>
      <c r="H1788" s="73">
        <v>1715</v>
      </c>
      <c r="K1788" s="73">
        <v>1719</v>
      </c>
      <c r="L1788" s="73">
        <v>11</v>
      </c>
      <c r="M1788" s="73">
        <v>20</v>
      </c>
      <c r="N1788" s="73">
        <v>3</v>
      </c>
      <c r="O1788" s="73">
        <v>4</v>
      </c>
      <c r="P1788" s="73">
        <v>171</v>
      </c>
      <c r="S1788" s="73">
        <v>4</v>
      </c>
    </row>
    <row r="1789" spans="1:19">
      <c r="A1789" s="73">
        <v>1788</v>
      </c>
      <c r="C1789" s="73" t="s">
        <v>4451</v>
      </c>
      <c r="E1789" s="73">
        <v>2</v>
      </c>
      <c r="H1789" s="73">
        <v>1715</v>
      </c>
      <c r="K1789" s="73">
        <v>1720</v>
      </c>
      <c r="N1789" s="73">
        <v>3</v>
      </c>
      <c r="O1789" s="73">
        <v>4</v>
      </c>
      <c r="P1789" s="73">
        <v>171</v>
      </c>
      <c r="S1789" s="73">
        <v>5</v>
      </c>
    </row>
    <row r="1790" spans="1:19">
      <c r="A1790" s="73">
        <v>1789</v>
      </c>
      <c r="B1790" s="73" t="s">
        <v>4452</v>
      </c>
      <c r="C1790" s="73" t="s">
        <v>4453</v>
      </c>
      <c r="E1790" s="73">
        <v>2</v>
      </c>
      <c r="G1790" s="73">
        <v>1000</v>
      </c>
      <c r="H1790" s="73">
        <v>1715</v>
      </c>
      <c r="I1790" s="73">
        <v>9</v>
      </c>
      <c r="J1790" s="73">
        <v>6</v>
      </c>
      <c r="K1790" s="73">
        <v>1716</v>
      </c>
      <c r="L1790" s="73">
        <v>2</v>
      </c>
      <c r="N1790" s="73">
        <v>3</v>
      </c>
      <c r="O1790" s="73">
        <v>4</v>
      </c>
      <c r="P1790" s="73">
        <v>171</v>
      </c>
      <c r="R1790" s="73">
        <v>5</v>
      </c>
      <c r="S1790" s="73">
        <v>1</v>
      </c>
    </row>
    <row r="1791" spans="1:19">
      <c r="A1791" s="73">
        <v>1790</v>
      </c>
      <c r="C1791" s="73" t="s">
        <v>4454</v>
      </c>
      <c r="E1791" s="73">
        <v>2</v>
      </c>
      <c r="H1791" s="73">
        <v>1715</v>
      </c>
      <c r="K1791" s="73">
        <v>1715</v>
      </c>
      <c r="N1791" s="73">
        <v>1</v>
      </c>
      <c r="O1791" s="73">
        <v>4</v>
      </c>
      <c r="P1791" s="73">
        <v>171</v>
      </c>
      <c r="S1791" s="73">
        <v>0</v>
      </c>
    </row>
    <row r="1792" spans="1:19">
      <c r="A1792" s="73">
        <v>1791</v>
      </c>
      <c r="B1792" s="73" t="s">
        <v>4455</v>
      </c>
      <c r="C1792" s="73" t="s">
        <v>4456</v>
      </c>
      <c r="E1792" s="73">
        <v>2</v>
      </c>
      <c r="G1792" s="73">
        <v>5500</v>
      </c>
      <c r="H1792" s="73">
        <v>1715</v>
      </c>
      <c r="K1792" s="73">
        <v>1717</v>
      </c>
      <c r="N1792" s="73">
        <v>4</v>
      </c>
      <c r="O1792" s="73">
        <v>4</v>
      </c>
      <c r="P1792" s="73">
        <v>171</v>
      </c>
      <c r="S1792" s="73">
        <v>2</v>
      </c>
    </row>
    <row r="1793" spans="1:19">
      <c r="A1793" s="73">
        <v>1792</v>
      </c>
      <c r="C1793" s="73" t="s">
        <v>4457</v>
      </c>
      <c r="E1793" s="73">
        <v>2</v>
      </c>
      <c r="H1793" s="73">
        <v>1715</v>
      </c>
      <c r="K1793" s="73">
        <v>1726</v>
      </c>
      <c r="N1793" s="73">
        <v>6</v>
      </c>
      <c r="O1793" s="73">
        <v>4</v>
      </c>
      <c r="P1793" s="73">
        <v>171</v>
      </c>
      <c r="S1793" s="73">
        <v>11</v>
      </c>
    </row>
    <row r="1794" spans="1:19">
      <c r="A1794" s="73">
        <v>1793</v>
      </c>
      <c r="B1794" s="73" t="s">
        <v>4458</v>
      </c>
      <c r="C1794" s="73" t="s">
        <v>4459</v>
      </c>
      <c r="E1794" s="73">
        <v>2</v>
      </c>
      <c r="F1794" s="73">
        <v>25500</v>
      </c>
      <c r="G1794" s="73">
        <v>25500</v>
      </c>
      <c r="H1794" s="73">
        <v>1716</v>
      </c>
      <c r="I1794" s="73">
        <v>4</v>
      </c>
      <c r="J1794" s="73">
        <v>13</v>
      </c>
      <c r="K1794" s="73">
        <v>1718</v>
      </c>
      <c r="L1794" s="73">
        <v>7</v>
      </c>
      <c r="M1794" s="73">
        <v>21</v>
      </c>
      <c r="N1794" s="73">
        <v>4</v>
      </c>
      <c r="O1794" s="73">
        <v>4</v>
      </c>
      <c r="P1794" s="73">
        <v>171</v>
      </c>
      <c r="Q1794" s="73">
        <v>818</v>
      </c>
      <c r="R1794" s="73">
        <v>27</v>
      </c>
      <c r="S1794" s="73">
        <v>2</v>
      </c>
    </row>
    <row r="1795" spans="1:19">
      <c r="A1795" s="73">
        <v>1794</v>
      </c>
      <c r="B1795" s="73" t="s">
        <v>4460</v>
      </c>
      <c r="C1795" s="73" t="s">
        <v>4461</v>
      </c>
      <c r="E1795" s="73">
        <v>2</v>
      </c>
      <c r="G1795" s="73">
        <v>2000</v>
      </c>
      <c r="H1795" s="73">
        <v>1716</v>
      </c>
      <c r="K1795" s="73">
        <v>1717</v>
      </c>
      <c r="N1795" s="73">
        <v>4</v>
      </c>
      <c r="O1795" s="73">
        <v>4</v>
      </c>
      <c r="P1795" s="73">
        <v>171</v>
      </c>
      <c r="S1795" s="73">
        <v>1</v>
      </c>
    </row>
    <row r="1796" spans="1:19">
      <c r="A1796" s="73">
        <v>1795</v>
      </c>
      <c r="C1796" s="73" t="s">
        <v>4462</v>
      </c>
      <c r="E1796" s="73">
        <v>2</v>
      </c>
      <c r="H1796" s="73">
        <v>1716</v>
      </c>
      <c r="K1796" s="73">
        <v>1722</v>
      </c>
      <c r="N1796" s="73">
        <v>8</v>
      </c>
      <c r="O1796" s="73">
        <v>4</v>
      </c>
      <c r="P1796" s="73">
        <v>171</v>
      </c>
      <c r="S1796" s="73">
        <v>6</v>
      </c>
    </row>
    <row r="1797" spans="1:19">
      <c r="A1797" s="73">
        <v>1796</v>
      </c>
      <c r="C1797" s="73" t="s">
        <v>4463</v>
      </c>
      <c r="E1797" s="73">
        <v>2</v>
      </c>
      <c r="H1797" s="73">
        <v>1716</v>
      </c>
      <c r="K1797" s="73">
        <v>1716</v>
      </c>
      <c r="N1797" s="73">
        <v>5</v>
      </c>
      <c r="O1797" s="73">
        <v>4</v>
      </c>
      <c r="P1797" s="73">
        <v>171</v>
      </c>
      <c r="S1797" s="73">
        <v>0</v>
      </c>
    </row>
    <row r="1798" spans="1:19">
      <c r="A1798" s="73">
        <v>1797</v>
      </c>
      <c r="C1798" s="73" t="s">
        <v>4464</v>
      </c>
      <c r="E1798" s="73">
        <v>2</v>
      </c>
      <c r="F1798" s="73">
        <v>2000</v>
      </c>
      <c r="G1798" s="73">
        <v>2000</v>
      </c>
      <c r="H1798" s="73">
        <v>1716</v>
      </c>
      <c r="K1798" s="73">
        <v>1718</v>
      </c>
      <c r="N1798" s="73">
        <v>12</v>
      </c>
      <c r="O1798" s="73">
        <v>4</v>
      </c>
      <c r="P1798" s="73">
        <v>171</v>
      </c>
      <c r="S1798" s="73">
        <v>2</v>
      </c>
    </row>
    <row r="1799" spans="1:19">
      <c r="A1799" s="73">
        <v>1798</v>
      </c>
      <c r="C1799" s="73" t="s">
        <v>4465</v>
      </c>
      <c r="E1799" s="73">
        <v>2</v>
      </c>
      <c r="H1799" s="73">
        <v>1717</v>
      </c>
      <c r="I1799" s="73">
        <v>8</v>
      </c>
      <c r="J1799" s="73">
        <v>22</v>
      </c>
      <c r="K1799" s="73">
        <v>1717</v>
      </c>
      <c r="L1799" s="73">
        <v>11</v>
      </c>
      <c r="N1799" s="73">
        <v>3</v>
      </c>
      <c r="O1799" s="73">
        <v>4</v>
      </c>
      <c r="P1799" s="73">
        <v>171</v>
      </c>
      <c r="R1799" s="73">
        <v>3</v>
      </c>
      <c r="S1799" s="73">
        <v>0</v>
      </c>
    </row>
    <row r="1800" spans="1:19">
      <c r="A1800" s="73">
        <v>1799</v>
      </c>
      <c r="C1800" s="73" t="s">
        <v>4466</v>
      </c>
      <c r="E1800" s="73">
        <v>2</v>
      </c>
      <c r="H1800" s="73">
        <v>1717</v>
      </c>
      <c r="K1800" s="73">
        <v>1719</v>
      </c>
      <c r="N1800" s="73">
        <v>10</v>
      </c>
      <c r="O1800" s="73">
        <v>4</v>
      </c>
      <c r="P1800" s="73">
        <v>171</v>
      </c>
      <c r="S1800" s="73">
        <v>2</v>
      </c>
    </row>
    <row r="1801" spans="1:19">
      <c r="A1801" s="73">
        <v>1800</v>
      </c>
      <c r="B1801" s="74" t="s">
        <v>1079</v>
      </c>
      <c r="C1801" s="73" t="s">
        <v>4467</v>
      </c>
      <c r="E1801" s="73">
        <v>5</v>
      </c>
      <c r="G1801" s="73">
        <v>28350</v>
      </c>
      <c r="H1801" s="73">
        <v>1717</v>
      </c>
      <c r="I1801" s="73">
        <v>11</v>
      </c>
      <c r="K1801" s="73">
        <v>1720</v>
      </c>
      <c r="L1801" s="73">
        <v>2</v>
      </c>
      <c r="M1801" s="73">
        <v>6</v>
      </c>
      <c r="N1801" s="73">
        <v>3</v>
      </c>
      <c r="O1801" s="73">
        <v>4</v>
      </c>
      <c r="P1801" s="73">
        <v>171</v>
      </c>
      <c r="R1801" s="73">
        <v>27</v>
      </c>
      <c r="S1801" s="73">
        <v>3</v>
      </c>
    </row>
    <row r="1802" spans="1:19">
      <c r="A1802" s="73">
        <v>1801</v>
      </c>
      <c r="C1802" s="73" t="s">
        <v>4468</v>
      </c>
      <c r="E1802" s="73">
        <v>2</v>
      </c>
      <c r="H1802" s="73">
        <v>1718</v>
      </c>
      <c r="I1802" s="73">
        <v>7</v>
      </c>
      <c r="K1802" s="73">
        <v>1718</v>
      </c>
      <c r="L1802" s="73">
        <v>7</v>
      </c>
      <c r="N1802" s="73">
        <v>3</v>
      </c>
      <c r="O1802" s="73">
        <v>4</v>
      </c>
      <c r="P1802" s="73">
        <v>171</v>
      </c>
      <c r="R1802" s="73">
        <v>0</v>
      </c>
      <c r="S1802" s="73">
        <v>0</v>
      </c>
    </row>
    <row r="1803" spans="1:19">
      <c r="A1803" s="73">
        <v>1802</v>
      </c>
      <c r="C1803" s="73" t="s">
        <v>4469</v>
      </c>
      <c r="E1803" s="73">
        <v>2</v>
      </c>
      <c r="G1803" s="73">
        <v>13000</v>
      </c>
      <c r="H1803" s="73">
        <v>1718</v>
      </c>
      <c r="K1803" s="73">
        <v>1718</v>
      </c>
      <c r="N1803" s="73">
        <v>12</v>
      </c>
      <c r="O1803" s="73">
        <v>4</v>
      </c>
      <c r="P1803" s="73">
        <v>171</v>
      </c>
      <c r="S1803" s="73">
        <v>0</v>
      </c>
    </row>
    <row r="1804" spans="1:19">
      <c r="A1804" s="73">
        <v>1803</v>
      </c>
      <c r="C1804" s="73" t="s">
        <v>4470</v>
      </c>
      <c r="E1804" s="73">
        <v>2</v>
      </c>
      <c r="H1804" s="73">
        <v>1718</v>
      </c>
      <c r="K1804" s="73">
        <v>1720</v>
      </c>
      <c r="N1804" s="73">
        <v>12</v>
      </c>
      <c r="O1804" s="73">
        <v>4</v>
      </c>
      <c r="P1804" s="73">
        <v>171</v>
      </c>
      <c r="S1804" s="73">
        <v>2</v>
      </c>
    </row>
    <row r="1805" spans="1:19">
      <c r="A1805" s="73">
        <v>1804</v>
      </c>
      <c r="B1805" s="74" t="s">
        <v>4471</v>
      </c>
      <c r="C1805" s="73" t="s">
        <v>4472</v>
      </c>
      <c r="E1805" s="73">
        <v>2</v>
      </c>
      <c r="H1805" s="73">
        <v>1719</v>
      </c>
      <c r="K1805" s="73">
        <v>1721</v>
      </c>
      <c r="L1805" s="73">
        <v>9</v>
      </c>
      <c r="M1805" s="73">
        <v>10</v>
      </c>
      <c r="N1805" s="73">
        <v>3</v>
      </c>
      <c r="O1805" s="73">
        <v>4</v>
      </c>
      <c r="P1805" s="73">
        <v>171</v>
      </c>
      <c r="S1805" s="73">
        <v>2</v>
      </c>
    </row>
    <row r="1806" spans="1:19">
      <c r="A1806" s="73">
        <v>1805</v>
      </c>
      <c r="C1806" s="73" t="s">
        <v>4473</v>
      </c>
      <c r="E1806" s="73">
        <v>2</v>
      </c>
      <c r="H1806" s="73">
        <v>1719</v>
      </c>
      <c r="K1806" s="73">
        <v>1719</v>
      </c>
      <c r="N1806" s="73">
        <v>3</v>
      </c>
      <c r="O1806" s="73">
        <v>4</v>
      </c>
      <c r="P1806" s="73">
        <v>171</v>
      </c>
      <c r="S1806" s="73">
        <v>0</v>
      </c>
    </row>
    <row r="1807" spans="1:19">
      <c r="A1807" s="73">
        <v>1806</v>
      </c>
      <c r="C1807" s="73" t="s">
        <v>4474</v>
      </c>
      <c r="H1807" s="73">
        <v>1719</v>
      </c>
      <c r="K1807" s="73">
        <v>1747</v>
      </c>
      <c r="N1807" s="73">
        <v>5</v>
      </c>
      <c r="O1807" s="73">
        <v>4</v>
      </c>
      <c r="P1807" s="73">
        <v>171</v>
      </c>
      <c r="S1807" s="73">
        <v>28</v>
      </c>
    </row>
    <row r="1808" spans="1:19">
      <c r="A1808" s="73">
        <v>1807</v>
      </c>
      <c r="C1808" s="73" t="s">
        <v>4475</v>
      </c>
      <c r="E1808" s="73">
        <v>2</v>
      </c>
      <c r="H1808" s="73">
        <v>1719</v>
      </c>
      <c r="K1808" s="73">
        <v>1719</v>
      </c>
      <c r="N1808" s="73">
        <v>7</v>
      </c>
      <c r="O1808" s="73">
        <v>4</v>
      </c>
      <c r="P1808" s="73">
        <v>171</v>
      </c>
      <c r="S1808" s="73">
        <v>0</v>
      </c>
    </row>
    <row r="1809" spans="1:19">
      <c r="A1809" s="73">
        <v>1808</v>
      </c>
      <c r="C1809" s="73" t="s">
        <v>4476</v>
      </c>
      <c r="E1809" s="73">
        <v>2</v>
      </c>
      <c r="H1809" s="73">
        <v>1720</v>
      </c>
      <c r="K1809" s="73">
        <v>1722</v>
      </c>
      <c r="N1809" s="73">
        <v>1</v>
      </c>
      <c r="O1809" s="73">
        <v>4</v>
      </c>
      <c r="P1809" s="73">
        <v>172</v>
      </c>
      <c r="S1809" s="73">
        <v>2</v>
      </c>
    </row>
    <row r="1810" spans="1:19">
      <c r="A1810" s="73">
        <v>1809</v>
      </c>
      <c r="C1810" s="73" t="s">
        <v>4477</v>
      </c>
      <c r="E1810" s="73">
        <v>2</v>
      </c>
      <c r="H1810" s="73">
        <v>1720</v>
      </c>
      <c r="K1810" s="73">
        <v>1720</v>
      </c>
      <c r="N1810" s="73">
        <v>6</v>
      </c>
      <c r="O1810" s="73">
        <v>4</v>
      </c>
      <c r="P1810" s="73">
        <v>172</v>
      </c>
      <c r="S1810" s="73">
        <v>0</v>
      </c>
    </row>
    <row r="1811" spans="1:19">
      <c r="A1811" s="73">
        <v>1810</v>
      </c>
      <c r="C1811" s="73" t="s">
        <v>4478</v>
      </c>
      <c r="E1811" s="73">
        <v>2</v>
      </c>
      <c r="H1811" s="73">
        <v>1720</v>
      </c>
      <c r="K1811" s="73">
        <v>1721</v>
      </c>
      <c r="N1811" s="73">
        <v>4</v>
      </c>
      <c r="O1811" s="73">
        <v>4</v>
      </c>
      <c r="P1811" s="73">
        <v>172</v>
      </c>
      <c r="S1811" s="73">
        <v>1</v>
      </c>
    </row>
    <row r="1812" spans="1:19">
      <c r="A1812" s="73">
        <v>1811</v>
      </c>
      <c r="C1812" s="73" t="s">
        <v>4479</v>
      </c>
      <c r="E1812" s="73">
        <v>2</v>
      </c>
      <c r="H1812" s="73">
        <v>1720</v>
      </c>
      <c r="K1812" s="73">
        <v>1722</v>
      </c>
      <c r="L1812" s="73">
        <v>10</v>
      </c>
      <c r="N1812" s="73">
        <v>10</v>
      </c>
      <c r="O1812" s="73">
        <v>4</v>
      </c>
      <c r="P1812" s="73">
        <v>172</v>
      </c>
      <c r="S1812" s="73">
        <v>2</v>
      </c>
    </row>
    <row r="1813" spans="1:19">
      <c r="A1813" s="73">
        <v>1812</v>
      </c>
      <c r="C1813" s="73" t="s">
        <v>4480</v>
      </c>
      <c r="E1813" s="73">
        <v>2</v>
      </c>
      <c r="H1813" s="73">
        <v>1720</v>
      </c>
      <c r="K1813" s="73">
        <v>1720</v>
      </c>
      <c r="N1813" s="73">
        <v>12</v>
      </c>
      <c r="O1813" s="73">
        <v>4</v>
      </c>
      <c r="P1813" s="73">
        <v>172</v>
      </c>
      <c r="S1813" s="73">
        <v>0</v>
      </c>
    </row>
    <row r="1814" spans="1:19">
      <c r="A1814" s="73">
        <v>1813</v>
      </c>
      <c r="C1814" s="73" t="s">
        <v>4481</v>
      </c>
      <c r="E1814" s="73">
        <v>2</v>
      </c>
      <c r="H1814" s="73">
        <v>1721</v>
      </c>
      <c r="K1814" s="73">
        <v>1725</v>
      </c>
      <c r="N1814" s="73">
        <v>2</v>
      </c>
      <c r="O1814" s="73">
        <v>4</v>
      </c>
      <c r="P1814" s="73">
        <v>172</v>
      </c>
      <c r="S1814" s="73">
        <v>4</v>
      </c>
    </row>
    <row r="1815" spans="1:19">
      <c r="A1815" s="73">
        <v>1814</v>
      </c>
      <c r="C1815" s="73" t="s">
        <v>4482</v>
      </c>
      <c r="E1815" s="73">
        <v>2</v>
      </c>
      <c r="H1815" s="73">
        <v>1721</v>
      </c>
      <c r="K1815" s="73">
        <v>1721</v>
      </c>
      <c r="N1815" s="73">
        <v>7</v>
      </c>
      <c r="O1815" s="73">
        <v>4</v>
      </c>
      <c r="P1815" s="73">
        <v>172</v>
      </c>
      <c r="S1815" s="73">
        <v>0</v>
      </c>
    </row>
    <row r="1816" spans="1:19">
      <c r="A1816" s="73">
        <v>1815</v>
      </c>
      <c r="C1816" s="73" t="s">
        <v>4483</v>
      </c>
      <c r="E1816" s="73">
        <v>2</v>
      </c>
      <c r="H1816" s="73">
        <v>1721</v>
      </c>
      <c r="K1816" s="73">
        <v>1721</v>
      </c>
      <c r="N1816" s="73">
        <v>12</v>
      </c>
      <c r="O1816" s="73">
        <v>4</v>
      </c>
      <c r="P1816" s="73">
        <v>172</v>
      </c>
      <c r="S1816" s="73">
        <v>0</v>
      </c>
    </row>
    <row r="1817" spans="1:19">
      <c r="A1817" s="73">
        <v>1816</v>
      </c>
      <c r="B1817" s="73" t="s">
        <v>4484</v>
      </c>
      <c r="C1817" s="73" t="s">
        <v>4485</v>
      </c>
      <c r="E1817" s="73">
        <v>2</v>
      </c>
      <c r="G1817" s="73">
        <v>4000</v>
      </c>
      <c r="H1817" s="73">
        <v>1722</v>
      </c>
      <c r="K1817" s="73">
        <v>1723</v>
      </c>
      <c r="L1817" s="73">
        <v>9</v>
      </c>
      <c r="M1817" s="73">
        <v>12</v>
      </c>
      <c r="N1817" s="73">
        <v>4</v>
      </c>
      <c r="O1817" s="73">
        <v>4</v>
      </c>
      <c r="P1817" s="73">
        <v>172</v>
      </c>
      <c r="S1817" s="73">
        <v>1</v>
      </c>
    </row>
    <row r="1818" spans="1:19">
      <c r="A1818" s="73">
        <v>1817</v>
      </c>
      <c r="C1818" s="73" t="s">
        <v>4486</v>
      </c>
      <c r="E1818" s="73">
        <v>2</v>
      </c>
      <c r="H1818" s="73">
        <v>1722</v>
      </c>
      <c r="K1818" s="73">
        <v>1724</v>
      </c>
      <c r="N1818" s="73">
        <v>4</v>
      </c>
      <c r="O1818" s="73">
        <v>4</v>
      </c>
      <c r="P1818" s="73">
        <v>172</v>
      </c>
      <c r="S1818" s="73">
        <v>2</v>
      </c>
    </row>
    <row r="1819" spans="1:19">
      <c r="A1819" s="73">
        <v>1818</v>
      </c>
      <c r="C1819" s="73" t="s">
        <v>4487</v>
      </c>
      <c r="E1819" s="73">
        <v>2</v>
      </c>
      <c r="H1819" s="73">
        <v>1722</v>
      </c>
      <c r="I1819" s="73">
        <v>3</v>
      </c>
      <c r="J1819" s="73">
        <v>8</v>
      </c>
      <c r="K1819" s="73">
        <v>1722</v>
      </c>
      <c r="L1819" s="73">
        <v>9</v>
      </c>
      <c r="N1819" s="73">
        <v>5</v>
      </c>
      <c r="O1819" s="73">
        <v>4</v>
      </c>
      <c r="P1819" s="73">
        <v>172</v>
      </c>
      <c r="R1819" s="73">
        <v>6</v>
      </c>
      <c r="S1819" s="73">
        <v>0</v>
      </c>
    </row>
    <row r="1820" spans="1:19">
      <c r="A1820" s="73">
        <v>1819</v>
      </c>
      <c r="C1820" s="73" t="s">
        <v>4488</v>
      </c>
      <c r="E1820" s="73">
        <v>2</v>
      </c>
      <c r="H1820" s="73">
        <v>1722</v>
      </c>
      <c r="K1820" s="73">
        <v>1722</v>
      </c>
      <c r="N1820" s="73">
        <v>9</v>
      </c>
      <c r="O1820" s="73">
        <v>4</v>
      </c>
      <c r="P1820" s="73">
        <v>172</v>
      </c>
      <c r="S1820" s="73">
        <v>0</v>
      </c>
    </row>
    <row r="1821" spans="1:19">
      <c r="A1821" s="73">
        <v>1820</v>
      </c>
      <c r="C1821" s="73" t="s">
        <v>4489</v>
      </c>
      <c r="E1821" s="73">
        <v>2</v>
      </c>
      <c r="H1821" s="73">
        <v>1723</v>
      </c>
      <c r="K1821" s="73">
        <v>1723</v>
      </c>
      <c r="N1821" s="73">
        <v>7</v>
      </c>
      <c r="O1821" s="73">
        <v>4</v>
      </c>
      <c r="P1821" s="73">
        <v>172</v>
      </c>
      <c r="S1821" s="73">
        <v>0</v>
      </c>
    </row>
    <row r="1822" spans="1:19">
      <c r="A1822" s="73">
        <v>1821</v>
      </c>
      <c r="C1822" s="73" t="s">
        <v>4490</v>
      </c>
      <c r="D1822" s="73">
        <v>710</v>
      </c>
      <c r="E1822" s="73">
        <v>3</v>
      </c>
      <c r="H1822" s="73">
        <v>1723</v>
      </c>
      <c r="K1822" s="73">
        <v>1723</v>
      </c>
      <c r="L1822" s="73">
        <v>12</v>
      </c>
      <c r="N1822" s="73">
        <v>12</v>
      </c>
      <c r="O1822" s="73">
        <v>4</v>
      </c>
      <c r="P1822" s="73">
        <v>172</v>
      </c>
      <c r="S1822" s="73">
        <v>0</v>
      </c>
    </row>
    <row r="1823" spans="1:19">
      <c r="A1823" s="73">
        <v>1822</v>
      </c>
      <c r="C1823" s="73" t="s">
        <v>4491</v>
      </c>
      <c r="E1823" s="73">
        <v>2</v>
      </c>
      <c r="H1823" s="73">
        <v>1724</v>
      </c>
      <c r="K1823" s="73">
        <v>1724</v>
      </c>
      <c r="N1823" s="73">
        <v>5</v>
      </c>
      <c r="O1823" s="73">
        <v>4</v>
      </c>
      <c r="P1823" s="73">
        <v>172</v>
      </c>
      <c r="S1823" s="73">
        <v>0</v>
      </c>
    </row>
    <row r="1824" spans="1:19">
      <c r="A1824" s="73">
        <v>1823</v>
      </c>
      <c r="C1824" s="73" t="s">
        <v>4492</v>
      </c>
      <c r="E1824" s="73">
        <v>2</v>
      </c>
      <c r="H1824" s="73">
        <v>1724</v>
      </c>
      <c r="K1824" s="73">
        <v>1724</v>
      </c>
      <c r="N1824" s="73">
        <v>7</v>
      </c>
      <c r="O1824" s="73">
        <v>4</v>
      </c>
      <c r="P1824" s="73">
        <v>172</v>
      </c>
      <c r="S1824" s="73">
        <v>0</v>
      </c>
    </row>
    <row r="1825" spans="1:19">
      <c r="A1825" s="73">
        <v>1824</v>
      </c>
      <c r="C1825" s="73" t="s">
        <v>4493</v>
      </c>
      <c r="E1825" s="73">
        <v>2</v>
      </c>
      <c r="H1825" s="73">
        <v>1724</v>
      </c>
      <c r="K1825" s="73">
        <v>1724</v>
      </c>
      <c r="N1825" s="73">
        <v>11</v>
      </c>
      <c r="O1825" s="73">
        <v>4</v>
      </c>
      <c r="P1825" s="73">
        <v>172</v>
      </c>
      <c r="S1825" s="73">
        <v>0</v>
      </c>
    </row>
    <row r="1826" spans="1:19">
      <c r="A1826" s="73">
        <v>1825</v>
      </c>
      <c r="C1826" s="73" t="s">
        <v>4494</v>
      </c>
      <c r="E1826" s="73">
        <v>2</v>
      </c>
      <c r="H1826" s="73">
        <v>1724</v>
      </c>
      <c r="K1826" s="73">
        <v>1724</v>
      </c>
      <c r="N1826" s="73">
        <v>12</v>
      </c>
      <c r="O1826" s="73">
        <v>4</v>
      </c>
      <c r="P1826" s="73">
        <v>172</v>
      </c>
      <c r="S1826" s="73">
        <v>0</v>
      </c>
    </row>
    <row r="1827" spans="1:19">
      <c r="A1827" s="73">
        <v>1826</v>
      </c>
      <c r="C1827" s="73" t="s">
        <v>4495</v>
      </c>
      <c r="E1827" s="73">
        <v>2</v>
      </c>
      <c r="H1827" s="73">
        <v>1725</v>
      </c>
      <c r="K1827" s="73">
        <v>1725</v>
      </c>
      <c r="N1827" s="73">
        <v>7</v>
      </c>
      <c r="O1827" s="73">
        <v>4</v>
      </c>
      <c r="P1827" s="73">
        <v>172</v>
      </c>
      <c r="S1827" s="73">
        <v>0</v>
      </c>
    </row>
    <row r="1828" spans="1:19">
      <c r="A1828" s="73">
        <v>1827</v>
      </c>
      <c r="C1828" s="73" t="s">
        <v>4496</v>
      </c>
      <c r="E1828" s="73">
        <v>3</v>
      </c>
      <c r="H1828" s="73">
        <v>1725</v>
      </c>
      <c r="K1828" s="73">
        <v>1729</v>
      </c>
      <c r="N1828" s="73">
        <v>5</v>
      </c>
      <c r="O1828" s="73">
        <v>4</v>
      </c>
      <c r="P1828" s="73">
        <v>172</v>
      </c>
      <c r="S1828" s="73">
        <v>4</v>
      </c>
    </row>
    <row r="1829" spans="1:19">
      <c r="A1829" s="73">
        <v>1828</v>
      </c>
      <c r="B1829" s="74" t="s">
        <v>4497</v>
      </c>
      <c r="C1829" s="73" t="s">
        <v>4498</v>
      </c>
      <c r="E1829" s="73">
        <v>3</v>
      </c>
      <c r="H1829" s="73">
        <v>1727</v>
      </c>
      <c r="I1829" s="73">
        <v>2</v>
      </c>
      <c r="K1829" s="73">
        <v>1727</v>
      </c>
      <c r="L1829" s="73">
        <v>5</v>
      </c>
      <c r="N1829" s="73">
        <v>3</v>
      </c>
      <c r="O1829" s="73">
        <v>4</v>
      </c>
      <c r="P1829" s="73">
        <v>172</v>
      </c>
      <c r="R1829" s="73">
        <v>3</v>
      </c>
      <c r="S1829" s="73">
        <v>0</v>
      </c>
    </row>
    <row r="1830" spans="1:19">
      <c r="A1830" s="73">
        <v>1829</v>
      </c>
      <c r="C1830" s="73" t="s">
        <v>4499</v>
      </c>
      <c r="E1830" s="73">
        <v>2</v>
      </c>
      <c r="H1830" s="73">
        <v>1727</v>
      </c>
      <c r="K1830" s="73">
        <v>1727</v>
      </c>
      <c r="N1830" s="73">
        <v>3</v>
      </c>
      <c r="O1830" s="73">
        <v>4</v>
      </c>
      <c r="P1830" s="73">
        <v>172</v>
      </c>
      <c r="S1830" s="73">
        <v>0</v>
      </c>
    </row>
    <row r="1831" spans="1:19">
      <c r="A1831" s="73">
        <v>1830</v>
      </c>
      <c r="C1831" s="73" t="s">
        <v>4500</v>
      </c>
      <c r="E1831" s="73">
        <v>2</v>
      </c>
      <c r="H1831" s="73">
        <v>1727</v>
      </c>
      <c r="K1831" s="73">
        <v>1750</v>
      </c>
      <c r="N1831" s="73">
        <v>6</v>
      </c>
      <c r="O1831" s="73">
        <v>4</v>
      </c>
      <c r="P1831" s="73">
        <v>172</v>
      </c>
      <c r="S1831" s="73">
        <v>23</v>
      </c>
    </row>
    <row r="1832" spans="1:19">
      <c r="A1832" s="73">
        <v>1831</v>
      </c>
      <c r="C1832" s="73" t="s">
        <v>4501</v>
      </c>
      <c r="E1832" s="73">
        <v>2</v>
      </c>
      <c r="H1832" s="73">
        <v>1727</v>
      </c>
      <c r="K1832" s="73">
        <v>1727</v>
      </c>
      <c r="N1832" s="73">
        <v>6</v>
      </c>
      <c r="O1832" s="73">
        <v>4</v>
      </c>
      <c r="P1832" s="73">
        <v>172</v>
      </c>
      <c r="S1832" s="73">
        <v>0</v>
      </c>
    </row>
    <row r="1833" spans="1:19">
      <c r="A1833" s="73">
        <v>1832</v>
      </c>
      <c r="C1833" s="73" t="s">
        <v>4502</v>
      </c>
      <c r="E1833" s="73">
        <v>6</v>
      </c>
      <c r="H1833" s="73">
        <v>1727</v>
      </c>
      <c r="I1833" s="73">
        <v>2</v>
      </c>
      <c r="J1833" s="73">
        <v>7</v>
      </c>
      <c r="K1833" s="73">
        <v>1729</v>
      </c>
      <c r="N1833" s="73">
        <v>7</v>
      </c>
      <c r="O1833" s="73">
        <v>4</v>
      </c>
      <c r="P1833" s="73">
        <v>172</v>
      </c>
      <c r="S1833" s="73">
        <v>2</v>
      </c>
    </row>
    <row r="1834" spans="1:19">
      <c r="A1834" s="73">
        <v>1833</v>
      </c>
      <c r="C1834" s="73" t="s">
        <v>4503</v>
      </c>
      <c r="E1834" s="73">
        <v>2</v>
      </c>
      <c r="H1834" s="73">
        <v>1728</v>
      </c>
      <c r="K1834" s="73">
        <v>1729</v>
      </c>
      <c r="N1834" s="73">
        <v>6</v>
      </c>
      <c r="O1834" s="73">
        <v>4</v>
      </c>
      <c r="P1834" s="73">
        <v>172</v>
      </c>
      <c r="S1834" s="73">
        <v>1</v>
      </c>
    </row>
    <row r="1835" spans="1:19">
      <c r="A1835" s="73">
        <v>1834</v>
      </c>
      <c r="C1835" s="73" t="s">
        <v>4504</v>
      </c>
      <c r="E1835" s="73">
        <v>2</v>
      </c>
      <c r="H1835" s="73">
        <v>1728</v>
      </c>
      <c r="K1835" s="73">
        <v>1728</v>
      </c>
      <c r="N1835" s="73">
        <v>7</v>
      </c>
      <c r="O1835" s="73">
        <v>4</v>
      </c>
      <c r="P1835" s="73">
        <v>172</v>
      </c>
      <c r="S1835" s="73">
        <v>0</v>
      </c>
    </row>
    <row r="1836" spans="1:19">
      <c r="A1836" s="73">
        <v>1835</v>
      </c>
      <c r="B1836" s="73" t="s">
        <v>4505</v>
      </c>
      <c r="C1836" s="73" t="s">
        <v>4506</v>
      </c>
      <c r="E1836" s="73">
        <v>4</v>
      </c>
      <c r="H1836" s="73">
        <v>1729</v>
      </c>
      <c r="K1836" s="73">
        <v>1745</v>
      </c>
      <c r="N1836" s="73">
        <v>3</v>
      </c>
      <c r="O1836" s="73">
        <v>4</v>
      </c>
      <c r="P1836" s="73">
        <v>172</v>
      </c>
      <c r="S1836" s="73">
        <v>16</v>
      </c>
    </row>
    <row r="1837" spans="1:19">
      <c r="A1837" s="73">
        <v>1836</v>
      </c>
      <c r="C1837" s="73" t="s">
        <v>4507</v>
      </c>
      <c r="E1837" s="73">
        <v>2</v>
      </c>
      <c r="H1837" s="73">
        <v>1729</v>
      </c>
      <c r="K1837" s="73">
        <v>1729</v>
      </c>
      <c r="N1837" s="73">
        <v>6</v>
      </c>
      <c r="O1837" s="73">
        <v>4</v>
      </c>
      <c r="P1837" s="73">
        <v>172</v>
      </c>
      <c r="S1837" s="73">
        <v>0</v>
      </c>
    </row>
    <row r="1838" spans="1:19">
      <c r="A1838" s="73">
        <v>1837</v>
      </c>
      <c r="C1838" s="73" t="s">
        <v>4508</v>
      </c>
      <c r="E1838" s="73">
        <v>2</v>
      </c>
      <c r="H1838" s="73">
        <v>1729</v>
      </c>
      <c r="K1838" s="73">
        <v>1729</v>
      </c>
      <c r="L1838" s="73">
        <v>11</v>
      </c>
      <c r="N1838" s="73">
        <v>8</v>
      </c>
      <c r="O1838" s="73">
        <v>4</v>
      </c>
      <c r="P1838" s="73">
        <v>172</v>
      </c>
      <c r="S1838" s="73">
        <v>0</v>
      </c>
    </row>
    <row r="1839" spans="1:19">
      <c r="A1839" s="73">
        <v>1838</v>
      </c>
      <c r="C1839" s="73" t="s">
        <v>4509</v>
      </c>
      <c r="E1839" s="73">
        <v>2</v>
      </c>
      <c r="H1839" s="73">
        <v>1729</v>
      </c>
      <c r="K1839" s="73">
        <v>1731</v>
      </c>
      <c r="N1839" s="73">
        <v>7</v>
      </c>
      <c r="O1839" s="73">
        <v>4</v>
      </c>
      <c r="P1839" s="73">
        <v>172</v>
      </c>
      <c r="S1839" s="73">
        <v>2</v>
      </c>
    </row>
    <row r="1840" spans="1:19">
      <c r="A1840" s="73">
        <v>1839</v>
      </c>
      <c r="C1840" s="73" t="s">
        <v>4510</v>
      </c>
      <c r="E1840" s="73">
        <v>2</v>
      </c>
      <c r="H1840" s="73">
        <v>1729</v>
      </c>
      <c r="I1840" s="73">
        <v>4</v>
      </c>
      <c r="J1840" s="73">
        <v>25</v>
      </c>
      <c r="K1840" s="73">
        <v>1729</v>
      </c>
      <c r="L1840" s="73">
        <v>11</v>
      </c>
      <c r="M1840" s="73">
        <v>26</v>
      </c>
      <c r="N1840" s="73">
        <v>8</v>
      </c>
      <c r="O1840" s="73">
        <v>4</v>
      </c>
      <c r="P1840" s="73">
        <v>172</v>
      </c>
      <c r="Q1840" s="73">
        <v>211</v>
      </c>
      <c r="R1840" s="73">
        <v>7</v>
      </c>
      <c r="S1840" s="73">
        <v>0</v>
      </c>
    </row>
    <row r="1841" spans="1:19">
      <c r="A1841" s="73">
        <v>1840</v>
      </c>
      <c r="C1841" s="73" t="s">
        <v>4511</v>
      </c>
      <c r="E1841" s="73">
        <v>2</v>
      </c>
      <c r="H1841" s="73">
        <v>1729</v>
      </c>
      <c r="K1841" s="73">
        <v>1730</v>
      </c>
      <c r="N1841" s="73">
        <v>10</v>
      </c>
      <c r="O1841" s="73">
        <v>4</v>
      </c>
      <c r="P1841" s="73">
        <v>172</v>
      </c>
      <c r="S1841" s="73">
        <v>1</v>
      </c>
    </row>
    <row r="1842" spans="1:19">
      <c r="A1842" s="73">
        <v>1841</v>
      </c>
      <c r="C1842" s="73" t="s">
        <v>4512</v>
      </c>
      <c r="E1842" s="73">
        <v>2</v>
      </c>
      <c r="F1842" s="73">
        <v>800</v>
      </c>
      <c r="G1842" s="73">
        <v>800</v>
      </c>
      <c r="H1842" s="73">
        <v>1729</v>
      </c>
      <c r="K1842" s="73">
        <v>1731</v>
      </c>
      <c r="N1842" s="73">
        <v>9</v>
      </c>
      <c r="O1842" s="73">
        <v>4</v>
      </c>
      <c r="P1842" s="73">
        <v>172</v>
      </c>
      <c r="S1842" s="73">
        <v>2</v>
      </c>
    </row>
    <row r="1843" spans="1:19">
      <c r="A1843" s="73">
        <v>1842</v>
      </c>
      <c r="C1843" s="73" t="s">
        <v>4513</v>
      </c>
      <c r="E1843" s="73">
        <v>2</v>
      </c>
      <c r="H1843" s="73">
        <v>1730</v>
      </c>
      <c r="K1843" s="73">
        <v>1731</v>
      </c>
      <c r="N1843" s="73">
        <v>4</v>
      </c>
      <c r="O1843" s="73">
        <v>4</v>
      </c>
      <c r="P1843" s="73">
        <v>173</v>
      </c>
      <c r="S1843" s="73">
        <v>1</v>
      </c>
    </row>
    <row r="1844" spans="1:19">
      <c r="A1844" s="73">
        <v>1843</v>
      </c>
      <c r="C1844" s="73" t="s">
        <v>4514</v>
      </c>
      <c r="E1844" s="73">
        <v>2</v>
      </c>
      <c r="H1844" s="73">
        <v>1730</v>
      </c>
      <c r="K1844" s="73">
        <v>1730</v>
      </c>
      <c r="N1844" s="73">
        <v>6</v>
      </c>
      <c r="O1844" s="73">
        <v>4</v>
      </c>
      <c r="P1844" s="73">
        <v>173</v>
      </c>
      <c r="S1844" s="73">
        <v>0</v>
      </c>
    </row>
    <row r="1845" spans="1:19">
      <c r="A1845" s="73">
        <v>1844</v>
      </c>
      <c r="C1845" s="73" t="s">
        <v>4515</v>
      </c>
      <c r="E1845" s="73">
        <v>2</v>
      </c>
      <c r="H1845" s="73">
        <v>1730</v>
      </c>
      <c r="K1845" s="73">
        <v>1735</v>
      </c>
      <c r="L1845" s="73">
        <v>10</v>
      </c>
      <c r="N1845" s="73">
        <v>5</v>
      </c>
      <c r="O1845" s="73">
        <v>4</v>
      </c>
      <c r="P1845" s="73">
        <v>173</v>
      </c>
      <c r="S1845" s="73">
        <v>5</v>
      </c>
    </row>
    <row r="1846" spans="1:19">
      <c r="A1846" s="73">
        <v>1845</v>
      </c>
      <c r="C1846" s="73" t="s">
        <v>4516</v>
      </c>
      <c r="E1846" s="73">
        <v>2</v>
      </c>
      <c r="H1846" s="73">
        <v>1730</v>
      </c>
      <c r="K1846" s="73">
        <v>1730</v>
      </c>
      <c r="N1846" s="73">
        <v>10</v>
      </c>
      <c r="O1846" s="73">
        <v>4</v>
      </c>
      <c r="P1846" s="73">
        <v>173</v>
      </c>
      <c r="S1846" s="73">
        <v>0</v>
      </c>
    </row>
    <row r="1847" spans="1:19">
      <c r="A1847" s="73">
        <v>1846</v>
      </c>
      <c r="C1847" s="73" t="s">
        <v>4517</v>
      </c>
      <c r="E1847" s="73">
        <v>2</v>
      </c>
      <c r="H1847" s="73">
        <v>1731</v>
      </c>
      <c r="K1847" s="73">
        <v>1731</v>
      </c>
      <c r="N1847" s="73">
        <v>3</v>
      </c>
      <c r="O1847" s="73">
        <v>4</v>
      </c>
      <c r="P1847" s="73">
        <v>173</v>
      </c>
      <c r="S1847" s="73">
        <v>0</v>
      </c>
    </row>
    <row r="1848" spans="1:19">
      <c r="A1848" s="73">
        <v>1847</v>
      </c>
      <c r="C1848" s="73" t="s">
        <v>4518</v>
      </c>
      <c r="E1848" s="73">
        <v>2</v>
      </c>
      <c r="H1848" s="73">
        <v>1731</v>
      </c>
      <c r="K1848" s="73">
        <v>1743</v>
      </c>
      <c r="N1848" s="73">
        <v>7</v>
      </c>
      <c r="O1848" s="73">
        <v>4</v>
      </c>
      <c r="P1848" s="73">
        <v>173</v>
      </c>
      <c r="S1848" s="73">
        <v>12</v>
      </c>
    </row>
    <row r="1849" spans="1:19">
      <c r="A1849" s="73">
        <v>1848</v>
      </c>
      <c r="C1849" s="73" t="s">
        <v>4519</v>
      </c>
      <c r="E1849" s="73">
        <v>2</v>
      </c>
      <c r="H1849" s="73">
        <v>1731</v>
      </c>
      <c r="K1849" s="73">
        <v>1732</v>
      </c>
      <c r="N1849" s="73">
        <v>9</v>
      </c>
      <c r="O1849" s="73">
        <v>4</v>
      </c>
      <c r="P1849" s="73">
        <v>173</v>
      </c>
      <c r="S1849" s="73">
        <v>1</v>
      </c>
    </row>
    <row r="1850" spans="1:19">
      <c r="A1850" s="73">
        <v>1849</v>
      </c>
      <c r="C1850" s="73" t="s">
        <v>4520</v>
      </c>
      <c r="E1850" s="73">
        <v>2</v>
      </c>
      <c r="H1850" s="73">
        <v>1731</v>
      </c>
      <c r="I1850" s="73">
        <v>7</v>
      </c>
      <c r="J1850" s="73">
        <v>20</v>
      </c>
      <c r="K1850" s="73">
        <v>1731</v>
      </c>
      <c r="L1850" s="73">
        <v>7</v>
      </c>
      <c r="M1850" s="73">
        <v>27</v>
      </c>
      <c r="N1850" s="73">
        <v>9</v>
      </c>
      <c r="O1850" s="73">
        <v>4</v>
      </c>
      <c r="P1850" s="73">
        <v>173</v>
      </c>
      <c r="Q1850" s="73">
        <v>7</v>
      </c>
      <c r="R1850" s="73">
        <v>0</v>
      </c>
      <c r="S1850" s="73">
        <v>0</v>
      </c>
    </row>
    <row r="1851" spans="1:19">
      <c r="A1851" s="73">
        <v>1850</v>
      </c>
      <c r="C1851" s="73" t="s">
        <v>4521</v>
      </c>
      <c r="E1851" s="73">
        <v>2</v>
      </c>
      <c r="H1851" s="73">
        <v>1731</v>
      </c>
      <c r="K1851" s="73">
        <v>1731</v>
      </c>
      <c r="N1851" s="73">
        <v>9</v>
      </c>
      <c r="O1851" s="73">
        <v>4</v>
      </c>
      <c r="P1851" s="73">
        <v>173</v>
      </c>
      <c r="S1851" s="73">
        <v>0</v>
      </c>
    </row>
    <row r="1852" spans="1:19">
      <c r="A1852" s="73">
        <v>1851</v>
      </c>
      <c r="C1852" s="73" t="s">
        <v>4522</v>
      </c>
      <c r="E1852" s="73">
        <v>2</v>
      </c>
      <c r="H1852" s="73">
        <v>1732</v>
      </c>
      <c r="K1852" s="73">
        <v>1732</v>
      </c>
      <c r="N1852" s="73">
        <v>6</v>
      </c>
      <c r="O1852" s="73">
        <v>4</v>
      </c>
      <c r="P1852" s="73">
        <v>173</v>
      </c>
      <c r="S1852" s="73">
        <v>0</v>
      </c>
    </row>
    <row r="1853" spans="1:19">
      <c r="A1853" s="73">
        <v>1852</v>
      </c>
      <c r="C1853" s="73" t="s">
        <v>4523</v>
      </c>
      <c r="D1853" s="73">
        <v>710</v>
      </c>
      <c r="E1853" s="73">
        <v>2</v>
      </c>
      <c r="H1853" s="73">
        <v>1732</v>
      </c>
      <c r="K1853" s="73">
        <v>1732</v>
      </c>
      <c r="N1853" s="73">
        <v>12</v>
      </c>
      <c r="O1853" s="73">
        <v>4</v>
      </c>
      <c r="P1853" s="73">
        <v>173</v>
      </c>
      <c r="S1853" s="73">
        <v>0</v>
      </c>
    </row>
    <row r="1854" spans="1:19">
      <c r="A1854" s="73">
        <v>1853</v>
      </c>
      <c r="B1854" s="74" t="s">
        <v>4524</v>
      </c>
      <c r="C1854" s="73" t="s">
        <v>4525</v>
      </c>
      <c r="E1854" s="73">
        <v>7</v>
      </c>
      <c r="G1854" s="73">
        <v>85000</v>
      </c>
      <c r="H1854" s="73">
        <v>1733</v>
      </c>
      <c r="I1854" s="73">
        <v>8</v>
      </c>
      <c r="J1854" s="73">
        <v>14</v>
      </c>
      <c r="K1854" s="73">
        <v>1735</v>
      </c>
      <c r="L1854" s="73">
        <v>5</v>
      </c>
      <c r="M1854" s="73">
        <v>25</v>
      </c>
      <c r="N1854" s="73">
        <v>4</v>
      </c>
      <c r="O1854" s="73">
        <v>4</v>
      </c>
      <c r="P1854" s="73">
        <v>173</v>
      </c>
      <c r="Q1854" s="73">
        <v>641</v>
      </c>
      <c r="R1854" s="73">
        <v>21</v>
      </c>
      <c r="S1854" s="73">
        <v>2</v>
      </c>
    </row>
    <row r="1855" spans="1:19">
      <c r="A1855" s="73">
        <v>1854</v>
      </c>
      <c r="C1855" s="73" t="s">
        <v>4526</v>
      </c>
      <c r="E1855" s="73">
        <v>2</v>
      </c>
      <c r="H1855" s="73">
        <v>1734</v>
      </c>
      <c r="K1855" s="73">
        <v>1735</v>
      </c>
      <c r="N1855" s="73">
        <v>4</v>
      </c>
      <c r="O1855" s="73">
        <v>4</v>
      </c>
      <c r="P1855" s="73">
        <v>173</v>
      </c>
      <c r="S1855" s="73">
        <v>1</v>
      </c>
    </row>
    <row r="1856" spans="1:19">
      <c r="A1856" s="73">
        <v>1855</v>
      </c>
      <c r="C1856" s="73" t="s">
        <v>4527</v>
      </c>
      <c r="E1856" s="73">
        <v>2</v>
      </c>
      <c r="H1856" s="73">
        <v>1734</v>
      </c>
      <c r="K1856" s="73">
        <v>1734</v>
      </c>
      <c r="N1856" s="73">
        <v>4</v>
      </c>
      <c r="O1856" s="73">
        <v>4</v>
      </c>
      <c r="P1856" s="73">
        <v>173</v>
      </c>
      <c r="S1856" s="73">
        <v>0</v>
      </c>
    </row>
    <row r="1857" spans="1:19">
      <c r="A1857" s="73">
        <v>1856</v>
      </c>
      <c r="B1857" s="73" t="s">
        <v>4026</v>
      </c>
      <c r="C1857" s="73" t="s">
        <v>4528</v>
      </c>
      <c r="E1857" s="73">
        <v>2</v>
      </c>
      <c r="H1857" s="73">
        <v>1735</v>
      </c>
      <c r="K1857" s="73">
        <v>1737</v>
      </c>
      <c r="N1857" s="73">
        <v>2</v>
      </c>
      <c r="O1857" s="73">
        <v>4</v>
      </c>
      <c r="P1857" s="73">
        <v>173</v>
      </c>
      <c r="S1857" s="73">
        <v>2</v>
      </c>
    </row>
    <row r="1858" spans="1:19">
      <c r="A1858" s="73">
        <v>1857</v>
      </c>
      <c r="C1858" s="73" t="s">
        <v>4529</v>
      </c>
      <c r="E1858" s="73">
        <v>2</v>
      </c>
      <c r="H1858" s="73">
        <v>1735</v>
      </c>
      <c r="K1858" s="73">
        <v>1735</v>
      </c>
      <c r="N1858" s="73">
        <v>8</v>
      </c>
      <c r="O1858" s="73">
        <v>4</v>
      </c>
      <c r="P1858" s="73">
        <v>173</v>
      </c>
      <c r="S1858" s="73">
        <v>0</v>
      </c>
    </row>
    <row r="1859" spans="1:19">
      <c r="A1859" s="73">
        <v>1858</v>
      </c>
      <c r="C1859" s="73" t="s">
        <v>4530</v>
      </c>
      <c r="E1859" s="73">
        <v>2</v>
      </c>
      <c r="H1859" s="73">
        <v>1735</v>
      </c>
      <c r="K1859" s="73">
        <v>1735</v>
      </c>
      <c r="N1859" s="73">
        <v>4</v>
      </c>
      <c r="O1859" s="73">
        <v>4</v>
      </c>
      <c r="P1859" s="73">
        <v>173</v>
      </c>
      <c r="S1859" s="73">
        <v>0</v>
      </c>
    </row>
    <row r="1860" spans="1:19">
      <c r="A1860" s="73">
        <v>1859</v>
      </c>
      <c r="C1860" s="73" t="s">
        <v>4531</v>
      </c>
      <c r="E1860" s="73">
        <v>2</v>
      </c>
      <c r="H1860" s="73">
        <v>1736</v>
      </c>
      <c r="K1860" s="73">
        <v>1737</v>
      </c>
      <c r="N1860" s="73">
        <v>2</v>
      </c>
      <c r="O1860" s="73">
        <v>4</v>
      </c>
      <c r="P1860" s="73">
        <v>173</v>
      </c>
      <c r="S1860" s="73">
        <v>1</v>
      </c>
    </row>
    <row r="1861" spans="1:19">
      <c r="A1861" s="73">
        <v>1860</v>
      </c>
      <c r="B1861" s="73" t="s">
        <v>4532</v>
      </c>
      <c r="C1861" s="73" t="s">
        <v>4533</v>
      </c>
      <c r="E1861" s="73">
        <v>3</v>
      </c>
      <c r="G1861" s="73">
        <v>200000</v>
      </c>
      <c r="H1861" s="73">
        <v>1736</v>
      </c>
      <c r="I1861" s="73">
        <v>5</v>
      </c>
      <c r="K1861" s="73">
        <v>1739</v>
      </c>
      <c r="L1861" s="73">
        <v>10</v>
      </c>
      <c r="M1861" s="73">
        <v>3</v>
      </c>
      <c r="N1861" s="73">
        <v>4</v>
      </c>
      <c r="O1861" s="73">
        <v>4</v>
      </c>
      <c r="P1861" s="73">
        <v>173</v>
      </c>
      <c r="R1861" s="73">
        <v>41</v>
      </c>
      <c r="S1861" s="73">
        <v>3</v>
      </c>
    </row>
    <row r="1862" spans="1:19">
      <c r="A1862" s="73">
        <v>1861</v>
      </c>
      <c r="C1862" s="73" t="s">
        <v>4534</v>
      </c>
      <c r="E1862" s="73">
        <v>2</v>
      </c>
      <c r="H1862" s="73">
        <v>1736</v>
      </c>
      <c r="K1862" s="73">
        <v>1736</v>
      </c>
      <c r="N1862" s="73">
        <v>10</v>
      </c>
      <c r="O1862" s="73">
        <v>4</v>
      </c>
      <c r="P1862" s="73">
        <v>173</v>
      </c>
      <c r="S1862" s="73">
        <v>0</v>
      </c>
    </row>
    <row r="1863" spans="1:19">
      <c r="A1863" s="73">
        <v>1862</v>
      </c>
      <c r="C1863" s="73" t="s">
        <v>4535</v>
      </c>
      <c r="E1863" s="73">
        <v>2</v>
      </c>
      <c r="G1863" s="73">
        <v>22600</v>
      </c>
      <c r="H1863" s="73">
        <v>1736</v>
      </c>
      <c r="K1863" s="73">
        <v>1736</v>
      </c>
      <c r="N1863" s="73">
        <v>12</v>
      </c>
      <c r="O1863" s="73">
        <v>4</v>
      </c>
      <c r="P1863" s="73">
        <v>173</v>
      </c>
      <c r="S1863" s="73">
        <v>0</v>
      </c>
    </row>
    <row r="1864" spans="1:19">
      <c r="A1864" s="73">
        <v>1863</v>
      </c>
      <c r="C1864" s="73" t="s">
        <v>4536</v>
      </c>
      <c r="E1864" s="73">
        <v>2</v>
      </c>
      <c r="H1864" s="73">
        <v>1737</v>
      </c>
      <c r="K1864" s="73">
        <v>1737</v>
      </c>
      <c r="N1864" s="73">
        <v>7</v>
      </c>
      <c r="O1864" s="73">
        <v>4</v>
      </c>
      <c r="P1864" s="73">
        <v>173</v>
      </c>
      <c r="S1864" s="73">
        <v>0</v>
      </c>
    </row>
    <row r="1865" spans="1:19">
      <c r="A1865" s="73">
        <v>1864</v>
      </c>
      <c r="C1865" s="73" t="s">
        <v>4537</v>
      </c>
      <c r="H1865" s="73">
        <v>1737</v>
      </c>
      <c r="K1865" s="73">
        <v>1737</v>
      </c>
      <c r="N1865" s="73">
        <v>10</v>
      </c>
      <c r="O1865" s="73">
        <v>4</v>
      </c>
      <c r="P1865" s="73">
        <v>173</v>
      </c>
      <c r="S1865" s="73">
        <v>0</v>
      </c>
    </row>
    <row r="1866" spans="1:19">
      <c r="A1866" s="73">
        <v>1865</v>
      </c>
      <c r="C1866" s="73" t="s">
        <v>4538</v>
      </c>
      <c r="E1866" s="73">
        <v>3</v>
      </c>
      <c r="H1866" s="73">
        <v>1738</v>
      </c>
      <c r="K1866" s="73">
        <v>1739</v>
      </c>
      <c r="L1866" s="73">
        <v>3</v>
      </c>
      <c r="N1866" s="73">
        <v>10</v>
      </c>
      <c r="O1866" s="73">
        <v>4</v>
      </c>
      <c r="P1866" s="73">
        <v>173</v>
      </c>
      <c r="S1866" s="73">
        <v>1</v>
      </c>
    </row>
    <row r="1867" spans="1:19">
      <c r="A1867" s="73">
        <v>1866</v>
      </c>
      <c r="C1867" s="73" t="s">
        <v>4539</v>
      </c>
      <c r="E1867" s="73">
        <v>2</v>
      </c>
      <c r="H1867" s="73">
        <v>1738</v>
      </c>
      <c r="K1867" s="73">
        <v>1738</v>
      </c>
      <c r="N1867" s="73">
        <v>9</v>
      </c>
      <c r="O1867" s="73">
        <v>4</v>
      </c>
      <c r="P1867" s="73">
        <v>173</v>
      </c>
      <c r="S1867" s="73">
        <v>0</v>
      </c>
    </row>
    <row r="1868" spans="1:19">
      <c r="A1868" s="73">
        <v>1867</v>
      </c>
      <c r="B1868" s="74" t="s">
        <v>4540</v>
      </c>
      <c r="C1868" s="73" t="s">
        <v>4541</v>
      </c>
      <c r="E1868" s="73">
        <v>2</v>
      </c>
      <c r="G1868" s="73">
        <v>26000</v>
      </c>
      <c r="H1868" s="73">
        <v>1739</v>
      </c>
      <c r="I1868" s="73">
        <v>10</v>
      </c>
      <c r="J1868" s="73">
        <v>8</v>
      </c>
      <c r="K1868" s="73">
        <v>1743</v>
      </c>
      <c r="N1868" s="73">
        <v>1</v>
      </c>
      <c r="O1868" s="73">
        <v>4</v>
      </c>
      <c r="P1868" s="73">
        <v>173</v>
      </c>
      <c r="S1868" s="73">
        <v>4</v>
      </c>
    </row>
    <row r="1869" spans="1:19">
      <c r="A1869" s="73">
        <v>1868</v>
      </c>
      <c r="C1869" s="73" t="s">
        <v>4542</v>
      </c>
      <c r="E1869" s="73">
        <v>2</v>
      </c>
      <c r="H1869" s="73">
        <v>1739</v>
      </c>
      <c r="K1869" s="73">
        <v>1739</v>
      </c>
      <c r="N1869" s="73">
        <v>6</v>
      </c>
      <c r="O1869" s="73">
        <v>4</v>
      </c>
      <c r="P1869" s="73">
        <v>173</v>
      </c>
      <c r="S1869" s="73">
        <v>0</v>
      </c>
    </row>
    <row r="1870" spans="1:19">
      <c r="A1870" s="73">
        <v>1869</v>
      </c>
      <c r="B1870" s="73" t="s">
        <v>4543</v>
      </c>
      <c r="C1870" s="73" t="s">
        <v>4544</v>
      </c>
      <c r="E1870" s="73">
        <v>2</v>
      </c>
      <c r="G1870" s="73">
        <v>23400</v>
      </c>
      <c r="H1870" s="73">
        <v>1740</v>
      </c>
      <c r="I1870" s="73">
        <v>12</v>
      </c>
      <c r="J1870" s="73">
        <v>16</v>
      </c>
      <c r="K1870" s="73">
        <v>1742</v>
      </c>
      <c r="L1870" s="73">
        <v>7</v>
      </c>
      <c r="M1870" s="73">
        <v>28</v>
      </c>
      <c r="N1870" s="73">
        <v>3</v>
      </c>
      <c r="O1870" s="73">
        <v>4</v>
      </c>
      <c r="P1870" s="73">
        <v>174</v>
      </c>
      <c r="Q1870" s="73">
        <v>582</v>
      </c>
      <c r="R1870" s="73">
        <v>19</v>
      </c>
      <c r="S1870" s="73">
        <v>2</v>
      </c>
    </row>
    <row r="1871" spans="1:19">
      <c r="A1871" s="73">
        <v>1870</v>
      </c>
      <c r="B1871" s="74" t="s">
        <v>4545</v>
      </c>
      <c r="C1871" s="73" t="s">
        <v>4546</v>
      </c>
      <c r="E1871" s="73">
        <v>10</v>
      </c>
      <c r="G1871" s="73">
        <v>330270</v>
      </c>
      <c r="H1871" s="73">
        <v>1740</v>
      </c>
      <c r="I1871" s="73">
        <v>12</v>
      </c>
      <c r="J1871" s="73">
        <v>16</v>
      </c>
      <c r="K1871" s="73">
        <v>1748</v>
      </c>
      <c r="L1871" s="73">
        <v>10</v>
      </c>
      <c r="M1871" s="73">
        <v>18</v>
      </c>
      <c r="N1871" s="73">
        <v>3</v>
      </c>
      <c r="O1871" s="73">
        <v>4</v>
      </c>
      <c r="P1871" s="73">
        <v>174</v>
      </c>
      <c r="Q1871" s="73">
        <v>2822</v>
      </c>
      <c r="R1871" s="73">
        <v>94</v>
      </c>
      <c r="S1871" s="73">
        <v>8</v>
      </c>
    </row>
    <row r="1872" spans="1:19">
      <c r="A1872" s="73">
        <v>1871</v>
      </c>
      <c r="C1872" s="73" t="s">
        <v>4547</v>
      </c>
      <c r="E1872" s="73">
        <v>2</v>
      </c>
      <c r="H1872" s="73">
        <v>1740</v>
      </c>
      <c r="K1872" s="73">
        <v>1740</v>
      </c>
      <c r="N1872" s="73">
        <v>3</v>
      </c>
      <c r="O1872" s="73">
        <v>4</v>
      </c>
      <c r="P1872" s="73">
        <v>174</v>
      </c>
      <c r="S1872" s="73">
        <v>0</v>
      </c>
    </row>
    <row r="1873" spans="1:19">
      <c r="A1873" s="73">
        <v>1872</v>
      </c>
      <c r="C1873" s="73" t="s">
        <v>4548</v>
      </c>
      <c r="E1873" s="73">
        <v>2</v>
      </c>
      <c r="H1873" s="73">
        <v>1740</v>
      </c>
      <c r="K1873" s="73">
        <v>1740</v>
      </c>
      <c r="N1873" s="73">
        <v>9</v>
      </c>
      <c r="O1873" s="73">
        <v>4</v>
      </c>
      <c r="P1873" s="73">
        <v>174</v>
      </c>
      <c r="S1873" s="73">
        <v>0</v>
      </c>
    </row>
    <row r="1874" spans="1:19">
      <c r="A1874" s="73">
        <v>1873</v>
      </c>
      <c r="C1874" s="73" t="s">
        <v>4549</v>
      </c>
      <c r="E1874" s="73">
        <v>5</v>
      </c>
      <c r="H1874" s="73">
        <v>1740</v>
      </c>
      <c r="I1874" s="73">
        <v>5</v>
      </c>
      <c r="K1874" s="73">
        <v>1743</v>
      </c>
      <c r="N1874" s="73">
        <v>10</v>
      </c>
      <c r="O1874" s="73">
        <v>4</v>
      </c>
      <c r="P1874" s="73">
        <v>174</v>
      </c>
      <c r="S1874" s="73">
        <v>3</v>
      </c>
    </row>
    <row r="1875" spans="1:19">
      <c r="A1875" s="73">
        <v>1874</v>
      </c>
      <c r="C1875" s="73" t="s">
        <v>4550</v>
      </c>
      <c r="E1875" s="73">
        <v>2</v>
      </c>
      <c r="H1875" s="73">
        <v>1740</v>
      </c>
      <c r="K1875" s="73">
        <v>1747</v>
      </c>
      <c r="N1875" s="73">
        <v>11</v>
      </c>
      <c r="O1875" s="73">
        <v>4</v>
      </c>
      <c r="P1875" s="73">
        <v>174</v>
      </c>
      <c r="S1875" s="73">
        <v>7</v>
      </c>
    </row>
    <row r="1876" spans="1:19">
      <c r="A1876" s="73">
        <v>1875</v>
      </c>
      <c r="C1876" s="73" t="s">
        <v>4551</v>
      </c>
      <c r="E1876" s="73">
        <v>2</v>
      </c>
      <c r="H1876" s="73">
        <v>1740</v>
      </c>
      <c r="I1876" s="73">
        <v>3</v>
      </c>
      <c r="K1876" s="73">
        <v>1740</v>
      </c>
      <c r="L1876" s="73">
        <v>10</v>
      </c>
      <c r="N1876" s="73">
        <v>12</v>
      </c>
      <c r="O1876" s="73">
        <v>4</v>
      </c>
      <c r="P1876" s="73">
        <v>174</v>
      </c>
      <c r="R1876" s="73">
        <v>7</v>
      </c>
      <c r="S1876" s="73">
        <v>0</v>
      </c>
    </row>
    <row r="1877" spans="1:19">
      <c r="A1877" s="73">
        <v>1876</v>
      </c>
      <c r="B1877" s="74" t="s">
        <v>497</v>
      </c>
      <c r="C1877" s="73" t="s">
        <v>4552</v>
      </c>
      <c r="E1877" s="73">
        <v>2</v>
      </c>
      <c r="F1877" s="73">
        <v>10000</v>
      </c>
      <c r="G1877" s="73">
        <v>10000</v>
      </c>
      <c r="H1877" s="73">
        <v>1741</v>
      </c>
      <c r="I1877" s="73">
        <v>8</v>
      </c>
      <c r="K1877" s="73">
        <v>1743</v>
      </c>
      <c r="L1877" s="73">
        <v>8</v>
      </c>
      <c r="M1877" s="73">
        <v>7</v>
      </c>
      <c r="N1877" s="73">
        <v>4</v>
      </c>
      <c r="O1877" s="73">
        <v>4</v>
      </c>
      <c r="P1877" s="73">
        <v>174</v>
      </c>
      <c r="R1877" s="73">
        <v>24</v>
      </c>
      <c r="S1877" s="73">
        <v>2</v>
      </c>
    </row>
    <row r="1878" spans="1:19">
      <c r="A1878" s="73">
        <v>1877</v>
      </c>
      <c r="C1878" s="73" t="s">
        <v>4553</v>
      </c>
      <c r="E1878" s="73">
        <v>2</v>
      </c>
      <c r="H1878" s="73">
        <v>1741</v>
      </c>
      <c r="K1878" s="73">
        <v>1741</v>
      </c>
      <c r="N1878" s="73">
        <v>6</v>
      </c>
      <c r="O1878" s="73">
        <v>4</v>
      </c>
      <c r="P1878" s="73">
        <v>174</v>
      </c>
      <c r="S1878" s="73">
        <v>0</v>
      </c>
    </row>
    <row r="1879" spans="1:19">
      <c r="A1879" s="73">
        <v>1878</v>
      </c>
      <c r="C1879" s="73" t="s">
        <v>4554</v>
      </c>
      <c r="E1879" s="73">
        <v>2</v>
      </c>
      <c r="H1879" s="73">
        <v>1741</v>
      </c>
      <c r="I1879" s="73">
        <v>5</v>
      </c>
      <c r="K1879" s="73">
        <v>1742</v>
      </c>
      <c r="N1879" s="73">
        <v>9</v>
      </c>
      <c r="O1879" s="73">
        <v>4</v>
      </c>
      <c r="P1879" s="73">
        <v>174</v>
      </c>
      <c r="S1879" s="73">
        <v>1</v>
      </c>
    </row>
    <row r="1880" spans="1:19">
      <c r="A1880" s="73">
        <v>1879</v>
      </c>
      <c r="C1880" s="73" t="s">
        <v>4555</v>
      </c>
      <c r="E1880" s="73">
        <v>2</v>
      </c>
      <c r="H1880" s="73">
        <v>1741</v>
      </c>
      <c r="K1880" s="73">
        <v>1741</v>
      </c>
      <c r="N1880" s="73">
        <v>12</v>
      </c>
      <c r="O1880" s="73">
        <v>4</v>
      </c>
      <c r="P1880" s="73">
        <v>174</v>
      </c>
      <c r="S1880" s="73">
        <v>0</v>
      </c>
    </row>
    <row r="1881" spans="1:19">
      <c r="A1881" s="73">
        <v>1880</v>
      </c>
      <c r="C1881" s="73" t="s">
        <v>4556</v>
      </c>
      <c r="E1881" s="73">
        <v>2</v>
      </c>
      <c r="H1881" s="73">
        <v>1742</v>
      </c>
      <c r="K1881" s="73">
        <v>1742</v>
      </c>
      <c r="N1881" s="73">
        <v>7</v>
      </c>
      <c r="O1881" s="73">
        <v>4</v>
      </c>
      <c r="P1881" s="73">
        <v>174</v>
      </c>
      <c r="S1881" s="73">
        <v>0</v>
      </c>
    </row>
    <row r="1882" spans="1:19">
      <c r="A1882" s="73">
        <v>1881</v>
      </c>
      <c r="C1882" s="73" t="s">
        <v>4557</v>
      </c>
      <c r="E1882" s="73">
        <v>3</v>
      </c>
      <c r="H1882" s="73">
        <v>1743</v>
      </c>
      <c r="K1882" s="73">
        <v>1743</v>
      </c>
      <c r="N1882" s="73">
        <v>7</v>
      </c>
      <c r="O1882" s="73">
        <v>4</v>
      </c>
      <c r="P1882" s="73">
        <v>174</v>
      </c>
      <c r="S1882" s="73">
        <v>0</v>
      </c>
    </row>
    <row r="1883" spans="1:19">
      <c r="A1883" s="73">
        <v>1882</v>
      </c>
      <c r="C1883" s="73" t="s">
        <v>4558</v>
      </c>
      <c r="E1883" s="73">
        <v>2</v>
      </c>
      <c r="H1883" s="73">
        <v>1744</v>
      </c>
      <c r="I1883" s="73">
        <v>3</v>
      </c>
      <c r="K1883" s="73">
        <v>1748</v>
      </c>
      <c r="L1883" s="73">
        <v>10</v>
      </c>
      <c r="M1883" s="73">
        <v>18</v>
      </c>
      <c r="N1883" s="73">
        <v>1</v>
      </c>
      <c r="O1883" s="73">
        <v>4</v>
      </c>
      <c r="P1883" s="73">
        <v>174</v>
      </c>
      <c r="R1883" s="73">
        <v>55</v>
      </c>
      <c r="S1883" s="73">
        <v>4</v>
      </c>
    </row>
    <row r="1884" spans="1:19">
      <c r="A1884" s="73">
        <v>1883</v>
      </c>
      <c r="B1884" s="73" t="s">
        <v>4559</v>
      </c>
      <c r="C1884" s="73" t="s">
        <v>4560</v>
      </c>
      <c r="E1884" s="73">
        <v>2</v>
      </c>
      <c r="G1884" s="73">
        <v>27800</v>
      </c>
      <c r="H1884" s="73">
        <v>1744</v>
      </c>
      <c r="I1884" s="73">
        <v>8</v>
      </c>
      <c r="J1884" s="73">
        <v>15</v>
      </c>
      <c r="K1884" s="73">
        <v>1745</v>
      </c>
      <c r="L1884" s="73">
        <v>12</v>
      </c>
      <c r="M1884" s="73">
        <v>25</v>
      </c>
      <c r="N1884" s="73">
        <v>3</v>
      </c>
      <c r="O1884" s="73">
        <v>4</v>
      </c>
      <c r="P1884" s="73">
        <v>174</v>
      </c>
      <c r="Q1884" s="73">
        <v>490</v>
      </c>
      <c r="R1884" s="73">
        <v>16</v>
      </c>
      <c r="S1884" s="73">
        <v>1</v>
      </c>
    </row>
    <row r="1885" spans="1:19">
      <c r="A1885" s="73">
        <v>1884</v>
      </c>
      <c r="C1885" s="73" t="s">
        <v>4561</v>
      </c>
      <c r="E1885" s="73">
        <v>2</v>
      </c>
      <c r="H1885" s="73">
        <v>1744</v>
      </c>
      <c r="K1885" s="73">
        <v>1746</v>
      </c>
      <c r="N1885" s="73">
        <v>5</v>
      </c>
      <c r="O1885" s="73">
        <v>4</v>
      </c>
      <c r="P1885" s="73">
        <v>174</v>
      </c>
      <c r="S1885" s="73">
        <v>2</v>
      </c>
    </row>
    <row r="1886" spans="1:19">
      <c r="A1886" s="73">
        <v>1885</v>
      </c>
      <c r="C1886" s="73" t="s">
        <v>4562</v>
      </c>
      <c r="E1886" s="73">
        <v>2</v>
      </c>
      <c r="H1886" s="73">
        <v>1744</v>
      </c>
      <c r="K1886" s="73">
        <v>1744</v>
      </c>
      <c r="N1886" s="73">
        <v>6</v>
      </c>
      <c r="O1886" s="73">
        <v>4</v>
      </c>
      <c r="P1886" s="73">
        <v>174</v>
      </c>
      <c r="S1886" s="73">
        <v>0</v>
      </c>
    </row>
    <row r="1887" spans="1:19">
      <c r="A1887" s="73">
        <v>1886</v>
      </c>
      <c r="C1887" s="73" t="s">
        <v>4563</v>
      </c>
      <c r="E1887" s="73">
        <v>2</v>
      </c>
      <c r="H1887" s="73">
        <v>1744</v>
      </c>
      <c r="K1887" s="73">
        <v>1744</v>
      </c>
      <c r="N1887" s="73">
        <v>8</v>
      </c>
      <c r="O1887" s="73">
        <v>4</v>
      </c>
      <c r="P1887" s="73">
        <v>174</v>
      </c>
      <c r="S1887" s="73">
        <v>0</v>
      </c>
    </row>
    <row r="1888" spans="1:19">
      <c r="A1888" s="73">
        <v>1887</v>
      </c>
      <c r="B1888" s="73" t="s">
        <v>4564</v>
      </c>
      <c r="C1888" s="73" t="s">
        <v>4565</v>
      </c>
      <c r="E1888" s="73">
        <v>2</v>
      </c>
      <c r="F1888" s="73">
        <v>1580</v>
      </c>
      <c r="G1888" s="73">
        <v>1580</v>
      </c>
      <c r="H1888" s="73">
        <v>1744</v>
      </c>
      <c r="I1888" s="73">
        <v>3</v>
      </c>
      <c r="K1888" s="73">
        <v>1748</v>
      </c>
      <c r="N1888" s="73">
        <v>10</v>
      </c>
      <c r="O1888" s="73">
        <v>4</v>
      </c>
      <c r="P1888" s="73">
        <v>174</v>
      </c>
      <c r="S1888" s="73">
        <v>4</v>
      </c>
    </row>
    <row r="1889" spans="1:19">
      <c r="A1889" s="73">
        <v>1888</v>
      </c>
      <c r="B1889" s="73" t="s">
        <v>4566</v>
      </c>
      <c r="C1889" s="73" t="s">
        <v>4567</v>
      </c>
      <c r="E1889" s="73">
        <v>2</v>
      </c>
      <c r="H1889" s="73">
        <v>1744</v>
      </c>
      <c r="K1889" s="73">
        <v>1747</v>
      </c>
      <c r="N1889" s="73">
        <v>9</v>
      </c>
      <c r="O1889" s="73">
        <v>4</v>
      </c>
      <c r="P1889" s="73">
        <v>174</v>
      </c>
      <c r="S1889" s="73">
        <v>3</v>
      </c>
    </row>
    <row r="1890" spans="1:19">
      <c r="A1890" s="73">
        <v>1889</v>
      </c>
      <c r="B1890" s="73" t="s">
        <v>4568</v>
      </c>
      <c r="C1890" s="73" t="s">
        <v>4569</v>
      </c>
      <c r="E1890" s="73">
        <v>2</v>
      </c>
      <c r="G1890" s="73">
        <v>2500</v>
      </c>
      <c r="H1890" s="73">
        <v>1745</v>
      </c>
      <c r="I1890" s="73">
        <v>8</v>
      </c>
      <c r="K1890" s="73">
        <v>1746</v>
      </c>
      <c r="L1890" s="73">
        <v>4</v>
      </c>
      <c r="M1890" s="73">
        <v>16</v>
      </c>
      <c r="N1890" s="73">
        <v>3</v>
      </c>
      <c r="O1890" s="73">
        <v>4</v>
      </c>
      <c r="P1890" s="73">
        <v>174</v>
      </c>
      <c r="R1890" s="73">
        <v>8</v>
      </c>
      <c r="S1890" s="73">
        <v>1</v>
      </c>
    </row>
    <row r="1891" spans="1:19">
      <c r="A1891" s="73">
        <v>1890</v>
      </c>
      <c r="C1891" s="73" t="s">
        <v>4570</v>
      </c>
      <c r="E1891" s="73">
        <v>2</v>
      </c>
      <c r="H1891" s="73">
        <v>1745</v>
      </c>
      <c r="K1891" s="73">
        <v>1745</v>
      </c>
      <c r="N1891" s="73">
        <v>5</v>
      </c>
      <c r="O1891" s="73">
        <v>4</v>
      </c>
      <c r="P1891" s="73">
        <v>174</v>
      </c>
      <c r="S1891" s="73">
        <v>0</v>
      </c>
    </row>
    <row r="1892" spans="1:19">
      <c r="A1892" s="73">
        <v>1891</v>
      </c>
      <c r="C1892" s="73" t="s">
        <v>4571</v>
      </c>
      <c r="E1892" s="73">
        <v>2</v>
      </c>
      <c r="H1892" s="73">
        <v>1745</v>
      </c>
      <c r="K1892" s="73">
        <v>1745</v>
      </c>
      <c r="N1892" s="73">
        <v>7</v>
      </c>
      <c r="O1892" s="73">
        <v>4</v>
      </c>
      <c r="P1892" s="73">
        <v>174</v>
      </c>
      <c r="S1892" s="73">
        <v>0</v>
      </c>
    </row>
    <row r="1893" spans="1:19">
      <c r="A1893" s="73">
        <v>1892</v>
      </c>
      <c r="C1893" s="73" t="s">
        <v>4572</v>
      </c>
      <c r="E1893" s="73">
        <v>2</v>
      </c>
      <c r="H1893" s="73">
        <v>1745</v>
      </c>
      <c r="K1893" s="73">
        <v>1745</v>
      </c>
      <c r="N1893" s="73">
        <v>7</v>
      </c>
      <c r="O1893" s="73">
        <v>4</v>
      </c>
      <c r="P1893" s="73">
        <v>174</v>
      </c>
      <c r="S1893" s="73">
        <v>0</v>
      </c>
    </row>
    <row r="1894" spans="1:19">
      <c r="A1894" s="73">
        <v>1893</v>
      </c>
      <c r="C1894" s="73" t="s">
        <v>4573</v>
      </c>
      <c r="E1894" s="73">
        <v>2</v>
      </c>
      <c r="H1894" s="73">
        <v>1745</v>
      </c>
      <c r="K1894" s="73">
        <v>1745</v>
      </c>
      <c r="N1894" s="73">
        <v>8</v>
      </c>
      <c r="O1894" s="73">
        <v>4</v>
      </c>
      <c r="P1894" s="73">
        <v>174</v>
      </c>
      <c r="S1894" s="73">
        <v>0</v>
      </c>
    </row>
    <row r="1895" spans="1:19">
      <c r="A1895" s="73">
        <v>1894</v>
      </c>
      <c r="C1895" s="73" t="s">
        <v>4574</v>
      </c>
      <c r="E1895" s="73">
        <v>2</v>
      </c>
      <c r="G1895" s="73">
        <v>340</v>
      </c>
      <c r="H1895" s="73">
        <v>1745</v>
      </c>
      <c r="K1895" s="73">
        <v>1756</v>
      </c>
      <c r="N1895" s="73">
        <v>9</v>
      </c>
      <c r="O1895" s="73">
        <v>4</v>
      </c>
      <c r="P1895" s="73">
        <v>174</v>
      </c>
      <c r="S1895" s="73">
        <v>11</v>
      </c>
    </row>
    <row r="1896" spans="1:19">
      <c r="A1896" s="73">
        <v>1895</v>
      </c>
      <c r="C1896" s="73" t="s">
        <v>4575</v>
      </c>
      <c r="E1896" s="73">
        <v>5</v>
      </c>
      <c r="H1896" s="73">
        <v>1746</v>
      </c>
      <c r="K1896" s="73">
        <v>1746</v>
      </c>
      <c r="N1896" s="73">
        <v>9</v>
      </c>
      <c r="O1896" s="73">
        <v>4</v>
      </c>
      <c r="P1896" s="73">
        <v>174</v>
      </c>
      <c r="S1896" s="73">
        <v>0</v>
      </c>
    </row>
    <row r="1897" spans="1:19">
      <c r="A1897" s="73">
        <v>1896</v>
      </c>
      <c r="C1897" s="73" t="s">
        <v>4576</v>
      </c>
      <c r="E1897" s="73">
        <v>2</v>
      </c>
      <c r="H1897" s="73">
        <v>1746</v>
      </c>
      <c r="K1897" s="73">
        <v>1746</v>
      </c>
      <c r="N1897" s="73">
        <v>12</v>
      </c>
      <c r="O1897" s="73">
        <v>4</v>
      </c>
      <c r="P1897" s="73">
        <v>174</v>
      </c>
      <c r="S1897" s="73">
        <v>0</v>
      </c>
    </row>
    <row r="1898" spans="1:19">
      <c r="A1898" s="73">
        <v>1897</v>
      </c>
      <c r="B1898" s="73" t="s">
        <v>4577</v>
      </c>
      <c r="C1898" s="73" t="s">
        <v>4578</v>
      </c>
      <c r="E1898" s="73">
        <v>2</v>
      </c>
      <c r="H1898" s="73">
        <v>1747</v>
      </c>
      <c r="K1898" s="73">
        <v>1747</v>
      </c>
      <c r="N1898" s="73">
        <v>3</v>
      </c>
      <c r="O1898" s="73">
        <v>4</v>
      </c>
      <c r="P1898" s="73">
        <v>174</v>
      </c>
      <c r="S1898" s="73">
        <v>0</v>
      </c>
    </row>
    <row r="1899" spans="1:19">
      <c r="A1899" s="73">
        <v>1898</v>
      </c>
      <c r="C1899" s="73" t="s">
        <v>4579</v>
      </c>
      <c r="E1899" s="73">
        <v>2</v>
      </c>
      <c r="H1899" s="73">
        <v>1747</v>
      </c>
      <c r="K1899" s="73">
        <v>1747</v>
      </c>
      <c r="N1899" s="73">
        <v>5</v>
      </c>
      <c r="O1899" s="73">
        <v>4</v>
      </c>
      <c r="P1899" s="73">
        <v>174</v>
      </c>
      <c r="S1899" s="73">
        <v>0</v>
      </c>
    </row>
    <row r="1900" spans="1:19">
      <c r="A1900" s="73">
        <v>1899</v>
      </c>
      <c r="C1900" s="73" t="s">
        <v>4580</v>
      </c>
      <c r="E1900" s="73">
        <v>2</v>
      </c>
      <c r="H1900" s="73">
        <v>1747</v>
      </c>
      <c r="K1900" s="73">
        <v>1747</v>
      </c>
      <c r="N1900" s="73">
        <v>6</v>
      </c>
      <c r="O1900" s="73">
        <v>4</v>
      </c>
      <c r="P1900" s="73">
        <v>174</v>
      </c>
      <c r="S1900" s="73">
        <v>0</v>
      </c>
    </row>
    <row r="1901" spans="1:19">
      <c r="A1901" s="73">
        <v>1900</v>
      </c>
      <c r="C1901" s="73" t="s">
        <v>4581</v>
      </c>
      <c r="E1901" s="73">
        <v>2</v>
      </c>
      <c r="H1901" s="73">
        <v>1747</v>
      </c>
      <c r="K1901" s="73">
        <v>1747</v>
      </c>
      <c r="N1901" s="73">
        <v>7</v>
      </c>
      <c r="O1901" s="73">
        <v>4</v>
      </c>
      <c r="P1901" s="73">
        <v>174</v>
      </c>
      <c r="S1901" s="73">
        <v>0</v>
      </c>
    </row>
    <row r="1902" spans="1:19">
      <c r="A1902" s="73">
        <v>1901</v>
      </c>
      <c r="C1902" s="73" t="s">
        <v>4582</v>
      </c>
      <c r="E1902" s="73">
        <v>2</v>
      </c>
      <c r="H1902" s="73">
        <v>1747</v>
      </c>
      <c r="K1902" s="73">
        <v>1747</v>
      </c>
      <c r="N1902" s="73">
        <v>8</v>
      </c>
      <c r="O1902" s="73">
        <v>4</v>
      </c>
      <c r="P1902" s="73">
        <v>174</v>
      </c>
      <c r="S1902" s="73">
        <v>0</v>
      </c>
    </row>
    <row r="1903" spans="1:19">
      <c r="A1903" s="73">
        <v>1902</v>
      </c>
      <c r="C1903" s="73" t="s">
        <v>4583</v>
      </c>
      <c r="E1903" s="73">
        <v>2</v>
      </c>
      <c r="H1903" s="73">
        <v>1747</v>
      </c>
      <c r="K1903" s="73">
        <v>1747</v>
      </c>
      <c r="N1903" s="73">
        <v>10</v>
      </c>
      <c r="O1903" s="73">
        <v>4</v>
      </c>
      <c r="P1903" s="73">
        <v>174</v>
      </c>
      <c r="S1903" s="73">
        <v>0</v>
      </c>
    </row>
    <row r="1904" spans="1:19">
      <c r="A1904" s="73">
        <v>1903</v>
      </c>
      <c r="C1904" s="73" t="s">
        <v>4584</v>
      </c>
      <c r="E1904" s="73">
        <v>2</v>
      </c>
      <c r="H1904" s="73">
        <v>1747</v>
      </c>
      <c r="I1904" s="73">
        <v>12</v>
      </c>
      <c r="K1904" s="73">
        <v>1757</v>
      </c>
      <c r="L1904" s="73">
        <v>1</v>
      </c>
      <c r="N1904" s="73">
        <v>10</v>
      </c>
      <c r="O1904" s="73">
        <v>4</v>
      </c>
      <c r="P1904" s="73">
        <v>174</v>
      </c>
      <c r="R1904" s="73">
        <v>109</v>
      </c>
      <c r="S1904" s="73">
        <v>10</v>
      </c>
    </row>
    <row r="1905" spans="1:19">
      <c r="A1905" s="73">
        <v>1904</v>
      </c>
      <c r="C1905" s="73" t="s">
        <v>4585</v>
      </c>
      <c r="E1905" s="73">
        <v>2</v>
      </c>
      <c r="H1905" s="73">
        <v>1747</v>
      </c>
      <c r="K1905" s="73">
        <v>1749</v>
      </c>
      <c r="N1905" s="73">
        <v>12</v>
      </c>
      <c r="O1905" s="73">
        <v>4</v>
      </c>
      <c r="P1905" s="73">
        <v>174</v>
      </c>
      <c r="S1905" s="73">
        <v>2</v>
      </c>
    </row>
    <row r="1906" spans="1:19">
      <c r="A1906" s="73">
        <v>1905</v>
      </c>
      <c r="C1906" s="73" t="s">
        <v>4586</v>
      </c>
      <c r="E1906" s="73">
        <v>2</v>
      </c>
      <c r="H1906" s="73">
        <v>1749</v>
      </c>
      <c r="K1906" s="73">
        <v>1749</v>
      </c>
      <c r="N1906" s="73">
        <v>2</v>
      </c>
      <c r="O1906" s="73">
        <v>4</v>
      </c>
      <c r="P1906" s="73">
        <v>174</v>
      </c>
      <c r="S1906" s="73">
        <v>0</v>
      </c>
    </row>
    <row r="1907" spans="1:19">
      <c r="A1907" s="73">
        <v>1906</v>
      </c>
      <c r="B1907" s="73" t="s">
        <v>4587</v>
      </c>
      <c r="C1907" s="73" t="s">
        <v>4588</v>
      </c>
      <c r="E1907" s="73">
        <v>2</v>
      </c>
      <c r="F1907" s="73">
        <v>1512</v>
      </c>
      <c r="G1907" s="73">
        <v>1512</v>
      </c>
      <c r="H1907" s="73">
        <v>1749</v>
      </c>
      <c r="I1907" s="73">
        <v>8</v>
      </c>
      <c r="K1907" s="73">
        <v>1754</v>
      </c>
      <c r="N1907" s="73">
        <v>10</v>
      </c>
      <c r="O1907" s="73">
        <v>4</v>
      </c>
      <c r="P1907" s="73">
        <v>174</v>
      </c>
      <c r="S1907" s="73">
        <v>5</v>
      </c>
    </row>
    <row r="1908" spans="1:19">
      <c r="A1908" s="73">
        <v>1907</v>
      </c>
      <c r="C1908" s="73" t="s">
        <v>4589</v>
      </c>
      <c r="E1908" s="73">
        <v>2</v>
      </c>
      <c r="H1908" s="73">
        <v>1749</v>
      </c>
      <c r="K1908" s="73">
        <v>1749</v>
      </c>
      <c r="N1908" s="73">
        <v>11</v>
      </c>
      <c r="O1908" s="73">
        <v>4</v>
      </c>
      <c r="P1908" s="73">
        <v>174</v>
      </c>
      <c r="S1908" s="73">
        <v>0</v>
      </c>
    </row>
    <row r="1909" spans="1:19">
      <c r="A1909" s="73">
        <v>1908</v>
      </c>
      <c r="C1909" s="73" t="s">
        <v>4590</v>
      </c>
      <c r="E1909" s="73">
        <v>2</v>
      </c>
      <c r="H1909" s="73">
        <v>1750</v>
      </c>
      <c r="K1909" s="73">
        <v>1756</v>
      </c>
      <c r="N1909" s="73">
        <v>2</v>
      </c>
      <c r="O1909" s="73">
        <v>4</v>
      </c>
      <c r="P1909" s="73">
        <v>175</v>
      </c>
      <c r="S1909" s="73">
        <v>6</v>
      </c>
    </row>
    <row r="1910" spans="1:19">
      <c r="A1910" s="73">
        <v>1909</v>
      </c>
      <c r="C1910" s="73" t="s">
        <v>4591</v>
      </c>
      <c r="E1910" s="73">
        <v>2</v>
      </c>
      <c r="H1910" s="73">
        <v>1750</v>
      </c>
      <c r="K1910" s="73">
        <v>1767</v>
      </c>
      <c r="N1910" s="73">
        <v>7</v>
      </c>
      <c r="O1910" s="73">
        <v>4</v>
      </c>
      <c r="P1910" s="73">
        <v>175</v>
      </c>
      <c r="S1910" s="73">
        <v>17</v>
      </c>
    </row>
    <row r="1911" spans="1:19">
      <c r="A1911" s="73">
        <v>1910</v>
      </c>
      <c r="C1911" s="73" t="s">
        <v>4592</v>
      </c>
      <c r="E1911" s="73">
        <v>2</v>
      </c>
      <c r="H1911" s="73">
        <v>1750</v>
      </c>
      <c r="K1911" s="73">
        <v>1750</v>
      </c>
      <c r="N1911" s="73">
        <v>8</v>
      </c>
      <c r="O1911" s="73">
        <v>4</v>
      </c>
      <c r="P1911" s="73">
        <v>175</v>
      </c>
      <c r="S1911" s="73">
        <v>0</v>
      </c>
    </row>
    <row r="1912" spans="1:19">
      <c r="A1912" s="73">
        <v>1911</v>
      </c>
      <c r="C1912" s="73" t="s">
        <v>4593</v>
      </c>
      <c r="E1912" s="73">
        <v>2</v>
      </c>
      <c r="H1912" s="73">
        <v>1750</v>
      </c>
      <c r="K1912" s="73">
        <v>1750</v>
      </c>
      <c r="N1912" s="73">
        <v>10</v>
      </c>
      <c r="O1912" s="73">
        <v>4</v>
      </c>
      <c r="P1912" s="73">
        <v>175</v>
      </c>
      <c r="S1912" s="73">
        <v>0</v>
      </c>
    </row>
    <row r="1913" spans="1:19">
      <c r="A1913" s="73">
        <v>1912</v>
      </c>
      <c r="C1913" s="73" t="s">
        <v>4594</v>
      </c>
      <c r="E1913" s="73">
        <v>2</v>
      </c>
      <c r="H1913" s="73">
        <v>1750</v>
      </c>
      <c r="K1913" s="73">
        <v>1751</v>
      </c>
      <c r="N1913" s="73">
        <v>12</v>
      </c>
      <c r="O1913" s="73">
        <v>4</v>
      </c>
      <c r="P1913" s="73">
        <v>175</v>
      </c>
      <c r="S1913" s="73">
        <v>1</v>
      </c>
    </row>
    <row r="1914" spans="1:19">
      <c r="A1914" s="73">
        <v>1913</v>
      </c>
      <c r="C1914" s="73" t="s">
        <v>4595</v>
      </c>
      <c r="E1914" s="73">
        <v>2</v>
      </c>
      <c r="H1914" s="73">
        <v>1751</v>
      </c>
      <c r="K1914" s="73">
        <v>1753</v>
      </c>
      <c r="N1914" s="73">
        <v>4</v>
      </c>
      <c r="O1914" s="73">
        <v>4</v>
      </c>
      <c r="P1914" s="73">
        <v>175</v>
      </c>
      <c r="S1914" s="73">
        <v>2</v>
      </c>
    </row>
    <row r="1915" spans="1:19">
      <c r="A1915" s="73">
        <v>1914</v>
      </c>
      <c r="C1915" s="73" t="s">
        <v>4596</v>
      </c>
      <c r="E1915" s="73">
        <v>2</v>
      </c>
      <c r="H1915" s="73">
        <v>1752</v>
      </c>
      <c r="K1915" s="73">
        <v>1752</v>
      </c>
      <c r="N1915" s="73">
        <v>6</v>
      </c>
      <c r="O1915" s="73">
        <v>4</v>
      </c>
      <c r="P1915" s="73">
        <v>175</v>
      </c>
      <c r="S1915" s="73">
        <v>0</v>
      </c>
    </row>
    <row r="1916" spans="1:19">
      <c r="A1916" s="73">
        <v>1915</v>
      </c>
      <c r="C1916" s="73" t="s">
        <v>4597</v>
      </c>
      <c r="E1916" s="73">
        <v>2</v>
      </c>
      <c r="H1916" s="73">
        <v>1752</v>
      </c>
      <c r="K1916" s="73">
        <v>1752</v>
      </c>
      <c r="N1916" s="73">
        <v>9</v>
      </c>
      <c r="O1916" s="73">
        <v>4</v>
      </c>
      <c r="P1916" s="73">
        <v>175</v>
      </c>
      <c r="S1916" s="73">
        <v>0</v>
      </c>
    </row>
    <row r="1917" spans="1:19">
      <c r="A1917" s="73">
        <v>1916</v>
      </c>
      <c r="C1917" s="73" t="s">
        <v>4598</v>
      </c>
      <c r="E1917" s="73">
        <v>2</v>
      </c>
      <c r="H1917" s="73">
        <v>1752</v>
      </c>
      <c r="K1917" s="73">
        <v>1753</v>
      </c>
      <c r="N1917" s="73">
        <v>11</v>
      </c>
      <c r="O1917" s="73">
        <v>4</v>
      </c>
      <c r="P1917" s="73">
        <v>175</v>
      </c>
      <c r="S1917" s="73">
        <v>1</v>
      </c>
    </row>
    <row r="1918" spans="1:19">
      <c r="A1918" s="73">
        <v>1917</v>
      </c>
      <c r="C1918" s="73" t="s">
        <v>4599</v>
      </c>
      <c r="E1918" s="73">
        <v>2</v>
      </c>
      <c r="H1918" s="73">
        <v>1753</v>
      </c>
      <c r="K1918" s="73">
        <v>1754</v>
      </c>
      <c r="N1918" s="73">
        <v>9</v>
      </c>
      <c r="O1918" s="73">
        <v>4</v>
      </c>
      <c r="P1918" s="73">
        <v>175</v>
      </c>
      <c r="S1918" s="73">
        <v>1</v>
      </c>
    </row>
    <row r="1919" spans="1:19">
      <c r="A1919" s="73">
        <v>1918</v>
      </c>
      <c r="C1919" s="73" t="s">
        <v>4600</v>
      </c>
      <c r="E1919" s="73">
        <v>2</v>
      </c>
      <c r="H1919" s="73">
        <v>1753</v>
      </c>
      <c r="K1919" s="73">
        <v>1753</v>
      </c>
      <c r="N1919" s="73">
        <v>10</v>
      </c>
      <c r="O1919" s="73">
        <v>4</v>
      </c>
      <c r="P1919" s="73">
        <v>175</v>
      </c>
      <c r="S1919" s="73">
        <v>0</v>
      </c>
    </row>
    <row r="1920" spans="1:19">
      <c r="A1920" s="73">
        <v>1919</v>
      </c>
      <c r="C1920" s="73" t="s">
        <v>4601</v>
      </c>
      <c r="E1920" s="73">
        <v>2</v>
      </c>
      <c r="H1920" s="73">
        <v>1753</v>
      </c>
      <c r="K1920" s="73">
        <v>1758</v>
      </c>
      <c r="N1920" s="73">
        <v>9</v>
      </c>
      <c r="O1920" s="73">
        <v>4</v>
      </c>
      <c r="P1920" s="73">
        <v>175</v>
      </c>
      <c r="S1920" s="73">
        <v>5</v>
      </c>
    </row>
    <row r="1921" spans="1:19">
      <c r="A1921" s="73">
        <v>1920</v>
      </c>
      <c r="B1921" s="73" t="s">
        <v>4602</v>
      </c>
      <c r="C1921" s="73" t="s">
        <v>4603</v>
      </c>
      <c r="E1921" s="73">
        <v>2</v>
      </c>
      <c r="F1921" s="73">
        <v>290</v>
      </c>
      <c r="G1921" s="73">
        <v>290</v>
      </c>
      <c r="H1921" s="73">
        <v>1754</v>
      </c>
      <c r="I1921" s="73">
        <v>5</v>
      </c>
      <c r="J1921" s="73">
        <v>28</v>
      </c>
      <c r="K1921" s="73">
        <v>1760</v>
      </c>
      <c r="L1921" s="73">
        <v>9</v>
      </c>
      <c r="M1921" s="73">
        <v>8</v>
      </c>
      <c r="N1921" s="73">
        <v>1</v>
      </c>
      <c r="O1921" s="73">
        <v>4</v>
      </c>
      <c r="P1921" s="73">
        <v>175</v>
      </c>
      <c r="Q1921" s="73">
        <v>2260</v>
      </c>
      <c r="R1921" s="73">
        <v>76</v>
      </c>
      <c r="S1921" s="73">
        <v>6</v>
      </c>
    </row>
    <row r="1922" spans="1:19">
      <c r="A1922" s="73">
        <v>1921</v>
      </c>
      <c r="C1922" s="73" t="s">
        <v>4604</v>
      </c>
      <c r="E1922" s="73">
        <v>2</v>
      </c>
      <c r="H1922" s="73">
        <v>1754</v>
      </c>
      <c r="K1922" s="73">
        <v>1755</v>
      </c>
      <c r="N1922" s="73">
        <v>4</v>
      </c>
      <c r="O1922" s="73">
        <v>4</v>
      </c>
      <c r="P1922" s="73">
        <v>175</v>
      </c>
      <c r="S1922" s="73">
        <v>1</v>
      </c>
    </row>
    <row r="1923" spans="1:19">
      <c r="A1923" s="73">
        <v>1922</v>
      </c>
      <c r="C1923" s="73" t="s">
        <v>4605</v>
      </c>
      <c r="E1923" s="73">
        <v>2</v>
      </c>
      <c r="H1923" s="73">
        <v>1754</v>
      </c>
      <c r="K1923" s="73">
        <v>1756</v>
      </c>
      <c r="N1923" s="73">
        <v>6</v>
      </c>
      <c r="O1923" s="73">
        <v>4</v>
      </c>
      <c r="P1923" s="73">
        <v>175</v>
      </c>
      <c r="S1923" s="73">
        <v>2</v>
      </c>
    </row>
    <row r="1924" spans="1:19">
      <c r="A1924" s="73">
        <v>1923</v>
      </c>
      <c r="B1924" s="73" t="s">
        <v>4606</v>
      </c>
      <c r="C1924" s="73" t="s">
        <v>4607</v>
      </c>
      <c r="E1924" s="73">
        <v>2</v>
      </c>
      <c r="H1924" s="73">
        <v>1755</v>
      </c>
      <c r="K1924" s="73">
        <v>1768</v>
      </c>
      <c r="N1924" s="73">
        <v>3</v>
      </c>
      <c r="O1924" s="73">
        <v>4</v>
      </c>
      <c r="P1924" s="73">
        <v>175</v>
      </c>
      <c r="S1924" s="73">
        <v>13</v>
      </c>
    </row>
    <row r="1925" spans="1:19">
      <c r="A1925" s="73">
        <v>1924</v>
      </c>
      <c r="C1925" s="73" t="s">
        <v>4608</v>
      </c>
      <c r="E1925" s="73">
        <v>2</v>
      </c>
      <c r="H1925" s="73">
        <v>1755</v>
      </c>
      <c r="K1925" s="73">
        <v>1755</v>
      </c>
      <c r="N1925" s="73">
        <v>3</v>
      </c>
      <c r="O1925" s="73">
        <v>4</v>
      </c>
      <c r="P1925" s="73">
        <v>175</v>
      </c>
      <c r="S1925" s="73">
        <v>0</v>
      </c>
    </row>
    <row r="1926" spans="1:19">
      <c r="A1926" s="73">
        <v>1925</v>
      </c>
      <c r="C1926" s="73" t="s">
        <v>4609</v>
      </c>
      <c r="E1926" s="73">
        <v>2</v>
      </c>
      <c r="F1926" s="73">
        <v>600000</v>
      </c>
      <c r="G1926" s="73">
        <v>1000000</v>
      </c>
      <c r="H1926" s="73">
        <v>1755</v>
      </c>
      <c r="K1926" s="73">
        <v>1757</v>
      </c>
      <c r="N1926" s="73">
        <v>9</v>
      </c>
      <c r="O1926" s="73">
        <v>4</v>
      </c>
      <c r="P1926" s="73">
        <v>175</v>
      </c>
      <c r="S1926" s="73">
        <v>2</v>
      </c>
    </row>
    <row r="1927" spans="1:19">
      <c r="A1927" s="73">
        <v>1926</v>
      </c>
      <c r="B1927" s="74" t="s">
        <v>868</v>
      </c>
      <c r="C1927" s="73" t="s">
        <v>4610</v>
      </c>
      <c r="E1927" s="73">
        <v>17</v>
      </c>
      <c r="G1927" s="73">
        <v>988000</v>
      </c>
      <c r="H1927" s="73">
        <v>1756</v>
      </c>
      <c r="I1927" s="73">
        <v>8</v>
      </c>
      <c r="J1927" s="73">
        <v>29</v>
      </c>
      <c r="K1927" s="73">
        <v>1763</v>
      </c>
      <c r="L1927" s="73">
        <v>2</v>
      </c>
      <c r="M1927" s="73">
        <v>10</v>
      </c>
      <c r="N1927" s="73">
        <v>3</v>
      </c>
      <c r="O1927" s="73">
        <v>4</v>
      </c>
      <c r="P1927" s="73">
        <v>175</v>
      </c>
      <c r="Q1927" s="73">
        <v>2321</v>
      </c>
      <c r="R1927" s="73">
        <v>78</v>
      </c>
      <c r="S1927" s="73">
        <v>7</v>
      </c>
    </row>
    <row r="1928" spans="1:19">
      <c r="A1928" s="73">
        <v>1927</v>
      </c>
      <c r="B1928" s="73" t="s">
        <v>4315</v>
      </c>
      <c r="C1928" s="73" t="s">
        <v>4611</v>
      </c>
      <c r="E1928" s="73">
        <v>2</v>
      </c>
      <c r="F1928" s="73">
        <v>1138</v>
      </c>
      <c r="G1928" s="73">
        <v>1138</v>
      </c>
      <c r="H1928" s="73">
        <v>1756</v>
      </c>
      <c r="I1928" s="73">
        <v>6</v>
      </c>
      <c r="J1928" s="73">
        <v>16</v>
      </c>
      <c r="K1928" s="73">
        <v>1757</v>
      </c>
      <c r="L1928" s="73">
        <v>6</v>
      </c>
      <c r="M1928" s="73">
        <v>23</v>
      </c>
      <c r="N1928" s="73">
        <v>10</v>
      </c>
      <c r="O1928" s="73">
        <v>4</v>
      </c>
      <c r="P1928" s="73">
        <v>175</v>
      </c>
      <c r="Q1928" s="73">
        <v>367</v>
      </c>
      <c r="R1928" s="73">
        <v>12</v>
      </c>
      <c r="S1928" s="73">
        <v>1</v>
      </c>
    </row>
    <row r="1929" spans="1:19">
      <c r="A1929" s="73">
        <v>1928</v>
      </c>
      <c r="C1929" s="73" t="s">
        <v>4612</v>
      </c>
      <c r="E1929" s="73">
        <v>3</v>
      </c>
      <c r="H1929" s="73">
        <v>1756</v>
      </c>
      <c r="K1929" s="73">
        <v>1757</v>
      </c>
      <c r="N1929" s="73">
        <v>11</v>
      </c>
      <c r="O1929" s="73">
        <v>4</v>
      </c>
      <c r="P1929" s="73">
        <v>175</v>
      </c>
      <c r="S1929" s="73">
        <v>1</v>
      </c>
    </row>
    <row r="1930" spans="1:19">
      <c r="A1930" s="73">
        <v>1929</v>
      </c>
      <c r="C1930" s="73" t="s">
        <v>4613</v>
      </c>
      <c r="D1930" s="73">
        <v>710</v>
      </c>
      <c r="E1930" s="73">
        <v>2</v>
      </c>
      <c r="H1930" s="73">
        <v>1756</v>
      </c>
      <c r="K1930" s="73">
        <v>1757</v>
      </c>
      <c r="N1930" s="73">
        <v>12</v>
      </c>
      <c r="O1930" s="73">
        <v>4</v>
      </c>
      <c r="P1930" s="73">
        <v>175</v>
      </c>
      <c r="S1930" s="73">
        <v>1</v>
      </c>
    </row>
    <row r="1931" spans="1:19">
      <c r="A1931" s="73">
        <v>1930</v>
      </c>
      <c r="C1931" s="73" t="s">
        <v>4614</v>
      </c>
      <c r="E1931" s="73">
        <v>2</v>
      </c>
      <c r="H1931" s="73">
        <v>1757</v>
      </c>
      <c r="K1931" s="73">
        <v>1757</v>
      </c>
      <c r="N1931" s="73">
        <v>7</v>
      </c>
      <c r="O1931" s="73">
        <v>4</v>
      </c>
      <c r="P1931" s="73">
        <v>175</v>
      </c>
      <c r="S1931" s="73">
        <v>0</v>
      </c>
    </row>
    <row r="1932" spans="1:19">
      <c r="A1932" s="73">
        <v>1931</v>
      </c>
      <c r="C1932" s="73" t="s">
        <v>4615</v>
      </c>
      <c r="E1932" s="73">
        <v>2</v>
      </c>
      <c r="H1932" s="73">
        <v>1757</v>
      </c>
      <c r="K1932" s="73">
        <v>1757</v>
      </c>
      <c r="N1932" s="73">
        <v>11</v>
      </c>
      <c r="O1932" s="73">
        <v>4</v>
      </c>
      <c r="P1932" s="73">
        <v>175</v>
      </c>
      <c r="S1932" s="73">
        <v>0</v>
      </c>
    </row>
    <row r="1933" spans="1:19">
      <c r="A1933" s="73">
        <v>1932</v>
      </c>
      <c r="C1933" s="73" t="s">
        <v>4616</v>
      </c>
      <c r="D1933" s="73">
        <v>710</v>
      </c>
      <c r="E1933" s="73">
        <v>2</v>
      </c>
      <c r="H1933" s="73">
        <v>1757</v>
      </c>
      <c r="K1933" s="73">
        <v>1759</v>
      </c>
      <c r="N1933" s="73">
        <v>12</v>
      </c>
      <c r="O1933" s="73">
        <v>4</v>
      </c>
      <c r="P1933" s="73">
        <v>175</v>
      </c>
      <c r="S1933" s="73">
        <v>2</v>
      </c>
    </row>
    <row r="1934" spans="1:19">
      <c r="A1934" s="73">
        <v>1933</v>
      </c>
      <c r="C1934" s="73" t="s">
        <v>4617</v>
      </c>
      <c r="E1934" s="73">
        <v>2</v>
      </c>
      <c r="H1934" s="73">
        <v>1758</v>
      </c>
      <c r="K1934" s="73">
        <v>1762</v>
      </c>
      <c r="N1934" s="73">
        <v>1</v>
      </c>
      <c r="O1934" s="73">
        <v>4</v>
      </c>
      <c r="P1934" s="73">
        <v>175</v>
      </c>
      <c r="S1934" s="73">
        <v>4</v>
      </c>
    </row>
    <row r="1935" spans="1:19">
      <c r="A1935" s="73">
        <v>1934</v>
      </c>
      <c r="C1935" s="73" t="s">
        <v>4618</v>
      </c>
      <c r="E1935" s="73">
        <v>2</v>
      </c>
      <c r="H1935" s="73">
        <v>1758</v>
      </c>
      <c r="I1935" s="73">
        <v>9</v>
      </c>
      <c r="J1935" s="73">
        <v>3</v>
      </c>
      <c r="K1935" s="73">
        <v>1758</v>
      </c>
      <c r="L1935" s="73">
        <v>9</v>
      </c>
      <c r="N1935" s="73">
        <v>3</v>
      </c>
      <c r="O1935" s="73">
        <v>4</v>
      </c>
      <c r="P1935" s="73">
        <v>175</v>
      </c>
      <c r="R1935" s="73">
        <v>0</v>
      </c>
      <c r="S1935" s="73">
        <v>0</v>
      </c>
    </row>
    <row r="1936" spans="1:19">
      <c r="A1936" s="73">
        <v>1935</v>
      </c>
      <c r="B1936" s="73" t="s">
        <v>4619</v>
      </c>
      <c r="C1936" s="73" t="s">
        <v>4620</v>
      </c>
      <c r="E1936" s="73">
        <v>2</v>
      </c>
      <c r="F1936" s="73">
        <v>3079</v>
      </c>
      <c r="G1936" s="73">
        <v>3079</v>
      </c>
      <c r="H1936" s="73">
        <v>1758</v>
      </c>
      <c r="I1936" s="73">
        <v>3</v>
      </c>
      <c r="K1936" s="73">
        <v>1761</v>
      </c>
      <c r="L1936" s="73">
        <v>1</v>
      </c>
      <c r="M1936" s="73">
        <v>16</v>
      </c>
      <c r="N1936" s="73">
        <v>10</v>
      </c>
      <c r="O1936" s="73">
        <v>4</v>
      </c>
      <c r="P1936" s="73">
        <v>175</v>
      </c>
      <c r="R1936" s="73">
        <v>34</v>
      </c>
      <c r="S1936" s="73">
        <v>3</v>
      </c>
    </row>
    <row r="1937" spans="1:19">
      <c r="A1937" s="73">
        <v>1936</v>
      </c>
      <c r="C1937" s="73" t="s">
        <v>4621</v>
      </c>
      <c r="E1937" s="73">
        <v>3</v>
      </c>
      <c r="H1937" s="73">
        <v>1759</v>
      </c>
      <c r="K1937" s="73">
        <v>1768</v>
      </c>
      <c r="N1937" s="73">
        <v>2</v>
      </c>
      <c r="O1937" s="73">
        <v>4</v>
      </c>
      <c r="P1937" s="73">
        <v>175</v>
      </c>
      <c r="S1937" s="73">
        <v>9</v>
      </c>
    </row>
    <row r="1938" spans="1:19">
      <c r="A1938" s="73">
        <v>1937</v>
      </c>
      <c r="C1938" s="73" t="s">
        <v>4622</v>
      </c>
      <c r="E1938" s="73">
        <v>2</v>
      </c>
      <c r="F1938" s="73">
        <v>330</v>
      </c>
      <c r="G1938" s="73">
        <v>330</v>
      </c>
      <c r="H1938" s="73">
        <v>1759</v>
      </c>
      <c r="I1938" s="73">
        <v>11</v>
      </c>
      <c r="J1938" s="73">
        <v>24</v>
      </c>
      <c r="K1938" s="73">
        <v>1759</v>
      </c>
      <c r="L1938" s="73">
        <v>11</v>
      </c>
      <c r="M1938" s="73">
        <v>25</v>
      </c>
      <c r="N1938" s="73">
        <v>10</v>
      </c>
      <c r="O1938" s="73">
        <v>4</v>
      </c>
      <c r="P1938" s="73">
        <v>175</v>
      </c>
      <c r="Q1938" s="73">
        <v>1</v>
      </c>
      <c r="R1938" s="73">
        <v>0</v>
      </c>
      <c r="S1938" s="73">
        <v>0</v>
      </c>
    </row>
    <row r="1939" spans="1:19">
      <c r="A1939" s="73">
        <v>1938</v>
      </c>
      <c r="C1939" s="73" t="s">
        <v>4623</v>
      </c>
      <c r="E1939" s="73">
        <v>2</v>
      </c>
      <c r="H1939" s="73">
        <v>1759</v>
      </c>
      <c r="K1939" s="73">
        <v>1759</v>
      </c>
      <c r="N1939" s="73">
        <v>10</v>
      </c>
      <c r="O1939" s="73">
        <v>4</v>
      </c>
      <c r="P1939" s="73">
        <v>175</v>
      </c>
      <c r="S1939" s="73">
        <v>0</v>
      </c>
    </row>
    <row r="1940" spans="1:19">
      <c r="A1940" s="73">
        <v>1939</v>
      </c>
      <c r="C1940" s="73" t="s">
        <v>4624</v>
      </c>
      <c r="E1940" s="73">
        <v>2</v>
      </c>
      <c r="H1940" s="73">
        <v>1760</v>
      </c>
      <c r="K1940" s="73">
        <v>1760</v>
      </c>
      <c r="N1940" s="73">
        <v>7</v>
      </c>
      <c r="O1940" s="73">
        <v>4</v>
      </c>
      <c r="P1940" s="73">
        <v>176</v>
      </c>
      <c r="S1940" s="73">
        <v>0</v>
      </c>
    </row>
    <row r="1941" spans="1:19">
      <c r="A1941" s="73">
        <v>1940</v>
      </c>
      <c r="C1941" s="73" t="s">
        <v>4625</v>
      </c>
      <c r="E1941" s="73">
        <v>2</v>
      </c>
      <c r="H1941" s="73">
        <v>1760</v>
      </c>
      <c r="K1941" s="73">
        <v>1760</v>
      </c>
      <c r="N1941" s="73">
        <v>7</v>
      </c>
      <c r="O1941" s="73">
        <v>4</v>
      </c>
      <c r="P1941" s="73">
        <v>176</v>
      </c>
      <c r="S1941" s="73">
        <v>0</v>
      </c>
    </row>
    <row r="1942" spans="1:19">
      <c r="A1942" s="73">
        <v>1941</v>
      </c>
      <c r="C1942" s="73" t="s">
        <v>4626</v>
      </c>
      <c r="E1942" s="73">
        <v>2</v>
      </c>
      <c r="H1942" s="73">
        <v>1760</v>
      </c>
      <c r="I1942" s="73">
        <v>4</v>
      </c>
      <c r="J1942" s="73">
        <v>15</v>
      </c>
      <c r="K1942" s="73">
        <v>1760</v>
      </c>
      <c r="L1942" s="73">
        <v>4</v>
      </c>
      <c r="M1942" s="73">
        <v>19</v>
      </c>
      <c r="N1942" s="73">
        <v>7</v>
      </c>
      <c r="O1942" s="73">
        <v>4</v>
      </c>
      <c r="P1942" s="73">
        <v>176</v>
      </c>
      <c r="Q1942" s="73">
        <v>4</v>
      </c>
      <c r="R1942" s="73">
        <v>0</v>
      </c>
      <c r="S1942" s="73">
        <v>0</v>
      </c>
    </row>
    <row r="1943" spans="1:19">
      <c r="A1943" s="73">
        <v>1942</v>
      </c>
      <c r="C1943" s="73" t="s">
        <v>4627</v>
      </c>
      <c r="E1943" s="73">
        <v>2</v>
      </c>
      <c r="H1943" s="73">
        <v>1760</v>
      </c>
      <c r="K1943" s="73">
        <v>1760</v>
      </c>
      <c r="N1943" s="73">
        <v>8</v>
      </c>
      <c r="O1943" s="73">
        <v>4</v>
      </c>
      <c r="P1943" s="73">
        <v>176</v>
      </c>
      <c r="S1943" s="73">
        <v>0</v>
      </c>
    </row>
    <row r="1944" spans="1:19">
      <c r="A1944" s="73">
        <v>1943</v>
      </c>
      <c r="C1944" s="73" t="s">
        <v>4628</v>
      </c>
      <c r="E1944" s="73">
        <v>2</v>
      </c>
      <c r="H1944" s="73">
        <v>1760</v>
      </c>
      <c r="I1944" s="73">
        <v>11</v>
      </c>
      <c r="K1944" s="73">
        <v>1761</v>
      </c>
      <c r="L1944" s="73">
        <v>1</v>
      </c>
      <c r="M1944" s="73">
        <v>14</v>
      </c>
      <c r="N1944" s="73">
        <v>10</v>
      </c>
      <c r="O1944" s="73">
        <v>4</v>
      </c>
      <c r="P1944" s="73">
        <v>176</v>
      </c>
      <c r="R1944" s="73">
        <v>2</v>
      </c>
      <c r="S1944" s="73">
        <v>1</v>
      </c>
    </row>
    <row r="1945" spans="1:19">
      <c r="A1945" s="73">
        <v>1944</v>
      </c>
      <c r="C1945" s="73" t="s">
        <v>4629</v>
      </c>
      <c r="D1945" s="73">
        <v>710</v>
      </c>
      <c r="E1945" s="73">
        <v>2</v>
      </c>
      <c r="H1945" s="73">
        <v>1760</v>
      </c>
      <c r="K1945" s="73">
        <v>1760</v>
      </c>
      <c r="N1945" s="73">
        <v>12</v>
      </c>
      <c r="O1945" s="73">
        <v>4</v>
      </c>
      <c r="P1945" s="73">
        <v>176</v>
      </c>
      <c r="S1945" s="73">
        <v>0</v>
      </c>
    </row>
    <row r="1946" spans="1:19">
      <c r="A1946" s="73">
        <v>1945</v>
      </c>
      <c r="C1946" s="73" t="s">
        <v>4630</v>
      </c>
      <c r="E1946" s="73">
        <v>3</v>
      </c>
      <c r="G1946" s="73">
        <v>800</v>
      </c>
      <c r="H1946" s="73">
        <v>1761</v>
      </c>
      <c r="K1946" s="73">
        <v>1765</v>
      </c>
      <c r="N1946" s="73">
        <v>10</v>
      </c>
      <c r="O1946" s="73">
        <v>4</v>
      </c>
      <c r="P1946" s="73">
        <v>176</v>
      </c>
      <c r="S1946" s="73">
        <v>4</v>
      </c>
    </row>
    <row r="1947" spans="1:19">
      <c r="A1947" s="73">
        <v>1946</v>
      </c>
      <c r="C1947" s="73" t="s">
        <v>4631</v>
      </c>
      <c r="E1947" s="73">
        <v>2</v>
      </c>
      <c r="H1947" s="73">
        <v>1761</v>
      </c>
      <c r="K1947" s="73">
        <v>1761</v>
      </c>
      <c r="N1947" s="73">
        <v>10</v>
      </c>
      <c r="O1947" s="73">
        <v>4</v>
      </c>
      <c r="P1947" s="73">
        <v>176</v>
      </c>
      <c r="S1947" s="73">
        <v>0</v>
      </c>
    </row>
    <row r="1948" spans="1:19">
      <c r="A1948" s="73">
        <v>1947</v>
      </c>
      <c r="C1948" s="73" t="s">
        <v>4632</v>
      </c>
      <c r="E1948" s="73">
        <v>3</v>
      </c>
      <c r="G1948" s="73">
        <v>1000</v>
      </c>
      <c r="H1948" s="73">
        <v>1762</v>
      </c>
      <c r="I1948" s="73">
        <v>5</v>
      </c>
      <c r="K1948" s="73">
        <v>1762</v>
      </c>
      <c r="L1948" s="73">
        <v>5</v>
      </c>
      <c r="N1948" s="73">
        <v>3</v>
      </c>
      <c r="O1948" s="73">
        <v>4</v>
      </c>
      <c r="P1948" s="73">
        <v>176</v>
      </c>
      <c r="R1948" s="73">
        <v>0</v>
      </c>
      <c r="S1948" s="73">
        <v>0</v>
      </c>
    </row>
    <row r="1949" spans="1:19">
      <c r="A1949" s="73">
        <v>1948</v>
      </c>
      <c r="C1949" s="73" t="s">
        <v>4633</v>
      </c>
      <c r="E1949" s="73">
        <v>2</v>
      </c>
      <c r="H1949" s="73">
        <v>1762</v>
      </c>
      <c r="K1949" s="73">
        <v>1763</v>
      </c>
      <c r="N1949" s="73">
        <v>1</v>
      </c>
      <c r="O1949" s="73">
        <v>4</v>
      </c>
      <c r="P1949" s="73">
        <v>176</v>
      </c>
      <c r="S1949" s="73">
        <v>1</v>
      </c>
    </row>
    <row r="1950" spans="1:19">
      <c r="A1950" s="73">
        <v>1949</v>
      </c>
      <c r="C1950" s="73" t="s">
        <v>4634</v>
      </c>
      <c r="E1950" s="73">
        <v>2</v>
      </c>
      <c r="H1950" s="73">
        <v>1762</v>
      </c>
      <c r="K1950" s="73">
        <v>1763</v>
      </c>
      <c r="N1950" s="73">
        <v>2</v>
      </c>
      <c r="O1950" s="73">
        <v>4</v>
      </c>
      <c r="P1950" s="73">
        <v>176</v>
      </c>
      <c r="S1950" s="73">
        <v>1</v>
      </c>
    </row>
    <row r="1951" spans="1:19">
      <c r="A1951" s="73">
        <v>1950</v>
      </c>
      <c r="B1951" s="73" t="s">
        <v>4635</v>
      </c>
      <c r="C1951" s="73" t="s">
        <v>4636</v>
      </c>
      <c r="E1951" s="73">
        <v>2</v>
      </c>
      <c r="H1951" s="73">
        <v>1763</v>
      </c>
      <c r="I1951" s="73">
        <v>7</v>
      </c>
      <c r="K1951" s="73">
        <v>1763</v>
      </c>
      <c r="N1951" s="73">
        <v>3</v>
      </c>
      <c r="O1951" s="73">
        <v>4</v>
      </c>
      <c r="P1951" s="73">
        <v>176</v>
      </c>
      <c r="S1951" s="73">
        <v>0</v>
      </c>
    </row>
    <row r="1952" spans="1:19">
      <c r="A1952" s="73">
        <v>1951</v>
      </c>
      <c r="C1952" s="73" t="s">
        <v>4637</v>
      </c>
      <c r="E1952" s="73">
        <v>2</v>
      </c>
      <c r="F1952" s="73">
        <v>10105</v>
      </c>
      <c r="G1952" s="73">
        <v>10105</v>
      </c>
      <c r="H1952" s="73">
        <v>1763</v>
      </c>
      <c r="I1952" s="73">
        <v>6</v>
      </c>
      <c r="J1952" s="73">
        <v>23</v>
      </c>
      <c r="K1952" s="73">
        <v>1765</v>
      </c>
      <c r="L1952" s="73">
        <v>5</v>
      </c>
      <c r="M1952" s="73">
        <v>26</v>
      </c>
      <c r="N1952" s="73">
        <v>10</v>
      </c>
      <c r="O1952" s="73">
        <v>4</v>
      </c>
      <c r="P1952" s="73">
        <v>176</v>
      </c>
      <c r="Q1952" s="73">
        <v>693</v>
      </c>
      <c r="R1952" s="73">
        <v>23</v>
      </c>
      <c r="S1952" s="73">
        <v>2</v>
      </c>
    </row>
    <row r="1953" spans="1:19">
      <c r="A1953" s="73">
        <v>1952</v>
      </c>
      <c r="C1953" s="73" t="s">
        <v>4638</v>
      </c>
      <c r="E1953" s="73">
        <v>2</v>
      </c>
      <c r="H1953" s="73">
        <v>1763</v>
      </c>
      <c r="K1953" s="73">
        <v>1765</v>
      </c>
      <c r="N1953" s="73">
        <v>10</v>
      </c>
      <c r="O1953" s="73">
        <v>4</v>
      </c>
      <c r="P1953" s="73">
        <v>176</v>
      </c>
      <c r="S1953" s="73">
        <v>2</v>
      </c>
    </row>
    <row r="1954" spans="1:19">
      <c r="A1954" s="73">
        <v>1953</v>
      </c>
      <c r="C1954" s="73" t="s">
        <v>4639</v>
      </c>
      <c r="E1954" s="73">
        <v>2</v>
      </c>
      <c r="G1954" s="73">
        <v>1000</v>
      </c>
      <c r="H1954" s="73">
        <v>1763</v>
      </c>
      <c r="K1954" s="73">
        <v>1763</v>
      </c>
      <c r="N1954" s="73">
        <v>1</v>
      </c>
      <c r="O1954" s="73">
        <v>4</v>
      </c>
      <c r="P1954" s="73">
        <v>176</v>
      </c>
      <c r="S1954" s="73">
        <v>0</v>
      </c>
    </row>
    <row r="1955" spans="1:19">
      <c r="A1955" s="73">
        <v>1954</v>
      </c>
      <c r="C1955" s="73" t="s">
        <v>4640</v>
      </c>
      <c r="E1955" s="73">
        <v>2</v>
      </c>
      <c r="H1955" s="73">
        <v>1763</v>
      </c>
      <c r="K1955" s="73">
        <v>1763</v>
      </c>
      <c r="N1955" s="73">
        <v>11</v>
      </c>
      <c r="O1955" s="73">
        <v>4</v>
      </c>
      <c r="P1955" s="73">
        <v>176</v>
      </c>
      <c r="S1955" s="73">
        <v>0</v>
      </c>
    </row>
    <row r="1956" spans="1:19">
      <c r="A1956" s="73">
        <v>1955</v>
      </c>
      <c r="C1956" s="73" t="s">
        <v>4641</v>
      </c>
      <c r="E1956" s="73">
        <v>2</v>
      </c>
      <c r="H1956" s="73">
        <v>1764</v>
      </c>
      <c r="K1956" s="73">
        <v>1764</v>
      </c>
      <c r="N1956" s="73">
        <v>4</v>
      </c>
      <c r="O1956" s="73">
        <v>4</v>
      </c>
      <c r="P1956" s="73">
        <v>176</v>
      </c>
      <c r="S1956" s="73">
        <v>0</v>
      </c>
    </row>
    <row r="1957" spans="1:19">
      <c r="A1957" s="73">
        <v>1956</v>
      </c>
      <c r="C1957" s="73" t="s">
        <v>4642</v>
      </c>
      <c r="E1957" s="73">
        <v>2</v>
      </c>
      <c r="H1957" s="73">
        <v>1764</v>
      </c>
      <c r="K1957" s="73">
        <v>1764</v>
      </c>
      <c r="L1957" s="73">
        <v>12</v>
      </c>
      <c r="N1957" s="73">
        <v>10</v>
      </c>
      <c r="O1957" s="73">
        <v>4</v>
      </c>
      <c r="P1957" s="73">
        <v>176</v>
      </c>
      <c r="S1957" s="73">
        <v>0</v>
      </c>
    </row>
    <row r="1958" spans="1:19">
      <c r="A1958" s="73">
        <v>1957</v>
      </c>
      <c r="C1958" s="73" t="s">
        <v>4643</v>
      </c>
      <c r="E1958" s="73">
        <v>2</v>
      </c>
      <c r="H1958" s="73">
        <v>1764</v>
      </c>
      <c r="K1958" s="73">
        <v>1765</v>
      </c>
      <c r="N1958" s="73">
        <v>10</v>
      </c>
      <c r="O1958" s="73">
        <v>4</v>
      </c>
      <c r="P1958" s="73">
        <v>176</v>
      </c>
      <c r="S1958" s="73">
        <v>1</v>
      </c>
    </row>
    <row r="1959" spans="1:19">
      <c r="A1959" s="73">
        <v>1958</v>
      </c>
      <c r="C1959" s="73" t="s">
        <v>4644</v>
      </c>
      <c r="E1959" s="73">
        <v>2</v>
      </c>
      <c r="H1959" s="73">
        <v>1765</v>
      </c>
      <c r="K1959" s="73">
        <v>1765</v>
      </c>
      <c r="N1959" s="73">
        <v>6</v>
      </c>
      <c r="O1959" s="73">
        <v>4</v>
      </c>
      <c r="P1959" s="73">
        <v>176</v>
      </c>
      <c r="S1959" s="73">
        <v>0</v>
      </c>
    </row>
    <row r="1960" spans="1:19">
      <c r="A1960" s="73">
        <v>1959</v>
      </c>
      <c r="C1960" s="73" t="s">
        <v>4645</v>
      </c>
      <c r="E1960" s="73">
        <v>2</v>
      </c>
      <c r="G1960" s="73">
        <v>20000</v>
      </c>
      <c r="H1960" s="73">
        <v>1765</v>
      </c>
      <c r="K1960" s="73">
        <v>1770</v>
      </c>
      <c r="N1960" s="73">
        <v>11</v>
      </c>
      <c r="O1960" s="73">
        <v>4</v>
      </c>
      <c r="P1960" s="73">
        <v>176</v>
      </c>
      <c r="S1960" s="73">
        <v>5</v>
      </c>
    </row>
    <row r="1961" spans="1:19">
      <c r="A1961" s="73">
        <v>1960</v>
      </c>
      <c r="C1961" s="73" t="s">
        <v>4646</v>
      </c>
      <c r="E1961" s="73">
        <v>2</v>
      </c>
      <c r="H1961" s="73">
        <v>1766</v>
      </c>
      <c r="K1961" s="73">
        <v>1766</v>
      </c>
      <c r="N1961" s="73">
        <v>3</v>
      </c>
      <c r="O1961" s="73">
        <v>4</v>
      </c>
      <c r="P1961" s="73">
        <v>176</v>
      </c>
      <c r="S1961" s="73">
        <v>0</v>
      </c>
    </row>
    <row r="1962" spans="1:19">
      <c r="A1962" s="73">
        <v>1961</v>
      </c>
      <c r="B1962" s="73" t="s">
        <v>4647</v>
      </c>
      <c r="C1962" s="73" t="s">
        <v>4648</v>
      </c>
      <c r="E1962" s="73">
        <v>2</v>
      </c>
      <c r="F1962" s="73">
        <v>5345</v>
      </c>
      <c r="G1962" s="73">
        <v>5345</v>
      </c>
      <c r="H1962" s="73">
        <v>1766</v>
      </c>
      <c r="K1962" s="73">
        <v>1769</v>
      </c>
      <c r="N1962" s="73">
        <v>10</v>
      </c>
      <c r="O1962" s="73">
        <v>4</v>
      </c>
      <c r="P1962" s="73">
        <v>176</v>
      </c>
      <c r="S1962" s="73">
        <v>3</v>
      </c>
    </row>
    <row r="1963" spans="1:19">
      <c r="A1963" s="73">
        <v>1962</v>
      </c>
      <c r="C1963" s="73" t="s">
        <v>4649</v>
      </c>
      <c r="E1963" s="73">
        <v>2</v>
      </c>
      <c r="H1963" s="73">
        <v>1766</v>
      </c>
      <c r="K1963" s="73">
        <v>1768</v>
      </c>
      <c r="N1963" s="73">
        <v>3</v>
      </c>
      <c r="O1963" s="73">
        <v>4</v>
      </c>
      <c r="P1963" s="73">
        <v>176</v>
      </c>
      <c r="S1963" s="73">
        <v>2</v>
      </c>
    </row>
    <row r="1964" spans="1:19">
      <c r="A1964" s="73">
        <v>1963</v>
      </c>
      <c r="B1964" s="73" t="s">
        <v>4650</v>
      </c>
      <c r="C1964" s="73" t="s">
        <v>4651</v>
      </c>
      <c r="E1964" s="73">
        <v>3</v>
      </c>
      <c r="G1964" s="73">
        <v>28000</v>
      </c>
      <c r="H1964" s="73">
        <v>1768</v>
      </c>
      <c r="I1964" s="73">
        <v>10</v>
      </c>
      <c r="K1964" s="73">
        <v>1774</v>
      </c>
      <c r="L1964" s="73">
        <v>7</v>
      </c>
      <c r="M1964" s="73">
        <v>21</v>
      </c>
      <c r="N1964" s="73">
        <v>4</v>
      </c>
      <c r="O1964" s="73">
        <v>4</v>
      </c>
      <c r="P1964" s="73">
        <v>176</v>
      </c>
      <c r="R1964" s="73">
        <v>69</v>
      </c>
      <c r="S1964" s="73">
        <v>6</v>
      </c>
    </row>
    <row r="1965" spans="1:19">
      <c r="A1965" s="73">
        <v>1964</v>
      </c>
      <c r="B1965" s="73" t="s">
        <v>4606</v>
      </c>
      <c r="C1965" s="73" t="s">
        <v>4652</v>
      </c>
      <c r="E1965" s="73">
        <v>2</v>
      </c>
      <c r="H1965" s="73">
        <v>1768</v>
      </c>
      <c r="K1965" s="73">
        <v>1769</v>
      </c>
      <c r="L1965" s="73">
        <v>6</v>
      </c>
      <c r="M1965" s="73">
        <v>16</v>
      </c>
      <c r="N1965" s="73">
        <v>3</v>
      </c>
      <c r="O1965" s="73">
        <v>4</v>
      </c>
      <c r="P1965" s="73">
        <v>176</v>
      </c>
      <c r="S1965" s="73">
        <v>1</v>
      </c>
    </row>
    <row r="1966" spans="1:19">
      <c r="A1966" s="73">
        <v>1965</v>
      </c>
      <c r="C1966" s="73" t="s">
        <v>4653</v>
      </c>
      <c r="E1966" s="73">
        <v>2</v>
      </c>
      <c r="G1966" s="73">
        <v>460</v>
      </c>
      <c r="H1966" s="73">
        <v>1768</v>
      </c>
      <c r="K1966" s="73">
        <v>1769</v>
      </c>
      <c r="N1966" s="73">
        <v>4</v>
      </c>
      <c r="O1966" s="73">
        <v>4</v>
      </c>
      <c r="P1966" s="73">
        <v>176</v>
      </c>
      <c r="S1966" s="73">
        <v>1</v>
      </c>
    </row>
    <row r="1967" spans="1:19">
      <c r="A1967" s="73">
        <v>1966</v>
      </c>
      <c r="B1967" s="73" t="s">
        <v>4654</v>
      </c>
      <c r="C1967" s="73" t="s">
        <v>4655</v>
      </c>
      <c r="E1967" s="73">
        <v>3</v>
      </c>
      <c r="G1967" s="73">
        <v>11500</v>
      </c>
      <c r="H1967" s="73">
        <v>1768</v>
      </c>
      <c r="K1967" s="73">
        <v>1772</v>
      </c>
      <c r="N1967" s="73">
        <v>4</v>
      </c>
      <c r="O1967" s="73">
        <v>4</v>
      </c>
      <c r="P1967" s="73">
        <v>176</v>
      </c>
      <c r="S1967" s="73">
        <v>4</v>
      </c>
    </row>
    <row r="1968" spans="1:19">
      <c r="A1968" s="73">
        <v>1967</v>
      </c>
      <c r="B1968" s="74" t="s">
        <v>4656</v>
      </c>
      <c r="C1968" s="73" t="s">
        <v>4657</v>
      </c>
      <c r="E1968" s="73">
        <v>2</v>
      </c>
      <c r="H1968" s="73">
        <v>1768</v>
      </c>
      <c r="I1968" s="73">
        <v>10</v>
      </c>
      <c r="K1968" s="73">
        <v>1774</v>
      </c>
      <c r="L1968" s="73">
        <v>7</v>
      </c>
      <c r="M1968" s="73">
        <v>16</v>
      </c>
      <c r="N1968" s="73">
        <v>4</v>
      </c>
      <c r="O1968" s="73">
        <v>4</v>
      </c>
      <c r="P1968" s="73">
        <v>176</v>
      </c>
      <c r="R1968" s="73">
        <v>69</v>
      </c>
      <c r="S1968" s="73">
        <v>6</v>
      </c>
    </row>
    <row r="1969" spans="1:19">
      <c r="A1969" s="73">
        <v>1968</v>
      </c>
      <c r="C1969" s="73" t="s">
        <v>4658</v>
      </c>
      <c r="E1969" s="73">
        <v>3</v>
      </c>
      <c r="H1969" s="73">
        <v>1769</v>
      </c>
      <c r="K1969" s="73">
        <v>1769</v>
      </c>
      <c r="N1969" s="73">
        <v>6</v>
      </c>
      <c r="O1969" s="73">
        <v>4</v>
      </c>
      <c r="P1969" s="73">
        <v>176</v>
      </c>
      <c r="S1969" s="73">
        <v>0</v>
      </c>
    </row>
    <row r="1970" spans="1:19">
      <c r="A1970" s="73">
        <v>1969</v>
      </c>
      <c r="C1970" s="73" t="s">
        <v>4659</v>
      </c>
      <c r="E1970" s="73">
        <v>2</v>
      </c>
      <c r="H1970" s="73">
        <v>1769</v>
      </c>
      <c r="K1970" s="73">
        <v>1770</v>
      </c>
      <c r="N1970" s="73">
        <v>10</v>
      </c>
      <c r="O1970" s="73">
        <v>4</v>
      </c>
      <c r="P1970" s="73">
        <v>176</v>
      </c>
      <c r="S1970" s="73">
        <v>1</v>
      </c>
    </row>
    <row r="1971" spans="1:19">
      <c r="A1971" s="73">
        <v>1970</v>
      </c>
      <c r="B1971" s="73" t="s">
        <v>4660</v>
      </c>
      <c r="C1971" s="73" t="s">
        <v>4661</v>
      </c>
      <c r="E1971" s="73">
        <v>2</v>
      </c>
      <c r="H1971" s="73">
        <v>1770</v>
      </c>
      <c r="K1971" s="73">
        <v>1770</v>
      </c>
      <c r="N1971" s="73">
        <v>4</v>
      </c>
      <c r="O1971" s="73">
        <v>4</v>
      </c>
      <c r="P1971" s="73">
        <v>177</v>
      </c>
      <c r="S1971" s="73">
        <v>0</v>
      </c>
    </row>
    <row r="1972" spans="1:19">
      <c r="A1972" s="73">
        <v>1971</v>
      </c>
      <c r="C1972" s="73" t="s">
        <v>4662</v>
      </c>
      <c r="E1972" s="73">
        <v>2</v>
      </c>
      <c r="H1972" s="73">
        <v>1770</v>
      </c>
      <c r="K1972" s="73">
        <v>1770</v>
      </c>
      <c r="N1972" s="73">
        <v>6</v>
      </c>
      <c r="O1972" s="73">
        <v>4</v>
      </c>
      <c r="P1972" s="73">
        <v>177</v>
      </c>
      <c r="S1972" s="73">
        <v>0</v>
      </c>
    </row>
    <row r="1973" spans="1:19">
      <c r="A1973" s="73">
        <v>1972</v>
      </c>
      <c r="C1973" s="73" t="s">
        <v>4663</v>
      </c>
      <c r="E1973" s="73">
        <v>2</v>
      </c>
      <c r="H1973" s="73">
        <v>1770</v>
      </c>
      <c r="K1973" s="73">
        <v>1770</v>
      </c>
      <c r="N1973" s="73">
        <v>6</v>
      </c>
      <c r="O1973" s="73">
        <v>4</v>
      </c>
      <c r="P1973" s="73">
        <v>177</v>
      </c>
      <c r="S1973" s="73">
        <v>0</v>
      </c>
    </row>
    <row r="1974" spans="1:19">
      <c r="A1974" s="73">
        <v>1973</v>
      </c>
      <c r="C1974" s="73" t="s">
        <v>4664</v>
      </c>
      <c r="E1974" s="73">
        <v>3</v>
      </c>
      <c r="H1974" s="73">
        <v>1770</v>
      </c>
      <c r="K1974" s="73">
        <v>1770</v>
      </c>
      <c r="N1974" s="73">
        <v>5</v>
      </c>
      <c r="O1974" s="73">
        <v>4</v>
      </c>
      <c r="P1974" s="73">
        <v>177</v>
      </c>
      <c r="S1974" s="73">
        <v>0</v>
      </c>
    </row>
    <row r="1975" spans="1:19">
      <c r="A1975" s="73">
        <v>1974</v>
      </c>
      <c r="C1975" s="73" t="s">
        <v>4665</v>
      </c>
      <c r="E1975" s="73">
        <v>2</v>
      </c>
      <c r="H1975" s="73">
        <v>1770</v>
      </c>
      <c r="K1975" s="73">
        <v>1770</v>
      </c>
      <c r="N1975" s="73">
        <v>7</v>
      </c>
      <c r="O1975" s="73">
        <v>4</v>
      </c>
      <c r="P1975" s="73">
        <v>177</v>
      </c>
      <c r="S1975" s="73">
        <v>0</v>
      </c>
    </row>
    <row r="1976" spans="1:19">
      <c r="A1976" s="73">
        <v>1975</v>
      </c>
      <c r="C1976" s="73" t="s">
        <v>4666</v>
      </c>
      <c r="E1976" s="73">
        <v>2</v>
      </c>
      <c r="G1976" s="73">
        <v>300</v>
      </c>
      <c r="H1976" s="73">
        <v>1771</v>
      </c>
      <c r="I1976" s="73">
        <v>5</v>
      </c>
      <c r="K1976" s="73">
        <v>1771</v>
      </c>
      <c r="L1976" s="73">
        <v>5</v>
      </c>
      <c r="M1976" s="73">
        <v>16</v>
      </c>
      <c r="N1976" s="73">
        <v>1</v>
      </c>
      <c r="O1976" s="73">
        <v>4</v>
      </c>
      <c r="P1976" s="73">
        <v>177</v>
      </c>
      <c r="R1976" s="73">
        <v>0</v>
      </c>
      <c r="S1976" s="73">
        <v>0</v>
      </c>
    </row>
    <row r="1977" spans="1:19">
      <c r="A1977" s="73">
        <v>1976</v>
      </c>
      <c r="C1977" s="73" t="s">
        <v>4667</v>
      </c>
      <c r="E1977" s="73">
        <v>2</v>
      </c>
      <c r="H1977" s="73">
        <v>1771</v>
      </c>
      <c r="K1977" s="73">
        <v>1771</v>
      </c>
      <c r="N1977" s="73">
        <v>5</v>
      </c>
      <c r="O1977" s="73">
        <v>4</v>
      </c>
      <c r="P1977" s="73">
        <v>177</v>
      </c>
      <c r="S1977" s="73">
        <v>0</v>
      </c>
    </row>
    <row r="1978" spans="1:19">
      <c r="A1978" s="73">
        <v>1977</v>
      </c>
      <c r="C1978" s="73" t="s">
        <v>4668</v>
      </c>
      <c r="E1978" s="73">
        <v>2</v>
      </c>
      <c r="H1978" s="73">
        <v>1771</v>
      </c>
      <c r="K1978" s="73">
        <v>1771</v>
      </c>
      <c r="N1978" s="73">
        <v>8</v>
      </c>
      <c r="O1978" s="73">
        <v>4</v>
      </c>
      <c r="P1978" s="73">
        <v>177</v>
      </c>
      <c r="S1978" s="73">
        <v>0</v>
      </c>
    </row>
    <row r="1979" spans="1:19">
      <c r="A1979" s="73">
        <v>1978</v>
      </c>
      <c r="B1979" s="73" t="s">
        <v>4669</v>
      </c>
      <c r="C1979" s="73" t="s">
        <v>4670</v>
      </c>
      <c r="E1979" s="73">
        <v>2</v>
      </c>
      <c r="H1979" s="73">
        <v>1771</v>
      </c>
      <c r="K1979" s="73">
        <v>1771</v>
      </c>
      <c r="N1979" s="73">
        <v>10</v>
      </c>
      <c r="O1979" s="73">
        <v>4</v>
      </c>
      <c r="P1979" s="73">
        <v>177</v>
      </c>
      <c r="S1979" s="73">
        <v>0</v>
      </c>
    </row>
    <row r="1980" spans="1:19">
      <c r="A1980" s="73">
        <v>1979</v>
      </c>
      <c r="C1980" s="73" t="s">
        <v>4671</v>
      </c>
      <c r="E1980" s="73">
        <v>2</v>
      </c>
      <c r="H1980" s="73">
        <v>1771</v>
      </c>
      <c r="K1980" s="73">
        <v>1802</v>
      </c>
      <c r="N1980" s="73">
        <v>11</v>
      </c>
      <c r="O1980" s="73">
        <v>4</v>
      </c>
      <c r="P1980" s="73">
        <v>177</v>
      </c>
      <c r="S1980" s="73">
        <v>31</v>
      </c>
    </row>
    <row r="1981" spans="1:19">
      <c r="A1981" s="73">
        <v>1980</v>
      </c>
      <c r="C1981" s="73" t="s">
        <v>4672</v>
      </c>
      <c r="E1981" s="73">
        <v>2</v>
      </c>
      <c r="G1981" s="73">
        <v>120000</v>
      </c>
      <c r="H1981" s="73">
        <v>1771</v>
      </c>
      <c r="K1981" s="73">
        <v>1776</v>
      </c>
      <c r="N1981" s="73">
        <v>12</v>
      </c>
      <c r="O1981" s="73">
        <v>4</v>
      </c>
      <c r="P1981" s="73">
        <v>177</v>
      </c>
      <c r="S1981" s="73">
        <v>5</v>
      </c>
    </row>
    <row r="1982" spans="1:19">
      <c r="A1982" s="73">
        <v>1981</v>
      </c>
      <c r="C1982" s="73" t="s">
        <v>4673</v>
      </c>
      <c r="E1982" s="73">
        <v>2</v>
      </c>
      <c r="H1982" s="73">
        <v>1772</v>
      </c>
      <c r="K1982" s="73">
        <v>1777</v>
      </c>
      <c r="N1982" s="73">
        <v>1</v>
      </c>
      <c r="O1982" s="73">
        <v>4</v>
      </c>
      <c r="P1982" s="73">
        <v>177</v>
      </c>
      <c r="S1982" s="73">
        <v>5</v>
      </c>
    </row>
    <row r="1983" spans="1:19">
      <c r="A1983" s="73">
        <v>1982</v>
      </c>
      <c r="C1983" s="73" t="s">
        <v>4674</v>
      </c>
      <c r="E1983" s="73">
        <v>2</v>
      </c>
      <c r="H1983" s="73">
        <v>1772</v>
      </c>
      <c r="K1983" s="73">
        <v>1777</v>
      </c>
      <c r="N1983" s="73">
        <v>2</v>
      </c>
      <c r="O1983" s="73">
        <v>4</v>
      </c>
      <c r="P1983" s="73">
        <v>177</v>
      </c>
      <c r="S1983" s="73">
        <v>5</v>
      </c>
    </row>
    <row r="1984" spans="1:19">
      <c r="A1984" s="73">
        <v>1983</v>
      </c>
      <c r="C1984" s="73" t="s">
        <v>4675</v>
      </c>
      <c r="E1984" s="73">
        <v>2</v>
      </c>
      <c r="H1984" s="73">
        <v>1772</v>
      </c>
      <c r="K1984" s="73">
        <v>1772</v>
      </c>
      <c r="N1984" s="73">
        <v>3</v>
      </c>
      <c r="O1984" s="73">
        <v>4</v>
      </c>
      <c r="P1984" s="73">
        <v>177</v>
      </c>
      <c r="S1984" s="73">
        <v>0</v>
      </c>
    </row>
    <row r="1985" spans="1:19">
      <c r="A1985" s="73">
        <v>1984</v>
      </c>
      <c r="C1985" s="73" t="s">
        <v>4676</v>
      </c>
      <c r="E1985" s="73">
        <v>2</v>
      </c>
      <c r="H1985" s="73">
        <v>1772</v>
      </c>
      <c r="K1985" s="73">
        <v>1772</v>
      </c>
      <c r="N1985" s="73">
        <v>6</v>
      </c>
      <c r="O1985" s="73">
        <v>4</v>
      </c>
      <c r="P1985" s="73">
        <v>177</v>
      </c>
      <c r="S1985" s="73">
        <v>0</v>
      </c>
    </row>
    <row r="1986" spans="1:19">
      <c r="A1986" s="73">
        <v>1985</v>
      </c>
      <c r="C1986" s="73" t="s">
        <v>4677</v>
      </c>
      <c r="E1986" s="73">
        <v>2</v>
      </c>
      <c r="H1986" s="73">
        <v>1772</v>
      </c>
      <c r="K1986" s="73">
        <v>1772</v>
      </c>
      <c r="N1986" s="73">
        <v>6</v>
      </c>
      <c r="O1986" s="73">
        <v>4</v>
      </c>
      <c r="P1986" s="73">
        <v>177</v>
      </c>
      <c r="S1986" s="73">
        <v>0</v>
      </c>
    </row>
    <row r="1987" spans="1:19">
      <c r="A1987" s="73">
        <v>1986</v>
      </c>
      <c r="B1987" s="73" t="s">
        <v>4678</v>
      </c>
      <c r="C1987" s="73" t="s">
        <v>4679</v>
      </c>
      <c r="E1987" s="73">
        <v>2</v>
      </c>
      <c r="G1987" s="73">
        <v>5000</v>
      </c>
      <c r="H1987" s="73">
        <v>1773</v>
      </c>
      <c r="I1987" s="73">
        <v>9</v>
      </c>
      <c r="K1987" s="73">
        <v>1774</v>
      </c>
      <c r="L1987" s="73">
        <v>9</v>
      </c>
      <c r="N1987" s="73">
        <v>4</v>
      </c>
      <c r="O1987" s="73">
        <v>4</v>
      </c>
      <c r="P1987" s="73">
        <v>177</v>
      </c>
      <c r="R1987" s="73">
        <v>12</v>
      </c>
      <c r="S1987" s="73">
        <v>1</v>
      </c>
    </row>
    <row r="1988" spans="1:19">
      <c r="A1988" s="73">
        <v>1987</v>
      </c>
      <c r="C1988" s="73" t="s">
        <v>4680</v>
      </c>
      <c r="E1988" s="73">
        <v>2</v>
      </c>
      <c r="H1988" s="73">
        <v>1774</v>
      </c>
      <c r="K1988" s="73">
        <v>1775</v>
      </c>
      <c r="N1988" s="73">
        <v>4</v>
      </c>
      <c r="O1988" s="73">
        <v>4</v>
      </c>
      <c r="P1988" s="73">
        <v>177</v>
      </c>
      <c r="S1988" s="73">
        <v>1</v>
      </c>
    </row>
    <row r="1989" spans="1:19">
      <c r="A1989" s="73">
        <v>1988</v>
      </c>
      <c r="B1989" s="73" t="s">
        <v>4681</v>
      </c>
      <c r="C1989" s="73" t="s">
        <v>4682</v>
      </c>
      <c r="E1989" s="73">
        <v>3</v>
      </c>
      <c r="H1989" s="73">
        <v>1774</v>
      </c>
      <c r="I1989" s="73">
        <v>2</v>
      </c>
      <c r="K1989" s="73">
        <v>1774</v>
      </c>
      <c r="L1989" s="73">
        <v>4</v>
      </c>
      <c r="N1989" s="73">
        <v>10</v>
      </c>
      <c r="O1989" s="73">
        <v>4</v>
      </c>
      <c r="P1989" s="73">
        <v>177</v>
      </c>
      <c r="R1989" s="73">
        <v>2</v>
      </c>
      <c r="S1989" s="73">
        <v>0</v>
      </c>
    </row>
    <row r="1990" spans="1:19">
      <c r="A1990" s="73">
        <v>1989</v>
      </c>
      <c r="B1990" s="73" t="s">
        <v>4683</v>
      </c>
      <c r="C1990" s="73" t="s">
        <v>4684</v>
      </c>
      <c r="E1990" s="73">
        <v>2</v>
      </c>
      <c r="G1990" s="73">
        <v>30000</v>
      </c>
      <c r="H1990" s="73">
        <v>1774</v>
      </c>
      <c r="I1990" s="73">
        <v>9</v>
      </c>
      <c r="K1990" s="73">
        <v>1774</v>
      </c>
      <c r="L1990" s="73">
        <v>9</v>
      </c>
      <c r="N1990" s="73">
        <v>12</v>
      </c>
      <c r="O1990" s="73">
        <v>4</v>
      </c>
      <c r="P1990" s="73">
        <v>177</v>
      </c>
      <c r="R1990" s="73">
        <v>0</v>
      </c>
      <c r="S1990" s="73">
        <v>0</v>
      </c>
    </row>
    <row r="1991" spans="1:19">
      <c r="A1991" s="73">
        <v>1990</v>
      </c>
      <c r="B1991" s="73" t="s">
        <v>4685</v>
      </c>
      <c r="C1991" s="73" t="s">
        <v>4686</v>
      </c>
      <c r="E1991" s="73">
        <v>2</v>
      </c>
      <c r="H1991" s="73">
        <v>1774</v>
      </c>
      <c r="K1991" s="73">
        <v>1774</v>
      </c>
      <c r="N1991" s="73">
        <v>6</v>
      </c>
      <c r="O1991" s="73">
        <v>4</v>
      </c>
      <c r="P1991" s="73">
        <v>177</v>
      </c>
      <c r="S1991" s="73">
        <v>0</v>
      </c>
    </row>
    <row r="1992" spans="1:19">
      <c r="A1992" s="73">
        <v>1991</v>
      </c>
      <c r="C1992" s="73" t="s">
        <v>4687</v>
      </c>
      <c r="E1992" s="73">
        <v>4</v>
      </c>
      <c r="H1992" s="73">
        <v>1774</v>
      </c>
      <c r="K1992" s="73">
        <v>1776</v>
      </c>
      <c r="N1992" s="73">
        <v>8</v>
      </c>
      <c r="O1992" s="73">
        <v>4</v>
      </c>
      <c r="P1992" s="73">
        <v>177</v>
      </c>
      <c r="S1992" s="73">
        <v>2</v>
      </c>
    </row>
    <row r="1993" spans="1:19">
      <c r="A1993" s="73">
        <v>1992</v>
      </c>
      <c r="B1993" s="74" t="s">
        <v>4688</v>
      </c>
      <c r="C1993" s="73" t="s">
        <v>4689</v>
      </c>
      <c r="E1993" s="73">
        <v>5</v>
      </c>
      <c r="G1993" s="73">
        <v>40000</v>
      </c>
      <c r="H1993" s="73">
        <v>1775</v>
      </c>
      <c r="I1993" s="73">
        <v>4</v>
      </c>
      <c r="J1993" s="73">
        <v>19</v>
      </c>
      <c r="K1993" s="73">
        <v>1783</v>
      </c>
      <c r="L1993" s="73">
        <v>2</v>
      </c>
      <c r="M1993" s="73">
        <v>20</v>
      </c>
      <c r="N1993" s="73">
        <v>1</v>
      </c>
      <c r="O1993" s="73">
        <v>4</v>
      </c>
      <c r="P1993" s="73">
        <v>177</v>
      </c>
      <c r="Q1993" s="73">
        <v>2821</v>
      </c>
      <c r="R1993" s="73">
        <v>94</v>
      </c>
      <c r="S1993" s="73">
        <v>8</v>
      </c>
    </row>
    <row r="1994" spans="1:19">
      <c r="A1994" s="73">
        <v>1993</v>
      </c>
      <c r="B1994" s="73" t="s">
        <v>4690</v>
      </c>
      <c r="C1994" s="73" t="s">
        <v>4691</v>
      </c>
      <c r="E1994" s="73">
        <v>2</v>
      </c>
      <c r="G1994" s="73">
        <v>8000</v>
      </c>
      <c r="H1994" s="73">
        <v>1775</v>
      </c>
      <c r="I1994" s="73">
        <v>7</v>
      </c>
      <c r="J1994" s="73">
        <v>8</v>
      </c>
      <c r="K1994" s="73">
        <v>1775</v>
      </c>
      <c r="N1994" s="73">
        <v>6</v>
      </c>
      <c r="O1994" s="73">
        <v>4</v>
      </c>
      <c r="P1994" s="73">
        <v>177</v>
      </c>
      <c r="S1994" s="73">
        <v>0</v>
      </c>
    </row>
    <row r="1995" spans="1:19">
      <c r="A1995" s="73">
        <v>1994</v>
      </c>
      <c r="C1995" s="73" t="s">
        <v>4692</v>
      </c>
      <c r="E1995" s="73">
        <v>2</v>
      </c>
      <c r="H1995" s="73">
        <v>1775</v>
      </c>
      <c r="K1995" s="73">
        <v>1777</v>
      </c>
      <c r="N1995" s="73">
        <v>5</v>
      </c>
      <c r="O1995" s="73">
        <v>4</v>
      </c>
      <c r="P1995" s="73">
        <v>177</v>
      </c>
      <c r="S1995" s="73">
        <v>2</v>
      </c>
    </row>
    <row r="1996" spans="1:19">
      <c r="A1996" s="73">
        <v>1995</v>
      </c>
      <c r="B1996" s="73" t="s">
        <v>4693</v>
      </c>
      <c r="C1996" s="73" t="s">
        <v>4694</v>
      </c>
      <c r="E1996" s="73">
        <v>2</v>
      </c>
      <c r="F1996" s="73">
        <v>3000</v>
      </c>
      <c r="G1996" s="73">
        <v>3000</v>
      </c>
      <c r="H1996" s="73">
        <v>1775</v>
      </c>
      <c r="I1996" s="73">
        <v>5</v>
      </c>
      <c r="J1996" s="73">
        <v>18</v>
      </c>
      <c r="K1996" s="73">
        <v>1782</v>
      </c>
      <c r="L1996" s="73">
        <v>5</v>
      </c>
      <c r="M1996" s="73">
        <v>17</v>
      </c>
      <c r="N1996" s="73">
        <v>10</v>
      </c>
      <c r="O1996" s="73">
        <v>4</v>
      </c>
      <c r="P1996" s="73">
        <v>177</v>
      </c>
      <c r="Q1996" s="73">
        <v>2519</v>
      </c>
      <c r="R1996" s="73">
        <v>84</v>
      </c>
      <c r="S1996" s="73">
        <v>7</v>
      </c>
    </row>
    <row r="1997" spans="1:19">
      <c r="A1997" s="73">
        <v>1996</v>
      </c>
      <c r="C1997" s="73" t="s">
        <v>4695</v>
      </c>
      <c r="E1997" s="73">
        <v>2</v>
      </c>
      <c r="H1997" s="73">
        <v>1776</v>
      </c>
      <c r="K1997" s="73">
        <v>1777</v>
      </c>
      <c r="N1997" s="73">
        <v>2</v>
      </c>
      <c r="O1997" s="73">
        <v>4</v>
      </c>
      <c r="P1997" s="73">
        <v>177</v>
      </c>
      <c r="S1997" s="73">
        <v>1</v>
      </c>
    </row>
    <row r="1998" spans="1:19">
      <c r="A1998" s="73">
        <v>1997</v>
      </c>
      <c r="C1998" s="73" t="s">
        <v>4696</v>
      </c>
      <c r="E1998" s="73">
        <v>2</v>
      </c>
      <c r="H1998" s="73">
        <v>1776</v>
      </c>
      <c r="K1998" s="73">
        <v>1784</v>
      </c>
      <c r="N1998" s="73">
        <v>7</v>
      </c>
      <c r="O1998" s="73">
        <v>4</v>
      </c>
      <c r="P1998" s="73">
        <v>177</v>
      </c>
      <c r="S1998" s="73">
        <v>8</v>
      </c>
    </row>
    <row r="1999" spans="1:19">
      <c r="A1999" s="73">
        <v>1998</v>
      </c>
      <c r="C1999" s="73" t="s">
        <v>4697</v>
      </c>
      <c r="E1999" s="73">
        <v>6</v>
      </c>
      <c r="H1999" s="73">
        <v>1776</v>
      </c>
      <c r="K1999" s="73">
        <v>1776</v>
      </c>
      <c r="N1999" s="73">
        <v>7</v>
      </c>
      <c r="O1999" s="73">
        <v>4</v>
      </c>
      <c r="P1999" s="73">
        <v>177</v>
      </c>
      <c r="S1999" s="73">
        <v>0</v>
      </c>
    </row>
    <row r="2000" spans="1:19">
      <c r="A2000" s="73">
        <v>1999</v>
      </c>
      <c r="C2000" s="73" t="s">
        <v>4698</v>
      </c>
      <c r="E2000" s="73">
        <v>4</v>
      </c>
      <c r="G2000" s="73">
        <v>26000</v>
      </c>
      <c r="H2000" s="73">
        <v>1778</v>
      </c>
      <c r="I2000" s="73">
        <v>2</v>
      </c>
      <c r="J2000" s="73">
        <v>6</v>
      </c>
      <c r="K2000" s="73">
        <v>1783</v>
      </c>
      <c r="L2000" s="73">
        <v>9</v>
      </c>
      <c r="M2000" s="73">
        <v>3</v>
      </c>
      <c r="N2000" s="73">
        <v>3</v>
      </c>
      <c r="O2000" s="73">
        <v>4</v>
      </c>
      <c r="P2000" s="73">
        <v>177</v>
      </c>
      <c r="Q2000" s="73">
        <v>2007</v>
      </c>
      <c r="R2000" s="73">
        <v>67</v>
      </c>
      <c r="S2000" s="73">
        <v>5</v>
      </c>
    </row>
    <row r="2001" spans="1:19">
      <c r="A2001" s="73">
        <v>2000</v>
      </c>
      <c r="B2001" s="74" t="s">
        <v>4699</v>
      </c>
      <c r="C2001" s="73" t="s">
        <v>4700</v>
      </c>
      <c r="E2001" s="73">
        <v>4</v>
      </c>
      <c r="G2001" s="73">
        <v>300</v>
      </c>
      <c r="H2001" s="73">
        <v>1778</v>
      </c>
      <c r="I2001" s="73">
        <v>7</v>
      </c>
      <c r="J2001" s="73">
        <v>3</v>
      </c>
      <c r="K2001" s="73">
        <v>1779</v>
      </c>
      <c r="L2001" s="73">
        <v>5</v>
      </c>
      <c r="M2001" s="73">
        <v>13</v>
      </c>
      <c r="N2001" s="73">
        <v>3</v>
      </c>
      <c r="O2001" s="73">
        <v>4</v>
      </c>
      <c r="P2001" s="73">
        <v>177</v>
      </c>
      <c r="Q2001" s="73">
        <v>310</v>
      </c>
      <c r="R2001" s="73">
        <v>10</v>
      </c>
      <c r="S2001" s="73">
        <v>1</v>
      </c>
    </row>
    <row r="2002" spans="1:19">
      <c r="A2002" s="73">
        <v>2001</v>
      </c>
      <c r="C2002" s="73" t="s">
        <v>4701</v>
      </c>
      <c r="E2002" s="73">
        <v>2</v>
      </c>
      <c r="H2002" s="73">
        <v>1778</v>
      </c>
      <c r="K2002" s="73">
        <v>1778</v>
      </c>
      <c r="N2002" s="73">
        <v>7</v>
      </c>
      <c r="O2002" s="73">
        <v>4</v>
      </c>
      <c r="P2002" s="73">
        <v>177</v>
      </c>
      <c r="S2002" s="73">
        <v>0</v>
      </c>
    </row>
    <row r="2003" spans="1:19">
      <c r="A2003" s="73">
        <v>2002</v>
      </c>
      <c r="C2003" s="73" t="s">
        <v>4702</v>
      </c>
      <c r="E2003" s="73">
        <v>2</v>
      </c>
      <c r="H2003" s="73">
        <v>1779</v>
      </c>
      <c r="I2003" s="73">
        <v>2</v>
      </c>
      <c r="K2003" s="73">
        <v>1779</v>
      </c>
      <c r="L2003" s="73">
        <v>5</v>
      </c>
      <c r="N2003" s="73">
        <v>7</v>
      </c>
      <c r="O2003" s="73">
        <v>4</v>
      </c>
      <c r="P2003" s="73">
        <v>177</v>
      </c>
      <c r="R2003" s="73">
        <v>3</v>
      </c>
      <c r="S2003" s="73">
        <v>0</v>
      </c>
    </row>
    <row r="2004" spans="1:19">
      <c r="A2004" s="73">
        <v>2003</v>
      </c>
      <c r="C2004" s="73" t="s">
        <v>4703</v>
      </c>
      <c r="E2004" s="73">
        <v>2</v>
      </c>
      <c r="H2004" s="73">
        <v>1779</v>
      </c>
      <c r="K2004" s="73">
        <v>1779</v>
      </c>
      <c r="N2004" s="73">
        <v>8</v>
      </c>
      <c r="O2004" s="73">
        <v>4</v>
      </c>
      <c r="P2004" s="73">
        <v>177</v>
      </c>
      <c r="S2004" s="73">
        <v>0</v>
      </c>
    </row>
    <row r="2005" spans="1:19">
      <c r="A2005" s="73">
        <v>2004</v>
      </c>
      <c r="C2005" s="73" t="s">
        <v>4704</v>
      </c>
      <c r="E2005" s="73">
        <v>2</v>
      </c>
      <c r="H2005" s="73">
        <v>1779</v>
      </c>
      <c r="K2005" s="73">
        <v>1779</v>
      </c>
      <c r="N2005" s="73">
        <v>10</v>
      </c>
      <c r="O2005" s="73">
        <v>4</v>
      </c>
      <c r="P2005" s="73">
        <v>177</v>
      </c>
      <c r="S2005" s="73">
        <v>0</v>
      </c>
    </row>
    <row r="2006" spans="1:19">
      <c r="A2006" s="73">
        <v>2005</v>
      </c>
      <c r="C2006" s="73" t="s">
        <v>4705</v>
      </c>
      <c r="E2006" s="73">
        <v>2</v>
      </c>
      <c r="G2006" s="73">
        <v>9000</v>
      </c>
      <c r="H2006" s="73">
        <v>1780</v>
      </c>
      <c r="I2006" s="73">
        <v>11</v>
      </c>
      <c r="J2006" s="73">
        <v>20</v>
      </c>
      <c r="K2006" s="73">
        <v>1783</v>
      </c>
      <c r="L2006" s="73">
        <v>2</v>
      </c>
      <c r="M2006" s="73">
        <v>20</v>
      </c>
      <c r="N2006" s="73">
        <v>3</v>
      </c>
      <c r="O2006" s="73">
        <v>4</v>
      </c>
      <c r="P2006" s="73">
        <v>178</v>
      </c>
      <c r="Q2006" s="73">
        <v>810</v>
      </c>
      <c r="R2006" s="73">
        <v>27</v>
      </c>
      <c r="S2006" s="73">
        <v>3</v>
      </c>
    </row>
    <row r="2007" spans="1:19">
      <c r="A2007" s="73">
        <v>2006</v>
      </c>
      <c r="C2007" s="73" t="s">
        <v>4706</v>
      </c>
      <c r="E2007" s="73">
        <v>2</v>
      </c>
      <c r="H2007" s="73">
        <v>1781</v>
      </c>
      <c r="K2007" s="73">
        <v>1781</v>
      </c>
      <c r="N2007" s="73">
        <v>7</v>
      </c>
      <c r="O2007" s="73">
        <v>4</v>
      </c>
      <c r="P2007" s="73">
        <v>178</v>
      </c>
      <c r="S2007" s="73">
        <v>0</v>
      </c>
    </row>
    <row r="2008" spans="1:19">
      <c r="A2008" s="73">
        <v>2007</v>
      </c>
      <c r="B2008" s="73" t="s">
        <v>4707</v>
      </c>
      <c r="C2008" s="73" t="s">
        <v>4708</v>
      </c>
      <c r="E2008" s="73">
        <v>2</v>
      </c>
      <c r="G2008" s="73">
        <v>2250</v>
      </c>
      <c r="H2008" s="73">
        <v>1781</v>
      </c>
      <c r="K2008" s="73">
        <v>1784</v>
      </c>
      <c r="L2008" s="73">
        <v>5</v>
      </c>
      <c r="M2008" s="73">
        <v>20</v>
      </c>
      <c r="N2008" s="73">
        <v>10</v>
      </c>
      <c r="O2008" s="73">
        <v>4</v>
      </c>
      <c r="P2008" s="73">
        <v>178</v>
      </c>
      <c r="S2008" s="73">
        <v>3</v>
      </c>
    </row>
    <row r="2009" spans="1:19">
      <c r="A2009" s="73">
        <v>2008</v>
      </c>
      <c r="C2009" s="73" t="s">
        <v>4709</v>
      </c>
      <c r="E2009" s="73">
        <v>2</v>
      </c>
      <c r="H2009" s="73">
        <v>1781</v>
      </c>
      <c r="I2009" s="73">
        <v>3</v>
      </c>
      <c r="K2009" s="73">
        <v>1783</v>
      </c>
      <c r="L2009" s="73">
        <v>7</v>
      </c>
      <c r="N2009" s="73">
        <v>12</v>
      </c>
      <c r="O2009" s="73">
        <v>4</v>
      </c>
      <c r="P2009" s="73">
        <v>178</v>
      </c>
      <c r="R2009" s="73">
        <v>28</v>
      </c>
      <c r="S2009" s="73">
        <v>2</v>
      </c>
    </row>
    <row r="2010" spans="1:19">
      <c r="A2010" s="73">
        <v>2009</v>
      </c>
      <c r="C2010" s="73" t="s">
        <v>4710</v>
      </c>
      <c r="E2010" s="73">
        <v>2</v>
      </c>
      <c r="H2010" s="73">
        <v>1782</v>
      </c>
      <c r="K2010" s="73">
        <v>1792</v>
      </c>
      <c r="N2010" s="73">
        <v>6</v>
      </c>
      <c r="O2010" s="73">
        <v>4</v>
      </c>
      <c r="P2010" s="73">
        <v>178</v>
      </c>
      <c r="S2010" s="73">
        <v>10</v>
      </c>
    </row>
    <row r="2011" spans="1:19">
      <c r="A2011" s="73">
        <v>2010</v>
      </c>
      <c r="C2011" s="73" t="s">
        <v>4711</v>
      </c>
      <c r="E2011" s="73">
        <v>2</v>
      </c>
      <c r="H2011" s="73">
        <v>1782</v>
      </c>
      <c r="K2011" s="73">
        <v>1782</v>
      </c>
      <c r="N2011" s="73">
        <v>11</v>
      </c>
      <c r="O2011" s="73">
        <v>4</v>
      </c>
      <c r="P2011" s="73">
        <v>178</v>
      </c>
      <c r="S2011" s="73">
        <v>0</v>
      </c>
    </row>
    <row r="2012" spans="1:19">
      <c r="A2012" s="73">
        <v>2011</v>
      </c>
      <c r="B2012" s="73" t="s">
        <v>4712</v>
      </c>
      <c r="C2012" s="73" t="s">
        <v>4713</v>
      </c>
      <c r="E2012" s="73">
        <v>2</v>
      </c>
      <c r="H2012" s="73">
        <v>1783</v>
      </c>
      <c r="K2012" s="73">
        <v>1784</v>
      </c>
      <c r="L2012" s="73">
        <v>1</v>
      </c>
      <c r="M2012" s="73">
        <v>6</v>
      </c>
      <c r="N2012" s="73">
        <v>4</v>
      </c>
      <c r="O2012" s="73">
        <v>4</v>
      </c>
      <c r="P2012" s="73">
        <v>178</v>
      </c>
      <c r="S2012" s="73">
        <v>1</v>
      </c>
    </row>
    <row r="2013" spans="1:19">
      <c r="A2013" s="73">
        <v>2012</v>
      </c>
      <c r="C2013" s="73" t="s">
        <v>4714</v>
      </c>
      <c r="E2013" s="73">
        <v>2</v>
      </c>
      <c r="H2013" s="73">
        <v>1783</v>
      </c>
      <c r="K2013" s="73">
        <v>1784</v>
      </c>
      <c r="N2013" s="73">
        <v>3</v>
      </c>
      <c r="O2013" s="73">
        <v>4</v>
      </c>
      <c r="P2013" s="73">
        <v>178</v>
      </c>
      <c r="S2013" s="73">
        <v>1</v>
      </c>
    </row>
    <row r="2014" spans="1:19">
      <c r="A2014" s="73">
        <v>2013</v>
      </c>
      <c r="C2014" s="73" t="s">
        <v>4715</v>
      </c>
      <c r="E2014" s="73">
        <v>4</v>
      </c>
      <c r="H2014" s="73">
        <v>1783</v>
      </c>
      <c r="K2014" s="73">
        <v>1784</v>
      </c>
      <c r="N2014" s="73">
        <v>6</v>
      </c>
      <c r="O2014" s="73">
        <v>4</v>
      </c>
      <c r="P2014" s="73">
        <v>178</v>
      </c>
      <c r="S2014" s="73">
        <v>1</v>
      </c>
    </row>
    <row r="2015" spans="1:19">
      <c r="A2015" s="73">
        <v>2014</v>
      </c>
      <c r="C2015" s="73" t="s">
        <v>4716</v>
      </c>
      <c r="E2015" s="73">
        <v>2</v>
      </c>
      <c r="H2015" s="73">
        <v>1783</v>
      </c>
      <c r="K2015" s="73">
        <v>1783</v>
      </c>
      <c r="N2015" s="73">
        <v>8</v>
      </c>
      <c r="O2015" s="73">
        <v>4</v>
      </c>
      <c r="P2015" s="73">
        <v>178</v>
      </c>
      <c r="S2015" s="73">
        <v>0</v>
      </c>
    </row>
    <row r="2016" spans="1:19">
      <c r="A2016" s="73">
        <v>2015</v>
      </c>
      <c r="C2016" s="73" t="s">
        <v>4717</v>
      </c>
      <c r="E2016" s="73">
        <v>3</v>
      </c>
      <c r="G2016" s="73">
        <v>2000</v>
      </c>
      <c r="H2016" s="73">
        <v>1784</v>
      </c>
      <c r="K2016" s="73">
        <v>1785</v>
      </c>
      <c r="N2016" s="73">
        <v>4</v>
      </c>
      <c r="O2016" s="73">
        <v>4</v>
      </c>
      <c r="P2016" s="73">
        <v>178</v>
      </c>
      <c r="S2016" s="73">
        <v>1</v>
      </c>
    </row>
    <row r="2017" spans="1:19">
      <c r="A2017" s="73">
        <v>2016</v>
      </c>
      <c r="C2017" s="73" t="s">
        <v>4718</v>
      </c>
      <c r="E2017" s="73">
        <v>2</v>
      </c>
      <c r="H2017" s="73">
        <v>1784</v>
      </c>
      <c r="K2017" s="73">
        <v>1785</v>
      </c>
      <c r="N2017" s="73">
        <v>4</v>
      </c>
      <c r="O2017" s="73">
        <v>4</v>
      </c>
      <c r="P2017" s="73">
        <v>178</v>
      </c>
      <c r="S2017" s="73">
        <v>1</v>
      </c>
    </row>
    <row r="2018" spans="1:19">
      <c r="A2018" s="73">
        <v>2017</v>
      </c>
      <c r="C2018" s="73" t="s">
        <v>4719</v>
      </c>
      <c r="E2018" s="73">
        <v>2</v>
      </c>
      <c r="H2018" s="73">
        <v>1784</v>
      </c>
      <c r="K2018" s="73">
        <v>1784</v>
      </c>
      <c r="N2018" s="73">
        <v>6</v>
      </c>
      <c r="O2018" s="73">
        <v>4</v>
      </c>
      <c r="P2018" s="73">
        <v>178</v>
      </c>
      <c r="S2018" s="73">
        <v>0</v>
      </c>
    </row>
    <row r="2019" spans="1:19">
      <c r="A2019" s="73">
        <v>2018</v>
      </c>
      <c r="C2019" s="73" t="s">
        <v>4720</v>
      </c>
      <c r="E2019" s="73">
        <v>2</v>
      </c>
      <c r="H2019" s="73">
        <v>1784</v>
      </c>
      <c r="K2019" s="73">
        <v>1785</v>
      </c>
      <c r="N2019" s="73">
        <v>6</v>
      </c>
      <c r="O2019" s="73">
        <v>4</v>
      </c>
      <c r="P2019" s="73">
        <v>178</v>
      </c>
      <c r="S2019" s="73">
        <v>1</v>
      </c>
    </row>
    <row r="2020" spans="1:19">
      <c r="A2020" s="73">
        <v>2019</v>
      </c>
      <c r="C2020" s="73" t="s">
        <v>4721</v>
      </c>
      <c r="E2020" s="73">
        <v>2</v>
      </c>
      <c r="H2020" s="73">
        <v>1784</v>
      </c>
      <c r="K2020" s="73">
        <v>1784</v>
      </c>
      <c r="N2020" s="73">
        <v>7</v>
      </c>
      <c r="O2020" s="73">
        <v>4</v>
      </c>
      <c r="P2020" s="73">
        <v>178</v>
      </c>
      <c r="S2020" s="73">
        <v>0</v>
      </c>
    </row>
    <row r="2021" spans="1:19">
      <c r="A2021" s="73">
        <v>2020</v>
      </c>
      <c r="C2021" s="73" t="s">
        <v>4722</v>
      </c>
      <c r="E2021" s="73">
        <v>2</v>
      </c>
      <c r="H2021" s="73">
        <v>1784</v>
      </c>
      <c r="K2021" s="73">
        <v>1784</v>
      </c>
      <c r="N2021" s="73">
        <v>11</v>
      </c>
      <c r="O2021" s="73">
        <v>4</v>
      </c>
      <c r="P2021" s="73">
        <v>178</v>
      </c>
      <c r="S2021" s="73">
        <v>0</v>
      </c>
    </row>
    <row r="2022" spans="1:19">
      <c r="A2022" s="73">
        <v>2021</v>
      </c>
      <c r="C2022" s="73" t="s">
        <v>4723</v>
      </c>
      <c r="E2022" s="73">
        <v>2</v>
      </c>
      <c r="H2022" s="73">
        <v>1784</v>
      </c>
      <c r="K2022" s="73">
        <v>1784</v>
      </c>
      <c r="N2022" s="73">
        <v>11</v>
      </c>
      <c r="O2022" s="73">
        <v>4</v>
      </c>
      <c r="P2022" s="73">
        <v>178</v>
      </c>
      <c r="S2022" s="73">
        <v>0</v>
      </c>
    </row>
    <row r="2023" spans="1:19">
      <c r="A2023" s="73">
        <v>2022</v>
      </c>
      <c r="C2023" s="73" t="s">
        <v>4724</v>
      </c>
      <c r="E2023" s="73">
        <v>2</v>
      </c>
      <c r="H2023" s="73">
        <v>1784</v>
      </c>
      <c r="K2023" s="73">
        <v>1789</v>
      </c>
      <c r="N2023" s="73">
        <v>11</v>
      </c>
      <c r="O2023" s="73">
        <v>4</v>
      </c>
      <c r="P2023" s="73">
        <v>178</v>
      </c>
      <c r="S2023" s="73">
        <v>5</v>
      </c>
    </row>
    <row r="2024" spans="1:19">
      <c r="A2024" s="73">
        <v>2023</v>
      </c>
      <c r="B2024" s="73" t="s">
        <v>4725</v>
      </c>
      <c r="C2024" s="73" t="s">
        <v>4726</v>
      </c>
      <c r="E2024" s="73">
        <v>4</v>
      </c>
      <c r="H2024" s="73">
        <v>1785</v>
      </c>
      <c r="K2024" s="73">
        <v>1787</v>
      </c>
      <c r="N2024" s="73">
        <v>3</v>
      </c>
      <c r="O2024" s="73">
        <v>4</v>
      </c>
      <c r="P2024" s="73">
        <v>178</v>
      </c>
      <c r="S2024" s="73">
        <v>2</v>
      </c>
    </row>
    <row r="2025" spans="1:19">
      <c r="A2025" s="73">
        <v>2024</v>
      </c>
      <c r="B2025" s="73" t="s">
        <v>4727</v>
      </c>
      <c r="C2025" s="73" t="s">
        <v>4728</v>
      </c>
      <c r="E2025" s="73">
        <v>2</v>
      </c>
      <c r="H2025" s="73">
        <v>1786</v>
      </c>
      <c r="I2025" s="73">
        <v>8</v>
      </c>
      <c r="K2025" s="73">
        <v>1787</v>
      </c>
      <c r="L2025" s="73">
        <v>2</v>
      </c>
      <c r="N2025" s="73">
        <v>1</v>
      </c>
      <c r="O2025" s="73">
        <v>4</v>
      </c>
      <c r="P2025" s="73">
        <v>178</v>
      </c>
      <c r="R2025" s="73">
        <v>6</v>
      </c>
      <c r="S2025" s="73">
        <v>1</v>
      </c>
    </row>
    <row r="2026" spans="1:19">
      <c r="A2026" s="73">
        <v>2025</v>
      </c>
      <c r="C2026" s="73" t="s">
        <v>4729</v>
      </c>
      <c r="E2026" s="73">
        <v>2</v>
      </c>
      <c r="H2026" s="73">
        <v>1786</v>
      </c>
      <c r="I2026" s="73">
        <v>12</v>
      </c>
      <c r="K2026" s="73">
        <v>1787</v>
      </c>
      <c r="L2026" s="73">
        <v>12</v>
      </c>
      <c r="N2026" s="73">
        <v>12</v>
      </c>
      <c r="O2026" s="73">
        <v>4</v>
      </c>
      <c r="P2026" s="73">
        <v>178</v>
      </c>
      <c r="R2026" s="73">
        <v>12</v>
      </c>
      <c r="S2026" s="73">
        <v>1</v>
      </c>
    </row>
    <row r="2027" spans="1:19">
      <c r="A2027" s="73">
        <v>2026</v>
      </c>
      <c r="C2027" s="73" t="s">
        <v>4730</v>
      </c>
      <c r="E2027" s="73">
        <v>2</v>
      </c>
      <c r="G2027" s="73">
        <v>18000</v>
      </c>
      <c r="H2027" s="73">
        <v>1786</v>
      </c>
      <c r="K2027" s="73">
        <v>1786</v>
      </c>
      <c r="L2027" s="73">
        <v>8</v>
      </c>
      <c r="M2027" s="73">
        <v>10</v>
      </c>
      <c r="N2027" s="73">
        <v>6</v>
      </c>
      <c r="O2027" s="73">
        <v>4</v>
      </c>
      <c r="P2027" s="73">
        <v>178</v>
      </c>
      <c r="S2027" s="73">
        <v>0</v>
      </c>
    </row>
    <row r="2028" spans="1:19">
      <c r="A2028" s="73">
        <v>2027</v>
      </c>
      <c r="C2028" s="73" t="s">
        <v>4731</v>
      </c>
      <c r="E2028" s="73">
        <v>2</v>
      </c>
      <c r="H2028" s="73">
        <v>1786</v>
      </c>
      <c r="K2028" s="73">
        <v>1786</v>
      </c>
      <c r="N2028" s="73">
        <v>7</v>
      </c>
      <c r="O2028" s="73">
        <v>4</v>
      </c>
      <c r="P2028" s="73">
        <v>178</v>
      </c>
      <c r="S2028" s="73">
        <v>0</v>
      </c>
    </row>
    <row r="2029" spans="1:19">
      <c r="A2029" s="73">
        <v>2028</v>
      </c>
      <c r="B2029" s="74" t="s">
        <v>4732</v>
      </c>
      <c r="C2029" s="73" t="s">
        <v>4733</v>
      </c>
      <c r="E2029" s="73">
        <v>4</v>
      </c>
      <c r="G2029" s="73">
        <v>191500</v>
      </c>
      <c r="H2029" s="73">
        <v>1787</v>
      </c>
      <c r="I2029" s="73">
        <v>8</v>
      </c>
      <c r="J2029" s="73">
        <v>10</v>
      </c>
      <c r="K2029" s="73">
        <v>1792</v>
      </c>
      <c r="L2029" s="73">
        <v>1</v>
      </c>
      <c r="M2029" s="73">
        <v>9</v>
      </c>
      <c r="N2029" s="73">
        <v>4</v>
      </c>
      <c r="O2029" s="73">
        <v>4</v>
      </c>
      <c r="P2029" s="73">
        <v>178</v>
      </c>
      <c r="Q2029" s="73">
        <v>1589</v>
      </c>
      <c r="R2029" s="73">
        <v>53</v>
      </c>
      <c r="S2029" s="73">
        <v>5</v>
      </c>
    </row>
    <row r="2030" spans="1:19">
      <c r="A2030" s="73">
        <v>2029</v>
      </c>
      <c r="C2030" s="73" t="s">
        <v>4734</v>
      </c>
      <c r="E2030" s="73">
        <v>2</v>
      </c>
      <c r="G2030" s="73">
        <v>30000</v>
      </c>
      <c r="H2030" s="73">
        <v>1788</v>
      </c>
      <c r="K2030" s="73">
        <v>1789</v>
      </c>
      <c r="N2030" s="73">
        <v>11</v>
      </c>
      <c r="O2030" s="73">
        <v>4</v>
      </c>
      <c r="P2030" s="73">
        <v>178</v>
      </c>
      <c r="S2030" s="73">
        <v>1</v>
      </c>
    </row>
    <row r="2031" spans="1:19">
      <c r="A2031" s="73">
        <v>2030</v>
      </c>
      <c r="B2031" s="74" t="s">
        <v>4735</v>
      </c>
      <c r="C2031" s="73" t="s">
        <v>4736</v>
      </c>
      <c r="E2031" s="73">
        <v>3</v>
      </c>
      <c r="G2031" s="73">
        <v>90000</v>
      </c>
      <c r="H2031" s="73">
        <v>1788</v>
      </c>
      <c r="I2031" s="73">
        <v>6</v>
      </c>
      <c r="K2031" s="73">
        <v>1790</v>
      </c>
      <c r="L2031" s="73">
        <v>8</v>
      </c>
      <c r="M2031" s="73">
        <v>14</v>
      </c>
      <c r="N2031" s="73">
        <v>4</v>
      </c>
      <c r="O2031" s="73">
        <v>4</v>
      </c>
      <c r="P2031" s="73">
        <v>178</v>
      </c>
      <c r="R2031" s="73">
        <v>26</v>
      </c>
      <c r="S2031" s="73">
        <v>2</v>
      </c>
    </row>
    <row r="2032" spans="1:19">
      <c r="A2032" s="73">
        <v>2031</v>
      </c>
      <c r="C2032" s="73" t="s">
        <v>4737</v>
      </c>
      <c r="E2032" s="73">
        <v>2</v>
      </c>
      <c r="H2032" s="73">
        <v>1788</v>
      </c>
      <c r="K2032" s="73">
        <v>1792</v>
      </c>
      <c r="N2032" s="73">
        <v>8</v>
      </c>
      <c r="O2032" s="73">
        <v>4</v>
      </c>
      <c r="P2032" s="73">
        <v>178</v>
      </c>
      <c r="S2032" s="73">
        <v>4</v>
      </c>
    </row>
    <row r="2033" spans="1:19">
      <c r="A2033" s="73">
        <v>2032</v>
      </c>
      <c r="B2033" s="73" t="s">
        <v>4738</v>
      </c>
      <c r="C2033" s="73" t="s">
        <v>4739</v>
      </c>
      <c r="E2033" s="73">
        <v>2</v>
      </c>
      <c r="G2033" s="73">
        <v>4000</v>
      </c>
      <c r="H2033" s="73">
        <v>1789</v>
      </c>
      <c r="I2033" s="73">
        <v>12</v>
      </c>
      <c r="K2033" s="73">
        <v>1790</v>
      </c>
      <c r="L2033" s="73">
        <v>12</v>
      </c>
      <c r="N2033" s="73">
        <v>3</v>
      </c>
      <c r="O2033" s="73">
        <v>4</v>
      </c>
      <c r="P2033" s="73">
        <v>178</v>
      </c>
      <c r="R2033" s="73">
        <v>12</v>
      </c>
      <c r="S2033" s="73">
        <v>1</v>
      </c>
    </row>
    <row r="2034" spans="1:19">
      <c r="A2034" s="73">
        <v>2033</v>
      </c>
      <c r="B2034" s="73" t="s">
        <v>4740</v>
      </c>
      <c r="C2034" s="73" t="s">
        <v>4741</v>
      </c>
      <c r="E2034" s="73">
        <v>2</v>
      </c>
      <c r="G2034" s="73">
        <v>28000</v>
      </c>
      <c r="H2034" s="73">
        <v>1789</v>
      </c>
      <c r="K2034" s="73">
        <v>1792</v>
      </c>
      <c r="L2034" s="73">
        <v>2</v>
      </c>
      <c r="M2034" s="73">
        <v>5</v>
      </c>
      <c r="N2034" s="73">
        <v>10</v>
      </c>
      <c r="O2034" s="73">
        <v>4</v>
      </c>
      <c r="P2034" s="73">
        <v>178</v>
      </c>
      <c r="S2034" s="73">
        <v>3</v>
      </c>
    </row>
    <row r="2035" spans="1:19">
      <c r="A2035" s="73">
        <v>2034</v>
      </c>
      <c r="B2035" s="73" t="s">
        <v>4742</v>
      </c>
      <c r="C2035" s="73" t="s">
        <v>4743</v>
      </c>
      <c r="E2035" s="73">
        <v>2</v>
      </c>
      <c r="H2035" s="73">
        <v>1789</v>
      </c>
      <c r="I2035" s="73">
        <v>7</v>
      </c>
      <c r="J2035" s="73">
        <v>14</v>
      </c>
      <c r="K2035" s="73">
        <v>1789</v>
      </c>
      <c r="L2035" s="73">
        <v>8</v>
      </c>
      <c r="M2035" s="73">
        <v>4</v>
      </c>
      <c r="N2035" s="73">
        <v>3</v>
      </c>
      <c r="O2035" s="73">
        <v>4</v>
      </c>
      <c r="P2035" s="73">
        <v>178</v>
      </c>
      <c r="Q2035" s="73">
        <v>20</v>
      </c>
      <c r="R2035" s="73">
        <v>1</v>
      </c>
      <c r="S2035" s="73">
        <v>0</v>
      </c>
    </row>
    <row r="2036" spans="1:19">
      <c r="A2036" s="73">
        <v>2035</v>
      </c>
      <c r="C2036" s="73" t="s">
        <v>4744</v>
      </c>
      <c r="E2036" s="73">
        <v>2</v>
      </c>
      <c r="H2036" s="73">
        <v>1789</v>
      </c>
      <c r="I2036" s="73">
        <v>6</v>
      </c>
      <c r="K2036" s="73">
        <v>1789</v>
      </c>
      <c r="N2036" s="73">
        <v>3</v>
      </c>
      <c r="O2036" s="73">
        <v>4</v>
      </c>
      <c r="P2036" s="73">
        <v>178</v>
      </c>
      <c r="S2036" s="73">
        <v>0</v>
      </c>
    </row>
    <row r="2037" spans="1:19">
      <c r="A2037" s="73">
        <v>2036</v>
      </c>
      <c r="C2037" s="73" t="s">
        <v>4745</v>
      </c>
      <c r="E2037" s="73">
        <v>2</v>
      </c>
      <c r="H2037" s="73">
        <v>1789</v>
      </c>
      <c r="K2037" s="73">
        <v>1789</v>
      </c>
      <c r="N2037" s="73">
        <v>7</v>
      </c>
      <c r="O2037" s="73">
        <v>4</v>
      </c>
      <c r="P2037" s="73">
        <v>178</v>
      </c>
      <c r="S2037" s="73">
        <v>0</v>
      </c>
    </row>
    <row r="2038" spans="1:19">
      <c r="A2038" s="73">
        <v>2037</v>
      </c>
      <c r="C2038" s="73" t="s">
        <v>4746</v>
      </c>
      <c r="E2038" s="73">
        <v>2</v>
      </c>
      <c r="H2038" s="73">
        <v>1789</v>
      </c>
      <c r="K2038" s="73">
        <v>1804</v>
      </c>
      <c r="N2038" s="73">
        <v>9</v>
      </c>
      <c r="O2038" s="73">
        <v>4</v>
      </c>
      <c r="P2038" s="73">
        <v>178</v>
      </c>
      <c r="S2038" s="73">
        <v>15</v>
      </c>
    </row>
    <row r="2039" spans="1:19">
      <c r="A2039" s="73">
        <v>2038</v>
      </c>
      <c r="C2039" s="73" t="s">
        <v>4747</v>
      </c>
      <c r="D2039" s="73">
        <v>740</v>
      </c>
      <c r="E2039" s="73">
        <v>3</v>
      </c>
      <c r="H2039" s="73">
        <v>1789</v>
      </c>
      <c r="I2039" s="73">
        <v>5</v>
      </c>
      <c r="J2039" s="73">
        <v>5</v>
      </c>
      <c r="K2039" s="73">
        <v>1789</v>
      </c>
      <c r="L2039" s="73">
        <v>7</v>
      </c>
      <c r="N2039" s="73">
        <v>12</v>
      </c>
      <c r="O2039" s="73">
        <v>4</v>
      </c>
      <c r="P2039" s="73">
        <v>178</v>
      </c>
      <c r="R2039" s="73">
        <v>2</v>
      </c>
      <c r="S2039" s="73">
        <v>0</v>
      </c>
    </row>
    <row r="2040" spans="1:19">
      <c r="A2040" s="73">
        <v>2039</v>
      </c>
      <c r="B2040" s="73" t="s">
        <v>4748</v>
      </c>
      <c r="C2040" s="73" t="s">
        <v>4749</v>
      </c>
      <c r="E2040" s="73">
        <v>2</v>
      </c>
      <c r="G2040" s="73">
        <v>17000</v>
      </c>
      <c r="H2040" s="73">
        <v>1790</v>
      </c>
      <c r="K2040" s="73">
        <v>1794</v>
      </c>
      <c r="N2040" s="73">
        <v>1</v>
      </c>
      <c r="O2040" s="73">
        <v>4</v>
      </c>
      <c r="P2040" s="73">
        <v>179</v>
      </c>
      <c r="S2040" s="73">
        <v>4</v>
      </c>
    </row>
    <row r="2041" spans="1:19">
      <c r="A2041" s="73">
        <v>2040</v>
      </c>
      <c r="C2041" s="73" t="s">
        <v>4750</v>
      </c>
      <c r="E2041" s="73">
        <v>2</v>
      </c>
      <c r="H2041" s="73">
        <v>1790</v>
      </c>
      <c r="K2041" s="73">
        <v>1792</v>
      </c>
      <c r="N2041" s="73">
        <v>6</v>
      </c>
      <c r="O2041" s="73">
        <v>4</v>
      </c>
      <c r="P2041" s="73">
        <v>179</v>
      </c>
      <c r="S2041" s="73">
        <v>2</v>
      </c>
    </row>
    <row r="2042" spans="1:19">
      <c r="A2042" s="73">
        <v>2041</v>
      </c>
      <c r="B2042" s="73" t="s">
        <v>4751</v>
      </c>
      <c r="C2042" s="73" t="s">
        <v>4752</v>
      </c>
      <c r="E2042" s="73">
        <v>2</v>
      </c>
      <c r="G2042" s="73">
        <v>60000</v>
      </c>
      <c r="H2042" s="73">
        <v>1790</v>
      </c>
      <c r="K2042" s="73">
        <v>1801</v>
      </c>
      <c r="N2042" s="73">
        <v>7</v>
      </c>
      <c r="O2042" s="73">
        <v>4</v>
      </c>
      <c r="P2042" s="73">
        <v>179</v>
      </c>
      <c r="S2042" s="73">
        <v>11</v>
      </c>
    </row>
    <row r="2043" spans="1:19">
      <c r="A2043" s="73">
        <v>2042</v>
      </c>
      <c r="C2043" s="73" t="s">
        <v>4753</v>
      </c>
      <c r="E2043" s="73">
        <v>2</v>
      </c>
      <c r="H2043" s="73">
        <v>1790</v>
      </c>
      <c r="K2043" s="73">
        <v>1792</v>
      </c>
      <c r="N2043" s="73">
        <v>12</v>
      </c>
      <c r="O2043" s="73">
        <v>4</v>
      </c>
      <c r="P2043" s="73">
        <v>179</v>
      </c>
      <c r="S2043" s="73">
        <v>2</v>
      </c>
    </row>
    <row r="2044" spans="1:19">
      <c r="A2044" s="73">
        <v>2043</v>
      </c>
      <c r="B2044" s="76" t="s">
        <v>4754</v>
      </c>
      <c r="C2044" s="73" t="s">
        <v>4755</v>
      </c>
      <c r="F2044" s="73">
        <v>649000</v>
      </c>
      <c r="G2044" s="73">
        <v>1915000</v>
      </c>
      <c r="H2044" s="73">
        <v>1791</v>
      </c>
      <c r="K2044" s="73">
        <v>1802</v>
      </c>
      <c r="L2044" s="73">
        <v>3</v>
      </c>
      <c r="M2044" s="73">
        <v>20</v>
      </c>
      <c r="N2044" s="73">
        <v>3</v>
      </c>
      <c r="O2044" s="73">
        <v>4</v>
      </c>
      <c r="P2044" s="73">
        <v>179</v>
      </c>
      <c r="S2044" s="73">
        <v>11</v>
      </c>
    </row>
    <row r="2045" spans="1:19">
      <c r="A2045" s="73">
        <v>2044</v>
      </c>
      <c r="B2045" s="73" t="s">
        <v>4756</v>
      </c>
      <c r="C2045" s="73" t="s">
        <v>4757</v>
      </c>
      <c r="E2045" s="73">
        <v>3</v>
      </c>
      <c r="G2045" s="73">
        <v>35000</v>
      </c>
      <c r="H2045" s="73">
        <v>1791</v>
      </c>
      <c r="I2045" s="73">
        <v>8</v>
      </c>
      <c r="J2045" s="73">
        <v>22</v>
      </c>
      <c r="K2045" s="73">
        <v>1795</v>
      </c>
      <c r="L2045" s="73">
        <v>4</v>
      </c>
      <c r="M2045" s="73">
        <v>5</v>
      </c>
      <c r="N2045" s="73">
        <v>1</v>
      </c>
      <c r="O2045" s="73">
        <v>4</v>
      </c>
      <c r="P2045" s="73">
        <v>179</v>
      </c>
      <c r="Q2045" s="73">
        <v>1303</v>
      </c>
      <c r="R2045" s="73">
        <v>44</v>
      </c>
      <c r="S2045" s="73">
        <v>4</v>
      </c>
    </row>
    <row r="2046" spans="1:19">
      <c r="A2046" s="73">
        <v>2045</v>
      </c>
      <c r="B2046" s="74" t="s">
        <v>4758</v>
      </c>
      <c r="C2046" s="73" t="s">
        <v>4759</v>
      </c>
      <c r="E2046" s="73">
        <v>6</v>
      </c>
      <c r="G2046" s="73">
        <v>330800</v>
      </c>
      <c r="H2046" s="73">
        <v>1792</v>
      </c>
      <c r="I2046" s="73">
        <v>4</v>
      </c>
      <c r="J2046" s="73">
        <v>20</v>
      </c>
      <c r="K2046" s="73">
        <v>1798</v>
      </c>
      <c r="N2046" s="73">
        <v>3</v>
      </c>
      <c r="O2046" s="73">
        <v>4</v>
      </c>
      <c r="P2046" s="73">
        <v>179</v>
      </c>
      <c r="S2046" s="73">
        <v>6</v>
      </c>
    </row>
    <row r="2047" spans="1:19">
      <c r="A2047" s="73">
        <v>2046</v>
      </c>
      <c r="C2047" s="73" t="s">
        <v>4760</v>
      </c>
      <c r="E2047" s="73">
        <v>2</v>
      </c>
      <c r="H2047" s="73">
        <v>1792</v>
      </c>
      <c r="I2047" s="73">
        <v>8</v>
      </c>
      <c r="J2047" s="73">
        <v>9</v>
      </c>
      <c r="K2047" s="73">
        <v>1792</v>
      </c>
      <c r="L2047" s="73">
        <v>9</v>
      </c>
      <c r="M2047" s="73">
        <v>7</v>
      </c>
      <c r="N2047" s="73">
        <v>3</v>
      </c>
      <c r="O2047" s="73">
        <v>4</v>
      </c>
      <c r="P2047" s="73">
        <v>179</v>
      </c>
      <c r="Q2047" s="73">
        <v>28</v>
      </c>
      <c r="R2047" s="73">
        <v>1</v>
      </c>
      <c r="S2047" s="73">
        <v>0</v>
      </c>
    </row>
    <row r="2048" spans="1:19">
      <c r="A2048" s="73">
        <v>2047</v>
      </c>
      <c r="B2048" s="73" t="s">
        <v>4761</v>
      </c>
      <c r="C2048" s="73" t="s">
        <v>4762</v>
      </c>
      <c r="E2048" s="73">
        <v>3</v>
      </c>
      <c r="G2048" s="73">
        <v>31080</v>
      </c>
      <c r="H2048" s="73">
        <v>1792</v>
      </c>
      <c r="I2048" s="73">
        <v>5</v>
      </c>
      <c r="J2048" s="73">
        <v>19</v>
      </c>
      <c r="K2048" s="73">
        <v>1793</v>
      </c>
      <c r="L2048" s="73">
        <v>5</v>
      </c>
      <c r="M2048" s="73">
        <v>7</v>
      </c>
      <c r="N2048" s="73">
        <v>4</v>
      </c>
      <c r="O2048" s="73">
        <v>4</v>
      </c>
      <c r="P2048" s="73">
        <v>179</v>
      </c>
      <c r="Q2048" s="73">
        <v>348</v>
      </c>
      <c r="R2048" s="73">
        <v>12</v>
      </c>
      <c r="S2048" s="73">
        <v>1</v>
      </c>
    </row>
    <row r="2049" spans="1:19">
      <c r="A2049" s="73">
        <v>2048</v>
      </c>
      <c r="C2049" s="73" t="s">
        <v>4763</v>
      </c>
      <c r="E2049" s="73">
        <v>2</v>
      </c>
      <c r="H2049" s="73">
        <v>1792</v>
      </c>
      <c r="K2049" s="73">
        <v>1792</v>
      </c>
      <c r="N2049" s="73">
        <v>7</v>
      </c>
      <c r="O2049" s="73">
        <v>4</v>
      </c>
      <c r="P2049" s="73">
        <v>179</v>
      </c>
      <c r="S2049" s="73">
        <v>0</v>
      </c>
    </row>
    <row r="2050" spans="1:19">
      <c r="A2050" s="73">
        <v>2049</v>
      </c>
      <c r="B2050" s="74" t="s">
        <v>4764</v>
      </c>
      <c r="C2050" s="73" t="s">
        <v>4765</v>
      </c>
      <c r="E2050" s="73">
        <v>2</v>
      </c>
      <c r="G2050" s="73">
        <v>77840</v>
      </c>
      <c r="H2050" s="73">
        <v>1793</v>
      </c>
      <c r="I2050" s="73">
        <v>2</v>
      </c>
      <c r="J2050" s="73">
        <v>1</v>
      </c>
      <c r="K2050" s="73">
        <v>1800</v>
      </c>
      <c r="L2050" s="73">
        <v>9</v>
      </c>
      <c r="M2050" s="73">
        <v>5</v>
      </c>
      <c r="N2050" s="73">
        <v>3</v>
      </c>
      <c r="O2050" s="73">
        <v>4</v>
      </c>
      <c r="P2050" s="73">
        <v>179</v>
      </c>
      <c r="Q2050" s="73">
        <v>2734</v>
      </c>
      <c r="R2050" s="73">
        <v>91</v>
      </c>
      <c r="S2050" s="73">
        <v>7</v>
      </c>
    </row>
    <row r="2051" spans="1:19">
      <c r="A2051" s="73">
        <v>2050</v>
      </c>
      <c r="C2051" s="73" t="s">
        <v>4766</v>
      </c>
      <c r="E2051" s="73">
        <v>2</v>
      </c>
      <c r="H2051" s="73">
        <v>1793</v>
      </c>
      <c r="I2051" s="73">
        <v>2</v>
      </c>
      <c r="K2051" s="73">
        <v>1795</v>
      </c>
      <c r="N2051" s="73">
        <v>3</v>
      </c>
      <c r="O2051" s="73">
        <v>4</v>
      </c>
      <c r="P2051" s="73">
        <v>179</v>
      </c>
      <c r="S2051" s="73">
        <v>2</v>
      </c>
    </row>
    <row r="2052" spans="1:19">
      <c r="A2052" s="73">
        <v>2051</v>
      </c>
      <c r="C2052" s="73" t="s">
        <v>4767</v>
      </c>
      <c r="E2052" s="73">
        <v>4</v>
      </c>
      <c r="H2052" s="73">
        <v>1793</v>
      </c>
      <c r="K2052" s="73">
        <v>1801</v>
      </c>
      <c r="N2052" s="73">
        <v>1</v>
      </c>
      <c r="O2052" s="73">
        <v>4</v>
      </c>
      <c r="P2052" s="73">
        <v>179</v>
      </c>
      <c r="S2052" s="73">
        <v>8</v>
      </c>
    </row>
    <row r="2053" spans="1:19">
      <c r="A2053" s="73">
        <v>2052</v>
      </c>
      <c r="B2053" s="73" t="s">
        <v>4768</v>
      </c>
      <c r="C2053" s="73" t="s">
        <v>4769</v>
      </c>
      <c r="E2053" s="73">
        <v>2</v>
      </c>
      <c r="G2053" s="73">
        <v>58000</v>
      </c>
      <c r="H2053" s="73">
        <v>1793</v>
      </c>
      <c r="I2053" s="73">
        <v>3</v>
      </c>
      <c r="J2053" s="73">
        <v>26</v>
      </c>
      <c r="K2053" s="73">
        <v>1794</v>
      </c>
      <c r="N2053" s="73">
        <v>3</v>
      </c>
      <c r="O2053" s="73">
        <v>4</v>
      </c>
      <c r="P2053" s="73">
        <v>179</v>
      </c>
      <c r="S2053" s="73">
        <v>1</v>
      </c>
    </row>
    <row r="2054" spans="1:19">
      <c r="A2054" s="73">
        <v>2053</v>
      </c>
      <c r="C2054" s="73" t="s">
        <v>4770</v>
      </c>
      <c r="E2054" s="73">
        <v>2</v>
      </c>
      <c r="H2054" s="73">
        <v>1793</v>
      </c>
      <c r="K2054" s="73">
        <v>1793</v>
      </c>
      <c r="N2054" s="73">
        <v>7</v>
      </c>
      <c r="O2054" s="73">
        <v>4</v>
      </c>
      <c r="P2054" s="73">
        <v>179</v>
      </c>
      <c r="S2054" s="73">
        <v>0</v>
      </c>
    </row>
    <row r="2055" spans="1:19">
      <c r="A2055" s="73">
        <v>2054</v>
      </c>
      <c r="C2055" s="73" t="s">
        <v>4771</v>
      </c>
      <c r="E2055" s="73">
        <v>2</v>
      </c>
      <c r="G2055" s="73">
        <v>36000</v>
      </c>
      <c r="H2055" s="73">
        <v>1793</v>
      </c>
      <c r="I2055" s="73">
        <v>4</v>
      </c>
      <c r="K2055" s="73">
        <v>1795</v>
      </c>
      <c r="N2055" s="73">
        <v>8</v>
      </c>
      <c r="O2055" s="73">
        <v>4</v>
      </c>
      <c r="P2055" s="73">
        <v>179</v>
      </c>
      <c r="S2055" s="73">
        <v>2</v>
      </c>
    </row>
    <row r="2056" spans="1:19">
      <c r="A2056" s="73">
        <v>2055</v>
      </c>
      <c r="C2056" s="73" t="s">
        <v>4772</v>
      </c>
      <c r="E2056" s="73">
        <v>2</v>
      </c>
      <c r="H2056" s="73">
        <v>1793</v>
      </c>
      <c r="K2056" s="73">
        <v>1793</v>
      </c>
      <c r="N2056" s="73">
        <v>10</v>
      </c>
      <c r="O2056" s="73">
        <v>4</v>
      </c>
      <c r="P2056" s="73">
        <v>179</v>
      </c>
      <c r="S2056" s="73">
        <v>0</v>
      </c>
    </row>
    <row r="2057" spans="1:19">
      <c r="A2057" s="73">
        <v>2056</v>
      </c>
      <c r="C2057" s="73" t="s">
        <v>4773</v>
      </c>
      <c r="E2057" s="73">
        <v>4</v>
      </c>
      <c r="G2057" s="73">
        <v>30000</v>
      </c>
      <c r="H2057" s="73">
        <v>1794</v>
      </c>
      <c r="I2057" s="73">
        <v>3</v>
      </c>
      <c r="K2057" s="73">
        <v>1795</v>
      </c>
      <c r="L2057" s="73">
        <v>10</v>
      </c>
      <c r="M2057" s="73">
        <v>24</v>
      </c>
      <c r="N2057" s="73">
        <v>4</v>
      </c>
      <c r="O2057" s="73">
        <v>4</v>
      </c>
      <c r="P2057" s="73">
        <v>179</v>
      </c>
      <c r="R2057" s="73">
        <v>19</v>
      </c>
      <c r="S2057" s="73">
        <v>1</v>
      </c>
    </row>
    <row r="2058" spans="1:19">
      <c r="A2058" s="73">
        <v>2057</v>
      </c>
      <c r="C2058" s="73" t="s">
        <v>4774</v>
      </c>
      <c r="E2058" s="73">
        <v>2</v>
      </c>
      <c r="H2058" s="73">
        <v>1794</v>
      </c>
      <c r="I2058" s="73">
        <v>9</v>
      </c>
      <c r="K2058" s="73">
        <v>1794</v>
      </c>
      <c r="L2058" s="73">
        <v>9</v>
      </c>
      <c r="N2058" s="73">
        <v>7</v>
      </c>
      <c r="O2058" s="73">
        <v>4</v>
      </c>
      <c r="P2058" s="73">
        <v>179</v>
      </c>
      <c r="R2058" s="73">
        <v>0</v>
      </c>
      <c r="S2058" s="73">
        <v>0</v>
      </c>
    </row>
    <row r="2059" spans="1:19">
      <c r="A2059" s="73">
        <v>2058</v>
      </c>
      <c r="C2059" s="73" t="s">
        <v>4775</v>
      </c>
      <c r="E2059" s="73">
        <v>2</v>
      </c>
      <c r="G2059" s="73">
        <v>7000</v>
      </c>
      <c r="H2059" s="73">
        <v>1795</v>
      </c>
      <c r="K2059" s="73">
        <v>1801</v>
      </c>
      <c r="N2059" s="73">
        <v>3</v>
      </c>
      <c r="O2059" s="73">
        <v>4</v>
      </c>
      <c r="P2059" s="73">
        <v>179</v>
      </c>
      <c r="S2059" s="73">
        <v>6</v>
      </c>
    </row>
    <row r="2060" spans="1:19">
      <c r="A2060" s="73">
        <v>2059</v>
      </c>
      <c r="C2060" s="73" t="s">
        <v>4776</v>
      </c>
      <c r="E2060" s="73">
        <v>2</v>
      </c>
      <c r="H2060" s="73">
        <v>1795</v>
      </c>
      <c r="K2060" s="73">
        <v>1796</v>
      </c>
      <c r="N2060" s="73">
        <v>1</v>
      </c>
      <c r="O2060" s="73">
        <v>4</v>
      </c>
      <c r="P2060" s="73">
        <v>179</v>
      </c>
      <c r="S2060" s="73">
        <v>1</v>
      </c>
    </row>
    <row r="2061" spans="1:19">
      <c r="A2061" s="73">
        <v>2060</v>
      </c>
      <c r="C2061" s="73" t="s">
        <v>4777</v>
      </c>
      <c r="E2061" s="73">
        <v>2</v>
      </c>
      <c r="H2061" s="73">
        <v>1795</v>
      </c>
      <c r="K2061" s="73">
        <v>1796</v>
      </c>
      <c r="N2061" s="73">
        <v>2</v>
      </c>
      <c r="O2061" s="73">
        <v>4</v>
      </c>
      <c r="P2061" s="73">
        <v>179</v>
      </c>
      <c r="S2061" s="73">
        <v>1</v>
      </c>
    </row>
    <row r="2062" spans="1:19">
      <c r="A2062" s="73">
        <v>2061</v>
      </c>
      <c r="B2062" s="73" t="s">
        <v>4778</v>
      </c>
      <c r="C2062" s="73" t="s">
        <v>4779</v>
      </c>
      <c r="E2062" s="73">
        <v>2</v>
      </c>
      <c r="G2062" s="73">
        <v>7000</v>
      </c>
      <c r="H2062" s="73">
        <v>1795</v>
      </c>
      <c r="K2062" s="73">
        <v>1798</v>
      </c>
      <c r="N2062" s="73">
        <v>3</v>
      </c>
      <c r="O2062" s="73">
        <v>4</v>
      </c>
      <c r="P2062" s="73">
        <v>179</v>
      </c>
      <c r="S2062" s="73">
        <v>3</v>
      </c>
    </row>
    <row r="2063" spans="1:19">
      <c r="A2063" s="73">
        <v>2062</v>
      </c>
      <c r="C2063" s="73" t="s">
        <v>4780</v>
      </c>
      <c r="E2063" s="73">
        <v>2</v>
      </c>
      <c r="G2063" s="73">
        <v>25000</v>
      </c>
      <c r="H2063" s="73">
        <v>1795</v>
      </c>
      <c r="K2063" s="73">
        <v>1796</v>
      </c>
      <c r="N2063" s="73">
        <v>4</v>
      </c>
      <c r="O2063" s="73">
        <v>4</v>
      </c>
      <c r="P2063" s="73">
        <v>179</v>
      </c>
      <c r="S2063" s="73">
        <v>1</v>
      </c>
    </row>
    <row r="2064" spans="1:19">
      <c r="A2064" s="73">
        <v>2063</v>
      </c>
      <c r="C2064" s="73" t="s">
        <v>4781</v>
      </c>
      <c r="E2064" s="73">
        <v>2</v>
      </c>
      <c r="H2064" s="73">
        <v>1795</v>
      </c>
      <c r="K2064" s="73">
        <v>1795</v>
      </c>
      <c r="N2064" s="73">
        <v>7</v>
      </c>
      <c r="O2064" s="73">
        <v>4</v>
      </c>
      <c r="P2064" s="73">
        <v>179</v>
      </c>
      <c r="S2064" s="73">
        <v>0</v>
      </c>
    </row>
    <row r="2065" spans="1:19">
      <c r="A2065" s="73">
        <v>2064</v>
      </c>
      <c r="C2065" s="73" t="s">
        <v>4782</v>
      </c>
      <c r="E2065" s="73">
        <v>2</v>
      </c>
      <c r="H2065" s="73">
        <v>1795</v>
      </c>
      <c r="K2065" s="73">
        <v>1796</v>
      </c>
      <c r="N2065" s="73">
        <v>10</v>
      </c>
      <c r="O2065" s="73">
        <v>4</v>
      </c>
      <c r="P2065" s="73">
        <v>179</v>
      </c>
      <c r="S2065" s="73">
        <v>1</v>
      </c>
    </row>
    <row r="2066" spans="1:19">
      <c r="A2066" s="73">
        <v>2065</v>
      </c>
      <c r="B2066" s="73" t="s">
        <v>4783</v>
      </c>
      <c r="C2066" s="73" t="s">
        <v>4784</v>
      </c>
      <c r="E2066" s="73">
        <v>3</v>
      </c>
      <c r="G2066" s="73">
        <v>19000</v>
      </c>
      <c r="H2066" s="73">
        <v>1795</v>
      </c>
      <c r="K2066" s="73">
        <v>1796</v>
      </c>
      <c r="N2066" s="73">
        <v>10</v>
      </c>
      <c r="O2066" s="73">
        <v>4</v>
      </c>
      <c r="P2066" s="73">
        <v>179</v>
      </c>
      <c r="S2066" s="73">
        <v>1</v>
      </c>
    </row>
    <row r="2067" spans="1:19">
      <c r="A2067" s="73">
        <v>2066</v>
      </c>
      <c r="C2067" s="73" t="s">
        <v>4785</v>
      </c>
      <c r="E2067" s="73">
        <v>3</v>
      </c>
      <c r="H2067" s="73">
        <v>1795</v>
      </c>
      <c r="K2067" s="73">
        <v>1796</v>
      </c>
      <c r="N2067" s="73">
        <v>10</v>
      </c>
      <c r="O2067" s="73">
        <v>4</v>
      </c>
      <c r="P2067" s="73">
        <v>179</v>
      </c>
      <c r="S2067" s="73">
        <v>1</v>
      </c>
    </row>
    <row r="2068" spans="1:19">
      <c r="A2068" s="73">
        <v>2067</v>
      </c>
      <c r="C2068" s="73" t="s">
        <v>4786</v>
      </c>
      <c r="E2068" s="73">
        <v>2</v>
      </c>
      <c r="G2068" s="73">
        <v>15000</v>
      </c>
      <c r="H2068" s="73">
        <v>1795</v>
      </c>
      <c r="K2068" s="73">
        <v>1797</v>
      </c>
      <c r="N2068" s="73">
        <v>12</v>
      </c>
      <c r="O2068" s="73">
        <v>4</v>
      </c>
      <c r="P2068" s="73">
        <v>179</v>
      </c>
      <c r="S2068" s="73">
        <v>2</v>
      </c>
    </row>
    <row r="2069" spans="1:19">
      <c r="A2069" s="73">
        <v>2068</v>
      </c>
      <c r="B2069" s="73" t="s">
        <v>4484</v>
      </c>
      <c r="C2069" s="73" t="s">
        <v>4787</v>
      </c>
      <c r="E2069" s="73">
        <v>2</v>
      </c>
      <c r="G2069" s="73">
        <v>2150</v>
      </c>
      <c r="H2069" s="73">
        <v>1796</v>
      </c>
      <c r="K2069" s="73">
        <v>1797</v>
      </c>
      <c r="N2069" s="73">
        <v>4</v>
      </c>
      <c r="O2069" s="73">
        <v>4</v>
      </c>
      <c r="P2069" s="73">
        <v>179</v>
      </c>
      <c r="S2069" s="73">
        <v>1</v>
      </c>
    </row>
    <row r="2070" spans="1:19">
      <c r="A2070" s="73">
        <v>2069</v>
      </c>
      <c r="C2070" s="73" t="s">
        <v>4788</v>
      </c>
      <c r="E2070" s="73">
        <v>2</v>
      </c>
      <c r="H2070" s="73">
        <v>1796</v>
      </c>
      <c r="K2070" s="73">
        <v>1796</v>
      </c>
      <c r="N2070" s="73">
        <v>4</v>
      </c>
      <c r="O2070" s="73">
        <v>4</v>
      </c>
      <c r="P2070" s="73">
        <v>179</v>
      </c>
      <c r="S2070" s="73">
        <v>0</v>
      </c>
    </row>
    <row r="2071" spans="1:19">
      <c r="A2071" s="73">
        <v>2070</v>
      </c>
      <c r="C2071" s="73" t="s">
        <v>4789</v>
      </c>
      <c r="E2071" s="73">
        <v>2</v>
      </c>
      <c r="H2071" s="73">
        <v>1796</v>
      </c>
      <c r="K2071" s="73">
        <v>1796</v>
      </c>
      <c r="N2071" s="73">
        <v>5</v>
      </c>
      <c r="O2071" s="73">
        <v>4</v>
      </c>
      <c r="P2071" s="73">
        <v>179</v>
      </c>
      <c r="S2071" s="73">
        <v>0</v>
      </c>
    </row>
    <row r="2072" spans="1:19">
      <c r="A2072" s="73">
        <v>2071</v>
      </c>
      <c r="B2072" s="73" t="s">
        <v>4790</v>
      </c>
      <c r="C2072" s="73" t="s">
        <v>4791</v>
      </c>
      <c r="E2072" s="73">
        <v>2</v>
      </c>
      <c r="G2072" s="73">
        <v>275000</v>
      </c>
      <c r="H2072" s="73">
        <v>1796</v>
      </c>
      <c r="I2072" s="73">
        <v>2</v>
      </c>
      <c r="J2072" s="73">
        <v>19</v>
      </c>
      <c r="K2072" s="73">
        <v>1804</v>
      </c>
      <c r="L2072" s="73">
        <v>9</v>
      </c>
      <c r="N2072" s="73">
        <v>12</v>
      </c>
      <c r="O2072" s="73">
        <v>4</v>
      </c>
      <c r="P2072" s="73">
        <v>179</v>
      </c>
      <c r="R2072" s="73">
        <v>103</v>
      </c>
      <c r="S2072" s="73">
        <v>8</v>
      </c>
    </row>
    <row r="2073" spans="1:19">
      <c r="A2073" s="73">
        <v>2072</v>
      </c>
      <c r="C2073" s="73" t="s">
        <v>4792</v>
      </c>
      <c r="E2073" s="73">
        <v>2</v>
      </c>
      <c r="H2073" s="73">
        <v>1797</v>
      </c>
      <c r="K2073" s="73">
        <v>1797</v>
      </c>
      <c r="N2073" s="73">
        <v>6</v>
      </c>
      <c r="O2073" s="73">
        <v>4</v>
      </c>
      <c r="P2073" s="73">
        <v>179</v>
      </c>
      <c r="S2073" s="73">
        <v>0</v>
      </c>
    </row>
    <row r="2074" spans="1:19">
      <c r="A2074" s="73">
        <v>2073</v>
      </c>
      <c r="B2074" s="73" t="s">
        <v>4793</v>
      </c>
      <c r="C2074" s="73" t="s">
        <v>4794</v>
      </c>
      <c r="E2074" s="73">
        <v>2</v>
      </c>
      <c r="G2074" s="73">
        <v>4000</v>
      </c>
      <c r="H2074" s="73">
        <v>1798</v>
      </c>
      <c r="K2074" s="73">
        <v>1800</v>
      </c>
      <c r="N2074" s="73">
        <v>1</v>
      </c>
      <c r="O2074" s="73">
        <v>4</v>
      </c>
      <c r="P2074" s="73">
        <v>179</v>
      </c>
      <c r="S2074" s="73">
        <v>2</v>
      </c>
    </row>
    <row r="2075" spans="1:19">
      <c r="A2075" s="73">
        <v>2074</v>
      </c>
      <c r="B2075" s="75" t="s">
        <v>4795</v>
      </c>
      <c r="C2075" s="73" t="s">
        <v>4796</v>
      </c>
      <c r="E2075" s="73">
        <v>5</v>
      </c>
      <c r="G2075" s="73">
        <v>11200</v>
      </c>
      <c r="H2075" s="73">
        <v>1798</v>
      </c>
      <c r="I2075" s="73">
        <v>6</v>
      </c>
      <c r="J2075" s="73">
        <v>12</v>
      </c>
      <c r="K2075" s="73">
        <v>1801</v>
      </c>
      <c r="L2075" s="73">
        <v>8</v>
      </c>
      <c r="M2075" s="73">
        <v>31</v>
      </c>
      <c r="N2075" s="73">
        <v>6</v>
      </c>
      <c r="O2075" s="73">
        <v>4</v>
      </c>
      <c r="P2075" s="73">
        <v>179</v>
      </c>
      <c r="Q2075" s="73">
        <v>1159</v>
      </c>
      <c r="R2075" s="73">
        <v>38</v>
      </c>
      <c r="S2075" s="73">
        <v>3</v>
      </c>
    </row>
    <row r="2076" spans="1:19">
      <c r="A2076" s="73">
        <v>2075</v>
      </c>
      <c r="B2076" s="74" t="s">
        <v>4797</v>
      </c>
      <c r="C2076" s="73" t="s">
        <v>4798</v>
      </c>
      <c r="E2076" s="73">
        <v>7</v>
      </c>
      <c r="G2076" s="73">
        <v>444270</v>
      </c>
      <c r="H2076" s="73">
        <v>1798</v>
      </c>
      <c r="I2076" s="73">
        <v>12</v>
      </c>
      <c r="J2076" s="73">
        <v>24</v>
      </c>
      <c r="K2076" s="73">
        <v>1802</v>
      </c>
      <c r="L2076" s="73">
        <v>3</v>
      </c>
      <c r="M2076" s="73">
        <v>27</v>
      </c>
      <c r="N2076" s="73">
        <v>3</v>
      </c>
      <c r="O2076" s="73">
        <v>4</v>
      </c>
      <c r="P2076" s="73">
        <v>179</v>
      </c>
      <c r="Q2076" s="73">
        <v>1173</v>
      </c>
      <c r="R2076" s="73">
        <v>39</v>
      </c>
      <c r="S2076" s="73">
        <v>4</v>
      </c>
    </row>
    <row r="2077" spans="1:19">
      <c r="A2077" s="73">
        <v>2076</v>
      </c>
      <c r="C2077" s="73" t="s">
        <v>4799</v>
      </c>
      <c r="E2077" s="73">
        <v>3</v>
      </c>
      <c r="G2077" s="73">
        <v>30000</v>
      </c>
      <c r="H2077" s="73">
        <v>1798</v>
      </c>
      <c r="K2077" s="73">
        <v>1798</v>
      </c>
      <c r="N2077" s="73">
        <v>10</v>
      </c>
      <c r="O2077" s="73">
        <v>4</v>
      </c>
      <c r="P2077" s="73">
        <v>179</v>
      </c>
      <c r="S2077" s="73">
        <v>0</v>
      </c>
    </row>
    <row r="2078" spans="1:19">
      <c r="A2078" s="73">
        <v>2077</v>
      </c>
      <c r="C2078" s="73" t="s">
        <v>4800</v>
      </c>
      <c r="E2078" s="73">
        <v>2</v>
      </c>
      <c r="H2078" s="73">
        <v>1798</v>
      </c>
      <c r="K2078" s="73">
        <v>1798</v>
      </c>
      <c r="N2078" s="73">
        <v>10</v>
      </c>
      <c r="O2078" s="73">
        <v>4</v>
      </c>
      <c r="P2078" s="73">
        <v>179</v>
      </c>
      <c r="S2078" s="73">
        <v>0</v>
      </c>
    </row>
    <row r="2079" spans="1:19">
      <c r="A2079" s="73">
        <v>2078</v>
      </c>
      <c r="C2079" s="73" t="s">
        <v>4801</v>
      </c>
      <c r="E2079" s="73">
        <v>2</v>
      </c>
      <c r="H2079" s="73">
        <v>1799</v>
      </c>
      <c r="K2079" s="73">
        <v>1801</v>
      </c>
      <c r="N2079" s="73">
        <v>1</v>
      </c>
      <c r="O2079" s="73">
        <v>4</v>
      </c>
      <c r="P2079" s="73">
        <v>179</v>
      </c>
      <c r="S2079" s="73">
        <v>2</v>
      </c>
    </row>
    <row r="2080" spans="1:19">
      <c r="A2080" s="73">
        <v>2079</v>
      </c>
      <c r="C2080" s="73" t="s">
        <v>4802</v>
      </c>
      <c r="E2080" s="73">
        <v>2</v>
      </c>
      <c r="G2080" s="73">
        <v>31000</v>
      </c>
      <c r="H2080" s="73">
        <v>1799</v>
      </c>
      <c r="K2080" s="73">
        <v>1801</v>
      </c>
      <c r="N2080" s="73">
        <v>8</v>
      </c>
      <c r="O2080" s="73">
        <v>4</v>
      </c>
      <c r="P2080" s="73">
        <v>179</v>
      </c>
      <c r="S2080" s="73">
        <v>2</v>
      </c>
    </row>
    <row r="2081" spans="1:19">
      <c r="A2081" s="73">
        <v>2080</v>
      </c>
      <c r="B2081" s="73" t="s">
        <v>4803</v>
      </c>
      <c r="C2081" s="73" t="s">
        <v>4804</v>
      </c>
      <c r="E2081" s="73">
        <v>3</v>
      </c>
      <c r="G2081" s="73">
        <v>19000</v>
      </c>
      <c r="H2081" s="73">
        <v>1799</v>
      </c>
      <c r="I2081" s="73">
        <v>3</v>
      </c>
      <c r="K2081" s="73">
        <v>1799</v>
      </c>
      <c r="L2081" s="73">
        <v>5</v>
      </c>
      <c r="N2081" s="73">
        <v>10</v>
      </c>
      <c r="O2081" s="73">
        <v>4</v>
      </c>
      <c r="P2081" s="73">
        <v>179</v>
      </c>
      <c r="R2081" s="73">
        <v>2</v>
      </c>
      <c r="S2081" s="73">
        <v>0</v>
      </c>
    </row>
    <row r="2082" spans="1:19">
      <c r="A2082" s="73">
        <v>2081</v>
      </c>
      <c r="B2082" s="73" t="s">
        <v>4805</v>
      </c>
      <c r="C2082" s="73" t="s">
        <v>4806</v>
      </c>
      <c r="E2082" s="73">
        <v>2</v>
      </c>
      <c r="G2082" s="73">
        <v>120000</v>
      </c>
      <c r="H2082" s="73">
        <v>1799</v>
      </c>
      <c r="K2082" s="73">
        <v>1802</v>
      </c>
      <c r="N2082" s="73">
        <v>10</v>
      </c>
      <c r="O2082" s="73">
        <v>4</v>
      </c>
      <c r="P2082" s="73">
        <v>179</v>
      </c>
      <c r="S2082" s="73">
        <v>3</v>
      </c>
    </row>
    <row r="2083" spans="1:19">
      <c r="A2083" s="73">
        <v>2082</v>
      </c>
      <c r="C2083" s="73" t="s">
        <v>4807</v>
      </c>
      <c r="E2083" s="73">
        <v>2</v>
      </c>
      <c r="H2083" s="73">
        <v>1800</v>
      </c>
      <c r="K2083" s="73">
        <v>1829</v>
      </c>
      <c r="N2083" s="73">
        <v>4</v>
      </c>
      <c r="O2083" s="73">
        <v>5</v>
      </c>
      <c r="P2083" s="73">
        <v>180</v>
      </c>
      <c r="S2083" s="73">
        <v>29</v>
      </c>
    </row>
    <row r="2084" spans="1:19">
      <c r="A2084" s="73">
        <v>2083</v>
      </c>
      <c r="C2084" s="73" t="s">
        <v>4808</v>
      </c>
      <c r="E2084" s="73">
        <v>4</v>
      </c>
      <c r="H2084" s="73">
        <v>1800</v>
      </c>
      <c r="K2084" s="73">
        <v>1802</v>
      </c>
      <c r="L2084" s="73">
        <v>11</v>
      </c>
      <c r="M2084" s="73">
        <v>4</v>
      </c>
      <c r="N2084" s="73">
        <v>7</v>
      </c>
      <c r="O2084" s="73">
        <v>5</v>
      </c>
      <c r="P2084" s="73">
        <v>180</v>
      </c>
      <c r="S2084" s="73">
        <v>2</v>
      </c>
    </row>
    <row r="2085" spans="1:19">
      <c r="A2085" s="73">
        <v>2084</v>
      </c>
      <c r="C2085" s="73" t="s">
        <v>4809</v>
      </c>
      <c r="E2085" s="73">
        <v>2</v>
      </c>
      <c r="G2085" s="73">
        <v>1200</v>
      </c>
      <c r="H2085" s="73">
        <v>1801</v>
      </c>
      <c r="I2085" s="73">
        <v>4</v>
      </c>
      <c r="J2085" s="73">
        <v>2</v>
      </c>
      <c r="K2085" s="73">
        <v>1801</v>
      </c>
      <c r="L2085" s="73">
        <v>4</v>
      </c>
      <c r="M2085" s="73">
        <v>2</v>
      </c>
      <c r="N2085" s="73">
        <v>3</v>
      </c>
      <c r="O2085" s="73">
        <v>5</v>
      </c>
      <c r="P2085" s="73">
        <v>180</v>
      </c>
      <c r="Q2085" s="73">
        <v>0</v>
      </c>
      <c r="R2085" s="73">
        <v>0</v>
      </c>
      <c r="S2085" s="73">
        <v>0</v>
      </c>
    </row>
    <row r="2086" spans="1:19">
      <c r="A2086" s="73">
        <v>2085</v>
      </c>
      <c r="B2086" s="74"/>
      <c r="C2086" s="73" t="s">
        <v>4810</v>
      </c>
      <c r="E2086" s="73">
        <v>2</v>
      </c>
      <c r="H2086" s="73">
        <v>1801</v>
      </c>
      <c r="K2086" s="73">
        <v>1801</v>
      </c>
      <c r="N2086" s="73">
        <v>3</v>
      </c>
      <c r="O2086" s="73">
        <v>5</v>
      </c>
      <c r="P2086" s="73">
        <v>180</v>
      </c>
      <c r="S2086" s="73">
        <v>0</v>
      </c>
    </row>
    <row r="2087" spans="1:19">
      <c r="A2087" s="73">
        <v>2086</v>
      </c>
      <c r="B2087" s="73" t="s">
        <v>4811</v>
      </c>
      <c r="C2087" s="73" t="s">
        <v>4812</v>
      </c>
      <c r="E2087" s="73">
        <v>2</v>
      </c>
      <c r="G2087" s="73">
        <v>7000</v>
      </c>
      <c r="H2087" s="73">
        <v>1801</v>
      </c>
      <c r="I2087" s="73">
        <v>5</v>
      </c>
      <c r="J2087" s="73">
        <v>10</v>
      </c>
      <c r="K2087" s="73">
        <v>1805</v>
      </c>
      <c r="L2087" s="73">
        <v>6</v>
      </c>
      <c r="M2087" s="73">
        <v>4</v>
      </c>
      <c r="N2087" s="73">
        <v>6</v>
      </c>
      <c r="O2087" s="73">
        <v>5</v>
      </c>
      <c r="P2087" s="73">
        <v>180</v>
      </c>
      <c r="Q2087" s="73">
        <v>1464</v>
      </c>
      <c r="R2087" s="73">
        <v>49</v>
      </c>
      <c r="S2087" s="73">
        <v>4</v>
      </c>
    </row>
    <row r="2088" spans="1:19">
      <c r="A2088" s="73">
        <v>2087</v>
      </c>
      <c r="C2088" s="73" t="s">
        <v>4813</v>
      </c>
      <c r="E2088" s="73">
        <v>2</v>
      </c>
      <c r="H2088" s="73">
        <v>1801</v>
      </c>
      <c r="K2088" s="73">
        <v>1811</v>
      </c>
      <c r="N2088" s="73">
        <v>6</v>
      </c>
      <c r="O2088" s="73">
        <v>5</v>
      </c>
      <c r="P2088" s="73">
        <v>180</v>
      </c>
      <c r="S2088" s="73">
        <v>10</v>
      </c>
    </row>
    <row r="2089" spans="1:19">
      <c r="A2089" s="73">
        <v>2088</v>
      </c>
      <c r="C2089" s="73" t="s">
        <v>4814</v>
      </c>
      <c r="E2089" s="73">
        <v>2</v>
      </c>
      <c r="H2089" s="73">
        <v>1801</v>
      </c>
      <c r="K2089" s="73">
        <v>1801</v>
      </c>
      <c r="N2089" s="73">
        <v>10</v>
      </c>
      <c r="O2089" s="73">
        <v>5</v>
      </c>
      <c r="P2089" s="73">
        <v>180</v>
      </c>
      <c r="S2089" s="73">
        <v>0</v>
      </c>
    </row>
    <row r="2090" spans="1:19">
      <c r="A2090" s="73">
        <v>2089</v>
      </c>
      <c r="B2090" s="73" t="s">
        <v>4815</v>
      </c>
      <c r="C2090" s="73" t="s">
        <v>4816</v>
      </c>
      <c r="D2090" s="73">
        <v>730</v>
      </c>
      <c r="E2090" s="73">
        <v>2</v>
      </c>
      <c r="H2090" s="73">
        <v>1801</v>
      </c>
      <c r="K2090" s="73">
        <v>1801</v>
      </c>
      <c r="N2090" s="73">
        <v>12</v>
      </c>
      <c r="O2090" s="73">
        <v>5</v>
      </c>
      <c r="P2090" s="73">
        <v>180</v>
      </c>
      <c r="S2090" s="73">
        <v>0</v>
      </c>
    </row>
    <row r="2091" spans="1:19">
      <c r="A2091" s="73">
        <v>2090</v>
      </c>
      <c r="B2091" s="73" t="s">
        <v>4817</v>
      </c>
      <c r="C2091" s="73" t="s">
        <v>4818</v>
      </c>
      <c r="E2091" s="73">
        <v>2</v>
      </c>
      <c r="G2091" s="73">
        <v>24150</v>
      </c>
      <c r="H2091" s="73">
        <v>1802</v>
      </c>
      <c r="I2091" s="73">
        <v>2</v>
      </c>
      <c r="J2091" s="73">
        <v>3</v>
      </c>
      <c r="K2091" s="73">
        <v>1803</v>
      </c>
      <c r="L2091" s="73">
        <v>11</v>
      </c>
      <c r="M2091" s="73">
        <v>19</v>
      </c>
      <c r="N2091" s="73">
        <v>1</v>
      </c>
      <c r="O2091" s="73">
        <v>5</v>
      </c>
      <c r="P2091" s="73">
        <v>180</v>
      </c>
      <c r="Q2091" s="73">
        <v>646</v>
      </c>
      <c r="R2091" s="73">
        <v>21</v>
      </c>
      <c r="S2091" s="73">
        <v>1</v>
      </c>
    </row>
    <row r="2092" spans="1:19">
      <c r="A2092" s="73">
        <v>2091</v>
      </c>
      <c r="C2092" s="73" t="s">
        <v>4819</v>
      </c>
      <c r="E2092" s="73">
        <v>2</v>
      </c>
      <c r="H2092" s="73">
        <v>1802</v>
      </c>
      <c r="K2092" s="73">
        <v>1803</v>
      </c>
      <c r="N2092" s="73">
        <v>4</v>
      </c>
      <c r="O2092" s="73">
        <v>5</v>
      </c>
      <c r="P2092" s="73">
        <v>180</v>
      </c>
      <c r="S2092" s="73">
        <v>1</v>
      </c>
    </row>
    <row r="2093" spans="1:19">
      <c r="A2093" s="73">
        <v>2092</v>
      </c>
      <c r="C2093" s="73" t="s">
        <v>4820</v>
      </c>
      <c r="E2093" s="73">
        <v>2</v>
      </c>
      <c r="H2093" s="73">
        <v>1802</v>
      </c>
      <c r="K2093" s="73">
        <v>1802</v>
      </c>
      <c r="N2093" s="73">
        <v>5</v>
      </c>
      <c r="O2093" s="73">
        <v>5</v>
      </c>
      <c r="P2093" s="73">
        <v>180</v>
      </c>
      <c r="S2093" s="73">
        <v>0</v>
      </c>
    </row>
    <row r="2094" spans="1:19">
      <c r="A2094" s="73">
        <v>2093</v>
      </c>
      <c r="C2094" s="73" t="s">
        <v>4821</v>
      </c>
      <c r="E2094" s="73">
        <v>2</v>
      </c>
      <c r="G2094" s="73">
        <v>1000</v>
      </c>
      <c r="H2094" s="73">
        <v>1802</v>
      </c>
      <c r="I2094" s="73">
        <v>2</v>
      </c>
      <c r="J2094" s="73">
        <v>12</v>
      </c>
      <c r="K2094" s="73">
        <v>1802</v>
      </c>
      <c r="N2094" s="73">
        <v>10</v>
      </c>
      <c r="O2094" s="73">
        <v>5</v>
      </c>
      <c r="P2094" s="73">
        <v>180</v>
      </c>
      <c r="S2094" s="73">
        <v>0</v>
      </c>
    </row>
    <row r="2095" spans="1:19">
      <c r="A2095" s="73">
        <v>2094</v>
      </c>
      <c r="C2095" s="73" t="s">
        <v>4822</v>
      </c>
      <c r="E2095" s="73">
        <v>2</v>
      </c>
      <c r="G2095" s="73">
        <v>150</v>
      </c>
      <c r="H2095" s="73">
        <v>1802</v>
      </c>
      <c r="I2095" s="73">
        <v>10</v>
      </c>
      <c r="K2095" s="73">
        <v>1804</v>
      </c>
      <c r="L2095" s="73">
        <v>9</v>
      </c>
      <c r="N2095" s="73">
        <v>10</v>
      </c>
      <c r="O2095" s="73">
        <v>5</v>
      </c>
      <c r="P2095" s="73">
        <v>180</v>
      </c>
      <c r="R2095" s="73">
        <v>23</v>
      </c>
      <c r="S2095" s="73">
        <v>2</v>
      </c>
    </row>
    <row r="2096" spans="1:19">
      <c r="A2096" s="73">
        <v>2095</v>
      </c>
      <c r="B2096" s="74" t="s">
        <v>4823</v>
      </c>
      <c r="C2096" s="73" t="s">
        <v>4824</v>
      </c>
      <c r="F2096" s="73">
        <v>1863000</v>
      </c>
      <c r="G2096" s="73">
        <v>4425000</v>
      </c>
      <c r="H2096" s="73">
        <v>1803</v>
      </c>
      <c r="I2096" s="73">
        <v>5</v>
      </c>
      <c r="J2096" s="73">
        <v>16</v>
      </c>
      <c r="K2096" s="73">
        <v>1815</v>
      </c>
      <c r="L2096" s="73">
        <v>6</v>
      </c>
      <c r="M2096" s="73">
        <v>18</v>
      </c>
      <c r="N2096" s="73">
        <v>3</v>
      </c>
      <c r="O2096" s="73">
        <v>5</v>
      </c>
      <c r="P2096" s="73">
        <v>180</v>
      </c>
      <c r="Q2096" s="73">
        <v>4352</v>
      </c>
      <c r="R2096" s="73">
        <v>145</v>
      </c>
      <c r="S2096" s="73">
        <v>12</v>
      </c>
    </row>
    <row r="2097" spans="1:19">
      <c r="A2097" s="73">
        <v>2096</v>
      </c>
      <c r="B2097" s="74" t="s">
        <v>4825</v>
      </c>
      <c r="C2097" s="73" t="s">
        <v>4826</v>
      </c>
      <c r="E2097" s="73">
        <v>2</v>
      </c>
      <c r="G2097" s="73">
        <v>536400</v>
      </c>
      <c r="H2097" s="73">
        <v>1803</v>
      </c>
      <c r="I2097" s="73">
        <v>5</v>
      </c>
      <c r="J2097" s="73">
        <v>16</v>
      </c>
      <c r="K2097" s="73">
        <v>1814</v>
      </c>
      <c r="L2097" s="73">
        <v>12</v>
      </c>
      <c r="N2097" s="73">
        <v>3</v>
      </c>
      <c r="O2097" s="73">
        <v>5</v>
      </c>
      <c r="P2097" s="73">
        <v>180</v>
      </c>
      <c r="R2097" s="73">
        <v>139</v>
      </c>
      <c r="S2097" s="73">
        <v>11</v>
      </c>
    </row>
    <row r="2098" spans="1:19">
      <c r="A2098" s="73">
        <v>2097</v>
      </c>
      <c r="C2098" s="73" t="s">
        <v>4827</v>
      </c>
      <c r="E2098" s="73">
        <v>2</v>
      </c>
      <c r="G2098" s="73">
        <v>6000</v>
      </c>
      <c r="H2098" s="73">
        <v>1803</v>
      </c>
      <c r="K2098" s="73">
        <v>1808</v>
      </c>
      <c r="N2098" s="73">
        <v>3</v>
      </c>
      <c r="O2098" s="73">
        <v>5</v>
      </c>
      <c r="P2098" s="73">
        <v>180</v>
      </c>
      <c r="S2098" s="73">
        <v>5</v>
      </c>
    </row>
    <row r="2099" spans="1:19">
      <c r="A2099" s="73">
        <v>2098</v>
      </c>
      <c r="C2099" s="73" t="s">
        <v>4828</v>
      </c>
      <c r="E2099" s="73">
        <v>2</v>
      </c>
      <c r="H2099" s="73">
        <v>1803</v>
      </c>
      <c r="I2099" s="73">
        <v>7</v>
      </c>
      <c r="K2099" s="73">
        <v>1803</v>
      </c>
      <c r="L2099" s="73">
        <v>9</v>
      </c>
      <c r="N2099" s="73">
        <v>3</v>
      </c>
      <c r="O2099" s="73">
        <v>5</v>
      </c>
      <c r="P2099" s="73">
        <v>180</v>
      </c>
      <c r="R2099" s="73">
        <v>2</v>
      </c>
      <c r="S2099" s="73">
        <v>0</v>
      </c>
    </row>
    <row r="2100" spans="1:19">
      <c r="A2100" s="73">
        <v>2099</v>
      </c>
      <c r="C2100" s="73" t="s">
        <v>4829</v>
      </c>
      <c r="E2100" s="73">
        <v>3</v>
      </c>
      <c r="H2100" s="73">
        <v>1803</v>
      </c>
      <c r="I2100" s="73">
        <v>2</v>
      </c>
      <c r="K2100" s="73">
        <v>1803</v>
      </c>
      <c r="L2100" s="73">
        <v>2</v>
      </c>
      <c r="N2100" s="73">
        <v>8</v>
      </c>
      <c r="O2100" s="73">
        <v>5</v>
      </c>
      <c r="P2100" s="73">
        <v>180</v>
      </c>
      <c r="R2100" s="73">
        <v>0</v>
      </c>
      <c r="S2100" s="73">
        <v>0</v>
      </c>
    </row>
    <row r="2101" spans="1:19">
      <c r="A2101" s="73">
        <v>2100</v>
      </c>
      <c r="C2101" s="73" t="s">
        <v>4830</v>
      </c>
      <c r="E2101" s="73">
        <v>2</v>
      </c>
      <c r="H2101" s="73">
        <v>1803</v>
      </c>
      <c r="K2101" s="73">
        <v>1803</v>
      </c>
      <c r="N2101" s="73">
        <v>10</v>
      </c>
      <c r="O2101" s="73">
        <v>5</v>
      </c>
      <c r="P2101" s="73">
        <v>180</v>
      </c>
      <c r="S2101" s="73">
        <v>0</v>
      </c>
    </row>
    <row r="2102" spans="1:19">
      <c r="A2102" s="73">
        <v>2101</v>
      </c>
      <c r="B2102" s="73" t="s">
        <v>4831</v>
      </c>
      <c r="C2102" s="73" t="s">
        <v>4832</v>
      </c>
      <c r="E2102" s="73">
        <v>2</v>
      </c>
      <c r="F2102" s="73">
        <v>20000</v>
      </c>
      <c r="G2102" s="73">
        <v>25000</v>
      </c>
      <c r="H2102" s="73">
        <v>1803</v>
      </c>
      <c r="I2102" s="73">
        <v>8</v>
      </c>
      <c r="J2102" s="73">
        <v>3</v>
      </c>
      <c r="K2102" s="73">
        <v>1805</v>
      </c>
      <c r="L2102" s="73">
        <v>11</v>
      </c>
      <c r="M2102" s="73">
        <v>23</v>
      </c>
      <c r="N2102" s="73">
        <v>10</v>
      </c>
      <c r="O2102" s="73">
        <v>5</v>
      </c>
      <c r="P2102" s="73">
        <v>180</v>
      </c>
      <c r="Q2102" s="73">
        <v>830</v>
      </c>
      <c r="R2102" s="73">
        <v>27</v>
      </c>
      <c r="S2102" s="73">
        <v>2</v>
      </c>
    </row>
    <row r="2103" spans="1:19">
      <c r="A2103" s="73">
        <v>2102</v>
      </c>
      <c r="B2103" s="73" t="s">
        <v>4833</v>
      </c>
      <c r="C2103" s="73" t="s">
        <v>4834</v>
      </c>
      <c r="E2103" s="73">
        <v>2</v>
      </c>
      <c r="G2103" s="73">
        <v>65000</v>
      </c>
      <c r="H2103" s="73">
        <v>1804</v>
      </c>
      <c r="I2103" s="73">
        <v>3</v>
      </c>
      <c r="K2103" s="73">
        <v>1813</v>
      </c>
      <c r="L2103" s="73">
        <v>10</v>
      </c>
      <c r="N2103" s="73">
        <v>4</v>
      </c>
      <c r="O2103" s="73">
        <v>5</v>
      </c>
      <c r="P2103" s="73">
        <v>180</v>
      </c>
      <c r="R2103" s="73">
        <v>115</v>
      </c>
      <c r="S2103" s="73">
        <v>9</v>
      </c>
    </row>
    <row r="2104" spans="1:19">
      <c r="A2104" s="73">
        <v>2103</v>
      </c>
      <c r="B2104" s="73" t="s">
        <v>4835</v>
      </c>
      <c r="C2104" s="73" t="s">
        <v>4836</v>
      </c>
      <c r="E2104" s="73">
        <v>2</v>
      </c>
      <c r="G2104" s="73">
        <v>45000</v>
      </c>
      <c r="H2104" s="73">
        <v>1804</v>
      </c>
      <c r="K2104" s="73">
        <v>1813</v>
      </c>
      <c r="L2104" s="73">
        <v>10</v>
      </c>
      <c r="M2104" s="73">
        <v>12</v>
      </c>
      <c r="N2104" s="73">
        <v>4</v>
      </c>
      <c r="O2104" s="73">
        <v>5</v>
      </c>
      <c r="P2104" s="73">
        <v>180</v>
      </c>
      <c r="S2104" s="73">
        <v>9</v>
      </c>
    </row>
    <row r="2105" spans="1:19">
      <c r="A2105" s="73">
        <v>2104</v>
      </c>
      <c r="C2105" s="73" t="s">
        <v>4837</v>
      </c>
      <c r="E2105" s="73">
        <v>3</v>
      </c>
      <c r="H2105" s="73">
        <v>1804</v>
      </c>
      <c r="K2105" s="73">
        <v>1804</v>
      </c>
      <c r="N2105" s="73">
        <v>5</v>
      </c>
      <c r="O2105" s="73">
        <v>5</v>
      </c>
      <c r="P2105" s="73">
        <v>180</v>
      </c>
      <c r="S2105" s="73">
        <v>0</v>
      </c>
    </row>
    <row r="2106" spans="1:19">
      <c r="A2106" s="73">
        <v>2105</v>
      </c>
      <c r="C2106" s="73" t="s">
        <v>4838</v>
      </c>
      <c r="E2106" s="73">
        <v>2</v>
      </c>
      <c r="H2106" s="73">
        <v>1804</v>
      </c>
      <c r="K2106" s="73">
        <v>1804</v>
      </c>
      <c r="N2106" s="73">
        <v>6</v>
      </c>
      <c r="O2106" s="73">
        <v>5</v>
      </c>
      <c r="P2106" s="73">
        <v>180</v>
      </c>
      <c r="S2106" s="73">
        <v>0</v>
      </c>
    </row>
    <row r="2107" spans="1:19">
      <c r="A2107" s="73">
        <v>2106</v>
      </c>
      <c r="B2107" s="73" t="s">
        <v>4839</v>
      </c>
      <c r="C2107" s="73" t="s">
        <v>4840</v>
      </c>
      <c r="E2107" s="73">
        <v>3</v>
      </c>
      <c r="G2107" s="73">
        <v>85000</v>
      </c>
      <c r="H2107" s="73">
        <v>1804</v>
      </c>
      <c r="K2107" s="73">
        <v>1810</v>
      </c>
      <c r="N2107" s="73">
        <v>7</v>
      </c>
      <c r="O2107" s="73">
        <v>5</v>
      </c>
      <c r="P2107" s="73">
        <v>180</v>
      </c>
      <c r="S2107" s="73">
        <v>6</v>
      </c>
    </row>
    <row r="2108" spans="1:19">
      <c r="A2108" s="73">
        <v>2107</v>
      </c>
      <c r="B2108" s="73" t="s">
        <v>4841</v>
      </c>
      <c r="C2108" s="73" t="s">
        <v>4842</v>
      </c>
      <c r="E2108" s="73">
        <v>2</v>
      </c>
      <c r="G2108" s="73">
        <v>5500</v>
      </c>
      <c r="H2108" s="73">
        <v>1804</v>
      </c>
      <c r="K2108" s="73">
        <v>1804</v>
      </c>
      <c r="N2108" s="73">
        <v>11</v>
      </c>
      <c r="O2108" s="73">
        <v>5</v>
      </c>
      <c r="P2108" s="73">
        <v>180</v>
      </c>
      <c r="S2108" s="73">
        <v>0</v>
      </c>
    </row>
    <row r="2109" spans="1:19">
      <c r="A2109" s="73">
        <v>2108</v>
      </c>
      <c r="B2109" s="74" t="s">
        <v>4843</v>
      </c>
      <c r="C2109" s="73" t="s">
        <v>4844</v>
      </c>
      <c r="E2109" s="73">
        <v>5</v>
      </c>
      <c r="G2109" s="73">
        <v>76000</v>
      </c>
      <c r="H2109" s="73">
        <v>1805</v>
      </c>
      <c r="I2109" s="73">
        <v>10</v>
      </c>
      <c r="J2109" s="73">
        <v>6</v>
      </c>
      <c r="K2109" s="73">
        <v>1807</v>
      </c>
      <c r="L2109" s="73">
        <v>6</v>
      </c>
      <c r="M2109" s="73">
        <v>14</v>
      </c>
      <c r="N2109" s="73">
        <v>3</v>
      </c>
      <c r="O2109" s="73">
        <v>5</v>
      </c>
      <c r="P2109" s="73">
        <v>180</v>
      </c>
      <c r="Q2109" s="73">
        <v>608</v>
      </c>
      <c r="R2109" s="73">
        <v>20</v>
      </c>
      <c r="S2109" s="73">
        <v>2</v>
      </c>
    </row>
    <row r="2110" spans="1:19">
      <c r="A2110" s="73">
        <v>2109</v>
      </c>
      <c r="B2110" s="73" t="s">
        <v>4845</v>
      </c>
      <c r="C2110" s="73" t="s">
        <v>4846</v>
      </c>
      <c r="E2110" s="73">
        <v>4</v>
      </c>
      <c r="G2110" s="73">
        <v>56000</v>
      </c>
      <c r="H2110" s="73">
        <v>1805</v>
      </c>
      <c r="K2110" s="73">
        <v>1811</v>
      </c>
      <c r="L2110" s="73">
        <v>3</v>
      </c>
      <c r="M2110" s="73">
        <v>1</v>
      </c>
      <c r="N2110" s="73">
        <v>6</v>
      </c>
      <c r="O2110" s="73">
        <v>5</v>
      </c>
      <c r="P2110" s="73">
        <v>180</v>
      </c>
      <c r="S2110" s="73">
        <v>6</v>
      </c>
    </row>
    <row r="2111" spans="1:19">
      <c r="A2111" s="73">
        <v>2110</v>
      </c>
      <c r="C2111" s="73" t="s">
        <v>4847</v>
      </c>
      <c r="E2111" s="73">
        <v>2</v>
      </c>
      <c r="H2111" s="73">
        <v>1805</v>
      </c>
      <c r="K2111" s="73">
        <v>1805</v>
      </c>
      <c r="N2111" s="73">
        <v>10</v>
      </c>
      <c r="O2111" s="73">
        <v>5</v>
      </c>
      <c r="P2111" s="73">
        <v>180</v>
      </c>
      <c r="S2111" s="73">
        <v>0</v>
      </c>
    </row>
    <row r="2112" spans="1:19">
      <c r="A2112" s="73">
        <v>2111</v>
      </c>
      <c r="C2112" s="73" t="s">
        <v>4848</v>
      </c>
      <c r="E2112" s="73">
        <v>2</v>
      </c>
      <c r="H2112" s="73">
        <v>1805</v>
      </c>
      <c r="K2112" s="73">
        <v>1805</v>
      </c>
      <c r="N2112" s="73">
        <v>10</v>
      </c>
      <c r="O2112" s="73">
        <v>5</v>
      </c>
      <c r="P2112" s="73">
        <v>180</v>
      </c>
      <c r="S2112" s="73">
        <v>0</v>
      </c>
    </row>
    <row r="2113" spans="1:19">
      <c r="A2113" s="73">
        <v>2112</v>
      </c>
      <c r="B2113" s="73" t="s">
        <v>4849</v>
      </c>
      <c r="C2113" s="73" t="s">
        <v>4850</v>
      </c>
      <c r="E2113" s="73">
        <v>3</v>
      </c>
      <c r="G2113" s="73">
        <v>154600</v>
      </c>
      <c r="H2113" s="73">
        <v>1806</v>
      </c>
      <c r="I2113" s="73">
        <v>10</v>
      </c>
      <c r="J2113" s="73">
        <v>9</v>
      </c>
      <c r="K2113" s="73">
        <v>1806</v>
      </c>
      <c r="L2113" s="73">
        <v>11</v>
      </c>
      <c r="N2113" s="73">
        <v>3</v>
      </c>
      <c r="O2113" s="73">
        <v>5</v>
      </c>
      <c r="P2113" s="73">
        <v>180</v>
      </c>
      <c r="R2113" s="73">
        <v>1</v>
      </c>
      <c r="S2113" s="73">
        <v>0</v>
      </c>
    </row>
    <row r="2114" spans="1:19">
      <c r="A2114" s="73">
        <v>2113</v>
      </c>
      <c r="B2114" s="74" t="s">
        <v>4650</v>
      </c>
      <c r="C2114" s="73" t="s">
        <v>4851</v>
      </c>
      <c r="E2114" s="73">
        <v>2</v>
      </c>
      <c r="G2114" s="73">
        <v>170000</v>
      </c>
      <c r="H2114" s="73">
        <v>1806</v>
      </c>
      <c r="I2114" s="73">
        <v>11</v>
      </c>
      <c r="J2114" s="73">
        <v>6</v>
      </c>
      <c r="K2114" s="73">
        <v>1812</v>
      </c>
      <c r="L2114" s="73">
        <v>5</v>
      </c>
      <c r="M2114" s="73">
        <v>28</v>
      </c>
      <c r="N2114" s="73">
        <v>4</v>
      </c>
      <c r="O2114" s="73">
        <v>5</v>
      </c>
      <c r="P2114" s="73">
        <v>180</v>
      </c>
      <c r="Q2114" s="73">
        <v>2002</v>
      </c>
      <c r="R2114" s="73">
        <v>66</v>
      </c>
      <c r="S2114" s="73">
        <v>6</v>
      </c>
    </row>
    <row r="2115" spans="1:19">
      <c r="A2115" s="73">
        <v>2114</v>
      </c>
      <c r="B2115" s="73" t="s">
        <v>4852</v>
      </c>
      <c r="C2115" s="73" t="s">
        <v>4853</v>
      </c>
      <c r="E2115" s="73">
        <v>2</v>
      </c>
      <c r="G2115" s="73">
        <v>750</v>
      </c>
      <c r="H2115" s="73">
        <v>1806</v>
      </c>
      <c r="K2115" s="73">
        <v>1806</v>
      </c>
      <c r="N2115" s="73">
        <v>10</v>
      </c>
      <c r="O2115" s="73">
        <v>5</v>
      </c>
      <c r="P2115" s="73">
        <v>180</v>
      </c>
      <c r="S2115" s="73">
        <v>0</v>
      </c>
    </row>
    <row r="2116" spans="1:19">
      <c r="A2116" s="73">
        <v>2115</v>
      </c>
      <c r="C2116" s="73" t="s">
        <v>4854</v>
      </c>
      <c r="E2116" s="73">
        <v>2</v>
      </c>
      <c r="H2116" s="73">
        <v>1806</v>
      </c>
      <c r="I2116" s="73">
        <v>6</v>
      </c>
      <c r="J2116" s="73">
        <v>17</v>
      </c>
      <c r="K2116" s="73">
        <v>1806</v>
      </c>
      <c r="L2116" s="73">
        <v>8</v>
      </c>
      <c r="M2116" s="73">
        <v>12</v>
      </c>
      <c r="N2116" s="73">
        <v>2</v>
      </c>
      <c r="O2116" s="73">
        <v>5</v>
      </c>
      <c r="P2116" s="73">
        <v>180</v>
      </c>
      <c r="Q2116" s="73">
        <v>55</v>
      </c>
      <c r="R2116" s="73">
        <v>2</v>
      </c>
      <c r="S2116" s="73">
        <v>0</v>
      </c>
    </row>
    <row r="2117" spans="1:19">
      <c r="A2117" s="73">
        <v>2116</v>
      </c>
      <c r="C2117" s="73" t="s">
        <v>4855</v>
      </c>
      <c r="E2117" s="73">
        <v>2</v>
      </c>
      <c r="H2117" s="73">
        <v>1806</v>
      </c>
      <c r="K2117" s="73">
        <v>1820</v>
      </c>
      <c r="N2117" s="73">
        <v>1</v>
      </c>
      <c r="O2117" s="73">
        <v>5</v>
      </c>
      <c r="P2117" s="73">
        <v>180</v>
      </c>
      <c r="S2117" s="73">
        <v>14</v>
      </c>
    </row>
    <row r="2118" spans="1:19">
      <c r="A2118" s="73">
        <v>2117</v>
      </c>
      <c r="B2118" s="73" t="s">
        <v>4856</v>
      </c>
      <c r="C2118" s="73" t="s">
        <v>4857</v>
      </c>
      <c r="E2118" s="73">
        <v>2</v>
      </c>
      <c r="G2118" s="73">
        <v>29000</v>
      </c>
      <c r="H2118" s="73">
        <v>1806</v>
      </c>
      <c r="K2118" s="73">
        <v>1807</v>
      </c>
      <c r="N2118" s="73">
        <v>7</v>
      </c>
      <c r="O2118" s="73">
        <v>5</v>
      </c>
      <c r="P2118" s="73">
        <v>180</v>
      </c>
      <c r="S2118" s="73">
        <v>1</v>
      </c>
    </row>
    <row r="2119" spans="1:19">
      <c r="A2119" s="73">
        <v>2118</v>
      </c>
      <c r="C2119" s="73" t="s">
        <v>4858</v>
      </c>
      <c r="E2119" s="73">
        <v>2</v>
      </c>
      <c r="H2119" s="73">
        <v>1806</v>
      </c>
      <c r="K2119" s="73">
        <v>1806</v>
      </c>
      <c r="N2119" s="73">
        <v>11</v>
      </c>
      <c r="O2119" s="73">
        <v>5</v>
      </c>
      <c r="P2119" s="73">
        <v>180</v>
      </c>
      <c r="S2119" s="73">
        <v>0</v>
      </c>
    </row>
    <row r="2120" spans="1:19">
      <c r="A2120" s="73">
        <v>2119</v>
      </c>
      <c r="C2120" s="73" t="s">
        <v>4859</v>
      </c>
      <c r="E2120" s="73">
        <v>2</v>
      </c>
      <c r="H2120" s="73">
        <v>1807</v>
      </c>
      <c r="I2120" s="73">
        <v>7</v>
      </c>
      <c r="K2120" s="73">
        <v>1807</v>
      </c>
      <c r="L2120" s="73">
        <v>7</v>
      </c>
      <c r="N2120" s="73">
        <v>2</v>
      </c>
      <c r="O2120" s="73">
        <v>5</v>
      </c>
      <c r="P2120" s="73">
        <v>180</v>
      </c>
      <c r="R2120" s="73">
        <v>0</v>
      </c>
      <c r="S2120" s="73">
        <v>0</v>
      </c>
    </row>
    <row r="2121" spans="1:19">
      <c r="A2121" s="73">
        <v>2120</v>
      </c>
      <c r="C2121" s="73" t="s">
        <v>4860</v>
      </c>
      <c r="E2121" s="73">
        <v>2</v>
      </c>
      <c r="G2121" s="73">
        <v>5000</v>
      </c>
      <c r="H2121" s="73">
        <v>1807</v>
      </c>
      <c r="K2121" s="73">
        <v>1807</v>
      </c>
      <c r="N2121" s="73">
        <v>7</v>
      </c>
      <c r="O2121" s="73">
        <v>5</v>
      </c>
      <c r="P2121" s="73">
        <v>180</v>
      </c>
      <c r="S2121" s="73">
        <v>0</v>
      </c>
    </row>
    <row r="2122" spans="1:19">
      <c r="A2122" s="73">
        <v>2121</v>
      </c>
      <c r="B2122" s="73" t="s">
        <v>4861</v>
      </c>
      <c r="C2122" s="73" t="s">
        <v>4862</v>
      </c>
      <c r="E2122" s="73">
        <v>2</v>
      </c>
      <c r="H2122" s="73">
        <v>1807</v>
      </c>
      <c r="K2122" s="73">
        <v>1810</v>
      </c>
      <c r="N2122" s="73">
        <v>2</v>
      </c>
      <c r="O2122" s="73">
        <v>5</v>
      </c>
      <c r="P2122" s="73">
        <v>180</v>
      </c>
      <c r="S2122" s="73">
        <v>3</v>
      </c>
    </row>
    <row r="2123" spans="1:19">
      <c r="A2123" s="73">
        <v>2122</v>
      </c>
      <c r="B2123" s="73" t="s">
        <v>4863</v>
      </c>
      <c r="C2123" s="73" t="s">
        <v>4864</v>
      </c>
      <c r="E2123" s="73">
        <v>2</v>
      </c>
      <c r="H2123" s="73">
        <v>1807</v>
      </c>
      <c r="K2123" s="73">
        <v>1812</v>
      </c>
      <c r="N2123" s="73">
        <v>4</v>
      </c>
      <c r="O2123" s="73">
        <v>5</v>
      </c>
      <c r="P2123" s="73">
        <v>180</v>
      </c>
      <c r="S2123" s="73">
        <v>5</v>
      </c>
    </row>
    <row r="2124" spans="1:19">
      <c r="A2124" s="73">
        <v>2123</v>
      </c>
      <c r="C2124" s="73" t="s">
        <v>4865</v>
      </c>
      <c r="E2124" s="73">
        <v>2</v>
      </c>
      <c r="H2124" s="73">
        <v>1807</v>
      </c>
      <c r="I2124" s="73">
        <v>1</v>
      </c>
      <c r="K2124" s="73">
        <v>1807</v>
      </c>
      <c r="L2124" s="73">
        <v>3</v>
      </c>
      <c r="N2124" s="73">
        <v>4</v>
      </c>
      <c r="O2124" s="73">
        <v>5</v>
      </c>
      <c r="P2124" s="73">
        <v>180</v>
      </c>
      <c r="R2124" s="73">
        <v>2</v>
      </c>
      <c r="S2124" s="73">
        <v>0</v>
      </c>
    </row>
    <row r="2125" spans="1:19">
      <c r="A2125" s="73">
        <v>2124</v>
      </c>
      <c r="B2125" s="74"/>
      <c r="C2125" s="73" t="s">
        <v>4866</v>
      </c>
      <c r="E2125" s="73">
        <v>2</v>
      </c>
      <c r="H2125" s="73">
        <v>1807</v>
      </c>
      <c r="I2125" s="73">
        <v>9</v>
      </c>
      <c r="J2125" s="73">
        <v>2</v>
      </c>
      <c r="K2125" s="73">
        <v>1807</v>
      </c>
      <c r="L2125" s="73">
        <v>9</v>
      </c>
      <c r="M2125" s="73">
        <v>7</v>
      </c>
      <c r="N2125" s="73">
        <v>3</v>
      </c>
      <c r="O2125" s="73">
        <v>5</v>
      </c>
      <c r="P2125" s="73">
        <v>180</v>
      </c>
      <c r="Q2125" s="73">
        <v>5</v>
      </c>
      <c r="R2125" s="73">
        <v>0</v>
      </c>
      <c r="S2125" s="73">
        <v>0</v>
      </c>
    </row>
    <row r="2126" spans="1:19">
      <c r="A2126" s="73">
        <v>2125</v>
      </c>
      <c r="B2126" s="74" t="s">
        <v>4867</v>
      </c>
      <c r="C2126" s="73" t="s">
        <v>4868</v>
      </c>
      <c r="E2126" s="73">
        <v>4</v>
      </c>
      <c r="G2126" s="73">
        <v>93840</v>
      </c>
      <c r="H2126" s="73">
        <v>1807</v>
      </c>
      <c r="I2126" s="73">
        <v>11</v>
      </c>
      <c r="J2126" s="73">
        <v>30</v>
      </c>
      <c r="K2126" s="73">
        <v>1814</v>
      </c>
      <c r="L2126" s="73">
        <v>4</v>
      </c>
      <c r="M2126" s="73">
        <v>12</v>
      </c>
      <c r="N2126" s="73">
        <v>3</v>
      </c>
      <c r="O2126" s="73">
        <v>5</v>
      </c>
      <c r="P2126" s="73">
        <v>180</v>
      </c>
      <c r="Q2126" s="73">
        <v>2292</v>
      </c>
      <c r="R2126" s="73">
        <v>77</v>
      </c>
      <c r="S2126" s="73">
        <v>7</v>
      </c>
    </row>
    <row r="2127" spans="1:19">
      <c r="A2127" s="73">
        <v>2126</v>
      </c>
      <c r="C2127" s="73" t="s">
        <v>4869</v>
      </c>
      <c r="E2127" s="73">
        <v>2</v>
      </c>
      <c r="H2127" s="73">
        <v>1807</v>
      </c>
      <c r="K2127" s="73">
        <v>1807</v>
      </c>
      <c r="N2127" s="73">
        <v>6</v>
      </c>
      <c r="O2127" s="73">
        <v>5</v>
      </c>
      <c r="P2127" s="73">
        <v>180</v>
      </c>
      <c r="S2127" s="73">
        <v>0</v>
      </c>
    </row>
    <row r="2128" spans="1:19">
      <c r="A2128" s="73">
        <v>2127</v>
      </c>
      <c r="B2128" s="73" t="s">
        <v>4870</v>
      </c>
      <c r="C2128" s="73" t="s">
        <v>4871</v>
      </c>
      <c r="E2128" s="73">
        <v>2</v>
      </c>
      <c r="H2128" s="73">
        <v>1807</v>
      </c>
      <c r="K2128" s="73">
        <v>1817</v>
      </c>
      <c r="N2128" s="73">
        <v>8</v>
      </c>
      <c r="O2128" s="73">
        <v>5</v>
      </c>
      <c r="P2128" s="73">
        <v>180</v>
      </c>
      <c r="S2128" s="73">
        <v>10</v>
      </c>
    </row>
    <row r="2129" spans="1:19">
      <c r="A2129" s="73">
        <v>2128</v>
      </c>
      <c r="C2129" s="73" t="s">
        <v>4872</v>
      </c>
      <c r="E2129" s="73">
        <v>2</v>
      </c>
      <c r="H2129" s="73">
        <v>1807</v>
      </c>
      <c r="K2129" s="73">
        <v>1807</v>
      </c>
      <c r="N2129" s="73">
        <v>8</v>
      </c>
      <c r="O2129" s="73">
        <v>5</v>
      </c>
      <c r="P2129" s="73">
        <v>180</v>
      </c>
      <c r="S2129" s="73">
        <v>0</v>
      </c>
    </row>
    <row r="2130" spans="1:19">
      <c r="A2130" s="73">
        <v>2129</v>
      </c>
      <c r="C2130" s="73" t="s">
        <v>4873</v>
      </c>
      <c r="E2130" s="73">
        <v>2</v>
      </c>
      <c r="H2130" s="73">
        <v>1807</v>
      </c>
      <c r="K2130" s="73">
        <v>1811</v>
      </c>
      <c r="N2130" s="73">
        <v>11</v>
      </c>
      <c r="O2130" s="73">
        <v>5</v>
      </c>
      <c r="P2130" s="73">
        <v>180</v>
      </c>
      <c r="S2130" s="73">
        <v>4</v>
      </c>
    </row>
    <row r="2131" spans="1:19">
      <c r="A2131" s="73">
        <v>2130</v>
      </c>
      <c r="C2131" s="73" t="s">
        <v>4874</v>
      </c>
      <c r="E2131" s="73">
        <v>2</v>
      </c>
      <c r="G2131" s="73">
        <v>1000</v>
      </c>
      <c r="H2131" s="73">
        <v>1807</v>
      </c>
      <c r="K2131" s="73">
        <v>1837</v>
      </c>
      <c r="N2131" s="73">
        <v>11</v>
      </c>
      <c r="O2131" s="73">
        <v>5</v>
      </c>
      <c r="P2131" s="73">
        <v>180</v>
      </c>
      <c r="S2131" s="73">
        <v>30</v>
      </c>
    </row>
    <row r="2132" spans="1:19">
      <c r="A2132" s="73">
        <v>2131</v>
      </c>
      <c r="B2132" s="74" t="s">
        <v>4875</v>
      </c>
      <c r="C2132" s="73" t="s">
        <v>4876</v>
      </c>
      <c r="E2132" s="73">
        <v>4</v>
      </c>
      <c r="G2132" s="73">
        <v>65000</v>
      </c>
      <c r="H2132" s="73">
        <v>1808</v>
      </c>
      <c r="I2132" s="73">
        <v>2</v>
      </c>
      <c r="J2132" s="73">
        <v>22</v>
      </c>
      <c r="K2132" s="73">
        <v>1809</v>
      </c>
      <c r="L2132" s="73">
        <v>9</v>
      </c>
      <c r="M2132" s="73">
        <v>17</v>
      </c>
      <c r="N2132" s="73">
        <v>4</v>
      </c>
      <c r="O2132" s="73">
        <v>5</v>
      </c>
      <c r="P2132" s="73">
        <v>180</v>
      </c>
      <c r="Q2132" s="73">
        <v>565</v>
      </c>
      <c r="R2132" s="73">
        <v>19</v>
      </c>
      <c r="S2132" s="73">
        <v>1</v>
      </c>
    </row>
    <row r="2133" spans="1:19">
      <c r="A2133" s="73">
        <v>2132</v>
      </c>
      <c r="C2133" s="73" t="s">
        <v>4877</v>
      </c>
      <c r="E2133" s="73">
        <v>2</v>
      </c>
      <c r="H2133" s="73">
        <v>1808</v>
      </c>
      <c r="K2133" s="73">
        <v>1809</v>
      </c>
      <c r="N2133" s="73">
        <v>4</v>
      </c>
      <c r="O2133" s="73">
        <v>5</v>
      </c>
      <c r="P2133" s="73">
        <v>180</v>
      </c>
      <c r="S2133" s="73">
        <v>1</v>
      </c>
    </row>
    <row r="2134" spans="1:19">
      <c r="A2134" s="73">
        <v>2133</v>
      </c>
      <c r="B2134" s="73" t="s">
        <v>4878</v>
      </c>
      <c r="C2134" s="73" t="s">
        <v>4879</v>
      </c>
      <c r="E2134" s="73">
        <v>2</v>
      </c>
      <c r="H2134" s="73">
        <v>1808</v>
      </c>
      <c r="K2134" s="73">
        <v>1809</v>
      </c>
      <c r="N2134" s="73">
        <v>1</v>
      </c>
      <c r="O2134" s="73">
        <v>5</v>
      </c>
      <c r="P2134" s="73">
        <v>180</v>
      </c>
      <c r="S2134" s="73">
        <v>1</v>
      </c>
    </row>
    <row r="2135" spans="1:19">
      <c r="A2135" s="73">
        <v>2134</v>
      </c>
      <c r="B2135" s="73" t="s">
        <v>4880</v>
      </c>
      <c r="C2135" s="73" t="s">
        <v>4881</v>
      </c>
      <c r="E2135" s="73">
        <v>2</v>
      </c>
      <c r="G2135" s="73">
        <v>16000</v>
      </c>
      <c r="H2135" s="73">
        <v>1808</v>
      </c>
      <c r="K2135" s="73">
        <v>1808</v>
      </c>
      <c r="N2135" s="73">
        <v>11</v>
      </c>
      <c r="O2135" s="73">
        <v>5</v>
      </c>
      <c r="P2135" s="73">
        <v>180</v>
      </c>
      <c r="S2135" s="73">
        <v>0</v>
      </c>
    </row>
    <row r="2136" spans="1:19">
      <c r="A2136" s="73">
        <v>2135</v>
      </c>
      <c r="B2136" s="73" t="s">
        <v>4882</v>
      </c>
      <c r="C2136" s="73" t="s">
        <v>4883</v>
      </c>
      <c r="E2136" s="73">
        <v>2</v>
      </c>
      <c r="H2136" s="73">
        <v>1808</v>
      </c>
      <c r="K2136" s="73">
        <v>1808</v>
      </c>
      <c r="N2136" s="73">
        <v>11</v>
      </c>
      <c r="O2136" s="73">
        <v>5</v>
      </c>
      <c r="P2136" s="73">
        <v>180</v>
      </c>
      <c r="S2136" s="73">
        <v>0</v>
      </c>
    </row>
    <row r="2137" spans="1:19">
      <c r="A2137" s="73">
        <v>2136</v>
      </c>
      <c r="C2137" s="73" t="s">
        <v>4884</v>
      </c>
      <c r="E2137" s="73">
        <v>3</v>
      </c>
      <c r="H2137" s="73">
        <v>1809</v>
      </c>
      <c r="I2137" s="73">
        <v>4</v>
      </c>
      <c r="K2137" s="73">
        <v>1810</v>
      </c>
      <c r="L2137" s="73">
        <v>2</v>
      </c>
      <c r="N2137" s="73">
        <v>3</v>
      </c>
      <c r="O2137" s="73">
        <v>5</v>
      </c>
      <c r="P2137" s="73">
        <v>180</v>
      </c>
      <c r="R2137" s="73">
        <v>10</v>
      </c>
      <c r="S2137" s="73">
        <v>1</v>
      </c>
    </row>
    <row r="2138" spans="1:19">
      <c r="A2138" s="73">
        <v>2137</v>
      </c>
      <c r="B2138" s="74" t="s">
        <v>4885</v>
      </c>
      <c r="C2138" s="73" t="s">
        <v>4886</v>
      </c>
      <c r="E2138" s="73">
        <v>2</v>
      </c>
      <c r="G2138" s="73">
        <v>160000</v>
      </c>
      <c r="H2138" s="73">
        <v>1809</v>
      </c>
      <c r="I2138" s="73">
        <v>4</v>
      </c>
      <c r="J2138" s="73">
        <v>9</v>
      </c>
      <c r="K2138" s="73">
        <v>1809</v>
      </c>
      <c r="L2138" s="73">
        <v>7</v>
      </c>
      <c r="M2138" s="73">
        <v>10</v>
      </c>
      <c r="N2138" s="73">
        <v>3</v>
      </c>
      <c r="O2138" s="73">
        <v>5</v>
      </c>
      <c r="P2138" s="73">
        <v>180</v>
      </c>
      <c r="Q2138" s="73">
        <v>91</v>
      </c>
      <c r="R2138" s="73">
        <v>3</v>
      </c>
      <c r="S2138" s="73">
        <v>0</v>
      </c>
    </row>
    <row r="2139" spans="1:19">
      <c r="A2139" s="73">
        <v>2138</v>
      </c>
      <c r="C2139" s="73" t="s">
        <v>4887</v>
      </c>
      <c r="E2139" s="73">
        <v>2</v>
      </c>
      <c r="H2139" s="73">
        <v>1809</v>
      </c>
      <c r="K2139" s="73">
        <v>1809</v>
      </c>
      <c r="N2139" s="73">
        <v>7</v>
      </c>
      <c r="O2139" s="73">
        <v>5</v>
      </c>
      <c r="P2139" s="73">
        <v>180</v>
      </c>
      <c r="S2139" s="73">
        <v>0</v>
      </c>
    </row>
    <row r="2140" spans="1:19">
      <c r="A2140" s="73">
        <v>2139</v>
      </c>
      <c r="C2140" s="73" t="s">
        <v>4888</v>
      </c>
      <c r="E2140" s="73">
        <v>2</v>
      </c>
      <c r="H2140" s="73">
        <v>1809</v>
      </c>
      <c r="K2140" s="73">
        <v>1809</v>
      </c>
      <c r="N2140" s="73">
        <v>10</v>
      </c>
      <c r="O2140" s="73">
        <v>5</v>
      </c>
      <c r="P2140" s="73">
        <v>180</v>
      </c>
      <c r="S2140" s="73">
        <v>0</v>
      </c>
    </row>
    <row r="2141" spans="1:19">
      <c r="A2141" s="73">
        <v>2140</v>
      </c>
      <c r="C2141" s="73" t="s">
        <v>4889</v>
      </c>
      <c r="E2141" s="73">
        <v>2</v>
      </c>
      <c r="H2141" s="73">
        <v>1810</v>
      </c>
      <c r="K2141" s="73">
        <v>1810</v>
      </c>
      <c r="N2141" s="73">
        <v>3</v>
      </c>
      <c r="O2141" s="73">
        <v>5</v>
      </c>
      <c r="P2141" s="73">
        <v>181</v>
      </c>
      <c r="S2141" s="73">
        <v>0</v>
      </c>
    </row>
    <row r="2142" spans="1:19">
      <c r="A2142" s="73">
        <v>2141</v>
      </c>
      <c r="B2142" s="73" t="s">
        <v>4890</v>
      </c>
      <c r="C2142" s="73" t="s">
        <v>4891</v>
      </c>
      <c r="E2142" s="73">
        <v>2</v>
      </c>
      <c r="G2142" s="73">
        <v>6000</v>
      </c>
      <c r="H2142" s="73">
        <v>1810</v>
      </c>
      <c r="K2142" s="73">
        <v>1811</v>
      </c>
      <c r="L2142" s="73">
        <v>9</v>
      </c>
      <c r="M2142" s="73">
        <v>17</v>
      </c>
      <c r="N2142" s="73">
        <v>11</v>
      </c>
      <c r="O2142" s="73">
        <v>5</v>
      </c>
      <c r="P2142" s="73">
        <v>181</v>
      </c>
      <c r="S2142" s="73">
        <v>1</v>
      </c>
    </row>
    <row r="2143" spans="1:19">
      <c r="A2143" s="73">
        <v>2142</v>
      </c>
      <c r="B2143" s="73" t="s">
        <v>4892</v>
      </c>
      <c r="C2143" s="73" t="s">
        <v>4893</v>
      </c>
      <c r="E2143" s="73">
        <v>2</v>
      </c>
      <c r="G2143" s="73">
        <v>18000</v>
      </c>
      <c r="H2143" s="73">
        <v>1810</v>
      </c>
      <c r="I2143" s="73">
        <v>9</v>
      </c>
      <c r="J2143" s="73">
        <v>16</v>
      </c>
      <c r="K2143" s="73">
        <v>1814</v>
      </c>
      <c r="N2143" s="73">
        <v>1</v>
      </c>
      <c r="O2143" s="73">
        <v>5</v>
      </c>
      <c r="P2143" s="73">
        <v>181</v>
      </c>
      <c r="S2143" s="73">
        <v>4</v>
      </c>
    </row>
    <row r="2144" spans="1:19">
      <c r="A2144" s="73">
        <v>2143</v>
      </c>
      <c r="C2144" s="73" t="s">
        <v>4894</v>
      </c>
      <c r="E2144" s="73">
        <v>2</v>
      </c>
      <c r="G2144" s="73">
        <v>5000</v>
      </c>
      <c r="H2144" s="73">
        <v>1810</v>
      </c>
      <c r="I2144" s="73">
        <v>9</v>
      </c>
      <c r="K2144" s="73">
        <v>1818</v>
      </c>
      <c r="L2144" s="73">
        <v>4</v>
      </c>
      <c r="N2144" s="73">
        <v>2</v>
      </c>
      <c r="O2144" s="73">
        <v>5</v>
      </c>
      <c r="P2144" s="73">
        <v>181</v>
      </c>
      <c r="R2144" s="73">
        <v>91</v>
      </c>
      <c r="S2144" s="73">
        <v>8</v>
      </c>
    </row>
    <row r="2145" spans="1:19">
      <c r="A2145" s="73">
        <v>2144</v>
      </c>
      <c r="C2145" s="73" t="s">
        <v>4895</v>
      </c>
      <c r="E2145" s="73">
        <v>2</v>
      </c>
      <c r="H2145" s="73">
        <v>1810</v>
      </c>
      <c r="I2145" s="73">
        <v>5</v>
      </c>
      <c r="K2145" s="73">
        <v>1816</v>
      </c>
      <c r="L2145" s="73">
        <v>7</v>
      </c>
      <c r="N2145" s="73">
        <v>2</v>
      </c>
      <c r="O2145" s="73">
        <v>5</v>
      </c>
      <c r="P2145" s="73">
        <v>181</v>
      </c>
      <c r="R2145" s="73">
        <v>74</v>
      </c>
      <c r="S2145" s="73">
        <v>6</v>
      </c>
    </row>
    <row r="2146" spans="1:19">
      <c r="A2146" s="73">
        <v>2145</v>
      </c>
      <c r="C2146" s="73" t="s">
        <v>4896</v>
      </c>
      <c r="E2146" s="73">
        <v>2</v>
      </c>
      <c r="G2146" s="73">
        <v>2000</v>
      </c>
      <c r="H2146" s="73">
        <v>1810</v>
      </c>
      <c r="I2146" s="73">
        <v>5</v>
      </c>
      <c r="K2146" s="73">
        <v>1811</v>
      </c>
      <c r="L2146" s="73">
        <v>8</v>
      </c>
      <c r="M2146" s="73">
        <v>14</v>
      </c>
      <c r="N2146" s="73">
        <v>2</v>
      </c>
      <c r="O2146" s="73">
        <v>5</v>
      </c>
      <c r="P2146" s="73">
        <v>181</v>
      </c>
      <c r="R2146" s="73">
        <v>15</v>
      </c>
      <c r="S2146" s="73">
        <v>1</v>
      </c>
    </row>
    <row r="2147" spans="1:19">
      <c r="A2147" s="73">
        <v>2146</v>
      </c>
      <c r="C2147" s="73" t="s">
        <v>4897</v>
      </c>
      <c r="E2147" s="73">
        <v>2</v>
      </c>
      <c r="H2147" s="73">
        <v>1810</v>
      </c>
      <c r="I2147" s="73">
        <v>4</v>
      </c>
      <c r="J2147" s="73">
        <v>5</v>
      </c>
      <c r="K2147" s="73">
        <v>1811</v>
      </c>
      <c r="L2147" s="73">
        <v>7</v>
      </c>
      <c r="N2147" s="73">
        <v>2</v>
      </c>
      <c r="O2147" s="73">
        <v>5</v>
      </c>
      <c r="P2147" s="73">
        <v>181</v>
      </c>
      <c r="R2147" s="73">
        <v>15</v>
      </c>
      <c r="S2147" s="73">
        <v>1</v>
      </c>
    </row>
    <row r="2148" spans="1:19">
      <c r="A2148" s="73">
        <v>2147</v>
      </c>
      <c r="B2148" s="73" t="s">
        <v>4898</v>
      </c>
      <c r="C2148" s="73" t="s">
        <v>4899</v>
      </c>
      <c r="E2148" s="73">
        <v>2</v>
      </c>
      <c r="G2148" s="73">
        <v>10000</v>
      </c>
      <c r="H2148" s="73">
        <v>1810</v>
      </c>
      <c r="K2148" s="73">
        <v>1810</v>
      </c>
      <c r="N2148" s="73">
        <v>7</v>
      </c>
      <c r="O2148" s="73">
        <v>5</v>
      </c>
      <c r="P2148" s="73">
        <v>181</v>
      </c>
      <c r="S2148" s="73">
        <v>0</v>
      </c>
    </row>
    <row r="2149" spans="1:19">
      <c r="A2149" s="73">
        <v>2148</v>
      </c>
      <c r="C2149" s="73" t="s">
        <v>4900</v>
      </c>
      <c r="E2149" s="73">
        <v>2</v>
      </c>
      <c r="H2149" s="73">
        <v>1810</v>
      </c>
      <c r="K2149" s="73">
        <v>1810</v>
      </c>
      <c r="N2149" s="73">
        <v>7</v>
      </c>
      <c r="O2149" s="73">
        <v>5</v>
      </c>
      <c r="P2149" s="73">
        <v>181</v>
      </c>
      <c r="S2149" s="73">
        <v>0</v>
      </c>
    </row>
    <row r="2150" spans="1:19">
      <c r="A2150" s="73">
        <v>2149</v>
      </c>
      <c r="B2150" s="73" t="s">
        <v>4805</v>
      </c>
      <c r="C2150" s="73" t="s">
        <v>4901</v>
      </c>
      <c r="E2150" s="73">
        <v>2</v>
      </c>
      <c r="G2150" s="73">
        <v>65000</v>
      </c>
      <c r="H2150" s="73">
        <v>1810</v>
      </c>
      <c r="K2150" s="73">
        <v>1810</v>
      </c>
      <c r="N2150" s="73">
        <v>10</v>
      </c>
      <c r="O2150" s="73">
        <v>5</v>
      </c>
      <c r="P2150" s="73">
        <v>181</v>
      </c>
      <c r="S2150" s="73">
        <v>0</v>
      </c>
    </row>
    <row r="2151" spans="1:19">
      <c r="A2151" s="73">
        <v>2150</v>
      </c>
      <c r="B2151" s="73" t="s">
        <v>4902</v>
      </c>
      <c r="C2151" s="73" t="s">
        <v>4903</v>
      </c>
      <c r="E2151" s="73">
        <v>2</v>
      </c>
      <c r="G2151" s="73">
        <v>7000</v>
      </c>
      <c r="H2151" s="73">
        <v>1811</v>
      </c>
      <c r="K2151" s="73">
        <v>1811</v>
      </c>
      <c r="N2151" s="73">
        <v>1</v>
      </c>
      <c r="O2151" s="73">
        <v>5</v>
      </c>
      <c r="P2151" s="73">
        <v>181</v>
      </c>
      <c r="S2151" s="73">
        <v>0</v>
      </c>
    </row>
    <row r="2152" spans="1:19">
      <c r="A2152" s="73">
        <v>2151</v>
      </c>
      <c r="B2152" s="73" t="s">
        <v>4904</v>
      </c>
      <c r="C2152" s="73" t="s">
        <v>4905</v>
      </c>
      <c r="E2152" s="73">
        <v>3</v>
      </c>
      <c r="H2152" s="73">
        <v>1811</v>
      </c>
      <c r="K2152" s="73">
        <v>1821</v>
      </c>
      <c r="N2152" s="73">
        <v>2</v>
      </c>
      <c r="O2152" s="73">
        <v>5</v>
      </c>
      <c r="P2152" s="73">
        <v>181</v>
      </c>
      <c r="S2152" s="73">
        <v>10</v>
      </c>
    </row>
    <row r="2153" spans="1:19">
      <c r="A2153" s="73">
        <v>2152</v>
      </c>
      <c r="B2153" s="73" t="s">
        <v>4906</v>
      </c>
      <c r="C2153" s="73" t="s">
        <v>4907</v>
      </c>
      <c r="E2153" s="73">
        <v>2</v>
      </c>
      <c r="G2153" s="73">
        <v>20000</v>
      </c>
      <c r="H2153" s="73">
        <v>1811</v>
      </c>
      <c r="K2153" s="73">
        <v>1813</v>
      </c>
      <c r="N2153" s="73">
        <v>5</v>
      </c>
      <c r="O2153" s="73">
        <v>5</v>
      </c>
      <c r="P2153" s="73">
        <v>181</v>
      </c>
      <c r="S2153" s="73">
        <v>2</v>
      </c>
    </row>
    <row r="2154" spans="1:19">
      <c r="A2154" s="73">
        <v>2153</v>
      </c>
      <c r="C2154" s="73" t="s">
        <v>4908</v>
      </c>
      <c r="E2154" s="73">
        <v>2</v>
      </c>
      <c r="H2154" s="73">
        <v>1811</v>
      </c>
      <c r="K2154" s="73">
        <v>1818</v>
      </c>
      <c r="N2154" s="73">
        <v>6</v>
      </c>
      <c r="O2154" s="73">
        <v>5</v>
      </c>
      <c r="P2154" s="73">
        <v>181</v>
      </c>
      <c r="S2154" s="73">
        <v>7</v>
      </c>
    </row>
    <row r="2155" spans="1:19">
      <c r="A2155" s="73">
        <v>2154</v>
      </c>
      <c r="C2155" s="73" t="s">
        <v>4909</v>
      </c>
      <c r="E2155" s="73">
        <v>3</v>
      </c>
      <c r="H2155" s="73">
        <v>1811</v>
      </c>
      <c r="K2155" s="73">
        <v>1811</v>
      </c>
      <c r="N2155" s="73">
        <v>7</v>
      </c>
      <c r="O2155" s="73">
        <v>5</v>
      </c>
      <c r="P2155" s="73">
        <v>181</v>
      </c>
      <c r="S2155" s="73">
        <v>0</v>
      </c>
    </row>
    <row r="2156" spans="1:19">
      <c r="A2156" s="73">
        <v>2155</v>
      </c>
      <c r="C2156" s="73" t="s">
        <v>4910</v>
      </c>
      <c r="E2156" s="73">
        <v>2</v>
      </c>
      <c r="H2156" s="73">
        <v>1811</v>
      </c>
      <c r="K2156" s="73">
        <v>1811</v>
      </c>
      <c r="N2156" s="73">
        <v>7</v>
      </c>
      <c r="O2156" s="73">
        <v>5</v>
      </c>
      <c r="P2156" s="73">
        <v>181</v>
      </c>
      <c r="S2156" s="73">
        <v>0</v>
      </c>
    </row>
    <row r="2157" spans="1:19">
      <c r="A2157" s="73">
        <v>2156</v>
      </c>
      <c r="C2157" s="73" t="s">
        <v>4911</v>
      </c>
      <c r="E2157" s="73">
        <v>2</v>
      </c>
      <c r="H2157" s="73">
        <v>1811</v>
      </c>
      <c r="K2157" s="73">
        <v>1812</v>
      </c>
      <c r="N2157" s="73">
        <v>7</v>
      </c>
      <c r="O2157" s="73">
        <v>5</v>
      </c>
      <c r="P2157" s="73">
        <v>181</v>
      </c>
      <c r="S2157" s="73">
        <v>1</v>
      </c>
    </row>
    <row r="2158" spans="1:19">
      <c r="A2158" s="73">
        <v>2157</v>
      </c>
      <c r="B2158" s="73" t="s">
        <v>4912</v>
      </c>
      <c r="C2158" s="73" t="s">
        <v>4913</v>
      </c>
      <c r="E2158" s="73">
        <v>3</v>
      </c>
      <c r="G2158" s="73">
        <v>26000</v>
      </c>
      <c r="H2158" s="73">
        <v>1811</v>
      </c>
      <c r="K2158" s="73">
        <v>1819</v>
      </c>
      <c r="N2158" s="73">
        <v>8</v>
      </c>
      <c r="O2158" s="73">
        <v>5</v>
      </c>
      <c r="P2158" s="73">
        <v>181</v>
      </c>
      <c r="S2158" s="73">
        <v>8</v>
      </c>
    </row>
    <row r="2159" spans="1:19">
      <c r="A2159" s="73">
        <v>2158</v>
      </c>
      <c r="C2159" s="73" t="s">
        <v>4914</v>
      </c>
      <c r="E2159" s="73">
        <v>2</v>
      </c>
      <c r="H2159" s="73">
        <v>1811</v>
      </c>
      <c r="K2159" s="73">
        <v>1811</v>
      </c>
      <c r="N2159" s="73">
        <v>8</v>
      </c>
      <c r="O2159" s="73">
        <v>5</v>
      </c>
      <c r="P2159" s="73">
        <v>181</v>
      </c>
      <c r="S2159" s="73">
        <v>0</v>
      </c>
    </row>
    <row r="2160" spans="1:19">
      <c r="A2160" s="73">
        <v>2159</v>
      </c>
      <c r="B2160" s="73" t="s">
        <v>4915</v>
      </c>
      <c r="C2160" s="73" t="s">
        <v>4916</v>
      </c>
      <c r="E2160" s="73">
        <v>2</v>
      </c>
      <c r="G2160" s="73">
        <v>18000</v>
      </c>
      <c r="H2160" s="73">
        <v>1811</v>
      </c>
      <c r="K2160" s="73">
        <v>1815</v>
      </c>
      <c r="N2160" s="73">
        <v>11</v>
      </c>
      <c r="O2160" s="73">
        <v>5</v>
      </c>
      <c r="P2160" s="73">
        <v>181</v>
      </c>
      <c r="S2160" s="73">
        <v>4</v>
      </c>
    </row>
    <row r="2161" spans="1:19">
      <c r="A2161" s="73">
        <v>2160</v>
      </c>
      <c r="B2161" s="73" t="s">
        <v>4917</v>
      </c>
      <c r="C2161" s="73" t="s">
        <v>4918</v>
      </c>
      <c r="D2161" s="73">
        <v>730</v>
      </c>
      <c r="E2161" s="73">
        <v>2</v>
      </c>
      <c r="H2161" s="73">
        <v>1811</v>
      </c>
      <c r="I2161" s="73">
        <v>12</v>
      </c>
      <c r="K2161" s="73">
        <v>1812</v>
      </c>
      <c r="L2161" s="73">
        <v>4</v>
      </c>
      <c r="M2161" s="73">
        <v>19</v>
      </c>
      <c r="N2161" s="73">
        <v>12</v>
      </c>
      <c r="O2161" s="73">
        <v>5</v>
      </c>
      <c r="P2161" s="73">
        <v>181</v>
      </c>
      <c r="R2161" s="73">
        <v>4</v>
      </c>
      <c r="S2161" s="73">
        <v>1</v>
      </c>
    </row>
    <row r="2162" spans="1:19">
      <c r="A2162" s="73">
        <v>2161</v>
      </c>
      <c r="B2162" s="73" t="s">
        <v>4919</v>
      </c>
      <c r="C2162" s="73" t="s">
        <v>4920</v>
      </c>
      <c r="E2162" s="73">
        <v>2</v>
      </c>
      <c r="F2162" s="73">
        <v>5000</v>
      </c>
      <c r="G2162" s="73">
        <v>5000</v>
      </c>
      <c r="H2162" s="73">
        <v>1812</v>
      </c>
      <c r="I2162" s="73">
        <v>6</v>
      </c>
      <c r="J2162" s="73">
        <v>19</v>
      </c>
      <c r="K2162" s="73">
        <v>1815</v>
      </c>
      <c r="L2162" s="73">
        <v>3</v>
      </c>
      <c r="M2162" s="73">
        <v>23</v>
      </c>
      <c r="N2162" s="73">
        <v>1</v>
      </c>
      <c r="O2162" s="73">
        <v>5</v>
      </c>
      <c r="P2162" s="73">
        <v>181</v>
      </c>
      <c r="Q2162" s="73">
        <v>994</v>
      </c>
      <c r="R2162" s="73">
        <v>33</v>
      </c>
      <c r="S2162" s="73">
        <v>3</v>
      </c>
    </row>
    <row r="2163" spans="1:19">
      <c r="A2163" s="73">
        <v>2162</v>
      </c>
      <c r="B2163" s="74" t="s">
        <v>4921</v>
      </c>
      <c r="C2163" s="73" t="s">
        <v>4922</v>
      </c>
      <c r="E2163" s="73">
        <v>2</v>
      </c>
      <c r="G2163" s="73">
        <v>212600</v>
      </c>
      <c r="H2163" s="73">
        <v>1812</v>
      </c>
      <c r="I2163" s="73">
        <v>6</v>
      </c>
      <c r="J2163" s="73">
        <v>24</v>
      </c>
      <c r="K2163" s="73">
        <v>1812</v>
      </c>
      <c r="L2163" s="73">
        <v>12</v>
      </c>
      <c r="M2163" s="73">
        <v>8</v>
      </c>
      <c r="N2163" s="73">
        <v>4</v>
      </c>
      <c r="O2163" s="73">
        <v>5</v>
      </c>
      <c r="P2163" s="73">
        <v>181</v>
      </c>
      <c r="Q2163" s="73">
        <v>164</v>
      </c>
      <c r="R2163" s="73">
        <v>6</v>
      </c>
      <c r="S2163" s="73">
        <v>0</v>
      </c>
    </row>
    <row r="2164" spans="1:19">
      <c r="A2164" s="73">
        <v>2163</v>
      </c>
      <c r="C2164" s="73" t="s">
        <v>4923</v>
      </c>
      <c r="E2164" s="73">
        <v>3</v>
      </c>
      <c r="H2164" s="73">
        <v>1812</v>
      </c>
      <c r="K2164" s="73">
        <v>1812</v>
      </c>
      <c r="N2164" s="73">
        <v>8</v>
      </c>
      <c r="O2164" s="73">
        <v>5</v>
      </c>
      <c r="P2164" s="73">
        <v>181</v>
      </c>
      <c r="S2164" s="73">
        <v>0</v>
      </c>
    </row>
    <row r="2165" spans="1:19">
      <c r="A2165" s="73">
        <v>2164</v>
      </c>
      <c r="B2165" s="73" t="s">
        <v>4924</v>
      </c>
      <c r="C2165" s="73" t="s">
        <v>4925</v>
      </c>
      <c r="E2165" s="73">
        <v>4</v>
      </c>
      <c r="G2165" s="73">
        <v>37000</v>
      </c>
      <c r="H2165" s="73">
        <v>1812</v>
      </c>
      <c r="K2165" s="73">
        <v>1812</v>
      </c>
      <c r="N2165" s="73">
        <v>11</v>
      </c>
      <c r="O2165" s="73">
        <v>5</v>
      </c>
      <c r="P2165" s="73">
        <v>181</v>
      </c>
      <c r="S2165" s="73">
        <v>0</v>
      </c>
    </row>
    <row r="2166" spans="1:19">
      <c r="A2166" s="73">
        <v>2165</v>
      </c>
      <c r="C2166" s="73" t="s">
        <v>4926</v>
      </c>
      <c r="E2166" s="73">
        <v>2</v>
      </c>
      <c r="F2166" s="73">
        <v>1000</v>
      </c>
      <c r="G2166" s="73">
        <v>1000</v>
      </c>
      <c r="H2166" s="73">
        <v>1813</v>
      </c>
      <c r="K2166" s="73">
        <v>1814</v>
      </c>
      <c r="N2166" s="73">
        <v>1</v>
      </c>
      <c r="O2166" s="73">
        <v>5</v>
      </c>
      <c r="P2166" s="73">
        <v>181</v>
      </c>
      <c r="S2166" s="73">
        <v>1</v>
      </c>
    </row>
    <row r="2167" spans="1:19">
      <c r="A2167" s="73">
        <v>2166</v>
      </c>
      <c r="B2167" s="73" t="s">
        <v>4927</v>
      </c>
      <c r="C2167" s="73" t="s">
        <v>4928</v>
      </c>
      <c r="E2167" s="73">
        <v>2</v>
      </c>
      <c r="H2167" s="73">
        <v>1813</v>
      </c>
      <c r="I2167" s="73">
        <v>5</v>
      </c>
      <c r="K2167" s="73">
        <v>1814</v>
      </c>
      <c r="L2167" s="73">
        <v>7</v>
      </c>
      <c r="N2167" s="73">
        <v>2</v>
      </c>
      <c r="O2167" s="73">
        <v>5</v>
      </c>
      <c r="P2167" s="73">
        <v>181</v>
      </c>
      <c r="R2167" s="73">
        <v>14</v>
      </c>
      <c r="S2167" s="73">
        <v>1</v>
      </c>
    </row>
    <row r="2168" spans="1:19">
      <c r="A2168" s="73">
        <v>2167</v>
      </c>
      <c r="B2168" s="74" t="s">
        <v>4929</v>
      </c>
      <c r="C2168" s="73" t="s">
        <v>4930</v>
      </c>
      <c r="E2168" s="73">
        <v>6</v>
      </c>
      <c r="G2168" s="73">
        <v>692000</v>
      </c>
      <c r="H2168" s="73">
        <v>1813</v>
      </c>
      <c r="I2168" s="73">
        <v>1</v>
      </c>
      <c r="J2168" s="73">
        <v>1</v>
      </c>
      <c r="K2168" s="73">
        <v>1814</v>
      </c>
      <c r="L2168" s="73">
        <v>3</v>
      </c>
      <c r="M2168" s="73">
        <v>30</v>
      </c>
      <c r="N2168" s="73">
        <v>3</v>
      </c>
      <c r="O2168" s="73">
        <v>5</v>
      </c>
      <c r="P2168" s="73">
        <v>181</v>
      </c>
      <c r="Q2168" s="73">
        <v>449</v>
      </c>
      <c r="R2168" s="73">
        <v>14</v>
      </c>
      <c r="S2168" s="73">
        <v>1</v>
      </c>
    </row>
    <row r="2169" spans="1:19">
      <c r="A2169" s="73">
        <v>2168</v>
      </c>
      <c r="C2169" s="73" t="s">
        <v>4931</v>
      </c>
      <c r="E2169" s="73">
        <v>2</v>
      </c>
      <c r="H2169" s="73">
        <v>1813</v>
      </c>
      <c r="K2169" s="73">
        <v>1814</v>
      </c>
      <c r="N2169" s="73">
        <v>3</v>
      </c>
      <c r="O2169" s="73">
        <v>5</v>
      </c>
      <c r="P2169" s="73">
        <v>181</v>
      </c>
      <c r="S2169" s="73">
        <v>1</v>
      </c>
    </row>
    <row r="2170" spans="1:19">
      <c r="A2170" s="73">
        <v>2169</v>
      </c>
      <c r="C2170" s="73" t="s">
        <v>4932</v>
      </c>
      <c r="E2170" s="73">
        <v>2</v>
      </c>
      <c r="H2170" s="73">
        <v>1813</v>
      </c>
      <c r="K2170" s="73">
        <v>1813</v>
      </c>
      <c r="N2170" s="73">
        <v>6</v>
      </c>
      <c r="O2170" s="73">
        <v>5</v>
      </c>
      <c r="P2170" s="73">
        <v>181</v>
      </c>
      <c r="S2170" s="73">
        <v>0</v>
      </c>
    </row>
    <row r="2171" spans="1:19">
      <c r="A2171" s="73">
        <v>2170</v>
      </c>
      <c r="C2171" s="73" t="s">
        <v>4933</v>
      </c>
      <c r="E2171" s="73">
        <v>2</v>
      </c>
      <c r="H2171" s="73">
        <v>1813</v>
      </c>
      <c r="K2171" s="73">
        <v>1813</v>
      </c>
      <c r="N2171" s="73">
        <v>8</v>
      </c>
      <c r="O2171" s="73">
        <v>5</v>
      </c>
      <c r="P2171" s="73">
        <v>181</v>
      </c>
      <c r="S2171" s="73">
        <v>0</v>
      </c>
    </row>
    <row r="2172" spans="1:19">
      <c r="A2172" s="73">
        <v>2171</v>
      </c>
      <c r="C2172" s="73" t="s">
        <v>4934</v>
      </c>
      <c r="E2172" s="73">
        <v>2</v>
      </c>
      <c r="H2172" s="73">
        <v>1813</v>
      </c>
      <c r="I2172" s="73">
        <v>10</v>
      </c>
      <c r="K2172" s="73">
        <v>1814</v>
      </c>
      <c r="L2172" s="73">
        <v>1</v>
      </c>
      <c r="N2172" s="73">
        <v>12</v>
      </c>
      <c r="O2172" s="73">
        <v>5</v>
      </c>
      <c r="P2172" s="73">
        <v>181</v>
      </c>
      <c r="R2172" s="73">
        <v>3</v>
      </c>
      <c r="S2172" s="73">
        <v>1</v>
      </c>
    </row>
    <row r="2173" spans="1:19">
      <c r="A2173" s="73">
        <v>2172</v>
      </c>
      <c r="B2173" s="73" t="s">
        <v>4935</v>
      </c>
      <c r="C2173" s="73" t="s">
        <v>4936</v>
      </c>
      <c r="E2173" s="73">
        <v>2</v>
      </c>
      <c r="G2173" s="73">
        <v>30000</v>
      </c>
      <c r="H2173" s="73">
        <v>1814</v>
      </c>
      <c r="I2173" s="73">
        <v>8</v>
      </c>
      <c r="K2173" s="73">
        <v>1815</v>
      </c>
      <c r="L2173" s="73">
        <v>2</v>
      </c>
      <c r="N2173" s="73">
        <v>4</v>
      </c>
      <c r="O2173" s="73">
        <v>5</v>
      </c>
      <c r="P2173" s="73">
        <v>181</v>
      </c>
      <c r="R2173" s="73">
        <v>6</v>
      </c>
      <c r="S2173" s="73">
        <v>1</v>
      </c>
    </row>
    <row r="2174" spans="1:19">
      <c r="A2174" s="73">
        <v>2173</v>
      </c>
      <c r="C2174" s="73" t="s">
        <v>4937</v>
      </c>
      <c r="E2174" s="73">
        <v>2</v>
      </c>
      <c r="H2174" s="73">
        <v>1814</v>
      </c>
      <c r="K2174" s="73">
        <v>1816</v>
      </c>
      <c r="N2174" s="73">
        <v>7</v>
      </c>
      <c r="O2174" s="73">
        <v>5</v>
      </c>
      <c r="P2174" s="73">
        <v>181</v>
      </c>
      <c r="S2174" s="73">
        <v>2</v>
      </c>
    </row>
    <row r="2175" spans="1:19">
      <c r="A2175" s="73">
        <v>2174</v>
      </c>
      <c r="B2175" s="73" t="s">
        <v>4938</v>
      </c>
      <c r="C2175" s="73" t="s">
        <v>4939</v>
      </c>
      <c r="E2175" s="73">
        <v>2</v>
      </c>
      <c r="G2175" s="73">
        <v>25000</v>
      </c>
      <c r="H2175" s="73">
        <v>1814</v>
      </c>
      <c r="I2175" s="73">
        <v>11</v>
      </c>
      <c r="J2175" s="73">
        <v>14</v>
      </c>
      <c r="K2175" s="73">
        <v>1816</v>
      </c>
      <c r="N2175" s="73">
        <v>10</v>
      </c>
      <c r="O2175" s="73">
        <v>5</v>
      </c>
      <c r="P2175" s="73">
        <v>181</v>
      </c>
      <c r="S2175" s="73">
        <v>2</v>
      </c>
    </row>
    <row r="2176" spans="1:19">
      <c r="A2176" s="73">
        <v>2175</v>
      </c>
      <c r="B2176" s="74" t="s">
        <v>4940</v>
      </c>
      <c r="C2176" s="73" t="s">
        <v>4941</v>
      </c>
      <c r="E2176" s="73">
        <v>4</v>
      </c>
      <c r="G2176" s="73">
        <v>49344</v>
      </c>
      <c r="H2176" s="73">
        <v>1815</v>
      </c>
      <c r="I2176" s="73">
        <v>3</v>
      </c>
      <c r="J2176" s="73">
        <v>15</v>
      </c>
      <c r="K2176" s="73">
        <v>1815</v>
      </c>
      <c r="L2176" s="73">
        <v>6</v>
      </c>
      <c r="M2176" s="73">
        <v>18</v>
      </c>
      <c r="N2176" s="73">
        <v>3</v>
      </c>
      <c r="O2176" s="73">
        <v>5</v>
      </c>
      <c r="P2176" s="73">
        <v>181</v>
      </c>
      <c r="Q2176" s="73">
        <v>93</v>
      </c>
      <c r="R2176" s="73">
        <v>3</v>
      </c>
      <c r="S2176" s="73">
        <v>0</v>
      </c>
    </row>
    <row r="2177" spans="1:19">
      <c r="A2177" s="73">
        <v>2176</v>
      </c>
      <c r="C2177" s="73" t="s">
        <v>4942</v>
      </c>
      <c r="E2177" s="73">
        <v>2</v>
      </c>
      <c r="G2177" s="73">
        <v>20000</v>
      </c>
      <c r="H2177" s="73">
        <v>1815</v>
      </c>
      <c r="I2177" s="73">
        <v>3</v>
      </c>
      <c r="J2177" s="73">
        <v>30</v>
      </c>
      <c r="K2177" s="73">
        <v>1815</v>
      </c>
      <c r="L2177" s="73">
        <v>5</v>
      </c>
      <c r="M2177" s="73">
        <v>20</v>
      </c>
      <c r="N2177" s="73">
        <v>3</v>
      </c>
      <c r="O2177" s="73">
        <v>5</v>
      </c>
      <c r="P2177" s="73">
        <v>181</v>
      </c>
      <c r="Q2177" s="73">
        <v>50</v>
      </c>
      <c r="R2177" s="73">
        <v>2</v>
      </c>
      <c r="S2177" s="73">
        <v>0</v>
      </c>
    </row>
    <row r="2178" spans="1:19">
      <c r="A2178" s="73">
        <v>2177</v>
      </c>
      <c r="B2178" s="73" t="s">
        <v>4943</v>
      </c>
      <c r="C2178" s="73" t="s">
        <v>4944</v>
      </c>
      <c r="E2178" s="73">
        <v>2</v>
      </c>
      <c r="H2178" s="73">
        <v>1815</v>
      </c>
      <c r="K2178" s="73">
        <v>1815</v>
      </c>
      <c r="N2178" s="73">
        <v>2</v>
      </c>
      <c r="O2178" s="73">
        <v>5</v>
      </c>
      <c r="P2178" s="73">
        <v>181</v>
      </c>
      <c r="S2178" s="73">
        <v>0</v>
      </c>
    </row>
    <row r="2179" spans="1:19">
      <c r="A2179" s="73">
        <v>2178</v>
      </c>
      <c r="B2179" s="73" t="s">
        <v>4945</v>
      </c>
      <c r="C2179" s="73" t="s">
        <v>4946</v>
      </c>
      <c r="E2179" s="73">
        <v>2</v>
      </c>
      <c r="G2179" s="73">
        <v>1000</v>
      </c>
      <c r="H2179" s="73">
        <v>1815</v>
      </c>
      <c r="I2179" s="73">
        <v>3</v>
      </c>
      <c r="J2179" s="73">
        <v>2</v>
      </c>
      <c r="K2179" s="73">
        <v>1815</v>
      </c>
      <c r="L2179" s="73">
        <v>7</v>
      </c>
      <c r="M2179" s="73">
        <v>6</v>
      </c>
      <c r="N2179" s="73">
        <v>6</v>
      </c>
      <c r="O2179" s="73">
        <v>5</v>
      </c>
      <c r="P2179" s="73">
        <v>181</v>
      </c>
      <c r="Q2179" s="73">
        <v>124</v>
      </c>
      <c r="R2179" s="73">
        <v>4</v>
      </c>
      <c r="S2179" s="73">
        <v>0</v>
      </c>
    </row>
    <row r="2180" spans="1:19">
      <c r="A2180" s="73">
        <v>2179</v>
      </c>
      <c r="C2180" s="73" t="s">
        <v>4947</v>
      </c>
      <c r="E2180" s="73">
        <v>3</v>
      </c>
      <c r="H2180" s="73">
        <v>1815</v>
      </c>
      <c r="I2180" s="73">
        <v>1</v>
      </c>
      <c r="K2180" s="73">
        <v>1815</v>
      </c>
      <c r="L2180" s="73">
        <v>2</v>
      </c>
      <c r="M2180" s="73">
        <v>18</v>
      </c>
      <c r="N2180" s="73">
        <v>10</v>
      </c>
      <c r="O2180" s="73">
        <v>5</v>
      </c>
      <c r="P2180" s="73">
        <v>181</v>
      </c>
      <c r="R2180" s="73">
        <v>1</v>
      </c>
      <c r="S2180" s="73">
        <v>0</v>
      </c>
    </row>
    <row r="2181" spans="1:19">
      <c r="A2181" s="73">
        <v>2180</v>
      </c>
      <c r="B2181" s="73" t="s">
        <v>4948</v>
      </c>
      <c r="C2181" s="73" t="s">
        <v>4949</v>
      </c>
      <c r="E2181" s="73">
        <v>3</v>
      </c>
      <c r="H2181" s="73">
        <v>1816</v>
      </c>
      <c r="I2181" s="73">
        <v>12</v>
      </c>
      <c r="K2181" s="73">
        <v>1821</v>
      </c>
      <c r="L2181" s="73">
        <v>10</v>
      </c>
      <c r="M2181" s="73">
        <v>1</v>
      </c>
      <c r="N2181" s="73">
        <v>2</v>
      </c>
      <c r="O2181" s="73">
        <v>5</v>
      </c>
      <c r="P2181" s="73">
        <v>181</v>
      </c>
      <c r="R2181" s="73">
        <v>58</v>
      </c>
      <c r="S2181" s="73">
        <v>5</v>
      </c>
    </row>
    <row r="2182" spans="1:19">
      <c r="A2182" s="73">
        <v>2181</v>
      </c>
      <c r="C2182" s="73" t="s">
        <v>4950</v>
      </c>
      <c r="E2182" s="73">
        <v>2</v>
      </c>
      <c r="H2182" s="73">
        <v>1816</v>
      </c>
      <c r="K2182" s="73">
        <v>1819</v>
      </c>
      <c r="N2182" s="73">
        <v>3</v>
      </c>
      <c r="O2182" s="73">
        <v>5</v>
      </c>
      <c r="P2182" s="73">
        <v>181</v>
      </c>
      <c r="S2182" s="73">
        <v>3</v>
      </c>
    </row>
    <row r="2183" spans="1:19">
      <c r="A2183" s="73">
        <v>2182</v>
      </c>
      <c r="B2183" s="73" t="s">
        <v>4951</v>
      </c>
      <c r="C2183" s="73" t="s">
        <v>4952</v>
      </c>
      <c r="E2183" s="73">
        <v>2</v>
      </c>
      <c r="G2183" s="73">
        <v>11000</v>
      </c>
      <c r="H2183" s="73">
        <v>1816</v>
      </c>
      <c r="K2183" s="73">
        <v>1825</v>
      </c>
      <c r="N2183" s="73">
        <v>4</v>
      </c>
      <c r="O2183" s="73">
        <v>5</v>
      </c>
      <c r="P2183" s="73">
        <v>181</v>
      </c>
      <c r="S2183" s="73">
        <v>9</v>
      </c>
    </row>
    <row r="2184" spans="1:19">
      <c r="A2184" s="73">
        <v>2183</v>
      </c>
      <c r="C2184" s="73" t="s">
        <v>4953</v>
      </c>
      <c r="E2184" s="73">
        <v>2</v>
      </c>
      <c r="H2184" s="73">
        <v>1816</v>
      </c>
      <c r="K2184" s="73">
        <v>1818</v>
      </c>
      <c r="N2184" s="73">
        <v>5</v>
      </c>
      <c r="O2184" s="73">
        <v>5</v>
      </c>
      <c r="P2184" s="73">
        <v>181</v>
      </c>
      <c r="S2184" s="73">
        <v>2</v>
      </c>
    </row>
    <row r="2185" spans="1:19">
      <c r="A2185" s="73">
        <v>2184</v>
      </c>
      <c r="C2185" s="73" t="s">
        <v>4954</v>
      </c>
      <c r="E2185" s="73">
        <v>4</v>
      </c>
      <c r="G2185" s="73">
        <v>23000</v>
      </c>
      <c r="H2185" s="73">
        <v>1816</v>
      </c>
      <c r="I2185" s="73">
        <v>8</v>
      </c>
      <c r="J2185" s="73">
        <v>26</v>
      </c>
      <c r="K2185" s="73">
        <v>1816</v>
      </c>
      <c r="N2185" s="73">
        <v>6</v>
      </c>
      <c r="O2185" s="73">
        <v>5</v>
      </c>
      <c r="P2185" s="73">
        <v>181</v>
      </c>
      <c r="S2185" s="73">
        <v>0</v>
      </c>
    </row>
    <row r="2186" spans="1:19">
      <c r="A2186" s="73">
        <v>2185</v>
      </c>
      <c r="C2186" s="73" t="s">
        <v>4955</v>
      </c>
      <c r="E2186" s="73">
        <v>2</v>
      </c>
      <c r="G2186" s="73">
        <v>33000</v>
      </c>
      <c r="H2186" s="73">
        <v>1816</v>
      </c>
      <c r="K2186" s="73">
        <v>1816</v>
      </c>
      <c r="N2186" s="73">
        <v>10</v>
      </c>
      <c r="O2186" s="73">
        <v>5</v>
      </c>
      <c r="P2186" s="73">
        <v>181</v>
      </c>
      <c r="S2186" s="73">
        <v>0</v>
      </c>
    </row>
    <row r="2187" spans="1:19">
      <c r="A2187" s="73">
        <v>2186</v>
      </c>
      <c r="C2187" s="73" t="s">
        <v>4956</v>
      </c>
      <c r="E2187" s="73">
        <v>2</v>
      </c>
      <c r="H2187" s="73">
        <v>1817</v>
      </c>
      <c r="K2187" s="73">
        <v>1818</v>
      </c>
      <c r="L2187" s="73">
        <v>6</v>
      </c>
      <c r="N2187" s="73">
        <v>10</v>
      </c>
      <c r="O2187" s="73">
        <v>5</v>
      </c>
      <c r="P2187" s="73">
        <v>181</v>
      </c>
      <c r="S2187" s="73">
        <v>1</v>
      </c>
    </row>
    <row r="2188" spans="1:19">
      <c r="A2188" s="73">
        <v>2187</v>
      </c>
      <c r="B2188" s="73" t="s">
        <v>4957</v>
      </c>
      <c r="C2188" s="73" t="s">
        <v>4958</v>
      </c>
      <c r="E2188" s="73">
        <v>2</v>
      </c>
      <c r="F2188" s="73">
        <v>4000</v>
      </c>
      <c r="G2188" s="73">
        <v>12000</v>
      </c>
      <c r="H2188" s="73">
        <v>1817</v>
      </c>
      <c r="I2188" s="73">
        <v>11</v>
      </c>
      <c r="J2188" s="73">
        <v>6</v>
      </c>
      <c r="K2188" s="73">
        <v>1818</v>
      </c>
      <c r="L2188" s="73">
        <v>6</v>
      </c>
      <c r="M2188" s="73">
        <v>3</v>
      </c>
      <c r="N2188" s="73">
        <v>10</v>
      </c>
      <c r="O2188" s="73">
        <v>5</v>
      </c>
      <c r="P2188" s="73">
        <v>181</v>
      </c>
      <c r="Q2188" s="73">
        <v>207</v>
      </c>
      <c r="R2188" s="73">
        <v>7</v>
      </c>
      <c r="S2188" s="73">
        <v>1</v>
      </c>
    </row>
    <row r="2189" spans="1:19">
      <c r="A2189" s="73">
        <v>2188</v>
      </c>
      <c r="B2189" s="73" t="s">
        <v>4959</v>
      </c>
      <c r="C2189" s="73" t="s">
        <v>4960</v>
      </c>
      <c r="E2189" s="73">
        <v>2</v>
      </c>
      <c r="F2189" s="73">
        <v>11000</v>
      </c>
      <c r="G2189" s="73">
        <v>11000</v>
      </c>
      <c r="H2189" s="73">
        <v>1817</v>
      </c>
      <c r="I2189" s="73">
        <v>10</v>
      </c>
      <c r="K2189" s="73">
        <v>1818</v>
      </c>
      <c r="L2189" s="73">
        <v>11</v>
      </c>
      <c r="M2189" s="73">
        <v>26</v>
      </c>
      <c r="N2189" s="73">
        <v>10</v>
      </c>
      <c r="O2189" s="73">
        <v>5</v>
      </c>
      <c r="P2189" s="73">
        <v>181</v>
      </c>
      <c r="R2189" s="73">
        <v>13</v>
      </c>
      <c r="S2189" s="73">
        <v>1</v>
      </c>
    </row>
    <row r="2190" spans="1:19">
      <c r="A2190" s="73">
        <v>2189</v>
      </c>
      <c r="B2190" s="73" t="s">
        <v>4961</v>
      </c>
      <c r="C2190" s="73" t="s">
        <v>4962</v>
      </c>
      <c r="E2190" s="73">
        <v>4</v>
      </c>
      <c r="G2190" s="73">
        <v>5000</v>
      </c>
      <c r="H2190" s="73">
        <v>1817</v>
      </c>
      <c r="I2190" s="73">
        <v>2</v>
      </c>
      <c r="J2190" s="73">
        <v>12</v>
      </c>
      <c r="K2190" s="73">
        <v>1821</v>
      </c>
      <c r="L2190" s="73">
        <v>9</v>
      </c>
      <c r="M2190" s="73">
        <v>21</v>
      </c>
      <c r="N2190" s="73">
        <v>2</v>
      </c>
      <c r="O2190" s="73">
        <v>5</v>
      </c>
      <c r="P2190" s="73">
        <v>181</v>
      </c>
      <c r="Q2190" s="73">
        <v>1659</v>
      </c>
      <c r="R2190" s="73">
        <v>55</v>
      </c>
      <c r="S2190" s="73">
        <v>4</v>
      </c>
    </row>
    <row r="2191" spans="1:19">
      <c r="A2191" s="73">
        <v>2190</v>
      </c>
      <c r="B2191" s="73" t="s">
        <v>4963</v>
      </c>
      <c r="C2191" s="73" t="s">
        <v>4964</v>
      </c>
      <c r="E2191" s="73">
        <v>2</v>
      </c>
      <c r="G2191" s="73">
        <v>8000</v>
      </c>
      <c r="H2191" s="73">
        <v>1818</v>
      </c>
      <c r="K2191" s="73">
        <v>1818</v>
      </c>
      <c r="N2191" s="73">
        <v>1</v>
      </c>
      <c r="O2191" s="73">
        <v>5</v>
      </c>
      <c r="P2191" s="73">
        <v>181</v>
      </c>
      <c r="S2191" s="73">
        <v>0</v>
      </c>
    </row>
    <row r="2192" spans="1:19">
      <c r="A2192" s="73">
        <v>2191</v>
      </c>
      <c r="B2192" s="73" t="s">
        <v>4965</v>
      </c>
      <c r="C2192" s="73" t="s">
        <v>4966</v>
      </c>
      <c r="E2192" s="73">
        <v>2</v>
      </c>
      <c r="G2192" s="73">
        <v>60000</v>
      </c>
      <c r="H2192" s="73">
        <v>1818</v>
      </c>
      <c r="K2192" s="73">
        <v>1858</v>
      </c>
      <c r="N2192" s="73">
        <v>7</v>
      </c>
      <c r="O2192" s="73">
        <v>5</v>
      </c>
      <c r="P2192" s="73">
        <v>181</v>
      </c>
      <c r="S2192" s="73">
        <v>40</v>
      </c>
    </row>
    <row r="2193" spans="1:19">
      <c r="A2193" s="73">
        <v>2192</v>
      </c>
      <c r="C2193" s="73" t="s">
        <v>4967</v>
      </c>
      <c r="E2193" s="73">
        <v>2</v>
      </c>
      <c r="H2193" s="73">
        <v>1818</v>
      </c>
      <c r="K2193" s="73">
        <v>1818</v>
      </c>
      <c r="N2193" s="73">
        <v>7</v>
      </c>
      <c r="O2193" s="73">
        <v>5</v>
      </c>
      <c r="P2193" s="73">
        <v>181</v>
      </c>
      <c r="S2193" s="73">
        <v>0</v>
      </c>
    </row>
    <row r="2194" spans="1:19">
      <c r="A2194" s="73">
        <v>2193</v>
      </c>
      <c r="B2194" s="73" t="s">
        <v>4968</v>
      </c>
      <c r="C2194" s="73" t="s">
        <v>4969</v>
      </c>
      <c r="E2194" s="73">
        <v>2</v>
      </c>
      <c r="G2194" s="73">
        <v>85000</v>
      </c>
      <c r="H2194" s="73">
        <v>1818</v>
      </c>
      <c r="I2194" s="73">
        <v>4</v>
      </c>
      <c r="K2194" s="73">
        <v>1819</v>
      </c>
      <c r="L2194" s="73">
        <v>5</v>
      </c>
      <c r="N2194" s="73">
        <v>8</v>
      </c>
      <c r="O2194" s="73">
        <v>5</v>
      </c>
      <c r="P2194" s="73">
        <v>181</v>
      </c>
      <c r="R2194" s="73">
        <v>13</v>
      </c>
      <c r="S2194" s="73">
        <v>1</v>
      </c>
    </row>
    <row r="2195" spans="1:19">
      <c r="A2195" s="73">
        <v>2194</v>
      </c>
      <c r="C2195" s="73" t="s">
        <v>4970</v>
      </c>
      <c r="E2195" s="73">
        <v>2</v>
      </c>
      <c r="H2195" s="73">
        <v>1818</v>
      </c>
      <c r="K2195" s="73">
        <v>1818</v>
      </c>
      <c r="L2195" s="73">
        <v>11</v>
      </c>
      <c r="N2195" s="73">
        <v>8</v>
      </c>
      <c r="O2195" s="73">
        <v>5</v>
      </c>
      <c r="P2195" s="73">
        <v>181</v>
      </c>
      <c r="S2195" s="73">
        <v>0</v>
      </c>
    </row>
    <row r="2196" spans="1:19">
      <c r="A2196" s="73">
        <v>2195</v>
      </c>
      <c r="B2196" s="73" t="s">
        <v>4971</v>
      </c>
      <c r="C2196" s="73" t="s">
        <v>4972</v>
      </c>
      <c r="E2196" s="73">
        <v>2</v>
      </c>
      <c r="G2196" s="73">
        <v>32000</v>
      </c>
      <c r="H2196" s="73">
        <v>1818</v>
      </c>
      <c r="K2196" s="73">
        <v>1818</v>
      </c>
      <c r="N2196" s="73">
        <v>10</v>
      </c>
      <c r="O2196" s="73">
        <v>5</v>
      </c>
      <c r="P2196" s="73">
        <v>181</v>
      </c>
      <c r="S2196" s="73">
        <v>0</v>
      </c>
    </row>
    <row r="2197" spans="1:19">
      <c r="A2197" s="73">
        <v>2196</v>
      </c>
      <c r="C2197" s="73" t="s">
        <v>4973</v>
      </c>
      <c r="E2197" s="73">
        <v>2</v>
      </c>
      <c r="G2197" s="73">
        <v>1000</v>
      </c>
      <c r="H2197" s="73">
        <v>1819</v>
      </c>
      <c r="K2197" s="73">
        <v>1821</v>
      </c>
      <c r="L2197" s="73">
        <v>6</v>
      </c>
      <c r="N2197" s="73">
        <v>11</v>
      </c>
      <c r="O2197" s="73">
        <v>5</v>
      </c>
      <c r="P2197" s="73">
        <v>181</v>
      </c>
      <c r="S2197" s="73">
        <v>2</v>
      </c>
    </row>
    <row r="2198" spans="1:19">
      <c r="A2198" s="73">
        <v>2197</v>
      </c>
      <c r="C2198" s="73" t="s">
        <v>4974</v>
      </c>
      <c r="E2198" s="73">
        <v>2</v>
      </c>
      <c r="G2198" s="73">
        <v>1000</v>
      </c>
      <c r="H2198" s="73">
        <v>1819</v>
      </c>
      <c r="I2198" s="73">
        <v>10</v>
      </c>
      <c r="K2198" s="73">
        <v>1820</v>
      </c>
      <c r="L2198" s="73">
        <v>11</v>
      </c>
      <c r="N2198" s="73">
        <v>2</v>
      </c>
      <c r="O2198" s="73">
        <v>5</v>
      </c>
      <c r="P2198" s="73">
        <v>181</v>
      </c>
      <c r="R2198" s="73">
        <v>13</v>
      </c>
      <c r="S2198" s="73">
        <v>1</v>
      </c>
    </row>
    <row r="2199" spans="1:19">
      <c r="A2199" s="73">
        <v>2198</v>
      </c>
      <c r="B2199" s="73" t="s">
        <v>4975</v>
      </c>
      <c r="C2199" s="73" t="s">
        <v>4976</v>
      </c>
      <c r="E2199" s="73">
        <v>2</v>
      </c>
      <c r="H2199" s="73">
        <v>1819</v>
      </c>
      <c r="I2199" s="73">
        <v>8</v>
      </c>
      <c r="J2199" s="73">
        <v>16</v>
      </c>
      <c r="K2199" s="73">
        <v>1819</v>
      </c>
      <c r="L2199" s="73">
        <v>8</v>
      </c>
      <c r="M2199" s="73">
        <v>16</v>
      </c>
      <c r="N2199" s="73">
        <v>3</v>
      </c>
      <c r="O2199" s="73">
        <v>5</v>
      </c>
      <c r="P2199" s="73">
        <v>181</v>
      </c>
      <c r="Q2199" s="73">
        <v>0</v>
      </c>
      <c r="R2199" s="73">
        <v>0</v>
      </c>
      <c r="S2199" s="73">
        <v>0</v>
      </c>
    </row>
    <row r="2200" spans="1:19">
      <c r="A2200" s="73">
        <v>2199</v>
      </c>
      <c r="C2200" s="73" t="s">
        <v>4977</v>
      </c>
      <c r="E2200" s="73">
        <v>2</v>
      </c>
      <c r="H2200" s="73">
        <v>1819</v>
      </c>
      <c r="K2200" s="73">
        <v>1821</v>
      </c>
      <c r="N2200" s="73">
        <v>8</v>
      </c>
      <c r="O2200" s="73">
        <v>5</v>
      </c>
      <c r="P2200" s="73">
        <v>181</v>
      </c>
      <c r="S2200" s="73">
        <v>2</v>
      </c>
    </row>
    <row r="2201" spans="1:19">
      <c r="A2201" s="73">
        <v>2200</v>
      </c>
      <c r="B2201" s="73" t="s">
        <v>4978</v>
      </c>
      <c r="C2201" s="73" t="s">
        <v>4979</v>
      </c>
      <c r="E2201" s="73">
        <v>2</v>
      </c>
      <c r="G2201" s="73">
        <v>60000</v>
      </c>
      <c r="H2201" s="73">
        <v>1819</v>
      </c>
      <c r="K2201" s="73">
        <v>1828</v>
      </c>
      <c r="L2201" s="73">
        <v>9</v>
      </c>
      <c r="M2201" s="73">
        <v>22</v>
      </c>
      <c r="N2201" s="73">
        <v>8</v>
      </c>
      <c r="O2201" s="73">
        <v>5</v>
      </c>
      <c r="P2201" s="73">
        <v>181</v>
      </c>
      <c r="S2201" s="73">
        <v>9</v>
      </c>
    </row>
    <row r="2202" spans="1:19">
      <c r="A2202" s="73">
        <v>2201</v>
      </c>
      <c r="C2202" s="73" t="s">
        <v>4980</v>
      </c>
      <c r="E2202" s="73">
        <v>2</v>
      </c>
      <c r="H2202" s="73">
        <v>1819</v>
      </c>
      <c r="K2202" s="73">
        <v>1819</v>
      </c>
      <c r="L2202" s="73">
        <v>10</v>
      </c>
      <c r="N2202" s="73">
        <v>8</v>
      </c>
      <c r="O2202" s="73">
        <v>5</v>
      </c>
      <c r="P2202" s="73">
        <v>181</v>
      </c>
      <c r="S2202" s="73">
        <v>0</v>
      </c>
    </row>
    <row r="2203" spans="1:19">
      <c r="A2203" s="73">
        <v>2202</v>
      </c>
      <c r="C2203" s="73" t="s">
        <v>4981</v>
      </c>
      <c r="E2203" s="73">
        <v>2</v>
      </c>
      <c r="H2203" s="73">
        <v>1819</v>
      </c>
      <c r="K2203" s="73">
        <v>1819</v>
      </c>
      <c r="N2203" s="73">
        <v>10</v>
      </c>
      <c r="O2203" s="73">
        <v>5</v>
      </c>
      <c r="P2203" s="73">
        <v>181</v>
      </c>
      <c r="S2203" s="73">
        <v>0</v>
      </c>
    </row>
    <row r="2204" spans="1:19">
      <c r="A2204" s="73">
        <v>2203</v>
      </c>
      <c r="B2204" s="73" t="s">
        <v>4982</v>
      </c>
      <c r="C2204" s="73" t="s">
        <v>4983</v>
      </c>
      <c r="E2204" s="73">
        <v>2</v>
      </c>
      <c r="G2204" s="73">
        <v>26000</v>
      </c>
      <c r="H2204" s="73">
        <v>1819</v>
      </c>
      <c r="K2204" s="73">
        <v>1822</v>
      </c>
      <c r="N2204" s="73">
        <v>11</v>
      </c>
      <c r="O2204" s="73">
        <v>5</v>
      </c>
      <c r="P2204" s="73">
        <v>181</v>
      </c>
      <c r="S2204" s="73">
        <v>3</v>
      </c>
    </row>
    <row r="2205" spans="1:19">
      <c r="A2205" s="73">
        <v>2204</v>
      </c>
      <c r="B2205" s="73" t="s">
        <v>4984</v>
      </c>
      <c r="C2205" s="73" t="s">
        <v>4985</v>
      </c>
      <c r="E2205" s="73">
        <v>2</v>
      </c>
      <c r="G2205" s="73">
        <v>1000</v>
      </c>
      <c r="H2205" s="73">
        <v>1820</v>
      </c>
      <c r="K2205" s="73">
        <v>1820</v>
      </c>
      <c r="N2205" s="73">
        <v>5</v>
      </c>
      <c r="O2205" s="73">
        <v>5</v>
      </c>
      <c r="P2205" s="73">
        <v>182</v>
      </c>
      <c r="S2205" s="73">
        <v>0</v>
      </c>
    </row>
    <row r="2206" spans="1:19">
      <c r="A2206" s="73">
        <v>2205</v>
      </c>
      <c r="B2206" s="73" t="s">
        <v>4986</v>
      </c>
      <c r="C2206" s="73" t="s">
        <v>4987</v>
      </c>
      <c r="E2206" s="73">
        <v>3</v>
      </c>
      <c r="G2206" s="73">
        <v>20000</v>
      </c>
      <c r="H2206" s="73">
        <v>1820</v>
      </c>
      <c r="I2206" s="73">
        <v>2</v>
      </c>
      <c r="K2206" s="73">
        <v>1821</v>
      </c>
      <c r="L2206" s="73">
        <v>8</v>
      </c>
      <c r="M2206" s="73">
        <v>20</v>
      </c>
      <c r="N2206" s="73">
        <v>6</v>
      </c>
      <c r="O2206" s="73">
        <v>5</v>
      </c>
      <c r="P2206" s="73">
        <v>182</v>
      </c>
      <c r="R2206" s="73">
        <v>18</v>
      </c>
      <c r="S2206" s="73">
        <v>1</v>
      </c>
    </row>
    <row r="2207" spans="1:19">
      <c r="A2207" s="73">
        <v>2206</v>
      </c>
      <c r="B2207" s="73" t="s">
        <v>4988</v>
      </c>
      <c r="C2207" s="73" t="s">
        <v>4989</v>
      </c>
      <c r="E2207" s="73">
        <v>2</v>
      </c>
      <c r="H2207" s="73">
        <v>1820</v>
      </c>
      <c r="K2207" s="73">
        <v>1822</v>
      </c>
      <c r="N2207" s="73">
        <v>4</v>
      </c>
      <c r="O2207" s="73">
        <v>5</v>
      </c>
      <c r="P2207" s="73">
        <v>182</v>
      </c>
      <c r="S2207" s="73">
        <v>2</v>
      </c>
    </row>
    <row r="2208" spans="1:19">
      <c r="A2208" s="73">
        <v>2207</v>
      </c>
      <c r="C2208" s="73" t="s">
        <v>4990</v>
      </c>
      <c r="E2208" s="73">
        <v>2</v>
      </c>
      <c r="G2208" s="73">
        <v>1000</v>
      </c>
      <c r="H2208" s="73">
        <v>1820</v>
      </c>
      <c r="K2208" s="73">
        <v>1822</v>
      </c>
      <c r="N2208" s="73">
        <v>4</v>
      </c>
      <c r="O2208" s="73">
        <v>5</v>
      </c>
      <c r="P2208" s="73">
        <v>182</v>
      </c>
      <c r="S2208" s="73">
        <v>2</v>
      </c>
    </row>
    <row r="2209" spans="1:19">
      <c r="A2209" s="73">
        <v>2208</v>
      </c>
      <c r="C2209" s="73" t="s">
        <v>4991</v>
      </c>
      <c r="E2209" s="73">
        <v>2</v>
      </c>
      <c r="H2209" s="73">
        <v>1820</v>
      </c>
      <c r="I2209" s="73">
        <v>8</v>
      </c>
      <c r="J2209" s="73">
        <v>24</v>
      </c>
      <c r="K2209" s="73">
        <v>1820</v>
      </c>
      <c r="L2209" s="73">
        <v>9</v>
      </c>
      <c r="N2209" s="73">
        <v>3</v>
      </c>
      <c r="O2209" s="73">
        <v>5</v>
      </c>
      <c r="P2209" s="73">
        <v>182</v>
      </c>
      <c r="R2209" s="73">
        <v>1</v>
      </c>
      <c r="S2209" s="73">
        <v>0</v>
      </c>
    </row>
    <row r="2210" spans="1:19">
      <c r="A2210" s="73">
        <v>2209</v>
      </c>
      <c r="B2210" s="73" t="s">
        <v>4992</v>
      </c>
      <c r="C2210" s="73" t="s">
        <v>4993</v>
      </c>
      <c r="E2210" s="73">
        <v>2</v>
      </c>
      <c r="F2210" s="73">
        <v>7000</v>
      </c>
      <c r="G2210" s="73">
        <v>7000</v>
      </c>
      <c r="H2210" s="73">
        <v>1820</v>
      </c>
      <c r="I2210" s="73">
        <v>1</v>
      </c>
      <c r="J2210" s="73">
        <v>1</v>
      </c>
      <c r="K2210" s="73">
        <v>1820</v>
      </c>
      <c r="L2210" s="73">
        <v>3</v>
      </c>
      <c r="M2210" s="73">
        <v>9</v>
      </c>
      <c r="N2210" s="73">
        <v>3</v>
      </c>
      <c r="O2210" s="73">
        <v>5</v>
      </c>
      <c r="P2210" s="73">
        <v>182</v>
      </c>
      <c r="Q2210" s="73">
        <v>68</v>
      </c>
      <c r="R2210" s="73">
        <v>2</v>
      </c>
      <c r="S2210" s="73">
        <v>0</v>
      </c>
    </row>
    <row r="2211" spans="1:19">
      <c r="A2211" s="73">
        <v>2210</v>
      </c>
      <c r="C2211" s="73" t="s">
        <v>4994</v>
      </c>
      <c r="E2211" s="73">
        <v>3</v>
      </c>
      <c r="F2211" s="73">
        <v>2000</v>
      </c>
      <c r="G2211" s="73">
        <v>2000</v>
      </c>
      <c r="H2211" s="73">
        <v>1820</v>
      </c>
      <c r="I2211" s="73">
        <v>7</v>
      </c>
      <c r="J2211" s="73">
        <v>2</v>
      </c>
      <c r="K2211" s="73">
        <v>1821</v>
      </c>
      <c r="L2211" s="73">
        <v>3</v>
      </c>
      <c r="M2211" s="73">
        <v>7</v>
      </c>
      <c r="N2211" s="73">
        <v>3</v>
      </c>
      <c r="O2211" s="73">
        <v>5</v>
      </c>
      <c r="P2211" s="73">
        <v>182</v>
      </c>
      <c r="Q2211" s="73">
        <v>245</v>
      </c>
      <c r="R2211" s="73">
        <v>8</v>
      </c>
      <c r="S2211" s="73">
        <v>1</v>
      </c>
    </row>
    <row r="2212" spans="1:19">
      <c r="A2212" s="73">
        <v>2211</v>
      </c>
      <c r="C2212" s="73" t="s">
        <v>4995</v>
      </c>
      <c r="E2212" s="73">
        <v>2</v>
      </c>
      <c r="H2212" s="73">
        <v>1820</v>
      </c>
      <c r="K2212" s="73">
        <v>1820</v>
      </c>
      <c r="N2212" s="73">
        <v>8</v>
      </c>
      <c r="O2212" s="73">
        <v>5</v>
      </c>
      <c r="P2212" s="73">
        <v>182</v>
      </c>
      <c r="S2212" s="73">
        <v>0</v>
      </c>
    </row>
    <row r="2213" spans="1:19">
      <c r="A2213" s="73">
        <v>2212</v>
      </c>
      <c r="C2213" s="73" t="s">
        <v>4996</v>
      </c>
      <c r="D2213" s="73">
        <v>710</v>
      </c>
      <c r="E2213" s="73">
        <v>2</v>
      </c>
      <c r="H2213" s="73">
        <v>1820</v>
      </c>
      <c r="K2213" s="73">
        <v>1828</v>
      </c>
      <c r="N2213" s="73">
        <v>12</v>
      </c>
      <c r="O2213" s="73">
        <v>5</v>
      </c>
      <c r="P2213" s="73">
        <v>182</v>
      </c>
      <c r="S2213" s="73">
        <v>8</v>
      </c>
    </row>
    <row r="2214" spans="1:19">
      <c r="A2214" s="73">
        <v>2213</v>
      </c>
      <c r="C2214" s="73" t="s">
        <v>4997</v>
      </c>
      <c r="E2214" s="73">
        <v>2</v>
      </c>
      <c r="G2214" s="73">
        <v>5000</v>
      </c>
      <c r="H2214" s="73">
        <v>1821</v>
      </c>
      <c r="I2214" s="73">
        <v>1</v>
      </c>
      <c r="K2214" s="73">
        <v>1822</v>
      </c>
      <c r="L2214" s="73">
        <v>7</v>
      </c>
      <c r="M2214" s="73">
        <v>21</v>
      </c>
      <c r="N2214" s="73">
        <v>1</v>
      </c>
      <c r="O2214" s="73">
        <v>5</v>
      </c>
      <c r="P2214" s="73">
        <v>182</v>
      </c>
      <c r="R2214" s="73">
        <v>18</v>
      </c>
      <c r="S2214" s="73">
        <v>1</v>
      </c>
    </row>
    <row r="2215" spans="1:19">
      <c r="A2215" s="73">
        <v>2214</v>
      </c>
      <c r="C2215" s="73" t="s">
        <v>4998</v>
      </c>
      <c r="E2215" s="73">
        <v>2</v>
      </c>
      <c r="H2215" s="73">
        <v>1821</v>
      </c>
      <c r="K2215" s="73">
        <v>1823</v>
      </c>
      <c r="L2215" s="73">
        <v>9</v>
      </c>
      <c r="N2215" s="73">
        <v>3</v>
      </c>
      <c r="O2215" s="73">
        <v>5</v>
      </c>
      <c r="P2215" s="73">
        <v>182</v>
      </c>
      <c r="S2215" s="73">
        <v>2</v>
      </c>
    </row>
    <row r="2216" spans="1:19">
      <c r="A2216" s="73">
        <v>2215</v>
      </c>
      <c r="B2216" s="73" t="s">
        <v>4999</v>
      </c>
      <c r="C2216" s="73" t="s">
        <v>5000</v>
      </c>
      <c r="E2216" s="73">
        <v>3</v>
      </c>
      <c r="F2216" s="73">
        <v>1000</v>
      </c>
      <c r="G2216" s="73">
        <v>3000</v>
      </c>
      <c r="H2216" s="73">
        <v>1821</v>
      </c>
      <c r="I2216" s="73">
        <v>3</v>
      </c>
      <c r="J2216" s="73">
        <v>10</v>
      </c>
      <c r="K2216" s="73">
        <v>1821</v>
      </c>
      <c r="L2216" s="73">
        <v>4</v>
      </c>
      <c r="M2216" s="73">
        <v>8</v>
      </c>
      <c r="N2216" s="73">
        <v>3</v>
      </c>
      <c r="O2216" s="73">
        <v>5</v>
      </c>
      <c r="P2216" s="73">
        <v>182</v>
      </c>
      <c r="Q2216" s="73">
        <v>28</v>
      </c>
      <c r="R2216" s="73">
        <v>1</v>
      </c>
      <c r="S2216" s="73">
        <v>0</v>
      </c>
    </row>
    <row r="2217" spans="1:19">
      <c r="A2217" s="73">
        <v>2216</v>
      </c>
      <c r="C2217" s="73" t="s">
        <v>5001</v>
      </c>
      <c r="E2217" s="73">
        <v>4</v>
      </c>
      <c r="H2217" s="73">
        <v>1821</v>
      </c>
      <c r="K2217" s="73">
        <v>1824</v>
      </c>
      <c r="N2217" s="73">
        <v>4</v>
      </c>
      <c r="O2217" s="73">
        <v>5</v>
      </c>
      <c r="P2217" s="73">
        <v>182</v>
      </c>
      <c r="S2217" s="73">
        <v>3</v>
      </c>
    </row>
    <row r="2218" spans="1:19">
      <c r="A2218" s="73">
        <v>2217</v>
      </c>
      <c r="C2218" s="73" t="s">
        <v>5002</v>
      </c>
      <c r="E2218" s="73">
        <v>2</v>
      </c>
      <c r="H2218" s="73">
        <v>1821</v>
      </c>
      <c r="K2218" s="73">
        <v>1825</v>
      </c>
      <c r="L2218" s="73">
        <v>4</v>
      </c>
      <c r="N2218" s="73">
        <v>4</v>
      </c>
      <c r="O2218" s="73">
        <v>5</v>
      </c>
      <c r="P2218" s="73">
        <v>182</v>
      </c>
      <c r="S2218" s="73">
        <v>4</v>
      </c>
    </row>
    <row r="2219" spans="1:19">
      <c r="A2219" s="73">
        <v>2218</v>
      </c>
      <c r="B2219" s="73" t="s">
        <v>5003</v>
      </c>
      <c r="C2219" s="73" t="s">
        <v>5004</v>
      </c>
      <c r="E2219" s="73">
        <v>2</v>
      </c>
      <c r="G2219" s="73">
        <v>21000</v>
      </c>
      <c r="H2219" s="73">
        <v>1821</v>
      </c>
      <c r="K2219" s="73">
        <v>1821</v>
      </c>
      <c r="N2219" s="73">
        <v>11</v>
      </c>
      <c r="O2219" s="73">
        <v>5</v>
      </c>
      <c r="P2219" s="73">
        <v>182</v>
      </c>
      <c r="S2219" s="73">
        <v>0</v>
      </c>
    </row>
    <row r="2220" spans="1:19">
      <c r="A2220" s="73">
        <v>2219</v>
      </c>
      <c r="B2220" s="73" t="s">
        <v>5005</v>
      </c>
      <c r="C2220" s="73" t="s">
        <v>5006</v>
      </c>
      <c r="E2220" s="73">
        <v>5</v>
      </c>
      <c r="F2220" s="73">
        <v>120000</v>
      </c>
      <c r="G2220" s="73">
        <v>120000</v>
      </c>
      <c r="H2220" s="73">
        <v>1821</v>
      </c>
      <c r="I2220" s="73">
        <v>3</v>
      </c>
      <c r="J2220" s="73">
        <v>25</v>
      </c>
      <c r="K2220" s="73">
        <v>1829</v>
      </c>
      <c r="L2220" s="73">
        <v>9</v>
      </c>
      <c r="M2220" s="73">
        <v>14</v>
      </c>
      <c r="N2220" s="73">
        <v>4</v>
      </c>
      <c r="O2220" s="73">
        <v>5</v>
      </c>
      <c r="P2220" s="73">
        <v>182</v>
      </c>
      <c r="Q2220" s="73">
        <v>3049</v>
      </c>
      <c r="R2220" s="73">
        <v>102</v>
      </c>
      <c r="S2220" s="73">
        <v>8</v>
      </c>
    </row>
    <row r="2221" spans="1:19">
      <c r="A2221" s="73">
        <v>2220</v>
      </c>
      <c r="B2221" s="73" t="s">
        <v>3580</v>
      </c>
      <c r="C2221" s="73" t="s">
        <v>5007</v>
      </c>
      <c r="E2221" s="73">
        <v>2</v>
      </c>
      <c r="F2221" s="73">
        <v>1000</v>
      </c>
      <c r="G2221" s="73">
        <v>1000</v>
      </c>
      <c r="H2221" s="73">
        <v>1821</v>
      </c>
      <c r="I2221" s="73">
        <v>8</v>
      </c>
      <c r="K2221" s="73">
        <v>1821</v>
      </c>
      <c r="N2221" s="73">
        <v>5</v>
      </c>
      <c r="O2221" s="73">
        <v>5</v>
      </c>
      <c r="P2221" s="73">
        <v>182</v>
      </c>
      <c r="S2221" s="73">
        <v>0</v>
      </c>
    </row>
    <row r="2222" spans="1:19">
      <c r="A2222" s="73">
        <v>2221</v>
      </c>
      <c r="C2222" s="73" t="s">
        <v>5008</v>
      </c>
      <c r="E2222" s="73">
        <v>2</v>
      </c>
      <c r="H2222" s="73">
        <v>1821</v>
      </c>
      <c r="K2222" s="73">
        <v>1821</v>
      </c>
      <c r="N2222" s="73">
        <v>8</v>
      </c>
      <c r="O2222" s="73">
        <v>5</v>
      </c>
      <c r="P2222" s="73">
        <v>182</v>
      </c>
      <c r="S2222" s="73">
        <v>0</v>
      </c>
    </row>
    <row r="2223" spans="1:19">
      <c r="A2223" s="73">
        <v>2222</v>
      </c>
      <c r="C2223" s="73" t="s">
        <v>5009</v>
      </c>
      <c r="E2223" s="73">
        <v>6</v>
      </c>
      <c r="H2223" s="73">
        <v>1821</v>
      </c>
      <c r="K2223" s="73">
        <v>1823</v>
      </c>
      <c r="N2223" s="73">
        <v>8</v>
      </c>
      <c r="O2223" s="73">
        <v>5</v>
      </c>
      <c r="P2223" s="73">
        <v>182</v>
      </c>
      <c r="S2223" s="73">
        <v>2</v>
      </c>
    </row>
    <row r="2224" spans="1:19">
      <c r="A2224" s="73">
        <v>2223</v>
      </c>
      <c r="B2224" s="73" t="s">
        <v>5010</v>
      </c>
      <c r="C2224" s="73" t="s">
        <v>5011</v>
      </c>
      <c r="E2224" s="73">
        <v>3</v>
      </c>
      <c r="H2224" s="73">
        <v>1821</v>
      </c>
      <c r="K2224" s="73">
        <v>1825</v>
      </c>
      <c r="L2224" s="73">
        <v>11</v>
      </c>
      <c r="N2224" s="73">
        <v>11</v>
      </c>
      <c r="O2224" s="73">
        <v>5</v>
      </c>
      <c r="P2224" s="73">
        <v>182</v>
      </c>
      <c r="S2224" s="73">
        <v>4</v>
      </c>
    </row>
    <row r="2225" spans="1:19">
      <c r="A2225" s="73">
        <v>2224</v>
      </c>
      <c r="C2225" s="73" t="s">
        <v>5012</v>
      </c>
      <c r="E2225" s="73">
        <v>4</v>
      </c>
      <c r="G2225" s="73">
        <v>10000</v>
      </c>
      <c r="H2225" s="73">
        <v>1822</v>
      </c>
      <c r="K2225" s="73">
        <v>1824</v>
      </c>
      <c r="L2225" s="73">
        <v>12</v>
      </c>
      <c r="M2225" s="73">
        <v>9</v>
      </c>
      <c r="N2225" s="73">
        <v>2</v>
      </c>
      <c r="O2225" s="73">
        <v>5</v>
      </c>
      <c r="P2225" s="73">
        <v>182</v>
      </c>
      <c r="S2225" s="73">
        <v>2</v>
      </c>
    </row>
    <row r="2226" spans="1:19">
      <c r="A2226" s="73">
        <v>2225</v>
      </c>
      <c r="B2226" s="73" t="s">
        <v>5013</v>
      </c>
      <c r="C2226" s="73" t="s">
        <v>5014</v>
      </c>
      <c r="E2226" s="73">
        <v>3</v>
      </c>
      <c r="H2226" s="73">
        <v>1822</v>
      </c>
      <c r="K2226" s="73">
        <v>1823</v>
      </c>
      <c r="N2226" s="73">
        <v>1</v>
      </c>
      <c r="O2226" s="73">
        <v>5</v>
      </c>
      <c r="P2226" s="73">
        <v>182</v>
      </c>
      <c r="S2226" s="73">
        <v>1</v>
      </c>
    </row>
    <row r="2227" spans="1:19">
      <c r="A2227" s="73">
        <v>2226</v>
      </c>
      <c r="C2227" s="73" t="s">
        <v>5015</v>
      </c>
      <c r="E2227" s="73">
        <v>2</v>
      </c>
      <c r="G2227" s="73">
        <v>500</v>
      </c>
      <c r="H2227" s="73">
        <v>1822</v>
      </c>
      <c r="I2227" s="73">
        <v>8</v>
      </c>
      <c r="K2227" s="73">
        <v>1823</v>
      </c>
      <c r="L2227" s="73">
        <v>7</v>
      </c>
      <c r="N2227" s="73">
        <v>2</v>
      </c>
      <c r="O2227" s="73">
        <v>5</v>
      </c>
      <c r="P2227" s="73">
        <v>182</v>
      </c>
      <c r="R2227" s="73">
        <v>11</v>
      </c>
      <c r="S2227" s="73">
        <v>1</v>
      </c>
    </row>
    <row r="2228" spans="1:19">
      <c r="A2228" s="73">
        <v>2227</v>
      </c>
      <c r="B2228" s="73" t="s">
        <v>5016</v>
      </c>
      <c r="C2228" s="73" t="s">
        <v>5017</v>
      </c>
      <c r="E2228" s="73">
        <v>2</v>
      </c>
      <c r="G2228" s="73">
        <v>20000</v>
      </c>
      <c r="H2228" s="73">
        <v>1822</v>
      </c>
      <c r="K2228" s="73">
        <v>1828</v>
      </c>
      <c r="L2228" s="73">
        <v>8</v>
      </c>
      <c r="N2228" s="73">
        <v>12</v>
      </c>
      <c r="O2228" s="73">
        <v>5</v>
      </c>
      <c r="P2228" s="73">
        <v>182</v>
      </c>
      <c r="S2228" s="73">
        <v>6</v>
      </c>
    </row>
    <row r="2229" spans="1:19">
      <c r="A2229" s="73">
        <v>2228</v>
      </c>
      <c r="B2229" s="73" t="s">
        <v>5018</v>
      </c>
      <c r="C2229" s="73" t="s">
        <v>5019</v>
      </c>
      <c r="E2229" s="73">
        <v>2</v>
      </c>
      <c r="H2229" s="73">
        <v>1822</v>
      </c>
      <c r="K2229" s="73">
        <v>1822</v>
      </c>
      <c r="N2229" s="73">
        <v>1</v>
      </c>
      <c r="O2229" s="73">
        <v>5</v>
      </c>
      <c r="P2229" s="73">
        <v>182</v>
      </c>
      <c r="S2229" s="73">
        <v>0</v>
      </c>
    </row>
    <row r="2230" spans="1:19">
      <c r="A2230" s="73">
        <v>2229</v>
      </c>
      <c r="C2230" s="73" t="s">
        <v>5020</v>
      </c>
      <c r="E2230" s="73">
        <v>2</v>
      </c>
      <c r="H2230" s="73">
        <v>1822</v>
      </c>
      <c r="I2230" s="73">
        <v>10</v>
      </c>
      <c r="K2230" s="73">
        <v>1822</v>
      </c>
      <c r="L2230" s="73">
        <v>11</v>
      </c>
      <c r="N2230" s="73">
        <v>6</v>
      </c>
      <c r="O2230" s="73">
        <v>5</v>
      </c>
      <c r="P2230" s="73">
        <v>182</v>
      </c>
      <c r="R2230" s="73">
        <v>1</v>
      </c>
      <c r="S2230" s="73">
        <v>0</v>
      </c>
    </row>
    <row r="2231" spans="1:19">
      <c r="A2231" s="73">
        <v>2230</v>
      </c>
      <c r="C2231" s="73" t="s">
        <v>5021</v>
      </c>
      <c r="E2231" s="73">
        <v>3</v>
      </c>
      <c r="H2231" s="73">
        <v>1822</v>
      </c>
      <c r="K2231" s="73">
        <v>1822</v>
      </c>
      <c r="N2231" s="73">
        <v>8</v>
      </c>
      <c r="O2231" s="73">
        <v>5</v>
      </c>
      <c r="P2231" s="73">
        <v>182</v>
      </c>
      <c r="S2231" s="73">
        <v>0</v>
      </c>
    </row>
    <row r="2232" spans="1:19">
      <c r="A2232" s="73">
        <v>2231</v>
      </c>
      <c r="C2232" s="73" t="s">
        <v>5022</v>
      </c>
      <c r="E2232" s="73">
        <v>2</v>
      </c>
      <c r="H2232" s="73">
        <v>1822</v>
      </c>
      <c r="K2232" s="73">
        <v>1824</v>
      </c>
      <c r="N2232" s="73">
        <v>8</v>
      </c>
      <c r="O2232" s="73">
        <v>5</v>
      </c>
      <c r="P2232" s="73">
        <v>182</v>
      </c>
      <c r="S2232" s="73">
        <v>2</v>
      </c>
    </row>
    <row r="2233" spans="1:19">
      <c r="A2233" s="73">
        <v>2232</v>
      </c>
      <c r="B2233" s="73" t="s">
        <v>5023</v>
      </c>
      <c r="C2233" s="73" t="s">
        <v>5024</v>
      </c>
      <c r="E2233" s="73">
        <v>2</v>
      </c>
      <c r="G2233" s="73">
        <v>20000</v>
      </c>
      <c r="H2233" s="73">
        <v>1823</v>
      </c>
      <c r="I2233" s="73">
        <v>9</v>
      </c>
      <c r="J2233" s="73">
        <v>24</v>
      </c>
      <c r="K2233" s="73">
        <v>1826</v>
      </c>
      <c r="L2233" s="73">
        <v>1</v>
      </c>
      <c r="N2233" s="73">
        <v>11</v>
      </c>
      <c r="O2233" s="73">
        <v>5</v>
      </c>
      <c r="P2233" s="73">
        <v>182</v>
      </c>
      <c r="R2233" s="73">
        <v>28</v>
      </c>
      <c r="S2233" s="73">
        <v>3</v>
      </c>
    </row>
    <row r="2234" spans="1:19">
      <c r="A2234" s="73">
        <v>2233</v>
      </c>
      <c r="C2234" s="73" t="s">
        <v>5025</v>
      </c>
      <c r="E2234" s="73">
        <v>2</v>
      </c>
      <c r="H2234" s="73">
        <v>1823</v>
      </c>
      <c r="K2234" s="73">
        <v>1823</v>
      </c>
      <c r="N2234" s="73">
        <v>1</v>
      </c>
      <c r="O2234" s="73">
        <v>5</v>
      </c>
      <c r="P2234" s="73">
        <v>182</v>
      </c>
      <c r="S2234" s="73">
        <v>0</v>
      </c>
    </row>
    <row r="2235" spans="1:19">
      <c r="A2235" s="73">
        <v>2234</v>
      </c>
      <c r="B2235" s="73" t="s">
        <v>490</v>
      </c>
      <c r="C2235" s="73" t="s">
        <v>5026</v>
      </c>
      <c r="E2235" s="73">
        <v>2</v>
      </c>
      <c r="F2235" s="73">
        <v>1000</v>
      </c>
      <c r="G2235" s="73">
        <v>1000</v>
      </c>
      <c r="H2235" s="73">
        <v>1823</v>
      </c>
      <c r="I2235" s="73">
        <v>4</v>
      </c>
      <c r="J2235" s="73">
        <v>17</v>
      </c>
      <c r="K2235" s="73">
        <v>1823</v>
      </c>
      <c r="L2235" s="73">
        <v>8</v>
      </c>
      <c r="M2235" s="73">
        <v>31</v>
      </c>
      <c r="N2235" s="73">
        <v>3</v>
      </c>
      <c r="O2235" s="73">
        <v>5</v>
      </c>
      <c r="P2235" s="73">
        <v>182</v>
      </c>
      <c r="Q2235" s="73">
        <v>134</v>
      </c>
      <c r="R2235" s="73">
        <v>4</v>
      </c>
      <c r="S2235" s="73">
        <v>0</v>
      </c>
    </row>
    <row r="2236" spans="1:19">
      <c r="A2236" s="73">
        <v>2235</v>
      </c>
      <c r="C2236" s="73" t="s">
        <v>5027</v>
      </c>
      <c r="E2236" s="73">
        <v>2</v>
      </c>
      <c r="H2236" s="73">
        <v>1823</v>
      </c>
      <c r="K2236" s="73">
        <v>1824</v>
      </c>
      <c r="N2236" s="73">
        <v>3</v>
      </c>
      <c r="O2236" s="73">
        <v>5</v>
      </c>
      <c r="P2236" s="73">
        <v>182</v>
      </c>
      <c r="S2236" s="73">
        <v>1</v>
      </c>
    </row>
    <row r="2237" spans="1:19">
      <c r="A2237" s="73">
        <v>2236</v>
      </c>
      <c r="B2237" s="73" t="s">
        <v>5028</v>
      </c>
      <c r="C2237" s="73" t="s">
        <v>5029</v>
      </c>
      <c r="E2237" s="73">
        <v>2</v>
      </c>
      <c r="F2237" s="73">
        <v>2500</v>
      </c>
      <c r="G2237" s="73">
        <v>3000</v>
      </c>
      <c r="H2237" s="73">
        <v>1823</v>
      </c>
      <c r="K2237" s="73">
        <v>1826</v>
      </c>
      <c r="L2237" s="73">
        <v>9</v>
      </c>
      <c r="N2237" s="73">
        <v>7</v>
      </c>
      <c r="O2237" s="73">
        <v>5</v>
      </c>
      <c r="P2237" s="73">
        <v>182</v>
      </c>
      <c r="S2237" s="73">
        <v>3</v>
      </c>
    </row>
    <row r="2238" spans="1:19">
      <c r="A2238" s="73">
        <v>2237</v>
      </c>
      <c r="C2238" s="73" t="s">
        <v>5030</v>
      </c>
      <c r="E2238" s="73">
        <v>2</v>
      </c>
      <c r="H2238" s="73">
        <v>1823</v>
      </c>
      <c r="K2238" s="73">
        <v>1823</v>
      </c>
      <c r="N2238" s="73">
        <v>8</v>
      </c>
      <c r="O2238" s="73">
        <v>5</v>
      </c>
      <c r="P2238" s="73">
        <v>182</v>
      </c>
      <c r="S2238" s="73">
        <v>0</v>
      </c>
    </row>
    <row r="2239" spans="1:19">
      <c r="A2239" s="73">
        <v>2238</v>
      </c>
      <c r="C2239" s="73" t="s">
        <v>5031</v>
      </c>
      <c r="E2239" s="73">
        <v>2</v>
      </c>
      <c r="H2239" s="73">
        <v>1823</v>
      </c>
      <c r="K2239" s="73">
        <v>1823</v>
      </c>
      <c r="N2239" s="73">
        <v>8</v>
      </c>
      <c r="O2239" s="73">
        <v>5</v>
      </c>
      <c r="P2239" s="73">
        <v>182</v>
      </c>
      <c r="S2239" s="73">
        <v>0</v>
      </c>
    </row>
    <row r="2240" spans="1:19">
      <c r="A2240" s="73">
        <v>2239</v>
      </c>
      <c r="C2240" s="73" t="s">
        <v>5032</v>
      </c>
      <c r="E2240" s="73">
        <v>2</v>
      </c>
      <c r="H2240" s="73">
        <v>1823</v>
      </c>
      <c r="K2240" s="73">
        <v>1823</v>
      </c>
      <c r="N2240" s="73">
        <v>8</v>
      </c>
      <c r="O2240" s="73">
        <v>5</v>
      </c>
      <c r="P2240" s="73">
        <v>182</v>
      </c>
      <c r="S2240" s="73">
        <v>0</v>
      </c>
    </row>
    <row r="2241" spans="1:19">
      <c r="A2241" s="73">
        <v>2240</v>
      </c>
      <c r="C2241" s="73" t="s">
        <v>5033</v>
      </c>
      <c r="E2241" s="73">
        <v>2</v>
      </c>
      <c r="H2241" s="73">
        <v>1823</v>
      </c>
      <c r="K2241" s="73">
        <v>1823</v>
      </c>
      <c r="N2241" s="73">
        <v>10</v>
      </c>
      <c r="O2241" s="73">
        <v>5</v>
      </c>
      <c r="P2241" s="73">
        <v>182</v>
      </c>
      <c r="S2241" s="73">
        <v>0</v>
      </c>
    </row>
    <row r="2242" spans="1:19">
      <c r="A2242" s="73">
        <v>2241</v>
      </c>
      <c r="C2242" s="73" t="s">
        <v>5034</v>
      </c>
      <c r="E2242" s="73">
        <v>2</v>
      </c>
      <c r="H2242" s="73">
        <v>1824</v>
      </c>
      <c r="K2242" s="73">
        <v>1824</v>
      </c>
      <c r="N2242" s="73">
        <v>7</v>
      </c>
      <c r="O2242" s="73">
        <v>5</v>
      </c>
      <c r="P2242" s="73">
        <v>182</v>
      </c>
      <c r="S2242" s="73">
        <v>0</v>
      </c>
    </row>
    <row r="2243" spans="1:19">
      <c r="A2243" s="73">
        <v>2242</v>
      </c>
      <c r="C2243" s="73" t="s">
        <v>5035</v>
      </c>
      <c r="E2243" s="73">
        <v>2</v>
      </c>
      <c r="H2243" s="73">
        <v>1824</v>
      </c>
      <c r="K2243" s="73">
        <v>1824</v>
      </c>
      <c r="N2243" s="73">
        <v>8</v>
      </c>
      <c r="O2243" s="73">
        <v>5</v>
      </c>
      <c r="P2243" s="73">
        <v>182</v>
      </c>
      <c r="S2243" s="73">
        <v>0</v>
      </c>
    </row>
    <row r="2244" spans="1:19">
      <c r="A2244" s="73">
        <v>2243</v>
      </c>
      <c r="B2244" s="73" t="s">
        <v>5036</v>
      </c>
      <c r="C2244" s="73" t="s">
        <v>5037</v>
      </c>
      <c r="E2244" s="73">
        <v>3</v>
      </c>
      <c r="G2244" s="73">
        <v>7000</v>
      </c>
      <c r="H2244" s="73">
        <v>1825</v>
      </c>
      <c r="I2244" s="73">
        <v>3</v>
      </c>
      <c r="J2244" s="73">
        <v>27</v>
      </c>
      <c r="K2244" s="73">
        <v>1828</v>
      </c>
      <c r="L2244" s="73">
        <v>9</v>
      </c>
      <c r="M2244" s="73">
        <v>15</v>
      </c>
      <c r="N2244" s="73">
        <v>2</v>
      </c>
      <c r="O2244" s="73">
        <v>5</v>
      </c>
      <c r="P2244" s="73">
        <v>182</v>
      </c>
      <c r="Q2244" s="73">
        <v>1248</v>
      </c>
      <c r="R2244" s="73">
        <v>42</v>
      </c>
      <c r="S2244" s="73">
        <v>3</v>
      </c>
    </row>
    <row r="2245" spans="1:19">
      <c r="A2245" s="73">
        <v>2244</v>
      </c>
      <c r="C2245" s="73" t="s">
        <v>5038</v>
      </c>
      <c r="E2245" s="73">
        <v>2</v>
      </c>
      <c r="H2245" s="73">
        <v>1825</v>
      </c>
      <c r="K2245" s="73">
        <v>1825</v>
      </c>
      <c r="N2245" s="73">
        <v>6</v>
      </c>
      <c r="O2245" s="73">
        <v>5</v>
      </c>
      <c r="P2245" s="73">
        <v>182</v>
      </c>
      <c r="S2245" s="73">
        <v>0</v>
      </c>
    </row>
    <row r="2246" spans="1:19">
      <c r="A2246" s="73">
        <v>2245</v>
      </c>
      <c r="C2246" s="73" t="s">
        <v>5039</v>
      </c>
      <c r="E2246" s="73">
        <v>2</v>
      </c>
      <c r="H2246" s="73">
        <v>1825</v>
      </c>
      <c r="K2246" s="73">
        <v>1825</v>
      </c>
      <c r="N2246" s="73">
        <v>6</v>
      </c>
      <c r="O2246" s="73">
        <v>5</v>
      </c>
      <c r="P2246" s="73">
        <v>182</v>
      </c>
      <c r="S2246" s="73">
        <v>0</v>
      </c>
    </row>
    <row r="2247" spans="1:19">
      <c r="A2247" s="73">
        <v>2246</v>
      </c>
      <c r="C2247" s="73" t="s">
        <v>5040</v>
      </c>
      <c r="E2247" s="73">
        <v>2</v>
      </c>
      <c r="H2247" s="73">
        <v>1825</v>
      </c>
      <c r="I2247" s="73">
        <v>5</v>
      </c>
      <c r="J2247" s="73">
        <v>2</v>
      </c>
      <c r="K2247" s="73">
        <v>1825</v>
      </c>
      <c r="L2247" s="73">
        <v>5</v>
      </c>
      <c r="M2247" s="73">
        <v>7</v>
      </c>
      <c r="N2247" s="73">
        <v>7</v>
      </c>
      <c r="O2247" s="73">
        <v>5</v>
      </c>
      <c r="P2247" s="73">
        <v>182</v>
      </c>
      <c r="Q2247" s="73">
        <v>5</v>
      </c>
      <c r="R2247" s="73">
        <v>0</v>
      </c>
      <c r="S2247" s="73">
        <v>0</v>
      </c>
    </row>
    <row r="2248" spans="1:19">
      <c r="A2248" s="73">
        <v>2247</v>
      </c>
      <c r="C2248" s="73" t="s">
        <v>5041</v>
      </c>
      <c r="E2248" s="73">
        <v>2</v>
      </c>
      <c r="H2248" s="73">
        <v>1825</v>
      </c>
      <c r="I2248" s="73">
        <v>9</v>
      </c>
      <c r="K2248" s="73">
        <v>1825</v>
      </c>
      <c r="L2248" s="73">
        <v>12</v>
      </c>
      <c r="M2248" s="73">
        <v>29</v>
      </c>
      <c r="N2248" s="73">
        <v>7</v>
      </c>
      <c r="O2248" s="73">
        <v>5</v>
      </c>
      <c r="P2248" s="73">
        <v>182</v>
      </c>
      <c r="R2248" s="73">
        <v>3</v>
      </c>
      <c r="S2248" s="73">
        <v>0</v>
      </c>
    </row>
    <row r="2249" spans="1:19">
      <c r="A2249" s="73">
        <v>2248</v>
      </c>
      <c r="C2249" s="73" t="s">
        <v>5042</v>
      </c>
      <c r="E2249" s="73">
        <v>2</v>
      </c>
      <c r="H2249" s="73">
        <v>1825</v>
      </c>
      <c r="K2249" s="73">
        <v>1825</v>
      </c>
      <c r="N2249" s="73">
        <v>8</v>
      </c>
      <c r="O2249" s="73">
        <v>5</v>
      </c>
      <c r="P2249" s="73">
        <v>182</v>
      </c>
      <c r="S2249" s="73">
        <v>0</v>
      </c>
    </row>
    <row r="2250" spans="1:19">
      <c r="A2250" s="73">
        <v>2249</v>
      </c>
      <c r="C2250" s="73" t="s">
        <v>5043</v>
      </c>
      <c r="E2250" s="73">
        <v>2</v>
      </c>
      <c r="G2250" s="73">
        <v>3000</v>
      </c>
      <c r="H2250" s="73">
        <v>1825</v>
      </c>
      <c r="K2250" s="73">
        <v>1830</v>
      </c>
      <c r="N2250" s="73">
        <v>11</v>
      </c>
      <c r="O2250" s="73">
        <v>5</v>
      </c>
      <c r="P2250" s="73">
        <v>182</v>
      </c>
      <c r="S2250" s="73">
        <v>5</v>
      </c>
    </row>
    <row r="2251" spans="1:19">
      <c r="A2251" s="73">
        <v>2250</v>
      </c>
      <c r="B2251" s="73" t="s">
        <v>5044</v>
      </c>
      <c r="C2251" s="73" t="s">
        <v>5045</v>
      </c>
      <c r="E2251" s="73">
        <v>2</v>
      </c>
      <c r="G2251" s="73">
        <v>1000</v>
      </c>
      <c r="H2251" s="73">
        <v>1825</v>
      </c>
      <c r="K2251" s="73">
        <v>1825</v>
      </c>
      <c r="N2251" s="73">
        <v>11</v>
      </c>
      <c r="O2251" s="73">
        <v>5</v>
      </c>
      <c r="P2251" s="73">
        <v>182</v>
      </c>
      <c r="S2251" s="73">
        <v>0</v>
      </c>
    </row>
    <row r="2252" spans="1:19">
      <c r="A2252" s="73">
        <v>2251</v>
      </c>
      <c r="B2252" s="73" t="s">
        <v>5046</v>
      </c>
      <c r="C2252" s="73" t="s">
        <v>5047</v>
      </c>
      <c r="E2252" s="73">
        <v>2</v>
      </c>
      <c r="F2252" s="73">
        <v>35000</v>
      </c>
      <c r="G2252" s="73">
        <v>35000</v>
      </c>
      <c r="H2252" s="73">
        <v>1825</v>
      </c>
      <c r="I2252" s="73">
        <v>7</v>
      </c>
      <c r="J2252" s="73">
        <v>23</v>
      </c>
      <c r="K2252" s="73">
        <v>1830</v>
      </c>
      <c r="L2252" s="73">
        <v>3</v>
      </c>
      <c r="M2252" s="73">
        <v>28</v>
      </c>
      <c r="N2252" s="73">
        <v>11</v>
      </c>
      <c r="O2252" s="73">
        <v>5</v>
      </c>
      <c r="P2252" s="73">
        <v>182</v>
      </c>
      <c r="Q2252" s="73">
        <v>1685</v>
      </c>
      <c r="R2252" s="73">
        <v>56</v>
      </c>
      <c r="S2252" s="73">
        <v>5</v>
      </c>
    </row>
    <row r="2253" spans="1:19">
      <c r="A2253" s="73">
        <v>2252</v>
      </c>
      <c r="B2253" s="73" t="s">
        <v>5048</v>
      </c>
      <c r="C2253" s="73" t="s">
        <v>5049</v>
      </c>
      <c r="E2253" s="73">
        <v>2</v>
      </c>
      <c r="G2253" s="73">
        <v>900</v>
      </c>
      <c r="H2253" s="73">
        <v>1825</v>
      </c>
      <c r="I2253" s="73">
        <v>12</v>
      </c>
      <c r="J2253" s="73">
        <v>26</v>
      </c>
      <c r="K2253" s="73">
        <v>1826</v>
      </c>
      <c r="L2253" s="73">
        <v>1</v>
      </c>
      <c r="M2253" s="73">
        <v>15</v>
      </c>
      <c r="N2253" s="73">
        <v>4</v>
      </c>
      <c r="O2253" s="73">
        <v>5</v>
      </c>
      <c r="P2253" s="73">
        <v>182</v>
      </c>
      <c r="Q2253" s="73">
        <v>19</v>
      </c>
      <c r="R2253" s="73">
        <v>1</v>
      </c>
      <c r="S2253" s="73">
        <v>1</v>
      </c>
    </row>
    <row r="2254" spans="1:19">
      <c r="A2254" s="73">
        <v>2253</v>
      </c>
      <c r="B2254" s="73" t="s">
        <v>4484</v>
      </c>
      <c r="C2254" s="73" t="s">
        <v>5050</v>
      </c>
      <c r="E2254" s="73">
        <v>4</v>
      </c>
      <c r="F2254" s="73">
        <v>7000</v>
      </c>
      <c r="G2254" s="73">
        <v>7200</v>
      </c>
      <c r="H2254" s="73">
        <v>1825</v>
      </c>
      <c r="I2254" s="73">
        <v>9</v>
      </c>
      <c r="J2254" s="73">
        <v>28</v>
      </c>
      <c r="K2254" s="73">
        <v>1828</v>
      </c>
      <c r="L2254" s="73">
        <v>2</v>
      </c>
      <c r="M2254" s="73">
        <v>22</v>
      </c>
      <c r="N2254" s="73">
        <v>4</v>
      </c>
      <c r="O2254" s="73">
        <v>5</v>
      </c>
      <c r="P2254" s="73">
        <v>182</v>
      </c>
      <c r="Q2254" s="73">
        <v>864</v>
      </c>
      <c r="R2254" s="73">
        <v>29</v>
      </c>
      <c r="S2254" s="73">
        <v>3</v>
      </c>
    </row>
    <row r="2255" spans="1:19">
      <c r="A2255" s="73">
        <v>2254</v>
      </c>
      <c r="B2255" s="73" t="s">
        <v>5051</v>
      </c>
      <c r="C2255" s="73" t="s">
        <v>5052</v>
      </c>
      <c r="E2255" s="73">
        <v>2</v>
      </c>
      <c r="F2255" s="73">
        <v>5000</v>
      </c>
      <c r="G2255" s="73">
        <v>9000</v>
      </c>
      <c r="H2255" s="73">
        <v>1825</v>
      </c>
      <c r="I2255" s="73">
        <v>12</v>
      </c>
      <c r="K2255" s="73">
        <v>1826</v>
      </c>
      <c r="L2255" s="73">
        <v>1</v>
      </c>
      <c r="N2255" s="73">
        <v>10</v>
      </c>
      <c r="O2255" s="73">
        <v>5</v>
      </c>
      <c r="P2255" s="73">
        <v>182</v>
      </c>
      <c r="R2255" s="73">
        <v>1</v>
      </c>
      <c r="S2255" s="73">
        <v>1</v>
      </c>
    </row>
    <row r="2256" spans="1:19">
      <c r="A2256" s="73">
        <v>2255</v>
      </c>
      <c r="B2256" s="73" t="s">
        <v>5053</v>
      </c>
      <c r="C2256" s="73" t="s">
        <v>5054</v>
      </c>
      <c r="E2256" s="73">
        <v>2</v>
      </c>
      <c r="F2256" s="73">
        <v>6000</v>
      </c>
      <c r="G2256" s="73">
        <v>40000</v>
      </c>
      <c r="H2256" s="73">
        <v>1826</v>
      </c>
      <c r="I2256" s="73">
        <v>6</v>
      </c>
      <c r="J2256" s="73">
        <v>15</v>
      </c>
      <c r="K2256" s="73">
        <v>1826</v>
      </c>
      <c r="L2256" s="73">
        <v>9</v>
      </c>
      <c r="M2256" s="73">
        <v>30</v>
      </c>
      <c r="N2256" s="73">
        <v>4</v>
      </c>
      <c r="O2256" s="73">
        <v>5</v>
      </c>
      <c r="P2256" s="73">
        <v>182</v>
      </c>
      <c r="Q2256" s="73">
        <v>105</v>
      </c>
      <c r="R2256" s="73">
        <v>3</v>
      </c>
      <c r="S2256" s="73">
        <v>0</v>
      </c>
    </row>
    <row r="2257" spans="1:19">
      <c r="A2257" s="73">
        <v>2256</v>
      </c>
      <c r="C2257" s="73" t="s">
        <v>5055</v>
      </c>
      <c r="E2257" s="73">
        <v>3</v>
      </c>
      <c r="G2257" s="73">
        <v>200</v>
      </c>
      <c r="H2257" s="73">
        <v>1826</v>
      </c>
      <c r="I2257" s="73">
        <v>3</v>
      </c>
      <c r="K2257" s="73">
        <v>1827</v>
      </c>
      <c r="L2257" s="73">
        <v>4</v>
      </c>
      <c r="M2257" s="73">
        <v>28</v>
      </c>
      <c r="N2257" s="73">
        <v>3</v>
      </c>
      <c r="O2257" s="73">
        <v>5</v>
      </c>
      <c r="P2257" s="73">
        <v>182</v>
      </c>
      <c r="R2257" s="73">
        <v>13</v>
      </c>
      <c r="S2257" s="73">
        <v>1</v>
      </c>
    </row>
    <row r="2258" spans="1:19">
      <c r="A2258" s="73">
        <v>2257</v>
      </c>
      <c r="C2258" s="73" t="s">
        <v>5056</v>
      </c>
      <c r="E2258" s="73">
        <v>2</v>
      </c>
      <c r="H2258" s="73">
        <v>1826</v>
      </c>
      <c r="I2258" s="73">
        <v>5</v>
      </c>
      <c r="K2258" s="73">
        <v>1826</v>
      </c>
      <c r="L2258" s="73">
        <v>5</v>
      </c>
      <c r="N2258" s="73">
        <v>7</v>
      </c>
      <c r="O2258" s="73">
        <v>5</v>
      </c>
      <c r="P2258" s="73">
        <v>182</v>
      </c>
      <c r="R2258" s="73">
        <v>0</v>
      </c>
      <c r="S2258" s="73">
        <v>0</v>
      </c>
    </row>
    <row r="2259" spans="1:19">
      <c r="A2259" s="73">
        <v>2258</v>
      </c>
      <c r="C2259" s="73" t="s">
        <v>5057</v>
      </c>
      <c r="E2259" s="73">
        <v>2</v>
      </c>
      <c r="H2259" s="73">
        <v>1826</v>
      </c>
      <c r="K2259" s="73">
        <v>1826</v>
      </c>
      <c r="N2259" s="73">
        <v>10</v>
      </c>
      <c r="O2259" s="73">
        <v>5</v>
      </c>
      <c r="P2259" s="73">
        <v>182</v>
      </c>
      <c r="S2259" s="73">
        <v>0</v>
      </c>
    </row>
    <row r="2260" spans="1:19">
      <c r="A2260" s="73">
        <v>2259</v>
      </c>
      <c r="B2260" s="73" t="s">
        <v>5058</v>
      </c>
      <c r="C2260" s="73" t="s">
        <v>5059</v>
      </c>
      <c r="E2260" s="73">
        <v>2</v>
      </c>
      <c r="G2260" s="73">
        <v>31000</v>
      </c>
      <c r="H2260" s="73">
        <v>1826</v>
      </c>
      <c r="K2260" s="73">
        <v>1829</v>
      </c>
      <c r="N2260" s="73">
        <v>11</v>
      </c>
      <c r="O2260" s="73">
        <v>5</v>
      </c>
      <c r="P2260" s="73">
        <v>182</v>
      </c>
      <c r="S2260" s="73">
        <v>3</v>
      </c>
    </row>
    <row r="2261" spans="1:19">
      <c r="A2261" s="73">
        <v>2260</v>
      </c>
      <c r="C2261" s="73" t="s">
        <v>5060</v>
      </c>
      <c r="E2261" s="73">
        <v>2</v>
      </c>
      <c r="G2261" s="73">
        <v>20000</v>
      </c>
      <c r="H2261" s="73">
        <v>1826</v>
      </c>
      <c r="K2261" s="73">
        <v>1828</v>
      </c>
      <c r="N2261" s="73">
        <v>9</v>
      </c>
      <c r="O2261" s="73">
        <v>5</v>
      </c>
      <c r="P2261" s="73">
        <v>182</v>
      </c>
      <c r="S2261" s="73">
        <v>2</v>
      </c>
    </row>
    <row r="2262" spans="1:19">
      <c r="A2262" s="73">
        <v>2261</v>
      </c>
      <c r="B2262" s="74" t="s">
        <v>5061</v>
      </c>
      <c r="C2262" s="73" t="s">
        <v>5062</v>
      </c>
      <c r="E2262" s="73">
        <v>5</v>
      </c>
      <c r="G2262" s="73">
        <v>4300</v>
      </c>
      <c r="H2262" s="73">
        <v>1827</v>
      </c>
      <c r="I2262" s="73">
        <v>7</v>
      </c>
      <c r="K2262" s="73">
        <v>1827</v>
      </c>
      <c r="L2262" s="73">
        <v>10</v>
      </c>
      <c r="M2262" s="73">
        <v>20</v>
      </c>
      <c r="N2262" s="73">
        <v>4</v>
      </c>
      <c r="O2262" s="73">
        <v>5</v>
      </c>
      <c r="P2262" s="73">
        <v>182</v>
      </c>
      <c r="R2262" s="73">
        <v>3</v>
      </c>
      <c r="S2262" s="73">
        <v>0</v>
      </c>
    </row>
    <row r="2263" spans="1:19">
      <c r="A2263" s="73">
        <v>2262</v>
      </c>
      <c r="B2263" s="73" t="s">
        <v>5063</v>
      </c>
      <c r="C2263" s="73" t="s">
        <v>5064</v>
      </c>
      <c r="E2263" s="73">
        <v>3</v>
      </c>
      <c r="G2263" s="73">
        <v>29000</v>
      </c>
      <c r="H2263" s="73">
        <v>1827</v>
      </c>
      <c r="I2263" s="73">
        <v>1</v>
      </c>
      <c r="J2263" s="73">
        <v>26</v>
      </c>
      <c r="K2263" s="73">
        <v>1829</v>
      </c>
      <c r="L2263" s="73">
        <v>3</v>
      </c>
      <c r="N2263" s="73">
        <v>2</v>
      </c>
      <c r="O2263" s="73">
        <v>5</v>
      </c>
      <c r="P2263" s="73">
        <v>182</v>
      </c>
      <c r="R2263" s="73">
        <v>26</v>
      </c>
      <c r="S2263" s="73">
        <v>2</v>
      </c>
    </row>
    <row r="2264" spans="1:19">
      <c r="A2264" s="73">
        <v>2263</v>
      </c>
      <c r="B2264" s="73" t="s">
        <v>5065</v>
      </c>
      <c r="C2264" s="73" t="s">
        <v>5066</v>
      </c>
      <c r="E2264" s="73">
        <v>2</v>
      </c>
      <c r="G2264" s="73">
        <v>1000</v>
      </c>
      <c r="H2264" s="73">
        <v>1827</v>
      </c>
      <c r="I2264" s="73">
        <v>4</v>
      </c>
      <c r="K2264" s="73">
        <v>1830</v>
      </c>
      <c r="L2264" s="73">
        <v>5</v>
      </c>
      <c r="N2264" s="73">
        <v>6</v>
      </c>
      <c r="O2264" s="73">
        <v>5</v>
      </c>
      <c r="P2264" s="73">
        <v>182</v>
      </c>
      <c r="R2264" s="73">
        <v>37</v>
      </c>
      <c r="S2264" s="73">
        <v>3</v>
      </c>
    </row>
    <row r="2265" spans="1:19">
      <c r="A2265" s="73">
        <v>2264</v>
      </c>
      <c r="C2265" s="73" t="s">
        <v>5067</v>
      </c>
      <c r="E2265" s="73">
        <v>2</v>
      </c>
      <c r="G2265" s="73">
        <v>1000</v>
      </c>
      <c r="H2265" s="73">
        <v>1827</v>
      </c>
      <c r="K2265" s="73">
        <v>1829</v>
      </c>
      <c r="N2265" s="73">
        <v>1</v>
      </c>
      <c r="O2265" s="73">
        <v>5</v>
      </c>
      <c r="P2265" s="73">
        <v>182</v>
      </c>
      <c r="S2265" s="73">
        <v>2</v>
      </c>
    </row>
    <row r="2266" spans="1:19">
      <c r="A2266" s="73">
        <v>2265</v>
      </c>
      <c r="C2266" s="73" t="s">
        <v>5068</v>
      </c>
      <c r="E2266" s="73">
        <v>2</v>
      </c>
      <c r="G2266" s="73">
        <v>400</v>
      </c>
      <c r="H2266" s="73">
        <v>1828</v>
      </c>
      <c r="K2266" s="73">
        <v>1831</v>
      </c>
      <c r="N2266" s="73">
        <v>2</v>
      </c>
      <c r="O2266" s="73">
        <v>5</v>
      </c>
      <c r="P2266" s="73">
        <v>182</v>
      </c>
      <c r="S2266" s="73">
        <v>3</v>
      </c>
    </row>
    <row r="2267" spans="1:19">
      <c r="A2267" s="73">
        <v>2266</v>
      </c>
      <c r="B2267" s="74" t="s">
        <v>5069</v>
      </c>
      <c r="C2267" s="73" t="s">
        <v>5070</v>
      </c>
      <c r="E2267" s="73">
        <v>4</v>
      </c>
      <c r="F2267" s="73">
        <v>20100</v>
      </c>
      <c r="G2267" s="73">
        <v>20100</v>
      </c>
      <c r="H2267" s="73">
        <v>1828</v>
      </c>
      <c r="I2267" s="73">
        <v>6</v>
      </c>
      <c r="K2267" s="73">
        <v>1834</v>
      </c>
      <c r="L2267" s="73">
        <v>5</v>
      </c>
      <c r="M2267" s="73">
        <v>26</v>
      </c>
      <c r="N2267" s="73">
        <v>3</v>
      </c>
      <c r="O2267" s="73">
        <v>5</v>
      </c>
      <c r="P2267" s="73">
        <v>182</v>
      </c>
      <c r="R2267" s="73">
        <v>71</v>
      </c>
      <c r="S2267" s="73">
        <v>6</v>
      </c>
    </row>
    <row r="2268" spans="1:19">
      <c r="A2268" s="73">
        <v>2267</v>
      </c>
      <c r="C2268" s="73" t="s">
        <v>5071</v>
      </c>
      <c r="E2268" s="73">
        <v>2</v>
      </c>
      <c r="H2268" s="73">
        <v>1828</v>
      </c>
      <c r="I2268" s="73">
        <v>1</v>
      </c>
      <c r="K2268" s="73">
        <v>1828</v>
      </c>
      <c r="L2268" s="73">
        <v>12</v>
      </c>
      <c r="N2268" s="73">
        <v>4</v>
      </c>
      <c r="O2268" s="73">
        <v>5</v>
      </c>
      <c r="P2268" s="73">
        <v>182</v>
      </c>
      <c r="R2268" s="73">
        <v>11</v>
      </c>
      <c r="S2268" s="73">
        <v>0</v>
      </c>
    </row>
    <row r="2269" spans="1:19">
      <c r="A2269" s="73">
        <v>2268</v>
      </c>
      <c r="B2269" s="73" t="s">
        <v>5072</v>
      </c>
      <c r="C2269" s="73" t="s">
        <v>5073</v>
      </c>
      <c r="E2269" s="73">
        <v>4</v>
      </c>
      <c r="F2269" s="73">
        <v>130000</v>
      </c>
      <c r="G2269" s="73">
        <v>130000</v>
      </c>
      <c r="H2269" s="73">
        <v>1828</v>
      </c>
      <c r="I2269" s="73">
        <v>4</v>
      </c>
      <c r="J2269" s="73">
        <v>26</v>
      </c>
      <c r="K2269" s="73">
        <v>1829</v>
      </c>
      <c r="L2269" s="73">
        <v>9</v>
      </c>
      <c r="M2269" s="73">
        <v>16</v>
      </c>
      <c r="N2269" s="73">
        <v>4</v>
      </c>
      <c r="O2269" s="73">
        <v>5</v>
      </c>
      <c r="P2269" s="73">
        <v>182</v>
      </c>
      <c r="Q2269" s="73">
        <v>500</v>
      </c>
      <c r="R2269" s="73">
        <v>17</v>
      </c>
      <c r="S2269" s="73">
        <v>1</v>
      </c>
    </row>
    <row r="2270" spans="1:19">
      <c r="A2270" s="73">
        <v>2269</v>
      </c>
      <c r="C2270" s="73" t="s">
        <v>5074</v>
      </c>
      <c r="E2270" s="73">
        <v>2</v>
      </c>
      <c r="H2270" s="73">
        <v>1828</v>
      </c>
      <c r="K2270" s="73">
        <v>1828</v>
      </c>
      <c r="N2270" s="73">
        <v>8</v>
      </c>
      <c r="O2270" s="73">
        <v>5</v>
      </c>
      <c r="P2270" s="73">
        <v>182</v>
      </c>
      <c r="S2270" s="73">
        <v>0</v>
      </c>
    </row>
    <row r="2271" spans="1:19">
      <c r="A2271" s="73">
        <v>2270</v>
      </c>
      <c r="C2271" s="73" t="s">
        <v>5075</v>
      </c>
      <c r="E2271" s="73">
        <v>2</v>
      </c>
      <c r="H2271" s="73">
        <v>1829</v>
      </c>
      <c r="K2271" s="73">
        <v>1830</v>
      </c>
      <c r="N2271" s="73">
        <v>1</v>
      </c>
      <c r="O2271" s="73">
        <v>5</v>
      </c>
      <c r="P2271" s="73">
        <v>182</v>
      </c>
      <c r="S2271" s="73">
        <v>1</v>
      </c>
    </row>
    <row r="2272" spans="1:19">
      <c r="A2272" s="73">
        <v>2271</v>
      </c>
      <c r="C2272" s="73" t="s">
        <v>5076</v>
      </c>
      <c r="E2272" s="73">
        <v>2</v>
      </c>
      <c r="G2272" s="73">
        <v>400</v>
      </c>
      <c r="H2272" s="73">
        <v>1829</v>
      </c>
      <c r="K2272" s="73">
        <v>1830</v>
      </c>
      <c r="L2272" s="73">
        <v>4</v>
      </c>
      <c r="N2272" s="73">
        <v>2</v>
      </c>
      <c r="O2272" s="73">
        <v>5</v>
      </c>
      <c r="P2272" s="73">
        <v>182</v>
      </c>
      <c r="S2272" s="73">
        <v>1</v>
      </c>
    </row>
    <row r="2273" spans="1:19">
      <c r="A2273" s="73">
        <v>2272</v>
      </c>
      <c r="C2273" s="73" t="s">
        <v>5077</v>
      </c>
      <c r="E2273" s="73">
        <v>2</v>
      </c>
      <c r="H2273" s="73">
        <v>1829</v>
      </c>
      <c r="K2273" s="73">
        <v>1829</v>
      </c>
      <c r="L2273" s="73">
        <v>2</v>
      </c>
      <c r="M2273" s="73">
        <v>28</v>
      </c>
      <c r="N2273" s="73">
        <v>2</v>
      </c>
      <c r="O2273" s="73">
        <v>5</v>
      </c>
      <c r="P2273" s="73">
        <v>182</v>
      </c>
      <c r="S2273" s="73">
        <v>0</v>
      </c>
    </row>
    <row r="2274" spans="1:19">
      <c r="A2274" s="73">
        <v>2273</v>
      </c>
      <c r="B2274" s="73" t="s">
        <v>5078</v>
      </c>
      <c r="C2274" s="73" t="s">
        <v>5079</v>
      </c>
      <c r="E2274" s="73">
        <v>2</v>
      </c>
      <c r="G2274" s="73">
        <v>4000</v>
      </c>
      <c r="H2274" s="73">
        <v>1829</v>
      </c>
      <c r="I2274" s="73">
        <v>8</v>
      </c>
      <c r="K2274" s="73">
        <v>1829</v>
      </c>
      <c r="L2274" s="73">
        <v>9</v>
      </c>
      <c r="M2274" s="73">
        <v>11</v>
      </c>
      <c r="N2274" s="73">
        <v>1</v>
      </c>
      <c r="O2274" s="73">
        <v>5</v>
      </c>
      <c r="P2274" s="73">
        <v>182</v>
      </c>
      <c r="R2274" s="73">
        <v>1</v>
      </c>
      <c r="S2274" s="73">
        <v>0</v>
      </c>
    </row>
    <row r="2275" spans="1:19">
      <c r="A2275" s="73">
        <v>2274</v>
      </c>
      <c r="C2275" s="73" t="s">
        <v>5080</v>
      </c>
      <c r="E2275" s="73">
        <v>2</v>
      </c>
      <c r="G2275" s="73">
        <v>500</v>
      </c>
      <c r="H2275" s="73">
        <v>1829</v>
      </c>
      <c r="K2275" s="73">
        <v>1830</v>
      </c>
      <c r="N2275" s="73">
        <v>8</v>
      </c>
      <c r="O2275" s="73">
        <v>5</v>
      </c>
      <c r="P2275" s="73">
        <v>182</v>
      </c>
      <c r="S2275" s="73">
        <v>1</v>
      </c>
    </row>
    <row r="2276" spans="1:19">
      <c r="A2276" s="73">
        <v>2275</v>
      </c>
      <c r="C2276" s="73" t="s">
        <v>5081</v>
      </c>
      <c r="E2276" s="73">
        <v>2</v>
      </c>
      <c r="G2276" s="73">
        <v>100</v>
      </c>
      <c r="H2276" s="73">
        <v>1829</v>
      </c>
      <c r="I2276" s="73">
        <v>10</v>
      </c>
      <c r="K2276" s="73">
        <v>1829</v>
      </c>
      <c r="L2276" s="73">
        <v>11</v>
      </c>
      <c r="M2276" s="73">
        <v>4</v>
      </c>
      <c r="N2276" s="73">
        <v>8</v>
      </c>
      <c r="O2276" s="73">
        <v>5</v>
      </c>
      <c r="P2276" s="73">
        <v>182</v>
      </c>
      <c r="R2276" s="73">
        <v>1</v>
      </c>
      <c r="S2276" s="73">
        <v>0</v>
      </c>
    </row>
    <row r="2277" spans="1:19">
      <c r="A2277" s="73">
        <v>2276</v>
      </c>
      <c r="C2277" s="73" t="s">
        <v>5082</v>
      </c>
      <c r="E2277" s="73">
        <v>2</v>
      </c>
      <c r="H2277" s="73">
        <v>1829</v>
      </c>
      <c r="K2277" s="73">
        <v>1837</v>
      </c>
      <c r="N2277" s="73">
        <v>10</v>
      </c>
      <c r="O2277" s="73">
        <v>5</v>
      </c>
      <c r="P2277" s="73">
        <v>182</v>
      </c>
      <c r="S2277" s="73">
        <v>8</v>
      </c>
    </row>
    <row r="2278" spans="1:19">
      <c r="A2278" s="73">
        <v>2277</v>
      </c>
      <c r="C2278" s="73" t="s">
        <v>5083</v>
      </c>
      <c r="E2278" s="73">
        <v>2</v>
      </c>
      <c r="F2278" s="73">
        <v>10000</v>
      </c>
      <c r="G2278" s="73">
        <v>10000</v>
      </c>
      <c r="H2278" s="73">
        <v>1829</v>
      </c>
      <c r="K2278" s="73">
        <v>1840</v>
      </c>
      <c r="N2278" s="73">
        <v>4</v>
      </c>
      <c r="O2278" s="73">
        <v>5</v>
      </c>
      <c r="P2278" s="73">
        <v>182</v>
      </c>
      <c r="S2278" s="73">
        <v>11</v>
      </c>
    </row>
    <row r="2279" spans="1:19">
      <c r="A2279" s="73">
        <v>2278</v>
      </c>
      <c r="B2279" s="74" t="s">
        <v>1050</v>
      </c>
      <c r="C2279" s="73" t="s">
        <v>5084</v>
      </c>
      <c r="E2279" s="73">
        <v>3</v>
      </c>
      <c r="F2279" s="73">
        <v>2000</v>
      </c>
      <c r="G2279" s="73">
        <v>10000</v>
      </c>
      <c r="H2279" s="73">
        <v>1830</v>
      </c>
      <c r="I2279" s="73">
        <v>8</v>
      </c>
      <c r="J2279" s="73">
        <v>25</v>
      </c>
      <c r="K2279" s="73">
        <v>1830</v>
      </c>
      <c r="L2279" s="73">
        <v>11</v>
      </c>
      <c r="M2279" s="73">
        <v>4</v>
      </c>
      <c r="N2279" s="73">
        <v>3</v>
      </c>
      <c r="O2279" s="73">
        <v>5</v>
      </c>
      <c r="P2279" s="73">
        <v>183</v>
      </c>
      <c r="Q2279" s="73">
        <v>69</v>
      </c>
      <c r="R2279" s="73">
        <v>3</v>
      </c>
      <c r="S2279" s="73">
        <v>0</v>
      </c>
    </row>
    <row r="2280" spans="1:19">
      <c r="A2280" s="73">
        <v>2279</v>
      </c>
      <c r="C2280" s="73" t="s">
        <v>5085</v>
      </c>
      <c r="E2280" s="73">
        <v>2</v>
      </c>
      <c r="H2280" s="73">
        <v>1830</v>
      </c>
      <c r="K2280" s="73">
        <v>1830</v>
      </c>
      <c r="N2280" s="73">
        <v>3</v>
      </c>
      <c r="O2280" s="73">
        <v>5</v>
      </c>
      <c r="P2280" s="73">
        <v>183</v>
      </c>
      <c r="S2280" s="73">
        <v>0</v>
      </c>
    </row>
    <row r="2281" spans="1:19">
      <c r="A2281" s="73">
        <v>2280</v>
      </c>
      <c r="C2281" s="73" t="s">
        <v>5086</v>
      </c>
      <c r="E2281" s="73">
        <v>2</v>
      </c>
      <c r="F2281" s="73">
        <v>1700</v>
      </c>
      <c r="G2281" s="73">
        <v>2000</v>
      </c>
      <c r="H2281" s="73">
        <v>1830</v>
      </c>
      <c r="I2281" s="73">
        <v>7</v>
      </c>
      <c r="J2281" s="73">
        <v>25</v>
      </c>
      <c r="K2281" s="73">
        <v>1830</v>
      </c>
      <c r="L2281" s="73">
        <v>7</v>
      </c>
      <c r="M2281" s="73">
        <v>29</v>
      </c>
      <c r="N2281" s="73">
        <v>3</v>
      </c>
      <c r="O2281" s="73">
        <v>5</v>
      </c>
      <c r="P2281" s="73">
        <v>183</v>
      </c>
      <c r="Q2281" s="73">
        <v>4</v>
      </c>
      <c r="R2281" s="73">
        <v>0</v>
      </c>
      <c r="S2281" s="73">
        <v>0</v>
      </c>
    </row>
    <row r="2282" spans="1:19">
      <c r="A2282" s="73">
        <v>2281</v>
      </c>
      <c r="C2282" s="73" t="s">
        <v>5087</v>
      </c>
      <c r="E2282" s="73">
        <v>2</v>
      </c>
      <c r="H2282" s="73">
        <v>1830</v>
      </c>
      <c r="K2282" s="73">
        <v>1856</v>
      </c>
      <c r="N2282" s="73">
        <v>3</v>
      </c>
      <c r="O2282" s="73">
        <v>5</v>
      </c>
      <c r="P2282" s="73">
        <v>183</v>
      </c>
      <c r="S2282" s="73">
        <v>26</v>
      </c>
    </row>
    <row r="2283" spans="1:19">
      <c r="A2283" s="73">
        <v>2282</v>
      </c>
      <c r="C2283" s="73" t="s">
        <v>5088</v>
      </c>
      <c r="E2283" s="73">
        <v>4</v>
      </c>
      <c r="H2283" s="73">
        <v>1830</v>
      </c>
      <c r="I2283" s="73">
        <v>7</v>
      </c>
      <c r="J2283" s="73">
        <v>28</v>
      </c>
      <c r="K2283" s="73">
        <v>1831</v>
      </c>
      <c r="L2283" s="73">
        <v>7</v>
      </c>
      <c r="M2283" s="73">
        <v>28</v>
      </c>
      <c r="N2283" s="73">
        <v>3</v>
      </c>
      <c r="O2283" s="73">
        <v>5</v>
      </c>
      <c r="P2283" s="73">
        <v>183</v>
      </c>
      <c r="Q2283" s="73">
        <v>360</v>
      </c>
      <c r="R2283" s="73">
        <v>12</v>
      </c>
      <c r="S2283" s="73">
        <v>1</v>
      </c>
    </row>
    <row r="2284" spans="1:19">
      <c r="A2284" s="73">
        <v>2283</v>
      </c>
      <c r="B2284" s="73" t="s">
        <v>4761</v>
      </c>
      <c r="C2284" s="73" t="s">
        <v>5089</v>
      </c>
      <c r="E2284" s="73">
        <v>3</v>
      </c>
      <c r="F2284" s="73">
        <v>21000</v>
      </c>
      <c r="G2284" s="73">
        <v>21000</v>
      </c>
      <c r="H2284" s="73">
        <v>1830</v>
      </c>
      <c r="I2284" s="73">
        <v>11</v>
      </c>
      <c r="J2284" s="73">
        <v>29</v>
      </c>
      <c r="K2284" s="73">
        <v>1831</v>
      </c>
      <c r="L2284" s="73">
        <v>10</v>
      </c>
      <c r="M2284" s="73">
        <v>5</v>
      </c>
      <c r="N2284" s="73">
        <v>4</v>
      </c>
      <c r="O2284" s="73">
        <v>5</v>
      </c>
      <c r="P2284" s="73">
        <v>183</v>
      </c>
      <c r="Q2284" s="73">
        <v>306</v>
      </c>
      <c r="R2284" s="73">
        <v>11</v>
      </c>
      <c r="S2284" s="73">
        <v>1</v>
      </c>
    </row>
    <row r="2285" spans="1:19">
      <c r="A2285" s="73">
        <v>2284</v>
      </c>
      <c r="B2285" s="73" t="s">
        <v>5090</v>
      </c>
      <c r="C2285" s="73" t="s">
        <v>5091</v>
      </c>
      <c r="E2285" s="73">
        <v>4</v>
      </c>
      <c r="F2285" s="73">
        <v>5000</v>
      </c>
      <c r="G2285" s="73">
        <v>5000</v>
      </c>
      <c r="H2285" s="73">
        <v>1830</v>
      </c>
      <c r="I2285" s="73">
        <v>2</v>
      </c>
      <c r="K2285" s="73">
        <v>1831</v>
      </c>
      <c r="L2285" s="73">
        <v>11</v>
      </c>
      <c r="N2285" s="73">
        <v>4</v>
      </c>
      <c r="O2285" s="73">
        <v>5</v>
      </c>
      <c r="P2285" s="73">
        <v>183</v>
      </c>
      <c r="R2285" s="73">
        <v>21</v>
      </c>
      <c r="S2285" s="73">
        <v>1</v>
      </c>
    </row>
    <row r="2286" spans="1:19">
      <c r="A2286" s="73">
        <v>2285</v>
      </c>
      <c r="C2286" s="73" t="s">
        <v>5092</v>
      </c>
      <c r="E2286" s="73">
        <v>2</v>
      </c>
      <c r="H2286" s="73">
        <v>1830</v>
      </c>
      <c r="K2286" s="73">
        <v>1830</v>
      </c>
      <c r="N2286" s="73">
        <v>6</v>
      </c>
      <c r="O2286" s="73">
        <v>5</v>
      </c>
      <c r="P2286" s="73">
        <v>183</v>
      </c>
      <c r="S2286" s="73">
        <v>0</v>
      </c>
    </row>
    <row r="2287" spans="1:19">
      <c r="A2287" s="73">
        <v>2286</v>
      </c>
      <c r="B2287" s="73" t="s">
        <v>5093</v>
      </c>
      <c r="C2287" s="73" t="s">
        <v>5094</v>
      </c>
      <c r="E2287" s="73">
        <v>2</v>
      </c>
      <c r="G2287" s="73">
        <v>10000</v>
      </c>
      <c r="H2287" s="73">
        <v>1830</v>
      </c>
      <c r="I2287" s="73">
        <v>6</v>
      </c>
      <c r="J2287" s="73">
        <v>14</v>
      </c>
      <c r="K2287" s="73">
        <v>1830</v>
      </c>
      <c r="L2287" s="73">
        <v>7</v>
      </c>
      <c r="M2287" s="73">
        <v>5</v>
      </c>
      <c r="N2287" s="73">
        <v>6</v>
      </c>
      <c r="O2287" s="73">
        <v>5</v>
      </c>
      <c r="P2287" s="73">
        <v>183</v>
      </c>
      <c r="Q2287" s="73">
        <v>21</v>
      </c>
      <c r="R2287" s="73">
        <v>1</v>
      </c>
      <c r="S2287" s="73">
        <v>0</v>
      </c>
    </row>
    <row r="2288" spans="1:19">
      <c r="A2288" s="73">
        <v>2287</v>
      </c>
      <c r="C2288" s="73" t="s">
        <v>5095</v>
      </c>
      <c r="E2288" s="73">
        <v>2</v>
      </c>
      <c r="H2288" s="73">
        <v>1830</v>
      </c>
      <c r="K2288" s="73">
        <v>1842</v>
      </c>
      <c r="N2288" s="73">
        <v>8</v>
      </c>
      <c r="O2288" s="73">
        <v>5</v>
      </c>
      <c r="P2288" s="73">
        <v>183</v>
      </c>
      <c r="S2288" s="73">
        <v>12</v>
      </c>
    </row>
    <row r="2289" spans="1:19">
      <c r="A2289" s="73">
        <v>2288</v>
      </c>
      <c r="C2289" s="73" t="s">
        <v>5096</v>
      </c>
      <c r="E2289" s="73">
        <v>2</v>
      </c>
      <c r="H2289" s="73">
        <v>1830</v>
      </c>
      <c r="K2289" s="73">
        <v>1830</v>
      </c>
      <c r="N2289" s="73">
        <v>7</v>
      </c>
      <c r="O2289" s="73">
        <v>5</v>
      </c>
      <c r="P2289" s="73">
        <v>183</v>
      </c>
      <c r="S2289" s="73">
        <v>0</v>
      </c>
    </row>
    <row r="2290" spans="1:19">
      <c r="A2290" s="73">
        <v>2289</v>
      </c>
      <c r="C2290" s="73" t="s">
        <v>5097</v>
      </c>
      <c r="E2290" s="73">
        <v>7</v>
      </c>
      <c r="H2290" s="73">
        <v>1830</v>
      </c>
      <c r="K2290" s="73">
        <v>1830</v>
      </c>
      <c r="N2290" s="73">
        <v>8</v>
      </c>
      <c r="O2290" s="73">
        <v>5</v>
      </c>
      <c r="P2290" s="73">
        <v>183</v>
      </c>
      <c r="S2290" s="73">
        <v>0</v>
      </c>
    </row>
    <row r="2291" spans="1:19">
      <c r="A2291" s="73">
        <v>2290</v>
      </c>
      <c r="C2291" s="73" t="s">
        <v>5098</v>
      </c>
      <c r="E2291" s="73">
        <v>4</v>
      </c>
      <c r="H2291" s="73">
        <v>1830</v>
      </c>
      <c r="K2291" s="73">
        <v>1831</v>
      </c>
      <c r="N2291" s="73">
        <v>8</v>
      </c>
      <c r="O2291" s="73">
        <v>5</v>
      </c>
      <c r="P2291" s="73">
        <v>183</v>
      </c>
      <c r="S2291" s="73">
        <v>1</v>
      </c>
    </row>
    <row r="2292" spans="1:19">
      <c r="A2292" s="73">
        <v>2291</v>
      </c>
      <c r="C2292" s="73" t="s">
        <v>5099</v>
      </c>
      <c r="E2292" s="73">
        <v>2</v>
      </c>
      <c r="H2292" s="73">
        <v>1830</v>
      </c>
      <c r="K2292" s="73">
        <v>1830</v>
      </c>
      <c r="N2292" s="73">
        <v>8</v>
      </c>
      <c r="O2292" s="73">
        <v>5</v>
      </c>
      <c r="P2292" s="73">
        <v>183</v>
      </c>
      <c r="S2292" s="73">
        <v>0</v>
      </c>
    </row>
    <row r="2293" spans="1:19">
      <c r="A2293" s="73">
        <v>2292</v>
      </c>
      <c r="C2293" s="73" t="s">
        <v>5100</v>
      </c>
      <c r="E2293" s="73">
        <v>2</v>
      </c>
      <c r="G2293" s="73">
        <v>1000</v>
      </c>
      <c r="H2293" s="73">
        <v>1830</v>
      </c>
      <c r="I2293" s="73">
        <v>9</v>
      </c>
      <c r="K2293" s="73">
        <v>1830</v>
      </c>
      <c r="L2293" s="73">
        <v>11</v>
      </c>
      <c r="N2293" s="73">
        <v>9</v>
      </c>
      <c r="O2293" s="73">
        <v>5</v>
      </c>
      <c r="P2293" s="73">
        <v>183</v>
      </c>
      <c r="R2293" s="73">
        <v>2</v>
      </c>
      <c r="S2293" s="73">
        <v>0</v>
      </c>
    </row>
    <row r="2294" spans="1:19">
      <c r="A2294" s="73">
        <v>2293</v>
      </c>
      <c r="C2294" s="73" t="s">
        <v>5101</v>
      </c>
      <c r="E2294" s="73">
        <v>2</v>
      </c>
      <c r="H2294" s="73">
        <v>1830</v>
      </c>
      <c r="K2294" s="73">
        <v>1837</v>
      </c>
      <c r="L2294" s="73">
        <v>8</v>
      </c>
      <c r="N2294" s="73">
        <v>11</v>
      </c>
      <c r="O2294" s="73">
        <v>5</v>
      </c>
      <c r="P2294" s="73">
        <v>183</v>
      </c>
      <c r="S2294" s="73">
        <v>7</v>
      </c>
    </row>
    <row r="2295" spans="1:19">
      <c r="A2295" s="73">
        <v>2294</v>
      </c>
      <c r="C2295" s="73" t="s">
        <v>5102</v>
      </c>
      <c r="E2295" s="73">
        <v>4</v>
      </c>
      <c r="G2295" s="73">
        <v>3000</v>
      </c>
      <c r="H2295" s="73">
        <v>1831</v>
      </c>
      <c r="I2295" s="73">
        <v>8</v>
      </c>
      <c r="J2295" s="73">
        <v>2</v>
      </c>
      <c r="K2295" s="73">
        <v>1833</v>
      </c>
      <c r="L2295" s="73">
        <v>5</v>
      </c>
      <c r="M2295" s="73">
        <v>21</v>
      </c>
      <c r="N2295" s="73">
        <v>3</v>
      </c>
      <c r="O2295" s="73">
        <v>5</v>
      </c>
      <c r="P2295" s="73">
        <v>183</v>
      </c>
      <c r="Q2295" s="73">
        <v>649</v>
      </c>
      <c r="R2295" s="73">
        <v>21</v>
      </c>
      <c r="S2295" s="73">
        <v>2</v>
      </c>
    </row>
    <row r="2296" spans="1:19">
      <c r="A2296" s="73">
        <v>2295</v>
      </c>
      <c r="C2296" s="73" t="s">
        <v>5103</v>
      </c>
      <c r="E2296" s="73">
        <v>4</v>
      </c>
      <c r="G2296" s="73">
        <v>100</v>
      </c>
      <c r="H2296" s="73">
        <v>1831</v>
      </c>
      <c r="I2296" s="73">
        <v>2</v>
      </c>
      <c r="J2296" s="73">
        <v>3</v>
      </c>
      <c r="K2296" s="73">
        <v>1834</v>
      </c>
      <c r="N2296" s="73">
        <v>3</v>
      </c>
      <c r="O2296" s="73">
        <v>5</v>
      </c>
      <c r="P2296" s="73">
        <v>183</v>
      </c>
      <c r="S2296" s="73">
        <v>3</v>
      </c>
    </row>
    <row r="2297" spans="1:19">
      <c r="A2297" s="73">
        <v>2296</v>
      </c>
      <c r="C2297" s="73" t="s">
        <v>5104</v>
      </c>
      <c r="E2297" s="73">
        <v>2</v>
      </c>
      <c r="H2297" s="73">
        <v>1831</v>
      </c>
      <c r="K2297" s="73">
        <v>1840</v>
      </c>
      <c r="N2297" s="73">
        <v>2</v>
      </c>
      <c r="O2297" s="73">
        <v>5</v>
      </c>
      <c r="P2297" s="73">
        <v>183</v>
      </c>
      <c r="S2297" s="73">
        <v>9</v>
      </c>
    </row>
    <row r="2298" spans="1:19">
      <c r="A2298" s="73">
        <v>2297</v>
      </c>
      <c r="B2298" s="73" t="s">
        <v>5105</v>
      </c>
      <c r="C2298" s="73" t="s">
        <v>5106</v>
      </c>
      <c r="E2298" s="73">
        <v>2</v>
      </c>
      <c r="G2298" s="73">
        <v>500</v>
      </c>
      <c r="H2298" s="73">
        <v>1831</v>
      </c>
      <c r="K2298" s="73">
        <v>1831</v>
      </c>
      <c r="N2298" s="73">
        <v>1</v>
      </c>
      <c r="O2298" s="73">
        <v>5</v>
      </c>
      <c r="P2298" s="73">
        <v>183</v>
      </c>
      <c r="S2298" s="73">
        <v>0</v>
      </c>
    </row>
    <row r="2299" spans="1:19">
      <c r="A2299" s="73">
        <v>2298</v>
      </c>
      <c r="B2299" s="73" t="s">
        <v>5107</v>
      </c>
      <c r="C2299" s="73" t="s">
        <v>5108</v>
      </c>
      <c r="E2299" s="73">
        <v>5</v>
      </c>
      <c r="H2299" s="73">
        <v>1831</v>
      </c>
      <c r="K2299" s="73">
        <v>1845</v>
      </c>
      <c r="N2299" s="73">
        <v>1</v>
      </c>
      <c r="O2299" s="73">
        <v>5</v>
      </c>
      <c r="P2299" s="73">
        <v>183</v>
      </c>
      <c r="S2299" s="73">
        <v>14</v>
      </c>
    </row>
    <row r="2300" spans="1:19">
      <c r="A2300" s="73">
        <v>2299</v>
      </c>
      <c r="C2300" s="73" t="s">
        <v>5109</v>
      </c>
      <c r="E2300" s="73">
        <v>2</v>
      </c>
      <c r="G2300" s="73">
        <v>3000</v>
      </c>
      <c r="H2300" s="73">
        <v>1831</v>
      </c>
      <c r="I2300" s="73">
        <v>2</v>
      </c>
      <c r="K2300" s="73">
        <v>1831</v>
      </c>
      <c r="N2300" s="73">
        <v>3</v>
      </c>
      <c r="O2300" s="73">
        <v>5</v>
      </c>
      <c r="P2300" s="73">
        <v>183</v>
      </c>
      <c r="S2300" s="73">
        <v>0</v>
      </c>
    </row>
    <row r="2301" spans="1:19">
      <c r="A2301" s="73">
        <v>2300</v>
      </c>
      <c r="B2301" s="73" t="s">
        <v>5110</v>
      </c>
      <c r="C2301" s="73" t="s">
        <v>5111</v>
      </c>
      <c r="E2301" s="73">
        <v>2</v>
      </c>
      <c r="H2301" s="73">
        <v>1831</v>
      </c>
      <c r="K2301" s="73">
        <v>1837</v>
      </c>
      <c r="N2301" s="73">
        <v>4</v>
      </c>
      <c r="O2301" s="73">
        <v>5</v>
      </c>
      <c r="P2301" s="73">
        <v>183</v>
      </c>
      <c r="S2301" s="73">
        <v>6</v>
      </c>
    </row>
    <row r="2302" spans="1:19">
      <c r="A2302" s="73">
        <v>2301</v>
      </c>
      <c r="B2302" s="73" t="s">
        <v>5112</v>
      </c>
      <c r="C2302" s="73" t="s">
        <v>5113</v>
      </c>
      <c r="E2302" s="73">
        <v>3</v>
      </c>
      <c r="F2302" s="73">
        <v>18000</v>
      </c>
      <c r="G2302" s="73">
        <v>18000</v>
      </c>
      <c r="H2302" s="73">
        <v>1831</v>
      </c>
      <c r="I2302" s="73">
        <v>2</v>
      </c>
      <c r="K2302" s="73">
        <v>1833</v>
      </c>
      <c r="L2302" s="73">
        <v>5</v>
      </c>
      <c r="M2302" s="73">
        <v>3</v>
      </c>
      <c r="N2302" s="73">
        <v>5</v>
      </c>
      <c r="O2302" s="73">
        <v>5</v>
      </c>
      <c r="P2302" s="73">
        <v>183</v>
      </c>
      <c r="R2302" s="73">
        <v>27</v>
      </c>
      <c r="S2302" s="73">
        <v>2</v>
      </c>
    </row>
    <row r="2303" spans="1:19">
      <c r="A2303" s="73">
        <v>2302</v>
      </c>
      <c r="C2303" s="73" t="s">
        <v>5114</v>
      </c>
      <c r="E2303" s="73">
        <v>2</v>
      </c>
      <c r="H2303" s="73">
        <v>1831</v>
      </c>
      <c r="K2303" s="73">
        <v>1831</v>
      </c>
      <c r="N2303" s="73">
        <v>6</v>
      </c>
      <c r="O2303" s="73">
        <v>5</v>
      </c>
      <c r="P2303" s="73">
        <v>183</v>
      </c>
      <c r="S2303" s="73">
        <v>0</v>
      </c>
    </row>
    <row r="2304" spans="1:19">
      <c r="A2304" s="73">
        <v>2303</v>
      </c>
      <c r="C2304" s="73" t="s">
        <v>5115</v>
      </c>
      <c r="E2304" s="73">
        <v>2</v>
      </c>
      <c r="H2304" s="73">
        <v>1831</v>
      </c>
      <c r="K2304" s="73">
        <v>1841</v>
      </c>
      <c r="N2304" s="73">
        <v>7</v>
      </c>
      <c r="O2304" s="73">
        <v>5</v>
      </c>
      <c r="P2304" s="73">
        <v>183</v>
      </c>
      <c r="S2304" s="73">
        <v>10</v>
      </c>
    </row>
    <row r="2305" spans="1:19">
      <c r="A2305" s="73">
        <v>2304</v>
      </c>
      <c r="B2305" s="73" t="s">
        <v>5116</v>
      </c>
      <c r="C2305" s="73" t="s">
        <v>5117</v>
      </c>
      <c r="E2305" s="73">
        <v>2</v>
      </c>
      <c r="G2305" s="73">
        <v>22000</v>
      </c>
      <c r="H2305" s="73">
        <v>1831</v>
      </c>
      <c r="K2305" s="73">
        <v>1834</v>
      </c>
      <c r="N2305" s="73">
        <v>11</v>
      </c>
      <c r="O2305" s="73">
        <v>5</v>
      </c>
      <c r="P2305" s="73">
        <v>183</v>
      </c>
      <c r="S2305" s="73">
        <v>3</v>
      </c>
    </row>
    <row r="2306" spans="1:19">
      <c r="A2306" s="73">
        <v>2305</v>
      </c>
      <c r="C2306" s="73" t="s">
        <v>5118</v>
      </c>
      <c r="E2306" s="73">
        <v>2</v>
      </c>
      <c r="F2306" s="73">
        <v>4000</v>
      </c>
      <c r="G2306" s="73">
        <v>4000</v>
      </c>
      <c r="H2306" s="73">
        <v>1832</v>
      </c>
      <c r="I2306" s="73">
        <v>1</v>
      </c>
      <c r="J2306" s="73">
        <v>2</v>
      </c>
      <c r="K2306" s="73">
        <v>1834</v>
      </c>
      <c r="N2306" s="73">
        <v>1</v>
      </c>
      <c r="O2306" s="73">
        <v>5</v>
      </c>
      <c r="P2306" s="73">
        <v>183</v>
      </c>
      <c r="S2306" s="73">
        <v>2</v>
      </c>
    </row>
    <row r="2307" spans="1:19">
      <c r="A2307" s="73">
        <v>2306</v>
      </c>
      <c r="B2307" s="73" t="s">
        <v>5119</v>
      </c>
      <c r="C2307" s="73" t="s">
        <v>5120</v>
      </c>
      <c r="E2307" s="73">
        <v>3</v>
      </c>
      <c r="G2307" s="73">
        <v>8000</v>
      </c>
      <c r="H2307" s="73">
        <v>1832</v>
      </c>
      <c r="I2307" s="73">
        <v>5</v>
      </c>
      <c r="K2307" s="73">
        <v>1832</v>
      </c>
      <c r="L2307" s="73">
        <v>8</v>
      </c>
      <c r="M2307" s="73">
        <v>3</v>
      </c>
      <c r="N2307" s="73">
        <v>1</v>
      </c>
      <c r="O2307" s="73">
        <v>5</v>
      </c>
      <c r="P2307" s="73">
        <v>183</v>
      </c>
      <c r="R2307" s="73">
        <v>3</v>
      </c>
      <c r="S2307" s="73">
        <v>0</v>
      </c>
    </row>
    <row r="2308" spans="1:19">
      <c r="A2308" s="73">
        <v>2307</v>
      </c>
      <c r="B2308" s="73" t="s">
        <v>5121</v>
      </c>
      <c r="C2308" s="73" t="s">
        <v>5122</v>
      </c>
      <c r="E2308" s="73">
        <v>2</v>
      </c>
      <c r="H2308" s="73">
        <v>1832</v>
      </c>
      <c r="K2308" s="73">
        <v>1839</v>
      </c>
      <c r="N2308" s="73">
        <v>4</v>
      </c>
      <c r="O2308" s="73">
        <v>5</v>
      </c>
      <c r="P2308" s="73">
        <v>183</v>
      </c>
      <c r="S2308" s="73">
        <v>7</v>
      </c>
    </row>
    <row r="2309" spans="1:19">
      <c r="A2309" s="73">
        <v>2308</v>
      </c>
      <c r="C2309" s="73" t="s">
        <v>5123</v>
      </c>
      <c r="E2309" s="73">
        <v>2</v>
      </c>
      <c r="H2309" s="73">
        <v>1832</v>
      </c>
      <c r="I2309" s="73">
        <v>10</v>
      </c>
      <c r="J2309" s="73">
        <v>31</v>
      </c>
      <c r="K2309" s="73">
        <v>1833</v>
      </c>
      <c r="L2309" s="73">
        <v>1</v>
      </c>
      <c r="M2309" s="73">
        <v>15</v>
      </c>
      <c r="N2309" s="73">
        <v>4</v>
      </c>
      <c r="O2309" s="73">
        <v>5</v>
      </c>
      <c r="P2309" s="73">
        <v>183</v>
      </c>
      <c r="Q2309" s="73">
        <v>74</v>
      </c>
      <c r="R2309" s="73">
        <v>3</v>
      </c>
      <c r="S2309" s="73">
        <v>1</v>
      </c>
    </row>
    <row r="2310" spans="1:19">
      <c r="A2310" s="73">
        <v>2309</v>
      </c>
      <c r="C2310" s="73" t="s">
        <v>5124</v>
      </c>
      <c r="E2310" s="73">
        <v>3</v>
      </c>
      <c r="H2310" s="73">
        <v>1832</v>
      </c>
      <c r="K2310" s="73">
        <v>1834</v>
      </c>
      <c r="N2310" s="73">
        <v>6</v>
      </c>
      <c r="O2310" s="73">
        <v>5</v>
      </c>
      <c r="P2310" s="73">
        <v>183</v>
      </c>
      <c r="S2310" s="73">
        <v>2</v>
      </c>
    </row>
    <row r="2311" spans="1:19">
      <c r="A2311" s="73">
        <v>2310</v>
      </c>
      <c r="C2311" s="73" t="s">
        <v>5125</v>
      </c>
      <c r="E2311" s="73">
        <v>2</v>
      </c>
      <c r="H2311" s="73">
        <v>1832</v>
      </c>
      <c r="K2311" s="73">
        <v>1837</v>
      </c>
      <c r="L2311" s="73">
        <v>4</v>
      </c>
      <c r="N2311" s="73">
        <v>6</v>
      </c>
      <c r="O2311" s="73">
        <v>5</v>
      </c>
      <c r="P2311" s="73">
        <v>183</v>
      </c>
      <c r="S2311" s="73">
        <v>5</v>
      </c>
    </row>
    <row r="2312" spans="1:19">
      <c r="A2312" s="73">
        <v>2311</v>
      </c>
      <c r="C2312" s="73" t="s">
        <v>5126</v>
      </c>
      <c r="E2312" s="73">
        <v>2</v>
      </c>
      <c r="H2312" s="73">
        <v>1832</v>
      </c>
      <c r="K2312" s="73">
        <v>1832</v>
      </c>
      <c r="N2312" s="73">
        <v>7</v>
      </c>
      <c r="O2312" s="73">
        <v>5</v>
      </c>
      <c r="P2312" s="73">
        <v>183</v>
      </c>
      <c r="S2312" s="73">
        <v>0</v>
      </c>
    </row>
    <row r="2313" spans="1:19">
      <c r="A2313" s="73">
        <v>2312</v>
      </c>
      <c r="C2313" s="73" t="s">
        <v>5127</v>
      </c>
      <c r="E2313" s="73">
        <v>2</v>
      </c>
      <c r="G2313" s="73">
        <v>1000</v>
      </c>
      <c r="H2313" s="73">
        <v>1833</v>
      </c>
      <c r="I2313" s="73">
        <v>4</v>
      </c>
      <c r="K2313" s="73">
        <v>1834</v>
      </c>
      <c r="L2313" s="73">
        <v>4</v>
      </c>
      <c r="N2313" s="73">
        <v>2</v>
      </c>
      <c r="O2313" s="73">
        <v>5</v>
      </c>
      <c r="P2313" s="73">
        <v>183</v>
      </c>
      <c r="R2313" s="73">
        <v>12</v>
      </c>
      <c r="S2313" s="73">
        <v>1</v>
      </c>
    </row>
    <row r="2314" spans="1:19">
      <c r="A2314" s="73">
        <v>2313</v>
      </c>
      <c r="B2314" s="73" t="s">
        <v>5128</v>
      </c>
      <c r="C2314" s="73" t="s">
        <v>5129</v>
      </c>
      <c r="E2314" s="73">
        <v>5</v>
      </c>
      <c r="F2314" s="73">
        <v>32650</v>
      </c>
      <c r="G2314" s="73">
        <v>32650</v>
      </c>
      <c r="H2314" s="73">
        <v>1833</v>
      </c>
      <c r="I2314" s="73">
        <v>10</v>
      </c>
      <c r="J2314" s="73">
        <v>4</v>
      </c>
      <c r="K2314" s="73">
        <v>1840</v>
      </c>
      <c r="L2314" s="73">
        <v>6</v>
      </c>
      <c r="M2314" s="73">
        <v>6</v>
      </c>
      <c r="N2314" s="73">
        <v>3</v>
      </c>
      <c r="O2314" s="73">
        <v>5</v>
      </c>
      <c r="P2314" s="73">
        <v>183</v>
      </c>
      <c r="Q2314" s="73">
        <v>2402</v>
      </c>
      <c r="R2314" s="73">
        <v>80</v>
      </c>
      <c r="S2314" s="73">
        <v>7</v>
      </c>
    </row>
    <row r="2315" spans="1:19">
      <c r="A2315" s="73">
        <v>2314</v>
      </c>
      <c r="C2315" s="73" t="s">
        <v>5130</v>
      </c>
      <c r="E2315" s="73">
        <v>2</v>
      </c>
      <c r="H2315" s="73">
        <v>1833</v>
      </c>
      <c r="K2315" s="73">
        <v>1833</v>
      </c>
      <c r="N2315" s="73">
        <v>4</v>
      </c>
      <c r="O2315" s="73">
        <v>5</v>
      </c>
      <c r="P2315" s="73">
        <v>183</v>
      </c>
      <c r="S2315" s="73">
        <v>0</v>
      </c>
    </row>
    <row r="2316" spans="1:19">
      <c r="A2316" s="73">
        <v>2315</v>
      </c>
      <c r="C2316" s="73" t="s">
        <v>5131</v>
      </c>
      <c r="E2316" s="73">
        <v>2</v>
      </c>
      <c r="H2316" s="73">
        <v>1833</v>
      </c>
      <c r="K2316" s="73">
        <v>1833</v>
      </c>
      <c r="N2316" s="73">
        <v>6</v>
      </c>
      <c r="O2316" s="73">
        <v>5</v>
      </c>
      <c r="P2316" s="73">
        <v>183</v>
      </c>
      <c r="S2316" s="73">
        <v>0</v>
      </c>
    </row>
    <row r="2317" spans="1:19">
      <c r="A2317" s="73">
        <v>2316</v>
      </c>
      <c r="C2317" s="73" t="s">
        <v>5132</v>
      </c>
      <c r="E2317" s="73">
        <v>2</v>
      </c>
      <c r="G2317" s="73">
        <v>500</v>
      </c>
      <c r="H2317" s="73">
        <v>1833</v>
      </c>
      <c r="K2317" s="73">
        <v>1833</v>
      </c>
      <c r="N2317" s="73">
        <v>8</v>
      </c>
      <c r="O2317" s="73">
        <v>5</v>
      </c>
      <c r="P2317" s="73">
        <v>183</v>
      </c>
      <c r="S2317" s="73">
        <v>0</v>
      </c>
    </row>
    <row r="2318" spans="1:19">
      <c r="A2318" s="73">
        <v>2317</v>
      </c>
      <c r="C2318" s="73" t="s">
        <v>5133</v>
      </c>
      <c r="E2318" s="73">
        <v>2</v>
      </c>
      <c r="G2318" s="73">
        <v>1000</v>
      </c>
      <c r="H2318" s="73">
        <v>1833</v>
      </c>
      <c r="K2318" s="73">
        <v>1836</v>
      </c>
      <c r="N2318" s="73">
        <v>8</v>
      </c>
      <c r="O2318" s="73">
        <v>5</v>
      </c>
      <c r="P2318" s="73">
        <v>183</v>
      </c>
      <c r="S2318" s="73">
        <v>3</v>
      </c>
    </row>
    <row r="2319" spans="1:19">
      <c r="A2319" s="73">
        <v>2318</v>
      </c>
      <c r="C2319" s="73" t="s">
        <v>5134</v>
      </c>
      <c r="E2319" s="73">
        <v>3</v>
      </c>
      <c r="H2319" s="73">
        <v>1833</v>
      </c>
      <c r="K2319" s="73">
        <v>1836</v>
      </c>
      <c r="N2319" s="73">
        <v>8</v>
      </c>
      <c r="O2319" s="73">
        <v>5</v>
      </c>
      <c r="P2319" s="73">
        <v>183</v>
      </c>
      <c r="S2319" s="73">
        <v>3</v>
      </c>
    </row>
    <row r="2320" spans="1:19">
      <c r="A2320" s="73">
        <v>2319</v>
      </c>
      <c r="C2320" s="73" t="s">
        <v>5135</v>
      </c>
      <c r="E2320" s="73">
        <v>2</v>
      </c>
      <c r="H2320" s="73">
        <v>1833</v>
      </c>
      <c r="K2320" s="73">
        <v>1834</v>
      </c>
      <c r="N2320" s="73">
        <v>10</v>
      </c>
      <c r="O2320" s="73">
        <v>5</v>
      </c>
      <c r="P2320" s="73">
        <v>183</v>
      </c>
      <c r="S2320" s="73">
        <v>1</v>
      </c>
    </row>
    <row r="2321" spans="1:19">
      <c r="A2321" s="73">
        <v>2320</v>
      </c>
      <c r="C2321" s="73" t="s">
        <v>5136</v>
      </c>
      <c r="E2321" s="73">
        <v>2</v>
      </c>
      <c r="G2321" s="73">
        <v>3000</v>
      </c>
      <c r="H2321" s="73">
        <v>1833</v>
      </c>
      <c r="K2321" s="73">
        <v>1839</v>
      </c>
      <c r="N2321" s="73">
        <v>11</v>
      </c>
      <c r="O2321" s="73">
        <v>5</v>
      </c>
      <c r="P2321" s="73">
        <v>183</v>
      </c>
      <c r="S2321" s="73">
        <v>6</v>
      </c>
    </row>
    <row r="2322" spans="1:19">
      <c r="A2322" s="73">
        <v>2321</v>
      </c>
      <c r="C2322" s="73" t="s">
        <v>5137</v>
      </c>
      <c r="E2322" s="73">
        <v>2</v>
      </c>
      <c r="G2322" s="73">
        <v>1000</v>
      </c>
      <c r="H2322" s="73">
        <v>1834</v>
      </c>
      <c r="K2322" s="73">
        <v>1834</v>
      </c>
      <c r="N2322" s="73">
        <v>5</v>
      </c>
      <c r="O2322" s="73">
        <v>5</v>
      </c>
      <c r="P2322" s="73">
        <v>183</v>
      </c>
      <c r="S2322" s="73">
        <v>0</v>
      </c>
    </row>
    <row r="2323" spans="1:19">
      <c r="A2323" s="73">
        <v>2322</v>
      </c>
      <c r="C2323" s="73" t="s">
        <v>5138</v>
      </c>
      <c r="E2323" s="73">
        <v>2</v>
      </c>
      <c r="G2323" s="73">
        <v>3000</v>
      </c>
      <c r="H2323" s="73">
        <v>1834</v>
      </c>
      <c r="I2323" s="73">
        <v>4</v>
      </c>
      <c r="J2323" s="73">
        <v>9</v>
      </c>
      <c r="K2323" s="73">
        <v>1834</v>
      </c>
      <c r="L2323" s="73">
        <v>4</v>
      </c>
      <c r="M2323" s="73">
        <v>14</v>
      </c>
      <c r="N2323" s="73">
        <v>3</v>
      </c>
      <c r="O2323" s="73">
        <v>5</v>
      </c>
      <c r="P2323" s="73">
        <v>183</v>
      </c>
      <c r="Q2323" s="73">
        <v>5</v>
      </c>
      <c r="R2323" s="73">
        <v>0</v>
      </c>
      <c r="S2323" s="73">
        <v>0</v>
      </c>
    </row>
    <row r="2324" spans="1:19">
      <c r="A2324" s="73">
        <v>2323</v>
      </c>
      <c r="C2324" s="73" t="s">
        <v>5139</v>
      </c>
      <c r="E2324" s="73">
        <v>4</v>
      </c>
      <c r="G2324" s="73">
        <v>700</v>
      </c>
      <c r="H2324" s="73">
        <v>1834</v>
      </c>
      <c r="I2324" s="73">
        <v>4</v>
      </c>
      <c r="K2324" s="73">
        <v>1834</v>
      </c>
      <c r="L2324" s="73">
        <v>5</v>
      </c>
      <c r="N2324" s="73">
        <v>3</v>
      </c>
      <c r="O2324" s="73">
        <v>5</v>
      </c>
      <c r="P2324" s="73">
        <v>183</v>
      </c>
      <c r="R2324" s="73">
        <v>1</v>
      </c>
      <c r="S2324" s="73">
        <v>0</v>
      </c>
    </row>
    <row r="2325" spans="1:19">
      <c r="A2325" s="73">
        <v>2324</v>
      </c>
      <c r="C2325" s="73" t="s">
        <v>5140</v>
      </c>
      <c r="E2325" s="73">
        <v>4</v>
      </c>
      <c r="G2325" s="73">
        <v>500</v>
      </c>
      <c r="H2325" s="73">
        <v>1834</v>
      </c>
      <c r="I2325" s="73">
        <v>12</v>
      </c>
      <c r="J2325" s="73">
        <v>2</v>
      </c>
      <c r="K2325" s="73">
        <v>1835</v>
      </c>
      <c r="L2325" s="73">
        <v>5</v>
      </c>
      <c r="N2325" s="73">
        <v>8</v>
      </c>
      <c r="O2325" s="73">
        <v>5</v>
      </c>
      <c r="P2325" s="73">
        <v>183</v>
      </c>
      <c r="R2325" s="73">
        <v>5</v>
      </c>
      <c r="S2325" s="73">
        <v>1</v>
      </c>
    </row>
    <row r="2326" spans="1:19">
      <c r="A2326" s="73">
        <v>2325</v>
      </c>
      <c r="C2326" s="73" t="s">
        <v>5141</v>
      </c>
      <c r="E2326" s="73">
        <v>2</v>
      </c>
      <c r="H2326" s="73">
        <v>1834</v>
      </c>
      <c r="I2326" s="73">
        <v>12</v>
      </c>
      <c r="J2326" s="73">
        <v>21</v>
      </c>
      <c r="K2326" s="73">
        <v>1835</v>
      </c>
      <c r="L2326" s="73">
        <v>9</v>
      </c>
      <c r="N2326" s="73">
        <v>8</v>
      </c>
      <c r="O2326" s="73">
        <v>5</v>
      </c>
      <c r="P2326" s="73">
        <v>183</v>
      </c>
      <c r="R2326" s="73">
        <v>9</v>
      </c>
      <c r="S2326" s="73">
        <v>1</v>
      </c>
    </row>
    <row r="2327" spans="1:19">
      <c r="A2327" s="73">
        <v>2326</v>
      </c>
      <c r="C2327" s="73" t="s">
        <v>5142</v>
      </c>
      <c r="E2327" s="73">
        <v>2</v>
      </c>
      <c r="F2327" s="73">
        <v>16000</v>
      </c>
      <c r="G2327" s="73">
        <v>16000</v>
      </c>
      <c r="H2327" s="73">
        <v>1834</v>
      </c>
      <c r="I2327" s="73">
        <v>5</v>
      </c>
      <c r="K2327" s="73">
        <v>1834</v>
      </c>
      <c r="L2327" s="73">
        <v>7</v>
      </c>
      <c r="N2327" s="73">
        <v>10</v>
      </c>
      <c r="O2327" s="73">
        <v>5</v>
      </c>
      <c r="P2327" s="73">
        <v>183</v>
      </c>
      <c r="R2327" s="73">
        <v>2</v>
      </c>
      <c r="S2327" s="73">
        <v>0</v>
      </c>
    </row>
    <row r="2328" spans="1:19">
      <c r="A2328" s="73">
        <v>2327</v>
      </c>
      <c r="C2328" s="73" t="s">
        <v>5143</v>
      </c>
      <c r="E2328" s="73">
        <v>2</v>
      </c>
      <c r="H2328" s="73">
        <v>1835</v>
      </c>
      <c r="K2328" s="73">
        <v>1837</v>
      </c>
      <c r="L2328" s="73">
        <v>6</v>
      </c>
      <c r="M2328" s="73">
        <v>1</v>
      </c>
      <c r="N2328" s="73">
        <v>6</v>
      </c>
      <c r="O2328" s="73">
        <v>5</v>
      </c>
      <c r="P2328" s="73">
        <v>183</v>
      </c>
      <c r="S2328" s="73">
        <v>2</v>
      </c>
    </row>
    <row r="2329" spans="1:19">
      <c r="A2329" s="73">
        <v>2328</v>
      </c>
      <c r="B2329" s="73" t="s">
        <v>5144</v>
      </c>
      <c r="C2329" s="73" t="s">
        <v>5145</v>
      </c>
      <c r="E2329" s="73">
        <v>2</v>
      </c>
      <c r="F2329" s="73">
        <v>2200</v>
      </c>
      <c r="G2329" s="73">
        <v>3200</v>
      </c>
      <c r="H2329" s="73">
        <v>1835</v>
      </c>
      <c r="I2329" s="73">
        <v>6</v>
      </c>
      <c r="J2329" s="73">
        <v>30</v>
      </c>
      <c r="K2329" s="73">
        <v>1836</v>
      </c>
      <c r="L2329" s="73">
        <v>4</v>
      </c>
      <c r="M2329" s="73">
        <v>21</v>
      </c>
      <c r="N2329" s="73">
        <v>1</v>
      </c>
      <c r="O2329" s="73">
        <v>5</v>
      </c>
      <c r="P2329" s="73">
        <v>183</v>
      </c>
      <c r="Q2329" s="73">
        <v>291</v>
      </c>
      <c r="R2329" s="73">
        <v>10</v>
      </c>
      <c r="S2329" s="73">
        <v>1</v>
      </c>
    </row>
    <row r="2330" spans="1:19">
      <c r="A2330" s="73">
        <v>2329</v>
      </c>
      <c r="B2330" s="73" t="s">
        <v>5146</v>
      </c>
      <c r="C2330" s="73" t="s">
        <v>5147</v>
      </c>
      <c r="E2330" s="73">
        <v>2</v>
      </c>
      <c r="H2330" s="73">
        <v>1835</v>
      </c>
      <c r="I2330" s="73">
        <v>7</v>
      </c>
      <c r="J2330" s="73">
        <v>7</v>
      </c>
      <c r="K2330" s="73">
        <v>1835</v>
      </c>
      <c r="N2330" s="73">
        <v>2</v>
      </c>
      <c r="O2330" s="73">
        <v>5</v>
      </c>
      <c r="P2330" s="73">
        <v>183</v>
      </c>
      <c r="S2330" s="73">
        <v>0</v>
      </c>
    </row>
    <row r="2331" spans="1:19">
      <c r="A2331" s="73">
        <v>2330</v>
      </c>
      <c r="C2331" s="73" t="s">
        <v>5148</v>
      </c>
      <c r="E2331" s="73">
        <v>2</v>
      </c>
      <c r="G2331" s="73">
        <v>1000</v>
      </c>
      <c r="H2331" s="73">
        <v>1835</v>
      </c>
      <c r="I2331" s="73">
        <v>9</v>
      </c>
      <c r="K2331" s="73">
        <v>1845</v>
      </c>
      <c r="L2331" s="73">
        <v>3</v>
      </c>
      <c r="N2331" s="73">
        <v>2</v>
      </c>
      <c r="O2331" s="73">
        <v>5</v>
      </c>
      <c r="P2331" s="73">
        <v>183</v>
      </c>
      <c r="R2331" s="73">
        <v>114</v>
      </c>
      <c r="S2331" s="73">
        <v>10</v>
      </c>
    </row>
    <row r="2332" spans="1:19">
      <c r="A2332" s="73">
        <v>2331</v>
      </c>
      <c r="C2332" s="73" t="s">
        <v>5149</v>
      </c>
      <c r="E2332" s="73">
        <v>4</v>
      </c>
      <c r="G2332" s="73">
        <v>1100</v>
      </c>
      <c r="H2332" s="73">
        <v>1835</v>
      </c>
      <c r="K2332" s="73">
        <v>1846</v>
      </c>
      <c r="N2332" s="73">
        <v>4</v>
      </c>
      <c r="O2332" s="73">
        <v>5</v>
      </c>
      <c r="P2332" s="73">
        <v>183</v>
      </c>
      <c r="S2332" s="73">
        <v>11</v>
      </c>
    </row>
    <row r="2333" spans="1:19">
      <c r="A2333" s="73">
        <v>2332</v>
      </c>
      <c r="C2333" s="73" t="s">
        <v>5150</v>
      </c>
      <c r="E2333" s="73">
        <v>2</v>
      </c>
      <c r="H2333" s="73">
        <v>1835</v>
      </c>
      <c r="K2333" s="73">
        <v>1835</v>
      </c>
      <c r="N2333" s="73">
        <v>6</v>
      </c>
      <c r="O2333" s="73">
        <v>5</v>
      </c>
      <c r="P2333" s="73">
        <v>183</v>
      </c>
      <c r="S2333" s="73">
        <v>0</v>
      </c>
    </row>
    <row r="2334" spans="1:19">
      <c r="A2334" s="73">
        <v>2333</v>
      </c>
      <c r="C2334" s="73" t="s">
        <v>5151</v>
      </c>
      <c r="E2334" s="73">
        <v>2</v>
      </c>
      <c r="H2334" s="73">
        <v>1835</v>
      </c>
      <c r="K2334" s="73">
        <v>1835</v>
      </c>
      <c r="N2334" s="73">
        <v>7</v>
      </c>
      <c r="O2334" s="73">
        <v>5</v>
      </c>
      <c r="P2334" s="73">
        <v>183</v>
      </c>
      <c r="S2334" s="73">
        <v>0</v>
      </c>
    </row>
    <row r="2335" spans="1:19">
      <c r="A2335" s="73">
        <v>2334</v>
      </c>
      <c r="B2335" s="73" t="s">
        <v>5152</v>
      </c>
      <c r="C2335" s="73" t="s">
        <v>5153</v>
      </c>
      <c r="E2335" s="73">
        <v>5</v>
      </c>
      <c r="G2335" s="73">
        <v>2000</v>
      </c>
      <c r="H2335" s="73">
        <v>1836</v>
      </c>
      <c r="I2335" s="73">
        <v>7</v>
      </c>
      <c r="K2335" s="73">
        <v>1839</v>
      </c>
      <c r="L2335" s="73">
        <v>1</v>
      </c>
      <c r="M2335" s="73">
        <v>20</v>
      </c>
      <c r="N2335" s="73">
        <v>2</v>
      </c>
      <c r="O2335" s="73">
        <v>5</v>
      </c>
      <c r="P2335" s="73">
        <v>183</v>
      </c>
      <c r="R2335" s="73">
        <v>30</v>
      </c>
      <c r="S2335" s="73">
        <v>3</v>
      </c>
    </row>
    <row r="2336" spans="1:19">
      <c r="A2336" s="73">
        <v>2335</v>
      </c>
      <c r="C2336" s="73" t="s">
        <v>5154</v>
      </c>
      <c r="E2336" s="73">
        <v>5</v>
      </c>
      <c r="G2336" s="73">
        <v>10000</v>
      </c>
      <c r="H2336" s="73">
        <v>1836</v>
      </c>
      <c r="K2336" s="73">
        <v>1840</v>
      </c>
      <c r="L2336" s="73">
        <v>10</v>
      </c>
      <c r="N2336" s="73">
        <v>2</v>
      </c>
      <c r="O2336" s="73">
        <v>5</v>
      </c>
      <c r="P2336" s="73">
        <v>183</v>
      </c>
      <c r="S2336" s="73">
        <v>4</v>
      </c>
    </row>
    <row r="2337" spans="1:19">
      <c r="A2337" s="73">
        <v>2336</v>
      </c>
      <c r="C2337" s="73" t="s">
        <v>5155</v>
      </c>
      <c r="E2337" s="73">
        <v>2</v>
      </c>
      <c r="F2337" s="73">
        <v>1000</v>
      </c>
      <c r="G2337" s="73">
        <v>3000</v>
      </c>
      <c r="H2337" s="73">
        <v>1836</v>
      </c>
      <c r="K2337" s="73">
        <v>1837</v>
      </c>
      <c r="N2337" s="73">
        <v>4</v>
      </c>
      <c r="O2337" s="73">
        <v>5</v>
      </c>
      <c r="P2337" s="73">
        <v>183</v>
      </c>
      <c r="S2337" s="73">
        <v>1</v>
      </c>
    </row>
    <row r="2338" spans="1:19">
      <c r="A2338" s="73">
        <v>2337</v>
      </c>
      <c r="C2338" s="73" t="s">
        <v>5156</v>
      </c>
      <c r="E2338" s="73">
        <v>2</v>
      </c>
      <c r="H2338" s="73">
        <v>1836</v>
      </c>
      <c r="K2338" s="73">
        <v>1836</v>
      </c>
      <c r="N2338" s="73">
        <v>6</v>
      </c>
      <c r="O2338" s="73">
        <v>5</v>
      </c>
      <c r="P2338" s="73">
        <v>183</v>
      </c>
      <c r="S2338" s="73">
        <v>0</v>
      </c>
    </row>
    <row r="2339" spans="1:19">
      <c r="A2339" s="73">
        <v>2338</v>
      </c>
      <c r="C2339" s="73" t="s">
        <v>5157</v>
      </c>
      <c r="E2339" s="73">
        <v>2</v>
      </c>
      <c r="G2339" s="73">
        <v>1000</v>
      </c>
      <c r="H2339" s="73">
        <v>1836</v>
      </c>
      <c r="I2339" s="73">
        <v>8</v>
      </c>
      <c r="K2339" s="73">
        <v>1837</v>
      </c>
      <c r="L2339" s="73">
        <v>11</v>
      </c>
      <c r="N2339" s="73">
        <v>8</v>
      </c>
      <c r="O2339" s="73">
        <v>5</v>
      </c>
      <c r="P2339" s="73">
        <v>183</v>
      </c>
      <c r="R2339" s="73">
        <v>15</v>
      </c>
      <c r="S2339" s="73">
        <v>1</v>
      </c>
    </row>
    <row r="2340" spans="1:19">
      <c r="A2340" s="73">
        <v>2339</v>
      </c>
      <c r="C2340" s="73" t="s">
        <v>5158</v>
      </c>
      <c r="E2340" s="73">
        <v>2</v>
      </c>
      <c r="G2340" s="73">
        <v>1000</v>
      </c>
      <c r="H2340" s="73">
        <v>1837</v>
      </c>
      <c r="K2340" s="73">
        <v>1837</v>
      </c>
      <c r="N2340" s="73">
        <v>8</v>
      </c>
      <c r="O2340" s="73">
        <v>5</v>
      </c>
      <c r="P2340" s="73">
        <v>183</v>
      </c>
      <c r="S2340" s="73">
        <v>0</v>
      </c>
    </row>
    <row r="2341" spans="1:19">
      <c r="A2341" s="73">
        <v>2340</v>
      </c>
      <c r="B2341" s="73" t="s">
        <v>5159</v>
      </c>
      <c r="C2341" s="73" t="s">
        <v>5160</v>
      </c>
      <c r="E2341" s="73">
        <v>2</v>
      </c>
      <c r="H2341" s="73">
        <v>1837</v>
      </c>
      <c r="I2341" s="73">
        <v>12</v>
      </c>
      <c r="J2341" s="73">
        <v>5</v>
      </c>
      <c r="K2341" s="73">
        <v>1837</v>
      </c>
      <c r="L2341" s="73">
        <v>12</v>
      </c>
      <c r="M2341" s="73">
        <v>5</v>
      </c>
      <c r="N2341" s="73">
        <v>1</v>
      </c>
      <c r="O2341" s="73">
        <v>5</v>
      </c>
      <c r="P2341" s="73">
        <v>183</v>
      </c>
      <c r="Q2341" s="73">
        <v>0</v>
      </c>
      <c r="R2341" s="73">
        <v>0</v>
      </c>
      <c r="S2341" s="73">
        <v>0</v>
      </c>
    </row>
    <row r="2342" spans="1:19">
      <c r="A2342" s="73">
        <v>2341</v>
      </c>
      <c r="B2342" s="73" t="s">
        <v>5161</v>
      </c>
      <c r="C2342" s="73" t="s">
        <v>5162</v>
      </c>
      <c r="E2342" s="73">
        <v>2</v>
      </c>
      <c r="H2342" s="73">
        <v>1837</v>
      </c>
      <c r="I2342" s="73">
        <v>11</v>
      </c>
      <c r="K2342" s="73">
        <v>1837</v>
      </c>
      <c r="L2342" s="73">
        <v>11</v>
      </c>
      <c r="M2342" s="73">
        <v>24</v>
      </c>
      <c r="N2342" s="73">
        <v>1</v>
      </c>
      <c r="O2342" s="73">
        <v>5</v>
      </c>
      <c r="P2342" s="73">
        <v>183</v>
      </c>
      <c r="R2342" s="73">
        <v>0</v>
      </c>
      <c r="S2342" s="73">
        <v>0</v>
      </c>
    </row>
    <row r="2343" spans="1:19">
      <c r="A2343" s="73">
        <v>2342</v>
      </c>
      <c r="B2343" s="73" t="s">
        <v>5065</v>
      </c>
      <c r="C2343" s="73" t="s">
        <v>5163</v>
      </c>
      <c r="E2343" s="73">
        <v>3</v>
      </c>
      <c r="G2343" s="73">
        <v>4000</v>
      </c>
      <c r="H2343" s="73">
        <v>1837</v>
      </c>
      <c r="I2343" s="73">
        <v>10</v>
      </c>
      <c r="K2343" s="73">
        <v>1847</v>
      </c>
      <c r="L2343" s="73">
        <v>12</v>
      </c>
      <c r="M2343" s="73">
        <v>23</v>
      </c>
      <c r="N2343" s="73">
        <v>6</v>
      </c>
      <c r="O2343" s="73">
        <v>5</v>
      </c>
      <c r="P2343" s="73">
        <v>183</v>
      </c>
      <c r="R2343" s="73">
        <v>122</v>
      </c>
      <c r="S2343" s="73">
        <v>10</v>
      </c>
    </row>
    <row r="2344" spans="1:19">
      <c r="A2344" s="73">
        <v>2343</v>
      </c>
      <c r="C2344" s="73" t="s">
        <v>5164</v>
      </c>
      <c r="E2344" s="73">
        <v>2</v>
      </c>
      <c r="H2344" s="73">
        <v>1837</v>
      </c>
      <c r="I2344" s="73">
        <v>4</v>
      </c>
      <c r="K2344" s="73">
        <v>1837</v>
      </c>
      <c r="L2344" s="73">
        <v>4</v>
      </c>
      <c r="N2344" s="73">
        <v>10</v>
      </c>
      <c r="O2344" s="73">
        <v>5</v>
      </c>
      <c r="P2344" s="73">
        <v>183</v>
      </c>
      <c r="R2344" s="73">
        <v>0</v>
      </c>
      <c r="S2344" s="73">
        <v>0</v>
      </c>
    </row>
    <row r="2345" spans="1:19">
      <c r="A2345" s="73">
        <v>2344</v>
      </c>
      <c r="C2345" s="73" t="s">
        <v>5165</v>
      </c>
      <c r="E2345" s="73">
        <v>3</v>
      </c>
      <c r="G2345" s="73">
        <v>1000</v>
      </c>
      <c r="H2345" s="73">
        <v>1837</v>
      </c>
      <c r="I2345" s="73">
        <v>11</v>
      </c>
      <c r="J2345" s="73">
        <v>23</v>
      </c>
      <c r="K2345" s="73">
        <v>1838</v>
      </c>
      <c r="L2345" s="73">
        <v>9</v>
      </c>
      <c r="M2345" s="73">
        <v>9</v>
      </c>
      <c r="N2345" s="73">
        <v>10</v>
      </c>
      <c r="O2345" s="73">
        <v>5</v>
      </c>
      <c r="P2345" s="73">
        <v>183</v>
      </c>
      <c r="Q2345" s="73">
        <v>286</v>
      </c>
      <c r="R2345" s="73">
        <v>10</v>
      </c>
      <c r="S2345" s="73">
        <v>1</v>
      </c>
    </row>
    <row r="2346" spans="1:19">
      <c r="A2346" s="73">
        <v>2345</v>
      </c>
      <c r="C2346" s="73" t="s">
        <v>5166</v>
      </c>
      <c r="E2346" s="73">
        <v>4</v>
      </c>
      <c r="G2346" s="73">
        <v>50000</v>
      </c>
      <c r="H2346" s="73">
        <v>1837</v>
      </c>
      <c r="K2346" s="73">
        <v>1860</v>
      </c>
      <c r="N2346" s="73">
        <v>11</v>
      </c>
      <c r="O2346" s="73">
        <v>5</v>
      </c>
      <c r="P2346" s="73">
        <v>183</v>
      </c>
      <c r="S2346" s="73">
        <v>23</v>
      </c>
    </row>
    <row r="2347" spans="1:19">
      <c r="A2347" s="73">
        <v>2346</v>
      </c>
      <c r="C2347" s="73" t="s">
        <v>5167</v>
      </c>
      <c r="D2347" s="73">
        <v>740</v>
      </c>
      <c r="E2347" s="73">
        <v>2</v>
      </c>
      <c r="H2347" s="73">
        <v>1837</v>
      </c>
      <c r="I2347" s="73">
        <v>2</v>
      </c>
      <c r="J2347" s="73">
        <v>19</v>
      </c>
      <c r="K2347" s="73">
        <v>1837</v>
      </c>
      <c r="L2347" s="73">
        <v>2</v>
      </c>
      <c r="M2347" s="73">
        <v>19</v>
      </c>
      <c r="N2347" s="73">
        <v>12</v>
      </c>
      <c r="O2347" s="73">
        <v>5</v>
      </c>
      <c r="P2347" s="73">
        <v>183</v>
      </c>
      <c r="Q2347" s="73">
        <v>0</v>
      </c>
      <c r="R2347" s="73">
        <v>0</v>
      </c>
      <c r="S2347" s="73">
        <v>0</v>
      </c>
    </row>
    <row r="2348" spans="1:19">
      <c r="A2348" s="73">
        <v>2347</v>
      </c>
      <c r="B2348" s="73" t="s">
        <v>5168</v>
      </c>
      <c r="C2348" s="73" t="s">
        <v>5169</v>
      </c>
      <c r="E2348" s="73">
        <v>3</v>
      </c>
      <c r="F2348" s="73">
        <v>15000</v>
      </c>
      <c r="G2348" s="73">
        <v>16000</v>
      </c>
      <c r="H2348" s="73">
        <v>1838</v>
      </c>
      <c r="I2348" s="73">
        <v>2</v>
      </c>
      <c r="K2348" s="73">
        <v>1840</v>
      </c>
      <c r="L2348" s="73">
        <v>2</v>
      </c>
      <c r="N2348" s="73">
        <v>8</v>
      </c>
      <c r="O2348" s="73">
        <v>5</v>
      </c>
      <c r="P2348" s="73">
        <v>183</v>
      </c>
      <c r="R2348" s="73">
        <v>24</v>
      </c>
      <c r="S2348" s="73">
        <v>2</v>
      </c>
    </row>
    <row r="2349" spans="1:19">
      <c r="A2349" s="73">
        <v>2348</v>
      </c>
      <c r="C2349" s="73" t="s">
        <v>5170</v>
      </c>
      <c r="E2349" s="73">
        <v>2</v>
      </c>
      <c r="G2349" s="73">
        <v>100</v>
      </c>
      <c r="H2349" s="73">
        <v>1838</v>
      </c>
      <c r="K2349" s="73">
        <v>1838</v>
      </c>
      <c r="N2349" s="73">
        <v>4</v>
      </c>
      <c r="O2349" s="73">
        <v>5</v>
      </c>
      <c r="P2349" s="73">
        <v>183</v>
      </c>
      <c r="S2349" s="73">
        <v>0</v>
      </c>
    </row>
    <row r="2350" spans="1:19">
      <c r="A2350" s="73">
        <v>2349</v>
      </c>
      <c r="C2350" s="73" t="s">
        <v>5171</v>
      </c>
      <c r="E2350" s="73">
        <v>2</v>
      </c>
      <c r="G2350" s="73">
        <v>2000</v>
      </c>
      <c r="H2350" s="73">
        <v>1838</v>
      </c>
      <c r="I2350" s="73">
        <v>4</v>
      </c>
      <c r="K2350" s="73">
        <v>1839</v>
      </c>
      <c r="L2350" s="73">
        <v>3</v>
      </c>
      <c r="M2350" s="73">
        <v>9</v>
      </c>
      <c r="N2350" s="73">
        <v>1</v>
      </c>
      <c r="O2350" s="73">
        <v>5</v>
      </c>
      <c r="P2350" s="73">
        <v>183</v>
      </c>
      <c r="R2350" s="73">
        <v>11</v>
      </c>
      <c r="S2350" s="73">
        <v>1</v>
      </c>
    </row>
    <row r="2351" spans="1:19">
      <c r="A2351" s="73">
        <v>2350</v>
      </c>
      <c r="C2351" s="73" t="s">
        <v>5172</v>
      </c>
      <c r="E2351" s="73">
        <v>2</v>
      </c>
      <c r="G2351" s="73">
        <v>20000</v>
      </c>
      <c r="H2351" s="73">
        <v>1838</v>
      </c>
      <c r="K2351" s="73">
        <v>1845</v>
      </c>
      <c r="N2351" s="73">
        <v>11</v>
      </c>
      <c r="O2351" s="73">
        <v>5</v>
      </c>
      <c r="P2351" s="73">
        <v>183</v>
      </c>
      <c r="S2351" s="73">
        <v>7</v>
      </c>
    </row>
    <row r="2352" spans="1:19">
      <c r="A2352" s="73">
        <v>2351</v>
      </c>
      <c r="C2352" s="73" t="s">
        <v>5173</v>
      </c>
      <c r="E2352" s="73">
        <v>2</v>
      </c>
      <c r="G2352" s="73">
        <v>6000</v>
      </c>
      <c r="H2352" s="73">
        <v>1839</v>
      </c>
      <c r="K2352" s="73">
        <v>1840</v>
      </c>
      <c r="N2352" s="73">
        <v>1</v>
      </c>
      <c r="O2352" s="73">
        <v>5</v>
      </c>
      <c r="P2352" s="73">
        <v>183</v>
      </c>
      <c r="S2352" s="73">
        <v>1</v>
      </c>
    </row>
    <row r="2353" spans="1:19">
      <c r="A2353" s="73">
        <v>2352</v>
      </c>
      <c r="B2353" s="73" t="s">
        <v>5174</v>
      </c>
      <c r="C2353" s="73" t="s">
        <v>5175</v>
      </c>
      <c r="E2353" s="73">
        <v>2</v>
      </c>
      <c r="G2353" s="73">
        <v>20000</v>
      </c>
      <c r="H2353" s="73">
        <v>1839</v>
      </c>
      <c r="K2353" s="73">
        <v>1845</v>
      </c>
      <c r="N2353" s="73">
        <v>5</v>
      </c>
      <c r="O2353" s="73">
        <v>5</v>
      </c>
      <c r="P2353" s="73">
        <v>183</v>
      </c>
      <c r="S2353" s="73">
        <v>6</v>
      </c>
    </row>
    <row r="2354" spans="1:19">
      <c r="A2354" s="73">
        <v>2353</v>
      </c>
      <c r="B2354" s="73" t="s">
        <v>5176</v>
      </c>
      <c r="C2354" s="73" t="s">
        <v>5177</v>
      </c>
      <c r="E2354" s="73">
        <v>6</v>
      </c>
      <c r="F2354" s="73">
        <v>12000</v>
      </c>
      <c r="G2354" s="73">
        <v>12000</v>
      </c>
      <c r="H2354" s="73">
        <v>1839</v>
      </c>
      <c r="I2354" s="73">
        <v>4</v>
      </c>
      <c r="J2354" s="73">
        <v>21</v>
      </c>
      <c r="K2354" s="73">
        <v>1840</v>
      </c>
      <c r="L2354" s="73">
        <v>11</v>
      </c>
      <c r="M2354" s="73">
        <v>27</v>
      </c>
      <c r="N2354" s="73">
        <v>5</v>
      </c>
      <c r="O2354" s="73">
        <v>5</v>
      </c>
      <c r="P2354" s="73">
        <v>183</v>
      </c>
      <c r="Q2354" s="73">
        <v>576</v>
      </c>
      <c r="R2354" s="73">
        <v>19</v>
      </c>
      <c r="S2354" s="73">
        <v>1</v>
      </c>
    </row>
    <row r="2355" spans="1:19">
      <c r="A2355" s="73">
        <v>2354</v>
      </c>
      <c r="B2355" s="73" t="s">
        <v>5178</v>
      </c>
      <c r="C2355" s="73" t="s">
        <v>5179</v>
      </c>
      <c r="E2355" s="73">
        <v>2</v>
      </c>
      <c r="F2355" s="73">
        <v>5000</v>
      </c>
      <c r="G2355" s="73">
        <v>5000</v>
      </c>
      <c r="H2355" s="73">
        <v>1839</v>
      </c>
      <c r="K2355" s="73">
        <v>1840</v>
      </c>
      <c r="N2355" s="73">
        <v>9</v>
      </c>
      <c r="O2355" s="73">
        <v>5</v>
      </c>
      <c r="P2355" s="73">
        <v>183</v>
      </c>
      <c r="S2355" s="73">
        <v>1</v>
      </c>
    </row>
    <row r="2356" spans="1:19">
      <c r="A2356" s="73">
        <v>2355</v>
      </c>
      <c r="B2356" s="73" t="s">
        <v>5180</v>
      </c>
      <c r="C2356" s="73" t="s">
        <v>5181</v>
      </c>
      <c r="E2356" s="73">
        <v>3</v>
      </c>
      <c r="F2356" s="73">
        <v>11000</v>
      </c>
      <c r="G2356" s="73">
        <v>12000</v>
      </c>
      <c r="H2356" s="73">
        <v>1839</v>
      </c>
      <c r="I2356" s="73">
        <v>7</v>
      </c>
      <c r="K2356" s="73">
        <v>1842</v>
      </c>
      <c r="L2356" s="73">
        <v>8</v>
      </c>
      <c r="M2356" s="73">
        <v>29</v>
      </c>
      <c r="N2356" s="73">
        <v>12</v>
      </c>
      <c r="O2356" s="73">
        <v>5</v>
      </c>
      <c r="P2356" s="73">
        <v>183</v>
      </c>
      <c r="R2356" s="73">
        <v>37</v>
      </c>
      <c r="S2356" s="73">
        <v>3</v>
      </c>
    </row>
    <row r="2357" spans="1:19">
      <c r="A2357" s="73">
        <v>2356</v>
      </c>
      <c r="C2357" s="73" t="s">
        <v>5182</v>
      </c>
      <c r="E2357" s="73">
        <v>2</v>
      </c>
      <c r="H2357" s="73">
        <v>1839</v>
      </c>
      <c r="I2357" s="73">
        <v>11</v>
      </c>
      <c r="J2357" s="73">
        <v>4</v>
      </c>
      <c r="K2357" s="73">
        <v>1839</v>
      </c>
      <c r="L2357" s="73">
        <v>11</v>
      </c>
      <c r="M2357" s="73">
        <v>4</v>
      </c>
      <c r="N2357" s="73">
        <v>3</v>
      </c>
      <c r="O2357" s="73">
        <v>5</v>
      </c>
      <c r="P2357" s="73">
        <v>183</v>
      </c>
      <c r="Q2357" s="73">
        <v>0</v>
      </c>
      <c r="R2357" s="73">
        <v>0</v>
      </c>
      <c r="S2357" s="73">
        <v>0</v>
      </c>
    </row>
    <row r="2358" spans="1:19">
      <c r="A2358" s="73">
        <v>2357</v>
      </c>
      <c r="B2358" s="73" t="s">
        <v>5183</v>
      </c>
      <c r="C2358" s="73" t="s">
        <v>5184</v>
      </c>
      <c r="E2358" s="73">
        <v>4</v>
      </c>
      <c r="F2358" s="73">
        <v>20000</v>
      </c>
      <c r="G2358" s="73">
        <v>20000</v>
      </c>
      <c r="H2358" s="73">
        <v>1839</v>
      </c>
      <c r="I2358" s="73">
        <v>1</v>
      </c>
      <c r="J2358" s="73">
        <v>14</v>
      </c>
      <c r="K2358" s="73">
        <v>1842</v>
      </c>
      <c r="L2358" s="73">
        <v>12</v>
      </c>
      <c r="M2358" s="73">
        <v>17</v>
      </c>
      <c r="N2358" s="73">
        <v>10</v>
      </c>
      <c r="O2358" s="73">
        <v>5</v>
      </c>
      <c r="P2358" s="73">
        <v>183</v>
      </c>
      <c r="Q2358" s="73">
        <v>1413</v>
      </c>
      <c r="R2358" s="73">
        <v>47</v>
      </c>
      <c r="S2358" s="73">
        <v>3</v>
      </c>
    </row>
    <row r="2359" spans="1:19">
      <c r="A2359" s="73">
        <v>2358</v>
      </c>
      <c r="C2359" s="73" t="s">
        <v>5185</v>
      </c>
      <c r="E2359" s="73">
        <v>2</v>
      </c>
      <c r="G2359" s="73">
        <v>400</v>
      </c>
      <c r="H2359" s="73">
        <v>1839</v>
      </c>
      <c r="I2359" s="73">
        <v>11</v>
      </c>
      <c r="J2359" s="73">
        <v>13</v>
      </c>
      <c r="K2359" s="73">
        <v>1839</v>
      </c>
      <c r="L2359" s="73">
        <v>11</v>
      </c>
      <c r="M2359" s="73">
        <v>13</v>
      </c>
      <c r="N2359" s="73">
        <v>10</v>
      </c>
      <c r="O2359" s="73">
        <v>5</v>
      </c>
      <c r="P2359" s="73">
        <v>183</v>
      </c>
      <c r="Q2359" s="73">
        <v>0</v>
      </c>
      <c r="R2359" s="73">
        <v>0</v>
      </c>
      <c r="S2359" s="73">
        <v>0</v>
      </c>
    </row>
    <row r="2360" spans="1:19">
      <c r="A2360" s="73">
        <v>2359</v>
      </c>
      <c r="B2360" s="73" t="s">
        <v>5186</v>
      </c>
      <c r="C2360" s="73" t="s">
        <v>5187</v>
      </c>
      <c r="E2360" s="73">
        <v>2</v>
      </c>
      <c r="G2360" s="73">
        <v>17000</v>
      </c>
      <c r="H2360" s="73">
        <v>1839</v>
      </c>
      <c r="K2360" s="73">
        <v>1849</v>
      </c>
      <c r="N2360" s="73">
        <v>11</v>
      </c>
      <c r="O2360" s="73">
        <v>5</v>
      </c>
      <c r="P2360" s="73">
        <v>183</v>
      </c>
      <c r="S2360" s="73">
        <v>10</v>
      </c>
    </row>
    <row r="2361" spans="1:19">
      <c r="A2361" s="73">
        <v>2360</v>
      </c>
      <c r="B2361" s="73" t="s">
        <v>5188</v>
      </c>
      <c r="C2361" s="73" t="s">
        <v>5189</v>
      </c>
      <c r="D2361" s="73">
        <v>730</v>
      </c>
      <c r="E2361" s="73">
        <v>2</v>
      </c>
      <c r="H2361" s="73">
        <v>1839</v>
      </c>
      <c r="K2361" s="73">
        <v>1839</v>
      </c>
      <c r="N2361" s="73">
        <v>12</v>
      </c>
      <c r="O2361" s="73">
        <v>5</v>
      </c>
      <c r="P2361" s="73">
        <v>183</v>
      </c>
      <c r="S2361" s="73">
        <v>0</v>
      </c>
    </row>
    <row r="2362" spans="1:19">
      <c r="A2362" s="73">
        <v>2361</v>
      </c>
      <c r="C2362" s="73" t="s">
        <v>5190</v>
      </c>
      <c r="E2362" s="73">
        <v>2</v>
      </c>
      <c r="H2362" s="73">
        <v>1840</v>
      </c>
      <c r="K2362" s="73">
        <v>1843</v>
      </c>
      <c r="N2362" s="73">
        <v>1</v>
      </c>
      <c r="O2362" s="73">
        <v>5</v>
      </c>
      <c r="P2362" s="73">
        <v>184</v>
      </c>
      <c r="S2362" s="73">
        <v>3</v>
      </c>
    </row>
    <row r="2363" spans="1:19">
      <c r="A2363" s="73">
        <v>2362</v>
      </c>
      <c r="C2363" s="73" t="s">
        <v>5191</v>
      </c>
      <c r="E2363" s="73">
        <v>2</v>
      </c>
      <c r="H2363" s="73">
        <v>1840</v>
      </c>
      <c r="K2363" s="73">
        <v>1843</v>
      </c>
      <c r="L2363" s="73">
        <v>8</v>
      </c>
      <c r="N2363" s="73">
        <v>3</v>
      </c>
      <c r="O2363" s="73">
        <v>5</v>
      </c>
      <c r="P2363" s="73">
        <v>184</v>
      </c>
      <c r="S2363" s="73">
        <v>3</v>
      </c>
    </row>
    <row r="2364" spans="1:19">
      <c r="A2364" s="73">
        <v>2363</v>
      </c>
      <c r="C2364" s="73" t="s">
        <v>5192</v>
      </c>
      <c r="E2364" s="73">
        <v>3</v>
      </c>
      <c r="F2364" s="73">
        <v>4000</v>
      </c>
      <c r="G2364" s="73">
        <v>4000</v>
      </c>
      <c r="H2364" s="73">
        <v>1840</v>
      </c>
      <c r="I2364" s="73">
        <v>7</v>
      </c>
      <c r="J2364" s="73">
        <v>15</v>
      </c>
      <c r="K2364" s="73">
        <v>1842</v>
      </c>
      <c r="L2364" s="73">
        <v>7</v>
      </c>
      <c r="M2364" s="73">
        <v>15</v>
      </c>
      <c r="N2364" s="73">
        <v>2</v>
      </c>
      <c r="O2364" s="73">
        <v>5</v>
      </c>
      <c r="P2364" s="73">
        <v>184</v>
      </c>
      <c r="Q2364" s="73">
        <v>720</v>
      </c>
      <c r="R2364" s="73">
        <v>24</v>
      </c>
      <c r="S2364" s="73">
        <v>2</v>
      </c>
    </row>
    <row r="2365" spans="1:19">
      <c r="A2365" s="73">
        <v>2364</v>
      </c>
      <c r="C2365" s="73" t="s">
        <v>5193</v>
      </c>
      <c r="E2365" s="73">
        <v>2</v>
      </c>
      <c r="H2365" s="73">
        <v>1840</v>
      </c>
      <c r="K2365" s="73">
        <v>1840</v>
      </c>
      <c r="N2365" s="73">
        <v>6</v>
      </c>
      <c r="O2365" s="73">
        <v>5</v>
      </c>
      <c r="P2365" s="73">
        <v>184</v>
      </c>
      <c r="S2365" s="73">
        <v>0</v>
      </c>
    </row>
    <row r="2366" spans="1:19">
      <c r="A2366" s="73">
        <v>2365</v>
      </c>
      <c r="C2366" s="73" t="s">
        <v>5194</v>
      </c>
      <c r="E2366" s="73">
        <v>2</v>
      </c>
      <c r="H2366" s="73">
        <v>1840</v>
      </c>
      <c r="K2366" s="73">
        <v>1840</v>
      </c>
      <c r="N2366" s="73">
        <v>8</v>
      </c>
      <c r="O2366" s="73">
        <v>5</v>
      </c>
      <c r="P2366" s="73">
        <v>184</v>
      </c>
      <c r="S2366" s="73">
        <v>0</v>
      </c>
    </row>
    <row r="2367" spans="1:19">
      <c r="A2367" s="73">
        <v>2366</v>
      </c>
      <c r="B2367" s="73" t="s">
        <v>5195</v>
      </c>
      <c r="C2367" s="73" t="s">
        <v>5196</v>
      </c>
      <c r="E2367" s="73">
        <v>2</v>
      </c>
      <c r="G2367" s="73">
        <v>1000</v>
      </c>
      <c r="H2367" s="73">
        <v>1840</v>
      </c>
      <c r="K2367" s="73">
        <v>1840</v>
      </c>
      <c r="N2367" s="73">
        <v>8</v>
      </c>
      <c r="O2367" s="73">
        <v>5</v>
      </c>
      <c r="P2367" s="73">
        <v>184</v>
      </c>
      <c r="S2367" s="73">
        <v>0</v>
      </c>
    </row>
    <row r="2368" spans="1:19">
      <c r="A2368" s="73">
        <v>2367</v>
      </c>
      <c r="C2368" s="73" t="s">
        <v>5197</v>
      </c>
      <c r="E2368" s="73">
        <v>3</v>
      </c>
      <c r="H2368" s="73">
        <v>1840</v>
      </c>
      <c r="K2368" s="73">
        <v>1840</v>
      </c>
      <c r="N2368" s="73">
        <v>8</v>
      </c>
      <c r="O2368" s="73">
        <v>5</v>
      </c>
      <c r="P2368" s="73">
        <v>184</v>
      </c>
      <c r="S2368" s="73">
        <v>0</v>
      </c>
    </row>
    <row r="2369" spans="1:19">
      <c r="A2369" s="73">
        <v>2368</v>
      </c>
      <c r="C2369" s="73" t="s">
        <v>5198</v>
      </c>
      <c r="E2369" s="73">
        <v>2</v>
      </c>
      <c r="H2369" s="73">
        <v>1840</v>
      </c>
      <c r="I2369" s="73">
        <v>12</v>
      </c>
      <c r="K2369" s="73">
        <v>1840</v>
      </c>
      <c r="L2369" s="73">
        <v>12</v>
      </c>
      <c r="N2369" s="73">
        <v>8</v>
      </c>
      <c r="O2369" s="73">
        <v>5</v>
      </c>
      <c r="P2369" s="73">
        <v>184</v>
      </c>
      <c r="R2369" s="73">
        <v>0</v>
      </c>
      <c r="S2369" s="73">
        <v>0</v>
      </c>
    </row>
    <row r="2370" spans="1:19">
      <c r="A2370" s="73">
        <v>2369</v>
      </c>
      <c r="B2370" s="73" t="s">
        <v>5199</v>
      </c>
      <c r="C2370" s="73" t="s">
        <v>5200</v>
      </c>
      <c r="E2370" s="73">
        <v>2</v>
      </c>
      <c r="G2370" s="73">
        <v>4000</v>
      </c>
      <c r="H2370" s="73">
        <v>1841</v>
      </c>
      <c r="K2370" s="73">
        <v>1841</v>
      </c>
      <c r="N2370" s="73">
        <v>10</v>
      </c>
      <c r="O2370" s="73">
        <v>5</v>
      </c>
      <c r="P2370" s="73">
        <v>184</v>
      </c>
      <c r="S2370" s="73">
        <v>0</v>
      </c>
    </row>
    <row r="2371" spans="1:19">
      <c r="A2371" s="73">
        <v>2370</v>
      </c>
      <c r="C2371" s="73" t="s">
        <v>5201</v>
      </c>
      <c r="E2371" s="73">
        <v>2</v>
      </c>
      <c r="H2371" s="73">
        <v>1841</v>
      </c>
      <c r="I2371" s="73">
        <v>4</v>
      </c>
      <c r="J2371" s="73">
        <v>6</v>
      </c>
      <c r="K2371" s="73">
        <v>1841</v>
      </c>
      <c r="L2371" s="73">
        <v>5</v>
      </c>
      <c r="N2371" s="73">
        <v>4</v>
      </c>
      <c r="O2371" s="73">
        <v>5</v>
      </c>
      <c r="P2371" s="73">
        <v>184</v>
      </c>
      <c r="R2371" s="73">
        <v>1</v>
      </c>
      <c r="S2371" s="73">
        <v>0</v>
      </c>
    </row>
    <row r="2372" spans="1:19">
      <c r="A2372" s="73">
        <v>2371</v>
      </c>
      <c r="C2372" s="73" t="s">
        <v>5202</v>
      </c>
      <c r="E2372" s="73">
        <v>2</v>
      </c>
      <c r="H2372" s="73">
        <v>1841</v>
      </c>
      <c r="K2372" s="73">
        <v>1841</v>
      </c>
      <c r="N2372" s="73">
        <v>4</v>
      </c>
      <c r="O2372" s="73">
        <v>5</v>
      </c>
      <c r="P2372" s="73">
        <v>184</v>
      </c>
      <c r="S2372" s="73">
        <v>0</v>
      </c>
    </row>
    <row r="2373" spans="1:19">
      <c r="A2373" s="73">
        <v>2372</v>
      </c>
      <c r="C2373" s="73" t="s">
        <v>5203</v>
      </c>
      <c r="E2373" s="73">
        <v>4</v>
      </c>
      <c r="F2373" s="73">
        <v>10200</v>
      </c>
      <c r="G2373" s="73">
        <v>11000</v>
      </c>
      <c r="H2373" s="73">
        <v>1841</v>
      </c>
      <c r="I2373" s="73">
        <v>1</v>
      </c>
      <c r="J2373" s="73">
        <v>1</v>
      </c>
      <c r="K2373" s="73">
        <v>1851</v>
      </c>
      <c r="L2373" s="73">
        <v>7</v>
      </c>
      <c r="M2373" s="73">
        <v>18</v>
      </c>
      <c r="N2373" s="73">
        <v>2</v>
      </c>
      <c r="O2373" s="73">
        <v>5</v>
      </c>
      <c r="P2373" s="73">
        <v>184</v>
      </c>
      <c r="Q2373" s="73">
        <v>3797</v>
      </c>
      <c r="R2373" s="73">
        <v>126</v>
      </c>
      <c r="S2373" s="73">
        <v>10</v>
      </c>
    </row>
    <row r="2374" spans="1:19">
      <c r="A2374" s="73">
        <v>2373</v>
      </c>
      <c r="B2374" s="73" t="s">
        <v>5204</v>
      </c>
      <c r="C2374" s="73" t="s">
        <v>5205</v>
      </c>
      <c r="E2374" s="73">
        <v>2</v>
      </c>
      <c r="F2374" s="73">
        <v>1000</v>
      </c>
      <c r="G2374" s="73">
        <v>1000</v>
      </c>
      <c r="H2374" s="73">
        <v>1841</v>
      </c>
      <c r="I2374" s="73">
        <v>10</v>
      </c>
      <c r="J2374" s="73">
        <v>19</v>
      </c>
      <c r="K2374" s="73">
        <v>1841</v>
      </c>
      <c r="L2374" s="73">
        <v>11</v>
      </c>
      <c r="M2374" s="73">
        <v>18</v>
      </c>
      <c r="N2374" s="73">
        <v>2</v>
      </c>
      <c r="O2374" s="73">
        <v>5</v>
      </c>
      <c r="P2374" s="73">
        <v>184</v>
      </c>
      <c r="Q2374" s="73">
        <v>29</v>
      </c>
      <c r="R2374" s="73">
        <v>1</v>
      </c>
      <c r="S2374" s="73">
        <v>0</v>
      </c>
    </row>
    <row r="2375" spans="1:19">
      <c r="A2375" s="73">
        <v>2374</v>
      </c>
      <c r="B2375" s="73" t="s">
        <v>5206</v>
      </c>
      <c r="C2375" s="73" t="s">
        <v>5207</v>
      </c>
      <c r="E2375" s="73">
        <v>2</v>
      </c>
      <c r="F2375" s="73">
        <v>2000</v>
      </c>
      <c r="G2375" s="73">
        <v>2000</v>
      </c>
      <c r="H2375" s="73">
        <v>1841</v>
      </c>
      <c r="K2375" s="73">
        <v>1841</v>
      </c>
      <c r="N2375" s="73">
        <v>4</v>
      </c>
      <c r="O2375" s="73">
        <v>5</v>
      </c>
      <c r="P2375" s="73">
        <v>184</v>
      </c>
      <c r="S2375" s="73">
        <v>0</v>
      </c>
    </row>
    <row r="2376" spans="1:19">
      <c r="A2376" s="73">
        <v>2375</v>
      </c>
      <c r="B2376" s="73" t="s">
        <v>5208</v>
      </c>
      <c r="C2376" s="73" t="s">
        <v>5209</v>
      </c>
      <c r="E2376" s="73">
        <v>7</v>
      </c>
      <c r="G2376" s="73">
        <v>700</v>
      </c>
      <c r="H2376" s="73">
        <v>1842</v>
      </c>
      <c r="K2376" s="73">
        <v>1851</v>
      </c>
      <c r="L2376" s="73">
        <v>10</v>
      </c>
      <c r="M2376" s="73">
        <v>9</v>
      </c>
      <c r="N2376" s="73">
        <v>2</v>
      </c>
      <c r="O2376" s="73">
        <v>5</v>
      </c>
      <c r="P2376" s="73">
        <v>184</v>
      </c>
      <c r="S2376" s="73">
        <v>9</v>
      </c>
    </row>
    <row r="2377" spans="1:19">
      <c r="A2377" s="73">
        <v>2376</v>
      </c>
      <c r="C2377" s="73" t="s">
        <v>5210</v>
      </c>
      <c r="E2377" s="73">
        <v>2</v>
      </c>
      <c r="H2377" s="73">
        <v>1842</v>
      </c>
      <c r="I2377" s="73">
        <v>6</v>
      </c>
      <c r="K2377" s="73">
        <v>1843</v>
      </c>
      <c r="L2377" s="73">
        <v>8</v>
      </c>
      <c r="N2377" s="73">
        <v>8</v>
      </c>
      <c r="O2377" s="73">
        <v>5</v>
      </c>
      <c r="P2377" s="73">
        <v>184</v>
      </c>
      <c r="R2377" s="73">
        <v>14</v>
      </c>
      <c r="S2377" s="73">
        <v>1</v>
      </c>
    </row>
    <row r="2378" spans="1:19">
      <c r="A2378" s="73">
        <v>2377</v>
      </c>
      <c r="C2378" s="73" t="s">
        <v>5211</v>
      </c>
      <c r="E2378" s="73">
        <v>2</v>
      </c>
      <c r="H2378" s="73">
        <v>1842</v>
      </c>
      <c r="K2378" s="73">
        <v>1852</v>
      </c>
      <c r="N2378" s="73">
        <v>8</v>
      </c>
      <c r="O2378" s="73">
        <v>5</v>
      </c>
      <c r="P2378" s="73">
        <v>184</v>
      </c>
      <c r="S2378" s="73">
        <v>10</v>
      </c>
    </row>
    <row r="2379" spans="1:19">
      <c r="A2379" s="73">
        <v>2378</v>
      </c>
      <c r="C2379" s="73" t="s">
        <v>5212</v>
      </c>
      <c r="E2379" s="73">
        <v>2</v>
      </c>
      <c r="H2379" s="73">
        <v>1843</v>
      </c>
      <c r="K2379" s="73">
        <v>1843</v>
      </c>
      <c r="N2379" s="73">
        <v>1</v>
      </c>
      <c r="O2379" s="73">
        <v>5</v>
      </c>
      <c r="P2379" s="73">
        <v>184</v>
      </c>
      <c r="S2379" s="73">
        <v>0</v>
      </c>
    </row>
    <row r="2380" spans="1:19">
      <c r="A2380" s="73">
        <v>2379</v>
      </c>
      <c r="C2380" s="73" t="s">
        <v>5213</v>
      </c>
      <c r="E2380" s="73">
        <v>2</v>
      </c>
      <c r="H2380" s="73">
        <v>1843</v>
      </c>
      <c r="K2380" s="73">
        <v>1843</v>
      </c>
      <c r="N2380" s="73">
        <v>7</v>
      </c>
      <c r="O2380" s="73">
        <v>5</v>
      </c>
      <c r="P2380" s="73">
        <v>184</v>
      </c>
      <c r="S2380" s="73">
        <v>0</v>
      </c>
    </row>
    <row r="2381" spans="1:19">
      <c r="A2381" s="73">
        <v>2380</v>
      </c>
      <c r="B2381" s="73" t="s">
        <v>5214</v>
      </c>
      <c r="C2381" s="73" t="s">
        <v>5215</v>
      </c>
      <c r="E2381" s="73">
        <v>2</v>
      </c>
      <c r="F2381" s="73">
        <v>6000</v>
      </c>
      <c r="G2381" s="73">
        <v>12000</v>
      </c>
      <c r="H2381" s="73">
        <v>1843</v>
      </c>
      <c r="I2381" s="73">
        <v>2</v>
      </c>
      <c r="J2381" s="73">
        <v>15</v>
      </c>
      <c r="K2381" s="73">
        <v>1843</v>
      </c>
      <c r="L2381" s="73">
        <v>8</v>
      </c>
      <c r="N2381" s="73">
        <v>10</v>
      </c>
      <c r="O2381" s="73">
        <v>5</v>
      </c>
      <c r="P2381" s="73">
        <v>184</v>
      </c>
      <c r="R2381" s="73">
        <v>6</v>
      </c>
      <c r="S2381" s="73">
        <v>0</v>
      </c>
    </row>
    <row r="2382" spans="1:19">
      <c r="A2382" s="73">
        <v>2381</v>
      </c>
      <c r="C2382" s="73" t="s">
        <v>5216</v>
      </c>
      <c r="E2382" s="73">
        <v>2</v>
      </c>
      <c r="G2382" s="73">
        <v>3100</v>
      </c>
      <c r="H2382" s="73">
        <v>1843</v>
      </c>
      <c r="I2382" s="73">
        <v>12</v>
      </c>
      <c r="K2382" s="73">
        <v>1843</v>
      </c>
      <c r="L2382" s="73">
        <v>12</v>
      </c>
      <c r="M2382" s="73">
        <v>29</v>
      </c>
      <c r="N2382" s="73">
        <v>10</v>
      </c>
      <c r="O2382" s="73">
        <v>5</v>
      </c>
      <c r="P2382" s="73">
        <v>184</v>
      </c>
      <c r="R2382" s="73">
        <v>0</v>
      </c>
      <c r="S2382" s="73">
        <v>0</v>
      </c>
    </row>
    <row r="2383" spans="1:19">
      <c r="A2383" s="73">
        <v>2382</v>
      </c>
      <c r="B2383" s="73" t="s">
        <v>5217</v>
      </c>
      <c r="C2383" s="73" t="s">
        <v>5218</v>
      </c>
      <c r="E2383" s="73">
        <v>2</v>
      </c>
      <c r="H2383" s="73">
        <v>1843</v>
      </c>
      <c r="I2383" s="73">
        <v>6</v>
      </c>
      <c r="J2383" s="73">
        <v>17</v>
      </c>
      <c r="K2383" s="73">
        <v>1847</v>
      </c>
      <c r="N2383" s="73">
        <v>11</v>
      </c>
      <c r="O2383" s="73">
        <v>5</v>
      </c>
      <c r="P2383" s="73">
        <v>184</v>
      </c>
      <c r="S2383" s="73">
        <v>4</v>
      </c>
    </row>
    <row r="2384" spans="1:19">
      <c r="A2384" s="73">
        <v>2383</v>
      </c>
      <c r="C2384" s="73" t="s">
        <v>5219</v>
      </c>
      <c r="E2384" s="73">
        <v>2</v>
      </c>
      <c r="H2384" s="73">
        <v>1844</v>
      </c>
      <c r="K2384" s="73">
        <v>1844</v>
      </c>
      <c r="N2384" s="73">
        <v>1</v>
      </c>
      <c r="O2384" s="73">
        <v>5</v>
      </c>
      <c r="P2384" s="73">
        <v>184</v>
      </c>
      <c r="S2384" s="73">
        <v>0</v>
      </c>
    </row>
    <row r="2385" spans="1:19">
      <c r="A2385" s="73">
        <v>2384</v>
      </c>
      <c r="C2385" s="73" t="s">
        <v>5220</v>
      </c>
      <c r="E2385" s="73">
        <v>2</v>
      </c>
      <c r="H2385" s="73">
        <v>1844</v>
      </c>
      <c r="I2385" s="73">
        <v>2</v>
      </c>
      <c r="J2385" s="73">
        <v>27</v>
      </c>
      <c r="K2385" s="73">
        <v>1844</v>
      </c>
      <c r="L2385" s="73">
        <v>3</v>
      </c>
      <c r="N2385" s="73">
        <v>1</v>
      </c>
      <c r="O2385" s="73">
        <v>5</v>
      </c>
      <c r="P2385" s="73">
        <v>184</v>
      </c>
      <c r="R2385" s="73">
        <v>1</v>
      </c>
      <c r="S2385" s="73">
        <v>0</v>
      </c>
    </row>
    <row r="2386" spans="1:19">
      <c r="A2386" s="73">
        <v>2385</v>
      </c>
      <c r="B2386" s="73" t="s">
        <v>5221</v>
      </c>
      <c r="C2386" s="73" t="s">
        <v>5222</v>
      </c>
      <c r="E2386" s="73">
        <v>2</v>
      </c>
      <c r="F2386" s="73">
        <v>1000</v>
      </c>
      <c r="G2386" s="73">
        <v>1000</v>
      </c>
      <c r="H2386" s="73">
        <v>1844</v>
      </c>
      <c r="I2386" s="73">
        <v>7</v>
      </c>
      <c r="J2386" s="73">
        <v>6</v>
      </c>
      <c r="K2386" s="73">
        <v>1844</v>
      </c>
      <c r="L2386" s="73">
        <v>9</v>
      </c>
      <c r="M2386" s="73">
        <v>10</v>
      </c>
      <c r="N2386" s="73">
        <v>6</v>
      </c>
      <c r="O2386" s="73">
        <v>5</v>
      </c>
      <c r="P2386" s="73">
        <v>184</v>
      </c>
      <c r="Q2386" s="73">
        <v>64</v>
      </c>
      <c r="R2386" s="73">
        <v>2</v>
      </c>
      <c r="S2386" s="73">
        <v>0</v>
      </c>
    </row>
    <row r="2387" spans="1:19">
      <c r="A2387" s="73">
        <v>2386</v>
      </c>
      <c r="C2387" s="73" t="s">
        <v>5223</v>
      </c>
      <c r="E2387" s="73">
        <v>2</v>
      </c>
      <c r="H2387" s="73">
        <v>1844</v>
      </c>
      <c r="K2387" s="73">
        <v>1844</v>
      </c>
      <c r="N2387" s="73">
        <v>6</v>
      </c>
      <c r="O2387" s="73">
        <v>5</v>
      </c>
      <c r="P2387" s="73">
        <v>184</v>
      </c>
      <c r="S2387" s="73">
        <v>0</v>
      </c>
    </row>
    <row r="2388" spans="1:19">
      <c r="A2388" s="73">
        <v>2387</v>
      </c>
      <c r="C2388" s="73" t="s">
        <v>5224</v>
      </c>
      <c r="E2388" s="73">
        <v>2</v>
      </c>
      <c r="H2388" s="73">
        <v>1844</v>
      </c>
      <c r="K2388" s="73">
        <v>1844</v>
      </c>
      <c r="N2388" s="73">
        <v>7</v>
      </c>
      <c r="O2388" s="73">
        <v>5</v>
      </c>
      <c r="P2388" s="73">
        <v>184</v>
      </c>
      <c r="S2388" s="73">
        <v>0</v>
      </c>
    </row>
    <row r="2389" spans="1:19">
      <c r="A2389" s="73">
        <v>2388</v>
      </c>
      <c r="C2389" s="73" t="s">
        <v>5225</v>
      </c>
      <c r="E2389" s="73">
        <v>2</v>
      </c>
      <c r="H2389" s="73">
        <v>1844</v>
      </c>
      <c r="K2389" s="73">
        <v>1845</v>
      </c>
      <c r="N2389" s="73">
        <v>7</v>
      </c>
      <c r="O2389" s="73">
        <v>5</v>
      </c>
      <c r="P2389" s="73">
        <v>184</v>
      </c>
      <c r="S2389" s="73">
        <v>1</v>
      </c>
    </row>
    <row r="2390" spans="1:19">
      <c r="A2390" s="73">
        <v>2389</v>
      </c>
      <c r="C2390" s="73" t="s">
        <v>5226</v>
      </c>
      <c r="E2390" s="73">
        <v>2</v>
      </c>
      <c r="H2390" s="73">
        <v>1844</v>
      </c>
      <c r="K2390" s="73">
        <v>1844</v>
      </c>
      <c r="N2390" s="73">
        <v>11</v>
      </c>
      <c r="O2390" s="73">
        <v>5</v>
      </c>
      <c r="P2390" s="73">
        <v>184</v>
      </c>
      <c r="S2390" s="73">
        <v>0</v>
      </c>
    </row>
    <row r="2391" spans="1:19">
      <c r="A2391" s="73">
        <v>2390</v>
      </c>
      <c r="B2391" s="73" t="s">
        <v>5227</v>
      </c>
      <c r="C2391" s="73" t="s">
        <v>5228</v>
      </c>
      <c r="E2391" s="73">
        <v>2</v>
      </c>
      <c r="F2391" s="73">
        <v>3000</v>
      </c>
      <c r="G2391" s="73">
        <v>24700</v>
      </c>
      <c r="H2391" s="73">
        <v>1845</v>
      </c>
      <c r="I2391" s="73">
        <v>12</v>
      </c>
      <c r="J2391" s="73">
        <v>11</v>
      </c>
      <c r="K2391" s="73">
        <v>1846</v>
      </c>
      <c r="L2391" s="73">
        <v>3</v>
      </c>
      <c r="M2391" s="73">
        <v>11</v>
      </c>
      <c r="N2391" s="73">
        <v>10</v>
      </c>
      <c r="O2391" s="73">
        <v>5</v>
      </c>
      <c r="P2391" s="73">
        <v>184</v>
      </c>
      <c r="Q2391" s="73">
        <v>90</v>
      </c>
      <c r="R2391" s="73">
        <v>3</v>
      </c>
      <c r="S2391" s="73">
        <v>1</v>
      </c>
    </row>
    <row r="2392" spans="1:19">
      <c r="A2392" s="73">
        <v>2391</v>
      </c>
      <c r="C2392" s="73" t="s">
        <v>5229</v>
      </c>
      <c r="E2392" s="73">
        <v>2</v>
      </c>
      <c r="G2392" s="73">
        <v>1000</v>
      </c>
      <c r="H2392" s="73">
        <v>1845</v>
      </c>
      <c r="K2392" s="73">
        <v>1845</v>
      </c>
      <c r="N2392" s="73">
        <v>11</v>
      </c>
      <c r="O2392" s="73">
        <v>5</v>
      </c>
      <c r="P2392" s="73">
        <v>184</v>
      </c>
      <c r="S2392" s="73">
        <v>0</v>
      </c>
    </row>
    <row r="2393" spans="1:19">
      <c r="A2393" s="73">
        <v>2392</v>
      </c>
      <c r="C2393" s="73" t="s">
        <v>5230</v>
      </c>
      <c r="E2393" s="73">
        <v>3</v>
      </c>
      <c r="G2393" s="73">
        <v>100</v>
      </c>
      <c r="H2393" s="73">
        <v>1845</v>
      </c>
      <c r="I2393" s="73">
        <v>6</v>
      </c>
      <c r="K2393" s="73">
        <v>1846</v>
      </c>
      <c r="N2393" s="73">
        <v>8</v>
      </c>
      <c r="O2393" s="73">
        <v>5</v>
      </c>
      <c r="P2393" s="73">
        <v>184</v>
      </c>
      <c r="S2393" s="73">
        <v>1</v>
      </c>
    </row>
    <row r="2394" spans="1:19">
      <c r="A2394" s="73">
        <v>2393</v>
      </c>
      <c r="B2394" s="73" t="s">
        <v>5231</v>
      </c>
      <c r="C2394" s="73" t="s">
        <v>5232</v>
      </c>
      <c r="E2394" s="73">
        <v>3</v>
      </c>
      <c r="G2394" s="73">
        <v>1000</v>
      </c>
      <c r="H2394" s="73">
        <v>1845</v>
      </c>
      <c r="K2394" s="73">
        <v>1845</v>
      </c>
      <c r="N2394" s="73">
        <v>5</v>
      </c>
      <c r="O2394" s="73">
        <v>5</v>
      </c>
      <c r="P2394" s="73">
        <v>184</v>
      </c>
      <c r="S2394" s="73">
        <v>0</v>
      </c>
    </row>
    <row r="2395" spans="1:19">
      <c r="A2395" s="73">
        <v>2394</v>
      </c>
      <c r="C2395" s="73" t="s">
        <v>5233</v>
      </c>
      <c r="E2395" s="73">
        <v>2</v>
      </c>
      <c r="H2395" s="73">
        <v>1845</v>
      </c>
      <c r="K2395" s="73">
        <v>1847</v>
      </c>
      <c r="N2395" s="73">
        <v>1</v>
      </c>
      <c r="O2395" s="73">
        <v>5</v>
      </c>
      <c r="P2395" s="73">
        <v>184</v>
      </c>
      <c r="S2395" s="73">
        <v>2</v>
      </c>
    </row>
    <row r="2396" spans="1:19">
      <c r="A2396" s="73">
        <v>2395</v>
      </c>
      <c r="C2396" s="73" t="s">
        <v>5234</v>
      </c>
      <c r="E2396" s="73">
        <v>2</v>
      </c>
      <c r="H2396" s="73">
        <v>1845</v>
      </c>
      <c r="K2396" s="73">
        <v>1848</v>
      </c>
      <c r="N2396" s="73">
        <v>12</v>
      </c>
      <c r="O2396" s="73">
        <v>5</v>
      </c>
      <c r="P2396" s="73">
        <v>184</v>
      </c>
      <c r="S2396" s="73">
        <v>3</v>
      </c>
    </row>
    <row r="2397" spans="1:19">
      <c r="A2397" s="73">
        <v>2396</v>
      </c>
      <c r="B2397" s="73" t="s">
        <v>5235</v>
      </c>
      <c r="C2397" s="73" t="s">
        <v>5236</v>
      </c>
      <c r="E2397" s="73">
        <v>2</v>
      </c>
      <c r="F2397" s="73">
        <v>1000</v>
      </c>
      <c r="G2397" s="73">
        <v>1000</v>
      </c>
      <c r="H2397" s="73">
        <v>1846</v>
      </c>
      <c r="K2397" s="73">
        <v>1848</v>
      </c>
      <c r="L2397" s="73">
        <v>8</v>
      </c>
      <c r="M2397" s="73">
        <v>29</v>
      </c>
      <c r="N2397" s="73">
        <v>8</v>
      </c>
      <c r="O2397" s="73">
        <v>5</v>
      </c>
      <c r="P2397" s="73">
        <v>184</v>
      </c>
      <c r="S2397" s="73">
        <v>2</v>
      </c>
    </row>
    <row r="2398" spans="1:19">
      <c r="A2398" s="73">
        <v>2397</v>
      </c>
      <c r="C2398" s="73" t="s">
        <v>5237</v>
      </c>
      <c r="E2398" s="73">
        <v>2</v>
      </c>
      <c r="H2398" s="73">
        <v>1846</v>
      </c>
      <c r="I2398" s="73">
        <v>3</v>
      </c>
      <c r="K2398" s="73">
        <v>1847</v>
      </c>
      <c r="L2398" s="73">
        <v>12</v>
      </c>
      <c r="N2398" s="73">
        <v>8</v>
      </c>
      <c r="O2398" s="73">
        <v>5</v>
      </c>
      <c r="P2398" s="73">
        <v>184</v>
      </c>
      <c r="R2398" s="73">
        <v>21</v>
      </c>
      <c r="S2398" s="73">
        <v>1</v>
      </c>
    </row>
    <row r="2399" spans="1:19">
      <c r="A2399" s="73">
        <v>2398</v>
      </c>
      <c r="C2399" s="73" t="s">
        <v>5238</v>
      </c>
      <c r="E2399" s="73">
        <v>2</v>
      </c>
      <c r="G2399" s="73">
        <v>2000</v>
      </c>
      <c r="H2399" s="73">
        <v>1846</v>
      </c>
      <c r="K2399" s="73">
        <v>1849</v>
      </c>
      <c r="L2399" s="73">
        <v>6</v>
      </c>
      <c r="N2399" s="73">
        <v>11</v>
      </c>
      <c r="O2399" s="73">
        <v>5</v>
      </c>
      <c r="P2399" s="73">
        <v>184</v>
      </c>
      <c r="S2399" s="73">
        <v>3</v>
      </c>
    </row>
    <row r="2400" spans="1:19">
      <c r="A2400" s="73">
        <v>2399</v>
      </c>
      <c r="C2400" s="73" t="s">
        <v>5239</v>
      </c>
      <c r="E2400" s="73">
        <v>2</v>
      </c>
      <c r="H2400" s="73">
        <v>1846</v>
      </c>
      <c r="K2400" s="73">
        <v>1846</v>
      </c>
      <c r="N2400" s="73">
        <v>2</v>
      </c>
      <c r="O2400" s="73">
        <v>5</v>
      </c>
      <c r="P2400" s="73">
        <v>184</v>
      </c>
      <c r="S2400" s="73">
        <v>0</v>
      </c>
    </row>
    <row r="2401" spans="1:19">
      <c r="A2401" s="73">
        <v>2400</v>
      </c>
      <c r="B2401" s="73" t="s">
        <v>5240</v>
      </c>
      <c r="C2401" s="73" t="s">
        <v>5241</v>
      </c>
      <c r="E2401" s="73">
        <v>2</v>
      </c>
      <c r="F2401" s="73">
        <v>17000</v>
      </c>
      <c r="G2401" s="73">
        <v>17000</v>
      </c>
      <c r="H2401" s="73">
        <v>1846</v>
      </c>
      <c r="I2401" s="73">
        <v>4</v>
      </c>
      <c r="J2401" s="73">
        <v>25</v>
      </c>
      <c r="K2401" s="73">
        <v>1848</v>
      </c>
      <c r="L2401" s="73">
        <v>2</v>
      </c>
      <c r="M2401" s="73">
        <v>2</v>
      </c>
      <c r="N2401" s="73">
        <v>1</v>
      </c>
      <c r="O2401" s="73">
        <v>5</v>
      </c>
      <c r="P2401" s="73">
        <v>184</v>
      </c>
      <c r="Q2401" s="73">
        <v>637</v>
      </c>
      <c r="R2401" s="73">
        <v>22</v>
      </c>
      <c r="S2401" s="73">
        <v>2</v>
      </c>
    </row>
    <row r="2402" spans="1:19">
      <c r="A2402" s="73">
        <v>2401</v>
      </c>
      <c r="B2402" s="73" t="s">
        <v>5242</v>
      </c>
      <c r="C2402" s="73" t="s">
        <v>5243</v>
      </c>
      <c r="E2402" s="73">
        <v>4</v>
      </c>
      <c r="F2402" s="73">
        <v>2000</v>
      </c>
      <c r="G2402" s="73">
        <v>2000</v>
      </c>
      <c r="H2402" s="73">
        <v>1846</v>
      </c>
      <c r="I2402" s="73">
        <v>2</v>
      </c>
      <c r="J2402" s="73">
        <v>15</v>
      </c>
      <c r="K2402" s="73">
        <v>1846</v>
      </c>
      <c r="L2402" s="73">
        <v>3</v>
      </c>
      <c r="M2402" s="73">
        <v>3</v>
      </c>
      <c r="N2402" s="73">
        <v>4</v>
      </c>
      <c r="O2402" s="73">
        <v>5</v>
      </c>
      <c r="P2402" s="73">
        <v>184</v>
      </c>
      <c r="Q2402" s="73">
        <v>18</v>
      </c>
      <c r="R2402" s="73">
        <v>1</v>
      </c>
      <c r="S2402" s="73">
        <v>0</v>
      </c>
    </row>
    <row r="2403" spans="1:19">
      <c r="A2403" s="73">
        <v>2402</v>
      </c>
      <c r="C2403" s="73" t="s">
        <v>5244</v>
      </c>
      <c r="E2403" s="73">
        <v>2</v>
      </c>
      <c r="H2403" s="73">
        <v>1846</v>
      </c>
      <c r="K2403" s="73">
        <v>1846</v>
      </c>
      <c r="N2403" s="73">
        <v>3</v>
      </c>
      <c r="O2403" s="73">
        <v>5</v>
      </c>
      <c r="P2403" s="73">
        <v>184</v>
      </c>
      <c r="S2403" s="73">
        <v>0</v>
      </c>
    </row>
    <row r="2404" spans="1:19">
      <c r="A2404" s="73">
        <v>2403</v>
      </c>
      <c r="C2404" s="73" t="s">
        <v>5245</v>
      </c>
      <c r="E2404" s="73">
        <v>4</v>
      </c>
      <c r="H2404" s="73">
        <v>1846</v>
      </c>
      <c r="I2404" s="73">
        <v>5</v>
      </c>
      <c r="J2404" s="73">
        <v>16</v>
      </c>
      <c r="K2404" s="73">
        <v>1850</v>
      </c>
      <c r="N2404" s="73">
        <v>3</v>
      </c>
      <c r="O2404" s="73">
        <v>5</v>
      </c>
      <c r="P2404" s="73">
        <v>184</v>
      </c>
      <c r="S2404" s="73">
        <v>4</v>
      </c>
    </row>
    <row r="2405" spans="1:19">
      <c r="A2405" s="73">
        <v>2404</v>
      </c>
      <c r="B2405" s="73" t="s">
        <v>5246</v>
      </c>
      <c r="C2405" s="73" t="s">
        <v>5247</v>
      </c>
      <c r="E2405" s="73">
        <v>2</v>
      </c>
      <c r="H2405" s="73">
        <v>1847</v>
      </c>
      <c r="I2405" s="73">
        <v>10</v>
      </c>
      <c r="J2405" s="73">
        <v>21</v>
      </c>
      <c r="K2405" s="73">
        <v>1847</v>
      </c>
      <c r="L2405" s="73">
        <v>11</v>
      </c>
      <c r="M2405" s="73">
        <v>24</v>
      </c>
      <c r="N2405" s="73">
        <v>3</v>
      </c>
      <c r="O2405" s="73">
        <v>5</v>
      </c>
      <c r="P2405" s="73">
        <v>184</v>
      </c>
      <c r="Q2405" s="73">
        <v>33</v>
      </c>
      <c r="R2405" s="73">
        <v>1</v>
      </c>
      <c r="S2405" s="73">
        <v>0</v>
      </c>
    </row>
    <row r="2406" spans="1:19">
      <c r="A2406" s="73">
        <v>2405</v>
      </c>
      <c r="B2406" s="73" t="s">
        <v>5248</v>
      </c>
      <c r="C2406" s="73" t="s">
        <v>5249</v>
      </c>
      <c r="E2406" s="73">
        <v>2</v>
      </c>
      <c r="F2406" s="73">
        <v>300000</v>
      </c>
      <c r="G2406" s="73">
        <v>300000</v>
      </c>
      <c r="H2406" s="73">
        <v>1847</v>
      </c>
      <c r="I2406" s="73">
        <v>7</v>
      </c>
      <c r="J2406" s="73">
        <v>26</v>
      </c>
      <c r="K2406" s="73">
        <v>1858</v>
      </c>
      <c r="N2406" s="73">
        <v>1</v>
      </c>
      <c r="O2406" s="73">
        <v>5</v>
      </c>
      <c r="P2406" s="73">
        <v>184</v>
      </c>
      <c r="S2406" s="73">
        <v>11</v>
      </c>
    </row>
    <row r="2407" spans="1:19">
      <c r="A2407" s="73">
        <v>2406</v>
      </c>
      <c r="B2407" s="73" t="s">
        <v>5250</v>
      </c>
      <c r="C2407" s="73" t="s">
        <v>5251</v>
      </c>
      <c r="E2407" s="73">
        <v>2</v>
      </c>
      <c r="H2407" s="73">
        <v>1847</v>
      </c>
      <c r="K2407" s="73">
        <v>1855</v>
      </c>
      <c r="N2407" s="73">
        <v>2</v>
      </c>
      <c r="O2407" s="73">
        <v>5</v>
      </c>
      <c r="P2407" s="73">
        <v>184</v>
      </c>
      <c r="S2407" s="73">
        <v>8</v>
      </c>
    </row>
    <row r="2408" spans="1:19">
      <c r="A2408" s="73">
        <v>2407</v>
      </c>
      <c r="C2408" s="73" t="s">
        <v>5252</v>
      </c>
      <c r="E2408" s="73">
        <v>2</v>
      </c>
      <c r="F2408" s="73">
        <v>3000</v>
      </c>
      <c r="G2408" s="73">
        <v>6000</v>
      </c>
      <c r="H2408" s="73">
        <v>1847</v>
      </c>
      <c r="I2408" s="73">
        <v>5</v>
      </c>
      <c r="J2408" s="73">
        <v>15</v>
      </c>
      <c r="K2408" s="73">
        <v>1849</v>
      </c>
      <c r="L2408" s="73">
        <v>5</v>
      </c>
      <c r="M2408" s="73">
        <v>1</v>
      </c>
      <c r="N2408" s="73">
        <v>3</v>
      </c>
      <c r="O2408" s="73">
        <v>5</v>
      </c>
      <c r="P2408" s="73">
        <v>184</v>
      </c>
      <c r="Q2408" s="73">
        <v>706</v>
      </c>
      <c r="R2408" s="73">
        <v>24</v>
      </c>
      <c r="S2408" s="73">
        <v>2</v>
      </c>
    </row>
    <row r="2409" spans="1:19">
      <c r="A2409" s="73">
        <v>2408</v>
      </c>
      <c r="C2409" s="73" t="s">
        <v>5253</v>
      </c>
      <c r="E2409" s="73">
        <v>2</v>
      </c>
      <c r="H2409" s="73">
        <v>1847</v>
      </c>
      <c r="K2409" s="73">
        <v>1853</v>
      </c>
      <c r="N2409" s="73">
        <v>9</v>
      </c>
      <c r="O2409" s="73">
        <v>5</v>
      </c>
      <c r="P2409" s="73">
        <v>184</v>
      </c>
      <c r="S2409" s="73">
        <v>6</v>
      </c>
    </row>
    <row r="2410" spans="1:19">
      <c r="A2410" s="73">
        <v>2409</v>
      </c>
      <c r="C2410" s="73" t="s">
        <v>5254</v>
      </c>
      <c r="E2410" s="73">
        <v>2</v>
      </c>
      <c r="G2410" s="73">
        <v>100</v>
      </c>
      <c r="H2410" s="73">
        <v>1847</v>
      </c>
      <c r="K2410" s="73">
        <v>1847</v>
      </c>
      <c r="N2410" s="73">
        <v>11</v>
      </c>
      <c r="O2410" s="73">
        <v>5</v>
      </c>
      <c r="P2410" s="73">
        <v>184</v>
      </c>
      <c r="S2410" s="73">
        <v>0</v>
      </c>
    </row>
    <row r="2411" spans="1:19">
      <c r="A2411" s="73">
        <v>2410</v>
      </c>
      <c r="C2411" s="73" t="s">
        <v>5255</v>
      </c>
      <c r="E2411" s="73">
        <v>2</v>
      </c>
      <c r="G2411" s="73">
        <v>1000</v>
      </c>
      <c r="H2411" s="73">
        <v>1847</v>
      </c>
      <c r="I2411" s="73">
        <v>4</v>
      </c>
      <c r="K2411" s="73">
        <v>1848</v>
      </c>
      <c r="L2411" s="73">
        <v>1</v>
      </c>
      <c r="N2411" s="73">
        <v>9</v>
      </c>
      <c r="O2411" s="73">
        <v>5</v>
      </c>
      <c r="P2411" s="73">
        <v>184</v>
      </c>
      <c r="R2411" s="73">
        <v>9</v>
      </c>
      <c r="S2411" s="73">
        <v>1</v>
      </c>
    </row>
    <row r="2412" spans="1:19">
      <c r="A2412" s="73">
        <v>2411</v>
      </c>
      <c r="C2412" s="73" t="s">
        <v>5256</v>
      </c>
      <c r="E2412" s="73">
        <v>4</v>
      </c>
      <c r="H2412" s="73">
        <v>1848</v>
      </c>
      <c r="K2412" s="73">
        <v>1848</v>
      </c>
      <c r="N2412" s="73">
        <v>4</v>
      </c>
      <c r="O2412" s="73">
        <v>5</v>
      </c>
      <c r="P2412" s="73">
        <v>184</v>
      </c>
      <c r="S2412" s="73">
        <v>0</v>
      </c>
    </row>
    <row r="2413" spans="1:19">
      <c r="A2413" s="73">
        <v>2412</v>
      </c>
      <c r="B2413" s="74" t="s">
        <v>5257</v>
      </c>
      <c r="C2413" s="73" t="s">
        <v>5258</v>
      </c>
      <c r="E2413" s="73">
        <v>4</v>
      </c>
      <c r="G2413" s="73">
        <v>19200</v>
      </c>
      <c r="H2413" s="73">
        <v>1848</v>
      </c>
      <c r="I2413" s="73">
        <v>1</v>
      </c>
      <c r="J2413" s="73">
        <v>12</v>
      </c>
      <c r="K2413" s="73">
        <v>1849</v>
      </c>
      <c r="L2413" s="73">
        <v>8</v>
      </c>
      <c r="M2413" s="73">
        <v>28</v>
      </c>
      <c r="N2413" s="73">
        <v>3</v>
      </c>
      <c r="O2413" s="73">
        <v>5</v>
      </c>
      <c r="P2413" s="73">
        <v>184</v>
      </c>
      <c r="Q2413" s="73">
        <v>586</v>
      </c>
      <c r="R2413" s="73">
        <v>19</v>
      </c>
      <c r="S2413" s="73">
        <v>1</v>
      </c>
    </row>
    <row r="2414" spans="1:19">
      <c r="A2414" s="73">
        <v>2413</v>
      </c>
      <c r="C2414" s="73" t="s">
        <v>5259</v>
      </c>
      <c r="E2414" s="73">
        <v>3</v>
      </c>
      <c r="F2414" s="73">
        <v>1000</v>
      </c>
      <c r="G2414" s="73">
        <v>1000</v>
      </c>
      <c r="H2414" s="73">
        <v>1848</v>
      </c>
      <c r="I2414" s="73">
        <v>1</v>
      </c>
      <c r="J2414" s="73">
        <v>12</v>
      </c>
      <c r="K2414" s="73">
        <v>1849</v>
      </c>
      <c r="L2414" s="73">
        <v>5</v>
      </c>
      <c r="M2414" s="73">
        <v>15</v>
      </c>
      <c r="N2414" s="73">
        <v>3</v>
      </c>
      <c r="O2414" s="73">
        <v>5</v>
      </c>
      <c r="P2414" s="73">
        <v>184</v>
      </c>
      <c r="Q2414" s="73">
        <v>483</v>
      </c>
      <c r="R2414" s="73">
        <v>16</v>
      </c>
      <c r="S2414" s="73">
        <v>1</v>
      </c>
    </row>
    <row r="2415" spans="1:19">
      <c r="A2415" s="73">
        <v>2414</v>
      </c>
      <c r="B2415" s="74" t="s">
        <v>5260</v>
      </c>
      <c r="C2415" s="73" t="s">
        <v>5261</v>
      </c>
      <c r="E2415" s="73">
        <v>3</v>
      </c>
      <c r="F2415" s="73">
        <v>9200</v>
      </c>
      <c r="G2415" s="73">
        <v>11000</v>
      </c>
      <c r="H2415" s="73">
        <v>1848</v>
      </c>
      <c r="I2415" s="73">
        <v>3</v>
      </c>
      <c r="J2415" s="73">
        <v>22</v>
      </c>
      <c r="K2415" s="73">
        <v>1849</v>
      </c>
      <c r="L2415" s="73">
        <v>8</v>
      </c>
      <c r="M2415" s="73">
        <v>9</v>
      </c>
      <c r="N2415" s="73">
        <v>3</v>
      </c>
      <c r="O2415" s="73">
        <v>5</v>
      </c>
      <c r="P2415" s="73">
        <v>184</v>
      </c>
      <c r="Q2415" s="73">
        <v>497</v>
      </c>
      <c r="R2415" s="73">
        <v>17</v>
      </c>
      <c r="S2415" s="73">
        <v>1</v>
      </c>
    </row>
    <row r="2416" spans="1:19">
      <c r="A2416" s="73">
        <v>2415</v>
      </c>
      <c r="B2416" s="73" t="s">
        <v>5262</v>
      </c>
      <c r="C2416" s="73" t="s">
        <v>5263</v>
      </c>
      <c r="E2416" s="73">
        <v>2</v>
      </c>
      <c r="G2416" s="73">
        <v>1030</v>
      </c>
      <c r="H2416" s="73">
        <v>1848</v>
      </c>
      <c r="I2416" s="73">
        <v>3</v>
      </c>
      <c r="J2416" s="73">
        <v>18</v>
      </c>
      <c r="K2416" s="73">
        <v>1848</v>
      </c>
      <c r="L2416" s="73">
        <v>3</v>
      </c>
      <c r="M2416" s="73">
        <v>22</v>
      </c>
      <c r="N2416" s="73">
        <v>3</v>
      </c>
      <c r="O2416" s="73">
        <v>5</v>
      </c>
      <c r="P2416" s="73">
        <v>184</v>
      </c>
      <c r="Q2416" s="73">
        <v>4</v>
      </c>
      <c r="R2416" s="73">
        <v>0</v>
      </c>
      <c r="S2416" s="73">
        <v>0</v>
      </c>
    </row>
    <row r="2417" spans="1:19">
      <c r="A2417" s="73">
        <v>2416</v>
      </c>
      <c r="C2417" s="73" t="s">
        <v>5264</v>
      </c>
      <c r="E2417" s="73">
        <v>2</v>
      </c>
      <c r="G2417" s="73">
        <v>2100</v>
      </c>
      <c r="H2417" s="73">
        <v>1848</v>
      </c>
      <c r="I2417" s="73">
        <v>3</v>
      </c>
      <c r="J2417" s="73">
        <v>26</v>
      </c>
      <c r="K2417" s="73">
        <v>1849</v>
      </c>
      <c r="L2417" s="73">
        <v>8</v>
      </c>
      <c r="M2417" s="73">
        <v>28</v>
      </c>
      <c r="N2417" s="73">
        <v>3</v>
      </c>
      <c r="O2417" s="73">
        <v>5</v>
      </c>
      <c r="P2417" s="73">
        <v>184</v>
      </c>
      <c r="Q2417" s="73">
        <v>512</v>
      </c>
      <c r="R2417" s="73">
        <v>17</v>
      </c>
      <c r="S2417" s="73">
        <v>1</v>
      </c>
    </row>
    <row r="2418" spans="1:19">
      <c r="A2418" s="73">
        <v>2417</v>
      </c>
      <c r="B2418" s="73" t="s">
        <v>5265</v>
      </c>
      <c r="C2418" s="73" t="s">
        <v>5266</v>
      </c>
      <c r="E2418" s="73">
        <v>2</v>
      </c>
      <c r="F2418" s="73">
        <v>10000</v>
      </c>
      <c r="G2418" s="73">
        <v>10000</v>
      </c>
      <c r="H2418" s="73">
        <v>1848</v>
      </c>
      <c r="I2418" s="73">
        <v>4</v>
      </c>
      <c r="J2418" s="73">
        <v>20</v>
      </c>
      <c r="K2418" s="73">
        <v>1849</v>
      </c>
      <c r="L2418" s="73">
        <v>3</v>
      </c>
      <c r="N2418" s="73">
        <v>10</v>
      </c>
      <c r="O2418" s="73">
        <v>5</v>
      </c>
      <c r="P2418" s="73">
        <v>184</v>
      </c>
      <c r="R2418" s="73">
        <v>11</v>
      </c>
      <c r="S2418" s="73">
        <v>1</v>
      </c>
    </row>
    <row r="2419" spans="1:19">
      <c r="A2419" s="73">
        <v>2418</v>
      </c>
      <c r="C2419" s="73" t="s">
        <v>5267</v>
      </c>
      <c r="E2419" s="73">
        <v>2</v>
      </c>
      <c r="H2419" s="73">
        <v>1848</v>
      </c>
      <c r="K2419" s="73">
        <v>1850</v>
      </c>
      <c r="N2419" s="73">
        <v>11</v>
      </c>
      <c r="O2419" s="73">
        <v>5</v>
      </c>
      <c r="P2419" s="73">
        <v>184</v>
      </c>
      <c r="S2419" s="73">
        <v>2</v>
      </c>
    </row>
    <row r="2420" spans="1:19">
      <c r="A2420" s="73">
        <v>2419</v>
      </c>
      <c r="B2420" s="74" t="s">
        <v>5268</v>
      </c>
      <c r="C2420" s="73" t="s">
        <v>5269</v>
      </c>
      <c r="E2420" s="73">
        <v>5</v>
      </c>
      <c r="F2420" s="73">
        <v>4000</v>
      </c>
      <c r="G2420" s="73">
        <v>5000</v>
      </c>
      <c r="H2420" s="73">
        <v>1848</v>
      </c>
      <c r="I2420" s="73">
        <v>11</v>
      </c>
      <c r="J2420" s="73">
        <v>9</v>
      </c>
      <c r="K2420" s="73">
        <v>1849</v>
      </c>
      <c r="L2420" s="73">
        <v>7</v>
      </c>
      <c r="M2420" s="73">
        <v>2</v>
      </c>
      <c r="N2420" s="73">
        <v>3</v>
      </c>
      <c r="O2420" s="73">
        <v>5</v>
      </c>
      <c r="P2420" s="73">
        <v>184</v>
      </c>
      <c r="Q2420" s="73">
        <v>233</v>
      </c>
      <c r="R2420" s="73">
        <v>8</v>
      </c>
      <c r="S2420" s="73">
        <v>1</v>
      </c>
    </row>
    <row r="2421" spans="1:19">
      <c r="A2421" s="73">
        <v>2420</v>
      </c>
      <c r="B2421" s="73" t="s">
        <v>5270</v>
      </c>
      <c r="C2421" s="73" t="s">
        <v>5271</v>
      </c>
      <c r="E2421" s="73">
        <v>2</v>
      </c>
      <c r="F2421" s="73">
        <v>3000</v>
      </c>
      <c r="G2421" s="73">
        <v>4000</v>
      </c>
      <c r="H2421" s="73">
        <v>1848</v>
      </c>
      <c r="I2421" s="73">
        <v>2</v>
      </c>
      <c r="J2421" s="73">
        <v>22</v>
      </c>
      <c r="K2421" s="73">
        <v>1848</v>
      </c>
      <c r="L2421" s="73">
        <v>8</v>
      </c>
      <c r="N2421" s="73">
        <v>3</v>
      </c>
      <c r="O2421" s="73">
        <v>5</v>
      </c>
      <c r="P2421" s="73">
        <v>184</v>
      </c>
      <c r="R2421" s="73">
        <v>6</v>
      </c>
      <c r="S2421" s="73">
        <v>0</v>
      </c>
    </row>
    <row r="2422" spans="1:19">
      <c r="A2422" s="73">
        <v>2421</v>
      </c>
      <c r="B2422" s="74" t="s">
        <v>5272</v>
      </c>
      <c r="C2422" s="73" t="s">
        <v>5273</v>
      </c>
      <c r="E2422" s="73">
        <v>3</v>
      </c>
      <c r="F2422" s="73">
        <v>6000</v>
      </c>
      <c r="G2422" s="73">
        <v>6000</v>
      </c>
      <c r="H2422" s="73">
        <v>1848</v>
      </c>
      <c r="I2422" s="73">
        <v>3</v>
      </c>
      <c r="J2422" s="73">
        <v>24</v>
      </c>
      <c r="K2422" s="73">
        <v>1849</v>
      </c>
      <c r="L2422" s="73">
        <v>7</v>
      </c>
      <c r="M2422" s="73">
        <v>10</v>
      </c>
      <c r="N2422" s="73">
        <v>3</v>
      </c>
      <c r="O2422" s="73">
        <v>5</v>
      </c>
      <c r="P2422" s="73">
        <v>184</v>
      </c>
      <c r="Q2422" s="73">
        <v>466</v>
      </c>
      <c r="R2422" s="73">
        <v>16</v>
      </c>
      <c r="S2422" s="73">
        <v>1</v>
      </c>
    </row>
    <row r="2423" spans="1:19">
      <c r="A2423" s="73">
        <v>2422</v>
      </c>
      <c r="B2423" s="73" t="s">
        <v>3787</v>
      </c>
      <c r="C2423" s="73" t="s">
        <v>5274</v>
      </c>
      <c r="E2423" s="73">
        <v>3</v>
      </c>
      <c r="F2423" s="73">
        <v>100000</v>
      </c>
      <c r="G2423" s="73">
        <v>100000</v>
      </c>
      <c r="H2423" s="73">
        <v>1848</v>
      </c>
      <c r="I2423" s="73">
        <v>4</v>
      </c>
      <c r="J2423" s="73">
        <v>10</v>
      </c>
      <c r="K2423" s="73">
        <v>1849</v>
      </c>
      <c r="L2423" s="73">
        <v>10</v>
      </c>
      <c r="N2423" s="73">
        <v>4</v>
      </c>
      <c r="O2423" s="73">
        <v>5</v>
      </c>
      <c r="P2423" s="73">
        <v>184</v>
      </c>
      <c r="R2423" s="73">
        <v>18</v>
      </c>
      <c r="S2423" s="73">
        <v>1</v>
      </c>
    </row>
    <row r="2424" spans="1:19">
      <c r="A2424" s="73">
        <v>2423</v>
      </c>
      <c r="C2424" s="73" t="s">
        <v>5275</v>
      </c>
      <c r="E2424" s="73">
        <v>2</v>
      </c>
      <c r="H2424" s="73">
        <v>1848</v>
      </c>
      <c r="I2424" s="73">
        <v>6</v>
      </c>
      <c r="J2424" s="73">
        <v>11</v>
      </c>
      <c r="K2424" s="73">
        <v>1848</v>
      </c>
      <c r="L2424" s="73">
        <v>6</v>
      </c>
      <c r="M2424" s="73">
        <v>18</v>
      </c>
      <c r="N2424" s="73">
        <v>3</v>
      </c>
      <c r="O2424" s="73">
        <v>5</v>
      </c>
      <c r="P2424" s="73">
        <v>184</v>
      </c>
      <c r="Q2424" s="73">
        <v>7</v>
      </c>
      <c r="R2424" s="73">
        <v>0</v>
      </c>
      <c r="S2424" s="73">
        <v>0</v>
      </c>
    </row>
    <row r="2425" spans="1:19">
      <c r="A2425" s="73">
        <v>2424</v>
      </c>
      <c r="C2425" s="73" t="s">
        <v>5276</v>
      </c>
      <c r="E2425" s="73">
        <v>2</v>
      </c>
      <c r="H2425" s="73">
        <v>1848</v>
      </c>
      <c r="I2425" s="73">
        <v>4</v>
      </c>
      <c r="J2425" s="73">
        <v>25</v>
      </c>
      <c r="K2425" s="73">
        <v>1848</v>
      </c>
      <c r="L2425" s="73">
        <v>4</v>
      </c>
      <c r="M2425" s="73">
        <v>26</v>
      </c>
      <c r="N2425" s="73">
        <v>4</v>
      </c>
      <c r="O2425" s="73">
        <v>5</v>
      </c>
      <c r="P2425" s="73">
        <v>184</v>
      </c>
      <c r="Q2425" s="73">
        <v>1</v>
      </c>
      <c r="R2425" s="73">
        <v>0</v>
      </c>
      <c r="S2425" s="73">
        <v>0</v>
      </c>
    </row>
    <row r="2426" spans="1:19">
      <c r="A2426" s="73">
        <v>2425</v>
      </c>
      <c r="B2426" s="73" t="s">
        <v>5277</v>
      </c>
      <c r="C2426" s="73" t="s">
        <v>5278</v>
      </c>
      <c r="E2426" s="73">
        <v>2</v>
      </c>
      <c r="F2426" s="73">
        <v>3500</v>
      </c>
      <c r="G2426" s="73">
        <v>4000</v>
      </c>
      <c r="H2426" s="73">
        <v>1848</v>
      </c>
      <c r="I2426" s="73">
        <v>3</v>
      </c>
      <c r="J2426" s="73">
        <v>13</v>
      </c>
      <c r="K2426" s="73">
        <v>1848</v>
      </c>
      <c r="L2426" s="73">
        <v>10</v>
      </c>
      <c r="M2426" s="73">
        <v>9</v>
      </c>
      <c r="N2426" s="73">
        <v>3</v>
      </c>
      <c r="O2426" s="73">
        <v>5</v>
      </c>
      <c r="P2426" s="73">
        <v>184</v>
      </c>
      <c r="Q2426" s="73">
        <v>206</v>
      </c>
      <c r="R2426" s="73">
        <v>7</v>
      </c>
      <c r="S2426" s="73">
        <v>0</v>
      </c>
    </row>
    <row r="2427" spans="1:19">
      <c r="A2427" s="73">
        <v>2426</v>
      </c>
      <c r="C2427" s="73" t="s">
        <v>5279</v>
      </c>
      <c r="E2427" s="73">
        <v>4</v>
      </c>
      <c r="H2427" s="73">
        <v>1848</v>
      </c>
      <c r="I2427" s="73">
        <v>9</v>
      </c>
      <c r="K2427" s="73">
        <v>1848</v>
      </c>
      <c r="N2427" s="73">
        <v>4</v>
      </c>
      <c r="O2427" s="73">
        <v>5</v>
      </c>
      <c r="P2427" s="73">
        <v>184</v>
      </c>
      <c r="S2427" s="73">
        <v>0</v>
      </c>
    </row>
    <row r="2428" spans="1:19">
      <c r="A2428" s="73">
        <v>2427</v>
      </c>
      <c r="C2428" s="73" t="s">
        <v>5280</v>
      </c>
      <c r="E2428" s="73">
        <v>2</v>
      </c>
      <c r="H2428" s="73">
        <v>1848</v>
      </c>
      <c r="I2428" s="73">
        <v>3</v>
      </c>
      <c r="J2428" s="73">
        <v>15</v>
      </c>
      <c r="K2428" s="73">
        <v>1848</v>
      </c>
      <c r="L2428" s="73">
        <v>11</v>
      </c>
      <c r="M2428" s="73">
        <v>10</v>
      </c>
      <c r="N2428" s="73">
        <v>3</v>
      </c>
      <c r="O2428" s="73">
        <v>5</v>
      </c>
      <c r="P2428" s="73">
        <v>184</v>
      </c>
      <c r="Q2428" s="73">
        <v>235</v>
      </c>
      <c r="R2428" s="73">
        <v>8</v>
      </c>
      <c r="S2428" s="73">
        <v>0</v>
      </c>
    </row>
    <row r="2429" spans="1:19">
      <c r="A2429" s="73">
        <v>2428</v>
      </c>
      <c r="B2429" s="73" t="s">
        <v>5281</v>
      </c>
      <c r="C2429" s="73" t="s">
        <v>5282</v>
      </c>
      <c r="E2429" s="73">
        <v>3</v>
      </c>
      <c r="G2429" s="73">
        <v>2000</v>
      </c>
      <c r="H2429" s="73">
        <v>1848</v>
      </c>
      <c r="I2429" s="73">
        <v>3</v>
      </c>
      <c r="J2429" s="73">
        <v>15</v>
      </c>
      <c r="K2429" s="73">
        <v>1850</v>
      </c>
      <c r="L2429" s="73">
        <v>11</v>
      </c>
      <c r="M2429" s="73">
        <v>29</v>
      </c>
      <c r="N2429" s="73">
        <v>3</v>
      </c>
      <c r="O2429" s="73">
        <v>5</v>
      </c>
      <c r="P2429" s="73">
        <v>184</v>
      </c>
      <c r="Q2429" s="73">
        <v>974</v>
      </c>
      <c r="R2429" s="73">
        <v>32</v>
      </c>
      <c r="S2429" s="73">
        <v>2</v>
      </c>
    </row>
    <row r="2430" spans="1:19">
      <c r="A2430" s="73">
        <v>2429</v>
      </c>
      <c r="B2430" s="73" t="s">
        <v>5283</v>
      </c>
      <c r="C2430" s="73" t="s">
        <v>5284</v>
      </c>
      <c r="E2430" s="73">
        <v>2</v>
      </c>
      <c r="H2430" s="73">
        <v>1848</v>
      </c>
      <c r="I2430" s="73">
        <v>3</v>
      </c>
      <c r="J2430" s="73">
        <v>7</v>
      </c>
      <c r="K2430" s="73">
        <v>1848</v>
      </c>
      <c r="L2430" s="73">
        <v>9</v>
      </c>
      <c r="M2430" s="73">
        <v>19</v>
      </c>
      <c r="N2430" s="73">
        <v>3</v>
      </c>
      <c r="O2430" s="73">
        <v>5</v>
      </c>
      <c r="P2430" s="73">
        <v>184</v>
      </c>
      <c r="Q2430" s="73">
        <v>192</v>
      </c>
      <c r="R2430" s="73">
        <v>6</v>
      </c>
      <c r="S2430" s="73">
        <v>0</v>
      </c>
    </row>
    <row r="2431" spans="1:19">
      <c r="A2431" s="73">
        <v>2430</v>
      </c>
      <c r="C2431" s="73" t="s">
        <v>5285</v>
      </c>
      <c r="E2431" s="73">
        <v>2</v>
      </c>
      <c r="H2431" s="73">
        <v>1848</v>
      </c>
      <c r="K2431" s="73">
        <v>1850</v>
      </c>
      <c r="N2431" s="73">
        <v>5</v>
      </c>
      <c r="O2431" s="73">
        <v>5</v>
      </c>
      <c r="P2431" s="73">
        <v>184</v>
      </c>
      <c r="S2431" s="73">
        <v>2</v>
      </c>
    </row>
    <row r="2432" spans="1:19">
      <c r="A2432" s="73">
        <v>2431</v>
      </c>
      <c r="C2432" s="73" t="s">
        <v>5286</v>
      </c>
      <c r="E2432" s="73">
        <v>2</v>
      </c>
      <c r="H2432" s="73">
        <v>1848</v>
      </c>
      <c r="K2432" s="73">
        <v>1850</v>
      </c>
      <c r="N2432" s="73">
        <v>7</v>
      </c>
      <c r="O2432" s="73">
        <v>5</v>
      </c>
      <c r="P2432" s="73">
        <v>184</v>
      </c>
      <c r="S2432" s="73">
        <v>2</v>
      </c>
    </row>
    <row r="2433" spans="1:19">
      <c r="A2433" s="73">
        <v>2432</v>
      </c>
      <c r="C2433" s="73" t="s">
        <v>5287</v>
      </c>
      <c r="E2433" s="73">
        <v>2</v>
      </c>
      <c r="H2433" s="73">
        <v>1848</v>
      </c>
      <c r="K2433" s="73">
        <v>1852</v>
      </c>
      <c r="N2433" s="73">
        <v>8</v>
      </c>
      <c r="O2433" s="73">
        <v>5</v>
      </c>
      <c r="P2433" s="73">
        <v>184</v>
      </c>
      <c r="S2433" s="73">
        <v>4</v>
      </c>
    </row>
    <row r="2434" spans="1:19">
      <c r="A2434" s="73">
        <v>2433</v>
      </c>
      <c r="C2434" s="73" t="s">
        <v>5288</v>
      </c>
      <c r="E2434" s="73">
        <v>2</v>
      </c>
      <c r="H2434" s="73">
        <v>1848</v>
      </c>
      <c r="K2434" s="73">
        <v>1848</v>
      </c>
      <c r="N2434" s="73">
        <v>10</v>
      </c>
      <c r="O2434" s="73">
        <v>5</v>
      </c>
      <c r="P2434" s="73">
        <v>184</v>
      </c>
      <c r="S2434" s="73">
        <v>0</v>
      </c>
    </row>
    <row r="2435" spans="1:19">
      <c r="A2435" s="73">
        <v>2434</v>
      </c>
      <c r="C2435" s="73" t="s">
        <v>5289</v>
      </c>
      <c r="H2435" s="73">
        <v>1849</v>
      </c>
      <c r="K2435" s="73">
        <v>1849</v>
      </c>
      <c r="N2435" s="73">
        <v>1</v>
      </c>
      <c r="O2435" s="73">
        <v>5</v>
      </c>
      <c r="P2435" s="73">
        <v>184</v>
      </c>
      <c r="S2435" s="73">
        <v>0</v>
      </c>
    </row>
    <row r="2436" spans="1:19">
      <c r="A2436" s="73">
        <v>2435</v>
      </c>
      <c r="B2436" s="73" t="s">
        <v>5290</v>
      </c>
      <c r="C2436" s="73" t="s">
        <v>5291</v>
      </c>
      <c r="E2436" s="73">
        <v>2</v>
      </c>
      <c r="H2436" s="73">
        <v>1849</v>
      </c>
      <c r="K2436" s="73">
        <v>1858</v>
      </c>
      <c r="N2436" s="73">
        <v>1</v>
      </c>
      <c r="O2436" s="73">
        <v>5</v>
      </c>
      <c r="P2436" s="73">
        <v>184</v>
      </c>
      <c r="S2436" s="73">
        <v>9</v>
      </c>
    </row>
    <row r="2437" spans="1:19">
      <c r="A2437" s="73">
        <v>2436</v>
      </c>
      <c r="C2437" s="73" t="s">
        <v>5292</v>
      </c>
      <c r="E2437" s="73">
        <v>2</v>
      </c>
      <c r="H2437" s="73">
        <v>1849</v>
      </c>
      <c r="I2437" s="73">
        <v>5</v>
      </c>
      <c r="K2437" s="73">
        <v>1849</v>
      </c>
      <c r="L2437" s="73">
        <v>5</v>
      </c>
      <c r="N2437" s="73">
        <v>3</v>
      </c>
      <c r="O2437" s="73">
        <v>5</v>
      </c>
      <c r="P2437" s="73">
        <v>184</v>
      </c>
      <c r="R2437" s="73">
        <v>0</v>
      </c>
      <c r="S2437" s="73">
        <v>0</v>
      </c>
    </row>
    <row r="2438" spans="1:19">
      <c r="A2438" s="73">
        <v>2437</v>
      </c>
      <c r="C2438" s="73" t="s">
        <v>5293</v>
      </c>
      <c r="E2438" s="73">
        <v>2</v>
      </c>
      <c r="H2438" s="73">
        <v>1849</v>
      </c>
      <c r="K2438" s="73">
        <v>1850</v>
      </c>
      <c r="L2438" s="73">
        <v>11</v>
      </c>
      <c r="N2438" s="73">
        <v>4</v>
      </c>
      <c r="O2438" s="73">
        <v>5</v>
      </c>
      <c r="P2438" s="73">
        <v>184</v>
      </c>
      <c r="S2438" s="73">
        <v>1</v>
      </c>
    </row>
    <row r="2439" spans="1:19">
      <c r="A2439" s="73">
        <v>2438</v>
      </c>
      <c r="C2439" s="73" t="s">
        <v>5294</v>
      </c>
      <c r="E2439" s="73">
        <v>2</v>
      </c>
      <c r="H2439" s="73">
        <v>1849</v>
      </c>
      <c r="K2439" s="73">
        <v>1854</v>
      </c>
      <c r="N2439" s="73">
        <v>6</v>
      </c>
      <c r="O2439" s="73">
        <v>5</v>
      </c>
      <c r="P2439" s="73">
        <v>184</v>
      </c>
      <c r="S2439" s="73">
        <v>5</v>
      </c>
    </row>
    <row r="2440" spans="1:19">
      <c r="A2440" s="73">
        <v>2439</v>
      </c>
      <c r="B2440" s="73" t="s">
        <v>5295</v>
      </c>
      <c r="C2440" s="73" t="s">
        <v>5296</v>
      </c>
      <c r="E2440" s="73">
        <v>2</v>
      </c>
      <c r="H2440" s="73">
        <v>1850</v>
      </c>
      <c r="I2440" s="73">
        <v>5</v>
      </c>
      <c r="J2440" s="73">
        <v>19</v>
      </c>
      <c r="K2440" s="73">
        <v>1851</v>
      </c>
      <c r="L2440" s="73">
        <v>8</v>
      </c>
      <c r="M2440" s="73">
        <v>21</v>
      </c>
      <c r="N2440" s="73">
        <v>1</v>
      </c>
      <c r="O2440" s="73">
        <v>5</v>
      </c>
      <c r="P2440" s="73">
        <v>185</v>
      </c>
      <c r="Q2440" s="73">
        <v>452</v>
      </c>
      <c r="R2440" s="73">
        <v>15</v>
      </c>
      <c r="S2440" s="73">
        <v>1</v>
      </c>
    </row>
    <row r="2441" spans="1:19">
      <c r="A2441" s="73">
        <v>2440</v>
      </c>
      <c r="C2441" s="73" t="s">
        <v>5297</v>
      </c>
      <c r="E2441" s="73">
        <v>2</v>
      </c>
      <c r="H2441" s="73">
        <v>1850</v>
      </c>
      <c r="I2441" s="73">
        <v>6</v>
      </c>
      <c r="J2441" s="73">
        <v>1</v>
      </c>
      <c r="K2441" s="73">
        <v>1850</v>
      </c>
      <c r="L2441" s="73">
        <v>9</v>
      </c>
      <c r="N2441" s="73">
        <v>4</v>
      </c>
      <c r="O2441" s="73">
        <v>5</v>
      </c>
      <c r="P2441" s="73">
        <v>185</v>
      </c>
      <c r="R2441" s="73">
        <v>3</v>
      </c>
      <c r="S2441" s="73">
        <v>0</v>
      </c>
    </row>
    <row r="2442" spans="1:19">
      <c r="A2442" s="73">
        <v>2441</v>
      </c>
      <c r="C2442" s="73" t="s">
        <v>5298</v>
      </c>
      <c r="E2442" s="73">
        <v>4</v>
      </c>
      <c r="H2442" s="73">
        <v>1850</v>
      </c>
      <c r="K2442" s="73">
        <v>1850</v>
      </c>
      <c r="N2442" s="73">
        <v>7</v>
      </c>
      <c r="O2442" s="73">
        <v>5</v>
      </c>
      <c r="P2442" s="73">
        <v>185</v>
      </c>
      <c r="S2442" s="73">
        <v>0</v>
      </c>
    </row>
    <row r="2443" spans="1:19">
      <c r="A2443" s="73">
        <v>2442</v>
      </c>
      <c r="C2443" s="73" t="s">
        <v>5299</v>
      </c>
      <c r="E2443" s="73">
        <v>2</v>
      </c>
      <c r="H2443" s="73">
        <v>1850</v>
      </c>
      <c r="K2443" s="73">
        <v>1852</v>
      </c>
      <c r="N2443" s="73">
        <v>8</v>
      </c>
      <c r="O2443" s="73">
        <v>5</v>
      </c>
      <c r="P2443" s="73">
        <v>185</v>
      </c>
      <c r="S2443" s="73">
        <v>2</v>
      </c>
    </row>
    <row r="2444" spans="1:19">
      <c r="A2444" s="73">
        <v>2443</v>
      </c>
      <c r="B2444" s="73" t="s">
        <v>5300</v>
      </c>
      <c r="C2444" s="73" t="s">
        <v>5301</v>
      </c>
      <c r="E2444" s="73">
        <v>2</v>
      </c>
      <c r="F2444" s="73">
        <v>3000</v>
      </c>
      <c r="G2444" s="73">
        <v>3000</v>
      </c>
      <c r="H2444" s="73">
        <v>1850</v>
      </c>
      <c r="I2444" s="73">
        <v>3</v>
      </c>
      <c r="K2444" s="73">
        <v>1853</v>
      </c>
      <c r="N2444" s="73">
        <v>8</v>
      </c>
      <c r="O2444" s="73">
        <v>5</v>
      </c>
      <c r="P2444" s="73">
        <v>185</v>
      </c>
      <c r="S2444" s="73">
        <v>3</v>
      </c>
    </row>
    <row r="2445" spans="1:19">
      <c r="A2445" s="73">
        <v>2444</v>
      </c>
      <c r="C2445" s="73" t="s">
        <v>5302</v>
      </c>
      <c r="E2445" s="73">
        <v>2</v>
      </c>
      <c r="H2445" s="73">
        <v>1850</v>
      </c>
      <c r="K2445" s="73">
        <v>1850</v>
      </c>
      <c r="N2445" s="73">
        <v>8</v>
      </c>
      <c r="O2445" s="73">
        <v>5</v>
      </c>
      <c r="P2445" s="73">
        <v>185</v>
      </c>
      <c r="S2445" s="73">
        <v>0</v>
      </c>
    </row>
    <row r="2446" spans="1:19">
      <c r="A2446" s="73">
        <v>2445</v>
      </c>
      <c r="C2446" s="73" t="s">
        <v>5303</v>
      </c>
      <c r="E2446" s="73">
        <v>2</v>
      </c>
      <c r="H2446" s="73">
        <v>1850</v>
      </c>
      <c r="K2446" s="73">
        <v>1850</v>
      </c>
      <c r="N2446" s="73">
        <v>9</v>
      </c>
      <c r="O2446" s="73">
        <v>5</v>
      </c>
      <c r="P2446" s="73">
        <v>185</v>
      </c>
      <c r="S2446" s="73">
        <v>0</v>
      </c>
    </row>
    <row r="2447" spans="1:19">
      <c r="A2447" s="73">
        <v>2446</v>
      </c>
      <c r="C2447" s="73" t="s">
        <v>5304</v>
      </c>
      <c r="E2447" s="73">
        <v>2</v>
      </c>
      <c r="H2447" s="73">
        <v>1850</v>
      </c>
      <c r="K2447" s="73">
        <v>1870</v>
      </c>
      <c r="N2447" s="73">
        <v>10</v>
      </c>
      <c r="O2447" s="73">
        <v>5</v>
      </c>
      <c r="P2447" s="73">
        <v>185</v>
      </c>
      <c r="S2447" s="73">
        <v>20</v>
      </c>
    </row>
    <row r="2448" spans="1:19">
      <c r="A2448" s="73">
        <v>2447</v>
      </c>
      <c r="B2448" s="73" t="s">
        <v>5305</v>
      </c>
      <c r="C2448" s="73" t="s">
        <v>5306</v>
      </c>
      <c r="E2448" s="73">
        <v>2</v>
      </c>
      <c r="F2448" s="73">
        <v>2000000</v>
      </c>
      <c r="G2448" s="73">
        <v>2000000</v>
      </c>
      <c r="H2448" s="73">
        <v>1850</v>
      </c>
      <c r="I2448" s="73">
        <v>10</v>
      </c>
      <c r="K2448" s="73">
        <v>1865</v>
      </c>
      <c r="L2448" s="73">
        <v>7</v>
      </c>
      <c r="N2448" s="73">
        <v>12</v>
      </c>
      <c r="O2448" s="73">
        <v>5</v>
      </c>
      <c r="P2448" s="73">
        <v>185</v>
      </c>
      <c r="R2448" s="73">
        <v>177</v>
      </c>
      <c r="S2448" s="73">
        <v>15</v>
      </c>
    </row>
    <row r="2449" spans="1:19">
      <c r="A2449" s="73">
        <v>2448</v>
      </c>
      <c r="C2449" s="73" t="s">
        <v>5307</v>
      </c>
      <c r="E2449" s="73">
        <v>2</v>
      </c>
      <c r="H2449" s="73">
        <v>1851</v>
      </c>
      <c r="I2449" s="73">
        <v>7</v>
      </c>
      <c r="K2449" s="73">
        <v>1851</v>
      </c>
      <c r="L2449" s="73">
        <v>9</v>
      </c>
      <c r="N2449" s="73">
        <v>1</v>
      </c>
      <c r="O2449" s="73">
        <v>5</v>
      </c>
      <c r="P2449" s="73">
        <v>185</v>
      </c>
      <c r="R2449" s="73">
        <v>2</v>
      </c>
      <c r="S2449" s="73">
        <v>0</v>
      </c>
    </row>
    <row r="2450" spans="1:19">
      <c r="A2450" s="73">
        <v>2449</v>
      </c>
      <c r="B2450" s="73" t="s">
        <v>5308</v>
      </c>
      <c r="C2450" s="73" t="s">
        <v>5309</v>
      </c>
      <c r="E2450" s="73">
        <v>4</v>
      </c>
      <c r="F2450" s="73">
        <v>1300</v>
      </c>
      <c r="G2450" s="73">
        <v>1300</v>
      </c>
      <c r="H2450" s="73">
        <v>1851</v>
      </c>
      <c r="I2450" s="73">
        <v>5</v>
      </c>
      <c r="K2450" s="73">
        <v>1852</v>
      </c>
      <c r="L2450" s="73">
        <v>2</v>
      </c>
      <c r="M2450" s="73">
        <v>3</v>
      </c>
      <c r="N2450" s="73">
        <v>2</v>
      </c>
      <c r="O2450" s="73">
        <v>5</v>
      </c>
      <c r="P2450" s="73">
        <v>185</v>
      </c>
      <c r="R2450" s="73">
        <v>9</v>
      </c>
      <c r="S2450" s="73">
        <v>1</v>
      </c>
    </row>
    <row r="2451" spans="1:19">
      <c r="A2451" s="73">
        <v>2450</v>
      </c>
      <c r="B2451" s="73" t="s">
        <v>5310</v>
      </c>
      <c r="C2451" s="73" t="s">
        <v>5311</v>
      </c>
      <c r="E2451" s="73">
        <v>2</v>
      </c>
      <c r="F2451" s="73">
        <v>1000</v>
      </c>
      <c r="G2451" s="73">
        <v>1000</v>
      </c>
      <c r="H2451" s="73">
        <v>1851</v>
      </c>
      <c r="I2451" s="73">
        <v>12</v>
      </c>
      <c r="J2451" s="73">
        <v>3</v>
      </c>
      <c r="K2451" s="73">
        <v>1851</v>
      </c>
      <c r="L2451" s="73">
        <v>12</v>
      </c>
      <c r="M2451" s="73">
        <v>4</v>
      </c>
      <c r="N2451" s="73">
        <v>3</v>
      </c>
      <c r="O2451" s="73">
        <v>5</v>
      </c>
      <c r="P2451" s="73">
        <v>185</v>
      </c>
      <c r="Q2451" s="73">
        <v>1</v>
      </c>
      <c r="R2451" s="73">
        <v>0</v>
      </c>
      <c r="S2451" s="73">
        <v>0</v>
      </c>
    </row>
    <row r="2452" spans="1:19">
      <c r="A2452" s="73">
        <v>2451</v>
      </c>
      <c r="C2452" s="73" t="s">
        <v>5312</v>
      </c>
      <c r="E2452" s="73">
        <v>3</v>
      </c>
      <c r="H2452" s="73">
        <v>1851</v>
      </c>
      <c r="I2452" s="73">
        <v>6</v>
      </c>
      <c r="J2452" s="73">
        <v>5</v>
      </c>
      <c r="K2452" s="73">
        <v>1851</v>
      </c>
      <c r="L2452" s="73">
        <v>8</v>
      </c>
      <c r="M2452" s="73">
        <v>11</v>
      </c>
      <c r="N2452" s="73">
        <v>7</v>
      </c>
      <c r="O2452" s="73">
        <v>5</v>
      </c>
      <c r="P2452" s="73">
        <v>185</v>
      </c>
      <c r="Q2452" s="73">
        <v>66</v>
      </c>
      <c r="R2452" s="73">
        <v>2</v>
      </c>
      <c r="S2452" s="73">
        <v>0</v>
      </c>
    </row>
    <row r="2453" spans="1:19">
      <c r="A2453" s="73">
        <v>2452</v>
      </c>
      <c r="C2453" s="73" t="s">
        <v>5313</v>
      </c>
      <c r="E2453" s="73">
        <v>2</v>
      </c>
      <c r="H2453" s="73">
        <v>1851</v>
      </c>
      <c r="I2453" s="73">
        <v>11</v>
      </c>
      <c r="J2453" s="73">
        <v>25</v>
      </c>
      <c r="K2453" s="73">
        <v>1851</v>
      </c>
      <c r="L2453" s="73">
        <v>12</v>
      </c>
      <c r="M2453" s="73">
        <v>27</v>
      </c>
      <c r="N2453" s="73">
        <v>7</v>
      </c>
      <c r="O2453" s="73">
        <v>5</v>
      </c>
      <c r="P2453" s="73">
        <v>185</v>
      </c>
      <c r="Q2453" s="73">
        <v>32</v>
      </c>
      <c r="R2453" s="73">
        <v>1</v>
      </c>
      <c r="S2453" s="73">
        <v>0</v>
      </c>
    </row>
    <row r="2454" spans="1:19">
      <c r="A2454" s="73">
        <v>2453</v>
      </c>
      <c r="C2454" s="73" t="s">
        <v>5314</v>
      </c>
      <c r="E2454" s="73">
        <v>2</v>
      </c>
      <c r="H2454" s="73">
        <v>1851</v>
      </c>
      <c r="K2454" s="73">
        <v>1851</v>
      </c>
      <c r="N2454" s="73">
        <v>7</v>
      </c>
      <c r="O2454" s="73">
        <v>5</v>
      </c>
      <c r="P2454" s="73">
        <v>185</v>
      </c>
      <c r="S2454" s="73">
        <v>0</v>
      </c>
    </row>
    <row r="2455" spans="1:19">
      <c r="A2455" s="73">
        <v>2454</v>
      </c>
      <c r="C2455" s="73" t="s">
        <v>5315</v>
      </c>
      <c r="E2455" s="73">
        <v>2</v>
      </c>
      <c r="H2455" s="73">
        <v>1851</v>
      </c>
      <c r="I2455" s="73">
        <v>3</v>
      </c>
      <c r="K2455" s="73">
        <v>1852</v>
      </c>
      <c r="L2455" s="73">
        <v>12</v>
      </c>
      <c r="N2455" s="73">
        <v>8</v>
      </c>
      <c r="O2455" s="73">
        <v>5</v>
      </c>
      <c r="P2455" s="73">
        <v>185</v>
      </c>
      <c r="R2455" s="73">
        <v>21</v>
      </c>
      <c r="S2455" s="73">
        <v>1</v>
      </c>
    </row>
    <row r="2456" spans="1:19">
      <c r="A2456" s="73">
        <v>2455</v>
      </c>
      <c r="C2456" s="73" t="s">
        <v>5316</v>
      </c>
      <c r="E2456" s="73">
        <v>2</v>
      </c>
      <c r="H2456" s="73">
        <v>1851</v>
      </c>
      <c r="K2456" s="73">
        <v>1852</v>
      </c>
      <c r="N2456" s="73">
        <v>8</v>
      </c>
      <c r="O2456" s="73">
        <v>5</v>
      </c>
      <c r="P2456" s="73">
        <v>185</v>
      </c>
      <c r="S2456" s="73">
        <v>1</v>
      </c>
    </row>
    <row r="2457" spans="1:19">
      <c r="A2457" s="73">
        <v>2456</v>
      </c>
      <c r="C2457" s="73" t="s">
        <v>5317</v>
      </c>
      <c r="E2457" s="73">
        <v>2</v>
      </c>
      <c r="H2457" s="73">
        <v>1851</v>
      </c>
      <c r="K2457" s="73">
        <v>1853</v>
      </c>
      <c r="N2457" s="73">
        <v>8</v>
      </c>
      <c r="O2457" s="73">
        <v>5</v>
      </c>
      <c r="P2457" s="73">
        <v>185</v>
      </c>
      <c r="S2457" s="73">
        <v>2</v>
      </c>
    </row>
    <row r="2458" spans="1:19">
      <c r="A2458" s="73">
        <v>2457</v>
      </c>
      <c r="C2458" s="73" t="s">
        <v>5318</v>
      </c>
      <c r="E2458" s="73">
        <v>2</v>
      </c>
      <c r="H2458" s="73">
        <v>1851</v>
      </c>
      <c r="K2458" s="73">
        <v>1851</v>
      </c>
      <c r="N2458" s="73">
        <v>11</v>
      </c>
      <c r="O2458" s="73">
        <v>5</v>
      </c>
      <c r="P2458" s="73">
        <v>185</v>
      </c>
      <c r="S2458" s="73">
        <v>0</v>
      </c>
    </row>
    <row r="2459" spans="1:19">
      <c r="A2459" s="73">
        <v>2458</v>
      </c>
      <c r="C2459" s="73" t="s">
        <v>5319</v>
      </c>
      <c r="E2459" s="73">
        <v>2</v>
      </c>
      <c r="F2459" s="73">
        <v>3000</v>
      </c>
      <c r="G2459" s="73">
        <v>3000</v>
      </c>
      <c r="H2459" s="73">
        <v>1851</v>
      </c>
      <c r="I2459" s="73">
        <v>9</v>
      </c>
      <c r="J2459" s="73">
        <v>15</v>
      </c>
      <c r="K2459" s="73">
        <v>1851</v>
      </c>
      <c r="L2459" s="73">
        <v>12</v>
      </c>
      <c r="M2459" s="73">
        <v>15</v>
      </c>
      <c r="N2459" s="73">
        <v>2</v>
      </c>
      <c r="O2459" s="73">
        <v>5</v>
      </c>
      <c r="P2459" s="73">
        <v>185</v>
      </c>
      <c r="Q2459" s="73">
        <v>90</v>
      </c>
      <c r="R2459" s="73">
        <v>3</v>
      </c>
      <c r="S2459" s="73">
        <v>0</v>
      </c>
    </row>
    <row r="2460" spans="1:19">
      <c r="A2460" s="73">
        <v>2459</v>
      </c>
      <c r="B2460" s="73" t="s">
        <v>5320</v>
      </c>
      <c r="C2460" s="73" t="s">
        <v>5321</v>
      </c>
      <c r="E2460" s="73">
        <v>2</v>
      </c>
      <c r="F2460" s="73">
        <v>1000</v>
      </c>
      <c r="G2460" s="73">
        <v>1500</v>
      </c>
      <c r="H2460" s="73">
        <v>1852</v>
      </c>
      <c r="I2460" s="73">
        <v>4</v>
      </c>
      <c r="J2460" s="73">
        <v>12</v>
      </c>
      <c r="K2460" s="73">
        <v>1853</v>
      </c>
      <c r="L2460" s="73">
        <v>1</v>
      </c>
      <c r="N2460" s="73">
        <v>11</v>
      </c>
      <c r="O2460" s="73">
        <v>5</v>
      </c>
      <c r="P2460" s="73">
        <v>185</v>
      </c>
      <c r="R2460" s="73">
        <v>9</v>
      </c>
      <c r="S2460" s="73">
        <v>1</v>
      </c>
    </row>
    <row r="2461" spans="1:19">
      <c r="A2461" s="73">
        <v>2460</v>
      </c>
      <c r="C2461" s="73" t="s">
        <v>5322</v>
      </c>
      <c r="E2461" s="73">
        <v>2</v>
      </c>
      <c r="G2461" s="73">
        <v>2000</v>
      </c>
      <c r="H2461" s="73">
        <v>1852</v>
      </c>
      <c r="K2461" s="73">
        <v>1852</v>
      </c>
      <c r="N2461" s="73">
        <v>10</v>
      </c>
      <c r="O2461" s="73">
        <v>5</v>
      </c>
      <c r="P2461" s="73">
        <v>185</v>
      </c>
      <c r="S2461" s="73">
        <v>0</v>
      </c>
    </row>
    <row r="2462" spans="1:19">
      <c r="A2462" s="73">
        <v>2461</v>
      </c>
      <c r="B2462" s="73" t="s">
        <v>5323</v>
      </c>
      <c r="C2462" s="73" t="s">
        <v>5324</v>
      </c>
      <c r="E2462" s="73">
        <v>2</v>
      </c>
      <c r="H2462" s="73">
        <v>1852</v>
      </c>
      <c r="I2462" s="73">
        <v>7</v>
      </c>
      <c r="K2462" s="73">
        <v>1864</v>
      </c>
      <c r="L2462" s="73">
        <v>1</v>
      </c>
      <c r="M2462" s="73">
        <v>31</v>
      </c>
      <c r="N2462" s="73">
        <v>9</v>
      </c>
      <c r="O2462" s="73">
        <v>5</v>
      </c>
      <c r="P2462" s="73">
        <v>185</v>
      </c>
      <c r="R2462" s="73">
        <v>138</v>
      </c>
      <c r="S2462" s="73">
        <v>12</v>
      </c>
    </row>
    <row r="2463" spans="1:19">
      <c r="A2463" s="73">
        <v>2462</v>
      </c>
      <c r="C2463" s="73" t="s">
        <v>5325</v>
      </c>
      <c r="E2463" s="73">
        <v>2</v>
      </c>
      <c r="H2463" s="73">
        <v>1852</v>
      </c>
      <c r="K2463" s="73">
        <v>1852</v>
      </c>
      <c r="N2463" s="73">
        <v>9</v>
      </c>
      <c r="O2463" s="73">
        <v>5</v>
      </c>
      <c r="P2463" s="73">
        <v>185</v>
      </c>
      <c r="S2463" s="73">
        <v>0</v>
      </c>
    </row>
    <row r="2464" spans="1:19">
      <c r="A2464" s="73">
        <v>2463</v>
      </c>
      <c r="B2464" s="73" t="s">
        <v>5326</v>
      </c>
      <c r="C2464" s="73" t="s">
        <v>5327</v>
      </c>
      <c r="E2464" s="73">
        <v>2</v>
      </c>
      <c r="F2464" s="73">
        <v>8000</v>
      </c>
      <c r="G2464" s="73">
        <v>8000</v>
      </c>
      <c r="H2464" s="73">
        <v>1852</v>
      </c>
      <c r="I2464" s="73">
        <v>12</v>
      </c>
      <c r="J2464" s="73">
        <v>2</v>
      </c>
      <c r="K2464" s="73">
        <v>1853</v>
      </c>
      <c r="L2464" s="73">
        <v>3</v>
      </c>
      <c r="M2464" s="73">
        <v>13</v>
      </c>
      <c r="N2464" s="73">
        <v>4</v>
      </c>
      <c r="O2464" s="73">
        <v>5</v>
      </c>
      <c r="P2464" s="73">
        <v>185</v>
      </c>
      <c r="Q2464" s="73">
        <v>101</v>
      </c>
      <c r="R2464" s="73">
        <v>3</v>
      </c>
      <c r="S2464" s="73">
        <v>1</v>
      </c>
    </row>
    <row r="2465" spans="1:19">
      <c r="A2465" s="73">
        <v>2464</v>
      </c>
      <c r="C2465" s="73" t="s">
        <v>5328</v>
      </c>
      <c r="E2465" s="73">
        <v>2</v>
      </c>
      <c r="H2465" s="73">
        <v>1852</v>
      </c>
      <c r="K2465" s="73">
        <v>1852</v>
      </c>
      <c r="N2465" s="73">
        <v>11</v>
      </c>
      <c r="O2465" s="73">
        <v>5</v>
      </c>
      <c r="P2465" s="73">
        <v>185</v>
      </c>
      <c r="S2465" s="73">
        <v>0</v>
      </c>
    </row>
    <row r="2466" spans="1:19">
      <c r="A2466" s="73">
        <v>2465</v>
      </c>
      <c r="B2466" s="73" t="s">
        <v>5329</v>
      </c>
      <c r="C2466" s="73" t="s">
        <v>5330</v>
      </c>
      <c r="E2466" s="73">
        <v>2</v>
      </c>
      <c r="G2466" s="73">
        <v>50000</v>
      </c>
      <c r="H2466" s="73">
        <v>1852</v>
      </c>
      <c r="K2466" s="73">
        <v>1863</v>
      </c>
      <c r="N2466" s="73">
        <v>12</v>
      </c>
      <c r="O2466" s="73">
        <v>5</v>
      </c>
      <c r="P2466" s="73">
        <v>185</v>
      </c>
      <c r="S2466" s="73">
        <v>11</v>
      </c>
    </row>
    <row r="2467" spans="1:19">
      <c r="A2467" s="73">
        <v>2466</v>
      </c>
      <c r="C2467" s="73" t="s">
        <v>5331</v>
      </c>
      <c r="E2467" s="73">
        <v>2</v>
      </c>
      <c r="F2467" s="73">
        <v>4000</v>
      </c>
      <c r="G2467" s="73">
        <v>4000</v>
      </c>
      <c r="H2467" s="73">
        <v>1853</v>
      </c>
      <c r="I2467" s="73">
        <v>12</v>
      </c>
      <c r="J2467" s="73">
        <v>21</v>
      </c>
      <c r="K2467" s="73">
        <v>1855</v>
      </c>
      <c r="L2467" s="73">
        <v>1</v>
      </c>
      <c r="M2467" s="73">
        <v>7</v>
      </c>
      <c r="N2467" s="73">
        <v>2</v>
      </c>
      <c r="O2467" s="73">
        <v>5</v>
      </c>
      <c r="P2467" s="73">
        <v>185</v>
      </c>
      <c r="Q2467" s="73">
        <v>376</v>
      </c>
      <c r="R2467" s="73">
        <v>13</v>
      </c>
      <c r="S2467" s="73">
        <v>2</v>
      </c>
    </row>
    <row r="2468" spans="1:19">
      <c r="A2468" s="73">
        <v>2467</v>
      </c>
      <c r="C2468" s="73" t="s">
        <v>5332</v>
      </c>
      <c r="E2468" s="73">
        <v>2</v>
      </c>
      <c r="H2468" s="73">
        <v>1853</v>
      </c>
      <c r="K2468" s="73">
        <v>1855</v>
      </c>
      <c r="N2468" s="73">
        <v>1</v>
      </c>
      <c r="O2468" s="73">
        <v>5</v>
      </c>
      <c r="P2468" s="73">
        <v>185</v>
      </c>
      <c r="S2468" s="73">
        <v>2</v>
      </c>
    </row>
    <row r="2469" spans="1:19">
      <c r="A2469" s="73">
        <v>2468</v>
      </c>
      <c r="B2469" s="74" t="s">
        <v>694</v>
      </c>
      <c r="C2469" s="73" t="s">
        <v>5333</v>
      </c>
      <c r="E2469" s="73">
        <v>6</v>
      </c>
      <c r="F2469" s="73">
        <v>264200</v>
      </c>
      <c r="G2469" s="73">
        <v>772000</v>
      </c>
      <c r="H2469" s="73">
        <v>1853</v>
      </c>
      <c r="I2469" s="73">
        <v>1</v>
      </c>
      <c r="J2469" s="73">
        <v>2</v>
      </c>
      <c r="K2469" s="73">
        <v>1856</v>
      </c>
      <c r="L2469" s="73">
        <v>2</v>
      </c>
      <c r="M2469" s="73">
        <v>1</v>
      </c>
      <c r="N2469" s="73">
        <v>4</v>
      </c>
      <c r="O2469" s="73">
        <v>5</v>
      </c>
      <c r="P2469" s="73">
        <v>185</v>
      </c>
      <c r="Q2469" s="73">
        <v>1109</v>
      </c>
      <c r="R2469" s="73">
        <v>37</v>
      </c>
      <c r="S2469" s="73">
        <v>3</v>
      </c>
    </row>
    <row r="2470" spans="1:19">
      <c r="A2470" s="73">
        <v>2469</v>
      </c>
      <c r="C2470" s="73" t="s">
        <v>5334</v>
      </c>
      <c r="E2470" s="73">
        <v>2</v>
      </c>
      <c r="H2470" s="73">
        <v>1853</v>
      </c>
      <c r="I2470" s="73">
        <v>4</v>
      </c>
      <c r="K2470" s="73">
        <v>1853</v>
      </c>
      <c r="L2470" s="73">
        <v>4</v>
      </c>
      <c r="N2470" s="73">
        <v>7</v>
      </c>
      <c r="O2470" s="73">
        <v>5</v>
      </c>
      <c r="P2470" s="73">
        <v>185</v>
      </c>
      <c r="R2470" s="73">
        <v>0</v>
      </c>
      <c r="S2470" s="73">
        <v>0</v>
      </c>
    </row>
    <row r="2471" spans="1:19">
      <c r="A2471" s="73">
        <v>2470</v>
      </c>
      <c r="C2471" s="73" t="s">
        <v>5334</v>
      </c>
      <c r="E2471" s="73">
        <v>2</v>
      </c>
      <c r="H2471" s="73">
        <v>1853</v>
      </c>
      <c r="I2471" s="73">
        <v>6</v>
      </c>
      <c r="J2471" s="73">
        <v>5</v>
      </c>
      <c r="K2471" s="73">
        <v>1853</v>
      </c>
      <c r="N2471" s="73">
        <v>7</v>
      </c>
      <c r="O2471" s="73">
        <v>5</v>
      </c>
      <c r="P2471" s="73">
        <v>185</v>
      </c>
      <c r="S2471" s="73">
        <v>0</v>
      </c>
    </row>
    <row r="2472" spans="1:19">
      <c r="A2472" s="73">
        <v>2471</v>
      </c>
      <c r="C2472" s="73" t="s">
        <v>5335</v>
      </c>
      <c r="E2472" s="73">
        <v>5</v>
      </c>
      <c r="H2472" s="73">
        <v>1853</v>
      </c>
      <c r="K2472" s="73">
        <v>1853</v>
      </c>
      <c r="N2472" s="73">
        <v>8</v>
      </c>
      <c r="O2472" s="73">
        <v>5</v>
      </c>
      <c r="P2472" s="73">
        <v>185</v>
      </c>
      <c r="S2472" s="73">
        <v>0</v>
      </c>
    </row>
    <row r="2473" spans="1:19">
      <c r="A2473" s="73">
        <v>2472</v>
      </c>
      <c r="C2473" s="73" t="s">
        <v>5336</v>
      </c>
      <c r="E2473" s="73">
        <v>2</v>
      </c>
      <c r="H2473" s="73">
        <v>1853</v>
      </c>
      <c r="K2473" s="73">
        <v>1853</v>
      </c>
      <c r="N2473" s="73">
        <v>9</v>
      </c>
      <c r="O2473" s="73">
        <v>5</v>
      </c>
      <c r="P2473" s="73">
        <v>185</v>
      </c>
      <c r="S2473" s="73">
        <v>0</v>
      </c>
    </row>
    <row r="2474" spans="1:19">
      <c r="A2474" s="73">
        <v>2473</v>
      </c>
      <c r="C2474" s="73" t="s">
        <v>5337</v>
      </c>
      <c r="E2474" s="73">
        <v>2</v>
      </c>
      <c r="H2474" s="73">
        <v>1853</v>
      </c>
      <c r="I2474" s="73">
        <v>9</v>
      </c>
      <c r="K2474" s="73">
        <v>1855</v>
      </c>
      <c r="L2474" s="73">
        <v>8</v>
      </c>
      <c r="M2474" s="73">
        <v>31</v>
      </c>
      <c r="N2474" s="73">
        <v>12</v>
      </c>
      <c r="O2474" s="73">
        <v>5</v>
      </c>
      <c r="P2474" s="73">
        <v>185</v>
      </c>
      <c r="R2474" s="73">
        <v>23</v>
      </c>
      <c r="S2474" s="73">
        <v>2</v>
      </c>
    </row>
    <row r="2475" spans="1:19">
      <c r="A2475" s="73">
        <v>2474</v>
      </c>
      <c r="B2475" s="73" t="s">
        <v>5338</v>
      </c>
      <c r="C2475" s="73" t="s">
        <v>5339</v>
      </c>
      <c r="E2475" s="73">
        <v>2</v>
      </c>
      <c r="F2475" s="73">
        <v>75000</v>
      </c>
      <c r="G2475" s="73">
        <v>75000</v>
      </c>
      <c r="H2475" s="73">
        <v>1853</v>
      </c>
      <c r="K2475" s="73">
        <v>1868</v>
      </c>
      <c r="L2475" s="73">
        <v>8</v>
      </c>
      <c r="M2475" s="73">
        <v>16</v>
      </c>
      <c r="N2475" s="73">
        <v>12</v>
      </c>
      <c r="O2475" s="73">
        <v>5</v>
      </c>
      <c r="P2475" s="73">
        <v>185</v>
      </c>
      <c r="S2475" s="73">
        <v>15</v>
      </c>
    </row>
    <row r="2476" spans="1:19">
      <c r="A2476" s="73">
        <v>2475</v>
      </c>
      <c r="C2476" s="73" t="s">
        <v>5340</v>
      </c>
      <c r="E2476" s="73">
        <v>2</v>
      </c>
      <c r="F2476" s="73">
        <v>1000</v>
      </c>
      <c r="G2476" s="73">
        <v>1000</v>
      </c>
      <c r="H2476" s="73">
        <v>1854</v>
      </c>
      <c r="I2476" s="73">
        <v>4</v>
      </c>
      <c r="J2476" s="73">
        <v>17</v>
      </c>
      <c r="K2476" s="73">
        <v>1854</v>
      </c>
      <c r="L2476" s="73">
        <v>12</v>
      </c>
      <c r="M2476" s="73">
        <v>4</v>
      </c>
      <c r="N2476" s="73">
        <v>2</v>
      </c>
      <c r="O2476" s="73">
        <v>5</v>
      </c>
      <c r="P2476" s="73">
        <v>185</v>
      </c>
      <c r="Q2476" s="73">
        <v>227</v>
      </c>
      <c r="R2476" s="73">
        <v>8</v>
      </c>
      <c r="S2476" s="73">
        <v>0</v>
      </c>
    </row>
    <row r="2477" spans="1:19">
      <c r="A2477" s="73">
        <v>2476</v>
      </c>
      <c r="B2477" s="73" t="s">
        <v>5341</v>
      </c>
      <c r="C2477" s="73" t="s">
        <v>5342</v>
      </c>
      <c r="E2477" s="73">
        <v>2</v>
      </c>
      <c r="H2477" s="73">
        <v>1854</v>
      </c>
      <c r="I2477" s="73">
        <v>6</v>
      </c>
      <c r="J2477" s="73">
        <v>28</v>
      </c>
      <c r="K2477" s="73">
        <v>1854</v>
      </c>
      <c r="L2477" s="73">
        <v>7</v>
      </c>
      <c r="M2477" s="73">
        <v>19</v>
      </c>
      <c r="N2477" s="73">
        <v>3</v>
      </c>
      <c r="O2477" s="73">
        <v>5</v>
      </c>
      <c r="P2477" s="73">
        <v>185</v>
      </c>
      <c r="Q2477" s="73">
        <v>21</v>
      </c>
      <c r="R2477" s="73">
        <v>1</v>
      </c>
      <c r="S2477" s="73">
        <v>0</v>
      </c>
    </row>
    <row r="2478" spans="1:19">
      <c r="A2478" s="73">
        <v>2477</v>
      </c>
      <c r="B2478" s="73" t="s">
        <v>5343</v>
      </c>
      <c r="C2478" s="73" t="s">
        <v>5344</v>
      </c>
      <c r="E2478" s="73">
        <v>2</v>
      </c>
      <c r="H2478" s="73">
        <v>1854</v>
      </c>
      <c r="K2478" s="73">
        <v>1861</v>
      </c>
      <c r="N2478" s="73">
        <v>7</v>
      </c>
      <c r="O2478" s="73">
        <v>5</v>
      </c>
      <c r="P2478" s="73">
        <v>185</v>
      </c>
      <c r="S2478" s="73">
        <v>7</v>
      </c>
    </row>
    <row r="2479" spans="1:19">
      <c r="A2479" s="73">
        <v>2478</v>
      </c>
      <c r="C2479" s="73" t="s">
        <v>5345</v>
      </c>
      <c r="E2479" s="73">
        <v>2</v>
      </c>
      <c r="H2479" s="73">
        <v>1854</v>
      </c>
      <c r="K2479" s="73">
        <v>1854</v>
      </c>
      <c r="N2479" s="73">
        <v>8</v>
      </c>
      <c r="O2479" s="73">
        <v>5</v>
      </c>
      <c r="P2479" s="73">
        <v>185</v>
      </c>
      <c r="S2479" s="73">
        <v>0</v>
      </c>
    </row>
    <row r="2480" spans="1:19">
      <c r="A2480" s="73">
        <v>2479</v>
      </c>
      <c r="C2480" s="73" t="s">
        <v>5346</v>
      </c>
      <c r="E2480" s="73">
        <v>2</v>
      </c>
      <c r="G2480" s="73">
        <v>3000</v>
      </c>
      <c r="H2480" s="73">
        <v>1854</v>
      </c>
      <c r="K2480" s="73">
        <v>1854</v>
      </c>
      <c r="N2480" s="73">
        <v>8</v>
      </c>
      <c r="O2480" s="73">
        <v>5</v>
      </c>
      <c r="P2480" s="73">
        <v>185</v>
      </c>
      <c r="S2480" s="73">
        <v>0</v>
      </c>
    </row>
    <row r="2481" spans="1:19">
      <c r="A2481" s="73">
        <v>2480</v>
      </c>
      <c r="C2481" s="73" t="s">
        <v>5347</v>
      </c>
      <c r="E2481" s="73">
        <v>2</v>
      </c>
      <c r="H2481" s="73">
        <v>1854</v>
      </c>
      <c r="K2481" s="73">
        <v>1854</v>
      </c>
      <c r="N2481" s="73">
        <v>8</v>
      </c>
      <c r="O2481" s="73">
        <v>5</v>
      </c>
      <c r="P2481" s="73">
        <v>185</v>
      </c>
      <c r="S2481" s="73">
        <v>0</v>
      </c>
    </row>
    <row r="2482" spans="1:19">
      <c r="A2482" s="73">
        <v>2481</v>
      </c>
      <c r="C2482" s="73" t="s">
        <v>5348</v>
      </c>
      <c r="E2482" s="73">
        <v>2</v>
      </c>
      <c r="H2482" s="73">
        <v>1854</v>
      </c>
      <c r="K2482" s="73">
        <v>1860</v>
      </c>
      <c r="L2482" s="73">
        <v>11</v>
      </c>
      <c r="N2482" s="73">
        <v>9</v>
      </c>
      <c r="O2482" s="73">
        <v>5</v>
      </c>
      <c r="P2482" s="73">
        <v>185</v>
      </c>
      <c r="S2482" s="73">
        <v>6</v>
      </c>
    </row>
    <row r="2483" spans="1:19">
      <c r="A2483" s="73">
        <v>2482</v>
      </c>
      <c r="B2483" s="73" t="s">
        <v>5349</v>
      </c>
      <c r="C2483" s="73" t="s">
        <v>5350</v>
      </c>
      <c r="E2483" s="73">
        <v>2</v>
      </c>
      <c r="G2483" s="73">
        <v>200</v>
      </c>
      <c r="H2483" s="73">
        <v>1855</v>
      </c>
      <c r="I2483" s="73">
        <v>11</v>
      </c>
      <c r="J2483" s="73">
        <v>26</v>
      </c>
      <c r="K2483" s="73">
        <v>1860</v>
      </c>
      <c r="N2483" s="73">
        <v>1</v>
      </c>
      <c r="O2483" s="73">
        <v>5</v>
      </c>
      <c r="P2483" s="73">
        <v>185</v>
      </c>
      <c r="S2483" s="73">
        <v>5</v>
      </c>
    </row>
    <row r="2484" spans="1:19">
      <c r="A2484" s="73">
        <v>2483</v>
      </c>
      <c r="B2484" s="73" t="s">
        <v>5351</v>
      </c>
      <c r="C2484" s="73" t="s">
        <v>5352</v>
      </c>
      <c r="E2484" s="73">
        <v>2</v>
      </c>
      <c r="H2484" s="73">
        <v>1855</v>
      </c>
      <c r="K2484" s="73">
        <v>1856</v>
      </c>
      <c r="N2484" s="73">
        <v>1</v>
      </c>
      <c r="O2484" s="73">
        <v>5</v>
      </c>
      <c r="P2484" s="73">
        <v>185</v>
      </c>
      <c r="S2484" s="73">
        <v>1</v>
      </c>
    </row>
    <row r="2485" spans="1:19">
      <c r="A2485" s="73">
        <v>2484</v>
      </c>
      <c r="B2485" s="73" t="s">
        <v>5353</v>
      </c>
      <c r="C2485" s="73" t="s">
        <v>5354</v>
      </c>
      <c r="E2485" s="73">
        <v>2</v>
      </c>
      <c r="G2485" s="73">
        <v>2000</v>
      </c>
      <c r="H2485" s="73">
        <v>1855</v>
      </c>
      <c r="I2485" s="73">
        <v>6</v>
      </c>
      <c r="K2485" s="73">
        <v>1856</v>
      </c>
      <c r="L2485" s="73">
        <v>5</v>
      </c>
      <c r="N2485" s="73">
        <v>1</v>
      </c>
      <c r="O2485" s="73">
        <v>5</v>
      </c>
      <c r="P2485" s="73">
        <v>185</v>
      </c>
      <c r="R2485" s="73">
        <v>11</v>
      </c>
      <c r="S2485" s="73">
        <v>1</v>
      </c>
    </row>
    <row r="2486" spans="1:19">
      <c r="A2486" s="73">
        <v>2485</v>
      </c>
      <c r="C2486" s="73" t="s">
        <v>5355</v>
      </c>
      <c r="E2486" s="73">
        <v>2</v>
      </c>
      <c r="H2486" s="73">
        <v>1855</v>
      </c>
      <c r="K2486" s="73">
        <v>1855</v>
      </c>
      <c r="N2486" s="73">
        <v>7</v>
      </c>
      <c r="O2486" s="73">
        <v>5</v>
      </c>
      <c r="P2486" s="73">
        <v>185</v>
      </c>
      <c r="S2486" s="73">
        <v>0</v>
      </c>
    </row>
    <row r="2487" spans="1:19">
      <c r="A2487" s="73">
        <v>2486</v>
      </c>
      <c r="C2487" s="73" t="s">
        <v>5356</v>
      </c>
      <c r="E2487" s="73">
        <v>2</v>
      </c>
      <c r="F2487" s="73">
        <v>77</v>
      </c>
      <c r="G2487" s="73">
        <v>77</v>
      </c>
      <c r="H2487" s="73">
        <v>1855</v>
      </c>
      <c r="K2487" s="73">
        <v>1855</v>
      </c>
      <c r="N2487" s="73">
        <v>7</v>
      </c>
      <c r="O2487" s="73">
        <v>5</v>
      </c>
      <c r="P2487" s="73">
        <v>185</v>
      </c>
      <c r="S2487" s="73">
        <v>0</v>
      </c>
    </row>
    <row r="2488" spans="1:19">
      <c r="A2488" s="73">
        <v>2487</v>
      </c>
      <c r="C2488" s="73" t="s">
        <v>5357</v>
      </c>
      <c r="E2488" s="73">
        <v>2</v>
      </c>
      <c r="H2488" s="73">
        <v>1855</v>
      </c>
      <c r="K2488" s="73">
        <v>1855</v>
      </c>
      <c r="N2488" s="73">
        <v>7</v>
      </c>
      <c r="O2488" s="73">
        <v>5</v>
      </c>
      <c r="P2488" s="73">
        <v>185</v>
      </c>
      <c r="S2488" s="73">
        <v>0</v>
      </c>
    </row>
    <row r="2489" spans="1:19">
      <c r="A2489" s="73">
        <v>2488</v>
      </c>
      <c r="C2489" s="73" t="s">
        <v>5358</v>
      </c>
      <c r="E2489" s="73">
        <v>3</v>
      </c>
      <c r="H2489" s="73">
        <v>1855</v>
      </c>
      <c r="K2489" s="73">
        <v>1855</v>
      </c>
      <c r="N2489" s="73">
        <v>7</v>
      </c>
      <c r="O2489" s="73">
        <v>5</v>
      </c>
      <c r="P2489" s="73">
        <v>185</v>
      </c>
      <c r="S2489" s="73">
        <v>0</v>
      </c>
    </row>
    <row r="2490" spans="1:19">
      <c r="A2490" s="73">
        <v>2489</v>
      </c>
      <c r="C2490" s="73" t="s">
        <v>5359</v>
      </c>
      <c r="E2490" s="73">
        <v>2</v>
      </c>
      <c r="H2490" s="73">
        <v>1855</v>
      </c>
      <c r="K2490" s="73">
        <v>1855</v>
      </c>
      <c r="N2490" s="73">
        <v>7</v>
      </c>
      <c r="O2490" s="73">
        <v>5</v>
      </c>
      <c r="P2490" s="73">
        <v>185</v>
      </c>
      <c r="S2490" s="73">
        <v>0</v>
      </c>
    </row>
    <row r="2491" spans="1:19">
      <c r="A2491" s="73">
        <v>2490</v>
      </c>
      <c r="C2491" s="73" t="s">
        <v>5360</v>
      </c>
      <c r="E2491" s="73">
        <v>2</v>
      </c>
      <c r="F2491" s="73">
        <v>77</v>
      </c>
      <c r="G2491" s="73">
        <v>77</v>
      </c>
      <c r="H2491" s="73">
        <v>1855</v>
      </c>
      <c r="K2491" s="73">
        <v>1855</v>
      </c>
      <c r="N2491" s="73">
        <v>7</v>
      </c>
      <c r="O2491" s="73">
        <v>5</v>
      </c>
      <c r="P2491" s="73">
        <v>185</v>
      </c>
      <c r="S2491" s="73">
        <v>0</v>
      </c>
    </row>
    <row r="2492" spans="1:19">
      <c r="A2492" s="73">
        <v>2491</v>
      </c>
      <c r="C2492" s="73" t="s">
        <v>5361</v>
      </c>
      <c r="E2492" s="73">
        <v>2</v>
      </c>
      <c r="H2492" s="73">
        <v>1855</v>
      </c>
      <c r="K2492" s="73">
        <v>1855</v>
      </c>
      <c r="N2492" s="73">
        <v>7</v>
      </c>
      <c r="O2492" s="73">
        <v>5</v>
      </c>
      <c r="P2492" s="73">
        <v>185</v>
      </c>
      <c r="S2492" s="73">
        <v>0</v>
      </c>
    </row>
    <row r="2493" spans="1:19">
      <c r="A2493" s="73">
        <v>2492</v>
      </c>
      <c r="C2493" s="73" t="s">
        <v>5362</v>
      </c>
      <c r="E2493" s="73">
        <v>2</v>
      </c>
      <c r="G2493" s="73">
        <v>1000</v>
      </c>
      <c r="H2493" s="73">
        <v>1855</v>
      </c>
      <c r="I2493" s="73">
        <v>7</v>
      </c>
      <c r="K2493" s="73">
        <v>1856</v>
      </c>
      <c r="N2493" s="73">
        <v>10</v>
      </c>
      <c r="O2493" s="73">
        <v>5</v>
      </c>
      <c r="P2493" s="73">
        <v>185</v>
      </c>
      <c r="S2493" s="73">
        <v>1</v>
      </c>
    </row>
    <row r="2494" spans="1:19">
      <c r="A2494" s="73">
        <v>2493</v>
      </c>
      <c r="C2494" s="73" t="s">
        <v>5363</v>
      </c>
      <c r="E2494" s="73">
        <v>2</v>
      </c>
      <c r="H2494" s="73">
        <v>1855</v>
      </c>
      <c r="K2494" s="73">
        <v>1855</v>
      </c>
      <c r="N2494" s="73">
        <v>10</v>
      </c>
      <c r="O2494" s="73">
        <v>5</v>
      </c>
      <c r="P2494" s="73">
        <v>185</v>
      </c>
      <c r="S2494" s="73">
        <v>0</v>
      </c>
    </row>
    <row r="2495" spans="1:19">
      <c r="A2495" s="73">
        <v>2494</v>
      </c>
      <c r="B2495" s="73" t="s">
        <v>5290</v>
      </c>
      <c r="C2495" s="73" t="s">
        <v>5364</v>
      </c>
      <c r="E2495" s="73">
        <v>4</v>
      </c>
      <c r="H2495" s="73">
        <v>1856</v>
      </c>
      <c r="I2495" s="73">
        <v>10</v>
      </c>
      <c r="K2495" s="73">
        <v>1857</v>
      </c>
      <c r="L2495" s="73">
        <v>5</v>
      </c>
      <c r="M2495" s="73">
        <v>1</v>
      </c>
      <c r="N2495" s="73">
        <v>1</v>
      </c>
      <c r="O2495" s="73">
        <v>5</v>
      </c>
      <c r="P2495" s="73">
        <v>185</v>
      </c>
      <c r="R2495" s="73">
        <v>7</v>
      </c>
      <c r="S2495" s="73">
        <v>1</v>
      </c>
    </row>
    <row r="2496" spans="1:19">
      <c r="A2496" s="73">
        <v>2495</v>
      </c>
      <c r="C2496" s="73" t="s">
        <v>5365</v>
      </c>
      <c r="E2496" s="73">
        <v>2</v>
      </c>
      <c r="H2496" s="73">
        <v>1855</v>
      </c>
      <c r="K2496" s="73">
        <v>1859</v>
      </c>
      <c r="N2496" s="73">
        <v>4</v>
      </c>
      <c r="O2496" s="73">
        <v>5</v>
      </c>
      <c r="P2496" s="73">
        <v>185</v>
      </c>
      <c r="S2496" s="73">
        <v>4</v>
      </c>
    </row>
    <row r="2497" spans="1:19">
      <c r="A2497" s="73">
        <v>2496</v>
      </c>
      <c r="C2497" s="73" t="s">
        <v>5366</v>
      </c>
      <c r="E2497" s="73">
        <v>2</v>
      </c>
      <c r="H2497" s="73">
        <v>1855</v>
      </c>
      <c r="I2497" s="73">
        <v>7</v>
      </c>
      <c r="K2497" s="73">
        <v>1873</v>
      </c>
      <c r="N2497" s="73">
        <v>12</v>
      </c>
      <c r="O2497" s="73">
        <v>5</v>
      </c>
      <c r="P2497" s="73">
        <v>185</v>
      </c>
      <c r="S2497" s="73">
        <v>18</v>
      </c>
    </row>
    <row r="2498" spans="1:19">
      <c r="A2498" s="73">
        <v>2497</v>
      </c>
      <c r="C2498" s="73" t="s">
        <v>5367</v>
      </c>
      <c r="E2498" s="73">
        <v>2</v>
      </c>
      <c r="H2498" s="73">
        <v>1856</v>
      </c>
      <c r="I2498" s="73">
        <v>10</v>
      </c>
      <c r="K2498" s="73">
        <v>1857</v>
      </c>
      <c r="L2498" s="73">
        <v>4</v>
      </c>
      <c r="N2498" s="73">
        <v>10</v>
      </c>
      <c r="O2498" s="73">
        <v>5</v>
      </c>
      <c r="P2498" s="73">
        <v>185</v>
      </c>
      <c r="R2498" s="73">
        <v>6</v>
      </c>
      <c r="S2498" s="73">
        <v>1</v>
      </c>
    </row>
    <row r="2499" spans="1:19">
      <c r="A2499" s="73">
        <v>2498</v>
      </c>
      <c r="B2499" s="73" t="s">
        <v>5368</v>
      </c>
      <c r="C2499" s="73" t="s">
        <v>5369</v>
      </c>
      <c r="E2499" s="73">
        <v>2</v>
      </c>
      <c r="F2499" s="73">
        <v>2000</v>
      </c>
      <c r="G2499" s="73">
        <v>3000</v>
      </c>
      <c r="H2499" s="73">
        <v>1856</v>
      </c>
      <c r="I2499" s="73">
        <v>10</v>
      </c>
      <c r="J2499" s="73">
        <v>25</v>
      </c>
      <c r="K2499" s="73">
        <v>1857</v>
      </c>
      <c r="L2499" s="73">
        <v>3</v>
      </c>
      <c r="M2499" s="73">
        <v>14</v>
      </c>
      <c r="N2499" s="73">
        <v>5</v>
      </c>
      <c r="O2499" s="73">
        <v>5</v>
      </c>
      <c r="P2499" s="73">
        <v>185</v>
      </c>
      <c r="Q2499" s="73">
        <v>139</v>
      </c>
      <c r="R2499" s="73">
        <v>5</v>
      </c>
      <c r="S2499" s="73">
        <v>1</v>
      </c>
    </row>
    <row r="2500" spans="1:19">
      <c r="A2500" s="73">
        <v>2499</v>
      </c>
      <c r="C2500" s="73" t="s">
        <v>5370</v>
      </c>
      <c r="E2500" s="73">
        <v>2</v>
      </c>
      <c r="H2500" s="73">
        <v>1856</v>
      </c>
      <c r="I2500" s="73">
        <v>7</v>
      </c>
      <c r="J2500" s="73">
        <v>14</v>
      </c>
      <c r="K2500" s="73">
        <v>1856</v>
      </c>
      <c r="L2500" s="73">
        <v>7</v>
      </c>
      <c r="M2500" s="73">
        <v>23</v>
      </c>
      <c r="N2500" s="73">
        <v>3</v>
      </c>
      <c r="O2500" s="73">
        <v>5</v>
      </c>
      <c r="P2500" s="73">
        <v>185</v>
      </c>
      <c r="Q2500" s="73">
        <v>9</v>
      </c>
      <c r="R2500" s="73">
        <v>0</v>
      </c>
      <c r="S2500" s="73">
        <v>0</v>
      </c>
    </row>
    <row r="2501" spans="1:19">
      <c r="A2501" s="73">
        <v>2500</v>
      </c>
      <c r="C2501" s="73" t="s">
        <v>5371</v>
      </c>
      <c r="E2501" s="73">
        <v>2</v>
      </c>
      <c r="F2501" s="73">
        <v>3000</v>
      </c>
      <c r="G2501" s="73">
        <v>3000</v>
      </c>
      <c r="H2501" s="73">
        <v>1856</v>
      </c>
      <c r="I2501" s="73">
        <v>10</v>
      </c>
      <c r="J2501" s="73">
        <v>31</v>
      </c>
      <c r="K2501" s="73">
        <v>1858</v>
      </c>
      <c r="L2501" s="73">
        <v>3</v>
      </c>
      <c r="M2501" s="73">
        <v>7</v>
      </c>
      <c r="N2501" s="73">
        <v>2</v>
      </c>
      <c r="O2501" s="73">
        <v>5</v>
      </c>
      <c r="P2501" s="73">
        <v>185</v>
      </c>
      <c r="Q2501" s="73">
        <v>486</v>
      </c>
      <c r="R2501" s="73">
        <v>17</v>
      </c>
      <c r="S2501" s="73">
        <v>2</v>
      </c>
    </row>
    <row r="2502" spans="1:19">
      <c r="A2502" s="73">
        <v>2501</v>
      </c>
      <c r="B2502" s="73" t="s">
        <v>5372</v>
      </c>
      <c r="C2502" s="73" t="s">
        <v>5373</v>
      </c>
      <c r="E2502" s="73">
        <v>2</v>
      </c>
      <c r="F2502" s="73">
        <v>1000</v>
      </c>
      <c r="G2502" s="73">
        <v>1000</v>
      </c>
      <c r="H2502" s="73">
        <v>1856</v>
      </c>
      <c r="K2502" s="73">
        <v>1857</v>
      </c>
      <c r="N2502" s="73">
        <v>6</v>
      </c>
      <c r="O2502" s="73">
        <v>5</v>
      </c>
      <c r="P2502" s="73">
        <v>185</v>
      </c>
      <c r="S2502" s="73">
        <v>1</v>
      </c>
    </row>
    <row r="2503" spans="1:19">
      <c r="A2503" s="73">
        <v>2502</v>
      </c>
      <c r="C2503" s="73" t="s">
        <v>5374</v>
      </c>
      <c r="E2503" s="73">
        <v>2</v>
      </c>
      <c r="H2503" s="73">
        <v>1856</v>
      </c>
      <c r="K2503" s="73">
        <v>1858</v>
      </c>
      <c r="N2503" s="73">
        <v>7</v>
      </c>
      <c r="O2503" s="73">
        <v>5</v>
      </c>
      <c r="P2503" s="73">
        <v>185</v>
      </c>
      <c r="S2503" s="73">
        <v>2</v>
      </c>
    </row>
    <row r="2504" spans="1:19">
      <c r="A2504" s="73">
        <v>2503</v>
      </c>
      <c r="C2504" s="73" t="s">
        <v>5375</v>
      </c>
      <c r="H2504" s="73">
        <v>1856</v>
      </c>
      <c r="I2504" s="73">
        <v>12</v>
      </c>
      <c r="K2504" s="73">
        <v>1856</v>
      </c>
      <c r="L2504" s="73">
        <v>12</v>
      </c>
      <c r="N2504" s="73">
        <v>8</v>
      </c>
      <c r="O2504" s="73">
        <v>5</v>
      </c>
      <c r="P2504" s="73">
        <v>185</v>
      </c>
      <c r="R2504" s="73">
        <v>0</v>
      </c>
      <c r="S2504" s="73">
        <v>0</v>
      </c>
    </row>
    <row r="2505" spans="1:19">
      <c r="A2505" s="73">
        <v>2504</v>
      </c>
      <c r="B2505" s="74" t="s">
        <v>5376</v>
      </c>
      <c r="C2505" s="73" t="s">
        <v>5377</v>
      </c>
      <c r="E2505" s="73">
        <v>3</v>
      </c>
      <c r="F2505" s="73">
        <v>11000</v>
      </c>
      <c r="G2505" s="73">
        <v>11000</v>
      </c>
      <c r="H2505" s="73">
        <v>1856</v>
      </c>
      <c r="I2505" s="73">
        <v>10</v>
      </c>
      <c r="J2505" s="73">
        <v>8</v>
      </c>
      <c r="K2505" s="73">
        <v>1860</v>
      </c>
      <c r="L2505" s="73">
        <v>10</v>
      </c>
      <c r="M2505" s="73">
        <v>18</v>
      </c>
      <c r="N2505" s="73">
        <v>12</v>
      </c>
      <c r="O2505" s="73">
        <v>5</v>
      </c>
      <c r="P2505" s="73">
        <v>185</v>
      </c>
      <c r="Q2505" s="73">
        <v>1450</v>
      </c>
      <c r="R2505" s="73">
        <v>48</v>
      </c>
      <c r="S2505" s="73">
        <v>4</v>
      </c>
    </row>
    <row r="2506" spans="1:19">
      <c r="A2506" s="73">
        <v>2505</v>
      </c>
      <c r="C2506" s="73" t="s">
        <v>5378</v>
      </c>
      <c r="E2506" s="73">
        <v>2</v>
      </c>
      <c r="H2506" s="73">
        <v>1856</v>
      </c>
      <c r="K2506" s="73">
        <v>1873</v>
      </c>
      <c r="N2506" s="73">
        <v>12</v>
      </c>
      <c r="O2506" s="73">
        <v>5</v>
      </c>
      <c r="P2506" s="73">
        <v>185</v>
      </c>
      <c r="S2506" s="73">
        <v>17</v>
      </c>
    </row>
    <row r="2507" spans="1:19">
      <c r="A2507" s="73">
        <v>2506</v>
      </c>
      <c r="C2507" s="73" t="s">
        <v>5379</v>
      </c>
      <c r="E2507" s="73">
        <v>2</v>
      </c>
      <c r="H2507" s="73">
        <v>1857</v>
      </c>
      <c r="K2507" s="73">
        <v>1858</v>
      </c>
      <c r="N2507" s="73">
        <v>4</v>
      </c>
      <c r="O2507" s="73">
        <v>5</v>
      </c>
      <c r="P2507" s="73">
        <v>185</v>
      </c>
      <c r="S2507" s="73">
        <v>1</v>
      </c>
    </row>
    <row r="2508" spans="1:19">
      <c r="A2508" s="73">
        <v>2507</v>
      </c>
      <c r="C2508" s="73" t="s">
        <v>5380</v>
      </c>
      <c r="E2508" s="73">
        <v>2</v>
      </c>
      <c r="F2508" s="73">
        <v>1000</v>
      </c>
      <c r="G2508" s="73">
        <v>1000</v>
      </c>
      <c r="H2508" s="73">
        <v>1857</v>
      </c>
      <c r="K2508" s="73">
        <v>1857</v>
      </c>
      <c r="N2508" s="73">
        <v>7</v>
      </c>
      <c r="O2508" s="73">
        <v>5</v>
      </c>
      <c r="P2508" s="73">
        <v>185</v>
      </c>
      <c r="S2508" s="73">
        <v>0</v>
      </c>
    </row>
    <row r="2509" spans="1:19">
      <c r="A2509" s="73">
        <v>2508</v>
      </c>
      <c r="C2509" s="73" t="s">
        <v>5381</v>
      </c>
      <c r="E2509" s="73">
        <v>2</v>
      </c>
      <c r="H2509" s="73">
        <v>1857</v>
      </c>
      <c r="I2509" s="73">
        <v>4</v>
      </c>
      <c r="K2509" s="73">
        <v>1857</v>
      </c>
      <c r="N2509" s="73">
        <v>8</v>
      </c>
      <c r="O2509" s="73">
        <v>5</v>
      </c>
      <c r="P2509" s="73">
        <v>185</v>
      </c>
      <c r="S2509" s="73">
        <v>0</v>
      </c>
    </row>
    <row r="2510" spans="1:19">
      <c r="A2510" s="73">
        <v>2509</v>
      </c>
      <c r="C2510" s="73" t="s">
        <v>5382</v>
      </c>
      <c r="E2510" s="73">
        <v>2</v>
      </c>
      <c r="G2510" s="73">
        <v>2500</v>
      </c>
      <c r="H2510" s="73">
        <v>1857</v>
      </c>
      <c r="K2510" s="73">
        <v>1857</v>
      </c>
      <c r="N2510" s="73">
        <v>9</v>
      </c>
      <c r="O2510" s="73">
        <v>5</v>
      </c>
      <c r="P2510" s="73">
        <v>185</v>
      </c>
      <c r="S2510" s="73">
        <v>0</v>
      </c>
    </row>
    <row r="2511" spans="1:19">
      <c r="A2511" s="73">
        <v>2510</v>
      </c>
      <c r="B2511" s="73" t="s">
        <v>5383</v>
      </c>
      <c r="C2511" s="73" t="s">
        <v>5384</v>
      </c>
      <c r="E2511" s="73">
        <v>2</v>
      </c>
      <c r="F2511" s="73">
        <v>15000</v>
      </c>
      <c r="G2511" s="73">
        <v>15000</v>
      </c>
      <c r="H2511" s="73">
        <v>1857</v>
      </c>
      <c r="I2511" s="73">
        <v>5</v>
      </c>
      <c r="J2511" s="73">
        <v>10</v>
      </c>
      <c r="K2511" s="73">
        <v>1859</v>
      </c>
      <c r="L2511" s="73">
        <v>4</v>
      </c>
      <c r="M2511" s="73">
        <v>7</v>
      </c>
      <c r="N2511" s="73">
        <v>10</v>
      </c>
      <c r="O2511" s="73">
        <v>5</v>
      </c>
      <c r="P2511" s="73">
        <v>185</v>
      </c>
      <c r="Q2511" s="73">
        <v>687</v>
      </c>
      <c r="R2511" s="73">
        <v>23</v>
      </c>
      <c r="S2511" s="73">
        <v>2</v>
      </c>
    </row>
    <row r="2512" spans="1:19">
      <c r="A2512" s="73">
        <v>2511</v>
      </c>
      <c r="B2512" s="73" t="s">
        <v>5385</v>
      </c>
      <c r="C2512" s="73" t="s">
        <v>5386</v>
      </c>
      <c r="E2512" s="73">
        <v>4</v>
      </c>
      <c r="F2512" s="73">
        <v>8000</v>
      </c>
      <c r="G2512" s="73">
        <v>8000</v>
      </c>
      <c r="H2512" s="73">
        <v>1858</v>
      </c>
      <c r="I2512" s="73">
        <v>1</v>
      </c>
      <c r="K2512" s="73">
        <v>1861</v>
      </c>
      <c r="L2512" s="73">
        <v>1</v>
      </c>
      <c r="M2512" s="73">
        <v>1</v>
      </c>
      <c r="N2512" s="73">
        <v>1</v>
      </c>
      <c r="O2512" s="73">
        <v>5</v>
      </c>
      <c r="P2512" s="73">
        <v>185</v>
      </c>
      <c r="R2512" s="73">
        <v>36</v>
      </c>
      <c r="S2512" s="73">
        <v>3</v>
      </c>
    </row>
    <row r="2513" spans="1:19">
      <c r="A2513" s="73">
        <v>2512</v>
      </c>
      <c r="C2513" s="73" t="s">
        <v>5387</v>
      </c>
      <c r="E2513" s="73">
        <v>4</v>
      </c>
      <c r="H2513" s="73">
        <v>1858</v>
      </c>
      <c r="K2513" s="73">
        <v>1858</v>
      </c>
      <c r="N2513" s="73">
        <v>1</v>
      </c>
      <c r="O2513" s="73">
        <v>5</v>
      </c>
      <c r="P2513" s="73">
        <v>185</v>
      </c>
      <c r="S2513" s="73">
        <v>0</v>
      </c>
    </row>
    <row r="2514" spans="1:19">
      <c r="A2514" s="73">
        <v>2513</v>
      </c>
      <c r="C2514" s="73" t="s">
        <v>5388</v>
      </c>
      <c r="E2514" s="73">
        <v>2</v>
      </c>
      <c r="F2514" s="73">
        <v>4400</v>
      </c>
      <c r="G2514" s="73">
        <v>4400</v>
      </c>
      <c r="H2514" s="73">
        <v>1858</v>
      </c>
      <c r="I2514" s="73">
        <v>5</v>
      </c>
      <c r="J2514" s="73">
        <v>4</v>
      </c>
      <c r="K2514" s="73">
        <v>1859</v>
      </c>
      <c r="L2514" s="73">
        <v>6</v>
      </c>
      <c r="M2514" s="73">
        <v>1</v>
      </c>
      <c r="N2514" s="73">
        <v>4</v>
      </c>
      <c r="O2514" s="73">
        <v>5</v>
      </c>
      <c r="P2514" s="73">
        <v>185</v>
      </c>
      <c r="Q2514" s="73">
        <v>387</v>
      </c>
      <c r="R2514" s="73">
        <v>13</v>
      </c>
      <c r="S2514" s="73">
        <v>1</v>
      </c>
    </row>
    <row r="2515" spans="1:19">
      <c r="A2515" s="73">
        <v>2514</v>
      </c>
      <c r="C2515" s="73" t="s">
        <v>5389</v>
      </c>
      <c r="E2515" s="73">
        <v>2</v>
      </c>
      <c r="H2515" s="73">
        <v>1858</v>
      </c>
      <c r="K2515" s="73">
        <v>1858</v>
      </c>
      <c r="N2515" s="73">
        <v>4</v>
      </c>
      <c r="O2515" s="73">
        <v>5</v>
      </c>
      <c r="P2515" s="73">
        <v>185</v>
      </c>
      <c r="S2515" s="73">
        <v>0</v>
      </c>
    </row>
    <row r="2516" spans="1:19">
      <c r="A2516" s="73">
        <v>2515</v>
      </c>
      <c r="C2516" s="73" t="s">
        <v>5390</v>
      </c>
      <c r="E2516" s="73">
        <v>5</v>
      </c>
      <c r="H2516" s="73">
        <v>1858</v>
      </c>
      <c r="K2516" s="73">
        <v>1858</v>
      </c>
      <c r="L2516" s="73">
        <v>9</v>
      </c>
      <c r="M2516" s="73">
        <v>29</v>
      </c>
      <c r="N2516" s="73">
        <v>8</v>
      </c>
      <c r="O2516" s="73">
        <v>5</v>
      </c>
      <c r="P2516" s="73">
        <v>185</v>
      </c>
      <c r="S2516" s="73">
        <v>0</v>
      </c>
    </row>
    <row r="2517" spans="1:19">
      <c r="A2517" s="73">
        <v>2516</v>
      </c>
      <c r="B2517" s="73" t="s">
        <v>5391</v>
      </c>
      <c r="C2517" s="73" t="s">
        <v>5392</v>
      </c>
      <c r="E2517" s="73">
        <v>4</v>
      </c>
      <c r="F2517" s="73">
        <v>4000</v>
      </c>
      <c r="G2517" s="73">
        <v>4000</v>
      </c>
      <c r="H2517" s="73">
        <v>1858</v>
      </c>
      <c r="I2517" s="73">
        <v>8</v>
      </c>
      <c r="J2517" s="73">
        <v>31</v>
      </c>
      <c r="K2517" s="73">
        <v>1863</v>
      </c>
      <c r="L2517" s="73">
        <v>4</v>
      </c>
      <c r="N2517" s="73">
        <v>11</v>
      </c>
      <c r="O2517" s="73">
        <v>5</v>
      </c>
      <c r="P2517" s="73">
        <v>185</v>
      </c>
      <c r="R2517" s="73">
        <v>56</v>
      </c>
      <c r="S2517" s="73">
        <v>5</v>
      </c>
    </row>
    <row r="2518" spans="1:19">
      <c r="A2518" s="73">
        <v>2517</v>
      </c>
      <c r="C2518" s="73" t="s">
        <v>5393</v>
      </c>
      <c r="E2518" s="73">
        <v>4</v>
      </c>
      <c r="F2518" s="73">
        <v>20000</v>
      </c>
      <c r="G2518" s="73">
        <v>20000</v>
      </c>
      <c r="H2518" s="73">
        <v>1859</v>
      </c>
      <c r="I2518" s="73">
        <v>2</v>
      </c>
      <c r="J2518" s="73">
        <v>1</v>
      </c>
      <c r="K2518" s="73">
        <v>1863</v>
      </c>
      <c r="L2518" s="73">
        <v>12</v>
      </c>
      <c r="M2518" s="73">
        <v>31</v>
      </c>
      <c r="N2518" s="73">
        <v>2</v>
      </c>
      <c r="O2518" s="73">
        <v>5</v>
      </c>
      <c r="P2518" s="73">
        <v>185</v>
      </c>
      <c r="Q2518" s="73">
        <v>1770</v>
      </c>
      <c r="R2518" s="73">
        <v>58</v>
      </c>
      <c r="S2518" s="73">
        <v>4</v>
      </c>
    </row>
    <row r="2519" spans="1:19">
      <c r="A2519" s="73">
        <v>2518</v>
      </c>
      <c r="B2519" s="73" t="s">
        <v>5394</v>
      </c>
      <c r="C2519" s="73" t="s">
        <v>5395</v>
      </c>
      <c r="E2519" s="73">
        <v>2</v>
      </c>
      <c r="F2519" s="73">
        <v>1000</v>
      </c>
      <c r="G2519" s="73">
        <v>1000</v>
      </c>
      <c r="H2519" s="73">
        <v>1859</v>
      </c>
      <c r="I2519" s="73">
        <v>10</v>
      </c>
      <c r="K2519" s="73">
        <v>1859</v>
      </c>
      <c r="L2519" s="73">
        <v>10</v>
      </c>
      <c r="M2519" s="73">
        <v>23</v>
      </c>
      <c r="N2519" s="73">
        <v>2</v>
      </c>
      <c r="O2519" s="73">
        <v>5</v>
      </c>
      <c r="P2519" s="73">
        <v>185</v>
      </c>
      <c r="R2519" s="73">
        <v>0</v>
      </c>
      <c r="S2519" s="73">
        <v>0</v>
      </c>
    </row>
    <row r="2520" spans="1:19">
      <c r="A2520" s="73">
        <v>2519</v>
      </c>
      <c r="B2520" s="73" t="s">
        <v>5396</v>
      </c>
      <c r="C2520" s="73" t="s">
        <v>5397</v>
      </c>
      <c r="E2520" s="73">
        <v>2</v>
      </c>
      <c r="H2520" s="73">
        <v>1859</v>
      </c>
      <c r="K2520" s="73">
        <v>1859</v>
      </c>
      <c r="N2520" s="73">
        <v>2</v>
      </c>
      <c r="O2520" s="73">
        <v>5</v>
      </c>
      <c r="P2520" s="73">
        <v>185</v>
      </c>
      <c r="S2520" s="73">
        <v>0</v>
      </c>
    </row>
    <row r="2521" spans="1:19">
      <c r="A2521" s="73">
        <v>2520</v>
      </c>
      <c r="B2521" s="73" t="s">
        <v>5398</v>
      </c>
      <c r="C2521" s="73" t="s">
        <v>5399</v>
      </c>
      <c r="E2521" s="73">
        <v>6</v>
      </c>
      <c r="F2521" s="73">
        <v>21639</v>
      </c>
      <c r="G2521" s="73">
        <v>40000</v>
      </c>
      <c r="H2521" s="73">
        <v>1859</v>
      </c>
      <c r="I2521" s="73">
        <v>4</v>
      </c>
      <c r="J2521" s="73">
        <v>29</v>
      </c>
      <c r="K2521" s="73">
        <v>1859</v>
      </c>
      <c r="L2521" s="73">
        <v>7</v>
      </c>
      <c r="M2521" s="73">
        <v>11</v>
      </c>
      <c r="N2521" s="73">
        <v>3</v>
      </c>
      <c r="O2521" s="73">
        <v>5</v>
      </c>
      <c r="P2521" s="73">
        <v>185</v>
      </c>
      <c r="Q2521" s="73">
        <v>72</v>
      </c>
      <c r="R2521" s="73">
        <v>3</v>
      </c>
      <c r="S2521" s="73">
        <v>0</v>
      </c>
    </row>
    <row r="2522" spans="1:19">
      <c r="A2522" s="73">
        <v>2521</v>
      </c>
      <c r="B2522" s="74" t="s">
        <v>5400</v>
      </c>
      <c r="C2522" s="73" t="s">
        <v>5401</v>
      </c>
      <c r="E2522" s="73">
        <v>2</v>
      </c>
      <c r="F2522" s="73">
        <v>17500</v>
      </c>
      <c r="G2522" s="73">
        <v>17500</v>
      </c>
      <c r="H2522" s="73">
        <v>1859</v>
      </c>
      <c r="I2522" s="73">
        <v>7</v>
      </c>
      <c r="J2522" s="73">
        <v>11</v>
      </c>
      <c r="K2522" s="73">
        <v>1860</v>
      </c>
      <c r="N2522" s="73">
        <v>3</v>
      </c>
      <c r="O2522" s="73">
        <v>5</v>
      </c>
      <c r="P2522" s="73">
        <v>185</v>
      </c>
      <c r="S2522" s="73">
        <v>1</v>
      </c>
    </row>
    <row r="2523" spans="1:19">
      <c r="A2523" s="73">
        <v>2522</v>
      </c>
      <c r="B2523" s="73" t="s">
        <v>5402</v>
      </c>
      <c r="C2523" s="73" t="s">
        <v>5403</v>
      </c>
      <c r="E2523" s="73">
        <v>2</v>
      </c>
      <c r="F2523" s="73">
        <v>10000</v>
      </c>
      <c r="G2523" s="73">
        <v>10000</v>
      </c>
      <c r="H2523" s="73">
        <v>1859</v>
      </c>
      <c r="I2523" s="73">
        <v>10</v>
      </c>
      <c r="J2523" s="73">
        <v>22</v>
      </c>
      <c r="K2523" s="73">
        <v>1860</v>
      </c>
      <c r="L2523" s="73">
        <v>4</v>
      </c>
      <c r="M2523" s="73">
        <v>27</v>
      </c>
      <c r="N2523" s="73">
        <v>6</v>
      </c>
      <c r="O2523" s="73">
        <v>5</v>
      </c>
      <c r="P2523" s="73">
        <v>185</v>
      </c>
      <c r="Q2523" s="73">
        <v>185</v>
      </c>
      <c r="R2523" s="73">
        <v>6</v>
      </c>
      <c r="S2523" s="73">
        <v>1</v>
      </c>
    </row>
    <row r="2524" spans="1:19">
      <c r="A2524" s="73">
        <v>2523</v>
      </c>
      <c r="C2524" s="73" t="s">
        <v>5404</v>
      </c>
      <c r="E2524" s="73">
        <v>2</v>
      </c>
      <c r="G2524" s="73">
        <v>1500</v>
      </c>
      <c r="H2524" s="73">
        <v>1859</v>
      </c>
      <c r="K2524" s="73">
        <v>1864</v>
      </c>
      <c r="N2524" s="73">
        <v>4</v>
      </c>
      <c r="O2524" s="73">
        <v>5</v>
      </c>
      <c r="P2524" s="73">
        <v>185</v>
      </c>
      <c r="S2524" s="73">
        <v>5</v>
      </c>
    </row>
    <row r="2525" spans="1:19">
      <c r="A2525" s="73">
        <v>2524</v>
      </c>
      <c r="C2525" s="73" t="s">
        <v>5405</v>
      </c>
      <c r="E2525" s="73">
        <v>2</v>
      </c>
      <c r="H2525" s="73">
        <v>1859</v>
      </c>
      <c r="K2525" s="73">
        <v>1859</v>
      </c>
      <c r="N2525" s="73">
        <v>8</v>
      </c>
      <c r="O2525" s="73">
        <v>5</v>
      </c>
      <c r="P2525" s="73">
        <v>185</v>
      </c>
      <c r="S2525" s="73">
        <v>0</v>
      </c>
    </row>
    <row r="2526" spans="1:19">
      <c r="A2526" s="73">
        <v>2525</v>
      </c>
      <c r="B2526" s="73" t="s">
        <v>5406</v>
      </c>
      <c r="C2526" s="73" t="s">
        <v>5407</v>
      </c>
      <c r="E2526" s="73">
        <v>2</v>
      </c>
      <c r="G2526" s="73">
        <v>1000</v>
      </c>
      <c r="H2526" s="73">
        <v>1859</v>
      </c>
      <c r="I2526" s="73">
        <v>4</v>
      </c>
      <c r="K2526" s="73">
        <v>1863</v>
      </c>
      <c r="N2526" s="73">
        <v>11</v>
      </c>
      <c r="O2526" s="73">
        <v>5</v>
      </c>
      <c r="P2526" s="73">
        <v>185</v>
      </c>
      <c r="S2526" s="73">
        <v>4</v>
      </c>
    </row>
    <row r="2527" spans="1:19">
      <c r="A2527" s="73">
        <v>2526</v>
      </c>
      <c r="B2527" s="73" t="s">
        <v>5408</v>
      </c>
      <c r="C2527" s="73" t="s">
        <v>5409</v>
      </c>
      <c r="E2527" s="73">
        <v>3</v>
      </c>
      <c r="G2527" s="73">
        <v>1000</v>
      </c>
      <c r="H2527" s="73">
        <v>1859</v>
      </c>
      <c r="I2527" s="73">
        <v>2</v>
      </c>
      <c r="K2527" s="73">
        <v>1860</v>
      </c>
      <c r="L2527" s="73">
        <v>1</v>
      </c>
      <c r="N2527" s="73">
        <v>11</v>
      </c>
      <c r="O2527" s="73">
        <v>5</v>
      </c>
      <c r="P2527" s="73">
        <v>185</v>
      </c>
      <c r="R2527" s="73">
        <v>11</v>
      </c>
      <c r="S2527" s="73">
        <v>1</v>
      </c>
    </row>
    <row r="2528" spans="1:19">
      <c r="A2528" s="73">
        <v>2527</v>
      </c>
      <c r="B2528" s="73" t="s">
        <v>5410</v>
      </c>
      <c r="C2528" s="73" t="s">
        <v>5411</v>
      </c>
      <c r="E2528" s="73">
        <v>3</v>
      </c>
      <c r="F2528" s="73">
        <v>15000</v>
      </c>
      <c r="G2528" s="73">
        <v>15000</v>
      </c>
      <c r="H2528" s="73">
        <v>1860</v>
      </c>
      <c r="I2528" s="73">
        <v>4</v>
      </c>
      <c r="J2528" s="73">
        <v>4</v>
      </c>
      <c r="K2528" s="73">
        <v>1861</v>
      </c>
      <c r="L2528" s="73">
        <v>2</v>
      </c>
      <c r="M2528" s="73">
        <v>13</v>
      </c>
      <c r="N2528" s="73">
        <v>3</v>
      </c>
      <c r="O2528" s="73">
        <v>5</v>
      </c>
      <c r="P2528" s="73">
        <v>186</v>
      </c>
      <c r="Q2528" s="73">
        <v>309</v>
      </c>
      <c r="R2528" s="73">
        <v>10</v>
      </c>
      <c r="S2528" s="73">
        <v>1</v>
      </c>
    </row>
    <row r="2529" spans="1:19">
      <c r="A2529" s="73">
        <v>2528</v>
      </c>
      <c r="B2529" s="74" t="s">
        <v>5412</v>
      </c>
      <c r="C2529" s="73" t="s">
        <v>5413</v>
      </c>
      <c r="E2529" s="73">
        <v>2</v>
      </c>
      <c r="F2529" s="73">
        <v>2500</v>
      </c>
      <c r="G2529" s="73">
        <v>2500</v>
      </c>
      <c r="H2529" s="73">
        <v>1860</v>
      </c>
      <c r="I2529" s="73">
        <v>9</v>
      </c>
      <c r="J2529" s="73">
        <v>10</v>
      </c>
      <c r="K2529" s="73">
        <v>1860</v>
      </c>
      <c r="L2529" s="73">
        <v>9</v>
      </c>
      <c r="M2529" s="73">
        <v>24</v>
      </c>
      <c r="N2529" s="73">
        <v>3</v>
      </c>
      <c r="O2529" s="73">
        <v>5</v>
      </c>
      <c r="P2529" s="73">
        <v>186</v>
      </c>
      <c r="Q2529" s="73">
        <v>14</v>
      </c>
      <c r="R2529" s="73">
        <v>0</v>
      </c>
      <c r="S2529" s="73">
        <v>0</v>
      </c>
    </row>
    <row r="2530" spans="1:19">
      <c r="A2530" s="73">
        <v>2529</v>
      </c>
      <c r="C2530" s="73" t="s">
        <v>5414</v>
      </c>
      <c r="E2530" s="73">
        <v>2</v>
      </c>
      <c r="H2530" s="73">
        <v>1860</v>
      </c>
      <c r="K2530" s="73">
        <v>1861</v>
      </c>
      <c r="N2530" s="73">
        <v>4</v>
      </c>
      <c r="O2530" s="73">
        <v>5</v>
      </c>
      <c r="P2530" s="73">
        <v>186</v>
      </c>
      <c r="S2530" s="73">
        <v>1</v>
      </c>
    </row>
    <row r="2531" spans="1:19">
      <c r="A2531" s="73">
        <v>2530</v>
      </c>
      <c r="C2531" s="73" t="s">
        <v>5415</v>
      </c>
      <c r="F2531" s="73">
        <v>2500</v>
      </c>
      <c r="G2531" s="73">
        <v>3000</v>
      </c>
      <c r="H2531" s="73">
        <v>1860</v>
      </c>
      <c r="I2531" s="73">
        <v>5</v>
      </c>
      <c r="J2531" s="73">
        <v>15</v>
      </c>
      <c r="K2531" s="73">
        <v>1862</v>
      </c>
      <c r="L2531" s="73">
        <v>10</v>
      </c>
      <c r="M2531" s="73">
        <v>15</v>
      </c>
      <c r="N2531" s="73">
        <v>2</v>
      </c>
      <c r="O2531" s="73">
        <v>5</v>
      </c>
      <c r="P2531" s="73">
        <v>186</v>
      </c>
      <c r="Q2531" s="73">
        <v>870</v>
      </c>
      <c r="R2531" s="73">
        <v>29</v>
      </c>
      <c r="S2531" s="73">
        <v>2</v>
      </c>
    </row>
    <row r="2532" spans="1:19">
      <c r="A2532" s="73">
        <v>2531</v>
      </c>
      <c r="B2532" s="73" t="s">
        <v>5416</v>
      </c>
      <c r="C2532" s="73" t="s">
        <v>5417</v>
      </c>
      <c r="E2532" s="73">
        <v>3</v>
      </c>
      <c r="G2532" s="73">
        <v>3000</v>
      </c>
      <c r="H2532" s="73">
        <v>1860</v>
      </c>
      <c r="I2532" s="73">
        <v>4</v>
      </c>
      <c r="K2532" s="73">
        <v>1861</v>
      </c>
      <c r="L2532" s="73">
        <v>6</v>
      </c>
      <c r="N2532" s="73">
        <v>5</v>
      </c>
      <c r="O2532" s="73">
        <v>5</v>
      </c>
      <c r="P2532" s="73">
        <v>186</v>
      </c>
      <c r="R2532" s="73">
        <v>14</v>
      </c>
      <c r="S2532" s="73">
        <v>1</v>
      </c>
    </row>
    <row r="2533" spans="1:19">
      <c r="A2533" s="73">
        <v>2532</v>
      </c>
      <c r="C2533" s="73" t="s">
        <v>5418</v>
      </c>
      <c r="E2533" s="73">
        <v>2</v>
      </c>
      <c r="H2533" s="73">
        <v>1860</v>
      </c>
      <c r="I2533" s="73">
        <v>8</v>
      </c>
      <c r="K2533" s="73">
        <v>1860</v>
      </c>
      <c r="L2533" s="73">
        <v>9</v>
      </c>
      <c r="N2533" s="73">
        <v>7</v>
      </c>
      <c r="O2533" s="73">
        <v>5</v>
      </c>
      <c r="P2533" s="73">
        <v>186</v>
      </c>
      <c r="R2533" s="73">
        <v>1</v>
      </c>
      <c r="S2533" s="73">
        <v>0</v>
      </c>
    </row>
    <row r="2534" spans="1:19">
      <c r="A2534" s="73">
        <v>2533</v>
      </c>
      <c r="C2534" s="73" t="s">
        <v>5419</v>
      </c>
      <c r="E2534" s="73">
        <v>2</v>
      </c>
      <c r="H2534" s="73">
        <v>1860</v>
      </c>
      <c r="K2534" s="73">
        <v>1866</v>
      </c>
      <c r="N2534" s="73">
        <v>9</v>
      </c>
      <c r="O2534" s="73">
        <v>5</v>
      </c>
      <c r="P2534" s="73">
        <v>186</v>
      </c>
      <c r="S2534" s="73">
        <v>6</v>
      </c>
    </row>
    <row r="2535" spans="1:19">
      <c r="A2535" s="73">
        <v>2534</v>
      </c>
      <c r="B2535" s="73" t="s">
        <v>5420</v>
      </c>
      <c r="C2535" s="73" t="s">
        <v>5421</v>
      </c>
      <c r="E2535" s="73">
        <v>4</v>
      </c>
      <c r="G2535" s="73">
        <v>1000</v>
      </c>
      <c r="H2535" s="73">
        <v>1860</v>
      </c>
      <c r="K2535" s="73">
        <v>1869</v>
      </c>
      <c r="N2535" s="73">
        <v>8</v>
      </c>
      <c r="O2535" s="73">
        <v>5</v>
      </c>
      <c r="P2535" s="73">
        <v>186</v>
      </c>
      <c r="S2535" s="73">
        <v>9</v>
      </c>
    </row>
    <row r="2536" spans="1:19">
      <c r="A2536" s="73">
        <v>2535</v>
      </c>
      <c r="C2536" s="73" t="s">
        <v>5422</v>
      </c>
      <c r="E2536" s="73">
        <v>2</v>
      </c>
      <c r="H2536" s="73">
        <v>1860</v>
      </c>
      <c r="K2536" s="73">
        <v>1861</v>
      </c>
      <c r="N2536" s="73">
        <v>11</v>
      </c>
      <c r="O2536" s="73">
        <v>5</v>
      </c>
      <c r="P2536" s="73">
        <v>186</v>
      </c>
      <c r="S2536" s="73">
        <v>1</v>
      </c>
    </row>
    <row r="2537" spans="1:19">
      <c r="A2537" s="73">
        <v>2536</v>
      </c>
      <c r="C2537" s="73" t="s">
        <v>5423</v>
      </c>
      <c r="F2537" s="73">
        <v>75000</v>
      </c>
      <c r="G2537" s="73">
        <v>75000</v>
      </c>
      <c r="H2537" s="73">
        <v>1860</v>
      </c>
      <c r="I2537" s="73">
        <v>1</v>
      </c>
      <c r="J2537" s="73">
        <v>1</v>
      </c>
      <c r="K2537" s="73">
        <v>1872</v>
      </c>
      <c r="L2537" s="73">
        <v>5</v>
      </c>
      <c r="M2537" s="73">
        <v>1</v>
      </c>
      <c r="N2537" s="73">
        <v>12</v>
      </c>
      <c r="O2537" s="73">
        <v>5</v>
      </c>
      <c r="P2537" s="73">
        <v>186</v>
      </c>
      <c r="Q2537" s="73">
        <v>4440</v>
      </c>
      <c r="R2537" s="73">
        <v>148</v>
      </c>
      <c r="S2537" s="73">
        <v>12</v>
      </c>
    </row>
    <row r="2538" spans="1:19">
      <c r="A2538" s="73">
        <v>2537</v>
      </c>
      <c r="B2538" s="73" t="s">
        <v>5424</v>
      </c>
      <c r="C2538" s="73" t="s">
        <v>5425</v>
      </c>
      <c r="E2538" s="73">
        <v>2</v>
      </c>
      <c r="F2538" s="73">
        <v>623026</v>
      </c>
      <c r="G2538" s="73">
        <v>820000</v>
      </c>
      <c r="H2538" s="73">
        <v>1861</v>
      </c>
      <c r="I2538" s="73">
        <v>4</v>
      </c>
      <c r="J2538" s="73">
        <v>12</v>
      </c>
      <c r="K2538" s="73">
        <v>1865</v>
      </c>
      <c r="L2538" s="73">
        <v>5</v>
      </c>
      <c r="M2538" s="73">
        <v>26</v>
      </c>
      <c r="N2538" s="73">
        <v>1</v>
      </c>
      <c r="O2538" s="73">
        <v>5</v>
      </c>
      <c r="P2538" s="73">
        <v>186</v>
      </c>
      <c r="Q2538" s="73">
        <v>1484</v>
      </c>
      <c r="R2538" s="73">
        <v>49</v>
      </c>
      <c r="S2538" s="73">
        <v>4</v>
      </c>
    </row>
    <row r="2539" spans="1:19">
      <c r="A2539" s="73">
        <v>2538</v>
      </c>
      <c r="B2539" s="73" t="s">
        <v>5426</v>
      </c>
      <c r="C2539" s="73" t="s">
        <v>5427</v>
      </c>
      <c r="F2539" s="73">
        <v>1000</v>
      </c>
      <c r="G2539" s="73">
        <v>1000</v>
      </c>
      <c r="H2539" s="73">
        <v>1861</v>
      </c>
      <c r="K2539" s="73">
        <v>1861</v>
      </c>
      <c r="L2539" s="73">
        <v>9</v>
      </c>
      <c r="M2539" s="73">
        <v>17</v>
      </c>
      <c r="N2539" s="73">
        <v>2</v>
      </c>
      <c r="O2539" s="73">
        <v>5</v>
      </c>
      <c r="P2539" s="73">
        <v>186</v>
      </c>
      <c r="S2539" s="73">
        <v>0</v>
      </c>
    </row>
    <row r="2540" spans="1:19">
      <c r="A2540" s="73">
        <v>2539</v>
      </c>
      <c r="C2540" s="73" t="s">
        <v>5428</v>
      </c>
      <c r="E2540" s="73">
        <v>2</v>
      </c>
      <c r="G2540" s="73">
        <v>1000</v>
      </c>
      <c r="H2540" s="73">
        <v>1861</v>
      </c>
      <c r="K2540" s="73">
        <v>1862</v>
      </c>
      <c r="L2540" s="73">
        <v>8</v>
      </c>
      <c r="M2540" s="73">
        <v>31</v>
      </c>
      <c r="N2540" s="73">
        <v>4</v>
      </c>
      <c r="O2540" s="73">
        <v>5</v>
      </c>
      <c r="P2540" s="73">
        <v>186</v>
      </c>
      <c r="S2540" s="73">
        <v>1</v>
      </c>
    </row>
    <row r="2541" spans="1:19">
      <c r="A2541" s="73">
        <v>2540</v>
      </c>
      <c r="C2541" s="73" t="s">
        <v>5429</v>
      </c>
      <c r="E2541" s="73">
        <v>2</v>
      </c>
      <c r="H2541" s="73">
        <v>1861</v>
      </c>
      <c r="I2541" s="73">
        <v>2</v>
      </c>
      <c r="J2541" s="73">
        <v>2</v>
      </c>
      <c r="K2541" s="73">
        <v>1861</v>
      </c>
      <c r="L2541" s="73">
        <v>2</v>
      </c>
      <c r="N2541" s="73">
        <v>4</v>
      </c>
      <c r="O2541" s="73">
        <v>5</v>
      </c>
      <c r="P2541" s="73">
        <v>186</v>
      </c>
      <c r="R2541" s="73">
        <v>0</v>
      </c>
      <c r="S2541" s="73">
        <v>0</v>
      </c>
    </row>
    <row r="2542" spans="1:19">
      <c r="A2542" s="73">
        <v>2541</v>
      </c>
      <c r="C2542" s="73" t="s">
        <v>5430</v>
      </c>
      <c r="E2542" s="73">
        <v>2</v>
      </c>
      <c r="H2542" s="73">
        <v>1861</v>
      </c>
      <c r="K2542" s="73">
        <v>1861</v>
      </c>
      <c r="N2542" s="73">
        <v>7</v>
      </c>
      <c r="O2542" s="73">
        <v>5</v>
      </c>
      <c r="P2542" s="73">
        <v>186</v>
      </c>
      <c r="S2542" s="73">
        <v>0</v>
      </c>
    </row>
    <row r="2543" spans="1:19">
      <c r="A2543" s="73">
        <v>2542</v>
      </c>
      <c r="C2543" s="73" t="s">
        <v>5431</v>
      </c>
      <c r="E2543" s="73">
        <v>2</v>
      </c>
      <c r="H2543" s="73">
        <v>1861</v>
      </c>
      <c r="K2543" s="73">
        <v>1862</v>
      </c>
      <c r="N2543" s="73">
        <v>7</v>
      </c>
      <c r="O2543" s="73">
        <v>5</v>
      </c>
      <c r="P2543" s="73">
        <v>186</v>
      </c>
      <c r="S2543" s="73">
        <v>1</v>
      </c>
    </row>
    <row r="2544" spans="1:19">
      <c r="A2544" s="73">
        <v>2543</v>
      </c>
      <c r="C2544" s="73" t="s">
        <v>5432</v>
      </c>
      <c r="E2544" s="73">
        <v>2</v>
      </c>
      <c r="G2544" s="73">
        <v>2000</v>
      </c>
      <c r="H2544" s="73">
        <v>1861</v>
      </c>
      <c r="K2544" s="73">
        <v>1861</v>
      </c>
      <c r="N2544" s="73">
        <v>8</v>
      </c>
      <c r="O2544" s="73">
        <v>5</v>
      </c>
      <c r="P2544" s="73">
        <v>186</v>
      </c>
      <c r="S2544" s="73">
        <v>0</v>
      </c>
    </row>
    <row r="2545" spans="1:19">
      <c r="A2545" s="73">
        <v>2544</v>
      </c>
      <c r="C2545" s="73" t="s">
        <v>5433</v>
      </c>
      <c r="E2545" s="73">
        <v>4</v>
      </c>
      <c r="G2545" s="73">
        <v>250000</v>
      </c>
      <c r="H2545" s="73">
        <v>1861</v>
      </c>
      <c r="K2545" s="73">
        <v>1873</v>
      </c>
      <c r="L2545" s="73">
        <v>10</v>
      </c>
      <c r="N2545" s="73">
        <v>12</v>
      </c>
      <c r="O2545" s="73">
        <v>5</v>
      </c>
      <c r="P2545" s="73">
        <v>186</v>
      </c>
      <c r="S2545" s="73">
        <v>12</v>
      </c>
    </row>
    <row r="2546" spans="1:19">
      <c r="A2546" s="73">
        <v>2545</v>
      </c>
      <c r="B2546" s="74" t="s">
        <v>5434</v>
      </c>
      <c r="C2546" s="73" t="s">
        <v>5435</v>
      </c>
      <c r="E2546" s="73">
        <v>4</v>
      </c>
      <c r="F2546" s="73">
        <v>20000</v>
      </c>
      <c r="G2546" s="73">
        <v>44787</v>
      </c>
      <c r="H2546" s="73">
        <v>1862</v>
      </c>
      <c r="I2546" s="73">
        <v>4</v>
      </c>
      <c r="J2546" s="73">
        <v>4</v>
      </c>
      <c r="K2546" s="73">
        <v>1867</v>
      </c>
      <c r="L2546" s="73">
        <v>5</v>
      </c>
      <c r="M2546" s="73">
        <v>14</v>
      </c>
      <c r="N2546" s="73">
        <v>1</v>
      </c>
      <c r="O2546" s="73">
        <v>5</v>
      </c>
      <c r="P2546" s="73">
        <v>186</v>
      </c>
      <c r="Q2546" s="73">
        <v>1840</v>
      </c>
      <c r="R2546" s="73">
        <v>61</v>
      </c>
      <c r="S2546" s="73">
        <v>5</v>
      </c>
    </row>
    <row r="2547" spans="1:19">
      <c r="A2547" s="73">
        <v>2546</v>
      </c>
      <c r="C2547" s="73" t="s">
        <v>5436</v>
      </c>
      <c r="E2547" s="73">
        <v>4</v>
      </c>
      <c r="G2547" s="73">
        <v>6000</v>
      </c>
      <c r="H2547" s="73">
        <v>1862</v>
      </c>
      <c r="K2547" s="73">
        <v>1867</v>
      </c>
      <c r="N2547" s="73">
        <v>1</v>
      </c>
      <c r="O2547" s="73">
        <v>5</v>
      </c>
      <c r="P2547" s="73">
        <v>186</v>
      </c>
      <c r="S2547" s="73">
        <v>5</v>
      </c>
    </row>
    <row r="2548" spans="1:19">
      <c r="A2548" s="73">
        <v>2547</v>
      </c>
      <c r="B2548" s="73" t="s">
        <v>5437</v>
      </c>
      <c r="C2548" s="73" t="s">
        <v>5438</v>
      </c>
      <c r="E2548" s="73">
        <v>2</v>
      </c>
      <c r="G2548" s="73">
        <v>400</v>
      </c>
      <c r="H2548" s="73">
        <v>1862</v>
      </c>
      <c r="K2548" s="73">
        <v>1862</v>
      </c>
      <c r="L2548" s="73">
        <v>8</v>
      </c>
      <c r="M2548" s="73">
        <v>29</v>
      </c>
      <c r="N2548" s="73">
        <v>3</v>
      </c>
      <c r="O2548" s="73">
        <v>5</v>
      </c>
      <c r="P2548" s="73">
        <v>186</v>
      </c>
      <c r="S2548" s="73">
        <v>0</v>
      </c>
    </row>
    <row r="2549" spans="1:19">
      <c r="A2549" s="73">
        <v>2548</v>
      </c>
      <c r="B2549" s="73" t="s">
        <v>5439</v>
      </c>
      <c r="C2549" s="73" t="s">
        <v>5440</v>
      </c>
      <c r="E2549" s="73">
        <v>2</v>
      </c>
      <c r="G2549" s="73">
        <v>1000</v>
      </c>
      <c r="H2549" s="73">
        <v>1862</v>
      </c>
      <c r="K2549" s="73">
        <v>1862</v>
      </c>
      <c r="N2549" s="73">
        <v>4</v>
      </c>
      <c r="O2549" s="73">
        <v>5</v>
      </c>
      <c r="P2549" s="73">
        <v>186</v>
      </c>
      <c r="S2549" s="73">
        <v>0</v>
      </c>
    </row>
    <row r="2550" spans="1:19">
      <c r="A2550" s="73">
        <v>2549</v>
      </c>
      <c r="C2550" s="73" t="s">
        <v>5441</v>
      </c>
      <c r="E2550" s="73">
        <v>4</v>
      </c>
      <c r="H2550" s="73">
        <v>1862</v>
      </c>
      <c r="I2550" s="73">
        <v>2</v>
      </c>
      <c r="J2550" s="73">
        <v>13</v>
      </c>
      <c r="K2550" s="73">
        <v>1862</v>
      </c>
      <c r="L2550" s="73">
        <v>10</v>
      </c>
      <c r="M2550" s="73">
        <v>23</v>
      </c>
      <c r="N2550" s="73">
        <v>4</v>
      </c>
      <c r="O2550" s="73">
        <v>5</v>
      </c>
      <c r="P2550" s="73">
        <v>186</v>
      </c>
      <c r="Q2550" s="73">
        <v>250</v>
      </c>
      <c r="R2550" s="73">
        <v>8</v>
      </c>
      <c r="S2550" s="73">
        <v>0</v>
      </c>
    </row>
    <row r="2551" spans="1:19">
      <c r="A2551" s="73">
        <v>2550</v>
      </c>
      <c r="C2551" s="73" t="s">
        <v>5442</v>
      </c>
      <c r="E2551" s="73">
        <v>2</v>
      </c>
      <c r="H2551" s="73">
        <v>1862</v>
      </c>
      <c r="K2551" s="73">
        <v>1862</v>
      </c>
      <c r="N2551" s="73">
        <v>7</v>
      </c>
      <c r="O2551" s="73">
        <v>5</v>
      </c>
      <c r="P2551" s="73">
        <v>186</v>
      </c>
      <c r="S2551" s="73">
        <v>0</v>
      </c>
    </row>
    <row r="2552" spans="1:19">
      <c r="A2552" s="73">
        <v>2551</v>
      </c>
      <c r="C2552" s="73" t="s">
        <v>5443</v>
      </c>
      <c r="E2552" s="73">
        <v>2</v>
      </c>
      <c r="H2552" s="73">
        <v>1862</v>
      </c>
      <c r="K2552" s="73">
        <v>1862</v>
      </c>
      <c r="N2552" s="73">
        <v>8</v>
      </c>
      <c r="O2552" s="73">
        <v>5</v>
      </c>
      <c r="P2552" s="73">
        <v>186</v>
      </c>
      <c r="S2552" s="73">
        <v>0</v>
      </c>
    </row>
    <row r="2553" spans="1:19">
      <c r="A2553" s="73">
        <v>2552</v>
      </c>
      <c r="C2553" s="73" t="s">
        <v>5444</v>
      </c>
      <c r="E2553" s="73">
        <v>3</v>
      </c>
      <c r="H2553" s="73">
        <v>1862</v>
      </c>
      <c r="I2553" s="73">
        <v>12</v>
      </c>
      <c r="K2553" s="73">
        <v>1863</v>
      </c>
      <c r="L2553" s="73">
        <v>7</v>
      </c>
      <c r="N2553" s="73">
        <v>11</v>
      </c>
      <c r="O2553" s="73">
        <v>5</v>
      </c>
      <c r="P2553" s="73">
        <v>186</v>
      </c>
      <c r="R2553" s="73">
        <v>7</v>
      </c>
      <c r="S2553" s="73">
        <v>1</v>
      </c>
    </row>
    <row r="2554" spans="1:19">
      <c r="A2554" s="73">
        <v>2553</v>
      </c>
      <c r="C2554" s="73" t="s">
        <v>5445</v>
      </c>
      <c r="E2554" s="73">
        <v>4</v>
      </c>
      <c r="G2554" s="73">
        <v>600</v>
      </c>
      <c r="H2554" s="73">
        <v>1862</v>
      </c>
      <c r="K2554" s="73">
        <v>1864</v>
      </c>
      <c r="N2554" s="73">
        <v>12</v>
      </c>
      <c r="O2554" s="73">
        <v>5</v>
      </c>
      <c r="P2554" s="73">
        <v>186</v>
      </c>
      <c r="S2554" s="73">
        <v>2</v>
      </c>
    </row>
    <row r="2555" spans="1:19">
      <c r="A2555" s="73">
        <v>2554</v>
      </c>
      <c r="C2555" s="73" t="s">
        <v>5446</v>
      </c>
      <c r="E2555" s="73">
        <v>4</v>
      </c>
      <c r="H2555" s="73">
        <v>1862</v>
      </c>
      <c r="K2555" s="73">
        <v>1864</v>
      </c>
      <c r="N2555" s="73">
        <v>12</v>
      </c>
      <c r="O2555" s="73">
        <v>5</v>
      </c>
      <c r="P2555" s="73">
        <v>186</v>
      </c>
      <c r="S2555" s="73">
        <v>2</v>
      </c>
    </row>
    <row r="2556" spans="1:19">
      <c r="A2556" s="73">
        <v>2555</v>
      </c>
      <c r="B2556" s="73" t="s">
        <v>5447</v>
      </c>
      <c r="C2556" s="73" t="s">
        <v>5448</v>
      </c>
      <c r="E2556" s="73">
        <v>2</v>
      </c>
      <c r="F2556" s="73">
        <v>1000</v>
      </c>
      <c r="G2556" s="73">
        <v>1000</v>
      </c>
      <c r="H2556" s="73">
        <v>1863</v>
      </c>
      <c r="I2556" s="73">
        <v>10</v>
      </c>
      <c r="K2556" s="73">
        <v>1863</v>
      </c>
      <c r="L2556" s="73">
        <v>12</v>
      </c>
      <c r="M2556" s="73">
        <v>6</v>
      </c>
      <c r="N2556" s="73">
        <v>2</v>
      </c>
      <c r="O2556" s="73">
        <v>5</v>
      </c>
      <c r="P2556" s="73">
        <v>186</v>
      </c>
      <c r="R2556" s="73">
        <v>2</v>
      </c>
      <c r="S2556" s="73">
        <v>0</v>
      </c>
    </row>
    <row r="2557" spans="1:19">
      <c r="A2557" s="73">
        <v>2556</v>
      </c>
      <c r="B2557" s="73" t="s">
        <v>5449</v>
      </c>
      <c r="C2557" s="73" t="s">
        <v>5450</v>
      </c>
      <c r="E2557" s="73">
        <v>2</v>
      </c>
      <c r="F2557" s="73">
        <v>19000</v>
      </c>
      <c r="G2557" s="73">
        <v>19000</v>
      </c>
      <c r="H2557" s="73">
        <v>1863</v>
      </c>
      <c r="I2557" s="73">
        <v>11</v>
      </c>
      <c r="J2557" s="73">
        <v>2</v>
      </c>
      <c r="K2557" s="73">
        <v>1865</v>
      </c>
      <c r="L2557" s="73">
        <v>1</v>
      </c>
      <c r="M2557" s="73">
        <v>27</v>
      </c>
      <c r="N2557" s="73">
        <v>1</v>
      </c>
      <c r="O2557" s="73">
        <v>5</v>
      </c>
      <c r="P2557" s="73">
        <v>186</v>
      </c>
      <c r="Q2557" s="73">
        <v>445</v>
      </c>
      <c r="R2557" s="73">
        <v>14</v>
      </c>
      <c r="S2557" s="73">
        <v>2</v>
      </c>
    </row>
    <row r="2558" spans="1:19">
      <c r="A2558" s="73">
        <v>2557</v>
      </c>
      <c r="C2558" s="73" t="s">
        <v>5451</v>
      </c>
      <c r="E2558" s="73">
        <v>2</v>
      </c>
      <c r="F2558" s="73">
        <v>1000</v>
      </c>
      <c r="G2558" s="73">
        <v>1000</v>
      </c>
      <c r="H2558" s="73">
        <v>1863</v>
      </c>
      <c r="I2558" s="73">
        <v>4</v>
      </c>
      <c r="J2558" s="73">
        <v>2</v>
      </c>
      <c r="K2558" s="73">
        <v>1863</v>
      </c>
      <c r="L2558" s="73">
        <v>11</v>
      </c>
      <c r="M2558" s="73">
        <v>12</v>
      </c>
      <c r="N2558" s="73">
        <v>2</v>
      </c>
      <c r="O2558" s="73">
        <v>5</v>
      </c>
      <c r="P2558" s="73">
        <v>186</v>
      </c>
      <c r="Q2558" s="73">
        <v>220</v>
      </c>
      <c r="R2558" s="73">
        <v>7</v>
      </c>
      <c r="S2558" s="73">
        <v>0</v>
      </c>
    </row>
    <row r="2559" spans="1:19">
      <c r="A2559" s="73">
        <v>2558</v>
      </c>
      <c r="C2559" s="73" t="s">
        <v>5452</v>
      </c>
      <c r="E2559" s="73">
        <v>2</v>
      </c>
      <c r="H2559" s="73">
        <v>1863</v>
      </c>
      <c r="K2559" s="73">
        <v>1872</v>
      </c>
      <c r="N2559" s="73">
        <v>2</v>
      </c>
      <c r="O2559" s="73">
        <v>5</v>
      </c>
      <c r="P2559" s="73">
        <v>186</v>
      </c>
      <c r="S2559" s="73">
        <v>9</v>
      </c>
    </row>
    <row r="2560" spans="1:19">
      <c r="A2560" s="73">
        <v>2559</v>
      </c>
      <c r="B2560" s="73" t="s">
        <v>5453</v>
      </c>
      <c r="C2560" s="73" t="s">
        <v>5454</v>
      </c>
      <c r="E2560" s="73">
        <v>4</v>
      </c>
      <c r="H2560" s="73">
        <v>1863</v>
      </c>
      <c r="I2560" s="73">
        <v>1</v>
      </c>
      <c r="J2560" s="73">
        <v>23</v>
      </c>
      <c r="K2560" s="73">
        <v>1863</v>
      </c>
      <c r="L2560" s="73">
        <v>11</v>
      </c>
      <c r="M2560" s="73">
        <v>15</v>
      </c>
      <c r="N2560" s="73">
        <v>1</v>
      </c>
      <c r="O2560" s="73">
        <v>5</v>
      </c>
      <c r="P2560" s="73">
        <v>186</v>
      </c>
      <c r="Q2560" s="73">
        <v>292</v>
      </c>
      <c r="R2560" s="73">
        <v>10</v>
      </c>
      <c r="S2560" s="73">
        <v>0</v>
      </c>
    </row>
    <row r="2561" spans="1:19">
      <c r="A2561" s="73">
        <v>2560</v>
      </c>
      <c r="B2561" s="73" t="s">
        <v>5455</v>
      </c>
      <c r="C2561" s="73" t="s">
        <v>5456</v>
      </c>
      <c r="E2561" s="73">
        <v>3</v>
      </c>
      <c r="F2561" s="73">
        <v>30000</v>
      </c>
      <c r="G2561" s="73">
        <v>30000</v>
      </c>
      <c r="H2561" s="73">
        <v>1863</v>
      </c>
      <c r="I2561" s="73">
        <v>1</v>
      </c>
      <c r="J2561" s="73">
        <v>22</v>
      </c>
      <c r="K2561" s="73">
        <v>1864</v>
      </c>
      <c r="L2561" s="73">
        <v>5</v>
      </c>
      <c r="N2561" s="73">
        <v>4</v>
      </c>
      <c r="O2561" s="73">
        <v>5</v>
      </c>
      <c r="P2561" s="73">
        <v>186</v>
      </c>
      <c r="R2561" s="73">
        <v>16</v>
      </c>
      <c r="S2561" s="73">
        <v>1</v>
      </c>
    </row>
    <row r="2562" spans="1:19">
      <c r="A2562" s="73">
        <v>2561</v>
      </c>
      <c r="C2562" s="73" t="s">
        <v>5457</v>
      </c>
      <c r="E2562" s="73">
        <v>2</v>
      </c>
      <c r="H2562" s="73">
        <v>1863</v>
      </c>
      <c r="I2562" s="73">
        <v>10</v>
      </c>
      <c r="J2562" s="73">
        <v>18</v>
      </c>
      <c r="K2562" s="73">
        <v>1863</v>
      </c>
      <c r="L2562" s="73">
        <v>12</v>
      </c>
      <c r="M2562" s="73">
        <v>22</v>
      </c>
      <c r="N2562" s="73">
        <v>5</v>
      </c>
      <c r="O2562" s="73">
        <v>5</v>
      </c>
      <c r="P2562" s="73">
        <v>186</v>
      </c>
      <c r="Q2562" s="73">
        <v>64</v>
      </c>
      <c r="R2562" s="73">
        <v>2</v>
      </c>
      <c r="S2562" s="73">
        <v>0</v>
      </c>
    </row>
    <row r="2563" spans="1:19">
      <c r="A2563" s="73">
        <v>2562</v>
      </c>
      <c r="C2563" s="73" t="s">
        <v>5458</v>
      </c>
      <c r="E2563" s="73">
        <v>2</v>
      </c>
      <c r="G2563" s="73">
        <v>400</v>
      </c>
      <c r="H2563" s="73">
        <v>1863</v>
      </c>
      <c r="I2563" s="73">
        <v>8</v>
      </c>
      <c r="K2563" s="73">
        <v>1864</v>
      </c>
      <c r="N2563" s="73">
        <v>7</v>
      </c>
      <c r="O2563" s="73">
        <v>5</v>
      </c>
      <c r="P2563" s="73">
        <v>186</v>
      </c>
      <c r="S2563" s="73">
        <v>1</v>
      </c>
    </row>
    <row r="2564" spans="1:19">
      <c r="A2564" s="73">
        <v>2563</v>
      </c>
      <c r="C2564" s="73" t="s">
        <v>5459</v>
      </c>
      <c r="E2564" s="73">
        <v>2</v>
      </c>
      <c r="H2564" s="73">
        <v>1863</v>
      </c>
      <c r="K2564" s="73">
        <v>1863</v>
      </c>
      <c r="N2564" s="73">
        <v>7</v>
      </c>
      <c r="O2564" s="73">
        <v>5</v>
      </c>
      <c r="P2564" s="73">
        <v>186</v>
      </c>
      <c r="S2564" s="73">
        <v>0</v>
      </c>
    </row>
    <row r="2565" spans="1:19">
      <c r="A2565" s="73">
        <v>2564</v>
      </c>
      <c r="C2565" s="73" t="s">
        <v>5460</v>
      </c>
      <c r="E2565" s="73">
        <v>2</v>
      </c>
      <c r="H2565" s="73">
        <v>1863</v>
      </c>
      <c r="K2565" s="73">
        <v>1870</v>
      </c>
      <c r="N2565" s="73">
        <v>8</v>
      </c>
      <c r="O2565" s="73">
        <v>5</v>
      </c>
      <c r="P2565" s="73">
        <v>186</v>
      </c>
      <c r="S2565" s="73">
        <v>7</v>
      </c>
    </row>
    <row r="2566" spans="1:19">
      <c r="A2566" s="73">
        <v>2565</v>
      </c>
      <c r="C2566" s="73" t="s">
        <v>5461</v>
      </c>
      <c r="E2566" s="73">
        <v>2</v>
      </c>
      <c r="H2566" s="73">
        <v>1863</v>
      </c>
      <c r="K2566" s="73">
        <v>1863</v>
      </c>
      <c r="N2566" s="73">
        <v>10</v>
      </c>
      <c r="O2566" s="73">
        <v>5</v>
      </c>
      <c r="P2566" s="73">
        <v>186</v>
      </c>
      <c r="S2566" s="73">
        <v>0</v>
      </c>
    </row>
    <row r="2567" spans="1:19">
      <c r="A2567" s="73">
        <v>2566</v>
      </c>
      <c r="B2567" s="73" t="s">
        <v>5462</v>
      </c>
      <c r="C2567" s="73" t="s">
        <v>5463</v>
      </c>
      <c r="E2567" s="73">
        <v>2</v>
      </c>
      <c r="G2567" s="73">
        <v>1400</v>
      </c>
      <c r="H2567" s="73">
        <v>1863</v>
      </c>
      <c r="I2567" s="73">
        <v>4</v>
      </c>
      <c r="K2567" s="73">
        <v>1866</v>
      </c>
      <c r="L2567" s="73">
        <v>2</v>
      </c>
      <c r="N2567" s="73">
        <v>11</v>
      </c>
      <c r="O2567" s="73">
        <v>5</v>
      </c>
      <c r="P2567" s="73">
        <v>186</v>
      </c>
      <c r="R2567" s="73">
        <v>34</v>
      </c>
      <c r="S2567" s="73">
        <v>3</v>
      </c>
    </row>
    <row r="2568" spans="1:19">
      <c r="A2568" s="73">
        <v>2567</v>
      </c>
      <c r="B2568" s="74" t="s">
        <v>5464</v>
      </c>
      <c r="C2568" s="73" t="s">
        <v>5465</v>
      </c>
      <c r="D2568" s="73">
        <v>740</v>
      </c>
      <c r="E2568" s="73">
        <v>2</v>
      </c>
      <c r="H2568" s="73">
        <v>1863</v>
      </c>
      <c r="I2568" s="73">
        <v>8</v>
      </c>
      <c r="J2568" s="73">
        <v>17</v>
      </c>
      <c r="K2568" s="73">
        <v>1869</v>
      </c>
      <c r="L2568" s="73">
        <v>5</v>
      </c>
      <c r="M2568" s="73">
        <v>18</v>
      </c>
      <c r="N2568" s="73">
        <v>12</v>
      </c>
      <c r="O2568" s="73">
        <v>5</v>
      </c>
      <c r="P2568" s="73">
        <v>186</v>
      </c>
      <c r="Q2568" s="73">
        <v>2071</v>
      </c>
      <c r="R2568" s="73">
        <v>69</v>
      </c>
      <c r="S2568" s="73">
        <v>6</v>
      </c>
    </row>
    <row r="2569" spans="1:19">
      <c r="A2569" s="73">
        <v>2568</v>
      </c>
      <c r="B2569" s="73" t="s">
        <v>5466</v>
      </c>
      <c r="C2569" s="73" t="s">
        <v>5467</v>
      </c>
      <c r="D2569" s="73">
        <v>740</v>
      </c>
      <c r="E2569" s="73">
        <v>4</v>
      </c>
      <c r="G2569" s="73">
        <v>1000</v>
      </c>
      <c r="H2569" s="73">
        <v>1863</v>
      </c>
      <c r="I2569" s="73">
        <v>6</v>
      </c>
      <c r="J2569" s="73">
        <v>26</v>
      </c>
      <c r="K2569" s="73">
        <v>1864</v>
      </c>
      <c r="L2569" s="73">
        <v>9</v>
      </c>
      <c r="M2569" s="73">
        <v>8</v>
      </c>
      <c r="N2569" s="73">
        <v>12</v>
      </c>
      <c r="O2569" s="73">
        <v>5</v>
      </c>
      <c r="P2569" s="73">
        <v>186</v>
      </c>
      <c r="Q2569" s="73">
        <v>432</v>
      </c>
      <c r="R2569" s="73">
        <v>15</v>
      </c>
      <c r="S2569" s="73">
        <v>1</v>
      </c>
    </row>
    <row r="2570" spans="1:19">
      <c r="A2570" s="73">
        <v>2569</v>
      </c>
      <c r="B2570" s="73" t="s">
        <v>5468</v>
      </c>
      <c r="C2570" s="73" t="s">
        <v>5469</v>
      </c>
      <c r="E2570" s="73">
        <v>3</v>
      </c>
      <c r="G2570" s="73">
        <v>9000</v>
      </c>
      <c r="H2570" s="73">
        <v>1863</v>
      </c>
      <c r="I2570" s="73">
        <v>10</v>
      </c>
      <c r="J2570" s="73">
        <v>18</v>
      </c>
      <c r="K2570" s="73">
        <v>1863</v>
      </c>
      <c r="L2570" s="73">
        <v>12</v>
      </c>
      <c r="M2570" s="73">
        <v>22</v>
      </c>
      <c r="N2570" s="73">
        <v>10</v>
      </c>
      <c r="O2570" s="73">
        <v>5</v>
      </c>
      <c r="P2570" s="73">
        <v>186</v>
      </c>
      <c r="Q2570" s="73">
        <v>64</v>
      </c>
      <c r="R2570" s="73">
        <v>2</v>
      </c>
      <c r="S2570" s="73">
        <v>0</v>
      </c>
    </row>
    <row r="2571" spans="1:19">
      <c r="A2571" s="73">
        <v>2570</v>
      </c>
      <c r="C2571" s="73" t="s">
        <v>5470</v>
      </c>
      <c r="E2571" s="73">
        <v>2</v>
      </c>
      <c r="G2571" s="73">
        <v>250000</v>
      </c>
      <c r="H2571" s="73">
        <v>1863</v>
      </c>
      <c r="K2571" s="73">
        <v>1878</v>
      </c>
      <c r="N2571" s="73">
        <v>9</v>
      </c>
      <c r="O2571" s="73">
        <v>5</v>
      </c>
      <c r="P2571" s="73">
        <v>186</v>
      </c>
      <c r="S2571" s="73">
        <v>15</v>
      </c>
    </row>
    <row r="2572" spans="1:19">
      <c r="A2572" s="73">
        <v>2571</v>
      </c>
      <c r="B2572" s="73" t="s">
        <v>5471</v>
      </c>
      <c r="C2572" s="73" t="s">
        <v>5472</v>
      </c>
      <c r="E2572" s="73">
        <v>4</v>
      </c>
      <c r="F2572" s="73">
        <v>300000</v>
      </c>
      <c r="G2572" s="73">
        <v>1100000</v>
      </c>
      <c r="H2572" s="73">
        <v>1864</v>
      </c>
      <c r="I2572" s="73">
        <v>8</v>
      </c>
      <c r="J2572" s="73">
        <v>26</v>
      </c>
      <c r="K2572" s="73">
        <v>1870</v>
      </c>
      <c r="L2572" s="73">
        <v>3</v>
      </c>
      <c r="M2572" s="73">
        <v>1</v>
      </c>
      <c r="N2572" s="73">
        <v>2</v>
      </c>
      <c r="O2572" s="73">
        <v>5</v>
      </c>
      <c r="P2572" s="73">
        <v>186</v>
      </c>
      <c r="Q2572" s="73">
        <v>1985</v>
      </c>
      <c r="R2572" s="73">
        <v>67</v>
      </c>
      <c r="S2572" s="73">
        <v>6</v>
      </c>
    </row>
    <row r="2573" spans="1:19">
      <c r="A2573" s="73">
        <v>2572</v>
      </c>
      <c r="B2573" s="73" t="s">
        <v>5473</v>
      </c>
      <c r="C2573" s="73" t="s">
        <v>5474</v>
      </c>
      <c r="E2573" s="73">
        <v>3</v>
      </c>
      <c r="F2573" s="73">
        <v>4312</v>
      </c>
      <c r="G2573" s="73">
        <v>4312</v>
      </c>
      <c r="H2573" s="73">
        <v>1864</v>
      </c>
      <c r="I2573" s="73">
        <v>2</v>
      </c>
      <c r="J2573" s="73">
        <v>1</v>
      </c>
      <c r="K2573" s="73">
        <v>1864</v>
      </c>
      <c r="L2573" s="73">
        <v>8</v>
      </c>
      <c r="M2573" s="73">
        <v>1</v>
      </c>
      <c r="N2573" s="73">
        <v>4</v>
      </c>
      <c r="O2573" s="73">
        <v>5</v>
      </c>
      <c r="P2573" s="73">
        <v>186</v>
      </c>
      <c r="Q2573" s="73">
        <v>180</v>
      </c>
      <c r="R2573" s="73">
        <v>6</v>
      </c>
      <c r="S2573" s="73">
        <v>0</v>
      </c>
    </row>
    <row r="2574" spans="1:19">
      <c r="A2574" s="73">
        <v>2573</v>
      </c>
      <c r="C2574" s="73" t="s">
        <v>5475</v>
      </c>
      <c r="E2574" s="73">
        <v>2</v>
      </c>
      <c r="H2574" s="73">
        <v>1864</v>
      </c>
      <c r="K2574" s="73">
        <v>1864</v>
      </c>
      <c r="N2574" s="73">
        <v>4</v>
      </c>
      <c r="O2574" s="73">
        <v>5</v>
      </c>
      <c r="P2574" s="73">
        <v>186</v>
      </c>
      <c r="S2574" s="73">
        <v>0</v>
      </c>
    </row>
    <row r="2575" spans="1:19">
      <c r="A2575" s="73">
        <v>2574</v>
      </c>
      <c r="C2575" s="73" t="s">
        <v>5476</v>
      </c>
      <c r="E2575" s="73">
        <v>2</v>
      </c>
      <c r="H2575" s="73">
        <v>1864</v>
      </c>
      <c r="K2575" s="73">
        <v>1864</v>
      </c>
      <c r="N2575" s="73">
        <v>6</v>
      </c>
      <c r="O2575" s="73">
        <v>5</v>
      </c>
      <c r="P2575" s="73">
        <v>186</v>
      </c>
      <c r="S2575" s="73">
        <v>0</v>
      </c>
    </row>
    <row r="2576" spans="1:19">
      <c r="A2576" s="73">
        <v>2575</v>
      </c>
      <c r="C2576" s="73" t="s">
        <v>5477</v>
      </c>
      <c r="E2576" s="73">
        <v>2</v>
      </c>
      <c r="H2576" s="73">
        <v>1864</v>
      </c>
      <c r="K2576" s="73">
        <v>1864</v>
      </c>
      <c r="N2576" s="73">
        <v>7</v>
      </c>
      <c r="O2576" s="73">
        <v>5</v>
      </c>
      <c r="P2576" s="73">
        <v>186</v>
      </c>
      <c r="S2576" s="73">
        <v>0</v>
      </c>
    </row>
    <row r="2577" spans="1:19">
      <c r="A2577" s="73">
        <v>2576</v>
      </c>
      <c r="C2577" s="73" t="s">
        <v>5478</v>
      </c>
      <c r="E2577" s="73">
        <v>3</v>
      </c>
      <c r="H2577" s="73">
        <v>1864</v>
      </c>
      <c r="K2577" s="73">
        <v>1865</v>
      </c>
      <c r="N2577" s="73">
        <v>7</v>
      </c>
      <c r="O2577" s="73">
        <v>5</v>
      </c>
      <c r="P2577" s="73">
        <v>186</v>
      </c>
      <c r="S2577" s="73">
        <v>1</v>
      </c>
    </row>
    <row r="2578" spans="1:19">
      <c r="A2578" s="73">
        <v>2577</v>
      </c>
      <c r="B2578" s="73" t="s">
        <v>5195</v>
      </c>
      <c r="C2578" s="73" t="s">
        <v>5479</v>
      </c>
      <c r="E2578" s="73">
        <v>2</v>
      </c>
      <c r="G2578" s="73">
        <v>1200</v>
      </c>
      <c r="H2578" s="73">
        <v>1864</v>
      </c>
      <c r="I2578" s="73">
        <v>4</v>
      </c>
      <c r="J2578" s="73">
        <v>14</v>
      </c>
      <c r="K2578" s="73">
        <v>1866</v>
      </c>
      <c r="L2578" s="73">
        <v>5</v>
      </c>
      <c r="M2578" s="73">
        <v>9</v>
      </c>
      <c r="N2578" s="73">
        <v>8</v>
      </c>
      <c r="O2578" s="73">
        <v>5</v>
      </c>
      <c r="P2578" s="73">
        <v>186</v>
      </c>
      <c r="Q2578" s="73">
        <v>745</v>
      </c>
      <c r="R2578" s="73">
        <v>25</v>
      </c>
      <c r="S2578" s="73">
        <v>2</v>
      </c>
    </row>
    <row r="2579" spans="1:19">
      <c r="A2579" s="73">
        <v>2578</v>
      </c>
      <c r="C2579" s="73" t="s">
        <v>5480</v>
      </c>
      <c r="E2579" s="73">
        <v>2</v>
      </c>
      <c r="H2579" s="73">
        <v>1864</v>
      </c>
      <c r="K2579" s="73">
        <v>1864</v>
      </c>
      <c r="N2579" s="73">
        <v>8</v>
      </c>
      <c r="O2579" s="73">
        <v>5</v>
      </c>
      <c r="P2579" s="73">
        <v>186</v>
      </c>
      <c r="S2579" s="73">
        <v>0</v>
      </c>
    </row>
    <row r="2580" spans="1:19">
      <c r="A2580" s="73">
        <v>2579</v>
      </c>
      <c r="C2580" s="73" t="s">
        <v>5481</v>
      </c>
      <c r="E2580" s="73">
        <v>2</v>
      </c>
      <c r="H2580" s="73">
        <v>1864</v>
      </c>
      <c r="K2580" s="73">
        <v>1864</v>
      </c>
      <c r="N2580" s="73">
        <v>10</v>
      </c>
      <c r="O2580" s="73">
        <v>5</v>
      </c>
      <c r="P2580" s="73">
        <v>186</v>
      </c>
      <c r="S2580" s="73">
        <v>0</v>
      </c>
    </row>
    <row r="2581" spans="1:19">
      <c r="A2581" s="73">
        <v>2580</v>
      </c>
      <c r="C2581" s="73" t="s">
        <v>5482</v>
      </c>
      <c r="E2581" s="73">
        <v>2</v>
      </c>
      <c r="G2581" s="73">
        <v>600</v>
      </c>
      <c r="H2581" s="73">
        <v>1865</v>
      </c>
      <c r="I2581" s="73">
        <v>10</v>
      </c>
      <c r="J2581" s="73">
        <v>11</v>
      </c>
      <c r="K2581" s="73">
        <v>1865</v>
      </c>
      <c r="L2581" s="73">
        <v>11</v>
      </c>
      <c r="N2581" s="73">
        <v>1</v>
      </c>
      <c r="O2581" s="73">
        <v>5</v>
      </c>
      <c r="P2581" s="73">
        <v>186</v>
      </c>
      <c r="R2581" s="73">
        <v>1</v>
      </c>
      <c r="S2581" s="73">
        <v>0</v>
      </c>
    </row>
    <row r="2582" spans="1:19">
      <c r="A2582" s="73">
        <v>2581</v>
      </c>
      <c r="C2582" s="73" t="s">
        <v>5483</v>
      </c>
      <c r="E2582" s="73">
        <v>2</v>
      </c>
      <c r="H2582" s="73">
        <v>1865</v>
      </c>
      <c r="K2582" s="73">
        <v>1865</v>
      </c>
      <c r="N2582" s="73">
        <v>1</v>
      </c>
      <c r="O2582" s="73">
        <v>5</v>
      </c>
      <c r="P2582" s="73">
        <v>186</v>
      </c>
      <c r="S2582" s="73">
        <v>0</v>
      </c>
    </row>
    <row r="2583" spans="1:19">
      <c r="A2583" s="73">
        <v>2582</v>
      </c>
      <c r="B2583" s="73" t="s">
        <v>5484</v>
      </c>
      <c r="C2583" s="73" t="s">
        <v>5485</v>
      </c>
      <c r="E2583" s="73">
        <v>2</v>
      </c>
      <c r="F2583" s="73">
        <v>1000</v>
      </c>
      <c r="G2583" s="73">
        <v>1000</v>
      </c>
      <c r="H2583" s="73">
        <v>1865</v>
      </c>
      <c r="I2583" s="73">
        <v>9</v>
      </c>
      <c r="J2583" s="73">
        <v>25</v>
      </c>
      <c r="K2583" s="73">
        <v>1866</v>
      </c>
      <c r="L2583" s="73">
        <v>5</v>
      </c>
      <c r="M2583" s="73">
        <v>9</v>
      </c>
      <c r="N2583" s="73">
        <v>2</v>
      </c>
      <c r="O2583" s="73">
        <v>5</v>
      </c>
      <c r="P2583" s="73">
        <v>186</v>
      </c>
      <c r="Q2583" s="73">
        <v>224</v>
      </c>
      <c r="R2583" s="73">
        <v>8</v>
      </c>
      <c r="S2583" s="73">
        <v>1</v>
      </c>
    </row>
    <row r="2584" spans="1:19">
      <c r="A2584" s="73">
        <v>2583</v>
      </c>
      <c r="C2584" s="73" t="s">
        <v>5486</v>
      </c>
      <c r="E2584" s="73">
        <v>4</v>
      </c>
      <c r="H2584" s="73">
        <v>1865</v>
      </c>
      <c r="K2584" s="73">
        <v>1867</v>
      </c>
      <c r="N2584" s="73">
        <v>1</v>
      </c>
      <c r="O2584" s="73">
        <v>5</v>
      </c>
      <c r="P2584" s="73">
        <v>186</v>
      </c>
      <c r="S2584" s="73">
        <v>2</v>
      </c>
    </row>
    <row r="2585" spans="1:19">
      <c r="A2585" s="73">
        <v>2584</v>
      </c>
      <c r="C2585" s="73" t="s">
        <v>5487</v>
      </c>
      <c r="E2585" s="73">
        <v>2</v>
      </c>
      <c r="H2585" s="73">
        <v>1865</v>
      </c>
      <c r="K2585" s="73">
        <v>1865</v>
      </c>
      <c r="N2585" s="73">
        <v>7</v>
      </c>
      <c r="O2585" s="73">
        <v>5</v>
      </c>
      <c r="P2585" s="73">
        <v>186</v>
      </c>
      <c r="S2585" s="73">
        <v>0</v>
      </c>
    </row>
    <row r="2586" spans="1:19">
      <c r="A2586" s="73">
        <v>2585</v>
      </c>
      <c r="C2586" s="73" t="s">
        <v>5488</v>
      </c>
      <c r="E2586" s="73">
        <v>2</v>
      </c>
      <c r="H2586" s="73">
        <v>1865</v>
      </c>
      <c r="K2586" s="73">
        <v>1865</v>
      </c>
      <c r="N2586" s="73">
        <v>7</v>
      </c>
      <c r="O2586" s="73">
        <v>5</v>
      </c>
      <c r="P2586" s="73">
        <v>186</v>
      </c>
      <c r="S2586" s="73">
        <v>0</v>
      </c>
    </row>
    <row r="2587" spans="1:19">
      <c r="A2587" s="73">
        <v>2586</v>
      </c>
      <c r="C2587" s="73" t="s">
        <v>5489</v>
      </c>
      <c r="E2587" s="73">
        <v>2</v>
      </c>
      <c r="H2587" s="73">
        <v>1865</v>
      </c>
      <c r="K2587" s="73">
        <v>1865</v>
      </c>
      <c r="N2587" s="73">
        <v>7</v>
      </c>
      <c r="O2587" s="73">
        <v>5</v>
      </c>
      <c r="P2587" s="73">
        <v>186</v>
      </c>
      <c r="S2587" s="73">
        <v>0</v>
      </c>
    </row>
    <row r="2588" spans="1:19">
      <c r="A2588" s="73">
        <v>2587</v>
      </c>
      <c r="C2588" s="73" t="s">
        <v>5490</v>
      </c>
      <c r="E2588" s="73">
        <v>2</v>
      </c>
      <c r="H2588" s="73">
        <v>1865</v>
      </c>
      <c r="K2588" s="73">
        <v>1865</v>
      </c>
      <c r="N2588" s="73">
        <v>8</v>
      </c>
      <c r="O2588" s="73">
        <v>5</v>
      </c>
      <c r="P2588" s="73">
        <v>186</v>
      </c>
      <c r="S2588" s="73">
        <v>0</v>
      </c>
    </row>
    <row r="2589" spans="1:19">
      <c r="A2589" s="73">
        <v>2588</v>
      </c>
      <c r="C2589" s="73" t="s">
        <v>5491</v>
      </c>
      <c r="E2589" s="73">
        <v>2</v>
      </c>
      <c r="G2589" s="73">
        <v>1000</v>
      </c>
      <c r="H2589" s="73">
        <v>1865</v>
      </c>
      <c r="I2589" s="73">
        <v>12</v>
      </c>
      <c r="K2589" s="73">
        <v>1868</v>
      </c>
      <c r="L2589" s="73">
        <v>6</v>
      </c>
      <c r="N2589" s="73">
        <v>9</v>
      </c>
      <c r="O2589" s="73">
        <v>5</v>
      </c>
      <c r="P2589" s="73">
        <v>186</v>
      </c>
      <c r="R2589" s="73">
        <v>30</v>
      </c>
      <c r="S2589" s="73">
        <v>3</v>
      </c>
    </row>
    <row r="2590" spans="1:19">
      <c r="A2590" s="73">
        <v>2589</v>
      </c>
      <c r="C2590" s="73" t="s">
        <v>5492</v>
      </c>
      <c r="E2590" s="73">
        <v>2</v>
      </c>
      <c r="G2590" s="73">
        <v>1500</v>
      </c>
      <c r="H2590" s="73">
        <v>1865</v>
      </c>
      <c r="K2590" s="73">
        <v>1868</v>
      </c>
      <c r="N2590" s="73">
        <v>9</v>
      </c>
      <c r="O2590" s="73">
        <v>5</v>
      </c>
      <c r="P2590" s="73">
        <v>186</v>
      </c>
      <c r="S2590" s="73">
        <v>3</v>
      </c>
    </row>
    <row r="2591" spans="1:19">
      <c r="A2591" s="73">
        <v>2590</v>
      </c>
      <c r="B2591" s="73" t="s">
        <v>5493</v>
      </c>
      <c r="C2591" s="73" t="s">
        <v>5494</v>
      </c>
      <c r="E2591" s="73">
        <v>2</v>
      </c>
      <c r="F2591" s="73">
        <v>1000</v>
      </c>
      <c r="G2591" s="73">
        <v>1000</v>
      </c>
      <c r="H2591" s="73">
        <v>1865</v>
      </c>
      <c r="I2591" s="73">
        <v>1</v>
      </c>
      <c r="K2591" s="73">
        <v>1865</v>
      </c>
      <c r="L2591" s="73">
        <v>11</v>
      </c>
      <c r="M2591" s="73">
        <v>11</v>
      </c>
      <c r="N2591" s="73">
        <v>10</v>
      </c>
      <c r="O2591" s="73">
        <v>5</v>
      </c>
      <c r="P2591" s="73">
        <v>186</v>
      </c>
      <c r="R2591" s="73">
        <v>10</v>
      </c>
      <c r="S2591" s="73">
        <v>0</v>
      </c>
    </row>
    <row r="2592" spans="1:19">
      <c r="A2592" s="73">
        <v>2591</v>
      </c>
      <c r="C2592" s="73" t="s">
        <v>5495</v>
      </c>
      <c r="E2592" s="73">
        <v>2</v>
      </c>
      <c r="F2592" s="73">
        <v>1000</v>
      </c>
      <c r="G2592" s="73">
        <v>1000</v>
      </c>
      <c r="H2592" s="73">
        <v>1866</v>
      </c>
      <c r="I2592" s="73">
        <v>12</v>
      </c>
      <c r="J2592" s="73">
        <v>15</v>
      </c>
      <c r="K2592" s="73">
        <v>1867</v>
      </c>
      <c r="L2592" s="73">
        <v>10</v>
      </c>
      <c r="M2592" s="73">
        <v>15</v>
      </c>
      <c r="N2592" s="73">
        <v>2</v>
      </c>
      <c r="O2592" s="73">
        <v>5</v>
      </c>
      <c r="P2592" s="73">
        <v>186</v>
      </c>
      <c r="Q2592" s="73">
        <v>300</v>
      </c>
      <c r="R2592" s="73">
        <v>10</v>
      </c>
      <c r="S2592" s="73">
        <v>1</v>
      </c>
    </row>
    <row r="2593" spans="1:19">
      <c r="A2593" s="73">
        <v>2592</v>
      </c>
      <c r="B2593" s="74" t="s">
        <v>5496</v>
      </c>
      <c r="C2593" s="73" t="s">
        <v>5497</v>
      </c>
      <c r="E2593" s="73">
        <v>5</v>
      </c>
      <c r="F2593" s="73">
        <v>27878</v>
      </c>
      <c r="G2593" s="73">
        <v>78978</v>
      </c>
      <c r="H2593" s="73">
        <v>1866</v>
      </c>
      <c r="I2593" s="73">
        <v>6</v>
      </c>
      <c r="J2593" s="73">
        <v>14</v>
      </c>
      <c r="K2593" s="73">
        <v>1866</v>
      </c>
      <c r="L2593" s="73">
        <v>7</v>
      </c>
      <c r="M2593" s="73">
        <v>22</v>
      </c>
      <c r="N2593" s="73">
        <v>3</v>
      </c>
      <c r="O2593" s="73">
        <v>5</v>
      </c>
      <c r="P2593" s="73">
        <v>186</v>
      </c>
      <c r="Q2593" s="73">
        <v>38</v>
      </c>
      <c r="R2593" s="73">
        <v>1</v>
      </c>
      <c r="S2593" s="73">
        <v>0</v>
      </c>
    </row>
    <row r="2594" spans="1:19">
      <c r="A2594" s="73">
        <v>2593</v>
      </c>
      <c r="C2594" s="73" t="s">
        <v>5498</v>
      </c>
      <c r="E2594" s="73">
        <v>2</v>
      </c>
      <c r="F2594" s="73">
        <v>8000</v>
      </c>
      <c r="G2594" s="73">
        <v>8000</v>
      </c>
      <c r="H2594" s="73">
        <v>1866</v>
      </c>
      <c r="I2594" s="73">
        <v>6</v>
      </c>
      <c r="J2594" s="73">
        <v>20</v>
      </c>
      <c r="K2594" s="73">
        <v>1866</v>
      </c>
      <c r="L2594" s="73">
        <v>8</v>
      </c>
      <c r="M2594" s="73">
        <v>12</v>
      </c>
      <c r="N2594" s="73">
        <v>3</v>
      </c>
      <c r="O2594" s="73">
        <v>5</v>
      </c>
      <c r="P2594" s="73">
        <v>186</v>
      </c>
      <c r="Q2594" s="73">
        <v>52</v>
      </c>
      <c r="R2594" s="73">
        <v>2</v>
      </c>
      <c r="S2594" s="73">
        <v>0</v>
      </c>
    </row>
    <row r="2595" spans="1:19">
      <c r="A2595" s="73">
        <v>2594</v>
      </c>
      <c r="B2595" s="73" t="s">
        <v>4992</v>
      </c>
      <c r="C2595" s="73" t="s">
        <v>5499</v>
      </c>
      <c r="E2595" s="73">
        <v>2</v>
      </c>
      <c r="H2595" s="73">
        <v>1866</v>
      </c>
      <c r="I2595" s="73">
        <v>1</v>
      </c>
      <c r="J2595" s="73">
        <v>3</v>
      </c>
      <c r="K2595" s="73">
        <v>1866</v>
      </c>
      <c r="N2595" s="73">
        <v>3</v>
      </c>
      <c r="O2595" s="73">
        <v>5</v>
      </c>
      <c r="P2595" s="73">
        <v>186</v>
      </c>
      <c r="S2595" s="73">
        <v>0</v>
      </c>
    </row>
    <row r="2596" spans="1:19">
      <c r="A2596" s="73">
        <v>2595</v>
      </c>
      <c r="B2596" s="74" t="s">
        <v>1055</v>
      </c>
      <c r="C2596" s="73" t="s">
        <v>5500</v>
      </c>
      <c r="E2596" s="73">
        <v>2</v>
      </c>
      <c r="F2596" s="73">
        <v>1000</v>
      </c>
      <c r="G2596" s="73">
        <v>1000</v>
      </c>
      <c r="H2596" s="73">
        <v>1866</v>
      </c>
      <c r="I2596" s="73">
        <v>9</v>
      </c>
      <c r="J2596" s="73">
        <v>2</v>
      </c>
      <c r="K2596" s="73">
        <v>1868</v>
      </c>
      <c r="L2596" s="73">
        <v>12</v>
      </c>
      <c r="N2596" s="73">
        <v>4</v>
      </c>
      <c r="O2596" s="73">
        <v>5</v>
      </c>
      <c r="P2596" s="73">
        <v>186</v>
      </c>
      <c r="R2596" s="73">
        <v>27</v>
      </c>
      <c r="S2596" s="73">
        <v>2</v>
      </c>
    </row>
    <row r="2597" spans="1:19">
      <c r="A2597" s="73">
        <v>2596</v>
      </c>
      <c r="C2597" s="73" t="s">
        <v>5501</v>
      </c>
      <c r="E2597" s="73">
        <v>2</v>
      </c>
      <c r="H2597" s="73">
        <v>1866</v>
      </c>
      <c r="K2597" s="73">
        <v>1866</v>
      </c>
      <c r="N2597" s="73">
        <v>7</v>
      </c>
      <c r="O2597" s="73">
        <v>5</v>
      </c>
      <c r="P2597" s="73">
        <v>186</v>
      </c>
      <c r="S2597" s="73">
        <v>0</v>
      </c>
    </row>
    <row r="2598" spans="1:19">
      <c r="A2598" s="73">
        <v>2597</v>
      </c>
      <c r="C2598" s="73" t="s">
        <v>5502</v>
      </c>
      <c r="E2598" s="73">
        <v>2</v>
      </c>
      <c r="H2598" s="73">
        <v>1866</v>
      </c>
      <c r="K2598" s="73">
        <v>1868</v>
      </c>
      <c r="N2598" s="73">
        <v>8</v>
      </c>
      <c r="O2598" s="73">
        <v>5</v>
      </c>
      <c r="P2598" s="73">
        <v>186</v>
      </c>
      <c r="S2598" s="73">
        <v>2</v>
      </c>
    </row>
    <row r="2599" spans="1:19">
      <c r="A2599" s="73">
        <v>2598</v>
      </c>
      <c r="C2599" s="73" t="s">
        <v>5503</v>
      </c>
      <c r="E2599" s="73">
        <v>2</v>
      </c>
      <c r="H2599" s="73">
        <v>1866</v>
      </c>
      <c r="K2599" s="73">
        <v>1869</v>
      </c>
      <c r="L2599" s="73">
        <v>2</v>
      </c>
      <c r="N2599" s="73">
        <v>10</v>
      </c>
      <c r="O2599" s="73">
        <v>5</v>
      </c>
      <c r="P2599" s="73">
        <v>186</v>
      </c>
      <c r="S2599" s="73">
        <v>3</v>
      </c>
    </row>
    <row r="2600" spans="1:19">
      <c r="A2600" s="73">
        <v>2599</v>
      </c>
      <c r="C2600" s="73" t="s">
        <v>5504</v>
      </c>
      <c r="E2600" s="73">
        <v>2</v>
      </c>
      <c r="H2600" s="73">
        <v>1866</v>
      </c>
      <c r="K2600" s="73">
        <v>1868</v>
      </c>
      <c r="N2600" s="73">
        <v>12</v>
      </c>
      <c r="O2600" s="73">
        <v>5</v>
      </c>
      <c r="P2600" s="73">
        <v>186</v>
      </c>
      <c r="S2600" s="73">
        <v>2</v>
      </c>
    </row>
    <row r="2601" spans="1:19">
      <c r="A2601" s="73">
        <v>2600</v>
      </c>
      <c r="B2601" s="73" t="s">
        <v>5505</v>
      </c>
      <c r="C2601" s="73" t="s">
        <v>5506</v>
      </c>
      <c r="D2601" s="73">
        <v>740</v>
      </c>
      <c r="E2601" s="73">
        <v>3</v>
      </c>
      <c r="H2601" s="73">
        <v>1866</v>
      </c>
      <c r="I2601" s="73">
        <v>7</v>
      </c>
      <c r="K2601" s="73">
        <v>1866</v>
      </c>
      <c r="L2601" s="73">
        <v>10</v>
      </c>
      <c r="N2601" s="73">
        <v>12</v>
      </c>
      <c r="O2601" s="73">
        <v>5</v>
      </c>
      <c r="P2601" s="73">
        <v>186</v>
      </c>
      <c r="R2601" s="73">
        <v>3</v>
      </c>
      <c r="S2601" s="73">
        <v>0</v>
      </c>
    </row>
    <row r="2602" spans="1:19">
      <c r="A2602" s="73">
        <v>2601</v>
      </c>
      <c r="B2602" s="73" t="s">
        <v>5507</v>
      </c>
      <c r="C2602" s="73" t="s">
        <v>5508</v>
      </c>
      <c r="D2602" s="73">
        <v>730</v>
      </c>
      <c r="E2602" s="73">
        <v>2</v>
      </c>
      <c r="H2602" s="73">
        <v>1866</v>
      </c>
      <c r="I2602" s="73">
        <v>7</v>
      </c>
      <c r="K2602" s="73">
        <v>1866</v>
      </c>
      <c r="L2602" s="73">
        <v>7</v>
      </c>
      <c r="N2602" s="73">
        <v>12</v>
      </c>
      <c r="O2602" s="73">
        <v>5</v>
      </c>
      <c r="P2602" s="73">
        <v>186</v>
      </c>
      <c r="R2602" s="73">
        <v>0</v>
      </c>
      <c r="S2602" s="73">
        <v>0</v>
      </c>
    </row>
    <row r="2603" spans="1:19">
      <c r="A2603" s="73">
        <v>2602</v>
      </c>
      <c r="C2603" s="73" t="s">
        <v>5509</v>
      </c>
      <c r="E2603" s="73">
        <v>2</v>
      </c>
      <c r="F2603" s="73">
        <v>80</v>
      </c>
      <c r="G2603" s="73">
        <v>80</v>
      </c>
      <c r="H2603" s="73">
        <v>1866</v>
      </c>
      <c r="I2603" s="73">
        <v>9</v>
      </c>
      <c r="K2603" s="73">
        <v>1866</v>
      </c>
      <c r="L2603" s="73">
        <v>10</v>
      </c>
      <c r="N2603" s="73">
        <v>12</v>
      </c>
      <c r="O2603" s="73">
        <v>5</v>
      </c>
      <c r="P2603" s="73">
        <v>186</v>
      </c>
      <c r="R2603" s="73">
        <v>1</v>
      </c>
      <c r="S2603" s="73">
        <v>0</v>
      </c>
    </row>
    <row r="2604" spans="1:19">
      <c r="A2604" s="73">
        <v>2603</v>
      </c>
      <c r="B2604" s="73" t="s">
        <v>5510</v>
      </c>
      <c r="C2604" s="73" t="s">
        <v>5511</v>
      </c>
      <c r="E2604" s="73">
        <v>2</v>
      </c>
      <c r="G2604" s="73">
        <v>3200</v>
      </c>
      <c r="H2604" s="73">
        <v>1867</v>
      </c>
      <c r="I2604" s="73">
        <v>4</v>
      </c>
      <c r="K2604" s="73">
        <v>1867</v>
      </c>
      <c r="L2604" s="73">
        <v>6</v>
      </c>
      <c r="N2604" s="73">
        <v>8</v>
      </c>
      <c r="O2604" s="73">
        <v>5</v>
      </c>
      <c r="P2604" s="73">
        <v>186</v>
      </c>
      <c r="R2604" s="73">
        <v>2</v>
      </c>
      <c r="S2604" s="73">
        <v>0</v>
      </c>
    </row>
    <row r="2605" spans="1:19">
      <c r="A2605" s="73">
        <v>2604</v>
      </c>
      <c r="C2605" s="73" t="s">
        <v>5512</v>
      </c>
      <c r="E2605" s="73">
        <v>2</v>
      </c>
      <c r="G2605" s="73">
        <v>4000</v>
      </c>
      <c r="H2605" s="73">
        <v>1867</v>
      </c>
      <c r="I2605" s="73">
        <v>9</v>
      </c>
      <c r="K2605" s="73">
        <v>1868</v>
      </c>
      <c r="L2605" s="73">
        <v>4</v>
      </c>
      <c r="M2605" s="73">
        <v>13</v>
      </c>
      <c r="N2605" s="73">
        <v>8</v>
      </c>
      <c r="O2605" s="73">
        <v>5</v>
      </c>
      <c r="P2605" s="73">
        <v>186</v>
      </c>
      <c r="R2605" s="73">
        <v>7</v>
      </c>
      <c r="S2605" s="73">
        <v>1</v>
      </c>
    </row>
    <row r="2606" spans="1:19">
      <c r="A2606" s="73">
        <v>2605</v>
      </c>
      <c r="B2606" s="73" t="s">
        <v>5513</v>
      </c>
      <c r="C2606" s="73" t="s">
        <v>5514</v>
      </c>
      <c r="E2606" s="73">
        <v>3</v>
      </c>
      <c r="G2606" s="73">
        <v>1200</v>
      </c>
      <c r="H2606" s="73">
        <v>1867</v>
      </c>
      <c r="I2606" s="73">
        <v>1</v>
      </c>
      <c r="K2606" s="73">
        <v>1867</v>
      </c>
      <c r="L2606" s="73">
        <v>11</v>
      </c>
      <c r="M2606" s="73">
        <v>3</v>
      </c>
      <c r="N2606" s="73">
        <v>3</v>
      </c>
      <c r="O2606" s="73">
        <v>5</v>
      </c>
      <c r="P2606" s="73">
        <v>186</v>
      </c>
      <c r="R2606" s="73">
        <v>10</v>
      </c>
      <c r="S2606" s="73">
        <v>0</v>
      </c>
    </row>
    <row r="2607" spans="1:19">
      <c r="A2607" s="73">
        <v>2606</v>
      </c>
      <c r="C2607" s="73" t="s">
        <v>5515</v>
      </c>
      <c r="E2607" s="73">
        <v>2</v>
      </c>
      <c r="H2607" s="73">
        <v>1867</v>
      </c>
      <c r="K2607" s="73">
        <v>1870</v>
      </c>
      <c r="N2607" s="73">
        <v>2</v>
      </c>
      <c r="O2607" s="73">
        <v>5</v>
      </c>
      <c r="P2607" s="73">
        <v>186</v>
      </c>
      <c r="S2607" s="73">
        <v>3</v>
      </c>
    </row>
    <row r="2608" spans="1:19">
      <c r="A2608" s="73">
        <v>2607</v>
      </c>
      <c r="C2608" s="73" t="s">
        <v>5516</v>
      </c>
      <c r="E2608" s="73">
        <v>2</v>
      </c>
      <c r="H2608" s="73">
        <v>1867</v>
      </c>
      <c r="K2608" s="73">
        <v>1869</v>
      </c>
      <c r="N2608" s="73">
        <v>1</v>
      </c>
      <c r="O2608" s="73">
        <v>5</v>
      </c>
      <c r="P2608" s="73">
        <v>186</v>
      </c>
      <c r="S2608" s="73">
        <v>2</v>
      </c>
    </row>
    <row r="2609" spans="1:19">
      <c r="A2609" s="73">
        <v>2608</v>
      </c>
      <c r="C2609" s="73" t="s">
        <v>5517</v>
      </c>
      <c r="E2609" s="73">
        <v>2</v>
      </c>
      <c r="H2609" s="73">
        <v>1867</v>
      </c>
      <c r="K2609" s="73">
        <v>1873</v>
      </c>
      <c r="N2609" s="73">
        <v>12</v>
      </c>
      <c r="O2609" s="73">
        <v>5</v>
      </c>
      <c r="P2609" s="73">
        <v>186</v>
      </c>
      <c r="S2609" s="73">
        <v>6</v>
      </c>
    </row>
    <row r="2610" spans="1:19">
      <c r="A2610" s="73">
        <v>2609</v>
      </c>
      <c r="B2610" s="73" t="s">
        <v>5518</v>
      </c>
      <c r="C2610" s="73" t="s">
        <v>5519</v>
      </c>
      <c r="E2610" s="73">
        <v>2</v>
      </c>
      <c r="H2610" s="73">
        <v>1868</v>
      </c>
      <c r="K2610" s="73">
        <v>1868</v>
      </c>
      <c r="N2610" s="73">
        <v>1</v>
      </c>
      <c r="O2610" s="73">
        <v>5</v>
      </c>
      <c r="P2610" s="73">
        <v>186</v>
      </c>
      <c r="S2610" s="73">
        <v>0</v>
      </c>
    </row>
    <row r="2611" spans="1:19">
      <c r="A2611" s="73">
        <v>2610</v>
      </c>
      <c r="B2611" s="73" t="s">
        <v>5520</v>
      </c>
      <c r="C2611" s="73" t="s">
        <v>5521</v>
      </c>
      <c r="E2611" s="73">
        <v>2</v>
      </c>
      <c r="F2611" s="73">
        <v>75000</v>
      </c>
      <c r="G2611" s="73">
        <v>150000</v>
      </c>
      <c r="H2611" s="73">
        <v>1868</v>
      </c>
      <c r="I2611" s="73">
        <v>10</v>
      </c>
      <c r="J2611" s="73">
        <v>10</v>
      </c>
      <c r="K2611" s="73">
        <v>1878</v>
      </c>
      <c r="L2611" s="73">
        <v>2</v>
      </c>
      <c r="M2611" s="73">
        <v>10</v>
      </c>
      <c r="N2611" s="73">
        <v>1</v>
      </c>
      <c r="O2611" s="73">
        <v>5</v>
      </c>
      <c r="P2611" s="73">
        <v>186</v>
      </c>
      <c r="Q2611" s="73">
        <v>3360</v>
      </c>
      <c r="R2611" s="73">
        <v>112</v>
      </c>
      <c r="S2611" s="73">
        <v>10</v>
      </c>
    </row>
    <row r="2612" spans="1:19">
      <c r="A2612" s="73">
        <v>2611</v>
      </c>
      <c r="C2612" s="73" t="s">
        <v>5522</v>
      </c>
      <c r="E2612" s="73">
        <v>2</v>
      </c>
      <c r="F2612" s="73">
        <v>3000</v>
      </c>
      <c r="G2612" s="73">
        <v>3000</v>
      </c>
      <c r="H2612" s="73">
        <v>1868</v>
      </c>
      <c r="I2612" s="73">
        <v>1</v>
      </c>
      <c r="J2612" s="73">
        <v>11</v>
      </c>
      <c r="K2612" s="73">
        <v>1871</v>
      </c>
      <c r="L2612" s="73">
        <v>1</v>
      </c>
      <c r="M2612" s="73">
        <v>7</v>
      </c>
      <c r="N2612" s="73">
        <v>2</v>
      </c>
      <c r="O2612" s="73">
        <v>5</v>
      </c>
      <c r="P2612" s="73">
        <v>186</v>
      </c>
      <c r="Q2612" s="73">
        <v>1076</v>
      </c>
      <c r="R2612" s="73">
        <v>36</v>
      </c>
      <c r="S2612" s="73">
        <v>3</v>
      </c>
    </row>
    <row r="2613" spans="1:19">
      <c r="A2613" s="73">
        <v>2612</v>
      </c>
      <c r="B2613" s="73" t="s">
        <v>5523</v>
      </c>
      <c r="C2613" s="73" t="s">
        <v>5524</v>
      </c>
      <c r="E2613" s="73">
        <v>2</v>
      </c>
      <c r="F2613" s="73">
        <v>1600</v>
      </c>
      <c r="G2613" s="73">
        <v>1600</v>
      </c>
      <c r="H2613" s="73">
        <v>1868</v>
      </c>
      <c r="I2613" s="73">
        <v>7</v>
      </c>
      <c r="K2613" s="73">
        <v>1870</v>
      </c>
      <c r="L2613" s="73">
        <v>12</v>
      </c>
      <c r="N2613" s="73">
        <v>3</v>
      </c>
      <c r="O2613" s="73">
        <v>5</v>
      </c>
      <c r="P2613" s="73">
        <v>186</v>
      </c>
      <c r="R2613" s="73">
        <v>29</v>
      </c>
      <c r="S2613" s="73">
        <v>2</v>
      </c>
    </row>
    <row r="2614" spans="1:19">
      <c r="A2614" s="73">
        <v>2613</v>
      </c>
      <c r="C2614" s="73" t="s">
        <v>5525</v>
      </c>
      <c r="E2614" s="73">
        <v>2</v>
      </c>
      <c r="H2614" s="73">
        <v>1868</v>
      </c>
      <c r="K2614" s="73">
        <v>1868</v>
      </c>
      <c r="N2614" s="73">
        <v>5</v>
      </c>
      <c r="O2614" s="73">
        <v>5</v>
      </c>
      <c r="P2614" s="73">
        <v>186</v>
      </c>
      <c r="S2614" s="73">
        <v>0</v>
      </c>
    </row>
    <row r="2615" spans="1:19">
      <c r="A2615" s="73">
        <v>2614</v>
      </c>
      <c r="C2615" s="73" t="s">
        <v>5526</v>
      </c>
      <c r="E2615" s="73">
        <v>2</v>
      </c>
      <c r="H2615" s="73">
        <v>1868</v>
      </c>
      <c r="K2615" s="73">
        <v>1878</v>
      </c>
      <c r="N2615" s="73">
        <v>8</v>
      </c>
      <c r="O2615" s="73">
        <v>5</v>
      </c>
      <c r="P2615" s="73">
        <v>186</v>
      </c>
      <c r="S2615" s="73">
        <v>10</v>
      </c>
    </row>
    <row r="2616" spans="1:19">
      <c r="A2616" s="73">
        <v>2615</v>
      </c>
      <c r="C2616" s="73" t="s">
        <v>5527</v>
      </c>
      <c r="E2616" s="73">
        <v>2</v>
      </c>
      <c r="H2616" s="73">
        <v>1868</v>
      </c>
      <c r="K2616" s="73">
        <v>1869</v>
      </c>
      <c r="L2616" s="73">
        <v>6</v>
      </c>
      <c r="N2616" s="73">
        <v>7</v>
      </c>
      <c r="O2616" s="73">
        <v>5</v>
      </c>
      <c r="P2616" s="73">
        <v>186</v>
      </c>
      <c r="S2616" s="73">
        <v>1</v>
      </c>
    </row>
    <row r="2617" spans="1:19">
      <c r="A2617" s="73">
        <v>2616</v>
      </c>
      <c r="C2617" s="73" t="s">
        <v>5528</v>
      </c>
      <c r="E2617" s="73">
        <v>3</v>
      </c>
      <c r="H2617" s="73">
        <v>1868</v>
      </c>
      <c r="K2617" s="73">
        <v>1870</v>
      </c>
      <c r="N2617" s="73">
        <v>7</v>
      </c>
      <c r="O2617" s="73">
        <v>5</v>
      </c>
      <c r="P2617" s="73">
        <v>186</v>
      </c>
      <c r="S2617" s="73">
        <v>2</v>
      </c>
    </row>
    <row r="2618" spans="1:19">
      <c r="A2618" s="73">
        <v>2617</v>
      </c>
      <c r="C2618" s="73" t="s">
        <v>5529</v>
      </c>
      <c r="E2618" s="73">
        <v>2</v>
      </c>
      <c r="H2618" s="73">
        <v>1868</v>
      </c>
      <c r="K2618" s="73">
        <v>1870</v>
      </c>
      <c r="N2618" s="73">
        <v>8</v>
      </c>
      <c r="O2618" s="73">
        <v>5</v>
      </c>
      <c r="P2618" s="73">
        <v>186</v>
      </c>
      <c r="S2618" s="73">
        <v>2</v>
      </c>
    </row>
    <row r="2619" spans="1:19">
      <c r="A2619" s="73">
        <v>2618</v>
      </c>
      <c r="C2619" s="73" t="s">
        <v>5530</v>
      </c>
      <c r="E2619" s="73">
        <v>2</v>
      </c>
      <c r="H2619" s="73">
        <v>1868</v>
      </c>
      <c r="K2619" s="73">
        <v>1870</v>
      </c>
      <c r="L2619" s="73">
        <v>2</v>
      </c>
      <c r="M2619" s="73">
        <v>24</v>
      </c>
      <c r="N2619" s="73">
        <v>11</v>
      </c>
      <c r="O2619" s="73">
        <v>5</v>
      </c>
      <c r="P2619" s="73">
        <v>186</v>
      </c>
      <c r="S2619" s="73">
        <v>2</v>
      </c>
    </row>
    <row r="2620" spans="1:19">
      <c r="A2620" s="73">
        <v>2619</v>
      </c>
      <c r="B2620" s="73" t="s">
        <v>5531</v>
      </c>
      <c r="C2620" s="73" t="s">
        <v>5532</v>
      </c>
      <c r="D2620" s="73">
        <v>740</v>
      </c>
      <c r="E2620" s="73">
        <v>2</v>
      </c>
      <c r="G2620" s="73">
        <v>1000</v>
      </c>
      <c r="H2620" s="73">
        <v>1868</v>
      </c>
      <c r="I2620" s="73">
        <v>1</v>
      </c>
      <c r="J2620" s="73">
        <v>3</v>
      </c>
      <c r="K2620" s="73">
        <v>1868</v>
      </c>
      <c r="L2620" s="73">
        <v>7</v>
      </c>
      <c r="M2620" s="73">
        <v>4</v>
      </c>
      <c r="N2620" s="73">
        <v>12</v>
      </c>
      <c r="O2620" s="73">
        <v>5</v>
      </c>
      <c r="P2620" s="73">
        <v>186</v>
      </c>
      <c r="Q2620" s="73">
        <v>181</v>
      </c>
      <c r="R2620" s="73">
        <v>6</v>
      </c>
      <c r="S2620" s="73">
        <v>0</v>
      </c>
    </row>
    <row r="2621" spans="1:19">
      <c r="A2621" s="73">
        <v>2620</v>
      </c>
      <c r="C2621" s="73" t="s">
        <v>5533</v>
      </c>
      <c r="D2621" s="73">
        <v>730</v>
      </c>
      <c r="E2621" s="73">
        <v>2</v>
      </c>
      <c r="H2621" s="73">
        <v>1868</v>
      </c>
      <c r="K2621" s="73">
        <v>1868</v>
      </c>
      <c r="N2621" s="73">
        <v>12</v>
      </c>
      <c r="O2621" s="73">
        <v>5</v>
      </c>
      <c r="P2621" s="73">
        <v>186</v>
      </c>
      <c r="S2621" s="73">
        <v>0</v>
      </c>
    </row>
    <row r="2622" spans="1:19">
      <c r="A2622" s="73">
        <v>2621</v>
      </c>
      <c r="C2622" s="73" t="s">
        <v>5534</v>
      </c>
      <c r="E2622" s="73">
        <v>2</v>
      </c>
      <c r="H2622" s="73">
        <v>1868</v>
      </c>
      <c r="K2622" s="73">
        <v>1880</v>
      </c>
      <c r="N2622" s="73">
        <v>12</v>
      </c>
      <c r="O2622" s="73">
        <v>5</v>
      </c>
      <c r="P2622" s="73">
        <v>186</v>
      </c>
      <c r="S2622" s="73">
        <v>12</v>
      </c>
    </row>
    <row r="2623" spans="1:19">
      <c r="A2623" s="73">
        <v>2622</v>
      </c>
      <c r="B2623" s="73" t="s">
        <v>5535</v>
      </c>
      <c r="C2623" s="73" t="s">
        <v>5536</v>
      </c>
      <c r="E2623" s="73">
        <v>2</v>
      </c>
      <c r="H2623" s="73">
        <v>1869</v>
      </c>
      <c r="I2623" s="73">
        <v>10</v>
      </c>
      <c r="J2623" s="73">
        <v>11</v>
      </c>
      <c r="K2623" s="73">
        <v>1870</v>
      </c>
      <c r="L2623" s="73">
        <v>8</v>
      </c>
      <c r="M2623" s="73">
        <v>24</v>
      </c>
      <c r="N2623" s="73">
        <v>1</v>
      </c>
      <c r="O2623" s="73">
        <v>5</v>
      </c>
      <c r="P2623" s="73">
        <v>186</v>
      </c>
      <c r="Q2623" s="73">
        <v>313</v>
      </c>
      <c r="R2623" s="73">
        <v>10</v>
      </c>
      <c r="S2623" s="73">
        <v>1</v>
      </c>
    </row>
    <row r="2624" spans="1:19">
      <c r="A2624" s="73">
        <v>2623</v>
      </c>
      <c r="C2624" s="73" t="s">
        <v>5537</v>
      </c>
      <c r="E2624" s="73">
        <v>2</v>
      </c>
      <c r="H2624" s="73">
        <v>1869</v>
      </c>
      <c r="K2624" s="73">
        <v>1870</v>
      </c>
      <c r="N2624" s="73">
        <v>4</v>
      </c>
      <c r="O2624" s="73">
        <v>5</v>
      </c>
      <c r="P2624" s="73">
        <v>186</v>
      </c>
      <c r="S2624" s="73">
        <v>1</v>
      </c>
    </row>
    <row r="2625" spans="1:19">
      <c r="A2625" s="73">
        <v>2624</v>
      </c>
      <c r="B2625" s="73" t="s">
        <v>5538</v>
      </c>
      <c r="C2625" s="73" t="s">
        <v>5539</v>
      </c>
      <c r="E2625" s="73">
        <v>2</v>
      </c>
      <c r="G2625" s="73">
        <v>1500</v>
      </c>
      <c r="H2625" s="73">
        <v>1869</v>
      </c>
      <c r="K2625" s="73">
        <v>1870</v>
      </c>
      <c r="N2625" s="73">
        <v>6</v>
      </c>
      <c r="O2625" s="73">
        <v>5</v>
      </c>
      <c r="P2625" s="73">
        <v>186</v>
      </c>
      <c r="S2625" s="73">
        <v>1</v>
      </c>
    </row>
    <row r="2626" spans="1:19">
      <c r="A2626" s="73">
        <v>2625</v>
      </c>
      <c r="C2626" s="73" t="s">
        <v>5540</v>
      </c>
      <c r="E2626" s="73">
        <v>2</v>
      </c>
      <c r="H2626" s="73">
        <v>1869</v>
      </c>
      <c r="K2626" s="73">
        <v>1869</v>
      </c>
      <c r="N2626" s="73">
        <v>7</v>
      </c>
      <c r="O2626" s="73">
        <v>5</v>
      </c>
      <c r="P2626" s="73">
        <v>186</v>
      </c>
      <c r="S2626" s="73">
        <v>0</v>
      </c>
    </row>
    <row r="2627" spans="1:19">
      <c r="A2627" s="73">
        <v>2626</v>
      </c>
      <c r="C2627" s="73" t="s">
        <v>5541</v>
      </c>
      <c r="E2627" s="73">
        <v>3</v>
      </c>
      <c r="H2627" s="73">
        <v>1869</v>
      </c>
      <c r="K2627" s="73">
        <v>1872</v>
      </c>
      <c r="N2627" s="73">
        <v>8</v>
      </c>
      <c r="O2627" s="73">
        <v>5</v>
      </c>
      <c r="P2627" s="73">
        <v>186</v>
      </c>
      <c r="S2627" s="73">
        <v>3</v>
      </c>
    </row>
    <row r="2628" spans="1:19">
      <c r="A2628" s="73">
        <v>2627</v>
      </c>
      <c r="B2628" s="74" t="s">
        <v>871</v>
      </c>
      <c r="C2628" s="73" t="s">
        <v>5542</v>
      </c>
      <c r="E2628" s="73">
        <v>5</v>
      </c>
      <c r="F2628" s="73">
        <v>166781</v>
      </c>
      <c r="G2628" s="73">
        <v>228000</v>
      </c>
      <c r="H2628" s="73">
        <v>1870</v>
      </c>
      <c r="I2628" s="73">
        <v>7</v>
      </c>
      <c r="J2628" s="73">
        <v>15</v>
      </c>
      <c r="K2628" s="73">
        <v>1871</v>
      </c>
      <c r="L2628" s="73">
        <v>2</v>
      </c>
      <c r="M2628" s="73">
        <v>15</v>
      </c>
      <c r="N2628" s="73">
        <v>3</v>
      </c>
      <c r="O2628" s="73">
        <v>5</v>
      </c>
      <c r="P2628" s="73">
        <v>187</v>
      </c>
      <c r="Q2628" s="73">
        <v>210</v>
      </c>
      <c r="R2628" s="73">
        <v>7</v>
      </c>
      <c r="S2628" s="73">
        <v>1</v>
      </c>
    </row>
    <row r="2629" spans="1:19">
      <c r="A2629" s="73">
        <v>2628</v>
      </c>
      <c r="C2629" s="73" t="s">
        <v>5543</v>
      </c>
      <c r="E2629" s="73">
        <v>2</v>
      </c>
      <c r="H2629" s="73">
        <v>1870</v>
      </c>
      <c r="I2629" s="73">
        <v>9</v>
      </c>
      <c r="J2629" s="73">
        <v>4</v>
      </c>
      <c r="K2629" s="73">
        <v>1870</v>
      </c>
      <c r="L2629" s="73">
        <v>9</v>
      </c>
      <c r="M2629" s="73">
        <v>4</v>
      </c>
      <c r="N2629" s="73">
        <v>3</v>
      </c>
      <c r="O2629" s="73">
        <v>5</v>
      </c>
      <c r="P2629" s="73">
        <v>187</v>
      </c>
      <c r="Q2629" s="73">
        <v>0</v>
      </c>
      <c r="R2629" s="73">
        <v>0</v>
      </c>
      <c r="S2629" s="73">
        <v>0</v>
      </c>
    </row>
    <row r="2630" spans="1:19">
      <c r="A2630" s="73">
        <v>2629</v>
      </c>
      <c r="C2630" s="73" t="s">
        <v>5544</v>
      </c>
      <c r="E2630" s="73">
        <v>2</v>
      </c>
      <c r="H2630" s="73">
        <v>1870</v>
      </c>
      <c r="K2630" s="73">
        <v>1870</v>
      </c>
      <c r="N2630" s="73">
        <v>6</v>
      </c>
      <c r="O2630" s="73">
        <v>5</v>
      </c>
      <c r="P2630" s="73">
        <v>187</v>
      </c>
      <c r="S2630" s="73">
        <v>0</v>
      </c>
    </row>
    <row r="2631" spans="1:19">
      <c r="A2631" s="73">
        <v>2630</v>
      </c>
      <c r="C2631" s="73" t="s">
        <v>5545</v>
      </c>
      <c r="E2631" s="73">
        <v>4</v>
      </c>
      <c r="H2631" s="73">
        <v>1870</v>
      </c>
      <c r="K2631" s="73">
        <v>1876</v>
      </c>
      <c r="N2631" s="73">
        <v>6</v>
      </c>
      <c r="O2631" s="73">
        <v>5</v>
      </c>
      <c r="P2631" s="73">
        <v>187</v>
      </c>
      <c r="S2631" s="73">
        <v>6</v>
      </c>
    </row>
    <row r="2632" spans="1:19">
      <c r="A2632" s="73">
        <v>2631</v>
      </c>
      <c r="C2632" s="73" t="s">
        <v>5546</v>
      </c>
      <c r="E2632" s="73">
        <v>2</v>
      </c>
      <c r="F2632" s="73">
        <v>1500</v>
      </c>
      <c r="G2632" s="73">
        <v>2000</v>
      </c>
      <c r="H2632" s="73">
        <v>1870</v>
      </c>
      <c r="I2632" s="73">
        <v>5</v>
      </c>
      <c r="J2632" s="73">
        <v>20</v>
      </c>
      <c r="K2632" s="73">
        <v>1871</v>
      </c>
      <c r="L2632" s="73">
        <v>3</v>
      </c>
      <c r="M2632" s="73">
        <v>13</v>
      </c>
      <c r="N2632" s="73">
        <v>2</v>
      </c>
      <c r="O2632" s="73">
        <v>5</v>
      </c>
      <c r="P2632" s="73">
        <v>187</v>
      </c>
      <c r="Q2632" s="73">
        <v>293</v>
      </c>
      <c r="R2632" s="73">
        <v>10</v>
      </c>
      <c r="S2632" s="73">
        <v>1</v>
      </c>
    </row>
    <row r="2633" spans="1:19">
      <c r="A2633" s="73">
        <v>2632</v>
      </c>
      <c r="B2633" s="73" t="s">
        <v>5547</v>
      </c>
      <c r="C2633" s="73" t="s">
        <v>5548</v>
      </c>
      <c r="E2633" s="73">
        <v>2</v>
      </c>
      <c r="G2633" s="73">
        <v>600</v>
      </c>
      <c r="H2633" s="73">
        <v>1870</v>
      </c>
      <c r="I2633" s="73">
        <v>7</v>
      </c>
      <c r="K2633" s="73">
        <v>1870</v>
      </c>
      <c r="L2633" s="73">
        <v>9</v>
      </c>
      <c r="M2633" s="73">
        <v>20</v>
      </c>
      <c r="N2633" s="73">
        <v>3</v>
      </c>
      <c r="O2633" s="73">
        <v>5</v>
      </c>
      <c r="P2633" s="73">
        <v>187</v>
      </c>
      <c r="R2633" s="73">
        <v>2</v>
      </c>
      <c r="S2633" s="73">
        <v>0</v>
      </c>
    </row>
    <row r="2634" spans="1:19">
      <c r="A2634" s="73">
        <v>2633</v>
      </c>
      <c r="C2634" s="73" t="s">
        <v>5549</v>
      </c>
      <c r="E2634" s="73">
        <v>2</v>
      </c>
      <c r="H2634" s="73">
        <v>1870</v>
      </c>
      <c r="K2634" s="73">
        <v>1870</v>
      </c>
      <c r="N2634" s="73">
        <v>9</v>
      </c>
      <c r="O2634" s="73">
        <v>5</v>
      </c>
      <c r="P2634" s="73">
        <v>187</v>
      </c>
      <c r="S2634" s="73">
        <v>0</v>
      </c>
    </row>
    <row r="2635" spans="1:19">
      <c r="A2635" s="73">
        <v>2634</v>
      </c>
      <c r="C2635" s="73" t="s">
        <v>5550</v>
      </c>
      <c r="E2635" s="73">
        <v>2</v>
      </c>
      <c r="H2635" s="73">
        <v>1871</v>
      </c>
      <c r="K2635" s="73">
        <v>1871</v>
      </c>
      <c r="N2635" s="73">
        <v>1</v>
      </c>
      <c r="O2635" s="73">
        <v>5</v>
      </c>
      <c r="P2635" s="73">
        <v>187</v>
      </c>
      <c r="S2635" s="73">
        <v>0</v>
      </c>
    </row>
    <row r="2636" spans="1:19">
      <c r="A2636" s="73">
        <v>2635</v>
      </c>
      <c r="B2636" s="73" t="s">
        <v>5551</v>
      </c>
      <c r="C2636" s="73" t="s">
        <v>5552</v>
      </c>
      <c r="E2636" s="73">
        <v>2</v>
      </c>
      <c r="F2636" s="73">
        <v>881</v>
      </c>
      <c r="G2636" s="73">
        <v>25900</v>
      </c>
      <c r="H2636" s="73">
        <v>1871</v>
      </c>
      <c r="I2636" s="73">
        <v>3</v>
      </c>
      <c r="J2636" s="73">
        <v>18</v>
      </c>
      <c r="K2636" s="73">
        <v>1871</v>
      </c>
      <c r="L2636" s="73">
        <v>5</v>
      </c>
      <c r="M2636" s="73">
        <v>28</v>
      </c>
      <c r="N2636" s="73">
        <v>3</v>
      </c>
      <c r="O2636" s="73">
        <v>5</v>
      </c>
      <c r="P2636" s="73">
        <v>187</v>
      </c>
      <c r="Q2636" s="73">
        <v>70</v>
      </c>
      <c r="R2636" s="73">
        <v>2</v>
      </c>
      <c r="S2636" s="73">
        <v>0</v>
      </c>
    </row>
    <row r="2637" spans="1:19">
      <c r="A2637" s="73">
        <v>2636</v>
      </c>
      <c r="B2637" s="73" t="s">
        <v>5553</v>
      </c>
      <c r="C2637" s="73" t="s">
        <v>5554</v>
      </c>
      <c r="E2637" s="73">
        <v>2</v>
      </c>
      <c r="F2637" s="73">
        <v>1000</v>
      </c>
      <c r="G2637" s="73">
        <v>1500</v>
      </c>
      <c r="H2637" s="73">
        <v>1871</v>
      </c>
      <c r="I2637" s="73">
        <v>3</v>
      </c>
      <c r="K2637" s="73">
        <v>1872</v>
      </c>
      <c r="L2637" s="73">
        <v>1</v>
      </c>
      <c r="N2637" s="73">
        <v>6</v>
      </c>
      <c r="O2637" s="73">
        <v>5</v>
      </c>
      <c r="P2637" s="73">
        <v>187</v>
      </c>
      <c r="R2637" s="73">
        <v>10</v>
      </c>
      <c r="S2637" s="73">
        <v>1</v>
      </c>
    </row>
    <row r="2638" spans="1:19">
      <c r="A2638" s="73">
        <v>2637</v>
      </c>
      <c r="C2638" s="73" t="s">
        <v>5555</v>
      </c>
      <c r="E2638" s="73">
        <v>2</v>
      </c>
      <c r="H2638" s="73">
        <v>1871</v>
      </c>
      <c r="I2638" s="73">
        <v>2</v>
      </c>
      <c r="K2638" s="73">
        <v>1871</v>
      </c>
      <c r="L2638" s="73">
        <v>2</v>
      </c>
      <c r="N2638" s="73">
        <v>7</v>
      </c>
      <c r="O2638" s="73">
        <v>5</v>
      </c>
      <c r="P2638" s="73">
        <v>187</v>
      </c>
      <c r="R2638" s="73">
        <v>0</v>
      </c>
      <c r="S2638" s="73">
        <v>0</v>
      </c>
    </row>
    <row r="2639" spans="1:19">
      <c r="A2639" s="73">
        <v>2638</v>
      </c>
      <c r="C2639" s="73" t="s">
        <v>5556</v>
      </c>
      <c r="E2639" s="73">
        <v>2</v>
      </c>
      <c r="H2639" s="73">
        <v>1871</v>
      </c>
      <c r="K2639" s="73">
        <v>1871</v>
      </c>
      <c r="N2639" s="73">
        <v>8</v>
      </c>
      <c r="O2639" s="73">
        <v>5</v>
      </c>
      <c r="P2639" s="73">
        <v>187</v>
      </c>
      <c r="S2639" s="73">
        <v>0</v>
      </c>
    </row>
    <row r="2640" spans="1:19">
      <c r="A2640" s="73">
        <v>2639</v>
      </c>
      <c r="C2640" s="73" t="s">
        <v>5557</v>
      </c>
      <c r="E2640" s="73">
        <v>2</v>
      </c>
      <c r="H2640" s="73">
        <v>1871</v>
      </c>
      <c r="K2640" s="73">
        <v>1876</v>
      </c>
      <c r="N2640" s="73">
        <v>8</v>
      </c>
      <c r="O2640" s="73">
        <v>5</v>
      </c>
      <c r="P2640" s="73">
        <v>187</v>
      </c>
      <c r="S2640" s="73">
        <v>5</v>
      </c>
    </row>
    <row r="2641" spans="1:19">
      <c r="A2641" s="73">
        <v>2640</v>
      </c>
      <c r="C2641" s="73" t="s">
        <v>5558</v>
      </c>
      <c r="E2641" s="73">
        <v>2</v>
      </c>
      <c r="H2641" s="73">
        <v>1871</v>
      </c>
      <c r="K2641" s="73">
        <v>1871</v>
      </c>
      <c r="N2641" s="73">
        <v>9</v>
      </c>
      <c r="O2641" s="73">
        <v>5</v>
      </c>
      <c r="P2641" s="73">
        <v>187</v>
      </c>
      <c r="S2641" s="73">
        <v>0</v>
      </c>
    </row>
    <row r="2642" spans="1:19">
      <c r="A2642" s="73">
        <v>2641</v>
      </c>
      <c r="C2642" s="73" t="s">
        <v>5559</v>
      </c>
      <c r="E2642" s="73">
        <v>2</v>
      </c>
      <c r="H2642" s="73">
        <v>1871</v>
      </c>
      <c r="I2642" s="73">
        <v>7</v>
      </c>
      <c r="J2642" s="73">
        <v>4</v>
      </c>
      <c r="K2642" s="73">
        <v>1871</v>
      </c>
      <c r="L2642" s="73">
        <v>7</v>
      </c>
      <c r="M2642" s="73">
        <v>4</v>
      </c>
      <c r="N2642" s="73">
        <v>12</v>
      </c>
      <c r="O2642" s="73">
        <v>5</v>
      </c>
      <c r="P2642" s="73">
        <v>187</v>
      </c>
      <c r="Q2642" s="73">
        <v>0</v>
      </c>
      <c r="R2642" s="73">
        <v>0</v>
      </c>
      <c r="S2642" s="73">
        <v>0</v>
      </c>
    </row>
    <row r="2643" spans="1:19">
      <c r="A2643" s="73">
        <v>2642</v>
      </c>
      <c r="B2643" s="73" t="s">
        <v>5560</v>
      </c>
      <c r="C2643" s="73" t="s">
        <v>5561</v>
      </c>
      <c r="E2643" s="73">
        <v>2</v>
      </c>
      <c r="H2643" s="73">
        <v>1871</v>
      </c>
      <c r="I2643" s="73">
        <v>6</v>
      </c>
      <c r="J2643" s="73">
        <v>10</v>
      </c>
      <c r="K2643" s="73">
        <v>1871</v>
      </c>
      <c r="L2643" s="73">
        <v>6</v>
      </c>
      <c r="M2643" s="73">
        <v>12</v>
      </c>
      <c r="N2643" s="73">
        <v>12</v>
      </c>
      <c r="O2643" s="73">
        <v>5</v>
      </c>
      <c r="P2643" s="73">
        <v>187</v>
      </c>
      <c r="Q2643" s="73">
        <v>2</v>
      </c>
      <c r="R2643" s="73">
        <v>0</v>
      </c>
      <c r="S2643" s="73">
        <v>0</v>
      </c>
    </row>
    <row r="2644" spans="1:19">
      <c r="A2644" s="73">
        <v>2643</v>
      </c>
      <c r="B2644" s="73" t="s">
        <v>5562</v>
      </c>
      <c r="C2644" s="73" t="s">
        <v>5563</v>
      </c>
      <c r="E2644" s="73">
        <v>3</v>
      </c>
      <c r="F2644" s="73">
        <v>7000</v>
      </c>
      <c r="G2644" s="73">
        <v>14000</v>
      </c>
      <c r="H2644" s="73">
        <v>1872</v>
      </c>
      <c r="I2644" s="73">
        <v>5</v>
      </c>
      <c r="J2644" s="73">
        <v>2</v>
      </c>
      <c r="K2644" s="73">
        <v>1876</v>
      </c>
      <c r="L2644" s="73">
        <v>2</v>
      </c>
      <c r="M2644" s="73">
        <v>28</v>
      </c>
      <c r="N2644" s="73">
        <v>3</v>
      </c>
      <c r="O2644" s="73">
        <v>5</v>
      </c>
      <c r="P2644" s="73">
        <v>187</v>
      </c>
      <c r="Q2644" s="73">
        <v>1376</v>
      </c>
      <c r="R2644" s="73">
        <v>45</v>
      </c>
      <c r="S2644" s="73">
        <v>4</v>
      </c>
    </row>
    <row r="2645" spans="1:19">
      <c r="A2645" s="73">
        <v>2644</v>
      </c>
      <c r="C2645" s="73" t="s">
        <v>5564</v>
      </c>
      <c r="E2645" s="73">
        <v>2</v>
      </c>
      <c r="H2645" s="73">
        <v>1872</v>
      </c>
      <c r="K2645" s="73">
        <v>1872</v>
      </c>
      <c r="N2645" s="73">
        <v>6</v>
      </c>
      <c r="O2645" s="73">
        <v>5</v>
      </c>
      <c r="P2645" s="73">
        <v>187</v>
      </c>
      <c r="S2645" s="73">
        <v>0</v>
      </c>
    </row>
    <row r="2646" spans="1:19">
      <c r="A2646" s="73">
        <v>2645</v>
      </c>
      <c r="C2646" s="73" t="s">
        <v>5565</v>
      </c>
      <c r="E2646" s="73">
        <v>2</v>
      </c>
      <c r="H2646" s="73">
        <v>1872</v>
      </c>
      <c r="K2646" s="73">
        <v>1872</v>
      </c>
      <c r="N2646" s="73">
        <v>8</v>
      </c>
      <c r="O2646" s="73">
        <v>5</v>
      </c>
      <c r="P2646" s="73">
        <v>187</v>
      </c>
      <c r="S2646" s="73">
        <v>0</v>
      </c>
    </row>
    <row r="2647" spans="1:19">
      <c r="A2647" s="73">
        <v>2646</v>
      </c>
      <c r="C2647" s="73" t="s">
        <v>5566</v>
      </c>
      <c r="E2647" s="73">
        <v>2</v>
      </c>
      <c r="H2647" s="73">
        <v>1873</v>
      </c>
      <c r="K2647" s="73">
        <v>1873</v>
      </c>
      <c r="N2647" s="73">
        <v>1</v>
      </c>
      <c r="O2647" s="73">
        <v>5</v>
      </c>
      <c r="P2647" s="73">
        <v>187</v>
      </c>
      <c r="S2647" s="73">
        <v>0</v>
      </c>
    </row>
    <row r="2648" spans="1:19">
      <c r="A2648" s="73">
        <v>2647</v>
      </c>
      <c r="C2648" s="73" t="s">
        <v>5567</v>
      </c>
      <c r="E2648" s="73">
        <v>2</v>
      </c>
      <c r="H2648" s="73">
        <v>1873</v>
      </c>
      <c r="I2648" s="73">
        <v>10</v>
      </c>
      <c r="K2648" s="73">
        <v>1874</v>
      </c>
      <c r="L2648" s="73">
        <v>5</v>
      </c>
      <c r="N2648" s="73">
        <v>2</v>
      </c>
      <c r="O2648" s="73">
        <v>5</v>
      </c>
      <c r="P2648" s="73">
        <v>187</v>
      </c>
      <c r="R2648" s="73">
        <v>7</v>
      </c>
      <c r="S2648" s="73">
        <v>1</v>
      </c>
    </row>
    <row r="2649" spans="1:19">
      <c r="A2649" s="73">
        <v>2648</v>
      </c>
      <c r="C2649" s="73" t="s">
        <v>5568</v>
      </c>
      <c r="E2649" s="73">
        <v>2</v>
      </c>
      <c r="H2649" s="73">
        <v>1873</v>
      </c>
      <c r="K2649" s="73">
        <v>1874</v>
      </c>
      <c r="N2649" s="73">
        <v>2</v>
      </c>
      <c r="O2649" s="73">
        <v>5</v>
      </c>
      <c r="P2649" s="73">
        <v>187</v>
      </c>
      <c r="S2649" s="73">
        <v>1</v>
      </c>
    </row>
    <row r="2650" spans="1:19">
      <c r="A2650" s="73">
        <v>2649</v>
      </c>
      <c r="C2650" s="73" t="s">
        <v>5569</v>
      </c>
      <c r="E2650" s="73">
        <v>2</v>
      </c>
      <c r="H2650" s="73">
        <v>1873</v>
      </c>
      <c r="K2650" s="73">
        <v>1873</v>
      </c>
      <c r="N2650" s="73">
        <v>9</v>
      </c>
      <c r="O2650" s="73">
        <v>5</v>
      </c>
      <c r="P2650" s="73">
        <v>187</v>
      </c>
      <c r="S2650" s="73">
        <v>0</v>
      </c>
    </row>
    <row r="2651" spans="1:19">
      <c r="A2651" s="73">
        <v>2650</v>
      </c>
      <c r="C2651" s="73" t="s">
        <v>5570</v>
      </c>
      <c r="E2651" s="73">
        <v>2</v>
      </c>
      <c r="G2651" s="73">
        <v>1500</v>
      </c>
      <c r="H2651" s="73">
        <v>1873</v>
      </c>
      <c r="K2651" s="73">
        <v>1875</v>
      </c>
      <c r="N2651" s="73">
        <v>6</v>
      </c>
      <c r="O2651" s="73">
        <v>5</v>
      </c>
      <c r="P2651" s="73">
        <v>187</v>
      </c>
      <c r="S2651" s="73">
        <v>2</v>
      </c>
    </row>
    <row r="2652" spans="1:19">
      <c r="A2652" s="73">
        <v>2651</v>
      </c>
      <c r="C2652" s="73" t="s">
        <v>5571</v>
      </c>
      <c r="E2652" s="73">
        <v>2</v>
      </c>
      <c r="H2652" s="73">
        <v>1873</v>
      </c>
      <c r="K2652" s="73">
        <v>1874</v>
      </c>
      <c r="L2652" s="73">
        <v>1</v>
      </c>
      <c r="N2652" s="73">
        <v>6</v>
      </c>
      <c r="O2652" s="73">
        <v>5</v>
      </c>
      <c r="P2652" s="73">
        <v>187</v>
      </c>
      <c r="S2652" s="73">
        <v>1</v>
      </c>
    </row>
    <row r="2653" spans="1:19">
      <c r="A2653" s="73">
        <v>2652</v>
      </c>
      <c r="B2653" s="73" t="s">
        <v>5572</v>
      </c>
      <c r="C2653" s="73" t="s">
        <v>5573</v>
      </c>
      <c r="E2653" s="73">
        <v>3</v>
      </c>
      <c r="F2653" s="73">
        <v>1500</v>
      </c>
      <c r="G2653" s="73">
        <v>20000</v>
      </c>
      <c r="H2653" s="73">
        <v>1873</v>
      </c>
      <c r="I2653" s="73">
        <v>1</v>
      </c>
      <c r="K2653" s="73">
        <v>1874</v>
      </c>
      <c r="L2653" s="73">
        <v>2</v>
      </c>
      <c r="M2653" s="73">
        <v>4</v>
      </c>
      <c r="N2653" s="73">
        <v>7</v>
      </c>
      <c r="O2653" s="73">
        <v>5</v>
      </c>
      <c r="P2653" s="73">
        <v>187</v>
      </c>
      <c r="R2653" s="73">
        <v>13</v>
      </c>
      <c r="S2653" s="73">
        <v>1</v>
      </c>
    </row>
    <row r="2654" spans="1:19">
      <c r="A2654" s="73">
        <v>2653</v>
      </c>
      <c r="C2654" s="73" t="s">
        <v>5574</v>
      </c>
      <c r="E2654" s="73">
        <v>2</v>
      </c>
      <c r="H2654" s="73">
        <v>1873</v>
      </c>
      <c r="K2654" s="73">
        <v>1873</v>
      </c>
      <c r="N2654" s="73">
        <v>8</v>
      </c>
      <c r="O2654" s="73">
        <v>5</v>
      </c>
      <c r="P2654" s="73">
        <v>187</v>
      </c>
      <c r="S2654" s="73">
        <v>0</v>
      </c>
    </row>
    <row r="2655" spans="1:19">
      <c r="A2655" s="73">
        <v>2654</v>
      </c>
      <c r="C2655" s="73" t="s">
        <v>5575</v>
      </c>
      <c r="E2655" s="73">
        <v>2</v>
      </c>
      <c r="H2655" s="73">
        <v>1873</v>
      </c>
      <c r="K2655" s="73">
        <v>1876</v>
      </c>
      <c r="N2655" s="73">
        <v>9</v>
      </c>
      <c r="O2655" s="73">
        <v>5</v>
      </c>
      <c r="P2655" s="73">
        <v>187</v>
      </c>
      <c r="S2655" s="73">
        <v>3</v>
      </c>
    </row>
    <row r="2656" spans="1:19">
      <c r="A2656" s="73">
        <v>2655</v>
      </c>
      <c r="C2656" s="73" t="s">
        <v>5576</v>
      </c>
      <c r="E2656" s="73">
        <v>2</v>
      </c>
      <c r="H2656" s="73">
        <v>1873</v>
      </c>
      <c r="K2656" s="73">
        <v>1873</v>
      </c>
      <c r="N2656" s="73">
        <v>10</v>
      </c>
      <c r="O2656" s="73">
        <v>5</v>
      </c>
      <c r="P2656" s="73">
        <v>187</v>
      </c>
      <c r="S2656" s="73">
        <v>0</v>
      </c>
    </row>
    <row r="2657" spans="1:19">
      <c r="A2657" s="73">
        <v>2656</v>
      </c>
      <c r="B2657" s="73" t="s">
        <v>5577</v>
      </c>
      <c r="C2657" s="73" t="s">
        <v>5578</v>
      </c>
      <c r="E2657" s="73">
        <v>3</v>
      </c>
      <c r="G2657" s="73">
        <v>30000</v>
      </c>
      <c r="H2657" s="73">
        <v>1873</v>
      </c>
      <c r="I2657" s="73">
        <v>11</v>
      </c>
      <c r="J2657" s="73">
        <v>20</v>
      </c>
      <c r="K2657" s="73">
        <v>1874</v>
      </c>
      <c r="L2657" s="73">
        <v>2</v>
      </c>
      <c r="M2657" s="73">
        <v>6</v>
      </c>
      <c r="N2657" s="73">
        <v>11</v>
      </c>
      <c r="O2657" s="73">
        <v>5</v>
      </c>
      <c r="P2657" s="73">
        <v>187</v>
      </c>
      <c r="Q2657" s="73">
        <v>76</v>
      </c>
      <c r="R2657" s="73">
        <v>3</v>
      </c>
      <c r="S2657" s="73">
        <v>1</v>
      </c>
    </row>
    <row r="2658" spans="1:19">
      <c r="A2658" s="73">
        <v>2657</v>
      </c>
      <c r="B2658" s="73" t="s">
        <v>5579</v>
      </c>
      <c r="C2658" s="73" t="s">
        <v>5580</v>
      </c>
      <c r="E2658" s="73">
        <v>2</v>
      </c>
      <c r="F2658" s="73">
        <v>23000</v>
      </c>
      <c r="G2658" s="73">
        <v>200000</v>
      </c>
      <c r="H2658" s="73">
        <v>1873</v>
      </c>
      <c r="I2658" s="73">
        <v>3</v>
      </c>
      <c r="J2658" s="73">
        <v>26</v>
      </c>
      <c r="K2658" s="73">
        <v>1879</v>
      </c>
      <c r="L2658" s="73">
        <v>9</v>
      </c>
      <c r="N2658" s="73">
        <v>11</v>
      </c>
      <c r="O2658" s="73">
        <v>5</v>
      </c>
      <c r="P2658" s="73">
        <v>187</v>
      </c>
      <c r="R2658" s="73">
        <v>78</v>
      </c>
      <c r="S2658" s="73">
        <v>6</v>
      </c>
    </row>
    <row r="2659" spans="1:19">
      <c r="A2659" s="73">
        <v>2658</v>
      </c>
      <c r="B2659" s="73" t="s">
        <v>5581</v>
      </c>
      <c r="C2659" s="73" t="s">
        <v>5582</v>
      </c>
      <c r="E2659" s="73">
        <v>2</v>
      </c>
      <c r="H2659" s="73">
        <v>1874</v>
      </c>
      <c r="K2659" s="73">
        <v>1875</v>
      </c>
      <c r="N2659" s="73">
        <v>1</v>
      </c>
      <c r="O2659" s="73">
        <v>5</v>
      </c>
      <c r="P2659" s="73">
        <v>187</v>
      </c>
      <c r="S2659" s="73">
        <v>1</v>
      </c>
    </row>
    <row r="2660" spans="1:19">
      <c r="A2660" s="73">
        <v>2659</v>
      </c>
      <c r="B2660" s="73" t="s">
        <v>5250</v>
      </c>
      <c r="C2660" s="73" t="s">
        <v>5583</v>
      </c>
      <c r="E2660" s="73">
        <v>2</v>
      </c>
      <c r="F2660" s="73">
        <v>1000</v>
      </c>
      <c r="G2660" s="73">
        <v>1000</v>
      </c>
      <c r="H2660" s="73">
        <v>1874</v>
      </c>
      <c r="I2660" s="73">
        <v>9</v>
      </c>
      <c r="K2660" s="73">
        <v>1875</v>
      </c>
      <c r="L2660" s="73">
        <v>5</v>
      </c>
      <c r="N2660" s="73">
        <v>2</v>
      </c>
      <c r="O2660" s="73">
        <v>5</v>
      </c>
      <c r="P2660" s="73">
        <v>187</v>
      </c>
      <c r="R2660" s="73">
        <v>8</v>
      </c>
      <c r="S2660" s="73">
        <v>1</v>
      </c>
    </row>
    <row r="2661" spans="1:19">
      <c r="A2661" s="73">
        <v>2660</v>
      </c>
      <c r="B2661" s="73" t="s">
        <v>5584</v>
      </c>
      <c r="C2661" s="73" t="s">
        <v>5585</v>
      </c>
      <c r="E2661" s="73">
        <v>3</v>
      </c>
      <c r="F2661" s="73">
        <v>7000</v>
      </c>
      <c r="G2661" s="73">
        <v>7000</v>
      </c>
      <c r="H2661" s="73">
        <v>1874</v>
      </c>
      <c r="K2661" s="73">
        <v>1876</v>
      </c>
      <c r="L2661" s="73">
        <v>3</v>
      </c>
      <c r="M2661" s="73">
        <v>25</v>
      </c>
      <c r="N2661" s="73">
        <v>8</v>
      </c>
      <c r="O2661" s="73">
        <v>5</v>
      </c>
      <c r="P2661" s="73">
        <v>187</v>
      </c>
      <c r="S2661" s="73">
        <v>2</v>
      </c>
    </row>
    <row r="2662" spans="1:19">
      <c r="A2662" s="73">
        <v>2661</v>
      </c>
      <c r="C2662" s="73" t="s">
        <v>5586</v>
      </c>
      <c r="E2662" s="73">
        <v>2</v>
      </c>
      <c r="H2662" s="73">
        <v>1874</v>
      </c>
      <c r="K2662" s="73">
        <v>1874</v>
      </c>
      <c r="N2662" s="73">
        <v>6</v>
      </c>
      <c r="O2662" s="73">
        <v>5</v>
      </c>
      <c r="P2662" s="73">
        <v>187</v>
      </c>
      <c r="S2662" s="73">
        <v>0</v>
      </c>
    </row>
    <row r="2663" spans="1:19">
      <c r="A2663" s="73">
        <v>2662</v>
      </c>
      <c r="C2663" s="73" t="s">
        <v>5587</v>
      </c>
      <c r="D2663" s="73">
        <v>740</v>
      </c>
      <c r="E2663" s="73">
        <v>3</v>
      </c>
      <c r="H2663" s="73">
        <v>1874</v>
      </c>
      <c r="I2663" s="73">
        <v>2</v>
      </c>
      <c r="J2663" s="73">
        <v>1</v>
      </c>
      <c r="K2663" s="73">
        <v>1874</v>
      </c>
      <c r="L2663" s="73">
        <v>3</v>
      </c>
      <c r="M2663" s="73">
        <v>1</v>
      </c>
      <c r="N2663" s="73">
        <v>12</v>
      </c>
      <c r="O2663" s="73">
        <v>5</v>
      </c>
      <c r="P2663" s="73">
        <v>187</v>
      </c>
      <c r="Q2663" s="73">
        <v>30</v>
      </c>
      <c r="R2663" s="73">
        <v>1</v>
      </c>
      <c r="S2663" s="73">
        <v>0</v>
      </c>
    </row>
    <row r="2664" spans="1:19">
      <c r="A2664" s="73">
        <v>2663</v>
      </c>
      <c r="C2664" s="73" t="s">
        <v>5588</v>
      </c>
      <c r="E2664" s="73">
        <v>2</v>
      </c>
      <c r="H2664" s="73">
        <v>1874</v>
      </c>
      <c r="I2664" s="73">
        <v>4</v>
      </c>
      <c r="J2664" s="73">
        <v>22</v>
      </c>
      <c r="K2664" s="73">
        <v>1874</v>
      </c>
      <c r="L2664" s="73">
        <v>10</v>
      </c>
      <c r="M2664" s="73">
        <v>31</v>
      </c>
      <c r="N2664" s="73">
        <v>12</v>
      </c>
      <c r="O2664" s="73">
        <v>5</v>
      </c>
      <c r="P2664" s="73">
        <v>187</v>
      </c>
      <c r="Q2664" s="73">
        <v>189</v>
      </c>
      <c r="R2664" s="73">
        <v>6</v>
      </c>
      <c r="S2664" s="73">
        <v>0</v>
      </c>
    </row>
    <row r="2665" spans="1:19">
      <c r="A2665" s="73">
        <v>2664</v>
      </c>
      <c r="B2665" s="73" t="s">
        <v>5589</v>
      </c>
      <c r="C2665" s="73" t="s">
        <v>5590</v>
      </c>
      <c r="E2665" s="73">
        <v>6</v>
      </c>
      <c r="F2665" s="73">
        <v>40000</v>
      </c>
      <c r="G2665" s="73">
        <v>300000</v>
      </c>
      <c r="H2665" s="73">
        <v>1875</v>
      </c>
      <c r="I2665" s="73">
        <v>7</v>
      </c>
      <c r="J2665" s="73">
        <v>3</v>
      </c>
      <c r="K2665" s="73">
        <v>1878</v>
      </c>
      <c r="L2665" s="73">
        <v>1</v>
      </c>
      <c r="M2665" s="73">
        <v>31</v>
      </c>
      <c r="N2665" s="73">
        <v>4</v>
      </c>
      <c r="O2665" s="73">
        <v>5</v>
      </c>
      <c r="P2665" s="73">
        <v>187</v>
      </c>
      <c r="Q2665" s="73">
        <v>928</v>
      </c>
      <c r="R2665" s="73">
        <v>30</v>
      </c>
      <c r="S2665" s="73">
        <v>3</v>
      </c>
    </row>
    <row r="2666" spans="1:19">
      <c r="A2666" s="73">
        <v>2665</v>
      </c>
      <c r="C2666" s="73" t="s">
        <v>5591</v>
      </c>
      <c r="E2666" s="73">
        <v>2</v>
      </c>
      <c r="H2666" s="73">
        <v>1875</v>
      </c>
      <c r="K2666" s="73">
        <v>1876</v>
      </c>
      <c r="N2666" s="73">
        <v>4</v>
      </c>
      <c r="O2666" s="73">
        <v>5</v>
      </c>
      <c r="P2666" s="73">
        <v>187</v>
      </c>
      <c r="S2666" s="73">
        <v>1</v>
      </c>
    </row>
    <row r="2667" spans="1:19">
      <c r="A2667" s="73">
        <v>2666</v>
      </c>
      <c r="C2667" s="73" t="s">
        <v>5592</v>
      </c>
      <c r="E2667" s="73">
        <v>2</v>
      </c>
      <c r="H2667" s="73">
        <v>1875</v>
      </c>
      <c r="K2667" s="73">
        <v>1875</v>
      </c>
      <c r="N2667" s="73">
        <v>7</v>
      </c>
      <c r="O2667" s="73">
        <v>5</v>
      </c>
      <c r="P2667" s="73">
        <v>187</v>
      </c>
      <c r="S2667" s="73">
        <v>0</v>
      </c>
    </row>
    <row r="2668" spans="1:19">
      <c r="A2668" s="73">
        <v>2667</v>
      </c>
      <c r="C2668" s="73" t="s">
        <v>5593</v>
      </c>
      <c r="E2668" s="73">
        <v>2</v>
      </c>
      <c r="H2668" s="73">
        <v>1875</v>
      </c>
      <c r="K2668" s="73">
        <v>1875</v>
      </c>
      <c r="N2668" s="73">
        <v>7</v>
      </c>
      <c r="O2668" s="73">
        <v>5</v>
      </c>
      <c r="P2668" s="73">
        <v>187</v>
      </c>
      <c r="S2668" s="73">
        <v>0</v>
      </c>
    </row>
    <row r="2669" spans="1:19">
      <c r="A2669" s="73">
        <v>2668</v>
      </c>
      <c r="C2669" s="73" t="s">
        <v>5594</v>
      </c>
      <c r="E2669" s="73">
        <v>2</v>
      </c>
      <c r="H2669" s="73">
        <v>1875</v>
      </c>
      <c r="K2669" s="73">
        <v>1875</v>
      </c>
      <c r="N2669" s="73">
        <v>8</v>
      </c>
      <c r="O2669" s="73">
        <v>5</v>
      </c>
      <c r="P2669" s="73">
        <v>187</v>
      </c>
      <c r="S2669" s="73">
        <v>0</v>
      </c>
    </row>
    <row r="2670" spans="1:19">
      <c r="A2670" s="73">
        <v>2669</v>
      </c>
      <c r="C2670" s="73" t="s">
        <v>5595</v>
      </c>
      <c r="E2670" s="73">
        <v>2</v>
      </c>
      <c r="H2670" s="73">
        <v>1875</v>
      </c>
      <c r="K2670" s="73">
        <v>1876</v>
      </c>
      <c r="N2670" s="73">
        <v>9</v>
      </c>
      <c r="O2670" s="73">
        <v>5</v>
      </c>
      <c r="P2670" s="73">
        <v>187</v>
      </c>
      <c r="S2670" s="73">
        <v>1</v>
      </c>
    </row>
    <row r="2671" spans="1:19">
      <c r="A2671" s="73">
        <v>2670</v>
      </c>
      <c r="C2671" s="73" t="s">
        <v>5596</v>
      </c>
      <c r="E2671" s="73">
        <v>2</v>
      </c>
      <c r="H2671" s="73">
        <v>1875</v>
      </c>
      <c r="I2671" s="73">
        <v>9</v>
      </c>
      <c r="J2671" s="73">
        <v>20</v>
      </c>
      <c r="K2671" s="73">
        <v>1875</v>
      </c>
      <c r="L2671" s="73">
        <v>9</v>
      </c>
      <c r="M2671" s="73">
        <v>20</v>
      </c>
      <c r="N2671" s="73">
        <v>12</v>
      </c>
      <c r="O2671" s="73">
        <v>5</v>
      </c>
      <c r="P2671" s="73">
        <v>187</v>
      </c>
      <c r="Q2671" s="73">
        <v>0</v>
      </c>
      <c r="R2671" s="73">
        <v>0</v>
      </c>
      <c r="S2671" s="73">
        <v>0</v>
      </c>
    </row>
    <row r="2672" spans="1:19">
      <c r="A2672" s="73">
        <v>2671</v>
      </c>
      <c r="C2672" s="73" t="s">
        <v>5597</v>
      </c>
      <c r="E2672" s="73">
        <v>2</v>
      </c>
      <c r="F2672" s="73">
        <v>1000</v>
      </c>
      <c r="G2672" s="73">
        <v>1000</v>
      </c>
      <c r="H2672" s="73">
        <v>1876</v>
      </c>
      <c r="I2672" s="73">
        <v>2</v>
      </c>
      <c r="J2672" s="73">
        <v>1</v>
      </c>
      <c r="K2672" s="73">
        <v>1877</v>
      </c>
      <c r="L2672" s="73">
        <v>5</v>
      </c>
      <c r="M2672" s="73">
        <v>7</v>
      </c>
      <c r="N2672" s="73">
        <v>1</v>
      </c>
      <c r="O2672" s="73">
        <v>5</v>
      </c>
      <c r="P2672" s="73">
        <v>187</v>
      </c>
      <c r="Q2672" s="73">
        <v>456</v>
      </c>
      <c r="R2672" s="73">
        <v>15</v>
      </c>
      <c r="S2672" s="73">
        <v>1</v>
      </c>
    </row>
    <row r="2673" spans="1:19">
      <c r="A2673" s="73">
        <v>2672</v>
      </c>
      <c r="C2673" s="73" t="s">
        <v>5598</v>
      </c>
      <c r="E2673" s="73">
        <v>2</v>
      </c>
      <c r="F2673" s="73">
        <v>1000</v>
      </c>
      <c r="G2673" s="73">
        <v>1000</v>
      </c>
      <c r="H2673" s="73">
        <v>1876</v>
      </c>
      <c r="I2673" s="73">
        <v>11</v>
      </c>
      <c r="J2673" s="73">
        <v>15</v>
      </c>
      <c r="K2673" s="73">
        <v>1877</v>
      </c>
      <c r="L2673" s="73">
        <v>7</v>
      </c>
      <c r="M2673" s="73">
        <v>1</v>
      </c>
      <c r="N2673" s="73">
        <v>2</v>
      </c>
      <c r="O2673" s="73">
        <v>5</v>
      </c>
      <c r="P2673" s="73">
        <v>187</v>
      </c>
      <c r="Q2673" s="73">
        <v>226</v>
      </c>
      <c r="R2673" s="73">
        <v>8</v>
      </c>
      <c r="S2673" s="73">
        <v>1</v>
      </c>
    </row>
    <row r="2674" spans="1:19">
      <c r="A2674" s="73">
        <v>2673</v>
      </c>
      <c r="B2674" s="73" t="s">
        <v>5599</v>
      </c>
      <c r="C2674" s="73" t="s">
        <v>5600</v>
      </c>
      <c r="E2674" s="73">
        <v>2</v>
      </c>
      <c r="G2674" s="73">
        <v>20000</v>
      </c>
      <c r="H2674" s="73">
        <v>1876</v>
      </c>
      <c r="K2674" s="73">
        <v>1885</v>
      </c>
      <c r="N2674" s="73">
        <v>3</v>
      </c>
      <c r="O2674" s="73">
        <v>5</v>
      </c>
      <c r="P2674" s="73">
        <v>187</v>
      </c>
      <c r="S2674" s="73">
        <v>9</v>
      </c>
    </row>
    <row r="2675" spans="1:19">
      <c r="A2675" s="73">
        <v>2674</v>
      </c>
      <c r="C2675" s="73" t="s">
        <v>5601</v>
      </c>
      <c r="E2675" s="73">
        <v>2</v>
      </c>
      <c r="H2675" s="73">
        <v>1876</v>
      </c>
      <c r="K2675" s="73">
        <v>1876</v>
      </c>
      <c r="N2675" s="73">
        <v>4</v>
      </c>
      <c r="O2675" s="73">
        <v>5</v>
      </c>
      <c r="P2675" s="73">
        <v>187</v>
      </c>
      <c r="S2675" s="73">
        <v>0</v>
      </c>
    </row>
    <row r="2676" spans="1:19">
      <c r="A2676" s="73">
        <v>2675</v>
      </c>
      <c r="C2676" s="73" t="s">
        <v>5602</v>
      </c>
      <c r="E2676" s="73">
        <v>2</v>
      </c>
      <c r="H2676" s="73">
        <v>1876</v>
      </c>
      <c r="K2676" s="73">
        <v>1876</v>
      </c>
      <c r="N2676" s="73">
        <v>6</v>
      </c>
      <c r="O2676" s="73">
        <v>5</v>
      </c>
      <c r="P2676" s="73">
        <v>187</v>
      </c>
      <c r="S2676" s="73">
        <v>0</v>
      </c>
    </row>
    <row r="2677" spans="1:19">
      <c r="A2677" s="73">
        <v>2676</v>
      </c>
      <c r="C2677" s="73" t="s">
        <v>5603</v>
      </c>
      <c r="E2677" s="73">
        <v>2</v>
      </c>
      <c r="H2677" s="73">
        <v>1876</v>
      </c>
      <c r="K2677" s="73">
        <v>1877</v>
      </c>
      <c r="N2677" s="73">
        <v>8</v>
      </c>
      <c r="O2677" s="73">
        <v>5</v>
      </c>
      <c r="P2677" s="73">
        <v>187</v>
      </c>
      <c r="S2677" s="73">
        <v>1</v>
      </c>
    </row>
    <row r="2678" spans="1:19">
      <c r="A2678" s="73">
        <v>2677</v>
      </c>
      <c r="C2678" s="73" t="s">
        <v>5604</v>
      </c>
      <c r="E2678" s="73">
        <v>2</v>
      </c>
      <c r="H2678" s="73">
        <v>1876</v>
      </c>
      <c r="K2678" s="73">
        <v>1878</v>
      </c>
      <c r="L2678" s="73">
        <v>1</v>
      </c>
      <c r="N2678" s="73">
        <v>12</v>
      </c>
      <c r="O2678" s="73">
        <v>5</v>
      </c>
      <c r="P2678" s="73">
        <v>187</v>
      </c>
      <c r="S2678" s="73">
        <v>2</v>
      </c>
    </row>
    <row r="2679" spans="1:19">
      <c r="A2679" s="73">
        <v>2678</v>
      </c>
      <c r="C2679" s="73" t="s">
        <v>5605</v>
      </c>
      <c r="E2679" s="73">
        <v>2</v>
      </c>
      <c r="H2679" s="73">
        <v>1876</v>
      </c>
      <c r="K2679" s="73">
        <v>1877</v>
      </c>
      <c r="N2679" s="73">
        <v>12</v>
      </c>
      <c r="O2679" s="73">
        <v>5</v>
      </c>
      <c r="P2679" s="73">
        <v>187</v>
      </c>
      <c r="S2679" s="73">
        <v>1</v>
      </c>
    </row>
    <row r="2680" spans="1:19">
      <c r="A2680" s="73">
        <v>2679</v>
      </c>
      <c r="B2680" s="73" t="s">
        <v>5606</v>
      </c>
      <c r="C2680" s="73" t="s">
        <v>5607</v>
      </c>
      <c r="D2680" s="73">
        <v>740</v>
      </c>
      <c r="E2680" s="73">
        <v>2</v>
      </c>
      <c r="H2680" s="73">
        <v>1876</v>
      </c>
      <c r="I2680" s="73">
        <v>10</v>
      </c>
      <c r="J2680" s="73">
        <v>24</v>
      </c>
      <c r="K2680" s="73">
        <v>1876</v>
      </c>
      <c r="L2680" s="73">
        <v>10</v>
      </c>
      <c r="M2680" s="73">
        <v>25</v>
      </c>
      <c r="N2680" s="73">
        <v>12</v>
      </c>
      <c r="O2680" s="73">
        <v>5</v>
      </c>
      <c r="P2680" s="73">
        <v>187</v>
      </c>
      <c r="Q2680" s="73">
        <v>1</v>
      </c>
      <c r="R2680" s="73">
        <v>0</v>
      </c>
      <c r="S2680" s="73">
        <v>0</v>
      </c>
    </row>
    <row r="2681" spans="1:19">
      <c r="A2681" s="73">
        <v>2680</v>
      </c>
      <c r="B2681" s="73" t="s">
        <v>5608</v>
      </c>
      <c r="C2681" s="73" t="s">
        <v>5609</v>
      </c>
      <c r="D2681" s="73">
        <v>740</v>
      </c>
      <c r="E2681" s="73">
        <v>2</v>
      </c>
      <c r="H2681" s="73">
        <v>1876</v>
      </c>
      <c r="I2681" s="73">
        <v>10</v>
      </c>
      <c r="J2681" s="73">
        <v>27</v>
      </c>
      <c r="K2681" s="73">
        <v>1876</v>
      </c>
      <c r="L2681" s="73">
        <v>10</v>
      </c>
      <c r="M2681" s="73">
        <v>27</v>
      </c>
      <c r="N2681" s="73">
        <v>12</v>
      </c>
      <c r="O2681" s="73">
        <v>5</v>
      </c>
      <c r="P2681" s="73">
        <v>187</v>
      </c>
      <c r="Q2681" s="73">
        <v>0</v>
      </c>
      <c r="R2681" s="73">
        <v>0</v>
      </c>
      <c r="S2681" s="73">
        <v>0</v>
      </c>
    </row>
    <row r="2682" spans="1:19">
      <c r="A2682" s="73">
        <v>2681</v>
      </c>
      <c r="C2682" s="73" t="s">
        <v>5610</v>
      </c>
      <c r="D2682" s="73">
        <v>740</v>
      </c>
      <c r="E2682" s="73">
        <v>2</v>
      </c>
      <c r="H2682" s="73">
        <v>1876</v>
      </c>
      <c r="I2682" s="73">
        <v>10</v>
      </c>
      <c r="J2682" s="73">
        <v>28</v>
      </c>
      <c r="K2682" s="73">
        <v>1876</v>
      </c>
      <c r="L2682" s="73">
        <v>11</v>
      </c>
      <c r="M2682" s="73">
        <v>5</v>
      </c>
      <c r="N2682" s="73">
        <v>12</v>
      </c>
      <c r="O2682" s="73">
        <v>5</v>
      </c>
      <c r="P2682" s="73">
        <v>187</v>
      </c>
      <c r="Q2682" s="73">
        <v>7</v>
      </c>
      <c r="R2682" s="73">
        <v>1</v>
      </c>
      <c r="S2682" s="73">
        <v>0</v>
      </c>
    </row>
    <row r="2683" spans="1:19">
      <c r="A2683" s="73">
        <v>2682</v>
      </c>
      <c r="B2683" s="73" t="s">
        <v>5072</v>
      </c>
      <c r="C2683" s="73" t="s">
        <v>5611</v>
      </c>
      <c r="E2683" s="73">
        <v>3</v>
      </c>
      <c r="F2683" s="73">
        <v>218000</v>
      </c>
      <c r="G2683" s="73">
        <v>218000</v>
      </c>
      <c r="H2683" s="73">
        <v>1877</v>
      </c>
      <c r="I2683" s="73">
        <v>4</v>
      </c>
      <c r="J2683" s="73">
        <v>24</v>
      </c>
      <c r="K2683" s="73">
        <v>1878</v>
      </c>
      <c r="L2683" s="73">
        <v>1</v>
      </c>
      <c r="M2683" s="73">
        <v>31</v>
      </c>
      <c r="N2683" s="73">
        <v>4</v>
      </c>
      <c r="O2683" s="73">
        <v>5</v>
      </c>
      <c r="P2683" s="73">
        <v>187</v>
      </c>
      <c r="Q2683" s="73">
        <v>277</v>
      </c>
      <c r="R2683" s="73">
        <v>9</v>
      </c>
      <c r="S2683" s="73">
        <v>1</v>
      </c>
    </row>
    <row r="2684" spans="1:19">
      <c r="A2684" s="73">
        <v>2683</v>
      </c>
      <c r="C2684" s="73" t="s">
        <v>5612</v>
      </c>
      <c r="E2684" s="73">
        <v>4</v>
      </c>
      <c r="H2684" s="73">
        <v>1877</v>
      </c>
      <c r="K2684" s="73">
        <v>1886</v>
      </c>
      <c r="N2684" s="73">
        <v>7</v>
      </c>
      <c r="O2684" s="73">
        <v>5</v>
      </c>
      <c r="P2684" s="73">
        <v>187</v>
      </c>
      <c r="S2684" s="73">
        <v>9</v>
      </c>
    </row>
    <row r="2685" spans="1:19">
      <c r="A2685" s="73">
        <v>2684</v>
      </c>
      <c r="B2685" s="73" t="s">
        <v>5613</v>
      </c>
      <c r="C2685" s="73" t="s">
        <v>5614</v>
      </c>
      <c r="E2685" s="73">
        <v>2</v>
      </c>
      <c r="F2685" s="73">
        <v>1000</v>
      </c>
      <c r="G2685" s="73">
        <v>1000</v>
      </c>
      <c r="H2685" s="73">
        <v>1877</v>
      </c>
      <c r="I2685" s="73">
        <v>8</v>
      </c>
      <c r="K2685" s="73">
        <v>1878</v>
      </c>
      <c r="L2685" s="73">
        <v>4</v>
      </c>
      <c r="N2685" s="73">
        <v>8</v>
      </c>
      <c r="O2685" s="73">
        <v>5</v>
      </c>
      <c r="P2685" s="73">
        <v>187</v>
      </c>
      <c r="R2685" s="73">
        <v>8</v>
      </c>
      <c r="S2685" s="73">
        <v>1</v>
      </c>
    </row>
    <row r="2686" spans="1:19">
      <c r="A2686" s="73">
        <v>2685</v>
      </c>
      <c r="C2686" s="73" t="s">
        <v>5615</v>
      </c>
      <c r="E2686" s="73">
        <v>2</v>
      </c>
      <c r="H2686" s="73">
        <v>1877</v>
      </c>
      <c r="K2686" s="73">
        <v>1878</v>
      </c>
      <c r="N2686" s="73">
        <v>8</v>
      </c>
      <c r="O2686" s="73">
        <v>5</v>
      </c>
      <c r="P2686" s="73">
        <v>187</v>
      </c>
      <c r="S2686" s="73">
        <v>1</v>
      </c>
    </row>
    <row r="2687" spans="1:19">
      <c r="A2687" s="73">
        <v>2686</v>
      </c>
      <c r="B2687" s="73" t="s">
        <v>5616</v>
      </c>
      <c r="C2687" s="73" t="s">
        <v>5617</v>
      </c>
      <c r="E2687" s="73">
        <v>2</v>
      </c>
      <c r="F2687" s="73">
        <v>20000</v>
      </c>
      <c r="G2687" s="73">
        <v>20000</v>
      </c>
      <c r="H2687" s="73">
        <v>1877</v>
      </c>
      <c r="K2687" s="73">
        <v>1881</v>
      </c>
      <c r="N2687" s="73">
        <v>9</v>
      </c>
      <c r="O2687" s="73">
        <v>5</v>
      </c>
      <c r="P2687" s="73">
        <v>187</v>
      </c>
      <c r="S2687" s="73">
        <v>4</v>
      </c>
    </row>
    <row r="2688" spans="1:19">
      <c r="A2688" s="73">
        <v>2687</v>
      </c>
      <c r="B2688" s="73" t="s">
        <v>5618</v>
      </c>
      <c r="C2688" s="73" t="s">
        <v>5619</v>
      </c>
      <c r="D2688" s="73">
        <v>740</v>
      </c>
      <c r="E2688" s="73">
        <v>2</v>
      </c>
      <c r="F2688" s="73">
        <v>14000</v>
      </c>
      <c r="G2688" s="73">
        <v>14000</v>
      </c>
      <c r="H2688" s="73">
        <v>1877</v>
      </c>
      <c r="I2688" s="73">
        <v>1</v>
      </c>
      <c r="J2688" s="73">
        <v>29</v>
      </c>
      <c r="K2688" s="73">
        <v>1877</v>
      </c>
      <c r="L2688" s="73">
        <v>9</v>
      </c>
      <c r="M2688" s="73">
        <v>24</v>
      </c>
      <c r="N2688" s="73">
        <v>12</v>
      </c>
      <c r="O2688" s="73">
        <v>5</v>
      </c>
      <c r="P2688" s="73">
        <v>187</v>
      </c>
      <c r="Q2688" s="73">
        <v>235</v>
      </c>
      <c r="R2688" s="73">
        <v>8</v>
      </c>
      <c r="S2688" s="73">
        <v>0</v>
      </c>
    </row>
    <row r="2689" spans="1:19">
      <c r="A2689" s="73">
        <v>2688</v>
      </c>
      <c r="B2689" s="73" t="s">
        <v>5620</v>
      </c>
      <c r="C2689" s="73" t="s">
        <v>5621</v>
      </c>
      <c r="E2689" s="73">
        <v>3</v>
      </c>
      <c r="F2689" s="73">
        <v>13000</v>
      </c>
      <c r="G2689" s="73">
        <v>13000</v>
      </c>
      <c r="H2689" s="73">
        <v>1878</v>
      </c>
      <c r="I2689" s="73">
        <v>11</v>
      </c>
      <c r="J2689" s="73">
        <v>21</v>
      </c>
      <c r="K2689" s="73">
        <v>1880</v>
      </c>
      <c r="L2689" s="73">
        <v>9</v>
      </c>
      <c r="M2689" s="73">
        <v>1</v>
      </c>
      <c r="N2689" s="73">
        <v>10</v>
      </c>
      <c r="O2689" s="73">
        <v>5</v>
      </c>
      <c r="P2689" s="73">
        <v>187</v>
      </c>
      <c r="Q2689" s="73">
        <v>640</v>
      </c>
      <c r="R2689" s="73">
        <v>22</v>
      </c>
      <c r="S2689" s="73">
        <v>2</v>
      </c>
    </row>
    <row r="2690" spans="1:19">
      <c r="A2690" s="73">
        <v>2689</v>
      </c>
      <c r="C2690" s="73" t="s">
        <v>5622</v>
      </c>
      <c r="E2690" s="73">
        <v>2</v>
      </c>
      <c r="G2690" s="73">
        <v>1500</v>
      </c>
      <c r="H2690" s="73">
        <v>1878</v>
      </c>
      <c r="K2690" s="73">
        <v>1883</v>
      </c>
      <c r="N2690" s="73">
        <v>2</v>
      </c>
      <c r="O2690" s="73">
        <v>5</v>
      </c>
      <c r="P2690" s="73">
        <v>187</v>
      </c>
      <c r="S2690" s="73">
        <v>5</v>
      </c>
    </row>
    <row r="2691" spans="1:19">
      <c r="A2691" s="73">
        <v>2690</v>
      </c>
      <c r="B2691" s="73" t="s">
        <v>5623</v>
      </c>
      <c r="C2691" s="73" t="s">
        <v>5624</v>
      </c>
      <c r="E2691" s="73">
        <v>3</v>
      </c>
      <c r="F2691" s="73">
        <v>6000</v>
      </c>
      <c r="G2691" s="73">
        <v>6000</v>
      </c>
      <c r="H2691" s="73">
        <v>1878</v>
      </c>
      <c r="I2691" s="73">
        <v>7</v>
      </c>
      <c r="J2691" s="73">
        <v>29</v>
      </c>
      <c r="K2691" s="73">
        <v>1878</v>
      </c>
      <c r="L2691" s="73">
        <v>10</v>
      </c>
      <c r="M2691" s="73">
        <v>1</v>
      </c>
      <c r="N2691" s="73">
        <v>4</v>
      </c>
      <c r="O2691" s="73">
        <v>5</v>
      </c>
      <c r="P2691" s="73">
        <v>187</v>
      </c>
      <c r="Q2691" s="73">
        <v>62</v>
      </c>
      <c r="R2691" s="73">
        <v>3</v>
      </c>
      <c r="S2691" s="73">
        <v>0</v>
      </c>
    </row>
    <row r="2692" spans="1:19">
      <c r="A2692" s="73">
        <v>2691</v>
      </c>
      <c r="C2692" s="73" t="s">
        <v>5625</v>
      </c>
      <c r="E2692" s="73">
        <v>3</v>
      </c>
      <c r="H2692" s="73">
        <v>1878</v>
      </c>
      <c r="K2692" s="73">
        <v>1878</v>
      </c>
      <c r="N2692" s="73">
        <v>4</v>
      </c>
      <c r="O2692" s="73">
        <v>5</v>
      </c>
      <c r="P2692" s="73">
        <v>187</v>
      </c>
      <c r="S2692" s="73">
        <v>0</v>
      </c>
    </row>
    <row r="2693" spans="1:19">
      <c r="A2693" s="73">
        <v>2692</v>
      </c>
      <c r="C2693" s="73" t="s">
        <v>5626</v>
      </c>
      <c r="E2693" s="73">
        <v>2</v>
      </c>
      <c r="G2693" s="73">
        <v>2500</v>
      </c>
      <c r="H2693" s="73">
        <v>1878</v>
      </c>
      <c r="K2693" s="73">
        <v>1879</v>
      </c>
      <c r="N2693" s="73">
        <v>6</v>
      </c>
      <c r="O2693" s="73">
        <v>5</v>
      </c>
      <c r="P2693" s="73">
        <v>187</v>
      </c>
      <c r="S2693" s="73">
        <v>1</v>
      </c>
    </row>
    <row r="2694" spans="1:19">
      <c r="A2694" s="73">
        <v>2693</v>
      </c>
      <c r="C2694" s="73" t="s">
        <v>5627</v>
      </c>
      <c r="E2694" s="73">
        <v>3</v>
      </c>
      <c r="H2694" s="73">
        <v>1878</v>
      </c>
      <c r="K2694" s="73">
        <v>1878</v>
      </c>
      <c r="N2694" s="73">
        <v>8</v>
      </c>
      <c r="O2694" s="73">
        <v>5</v>
      </c>
      <c r="P2694" s="73">
        <v>187</v>
      </c>
      <c r="S2694" s="73">
        <v>0</v>
      </c>
    </row>
    <row r="2695" spans="1:19">
      <c r="A2695" s="73">
        <v>2694</v>
      </c>
      <c r="C2695" s="73" t="s">
        <v>5628</v>
      </c>
      <c r="E2695" s="73">
        <v>3</v>
      </c>
      <c r="H2695" s="73">
        <v>1878</v>
      </c>
      <c r="I2695" s="73">
        <v>12</v>
      </c>
      <c r="J2695" s="73">
        <v>30</v>
      </c>
      <c r="K2695" s="73">
        <v>1878</v>
      </c>
      <c r="L2695" s="73">
        <v>12</v>
      </c>
      <c r="M2695" s="73">
        <v>30</v>
      </c>
      <c r="N2695" s="73">
        <v>7</v>
      </c>
      <c r="O2695" s="73">
        <v>5</v>
      </c>
      <c r="P2695" s="73">
        <v>187</v>
      </c>
      <c r="Q2695" s="73">
        <v>0</v>
      </c>
      <c r="R2695" s="73">
        <v>0</v>
      </c>
      <c r="S2695" s="73">
        <v>0</v>
      </c>
    </row>
    <row r="2696" spans="1:19">
      <c r="A2696" s="73">
        <v>2695</v>
      </c>
      <c r="C2696" s="73" t="s">
        <v>5629</v>
      </c>
      <c r="E2696" s="73">
        <v>2</v>
      </c>
      <c r="H2696" s="73">
        <v>1878</v>
      </c>
      <c r="K2696" s="73">
        <v>1878</v>
      </c>
      <c r="N2696" s="73">
        <v>7</v>
      </c>
      <c r="O2696" s="73">
        <v>5</v>
      </c>
      <c r="P2696" s="73">
        <v>187</v>
      </c>
      <c r="S2696" s="73">
        <v>0</v>
      </c>
    </row>
    <row r="2697" spans="1:19">
      <c r="A2697" s="73">
        <v>2696</v>
      </c>
      <c r="C2697" s="73" t="s">
        <v>5630</v>
      </c>
      <c r="E2697" s="73">
        <v>2</v>
      </c>
      <c r="H2697" s="73">
        <v>1878</v>
      </c>
      <c r="K2697" s="73">
        <v>1878</v>
      </c>
      <c r="N2697" s="73">
        <v>7</v>
      </c>
      <c r="O2697" s="73">
        <v>5</v>
      </c>
      <c r="P2697" s="73">
        <v>187</v>
      </c>
      <c r="S2697" s="73">
        <v>0</v>
      </c>
    </row>
    <row r="2698" spans="1:19">
      <c r="A2698" s="73">
        <v>2697</v>
      </c>
      <c r="C2698" s="73" t="s">
        <v>5631</v>
      </c>
      <c r="E2698" s="73">
        <v>2</v>
      </c>
      <c r="H2698" s="73">
        <v>1878</v>
      </c>
      <c r="K2698" s="73">
        <v>1878</v>
      </c>
      <c r="N2698" s="73">
        <v>8</v>
      </c>
      <c r="O2698" s="73">
        <v>5</v>
      </c>
      <c r="P2698" s="73">
        <v>187</v>
      </c>
      <c r="S2698" s="73">
        <v>0</v>
      </c>
    </row>
    <row r="2699" spans="1:19">
      <c r="A2699" s="73">
        <v>2698</v>
      </c>
      <c r="C2699" s="73" t="s">
        <v>5632</v>
      </c>
      <c r="E2699" s="73">
        <v>2</v>
      </c>
      <c r="H2699" s="73">
        <v>1878</v>
      </c>
      <c r="K2699" s="73">
        <v>1881</v>
      </c>
      <c r="N2699" s="73">
        <v>8</v>
      </c>
      <c r="O2699" s="73">
        <v>5</v>
      </c>
      <c r="P2699" s="73">
        <v>187</v>
      </c>
      <c r="S2699" s="73">
        <v>3</v>
      </c>
    </row>
    <row r="2700" spans="1:19">
      <c r="A2700" s="73">
        <v>2699</v>
      </c>
      <c r="C2700" s="73" t="s">
        <v>5633</v>
      </c>
      <c r="H2700" s="73">
        <v>1878</v>
      </c>
      <c r="K2700" s="73">
        <v>1878</v>
      </c>
      <c r="N2700" s="73">
        <v>8</v>
      </c>
      <c r="O2700" s="73">
        <v>5</v>
      </c>
      <c r="P2700" s="73">
        <v>187</v>
      </c>
      <c r="S2700" s="73">
        <v>0</v>
      </c>
    </row>
    <row r="2701" spans="1:19">
      <c r="A2701" s="73">
        <v>2700</v>
      </c>
      <c r="C2701" s="73" t="s">
        <v>5634</v>
      </c>
      <c r="E2701" s="73">
        <v>2</v>
      </c>
      <c r="H2701" s="73">
        <v>1878</v>
      </c>
      <c r="K2701" s="73">
        <v>1878</v>
      </c>
      <c r="N2701" s="73">
        <v>6</v>
      </c>
      <c r="O2701" s="73">
        <v>5</v>
      </c>
      <c r="P2701" s="73">
        <v>187</v>
      </c>
      <c r="S2701" s="73">
        <v>0</v>
      </c>
    </row>
    <row r="2702" spans="1:19">
      <c r="A2702" s="73">
        <v>2701</v>
      </c>
      <c r="C2702" s="73" t="s">
        <v>5635</v>
      </c>
      <c r="E2702" s="73">
        <v>2</v>
      </c>
      <c r="H2702" s="73">
        <v>1878</v>
      </c>
      <c r="K2702" s="73">
        <v>1882</v>
      </c>
      <c r="N2702" s="73">
        <v>7</v>
      </c>
      <c r="O2702" s="73">
        <v>5</v>
      </c>
      <c r="P2702" s="73">
        <v>187</v>
      </c>
      <c r="S2702" s="73">
        <v>4</v>
      </c>
    </row>
    <row r="2703" spans="1:19">
      <c r="A2703" s="73">
        <v>2702</v>
      </c>
      <c r="B2703" s="73" t="s">
        <v>4978</v>
      </c>
      <c r="C2703" s="73" t="s">
        <v>5636</v>
      </c>
      <c r="E2703" s="73">
        <v>2</v>
      </c>
      <c r="F2703" s="73">
        <v>4500</v>
      </c>
      <c r="G2703" s="73">
        <v>14000</v>
      </c>
      <c r="H2703" s="73">
        <v>1879</v>
      </c>
      <c r="I2703" s="73">
        <v>1</v>
      </c>
      <c r="J2703" s="73">
        <v>11</v>
      </c>
      <c r="K2703" s="73">
        <v>1879</v>
      </c>
      <c r="L2703" s="73">
        <v>7</v>
      </c>
      <c r="M2703" s="73">
        <v>4</v>
      </c>
      <c r="N2703" s="73">
        <v>8</v>
      </c>
      <c r="O2703" s="73">
        <v>5</v>
      </c>
      <c r="P2703" s="73">
        <v>187</v>
      </c>
      <c r="Q2703" s="73">
        <v>173</v>
      </c>
      <c r="R2703" s="73">
        <v>6</v>
      </c>
      <c r="S2703" s="73">
        <v>0</v>
      </c>
    </row>
    <row r="2704" spans="1:19">
      <c r="A2704" s="73">
        <v>2703</v>
      </c>
      <c r="B2704" s="73" t="s">
        <v>1138</v>
      </c>
      <c r="C2704" s="73" t="s">
        <v>5637</v>
      </c>
      <c r="E2704" s="73">
        <v>3</v>
      </c>
      <c r="F2704" s="73">
        <v>13868</v>
      </c>
      <c r="G2704" s="73">
        <v>13868</v>
      </c>
      <c r="H2704" s="73">
        <v>1879</v>
      </c>
      <c r="I2704" s="73">
        <v>2</v>
      </c>
      <c r="J2704" s="73">
        <v>14</v>
      </c>
      <c r="K2704" s="73">
        <v>1881</v>
      </c>
      <c r="L2704" s="73">
        <v>1</v>
      </c>
      <c r="N2704" s="73">
        <v>2</v>
      </c>
      <c r="O2704" s="73">
        <v>5</v>
      </c>
      <c r="P2704" s="73">
        <v>187</v>
      </c>
      <c r="R2704" s="73">
        <v>23</v>
      </c>
      <c r="S2704" s="73">
        <v>2</v>
      </c>
    </row>
    <row r="2705" spans="1:19">
      <c r="A2705" s="73">
        <v>2704</v>
      </c>
      <c r="C2705" s="73" t="s">
        <v>5638</v>
      </c>
      <c r="E2705" s="73">
        <v>2</v>
      </c>
      <c r="G2705" s="73">
        <v>1000</v>
      </c>
      <c r="H2705" s="73">
        <v>1879</v>
      </c>
      <c r="I2705" s="73">
        <v>5</v>
      </c>
      <c r="K2705" s="73">
        <v>1879</v>
      </c>
      <c r="L2705" s="73">
        <v>5</v>
      </c>
      <c r="N2705" s="73">
        <v>2</v>
      </c>
      <c r="O2705" s="73">
        <v>5</v>
      </c>
      <c r="P2705" s="73">
        <v>187</v>
      </c>
      <c r="R2705" s="73">
        <v>0</v>
      </c>
      <c r="S2705" s="73">
        <v>0</v>
      </c>
    </row>
    <row r="2706" spans="1:19">
      <c r="A2706" s="73">
        <v>2705</v>
      </c>
      <c r="C2706" s="73" t="s">
        <v>5639</v>
      </c>
      <c r="E2706" s="73">
        <v>2</v>
      </c>
      <c r="G2706" s="73">
        <v>80000</v>
      </c>
      <c r="H2706" s="73">
        <v>1879</v>
      </c>
      <c r="K2706" s="73">
        <v>1879</v>
      </c>
      <c r="N2706" s="73">
        <v>2</v>
      </c>
      <c r="O2706" s="73">
        <v>5</v>
      </c>
      <c r="P2706" s="73">
        <v>187</v>
      </c>
      <c r="S2706" s="73">
        <v>0</v>
      </c>
    </row>
    <row r="2707" spans="1:19">
      <c r="A2707" s="73">
        <v>2706</v>
      </c>
      <c r="C2707" s="73" t="s">
        <v>5640</v>
      </c>
      <c r="E2707" s="73">
        <v>2</v>
      </c>
      <c r="F2707" s="73">
        <v>1000</v>
      </c>
      <c r="G2707" s="73">
        <v>1000</v>
      </c>
      <c r="H2707" s="73">
        <v>1880</v>
      </c>
      <c r="I2707" s="73">
        <v>6</v>
      </c>
      <c r="J2707" s="73">
        <v>15</v>
      </c>
      <c r="K2707" s="73">
        <v>1880</v>
      </c>
      <c r="L2707" s="73">
        <v>7</v>
      </c>
      <c r="M2707" s="73">
        <v>21</v>
      </c>
      <c r="N2707" s="73">
        <v>2</v>
      </c>
      <c r="O2707" s="73">
        <v>5</v>
      </c>
      <c r="P2707" s="73">
        <v>188</v>
      </c>
      <c r="Q2707" s="73">
        <v>36</v>
      </c>
      <c r="R2707" s="73">
        <v>1</v>
      </c>
      <c r="S2707" s="73">
        <v>0</v>
      </c>
    </row>
    <row r="2708" spans="1:19">
      <c r="A2708" s="73">
        <v>2707</v>
      </c>
      <c r="C2708" s="73" t="s">
        <v>5641</v>
      </c>
      <c r="E2708" s="73">
        <v>2</v>
      </c>
      <c r="H2708" s="73">
        <v>1880</v>
      </c>
      <c r="K2708" s="73">
        <v>1881</v>
      </c>
      <c r="N2708" s="73">
        <v>7</v>
      </c>
      <c r="O2708" s="73">
        <v>5</v>
      </c>
      <c r="P2708" s="73">
        <v>188</v>
      </c>
      <c r="S2708" s="73">
        <v>1</v>
      </c>
    </row>
    <row r="2709" spans="1:19">
      <c r="A2709" s="73">
        <v>2708</v>
      </c>
      <c r="C2709" s="73" t="s">
        <v>5642</v>
      </c>
      <c r="E2709" s="73">
        <v>2</v>
      </c>
      <c r="H2709" s="73">
        <v>1880</v>
      </c>
      <c r="K2709" s="73">
        <v>1884</v>
      </c>
      <c r="N2709" s="73">
        <v>7</v>
      </c>
      <c r="O2709" s="73">
        <v>5</v>
      </c>
      <c r="P2709" s="73">
        <v>188</v>
      </c>
      <c r="S2709" s="73">
        <v>4</v>
      </c>
    </row>
    <row r="2710" spans="1:19">
      <c r="A2710" s="73">
        <v>2709</v>
      </c>
      <c r="C2710" s="73" t="s">
        <v>5643</v>
      </c>
      <c r="E2710" s="73">
        <v>2</v>
      </c>
      <c r="H2710" s="73">
        <v>1880</v>
      </c>
      <c r="I2710" s="73">
        <v>5</v>
      </c>
      <c r="J2710" s="73">
        <v>11</v>
      </c>
      <c r="K2710" s="73">
        <v>1880</v>
      </c>
      <c r="L2710" s="73">
        <v>5</v>
      </c>
      <c r="M2710" s="73">
        <v>11</v>
      </c>
      <c r="N2710" s="73">
        <v>7</v>
      </c>
      <c r="O2710" s="73">
        <v>5</v>
      </c>
      <c r="P2710" s="73">
        <v>188</v>
      </c>
      <c r="Q2710" s="73">
        <v>0</v>
      </c>
      <c r="R2710" s="73">
        <v>0</v>
      </c>
      <c r="S2710" s="73">
        <v>0</v>
      </c>
    </row>
    <row r="2711" spans="1:19">
      <c r="A2711" s="73">
        <v>2710</v>
      </c>
      <c r="C2711" s="73" t="s">
        <v>5644</v>
      </c>
      <c r="E2711" s="73">
        <v>2</v>
      </c>
      <c r="H2711" s="73">
        <v>1880</v>
      </c>
      <c r="K2711" s="73">
        <v>1892</v>
      </c>
      <c r="N2711" s="73">
        <v>8</v>
      </c>
      <c r="O2711" s="73">
        <v>5</v>
      </c>
      <c r="P2711" s="73">
        <v>188</v>
      </c>
      <c r="S2711" s="73">
        <v>12</v>
      </c>
    </row>
    <row r="2712" spans="1:19">
      <c r="A2712" s="73">
        <v>2711</v>
      </c>
      <c r="B2712" s="73" t="s">
        <v>5645</v>
      </c>
      <c r="C2712" s="73" t="s">
        <v>5646</v>
      </c>
      <c r="E2712" s="73">
        <v>2</v>
      </c>
      <c r="F2712" s="73">
        <v>1000</v>
      </c>
      <c r="G2712" s="73">
        <v>1200</v>
      </c>
      <c r="H2712" s="73">
        <v>1880</v>
      </c>
      <c r="I2712" s="73">
        <v>9</v>
      </c>
      <c r="K2712" s="73">
        <v>1881</v>
      </c>
      <c r="L2712" s="73">
        <v>5</v>
      </c>
      <c r="N2712" s="73">
        <v>8</v>
      </c>
      <c r="O2712" s="73">
        <v>5</v>
      </c>
      <c r="P2712" s="73">
        <v>188</v>
      </c>
      <c r="R2712" s="73">
        <v>8</v>
      </c>
      <c r="S2712" s="73">
        <v>1</v>
      </c>
    </row>
    <row r="2713" spans="1:19">
      <c r="A2713" s="73">
        <v>2712</v>
      </c>
      <c r="B2713" s="73" t="s">
        <v>5647</v>
      </c>
      <c r="C2713" s="73" t="s">
        <v>5648</v>
      </c>
      <c r="E2713" s="73">
        <v>2</v>
      </c>
      <c r="F2713" s="73">
        <v>18000</v>
      </c>
      <c r="G2713" s="73">
        <v>18000</v>
      </c>
      <c r="H2713" s="73">
        <v>1880</v>
      </c>
      <c r="I2713" s="73">
        <v>10</v>
      </c>
      <c r="J2713" s="73">
        <v>16</v>
      </c>
      <c r="K2713" s="73">
        <v>1881</v>
      </c>
      <c r="L2713" s="73">
        <v>2</v>
      </c>
      <c r="M2713" s="73">
        <v>27</v>
      </c>
      <c r="N2713" s="73">
        <v>8</v>
      </c>
      <c r="O2713" s="73">
        <v>5</v>
      </c>
      <c r="P2713" s="73">
        <v>188</v>
      </c>
      <c r="Q2713" s="73">
        <v>131</v>
      </c>
      <c r="R2713" s="73">
        <v>4</v>
      </c>
      <c r="S2713" s="73">
        <v>1</v>
      </c>
    </row>
    <row r="2714" spans="1:19">
      <c r="A2714" s="73">
        <v>2713</v>
      </c>
      <c r="B2714" s="73" t="s">
        <v>5649</v>
      </c>
      <c r="C2714" s="73" t="s">
        <v>5650</v>
      </c>
      <c r="E2714" s="73">
        <v>2</v>
      </c>
      <c r="G2714" s="73">
        <v>2000</v>
      </c>
      <c r="H2714" s="73">
        <v>1880</v>
      </c>
      <c r="K2714" s="73">
        <v>1880</v>
      </c>
      <c r="N2714" s="73">
        <v>8</v>
      </c>
      <c r="O2714" s="73">
        <v>5</v>
      </c>
      <c r="P2714" s="73">
        <v>188</v>
      </c>
      <c r="S2714" s="73">
        <v>0</v>
      </c>
    </row>
    <row r="2715" spans="1:19">
      <c r="A2715" s="73">
        <v>2714</v>
      </c>
      <c r="C2715" s="73" t="s">
        <v>5651</v>
      </c>
      <c r="E2715" s="73">
        <v>3</v>
      </c>
      <c r="H2715" s="73">
        <v>1880</v>
      </c>
      <c r="K2715" s="73">
        <v>1880</v>
      </c>
      <c r="N2715" s="73">
        <v>8</v>
      </c>
      <c r="O2715" s="73">
        <v>5</v>
      </c>
      <c r="P2715" s="73">
        <v>188</v>
      </c>
      <c r="S2715" s="73">
        <v>0</v>
      </c>
    </row>
    <row r="2716" spans="1:19">
      <c r="A2716" s="73">
        <v>2715</v>
      </c>
      <c r="C2716" s="73" t="s">
        <v>5652</v>
      </c>
      <c r="E2716" s="73">
        <v>2</v>
      </c>
      <c r="H2716" s="73">
        <v>1880</v>
      </c>
      <c r="K2716" s="73">
        <v>1882</v>
      </c>
      <c r="N2716" s="73">
        <v>8</v>
      </c>
      <c r="O2716" s="73">
        <v>5</v>
      </c>
      <c r="P2716" s="73">
        <v>188</v>
      </c>
      <c r="S2716" s="73">
        <v>2</v>
      </c>
    </row>
    <row r="2717" spans="1:19">
      <c r="A2717" s="73">
        <v>2716</v>
      </c>
      <c r="C2717" s="73" t="s">
        <v>5653</v>
      </c>
      <c r="E2717" s="73">
        <v>2</v>
      </c>
      <c r="H2717" s="73">
        <v>1880</v>
      </c>
      <c r="K2717" s="73">
        <v>1880</v>
      </c>
      <c r="N2717" s="73">
        <v>7</v>
      </c>
      <c r="O2717" s="73">
        <v>5</v>
      </c>
      <c r="P2717" s="73">
        <v>188</v>
      </c>
      <c r="S2717" s="73">
        <v>0</v>
      </c>
    </row>
    <row r="2718" spans="1:19">
      <c r="A2718" s="73">
        <v>2717</v>
      </c>
      <c r="C2718" s="73" t="s">
        <v>5654</v>
      </c>
      <c r="E2718" s="73">
        <v>4</v>
      </c>
      <c r="H2718" s="73">
        <v>1880</v>
      </c>
      <c r="I2718" s="73">
        <v>9</v>
      </c>
      <c r="K2718" s="73">
        <v>1908</v>
      </c>
      <c r="N2718" s="73">
        <v>11</v>
      </c>
      <c r="O2718" s="73">
        <v>5</v>
      </c>
      <c r="P2718" s="73">
        <v>188</v>
      </c>
      <c r="S2718" s="73">
        <v>28</v>
      </c>
    </row>
    <row r="2719" spans="1:19">
      <c r="A2719" s="73">
        <v>2718</v>
      </c>
      <c r="C2719" s="73" t="s">
        <v>5655</v>
      </c>
      <c r="E2719" s="73">
        <v>2</v>
      </c>
      <c r="H2719" s="73">
        <v>1881</v>
      </c>
      <c r="K2719" s="73">
        <v>1883</v>
      </c>
      <c r="N2719" s="73">
        <v>2</v>
      </c>
      <c r="O2719" s="73">
        <v>5</v>
      </c>
      <c r="P2719" s="73">
        <v>188</v>
      </c>
      <c r="S2719" s="73">
        <v>2</v>
      </c>
    </row>
    <row r="2720" spans="1:19">
      <c r="A2720" s="73">
        <v>2719</v>
      </c>
      <c r="C2720" s="73" t="s">
        <v>5656</v>
      </c>
      <c r="E2720" s="73">
        <v>3</v>
      </c>
      <c r="H2720" s="73">
        <v>1881</v>
      </c>
      <c r="K2720" s="73">
        <v>1881</v>
      </c>
      <c r="N2720" s="73">
        <v>4</v>
      </c>
      <c r="O2720" s="73">
        <v>5</v>
      </c>
      <c r="P2720" s="73">
        <v>188</v>
      </c>
      <c r="S2720" s="73">
        <v>0</v>
      </c>
    </row>
    <row r="2721" spans="1:19">
      <c r="A2721" s="73">
        <v>2720</v>
      </c>
      <c r="B2721" s="73" t="s">
        <v>5657</v>
      </c>
      <c r="C2721" s="73" t="s">
        <v>5658</v>
      </c>
      <c r="E2721" s="73">
        <v>2</v>
      </c>
      <c r="F2721" s="73">
        <v>1000</v>
      </c>
      <c r="G2721" s="73">
        <v>1500</v>
      </c>
      <c r="H2721" s="73">
        <v>1881</v>
      </c>
      <c r="I2721" s="73">
        <v>3</v>
      </c>
      <c r="J2721" s="73">
        <v>12</v>
      </c>
      <c r="K2721" s="73">
        <v>1882</v>
      </c>
      <c r="L2721" s="73">
        <v>12</v>
      </c>
      <c r="N2721" s="73">
        <v>6</v>
      </c>
      <c r="O2721" s="73">
        <v>5</v>
      </c>
      <c r="P2721" s="73">
        <v>188</v>
      </c>
      <c r="R2721" s="73">
        <v>21</v>
      </c>
      <c r="S2721" s="73">
        <v>1</v>
      </c>
    </row>
    <row r="2722" spans="1:19">
      <c r="A2722" s="73">
        <v>2721</v>
      </c>
      <c r="C2722" s="73" t="s">
        <v>5659</v>
      </c>
      <c r="E2722" s="73">
        <v>2</v>
      </c>
      <c r="G2722" s="73">
        <v>1200</v>
      </c>
      <c r="H2722" s="73">
        <v>1881</v>
      </c>
      <c r="I2722" s="73">
        <v>6</v>
      </c>
      <c r="K2722" s="73">
        <v>1883</v>
      </c>
      <c r="N2722" s="73">
        <v>6</v>
      </c>
      <c r="O2722" s="73">
        <v>5</v>
      </c>
      <c r="P2722" s="73">
        <v>188</v>
      </c>
      <c r="S2722" s="73">
        <v>2</v>
      </c>
    </row>
    <row r="2723" spans="1:19">
      <c r="A2723" s="73">
        <v>2722</v>
      </c>
      <c r="B2723" s="73" t="s">
        <v>5660</v>
      </c>
      <c r="C2723" s="73" t="s">
        <v>5661</v>
      </c>
      <c r="E2723" s="73">
        <v>2</v>
      </c>
      <c r="G2723" s="73">
        <v>2250</v>
      </c>
      <c r="H2723" s="73">
        <v>1881</v>
      </c>
      <c r="I2723" s="73">
        <v>2</v>
      </c>
      <c r="J2723" s="73">
        <v>1</v>
      </c>
      <c r="K2723" s="73">
        <v>1882</v>
      </c>
      <c r="L2723" s="73">
        <v>9</v>
      </c>
      <c r="M2723" s="73">
        <v>15</v>
      </c>
      <c r="N2723" s="73">
        <v>6</v>
      </c>
      <c r="O2723" s="73">
        <v>5</v>
      </c>
      <c r="P2723" s="73">
        <v>188</v>
      </c>
      <c r="Q2723" s="73">
        <v>584</v>
      </c>
      <c r="R2723" s="73">
        <v>19</v>
      </c>
      <c r="S2723" s="73">
        <v>1</v>
      </c>
    </row>
    <row r="2724" spans="1:19">
      <c r="A2724" s="73">
        <v>2723</v>
      </c>
      <c r="B2724" s="73" t="s">
        <v>5662</v>
      </c>
      <c r="C2724" s="73" t="s">
        <v>5663</v>
      </c>
      <c r="E2724" s="73">
        <v>3</v>
      </c>
      <c r="F2724" s="73">
        <v>28000</v>
      </c>
      <c r="G2724" s="73">
        <v>28000</v>
      </c>
      <c r="H2724" s="73">
        <v>1881</v>
      </c>
      <c r="I2724" s="73">
        <v>8</v>
      </c>
      <c r="K2724" s="73">
        <v>1885</v>
      </c>
      <c r="L2724" s="73">
        <v>12</v>
      </c>
      <c r="M2724" s="73">
        <v>30</v>
      </c>
      <c r="N2724" s="73">
        <v>6</v>
      </c>
      <c r="O2724" s="73">
        <v>5</v>
      </c>
      <c r="P2724" s="73">
        <v>188</v>
      </c>
      <c r="R2724" s="73">
        <v>52</v>
      </c>
      <c r="S2724" s="73">
        <v>4</v>
      </c>
    </row>
    <row r="2725" spans="1:19">
      <c r="A2725" s="73">
        <v>2724</v>
      </c>
      <c r="C2725" s="73" t="s">
        <v>5664</v>
      </c>
      <c r="E2725" s="73">
        <v>2</v>
      </c>
      <c r="H2725" s="73">
        <v>1881</v>
      </c>
      <c r="K2725" s="73">
        <v>1881</v>
      </c>
      <c r="N2725" s="73">
        <v>7</v>
      </c>
      <c r="O2725" s="73">
        <v>5</v>
      </c>
      <c r="P2725" s="73">
        <v>188</v>
      </c>
      <c r="S2725" s="73">
        <v>0</v>
      </c>
    </row>
    <row r="2726" spans="1:19">
      <c r="A2726" s="73">
        <v>2725</v>
      </c>
      <c r="C2726" s="73" t="s">
        <v>5665</v>
      </c>
      <c r="E2726" s="73">
        <v>2</v>
      </c>
      <c r="H2726" s="73">
        <v>1881</v>
      </c>
      <c r="K2726" s="73">
        <v>1888</v>
      </c>
      <c r="N2726" s="73">
        <v>7</v>
      </c>
      <c r="O2726" s="73">
        <v>5</v>
      </c>
      <c r="P2726" s="73">
        <v>188</v>
      </c>
      <c r="S2726" s="73">
        <v>7</v>
      </c>
    </row>
    <row r="2727" spans="1:19">
      <c r="A2727" s="73">
        <v>2726</v>
      </c>
      <c r="C2727" s="73" t="s">
        <v>5666</v>
      </c>
      <c r="E2727" s="73">
        <v>3</v>
      </c>
      <c r="H2727" s="73">
        <v>1881</v>
      </c>
      <c r="K2727" s="73">
        <v>1882</v>
      </c>
      <c r="N2727" s="73">
        <v>7</v>
      </c>
      <c r="O2727" s="73">
        <v>5</v>
      </c>
      <c r="P2727" s="73">
        <v>188</v>
      </c>
      <c r="S2727" s="73">
        <v>1</v>
      </c>
    </row>
    <row r="2728" spans="1:19">
      <c r="A2728" s="73">
        <v>2727</v>
      </c>
      <c r="C2728" s="73" t="s">
        <v>5667</v>
      </c>
      <c r="E2728" s="73">
        <v>2</v>
      </c>
      <c r="H2728" s="73">
        <v>1881</v>
      </c>
      <c r="K2728" s="73">
        <v>1881</v>
      </c>
      <c r="N2728" s="73">
        <v>7</v>
      </c>
      <c r="O2728" s="73">
        <v>5</v>
      </c>
      <c r="P2728" s="73">
        <v>188</v>
      </c>
      <c r="S2728" s="73">
        <v>0</v>
      </c>
    </row>
    <row r="2729" spans="1:19">
      <c r="A2729" s="73">
        <v>2728</v>
      </c>
      <c r="C2729" s="73" t="s">
        <v>5668</v>
      </c>
      <c r="E2729" s="73">
        <v>2</v>
      </c>
      <c r="H2729" s="73">
        <v>1881</v>
      </c>
      <c r="K2729" s="73">
        <v>1882</v>
      </c>
      <c r="N2729" s="73">
        <v>8</v>
      </c>
      <c r="O2729" s="73">
        <v>5</v>
      </c>
      <c r="P2729" s="73">
        <v>188</v>
      </c>
      <c r="S2729" s="73">
        <v>1</v>
      </c>
    </row>
    <row r="2730" spans="1:19">
      <c r="A2730" s="73">
        <v>2729</v>
      </c>
      <c r="C2730" s="73" t="s">
        <v>5669</v>
      </c>
      <c r="E2730" s="73">
        <v>2</v>
      </c>
      <c r="H2730" s="73">
        <v>1881</v>
      </c>
      <c r="I2730" s="73">
        <v>6</v>
      </c>
      <c r="K2730" s="73">
        <v>1881</v>
      </c>
      <c r="L2730" s="73">
        <v>9</v>
      </c>
      <c r="M2730" s="73">
        <v>22</v>
      </c>
      <c r="N2730" s="73">
        <v>10</v>
      </c>
      <c r="O2730" s="73">
        <v>5</v>
      </c>
      <c r="P2730" s="73">
        <v>188</v>
      </c>
      <c r="R2730" s="73">
        <v>3</v>
      </c>
      <c r="S2730" s="73">
        <v>0</v>
      </c>
    </row>
    <row r="2731" spans="1:19">
      <c r="A2731" s="73">
        <v>2730</v>
      </c>
      <c r="C2731" s="73" t="s">
        <v>5670</v>
      </c>
      <c r="E2731" s="73">
        <v>2</v>
      </c>
      <c r="H2731" s="73">
        <v>1881</v>
      </c>
      <c r="K2731" s="73">
        <v>1881</v>
      </c>
      <c r="N2731" s="73">
        <v>10</v>
      </c>
      <c r="O2731" s="73">
        <v>5</v>
      </c>
      <c r="P2731" s="73">
        <v>188</v>
      </c>
      <c r="S2731" s="73">
        <v>0</v>
      </c>
    </row>
    <row r="2732" spans="1:19">
      <c r="A2732" s="73">
        <v>2731</v>
      </c>
      <c r="C2732" s="73" t="s">
        <v>5671</v>
      </c>
      <c r="E2732" s="73">
        <v>2</v>
      </c>
      <c r="H2732" s="73">
        <v>1881</v>
      </c>
      <c r="K2732" s="73">
        <v>1881</v>
      </c>
      <c r="N2732" s="73">
        <v>10</v>
      </c>
      <c r="O2732" s="73">
        <v>5</v>
      </c>
      <c r="P2732" s="73">
        <v>188</v>
      </c>
      <c r="S2732" s="73">
        <v>0</v>
      </c>
    </row>
    <row r="2733" spans="1:19">
      <c r="A2733" s="73">
        <v>2732</v>
      </c>
      <c r="C2733" s="73" t="s">
        <v>5672</v>
      </c>
      <c r="E2733" s="73">
        <v>2</v>
      </c>
      <c r="H2733" s="73">
        <v>1881</v>
      </c>
      <c r="K2733" s="73">
        <v>1883</v>
      </c>
      <c r="N2733" s="73">
        <v>10</v>
      </c>
      <c r="O2733" s="73">
        <v>5</v>
      </c>
      <c r="P2733" s="73">
        <v>188</v>
      </c>
      <c r="S2733" s="73">
        <v>2</v>
      </c>
    </row>
    <row r="2734" spans="1:19">
      <c r="A2734" s="73">
        <v>2733</v>
      </c>
      <c r="C2734" s="73" t="s">
        <v>5673</v>
      </c>
      <c r="E2734" s="73">
        <v>2</v>
      </c>
      <c r="G2734" s="73">
        <v>500</v>
      </c>
      <c r="H2734" s="73">
        <v>1882</v>
      </c>
      <c r="K2734" s="73">
        <v>1889</v>
      </c>
      <c r="L2734" s="73">
        <v>5</v>
      </c>
      <c r="N2734" s="73">
        <v>8</v>
      </c>
      <c r="O2734" s="73">
        <v>5</v>
      </c>
      <c r="P2734" s="73">
        <v>188</v>
      </c>
      <c r="S2734" s="73">
        <v>7</v>
      </c>
    </row>
    <row r="2735" spans="1:19">
      <c r="A2735" s="73">
        <v>2734</v>
      </c>
      <c r="C2735" s="73" t="s">
        <v>5674</v>
      </c>
      <c r="E2735" s="73">
        <v>2</v>
      </c>
      <c r="G2735" s="73">
        <v>2000</v>
      </c>
      <c r="H2735" s="73">
        <v>1882</v>
      </c>
      <c r="K2735" s="73">
        <v>1882</v>
      </c>
      <c r="N2735" s="73">
        <v>4</v>
      </c>
      <c r="O2735" s="73">
        <v>5</v>
      </c>
      <c r="P2735" s="73">
        <v>188</v>
      </c>
      <c r="S2735" s="73">
        <v>0</v>
      </c>
    </row>
    <row r="2736" spans="1:19">
      <c r="A2736" s="73">
        <v>2735</v>
      </c>
      <c r="C2736" s="73" t="s">
        <v>5675</v>
      </c>
      <c r="E2736" s="73">
        <v>2</v>
      </c>
      <c r="H2736" s="73">
        <v>1882</v>
      </c>
      <c r="I2736" s="73">
        <v>1</v>
      </c>
      <c r="K2736" s="73">
        <v>1882</v>
      </c>
      <c r="L2736" s="73">
        <v>1</v>
      </c>
      <c r="N2736" s="73">
        <v>7</v>
      </c>
      <c r="O2736" s="73">
        <v>5</v>
      </c>
      <c r="P2736" s="73">
        <v>188</v>
      </c>
      <c r="R2736" s="73">
        <v>0</v>
      </c>
      <c r="S2736" s="73">
        <v>0</v>
      </c>
    </row>
    <row r="2737" spans="1:19">
      <c r="A2737" s="73">
        <v>2736</v>
      </c>
      <c r="C2737" s="73" t="s">
        <v>5676</v>
      </c>
      <c r="E2737" s="73">
        <v>2</v>
      </c>
      <c r="H2737" s="73">
        <v>1882</v>
      </c>
      <c r="K2737" s="73">
        <v>1882</v>
      </c>
      <c r="N2737" s="73">
        <v>7</v>
      </c>
      <c r="O2737" s="73">
        <v>5</v>
      </c>
      <c r="P2737" s="73">
        <v>188</v>
      </c>
      <c r="S2737" s="73">
        <v>0</v>
      </c>
    </row>
    <row r="2738" spans="1:19">
      <c r="A2738" s="73">
        <v>2737</v>
      </c>
      <c r="C2738" s="73" t="s">
        <v>5677</v>
      </c>
      <c r="E2738" s="73">
        <v>3</v>
      </c>
      <c r="H2738" s="73">
        <v>1882</v>
      </c>
      <c r="K2738" s="73">
        <v>1882</v>
      </c>
      <c r="N2738" s="73">
        <v>8</v>
      </c>
      <c r="O2738" s="73">
        <v>5</v>
      </c>
      <c r="P2738" s="73">
        <v>188</v>
      </c>
      <c r="S2738" s="73">
        <v>0</v>
      </c>
    </row>
    <row r="2739" spans="1:19">
      <c r="A2739" s="73">
        <v>2738</v>
      </c>
      <c r="B2739" s="73" t="s">
        <v>5678</v>
      </c>
      <c r="C2739" s="73" t="s">
        <v>5679</v>
      </c>
      <c r="E2739" s="73">
        <v>4</v>
      </c>
      <c r="F2739" s="73">
        <v>6500</v>
      </c>
      <c r="G2739" s="73">
        <v>6500</v>
      </c>
      <c r="H2739" s="73">
        <v>1882</v>
      </c>
      <c r="I2739" s="73">
        <v>3</v>
      </c>
      <c r="K2739" s="73">
        <v>1883</v>
      </c>
      <c r="L2739" s="73">
        <v>8</v>
      </c>
      <c r="M2739" s="73">
        <v>25</v>
      </c>
      <c r="N2739" s="73">
        <v>11</v>
      </c>
      <c r="O2739" s="73">
        <v>5</v>
      </c>
      <c r="P2739" s="73">
        <v>188</v>
      </c>
      <c r="R2739" s="73">
        <v>17</v>
      </c>
      <c r="S2739" s="73">
        <v>1</v>
      </c>
    </row>
    <row r="2740" spans="1:19">
      <c r="A2740" s="73">
        <v>2739</v>
      </c>
      <c r="C2740" s="73" t="s">
        <v>5680</v>
      </c>
      <c r="D2740" s="73">
        <v>730</v>
      </c>
      <c r="E2740" s="73">
        <v>4</v>
      </c>
      <c r="H2740" s="73">
        <v>1882</v>
      </c>
      <c r="I2740" s="73">
        <v>7</v>
      </c>
      <c r="J2740" s="73">
        <v>23</v>
      </c>
      <c r="K2740" s="73">
        <v>1882</v>
      </c>
      <c r="L2740" s="73">
        <v>7</v>
      </c>
      <c r="M2740" s="73">
        <v>24</v>
      </c>
      <c r="N2740" s="73">
        <v>12</v>
      </c>
      <c r="O2740" s="73">
        <v>5</v>
      </c>
      <c r="P2740" s="73">
        <v>188</v>
      </c>
      <c r="Q2740" s="73">
        <v>1</v>
      </c>
      <c r="R2740" s="73">
        <v>0</v>
      </c>
      <c r="S2740" s="73">
        <v>0</v>
      </c>
    </row>
    <row r="2741" spans="1:19">
      <c r="A2741" s="73">
        <v>2740</v>
      </c>
      <c r="C2741" s="73" t="s">
        <v>5681</v>
      </c>
      <c r="E2741" s="73">
        <v>2</v>
      </c>
      <c r="H2741" s="73">
        <v>1883</v>
      </c>
      <c r="K2741" s="73">
        <v>1883</v>
      </c>
      <c r="N2741" s="73">
        <v>7</v>
      </c>
      <c r="O2741" s="73">
        <v>5</v>
      </c>
      <c r="P2741" s="73">
        <v>188</v>
      </c>
      <c r="S2741" s="73">
        <v>0</v>
      </c>
    </row>
    <row r="2742" spans="1:19">
      <c r="A2742" s="73">
        <v>2741</v>
      </c>
      <c r="C2742" s="73" t="s">
        <v>5682</v>
      </c>
      <c r="E2742" s="73">
        <v>2</v>
      </c>
      <c r="H2742" s="73">
        <v>1883</v>
      </c>
      <c r="I2742" s="73">
        <v>1</v>
      </c>
      <c r="J2742" s="73">
        <v>29</v>
      </c>
      <c r="K2742" s="73">
        <v>1884</v>
      </c>
      <c r="L2742" s="73">
        <v>1</v>
      </c>
      <c r="N2742" s="73">
        <v>8</v>
      </c>
      <c r="O2742" s="73">
        <v>5</v>
      </c>
      <c r="P2742" s="73">
        <v>188</v>
      </c>
      <c r="R2742" s="73">
        <v>12</v>
      </c>
      <c r="S2742" s="73">
        <v>1</v>
      </c>
    </row>
    <row r="2743" spans="1:19">
      <c r="A2743" s="73">
        <v>2742</v>
      </c>
      <c r="C2743" s="73" t="s">
        <v>5683</v>
      </c>
      <c r="E2743" s="73">
        <v>2</v>
      </c>
      <c r="H2743" s="73">
        <v>1883</v>
      </c>
      <c r="I2743" s="73">
        <v>10</v>
      </c>
      <c r="K2743" s="73">
        <v>1884</v>
      </c>
      <c r="L2743" s="73">
        <v>8</v>
      </c>
      <c r="N2743" s="73">
        <v>2</v>
      </c>
      <c r="O2743" s="73">
        <v>5</v>
      </c>
      <c r="P2743" s="73">
        <v>188</v>
      </c>
      <c r="R2743" s="73">
        <v>10</v>
      </c>
      <c r="S2743" s="73">
        <v>1</v>
      </c>
    </row>
    <row r="2744" spans="1:19">
      <c r="A2744" s="73">
        <v>2743</v>
      </c>
      <c r="C2744" s="73" t="s">
        <v>5684</v>
      </c>
      <c r="E2744" s="73">
        <v>2</v>
      </c>
      <c r="H2744" s="73">
        <v>1883</v>
      </c>
      <c r="I2744" s="73">
        <v>3</v>
      </c>
      <c r="K2744" s="73">
        <v>1883</v>
      </c>
      <c r="L2744" s="73">
        <v>3</v>
      </c>
      <c r="N2744" s="73">
        <v>7</v>
      </c>
      <c r="O2744" s="73">
        <v>5</v>
      </c>
      <c r="P2744" s="73">
        <v>188</v>
      </c>
      <c r="R2744" s="73">
        <v>0</v>
      </c>
      <c r="S2744" s="73">
        <v>0</v>
      </c>
    </row>
    <row r="2745" spans="1:19">
      <c r="A2745" s="73">
        <v>2744</v>
      </c>
      <c r="C2745" s="73" t="s">
        <v>5685</v>
      </c>
      <c r="E2745" s="73">
        <v>2</v>
      </c>
      <c r="H2745" s="73">
        <v>1883</v>
      </c>
      <c r="I2745" s="73">
        <v>2</v>
      </c>
      <c r="K2745" s="73">
        <v>1884</v>
      </c>
      <c r="L2745" s="73">
        <v>2</v>
      </c>
      <c r="N2745" s="73">
        <v>7</v>
      </c>
      <c r="O2745" s="73">
        <v>5</v>
      </c>
      <c r="P2745" s="73">
        <v>188</v>
      </c>
      <c r="R2745" s="73">
        <v>12</v>
      </c>
      <c r="S2745" s="73">
        <v>1</v>
      </c>
    </row>
    <row r="2746" spans="1:19">
      <c r="A2746" s="73">
        <v>2745</v>
      </c>
      <c r="C2746" s="73" t="s">
        <v>5686</v>
      </c>
      <c r="E2746" s="73">
        <v>2</v>
      </c>
      <c r="G2746" s="73">
        <v>1000</v>
      </c>
      <c r="H2746" s="73">
        <v>1883</v>
      </c>
      <c r="K2746" s="73">
        <v>1884</v>
      </c>
      <c r="N2746" s="73">
        <v>5</v>
      </c>
      <c r="O2746" s="73">
        <v>5</v>
      </c>
      <c r="P2746" s="73">
        <v>188</v>
      </c>
      <c r="S2746" s="73">
        <v>1</v>
      </c>
    </row>
    <row r="2747" spans="1:19">
      <c r="A2747" s="73">
        <v>2746</v>
      </c>
      <c r="C2747" s="73" t="s">
        <v>5687</v>
      </c>
      <c r="E2747" s="73">
        <v>2</v>
      </c>
      <c r="H2747" s="73">
        <v>1883</v>
      </c>
      <c r="K2747" s="73">
        <v>1883</v>
      </c>
      <c r="N2747" s="73">
        <v>10</v>
      </c>
      <c r="O2747" s="73">
        <v>5</v>
      </c>
      <c r="P2747" s="73">
        <v>188</v>
      </c>
      <c r="S2747" s="73">
        <v>0</v>
      </c>
    </row>
    <row r="2748" spans="1:19">
      <c r="A2748" s="73">
        <v>2747</v>
      </c>
      <c r="C2748" s="73" t="s">
        <v>5688</v>
      </c>
      <c r="E2748" s="73">
        <v>2</v>
      </c>
      <c r="H2748" s="73">
        <v>1883</v>
      </c>
      <c r="K2748" s="73">
        <v>1883</v>
      </c>
      <c r="N2748" s="73">
        <v>10</v>
      </c>
      <c r="O2748" s="73">
        <v>5</v>
      </c>
      <c r="P2748" s="73">
        <v>188</v>
      </c>
      <c r="S2748" s="73">
        <v>0</v>
      </c>
    </row>
    <row r="2749" spans="1:19">
      <c r="A2749" s="73">
        <v>2748</v>
      </c>
      <c r="C2749" s="73" t="s">
        <v>5689</v>
      </c>
      <c r="E2749" s="73">
        <v>3</v>
      </c>
      <c r="F2749" s="73">
        <v>1000</v>
      </c>
      <c r="G2749" s="73">
        <v>1000</v>
      </c>
      <c r="H2749" s="73">
        <v>1883</v>
      </c>
      <c r="I2749" s="73">
        <v>6</v>
      </c>
      <c r="J2749" s="73">
        <v>1</v>
      </c>
      <c r="K2749" s="73">
        <v>1885</v>
      </c>
      <c r="L2749" s="73">
        <v>12</v>
      </c>
      <c r="M2749" s="73">
        <v>17</v>
      </c>
      <c r="N2749" s="73">
        <v>8</v>
      </c>
      <c r="O2749" s="73">
        <v>5</v>
      </c>
      <c r="P2749" s="73">
        <v>188</v>
      </c>
      <c r="Q2749" s="73">
        <v>916</v>
      </c>
      <c r="R2749" s="73">
        <v>30</v>
      </c>
      <c r="S2749" s="73">
        <v>2</v>
      </c>
    </row>
    <row r="2750" spans="1:19">
      <c r="A2750" s="73">
        <v>2749</v>
      </c>
      <c r="C2750" s="73" t="s">
        <v>5690</v>
      </c>
      <c r="H2750" s="73">
        <v>1883</v>
      </c>
      <c r="K2750" s="73">
        <v>1884</v>
      </c>
      <c r="L2750" s="73">
        <v>2</v>
      </c>
      <c r="N2750" s="73">
        <v>8</v>
      </c>
      <c r="O2750" s="73">
        <v>5</v>
      </c>
      <c r="P2750" s="73">
        <v>188</v>
      </c>
      <c r="S2750" s="73">
        <v>1</v>
      </c>
    </row>
    <row r="2751" spans="1:19">
      <c r="A2751" s="73">
        <v>2750</v>
      </c>
      <c r="B2751" s="73" t="s">
        <v>5577</v>
      </c>
      <c r="C2751" s="73" t="s">
        <v>5691</v>
      </c>
      <c r="E2751" s="73">
        <v>3</v>
      </c>
      <c r="F2751" s="73">
        <v>12100</v>
      </c>
      <c r="G2751" s="73">
        <v>12100</v>
      </c>
      <c r="H2751" s="73">
        <v>1883</v>
      </c>
      <c r="I2751" s="73">
        <v>12</v>
      </c>
      <c r="K2751" s="73">
        <v>1885</v>
      </c>
      <c r="L2751" s="73">
        <v>6</v>
      </c>
      <c r="M2751" s="73">
        <v>9</v>
      </c>
      <c r="N2751" s="73">
        <v>11</v>
      </c>
      <c r="O2751" s="73">
        <v>5</v>
      </c>
      <c r="P2751" s="73">
        <v>188</v>
      </c>
      <c r="R2751" s="73">
        <v>18</v>
      </c>
      <c r="S2751" s="73">
        <v>2</v>
      </c>
    </row>
    <row r="2752" spans="1:19">
      <c r="A2752" s="73">
        <v>2751</v>
      </c>
      <c r="C2752" s="73" t="s">
        <v>5692</v>
      </c>
      <c r="E2752" s="73">
        <v>2</v>
      </c>
      <c r="F2752" s="73">
        <v>1000</v>
      </c>
      <c r="G2752" s="73">
        <v>1000</v>
      </c>
      <c r="H2752" s="73">
        <v>1884</v>
      </c>
      <c r="I2752" s="73">
        <v>11</v>
      </c>
      <c r="J2752" s="73">
        <v>15</v>
      </c>
      <c r="K2752" s="73">
        <v>1885</v>
      </c>
      <c r="L2752" s="73">
        <v>8</v>
      </c>
      <c r="M2752" s="73">
        <v>15</v>
      </c>
      <c r="N2752" s="73">
        <v>2</v>
      </c>
      <c r="O2752" s="73">
        <v>5</v>
      </c>
      <c r="P2752" s="73">
        <v>188</v>
      </c>
      <c r="Q2752" s="73">
        <v>270</v>
      </c>
      <c r="R2752" s="73">
        <v>9</v>
      </c>
      <c r="S2752" s="73">
        <v>1</v>
      </c>
    </row>
    <row r="2753" spans="1:19">
      <c r="A2753" s="73">
        <v>2752</v>
      </c>
      <c r="C2753" s="73" t="s">
        <v>5693</v>
      </c>
      <c r="E2753" s="73">
        <v>2</v>
      </c>
      <c r="H2753" s="73">
        <v>1884</v>
      </c>
      <c r="I2753" s="73">
        <v>4</v>
      </c>
      <c r="K2753" s="73">
        <v>1884</v>
      </c>
      <c r="L2753" s="73">
        <v>4</v>
      </c>
      <c r="N2753" s="73">
        <v>7</v>
      </c>
      <c r="O2753" s="73">
        <v>5</v>
      </c>
      <c r="P2753" s="73">
        <v>188</v>
      </c>
      <c r="R2753" s="73">
        <v>0</v>
      </c>
      <c r="S2753" s="73">
        <v>0</v>
      </c>
    </row>
    <row r="2754" spans="1:19">
      <c r="A2754" s="73">
        <v>2753</v>
      </c>
      <c r="C2754" s="73" t="s">
        <v>5694</v>
      </c>
      <c r="E2754" s="73">
        <v>2</v>
      </c>
      <c r="H2754" s="73">
        <v>1884</v>
      </c>
      <c r="I2754" s="73">
        <v>4</v>
      </c>
      <c r="K2754" s="73">
        <v>1885</v>
      </c>
      <c r="L2754" s="73">
        <v>7</v>
      </c>
      <c r="N2754" s="73">
        <v>7</v>
      </c>
      <c r="O2754" s="73">
        <v>5</v>
      </c>
      <c r="P2754" s="73">
        <v>188</v>
      </c>
      <c r="R2754" s="73">
        <v>15</v>
      </c>
      <c r="S2754" s="73">
        <v>1</v>
      </c>
    </row>
    <row r="2755" spans="1:19">
      <c r="A2755" s="73">
        <v>2754</v>
      </c>
      <c r="C2755" s="73" t="s">
        <v>5695</v>
      </c>
      <c r="H2755" s="73">
        <v>1884</v>
      </c>
      <c r="I2755" s="73">
        <v>9</v>
      </c>
      <c r="K2755" s="73">
        <v>1885</v>
      </c>
      <c r="N2755" s="73">
        <v>8</v>
      </c>
      <c r="O2755" s="73">
        <v>5</v>
      </c>
      <c r="P2755" s="73">
        <v>188</v>
      </c>
      <c r="S2755" s="73">
        <v>1</v>
      </c>
    </row>
    <row r="2756" spans="1:19">
      <c r="A2756" s="73">
        <v>2755</v>
      </c>
      <c r="C2756" s="73" t="s">
        <v>5696</v>
      </c>
      <c r="E2756" s="73">
        <v>2</v>
      </c>
      <c r="H2756" s="73">
        <v>1884</v>
      </c>
      <c r="K2756" s="73">
        <v>1884</v>
      </c>
      <c r="N2756" s="73">
        <v>8</v>
      </c>
      <c r="O2756" s="73">
        <v>5</v>
      </c>
      <c r="P2756" s="73">
        <v>188</v>
      </c>
      <c r="S2756" s="73">
        <v>0</v>
      </c>
    </row>
    <row r="2757" spans="1:19">
      <c r="A2757" s="73">
        <v>2756</v>
      </c>
      <c r="C2757" s="73" t="s">
        <v>5697</v>
      </c>
      <c r="E2757" s="73">
        <v>2</v>
      </c>
      <c r="H2757" s="73">
        <v>1884</v>
      </c>
      <c r="K2757" s="73">
        <v>1884</v>
      </c>
      <c r="N2757" s="73">
        <v>9</v>
      </c>
      <c r="O2757" s="73">
        <v>5</v>
      </c>
      <c r="P2757" s="73">
        <v>188</v>
      </c>
      <c r="S2757" s="73">
        <v>0</v>
      </c>
    </row>
    <row r="2758" spans="1:19">
      <c r="A2758" s="73">
        <v>2757</v>
      </c>
      <c r="B2758" s="73" t="s">
        <v>5698</v>
      </c>
      <c r="C2758" s="73" t="s">
        <v>5699</v>
      </c>
      <c r="D2758" s="73">
        <v>730</v>
      </c>
      <c r="E2758" s="73">
        <v>4</v>
      </c>
      <c r="H2758" s="73">
        <v>1884</v>
      </c>
      <c r="I2758" s="73">
        <v>12</v>
      </c>
      <c r="J2758" s="73">
        <v>4</v>
      </c>
      <c r="K2758" s="73">
        <v>1884</v>
      </c>
      <c r="L2758" s="73">
        <v>12</v>
      </c>
      <c r="M2758" s="73">
        <v>4</v>
      </c>
      <c r="N2758" s="73">
        <v>12</v>
      </c>
      <c r="O2758" s="73">
        <v>5</v>
      </c>
      <c r="P2758" s="73">
        <v>188</v>
      </c>
      <c r="Q2758" s="73">
        <v>0</v>
      </c>
      <c r="R2758" s="73">
        <v>0</v>
      </c>
      <c r="S2758" s="73">
        <v>0</v>
      </c>
    </row>
    <row r="2759" spans="1:19">
      <c r="A2759" s="73">
        <v>2758</v>
      </c>
      <c r="B2759" s="73" t="s">
        <v>5700</v>
      </c>
      <c r="C2759" s="73" t="s">
        <v>5701</v>
      </c>
      <c r="E2759" s="73">
        <v>2</v>
      </c>
      <c r="H2759" s="73">
        <v>1885</v>
      </c>
      <c r="K2759" s="73">
        <v>1885</v>
      </c>
      <c r="L2759" s="73">
        <v>5</v>
      </c>
      <c r="M2759" s="73">
        <v>12</v>
      </c>
      <c r="N2759" s="73">
        <v>1</v>
      </c>
      <c r="O2759" s="73">
        <v>5</v>
      </c>
      <c r="P2759" s="73">
        <v>188</v>
      </c>
      <c r="S2759" s="73">
        <v>0</v>
      </c>
    </row>
    <row r="2760" spans="1:19">
      <c r="A2760" s="73">
        <v>2759</v>
      </c>
      <c r="B2760" s="73" t="s">
        <v>5702</v>
      </c>
      <c r="C2760" s="73" t="s">
        <v>5703</v>
      </c>
      <c r="E2760" s="73">
        <v>5</v>
      </c>
      <c r="F2760" s="73">
        <v>1000</v>
      </c>
      <c r="G2760" s="73">
        <v>1000</v>
      </c>
      <c r="H2760" s="73">
        <v>1885</v>
      </c>
      <c r="I2760" s="73">
        <v>3</v>
      </c>
      <c r="J2760" s="73">
        <v>28</v>
      </c>
      <c r="K2760" s="73">
        <v>1885</v>
      </c>
      <c r="L2760" s="73">
        <v>4</v>
      </c>
      <c r="M2760" s="73">
        <v>15</v>
      </c>
      <c r="N2760" s="73">
        <v>1</v>
      </c>
      <c r="O2760" s="73">
        <v>5</v>
      </c>
      <c r="P2760" s="73">
        <v>188</v>
      </c>
      <c r="Q2760" s="73">
        <v>17</v>
      </c>
      <c r="R2760" s="73">
        <v>1</v>
      </c>
      <c r="S2760" s="73">
        <v>0</v>
      </c>
    </row>
    <row r="2761" spans="1:19">
      <c r="A2761" s="73">
        <v>2760</v>
      </c>
      <c r="B2761" s="73" t="s">
        <v>1066</v>
      </c>
      <c r="C2761" s="73" t="s">
        <v>5704</v>
      </c>
      <c r="E2761" s="73">
        <v>3</v>
      </c>
      <c r="F2761" s="73">
        <v>3000</v>
      </c>
      <c r="G2761" s="73">
        <v>3000</v>
      </c>
      <c r="H2761" s="73">
        <v>1885</v>
      </c>
      <c r="I2761" s="73">
        <v>11</v>
      </c>
      <c r="J2761" s="73">
        <v>13</v>
      </c>
      <c r="K2761" s="73">
        <v>1886</v>
      </c>
      <c r="L2761" s="73">
        <v>1</v>
      </c>
      <c r="N2761" s="73">
        <v>4</v>
      </c>
      <c r="O2761" s="73">
        <v>5</v>
      </c>
      <c r="P2761" s="73">
        <v>188</v>
      </c>
      <c r="R2761" s="73">
        <v>2</v>
      </c>
      <c r="S2761" s="73">
        <v>1</v>
      </c>
    </row>
    <row r="2762" spans="1:19">
      <c r="A2762" s="73">
        <v>2761</v>
      </c>
      <c r="B2762" s="73" t="s">
        <v>5705</v>
      </c>
      <c r="C2762" s="73" t="s">
        <v>5706</v>
      </c>
      <c r="E2762" s="73">
        <v>6</v>
      </c>
      <c r="G2762" s="73">
        <v>10000</v>
      </c>
      <c r="H2762" s="73">
        <v>1885</v>
      </c>
      <c r="I2762" s="73">
        <v>6</v>
      </c>
      <c r="K2762" s="73">
        <v>1895</v>
      </c>
      <c r="N2762" s="73">
        <v>6</v>
      </c>
      <c r="O2762" s="73">
        <v>5</v>
      </c>
      <c r="P2762" s="73">
        <v>188</v>
      </c>
      <c r="S2762" s="73">
        <v>10</v>
      </c>
    </row>
    <row r="2763" spans="1:19">
      <c r="A2763" s="73">
        <v>2762</v>
      </c>
      <c r="C2763" s="73" t="s">
        <v>5707</v>
      </c>
      <c r="E2763" s="73">
        <v>2</v>
      </c>
      <c r="H2763" s="73">
        <v>1885</v>
      </c>
      <c r="K2763" s="73">
        <v>1889</v>
      </c>
      <c r="L2763" s="73">
        <v>3</v>
      </c>
      <c r="M2763" s="73">
        <v>12</v>
      </c>
      <c r="N2763" s="73">
        <v>6</v>
      </c>
      <c r="O2763" s="73">
        <v>5</v>
      </c>
      <c r="P2763" s="73">
        <v>188</v>
      </c>
      <c r="S2763" s="73">
        <v>4</v>
      </c>
    </row>
    <row r="2764" spans="1:19">
      <c r="A2764" s="73">
        <v>2763</v>
      </c>
      <c r="C2764" s="73" t="s">
        <v>5708</v>
      </c>
      <c r="E2764" s="73">
        <v>2</v>
      </c>
      <c r="H2764" s="73">
        <v>1885</v>
      </c>
      <c r="K2764" s="73">
        <v>1893</v>
      </c>
      <c r="N2764" s="73">
        <v>6</v>
      </c>
      <c r="O2764" s="73">
        <v>5</v>
      </c>
      <c r="P2764" s="73">
        <v>188</v>
      </c>
      <c r="S2764" s="73">
        <v>8</v>
      </c>
    </row>
    <row r="2765" spans="1:19">
      <c r="A2765" s="73">
        <v>2764</v>
      </c>
      <c r="B2765" s="73" t="s">
        <v>5709</v>
      </c>
      <c r="C2765" s="73" t="s">
        <v>5710</v>
      </c>
      <c r="E2765" s="73">
        <v>2</v>
      </c>
      <c r="F2765" s="73">
        <v>1000</v>
      </c>
      <c r="G2765" s="73">
        <v>1000</v>
      </c>
      <c r="H2765" s="73">
        <v>1885</v>
      </c>
      <c r="K2765" s="73">
        <v>1886</v>
      </c>
      <c r="N2765" s="73">
        <v>7</v>
      </c>
      <c r="O2765" s="73">
        <v>5</v>
      </c>
      <c r="P2765" s="73">
        <v>188</v>
      </c>
      <c r="S2765" s="73">
        <v>1</v>
      </c>
    </row>
    <row r="2766" spans="1:19">
      <c r="A2766" s="73">
        <v>2765</v>
      </c>
      <c r="C2766" s="73" t="s">
        <v>5711</v>
      </c>
      <c r="E2766" s="73">
        <v>2</v>
      </c>
      <c r="H2766" s="73">
        <v>1885</v>
      </c>
      <c r="K2766" s="73">
        <v>1887</v>
      </c>
      <c r="N2766" s="73">
        <v>7</v>
      </c>
      <c r="O2766" s="73">
        <v>5</v>
      </c>
      <c r="P2766" s="73">
        <v>188</v>
      </c>
      <c r="S2766" s="73">
        <v>2</v>
      </c>
    </row>
    <row r="2767" spans="1:19">
      <c r="A2767" s="73">
        <v>2766</v>
      </c>
      <c r="C2767" s="73" t="s">
        <v>5712</v>
      </c>
      <c r="E2767" s="73">
        <v>4</v>
      </c>
      <c r="G2767" s="73">
        <v>1000</v>
      </c>
      <c r="H2767" s="73">
        <v>1885</v>
      </c>
      <c r="K2767" s="73">
        <v>1893</v>
      </c>
      <c r="N2767" s="73">
        <v>8</v>
      </c>
      <c r="O2767" s="73">
        <v>5</v>
      </c>
      <c r="P2767" s="73">
        <v>188</v>
      </c>
      <c r="S2767" s="73">
        <v>8</v>
      </c>
    </row>
    <row r="2768" spans="1:19">
      <c r="A2768" s="73">
        <v>2767</v>
      </c>
      <c r="C2768" s="73" t="s">
        <v>5713</v>
      </c>
      <c r="E2768" s="73">
        <v>2</v>
      </c>
      <c r="H2768" s="73">
        <v>1885</v>
      </c>
      <c r="I2768" s="73">
        <v>6</v>
      </c>
      <c r="K2768" s="73">
        <v>1895</v>
      </c>
      <c r="N2768" s="73">
        <v>8</v>
      </c>
      <c r="O2768" s="73">
        <v>5</v>
      </c>
      <c r="P2768" s="73">
        <v>188</v>
      </c>
      <c r="S2768" s="73">
        <v>10</v>
      </c>
    </row>
    <row r="2769" spans="1:19">
      <c r="A2769" s="73">
        <v>2768</v>
      </c>
      <c r="B2769" s="73" t="s">
        <v>5714</v>
      </c>
      <c r="C2769" s="73" t="s">
        <v>5715</v>
      </c>
      <c r="E2769" s="73">
        <v>3</v>
      </c>
      <c r="G2769" s="73">
        <v>1500</v>
      </c>
      <c r="H2769" s="73">
        <v>1885</v>
      </c>
      <c r="K2769" s="73">
        <v>1896</v>
      </c>
      <c r="N2769" s="73">
        <v>8</v>
      </c>
      <c r="O2769" s="73">
        <v>5</v>
      </c>
      <c r="P2769" s="73">
        <v>188</v>
      </c>
      <c r="S2769" s="73">
        <v>11</v>
      </c>
    </row>
    <row r="2770" spans="1:19">
      <c r="A2770" s="73">
        <v>2769</v>
      </c>
      <c r="B2770" s="73" t="s">
        <v>5716</v>
      </c>
      <c r="C2770" s="73" t="s">
        <v>5717</v>
      </c>
      <c r="E2770" s="73">
        <v>2</v>
      </c>
      <c r="F2770" s="73">
        <v>1000</v>
      </c>
      <c r="G2770" s="73">
        <v>1000</v>
      </c>
      <c r="H2770" s="73">
        <v>1885</v>
      </c>
      <c r="I2770" s="73">
        <v>3</v>
      </c>
      <c r="J2770" s="73">
        <v>30</v>
      </c>
      <c r="K2770" s="73">
        <v>1885</v>
      </c>
      <c r="L2770" s="73">
        <v>3</v>
      </c>
      <c r="M2770" s="73">
        <v>30</v>
      </c>
      <c r="N2770" s="73">
        <v>9</v>
      </c>
      <c r="O2770" s="73">
        <v>5</v>
      </c>
      <c r="P2770" s="73">
        <v>188</v>
      </c>
      <c r="Q2770" s="73">
        <v>0</v>
      </c>
      <c r="R2770" s="73">
        <v>0</v>
      </c>
      <c r="S2770" s="73">
        <v>0</v>
      </c>
    </row>
    <row r="2771" spans="1:19">
      <c r="A2771" s="73">
        <v>2770</v>
      </c>
      <c r="B2771" s="73" t="s">
        <v>5718</v>
      </c>
      <c r="C2771" s="73" t="s">
        <v>5719</v>
      </c>
      <c r="E2771" s="73">
        <v>2</v>
      </c>
      <c r="F2771" s="73">
        <v>6000</v>
      </c>
      <c r="G2771" s="73">
        <v>6000</v>
      </c>
      <c r="H2771" s="73">
        <v>1885</v>
      </c>
      <c r="I2771" s="73">
        <v>11</v>
      </c>
      <c r="J2771" s="73">
        <v>14</v>
      </c>
      <c r="K2771" s="73">
        <v>1894</v>
      </c>
      <c r="N2771" s="73">
        <v>11</v>
      </c>
      <c r="O2771" s="73">
        <v>5</v>
      </c>
      <c r="P2771" s="73">
        <v>188</v>
      </c>
      <c r="S2771" s="73">
        <v>9</v>
      </c>
    </row>
    <row r="2772" spans="1:19">
      <c r="A2772" s="73">
        <v>2771</v>
      </c>
      <c r="C2772" s="73" t="s">
        <v>5720</v>
      </c>
      <c r="E2772" s="73">
        <v>3</v>
      </c>
      <c r="H2772" s="73">
        <v>1885</v>
      </c>
      <c r="K2772" s="73">
        <v>1893</v>
      </c>
      <c r="L2772" s="73">
        <v>10</v>
      </c>
      <c r="N2772" s="73">
        <v>11</v>
      </c>
      <c r="O2772" s="73">
        <v>5</v>
      </c>
      <c r="P2772" s="73">
        <v>188</v>
      </c>
      <c r="S2772" s="73">
        <v>8</v>
      </c>
    </row>
    <row r="2773" spans="1:19">
      <c r="A2773" s="73">
        <v>2772</v>
      </c>
      <c r="C2773" s="73" t="s">
        <v>5721</v>
      </c>
      <c r="E2773" s="73">
        <v>3</v>
      </c>
      <c r="H2773" s="73">
        <v>1885</v>
      </c>
      <c r="I2773" s="73">
        <v>4</v>
      </c>
      <c r="J2773" s="73">
        <v>15</v>
      </c>
      <c r="K2773" s="73">
        <v>1885</v>
      </c>
      <c r="L2773" s="73">
        <v>4</v>
      </c>
      <c r="M2773" s="73">
        <v>15</v>
      </c>
      <c r="N2773" s="73">
        <v>12</v>
      </c>
      <c r="O2773" s="73">
        <v>5</v>
      </c>
      <c r="P2773" s="73">
        <v>188</v>
      </c>
      <c r="Q2773" s="73">
        <v>0</v>
      </c>
      <c r="R2773" s="73">
        <v>0</v>
      </c>
      <c r="S2773" s="73">
        <v>0</v>
      </c>
    </row>
    <row r="2774" spans="1:19">
      <c r="A2774" s="73">
        <v>2773</v>
      </c>
      <c r="C2774" s="73" t="s">
        <v>5722</v>
      </c>
      <c r="E2774" s="73">
        <v>2</v>
      </c>
      <c r="H2774" s="73">
        <v>1886</v>
      </c>
      <c r="K2774" s="73">
        <v>1886</v>
      </c>
      <c r="N2774" s="73">
        <v>7</v>
      </c>
      <c r="O2774" s="73">
        <v>5</v>
      </c>
      <c r="P2774" s="73">
        <v>188</v>
      </c>
      <c r="S2774" s="73">
        <v>0</v>
      </c>
    </row>
    <row r="2775" spans="1:19">
      <c r="A2775" s="73">
        <v>2774</v>
      </c>
      <c r="C2775" s="73" t="s">
        <v>5723</v>
      </c>
      <c r="E2775" s="73">
        <v>2</v>
      </c>
      <c r="G2775" s="73">
        <v>150</v>
      </c>
      <c r="H2775" s="73">
        <v>1886</v>
      </c>
      <c r="I2775" s="73">
        <v>5</v>
      </c>
      <c r="K2775" s="73">
        <v>1886</v>
      </c>
      <c r="L2775" s="73">
        <v>6</v>
      </c>
      <c r="N2775" s="73">
        <v>7</v>
      </c>
      <c r="O2775" s="73">
        <v>5</v>
      </c>
      <c r="P2775" s="73">
        <v>188</v>
      </c>
      <c r="R2775" s="73">
        <v>1</v>
      </c>
      <c r="S2775" s="73">
        <v>0</v>
      </c>
    </row>
    <row r="2776" spans="1:19">
      <c r="A2776" s="73">
        <v>2775</v>
      </c>
      <c r="C2776" s="73" t="s">
        <v>5724</v>
      </c>
      <c r="E2776" s="73">
        <v>2</v>
      </c>
      <c r="H2776" s="73">
        <v>1886</v>
      </c>
      <c r="K2776" s="73">
        <v>1886</v>
      </c>
      <c r="N2776" s="73">
        <v>7</v>
      </c>
      <c r="O2776" s="73">
        <v>5</v>
      </c>
      <c r="P2776" s="73">
        <v>188</v>
      </c>
      <c r="S2776" s="73">
        <v>0</v>
      </c>
    </row>
    <row r="2777" spans="1:19">
      <c r="A2777" s="73">
        <v>2776</v>
      </c>
      <c r="C2777" s="73" t="s">
        <v>5725</v>
      </c>
      <c r="E2777" s="73">
        <v>3</v>
      </c>
      <c r="H2777" s="73">
        <v>1886</v>
      </c>
      <c r="K2777" s="73">
        <v>1887</v>
      </c>
      <c r="N2777" s="73">
        <v>10</v>
      </c>
      <c r="O2777" s="73">
        <v>5</v>
      </c>
      <c r="P2777" s="73">
        <v>188</v>
      </c>
      <c r="S2777" s="73">
        <v>1</v>
      </c>
    </row>
    <row r="2778" spans="1:19">
      <c r="A2778" s="73">
        <v>2777</v>
      </c>
      <c r="C2778" s="73" t="s">
        <v>5726</v>
      </c>
      <c r="E2778" s="73">
        <v>2</v>
      </c>
      <c r="H2778" s="73">
        <v>1887</v>
      </c>
      <c r="K2778" s="73">
        <v>1896</v>
      </c>
      <c r="N2778" s="73">
        <v>7</v>
      </c>
      <c r="O2778" s="73">
        <v>5</v>
      </c>
      <c r="P2778" s="73">
        <v>188</v>
      </c>
      <c r="S2778" s="73">
        <v>9</v>
      </c>
    </row>
    <row r="2779" spans="1:19">
      <c r="A2779" s="73">
        <v>2778</v>
      </c>
      <c r="C2779" s="73" t="s">
        <v>5727</v>
      </c>
      <c r="E2779" s="73">
        <v>2</v>
      </c>
      <c r="H2779" s="73">
        <v>1887</v>
      </c>
      <c r="K2779" s="73">
        <v>1889</v>
      </c>
      <c r="N2779" s="73">
        <v>8</v>
      </c>
      <c r="O2779" s="73">
        <v>5</v>
      </c>
      <c r="P2779" s="73">
        <v>188</v>
      </c>
      <c r="S2779" s="73">
        <v>2</v>
      </c>
    </row>
    <row r="2780" spans="1:19">
      <c r="A2780" s="73">
        <v>2779</v>
      </c>
      <c r="B2780" s="73" t="s">
        <v>5728</v>
      </c>
      <c r="C2780" s="73" t="s">
        <v>5729</v>
      </c>
      <c r="E2780" s="73">
        <v>2</v>
      </c>
      <c r="F2780" s="73">
        <v>1000</v>
      </c>
      <c r="G2780" s="73">
        <v>1000</v>
      </c>
      <c r="H2780" s="73">
        <v>1887</v>
      </c>
      <c r="I2780" s="73">
        <v>1</v>
      </c>
      <c r="K2780" s="73">
        <v>1888</v>
      </c>
      <c r="N2780" s="73">
        <v>8</v>
      </c>
      <c r="O2780" s="73">
        <v>5</v>
      </c>
      <c r="P2780" s="73">
        <v>188</v>
      </c>
      <c r="S2780" s="73">
        <v>1</v>
      </c>
    </row>
    <row r="2781" spans="1:19">
      <c r="A2781" s="73">
        <v>2780</v>
      </c>
      <c r="C2781" s="73" t="s">
        <v>5730</v>
      </c>
      <c r="E2781" s="73">
        <v>2</v>
      </c>
      <c r="H2781" s="73">
        <v>1887</v>
      </c>
      <c r="K2781" s="73">
        <v>1889</v>
      </c>
      <c r="N2781" s="73">
        <v>8</v>
      </c>
      <c r="O2781" s="73">
        <v>5</v>
      </c>
      <c r="P2781" s="73">
        <v>188</v>
      </c>
      <c r="S2781" s="73">
        <v>2</v>
      </c>
    </row>
    <row r="2782" spans="1:19">
      <c r="A2782" s="73">
        <v>2781</v>
      </c>
      <c r="C2782" s="73" t="s">
        <v>5731</v>
      </c>
      <c r="E2782" s="73">
        <v>2</v>
      </c>
      <c r="H2782" s="73">
        <v>1887</v>
      </c>
      <c r="K2782" s="73">
        <v>1894</v>
      </c>
      <c r="N2782" s="73">
        <v>8</v>
      </c>
      <c r="O2782" s="73">
        <v>5</v>
      </c>
      <c r="P2782" s="73">
        <v>188</v>
      </c>
      <c r="S2782" s="73">
        <v>7</v>
      </c>
    </row>
    <row r="2783" spans="1:19">
      <c r="A2783" s="73">
        <v>2782</v>
      </c>
      <c r="B2783" s="73" t="s">
        <v>5732</v>
      </c>
      <c r="C2783" s="73" t="s">
        <v>5733</v>
      </c>
      <c r="E2783" s="73">
        <v>2</v>
      </c>
      <c r="F2783" s="73">
        <v>2000</v>
      </c>
      <c r="G2783" s="73">
        <v>3000</v>
      </c>
      <c r="H2783" s="73">
        <v>1888</v>
      </c>
      <c r="K2783" s="73">
        <v>1889</v>
      </c>
      <c r="N2783" s="73">
        <v>4</v>
      </c>
      <c r="O2783" s="73">
        <v>5</v>
      </c>
      <c r="P2783" s="73">
        <v>188</v>
      </c>
      <c r="S2783" s="73">
        <v>1</v>
      </c>
    </row>
    <row r="2784" spans="1:19">
      <c r="A2784" s="73">
        <v>2783</v>
      </c>
      <c r="C2784" s="73" t="s">
        <v>5734</v>
      </c>
      <c r="E2784" s="73">
        <v>2</v>
      </c>
      <c r="H2784" s="73">
        <v>1888</v>
      </c>
      <c r="K2784" s="73">
        <v>1891</v>
      </c>
      <c r="N2784" s="73">
        <v>7</v>
      </c>
      <c r="O2784" s="73">
        <v>5</v>
      </c>
      <c r="P2784" s="73">
        <v>188</v>
      </c>
      <c r="S2784" s="73">
        <v>3</v>
      </c>
    </row>
    <row r="2785" spans="1:19">
      <c r="A2785" s="73">
        <v>2784</v>
      </c>
      <c r="C2785" s="73" t="s">
        <v>5735</v>
      </c>
      <c r="E2785" s="73">
        <v>3</v>
      </c>
      <c r="G2785" s="73">
        <v>1000</v>
      </c>
      <c r="H2785" s="73">
        <v>1888</v>
      </c>
      <c r="I2785" s="73">
        <v>8</v>
      </c>
      <c r="K2785" s="73">
        <v>1890</v>
      </c>
      <c r="L2785" s="73">
        <v>8</v>
      </c>
      <c r="N2785" s="73">
        <v>8</v>
      </c>
      <c r="O2785" s="73">
        <v>5</v>
      </c>
      <c r="P2785" s="73">
        <v>188</v>
      </c>
      <c r="R2785" s="73">
        <v>24</v>
      </c>
      <c r="S2785" s="73">
        <v>2</v>
      </c>
    </row>
    <row r="2786" spans="1:19">
      <c r="A2786" s="73">
        <v>2785</v>
      </c>
      <c r="C2786" s="73" t="s">
        <v>5736</v>
      </c>
      <c r="E2786" s="73">
        <v>2</v>
      </c>
      <c r="H2786" s="73">
        <v>1888</v>
      </c>
      <c r="K2786" s="73">
        <v>1888</v>
      </c>
      <c r="N2786" s="73">
        <v>8</v>
      </c>
      <c r="O2786" s="73">
        <v>5</v>
      </c>
      <c r="P2786" s="73">
        <v>188</v>
      </c>
      <c r="S2786" s="73">
        <v>0</v>
      </c>
    </row>
    <row r="2787" spans="1:19">
      <c r="A2787" s="73">
        <v>2786</v>
      </c>
      <c r="C2787" s="73" t="s">
        <v>5737</v>
      </c>
      <c r="E2787" s="73">
        <v>2</v>
      </c>
      <c r="H2787" s="73">
        <v>1888</v>
      </c>
      <c r="I2787" s="73">
        <v>9</v>
      </c>
      <c r="J2787" s="73">
        <v>27</v>
      </c>
      <c r="K2787" s="73">
        <v>1888</v>
      </c>
      <c r="L2787" s="73">
        <v>9</v>
      </c>
      <c r="M2787" s="73">
        <v>29</v>
      </c>
      <c r="N2787" s="73">
        <v>10</v>
      </c>
      <c r="O2787" s="73">
        <v>5</v>
      </c>
      <c r="P2787" s="73">
        <v>188</v>
      </c>
      <c r="Q2787" s="73">
        <v>2</v>
      </c>
      <c r="R2787" s="73">
        <v>0</v>
      </c>
      <c r="S2787" s="73">
        <v>0</v>
      </c>
    </row>
    <row r="2788" spans="1:19">
      <c r="A2788" s="73">
        <v>2787</v>
      </c>
      <c r="B2788" s="73" t="s">
        <v>5738</v>
      </c>
      <c r="C2788" s="73" t="s">
        <v>5739</v>
      </c>
      <c r="E2788" s="73">
        <v>3</v>
      </c>
      <c r="H2788" s="73">
        <v>1889</v>
      </c>
      <c r="I2788" s="73">
        <v>7</v>
      </c>
      <c r="J2788" s="73">
        <v>23</v>
      </c>
      <c r="K2788" s="73">
        <v>1889</v>
      </c>
      <c r="L2788" s="73">
        <v>11</v>
      </c>
      <c r="M2788" s="73">
        <v>15</v>
      </c>
      <c r="N2788" s="73">
        <v>1</v>
      </c>
      <c r="O2788" s="73">
        <v>5</v>
      </c>
      <c r="P2788" s="73">
        <v>188</v>
      </c>
      <c r="Q2788" s="73">
        <v>112</v>
      </c>
      <c r="R2788" s="73">
        <v>4</v>
      </c>
      <c r="S2788" s="73">
        <v>0</v>
      </c>
    </row>
    <row r="2789" spans="1:19">
      <c r="A2789" s="73">
        <v>2788</v>
      </c>
      <c r="B2789" s="73" t="s">
        <v>5740</v>
      </c>
      <c r="C2789" s="73" t="s">
        <v>5741</v>
      </c>
      <c r="E2789" s="73">
        <v>2</v>
      </c>
      <c r="F2789" s="73">
        <v>1500</v>
      </c>
      <c r="G2789" s="73">
        <v>1500</v>
      </c>
      <c r="H2789" s="73">
        <v>1889</v>
      </c>
      <c r="K2789" s="73">
        <v>1890</v>
      </c>
      <c r="L2789" s="73">
        <v>3</v>
      </c>
      <c r="N2789" s="73">
        <v>7</v>
      </c>
      <c r="O2789" s="73">
        <v>5</v>
      </c>
      <c r="P2789" s="73">
        <v>188</v>
      </c>
      <c r="S2789" s="73">
        <v>1</v>
      </c>
    </row>
    <row r="2790" spans="1:19">
      <c r="A2790" s="73">
        <v>2789</v>
      </c>
      <c r="C2790" s="73" t="s">
        <v>5742</v>
      </c>
      <c r="E2790" s="73">
        <v>2</v>
      </c>
      <c r="H2790" s="73">
        <v>1889</v>
      </c>
      <c r="I2790" s="73">
        <v>7</v>
      </c>
      <c r="K2790" s="73">
        <v>1889</v>
      </c>
      <c r="L2790" s="73">
        <v>8</v>
      </c>
      <c r="N2790" s="73">
        <v>7</v>
      </c>
      <c r="O2790" s="73">
        <v>5</v>
      </c>
      <c r="P2790" s="73">
        <v>188</v>
      </c>
      <c r="R2790" s="73">
        <v>1</v>
      </c>
      <c r="S2790" s="73">
        <v>0</v>
      </c>
    </row>
    <row r="2791" spans="1:19">
      <c r="A2791" s="73">
        <v>2790</v>
      </c>
      <c r="C2791" s="73" t="s">
        <v>5743</v>
      </c>
      <c r="E2791" s="73">
        <v>2</v>
      </c>
      <c r="G2791" s="73">
        <v>400</v>
      </c>
      <c r="H2791" s="73">
        <v>1890</v>
      </c>
      <c r="I2791" s="73">
        <v>11</v>
      </c>
      <c r="K2791" s="73">
        <v>1891</v>
      </c>
      <c r="L2791" s="73">
        <v>1</v>
      </c>
      <c r="N2791" s="73">
        <v>1</v>
      </c>
      <c r="O2791" s="73">
        <v>5</v>
      </c>
      <c r="P2791" s="73">
        <v>189</v>
      </c>
      <c r="R2791" s="73">
        <v>2</v>
      </c>
      <c r="S2791" s="73">
        <v>1</v>
      </c>
    </row>
    <row r="2792" spans="1:19">
      <c r="A2792" s="73">
        <v>2791</v>
      </c>
      <c r="C2792" s="73" t="s">
        <v>5744</v>
      </c>
      <c r="E2792" s="73">
        <v>2</v>
      </c>
      <c r="H2792" s="73">
        <v>1890</v>
      </c>
      <c r="I2792" s="73">
        <v>7</v>
      </c>
      <c r="K2792" s="73">
        <v>1890</v>
      </c>
      <c r="L2792" s="73">
        <v>7</v>
      </c>
      <c r="N2792" s="73">
        <v>2</v>
      </c>
      <c r="O2792" s="73">
        <v>5</v>
      </c>
      <c r="P2792" s="73">
        <v>189</v>
      </c>
      <c r="R2792" s="73">
        <v>0</v>
      </c>
      <c r="S2792" s="73">
        <v>0</v>
      </c>
    </row>
    <row r="2793" spans="1:19">
      <c r="A2793" s="73">
        <v>2792</v>
      </c>
      <c r="B2793" s="73" t="s">
        <v>5745</v>
      </c>
      <c r="C2793" s="73" t="s">
        <v>5746</v>
      </c>
      <c r="E2793" s="73">
        <v>2</v>
      </c>
      <c r="F2793" s="73">
        <v>1000</v>
      </c>
      <c r="G2793" s="73">
        <v>1000</v>
      </c>
      <c r="H2793" s="73">
        <v>1890</v>
      </c>
      <c r="K2793" s="73">
        <v>1892</v>
      </c>
      <c r="N2793" s="73">
        <v>7</v>
      </c>
      <c r="O2793" s="73">
        <v>5</v>
      </c>
      <c r="P2793" s="73">
        <v>189</v>
      </c>
      <c r="S2793" s="73">
        <v>2</v>
      </c>
    </row>
    <row r="2794" spans="1:19">
      <c r="A2794" s="73">
        <v>2793</v>
      </c>
      <c r="C2794" s="73" t="s">
        <v>5747</v>
      </c>
      <c r="E2794" s="73">
        <v>2</v>
      </c>
      <c r="G2794" s="73">
        <v>1000</v>
      </c>
      <c r="H2794" s="73">
        <v>1890</v>
      </c>
      <c r="K2794" s="73">
        <v>1898</v>
      </c>
      <c r="N2794" s="73">
        <v>7</v>
      </c>
      <c r="O2794" s="73">
        <v>5</v>
      </c>
      <c r="P2794" s="73">
        <v>189</v>
      </c>
      <c r="S2794" s="73">
        <v>8</v>
      </c>
    </row>
    <row r="2795" spans="1:19">
      <c r="A2795" s="73">
        <v>2794</v>
      </c>
      <c r="C2795" s="73" t="s">
        <v>5748</v>
      </c>
      <c r="E2795" s="73">
        <v>2</v>
      </c>
      <c r="H2795" s="73">
        <v>1890</v>
      </c>
      <c r="K2795" s="73">
        <v>1890</v>
      </c>
      <c r="N2795" s="73">
        <v>7</v>
      </c>
      <c r="O2795" s="73">
        <v>5</v>
      </c>
      <c r="P2795" s="73">
        <v>189</v>
      </c>
      <c r="S2795" s="73">
        <v>0</v>
      </c>
    </row>
    <row r="2796" spans="1:19">
      <c r="A2796" s="73">
        <v>2795</v>
      </c>
      <c r="C2796" s="73" t="s">
        <v>5749</v>
      </c>
      <c r="E2796" s="73">
        <v>2</v>
      </c>
      <c r="G2796" s="73">
        <v>400</v>
      </c>
      <c r="H2796" s="73">
        <v>1890</v>
      </c>
      <c r="K2796" s="73">
        <v>1894</v>
      </c>
      <c r="N2796" s="73">
        <v>6</v>
      </c>
      <c r="O2796" s="73">
        <v>5</v>
      </c>
      <c r="P2796" s="73">
        <v>189</v>
      </c>
      <c r="S2796" s="73">
        <v>4</v>
      </c>
    </row>
    <row r="2797" spans="1:19">
      <c r="A2797" s="73">
        <v>2796</v>
      </c>
      <c r="C2797" s="73" t="s">
        <v>5750</v>
      </c>
      <c r="E2797" s="73">
        <v>2</v>
      </c>
      <c r="H2797" s="73">
        <v>1890</v>
      </c>
      <c r="I2797" s="73">
        <v>1</v>
      </c>
      <c r="K2797" s="73">
        <v>1890</v>
      </c>
      <c r="L2797" s="73">
        <v>1</v>
      </c>
      <c r="M2797" s="73">
        <v>4</v>
      </c>
      <c r="N2797" s="73">
        <v>8</v>
      </c>
      <c r="O2797" s="73">
        <v>5</v>
      </c>
      <c r="P2797" s="73">
        <v>189</v>
      </c>
      <c r="R2797" s="73">
        <v>0</v>
      </c>
      <c r="S2797" s="73">
        <v>0</v>
      </c>
    </row>
    <row r="2798" spans="1:19">
      <c r="A2798" s="73">
        <v>2797</v>
      </c>
      <c r="B2798" s="73" t="s">
        <v>5751</v>
      </c>
      <c r="C2798" s="73" t="s">
        <v>5752</v>
      </c>
      <c r="E2798" s="73">
        <v>2</v>
      </c>
      <c r="F2798" s="73">
        <v>5000</v>
      </c>
      <c r="G2798" s="73">
        <v>11000</v>
      </c>
      <c r="H2798" s="73">
        <v>1891</v>
      </c>
      <c r="I2798" s="73">
        <v>1</v>
      </c>
      <c r="J2798" s="73">
        <v>7</v>
      </c>
      <c r="K2798" s="73">
        <v>1891</v>
      </c>
      <c r="L2798" s="73">
        <v>8</v>
      </c>
      <c r="M2798" s="73">
        <v>29</v>
      </c>
      <c r="N2798" s="73">
        <v>2</v>
      </c>
      <c r="O2798" s="73">
        <v>5</v>
      </c>
      <c r="P2798" s="73">
        <v>189</v>
      </c>
      <c r="Q2798" s="73">
        <v>232</v>
      </c>
      <c r="R2798" s="73">
        <v>7</v>
      </c>
      <c r="S2798" s="73">
        <v>0</v>
      </c>
    </row>
    <row r="2799" spans="1:19">
      <c r="A2799" s="73">
        <v>2798</v>
      </c>
      <c r="C2799" s="73" t="s">
        <v>5753</v>
      </c>
      <c r="E2799" s="73">
        <v>3</v>
      </c>
      <c r="F2799" s="73">
        <v>1500</v>
      </c>
      <c r="G2799" s="73">
        <v>1500</v>
      </c>
      <c r="H2799" s="73">
        <v>1891</v>
      </c>
      <c r="I2799" s="73">
        <v>9</v>
      </c>
      <c r="K2799" s="73">
        <v>1895</v>
      </c>
      <c r="L2799" s="73">
        <v>8</v>
      </c>
      <c r="N2799" s="73">
        <v>2</v>
      </c>
      <c r="O2799" s="73">
        <v>5</v>
      </c>
      <c r="P2799" s="73">
        <v>189</v>
      </c>
      <c r="R2799" s="73">
        <v>47</v>
      </c>
      <c r="S2799" s="73">
        <v>4</v>
      </c>
    </row>
    <row r="2800" spans="1:19">
      <c r="A2800" s="73">
        <v>2799</v>
      </c>
      <c r="C2800" s="73" t="s">
        <v>5754</v>
      </c>
      <c r="E2800" s="73">
        <v>2</v>
      </c>
      <c r="H2800" s="73">
        <v>1891</v>
      </c>
      <c r="K2800" s="73">
        <v>1891</v>
      </c>
      <c r="N2800" s="73">
        <v>6</v>
      </c>
      <c r="O2800" s="73">
        <v>5</v>
      </c>
      <c r="P2800" s="73">
        <v>189</v>
      </c>
      <c r="S2800" s="73">
        <v>0</v>
      </c>
    </row>
    <row r="2801" spans="1:19">
      <c r="A2801" s="73">
        <v>2800</v>
      </c>
      <c r="C2801" s="73" t="s">
        <v>5755</v>
      </c>
      <c r="E2801" s="73">
        <v>3</v>
      </c>
      <c r="H2801" s="73">
        <v>1891</v>
      </c>
      <c r="I2801" s="73">
        <v>2</v>
      </c>
      <c r="K2801" s="73">
        <v>1891</v>
      </c>
      <c r="L2801" s="73">
        <v>2</v>
      </c>
      <c r="N2801" s="73">
        <v>6</v>
      </c>
      <c r="O2801" s="73">
        <v>5</v>
      </c>
      <c r="P2801" s="73">
        <v>189</v>
      </c>
      <c r="R2801" s="73">
        <v>0</v>
      </c>
      <c r="S2801" s="73">
        <v>0</v>
      </c>
    </row>
    <row r="2802" spans="1:19">
      <c r="A2802" s="73">
        <v>2801</v>
      </c>
      <c r="C2802" s="73" t="s">
        <v>5756</v>
      </c>
      <c r="E2802" s="73">
        <v>2</v>
      </c>
      <c r="H2802" s="73">
        <v>1891</v>
      </c>
      <c r="K2802" s="73">
        <v>1891</v>
      </c>
      <c r="N2802" s="73">
        <v>7</v>
      </c>
      <c r="O2802" s="73">
        <v>5</v>
      </c>
      <c r="P2802" s="73">
        <v>189</v>
      </c>
      <c r="S2802" s="73">
        <v>0</v>
      </c>
    </row>
    <row r="2803" spans="1:19">
      <c r="A2803" s="73">
        <v>2802</v>
      </c>
      <c r="B2803" s="73" t="s">
        <v>5757</v>
      </c>
      <c r="C2803" s="73" t="s">
        <v>5758</v>
      </c>
      <c r="E2803" s="73">
        <v>2</v>
      </c>
      <c r="H2803" s="73">
        <v>1891</v>
      </c>
      <c r="I2803" s="73">
        <v>8</v>
      </c>
      <c r="J2803" s="73">
        <v>16</v>
      </c>
      <c r="K2803" s="73">
        <v>1893</v>
      </c>
      <c r="N2803" s="73">
        <v>8</v>
      </c>
      <c r="O2803" s="73">
        <v>5</v>
      </c>
      <c r="P2803" s="73">
        <v>189</v>
      </c>
      <c r="S2803" s="73">
        <v>2</v>
      </c>
    </row>
    <row r="2804" spans="1:19">
      <c r="A2804" s="73">
        <v>2803</v>
      </c>
      <c r="C2804" s="73" t="s">
        <v>5759</v>
      </c>
      <c r="H2804" s="73">
        <v>1891</v>
      </c>
      <c r="I2804" s="73">
        <v>2</v>
      </c>
      <c r="K2804" s="73">
        <v>1891</v>
      </c>
      <c r="N2804" s="73">
        <v>8</v>
      </c>
      <c r="O2804" s="73">
        <v>5</v>
      </c>
      <c r="P2804" s="73">
        <v>189</v>
      </c>
      <c r="S2804" s="73">
        <v>0</v>
      </c>
    </row>
    <row r="2805" spans="1:19">
      <c r="A2805" s="73">
        <v>2804</v>
      </c>
      <c r="C2805" s="73" t="s">
        <v>5760</v>
      </c>
      <c r="E2805" s="73">
        <v>2</v>
      </c>
      <c r="H2805" s="73">
        <v>1891</v>
      </c>
      <c r="I2805" s="73">
        <v>2</v>
      </c>
      <c r="K2805" s="73">
        <v>1893</v>
      </c>
      <c r="L2805" s="73">
        <v>9</v>
      </c>
      <c r="N2805" s="73">
        <v>10</v>
      </c>
      <c r="O2805" s="73">
        <v>5</v>
      </c>
      <c r="P2805" s="73">
        <v>189</v>
      </c>
      <c r="R2805" s="73">
        <v>31</v>
      </c>
      <c r="S2805" s="73">
        <v>2</v>
      </c>
    </row>
    <row r="2806" spans="1:19">
      <c r="A2806" s="73">
        <v>2805</v>
      </c>
      <c r="B2806" s="73" t="s">
        <v>5761</v>
      </c>
      <c r="C2806" s="73" t="s">
        <v>5762</v>
      </c>
      <c r="E2806" s="73">
        <v>3</v>
      </c>
      <c r="G2806" s="73">
        <v>1000</v>
      </c>
      <c r="H2806" s="73">
        <v>1891</v>
      </c>
      <c r="K2806" s="73">
        <v>1894</v>
      </c>
      <c r="L2806" s="73">
        <v>11</v>
      </c>
      <c r="N2806" s="73">
        <v>11</v>
      </c>
      <c r="O2806" s="73">
        <v>5</v>
      </c>
      <c r="P2806" s="73">
        <v>189</v>
      </c>
      <c r="S2806" s="73">
        <v>3</v>
      </c>
    </row>
    <row r="2807" spans="1:19">
      <c r="A2807" s="73">
        <v>2806</v>
      </c>
      <c r="B2807" s="73" t="s">
        <v>5763</v>
      </c>
      <c r="C2807" s="73" t="s">
        <v>5764</v>
      </c>
      <c r="E2807" s="73">
        <v>2</v>
      </c>
      <c r="F2807" s="73">
        <v>1500</v>
      </c>
      <c r="G2807" s="73">
        <v>1500</v>
      </c>
      <c r="H2807" s="73">
        <v>1892</v>
      </c>
      <c r="I2807" s="73">
        <v>8</v>
      </c>
      <c r="J2807" s="73">
        <v>9</v>
      </c>
      <c r="K2807" s="73">
        <v>1893</v>
      </c>
      <c r="N2807" s="73">
        <v>7</v>
      </c>
      <c r="O2807" s="73">
        <v>5</v>
      </c>
      <c r="P2807" s="73">
        <v>189</v>
      </c>
      <c r="S2807" s="73">
        <v>1</v>
      </c>
    </row>
    <row r="2808" spans="1:19">
      <c r="A2808" s="73">
        <v>2807</v>
      </c>
      <c r="C2808" s="73" t="s">
        <v>5765</v>
      </c>
      <c r="E2808" s="73">
        <v>2</v>
      </c>
      <c r="H2808" s="73">
        <v>1892</v>
      </c>
      <c r="K2808" s="73">
        <v>1894</v>
      </c>
      <c r="N2808" s="73">
        <v>7</v>
      </c>
      <c r="O2808" s="73">
        <v>5</v>
      </c>
      <c r="P2808" s="73">
        <v>189</v>
      </c>
      <c r="S2808" s="73">
        <v>2</v>
      </c>
    </row>
    <row r="2809" spans="1:19">
      <c r="A2809" s="73">
        <v>2808</v>
      </c>
      <c r="C2809" s="73" t="s">
        <v>5766</v>
      </c>
      <c r="E2809" s="73">
        <v>2</v>
      </c>
      <c r="H2809" s="73">
        <v>1892</v>
      </c>
      <c r="K2809" s="73">
        <v>1892</v>
      </c>
      <c r="N2809" s="73">
        <v>7</v>
      </c>
      <c r="O2809" s="73">
        <v>5</v>
      </c>
      <c r="P2809" s="73">
        <v>189</v>
      </c>
      <c r="S2809" s="73">
        <v>0</v>
      </c>
    </row>
    <row r="2810" spans="1:19">
      <c r="A2810" s="73">
        <v>2809</v>
      </c>
      <c r="B2810" s="73" t="s">
        <v>5767</v>
      </c>
      <c r="C2810" s="73" t="s">
        <v>5768</v>
      </c>
      <c r="E2810" s="73">
        <v>2</v>
      </c>
      <c r="G2810" s="73">
        <v>4000</v>
      </c>
      <c r="H2810" s="73">
        <v>1892</v>
      </c>
      <c r="K2810" s="73">
        <v>1893</v>
      </c>
      <c r="N2810" s="73">
        <v>6</v>
      </c>
      <c r="O2810" s="73">
        <v>5</v>
      </c>
      <c r="P2810" s="73">
        <v>189</v>
      </c>
      <c r="S2810" s="73">
        <v>1</v>
      </c>
    </row>
    <row r="2811" spans="1:19">
      <c r="A2811" s="73">
        <v>2810</v>
      </c>
      <c r="C2811" s="73" t="s">
        <v>5769</v>
      </c>
      <c r="E2811" s="73">
        <v>2</v>
      </c>
      <c r="H2811" s="73">
        <v>1892</v>
      </c>
      <c r="I2811" s="73">
        <v>5</v>
      </c>
      <c r="K2811" s="73">
        <v>1892</v>
      </c>
      <c r="L2811" s="73">
        <v>5</v>
      </c>
      <c r="N2811" s="73">
        <v>7</v>
      </c>
      <c r="O2811" s="73">
        <v>5</v>
      </c>
      <c r="P2811" s="73">
        <v>189</v>
      </c>
      <c r="R2811" s="73">
        <v>0</v>
      </c>
      <c r="S2811" s="73">
        <v>0</v>
      </c>
    </row>
    <row r="2812" spans="1:19">
      <c r="A2812" s="73">
        <v>2811</v>
      </c>
      <c r="C2812" s="73" t="s">
        <v>5770</v>
      </c>
      <c r="E2812" s="73">
        <v>2</v>
      </c>
      <c r="H2812" s="73">
        <v>1892</v>
      </c>
      <c r="K2812" s="73">
        <v>1892</v>
      </c>
      <c r="N2812" s="73">
        <v>7</v>
      </c>
      <c r="O2812" s="73">
        <v>5</v>
      </c>
      <c r="P2812" s="73">
        <v>189</v>
      </c>
      <c r="S2812" s="73">
        <v>0</v>
      </c>
    </row>
    <row r="2813" spans="1:19">
      <c r="A2813" s="73">
        <v>2812</v>
      </c>
      <c r="B2813" s="73" t="s">
        <v>5771</v>
      </c>
      <c r="C2813" s="73" t="s">
        <v>5772</v>
      </c>
      <c r="E2813" s="73">
        <v>3</v>
      </c>
      <c r="F2813" s="73">
        <v>20000</v>
      </c>
      <c r="G2813" s="73">
        <v>20000</v>
      </c>
      <c r="H2813" s="73">
        <v>1892</v>
      </c>
      <c r="I2813" s="73">
        <v>10</v>
      </c>
      <c r="K2813" s="73">
        <v>1894</v>
      </c>
      <c r="L2813" s="73">
        <v>2</v>
      </c>
      <c r="N2813" s="73">
        <v>7</v>
      </c>
      <c r="O2813" s="73">
        <v>5</v>
      </c>
      <c r="P2813" s="73">
        <v>189</v>
      </c>
      <c r="R2813" s="73">
        <v>16</v>
      </c>
      <c r="S2813" s="73">
        <v>2</v>
      </c>
    </row>
    <row r="2814" spans="1:19">
      <c r="A2814" s="73">
        <v>2813</v>
      </c>
      <c r="C2814" s="73" t="s">
        <v>5773</v>
      </c>
      <c r="E2814" s="73">
        <v>2</v>
      </c>
      <c r="G2814" s="73">
        <v>1000</v>
      </c>
      <c r="H2814" s="73">
        <v>1892</v>
      </c>
      <c r="K2814" s="73">
        <v>1892</v>
      </c>
      <c r="N2814" s="73">
        <v>8</v>
      </c>
      <c r="O2814" s="73">
        <v>5</v>
      </c>
      <c r="P2814" s="73">
        <v>189</v>
      </c>
      <c r="S2814" s="73">
        <v>0</v>
      </c>
    </row>
    <row r="2815" spans="1:19">
      <c r="A2815" s="73">
        <v>2814</v>
      </c>
      <c r="C2815" s="73" t="s">
        <v>5774</v>
      </c>
      <c r="E2815" s="73">
        <v>2</v>
      </c>
      <c r="H2815" s="73">
        <v>1892</v>
      </c>
      <c r="K2815" s="73">
        <v>1893</v>
      </c>
      <c r="N2815" s="73">
        <v>8</v>
      </c>
      <c r="O2815" s="73">
        <v>5</v>
      </c>
      <c r="P2815" s="73">
        <v>189</v>
      </c>
      <c r="S2815" s="73">
        <v>1</v>
      </c>
    </row>
    <row r="2816" spans="1:19">
      <c r="A2816" s="73">
        <v>2815</v>
      </c>
      <c r="C2816" s="73" t="s">
        <v>5775</v>
      </c>
      <c r="E2816" s="73">
        <v>2</v>
      </c>
      <c r="H2816" s="73">
        <v>1892</v>
      </c>
      <c r="I2816" s="73">
        <v>8</v>
      </c>
      <c r="J2816" s="73">
        <v>1</v>
      </c>
      <c r="K2816" s="73">
        <v>1892</v>
      </c>
      <c r="N2816" s="73">
        <v>8</v>
      </c>
      <c r="O2816" s="73">
        <v>5</v>
      </c>
      <c r="P2816" s="73">
        <v>189</v>
      </c>
      <c r="S2816" s="73">
        <v>0</v>
      </c>
    </row>
    <row r="2817" spans="1:19">
      <c r="A2817" s="73">
        <v>2816</v>
      </c>
      <c r="C2817" s="73" t="s">
        <v>5776</v>
      </c>
      <c r="E2817" s="73">
        <v>2</v>
      </c>
      <c r="H2817" s="73">
        <v>1892</v>
      </c>
      <c r="K2817" s="73">
        <v>1894</v>
      </c>
      <c r="N2817" s="73">
        <v>10</v>
      </c>
      <c r="O2817" s="73">
        <v>5</v>
      </c>
      <c r="P2817" s="73">
        <v>189</v>
      </c>
      <c r="S2817" s="73">
        <v>2</v>
      </c>
    </row>
    <row r="2818" spans="1:19">
      <c r="A2818" s="73">
        <v>2817</v>
      </c>
      <c r="B2818" s="73" t="s">
        <v>5777</v>
      </c>
      <c r="C2818" s="73" t="s">
        <v>5778</v>
      </c>
      <c r="E2818" s="73">
        <v>2</v>
      </c>
      <c r="F2818" s="73">
        <v>1000</v>
      </c>
      <c r="G2818" s="73">
        <v>1000</v>
      </c>
      <c r="H2818" s="73">
        <v>1892</v>
      </c>
      <c r="K2818" s="73">
        <v>1893</v>
      </c>
      <c r="L2818" s="73">
        <v>10</v>
      </c>
      <c r="N2818" s="73">
        <v>11</v>
      </c>
      <c r="O2818" s="73">
        <v>5</v>
      </c>
      <c r="P2818" s="73">
        <v>189</v>
      </c>
      <c r="S2818" s="73">
        <v>1</v>
      </c>
    </row>
    <row r="2819" spans="1:19">
      <c r="A2819" s="73">
        <v>2818</v>
      </c>
      <c r="C2819" s="73" t="s">
        <v>5779</v>
      </c>
      <c r="E2819" s="73">
        <v>2</v>
      </c>
      <c r="F2819" s="73">
        <v>1000</v>
      </c>
      <c r="G2819" s="73">
        <v>2000</v>
      </c>
      <c r="H2819" s="73">
        <v>1893</v>
      </c>
      <c r="I2819" s="73">
        <v>9</v>
      </c>
      <c r="J2819" s="73">
        <v>6</v>
      </c>
      <c r="K2819" s="73">
        <v>1894</v>
      </c>
      <c r="L2819" s="73">
        <v>4</v>
      </c>
      <c r="M2819" s="73">
        <v>16</v>
      </c>
      <c r="N2819" s="73">
        <v>2</v>
      </c>
      <c r="O2819" s="73">
        <v>5</v>
      </c>
      <c r="P2819" s="73">
        <v>189</v>
      </c>
      <c r="Q2819" s="73">
        <v>220</v>
      </c>
      <c r="R2819" s="73">
        <v>7</v>
      </c>
      <c r="S2819" s="73">
        <v>1</v>
      </c>
    </row>
    <row r="2820" spans="1:19">
      <c r="A2820" s="73">
        <v>2819</v>
      </c>
      <c r="C2820" s="73" t="s">
        <v>5780</v>
      </c>
      <c r="E2820" s="73">
        <v>2</v>
      </c>
      <c r="H2820" s="73">
        <v>1893</v>
      </c>
      <c r="I2820" s="73">
        <v>7</v>
      </c>
      <c r="J2820" s="73">
        <v>29</v>
      </c>
      <c r="K2820" s="73">
        <v>1893</v>
      </c>
      <c r="L2820" s="73">
        <v>9</v>
      </c>
      <c r="N2820" s="73">
        <v>2</v>
      </c>
      <c r="O2820" s="73">
        <v>5</v>
      </c>
      <c r="P2820" s="73">
        <v>189</v>
      </c>
      <c r="R2820" s="73">
        <v>2</v>
      </c>
      <c r="S2820" s="73">
        <v>0</v>
      </c>
    </row>
    <row r="2821" spans="1:19">
      <c r="A2821" s="73">
        <v>2820</v>
      </c>
      <c r="B2821" s="73" t="s">
        <v>5781</v>
      </c>
      <c r="C2821" s="73" t="s">
        <v>5782</v>
      </c>
      <c r="E2821" s="73">
        <v>3</v>
      </c>
      <c r="G2821" s="73">
        <v>40000</v>
      </c>
      <c r="H2821" s="73">
        <v>1893</v>
      </c>
      <c r="I2821" s="73">
        <v>1</v>
      </c>
      <c r="K2821" s="73">
        <v>1897</v>
      </c>
      <c r="N2821" s="73">
        <v>4</v>
      </c>
      <c r="O2821" s="73">
        <v>5</v>
      </c>
      <c r="P2821" s="73">
        <v>189</v>
      </c>
      <c r="S2821" s="73">
        <v>4</v>
      </c>
    </row>
    <row r="2822" spans="1:19">
      <c r="A2822" s="73">
        <v>2821</v>
      </c>
      <c r="B2822" s="73" t="s">
        <v>5783</v>
      </c>
      <c r="C2822" s="73" t="s">
        <v>5784</v>
      </c>
      <c r="E2822" s="73">
        <v>2</v>
      </c>
      <c r="G2822" s="73">
        <v>2500</v>
      </c>
      <c r="H2822" s="73">
        <v>1893</v>
      </c>
      <c r="K2822" s="73">
        <v>1894</v>
      </c>
      <c r="N2822" s="73">
        <v>6</v>
      </c>
      <c r="O2822" s="73">
        <v>5</v>
      </c>
      <c r="P2822" s="73">
        <v>189</v>
      </c>
      <c r="S2822" s="73">
        <v>1</v>
      </c>
    </row>
    <row r="2823" spans="1:19">
      <c r="A2823" s="73">
        <v>2822</v>
      </c>
      <c r="C2823" s="73" t="s">
        <v>5785</v>
      </c>
      <c r="E2823" s="73">
        <v>3</v>
      </c>
      <c r="G2823" s="73">
        <v>800</v>
      </c>
      <c r="H2823" s="73">
        <v>1893</v>
      </c>
      <c r="K2823" s="73">
        <v>1894</v>
      </c>
      <c r="N2823" s="73">
        <v>6</v>
      </c>
      <c r="O2823" s="73">
        <v>5</v>
      </c>
      <c r="P2823" s="73">
        <v>189</v>
      </c>
      <c r="S2823" s="73">
        <v>1</v>
      </c>
    </row>
    <row r="2824" spans="1:19">
      <c r="A2824" s="73">
        <v>2823</v>
      </c>
      <c r="B2824" s="73" t="s">
        <v>5786</v>
      </c>
      <c r="C2824" s="73" t="s">
        <v>5787</v>
      </c>
      <c r="E2824" s="73">
        <v>2</v>
      </c>
      <c r="F2824" s="73">
        <v>1000</v>
      </c>
      <c r="G2824" s="73">
        <v>1000</v>
      </c>
      <c r="H2824" s="73">
        <v>1893</v>
      </c>
      <c r="K2824" s="73">
        <v>1894</v>
      </c>
      <c r="N2824" s="73">
        <v>7</v>
      </c>
      <c r="O2824" s="73">
        <v>5</v>
      </c>
      <c r="P2824" s="73">
        <v>189</v>
      </c>
      <c r="S2824" s="73">
        <v>1</v>
      </c>
    </row>
    <row r="2825" spans="1:19">
      <c r="A2825" s="73">
        <v>2824</v>
      </c>
      <c r="C2825" s="73" t="s">
        <v>5788</v>
      </c>
      <c r="E2825" s="73">
        <v>2</v>
      </c>
      <c r="G2825" s="73">
        <v>1000</v>
      </c>
      <c r="H2825" s="73">
        <v>1893</v>
      </c>
      <c r="K2825" s="73">
        <v>1895</v>
      </c>
      <c r="N2825" s="73">
        <v>6</v>
      </c>
      <c r="O2825" s="73">
        <v>5</v>
      </c>
      <c r="P2825" s="73">
        <v>189</v>
      </c>
      <c r="S2825" s="73">
        <v>2</v>
      </c>
    </row>
    <row r="2826" spans="1:19">
      <c r="A2826" s="73">
        <v>2825</v>
      </c>
      <c r="C2826" s="73" t="s">
        <v>5789</v>
      </c>
      <c r="E2826" s="73">
        <v>2</v>
      </c>
      <c r="H2826" s="73">
        <v>1893</v>
      </c>
      <c r="I2826" s="73">
        <v>4</v>
      </c>
      <c r="J2826" s="73">
        <v>11</v>
      </c>
      <c r="K2826" s="73">
        <v>1894</v>
      </c>
      <c r="L2826" s="73">
        <v>9</v>
      </c>
      <c r="M2826" s="73">
        <v>9</v>
      </c>
      <c r="N2826" s="73">
        <v>8</v>
      </c>
      <c r="O2826" s="73">
        <v>5</v>
      </c>
      <c r="P2826" s="73">
        <v>189</v>
      </c>
      <c r="Q2826" s="73">
        <v>508</v>
      </c>
      <c r="R2826" s="73">
        <v>17</v>
      </c>
      <c r="S2826" s="73">
        <v>1</v>
      </c>
    </row>
    <row r="2827" spans="1:19">
      <c r="A2827" s="73">
        <v>2826</v>
      </c>
      <c r="C2827" s="73" t="s">
        <v>5790</v>
      </c>
      <c r="E2827" s="73">
        <v>3</v>
      </c>
      <c r="H2827" s="73">
        <v>1893</v>
      </c>
      <c r="I2827" s="73">
        <v>7</v>
      </c>
      <c r="K2827" s="73">
        <v>1894</v>
      </c>
      <c r="L2827" s="73">
        <v>1</v>
      </c>
      <c r="N2827" s="73">
        <v>8</v>
      </c>
      <c r="O2827" s="73">
        <v>5</v>
      </c>
      <c r="P2827" s="73">
        <v>189</v>
      </c>
      <c r="R2827" s="73">
        <v>6</v>
      </c>
      <c r="S2827" s="73">
        <v>1</v>
      </c>
    </row>
    <row r="2828" spans="1:19">
      <c r="A2828" s="73">
        <v>2827</v>
      </c>
      <c r="C2828" s="73" t="s">
        <v>5791</v>
      </c>
      <c r="E2828" s="73">
        <v>2</v>
      </c>
      <c r="G2828" s="73">
        <v>1500</v>
      </c>
      <c r="H2828" s="73">
        <v>1893</v>
      </c>
      <c r="K2828" s="73">
        <v>1893</v>
      </c>
      <c r="N2828" s="73">
        <v>8</v>
      </c>
      <c r="O2828" s="73">
        <v>5</v>
      </c>
      <c r="P2828" s="73">
        <v>189</v>
      </c>
      <c r="S2828" s="73">
        <v>0</v>
      </c>
    </row>
    <row r="2829" spans="1:19">
      <c r="A2829" s="73">
        <v>2828</v>
      </c>
      <c r="C2829" s="73" t="s">
        <v>5792</v>
      </c>
      <c r="E2829" s="73">
        <v>2</v>
      </c>
      <c r="F2829" s="73">
        <v>4000</v>
      </c>
      <c r="G2829" s="73">
        <v>4000</v>
      </c>
      <c r="H2829" s="73">
        <v>1894</v>
      </c>
      <c r="I2829" s="73">
        <v>10</v>
      </c>
      <c r="J2829" s="73">
        <v>15</v>
      </c>
      <c r="K2829" s="73">
        <v>1895</v>
      </c>
      <c r="L2829" s="73">
        <v>3</v>
      </c>
      <c r="M2829" s="73">
        <v>19</v>
      </c>
      <c r="N2829" s="73">
        <v>2</v>
      </c>
      <c r="O2829" s="73">
        <v>5</v>
      </c>
      <c r="P2829" s="73">
        <v>189</v>
      </c>
      <c r="Q2829" s="73">
        <v>154</v>
      </c>
      <c r="R2829" s="73">
        <v>5</v>
      </c>
      <c r="S2829" s="73">
        <v>1</v>
      </c>
    </row>
    <row r="2830" spans="1:19">
      <c r="A2830" s="73">
        <v>2829</v>
      </c>
      <c r="B2830" s="73" t="s">
        <v>5793</v>
      </c>
      <c r="C2830" s="73" t="s">
        <v>5794</v>
      </c>
      <c r="E2830" s="73">
        <v>2</v>
      </c>
      <c r="H2830" s="73">
        <v>1894</v>
      </c>
      <c r="K2830" s="73">
        <v>1895</v>
      </c>
      <c r="N2830" s="73">
        <v>7</v>
      </c>
      <c r="O2830" s="73">
        <v>5</v>
      </c>
      <c r="P2830" s="73">
        <v>189</v>
      </c>
      <c r="S2830" s="73">
        <v>1</v>
      </c>
    </row>
    <row r="2831" spans="1:19">
      <c r="A2831" s="73">
        <v>2830</v>
      </c>
      <c r="C2831" s="73" t="s">
        <v>5795</v>
      </c>
      <c r="E2831" s="73">
        <v>2</v>
      </c>
      <c r="H2831" s="73">
        <v>1894</v>
      </c>
      <c r="I2831" s="73">
        <v>11</v>
      </c>
      <c r="K2831" s="73">
        <v>1895</v>
      </c>
      <c r="L2831" s="73">
        <v>5</v>
      </c>
      <c r="N2831" s="73">
        <v>7</v>
      </c>
      <c r="O2831" s="73">
        <v>5</v>
      </c>
      <c r="P2831" s="73">
        <v>189</v>
      </c>
      <c r="R2831" s="73">
        <v>6</v>
      </c>
      <c r="S2831" s="73">
        <v>1</v>
      </c>
    </row>
    <row r="2832" spans="1:19">
      <c r="A2832" s="73">
        <v>2831</v>
      </c>
      <c r="C2832" s="73" t="s">
        <v>5796</v>
      </c>
      <c r="E2832" s="73">
        <v>2</v>
      </c>
      <c r="H2832" s="73">
        <v>1894</v>
      </c>
      <c r="K2832" s="73">
        <v>1894</v>
      </c>
      <c r="N2832" s="73">
        <v>8</v>
      </c>
      <c r="O2832" s="73">
        <v>5</v>
      </c>
      <c r="P2832" s="73">
        <v>189</v>
      </c>
      <c r="S2832" s="73">
        <v>0</v>
      </c>
    </row>
    <row r="2833" spans="1:19">
      <c r="A2833" s="73">
        <v>2832</v>
      </c>
      <c r="B2833" s="73" t="s">
        <v>5797</v>
      </c>
      <c r="C2833" s="73" t="s">
        <v>5798</v>
      </c>
      <c r="E2833" s="73">
        <v>2</v>
      </c>
      <c r="F2833" s="73">
        <v>8000</v>
      </c>
      <c r="G2833" s="73">
        <v>8000</v>
      </c>
      <c r="H2833" s="73">
        <v>1894</v>
      </c>
      <c r="I2833" s="73">
        <v>11</v>
      </c>
      <c r="J2833" s="73">
        <v>10</v>
      </c>
      <c r="K2833" s="73">
        <v>1905</v>
      </c>
      <c r="N2833" s="73">
        <v>8</v>
      </c>
      <c r="O2833" s="73">
        <v>5</v>
      </c>
      <c r="P2833" s="73">
        <v>189</v>
      </c>
      <c r="S2833" s="73">
        <v>11</v>
      </c>
    </row>
    <row r="2834" spans="1:19">
      <c r="A2834" s="73">
        <v>2833</v>
      </c>
      <c r="C2834" s="73" t="s">
        <v>5799</v>
      </c>
      <c r="E2834" s="73">
        <v>2</v>
      </c>
      <c r="G2834" s="73">
        <v>1000</v>
      </c>
      <c r="H2834" s="73">
        <v>1894</v>
      </c>
      <c r="I2834" s="73">
        <v>10</v>
      </c>
      <c r="K2834" s="73">
        <v>1898</v>
      </c>
      <c r="L2834" s="73">
        <v>7</v>
      </c>
      <c r="N2834" s="73">
        <v>8</v>
      </c>
      <c r="O2834" s="73">
        <v>5</v>
      </c>
      <c r="P2834" s="73">
        <v>189</v>
      </c>
      <c r="R2834" s="73">
        <v>45</v>
      </c>
      <c r="S2834" s="73">
        <v>4</v>
      </c>
    </row>
    <row r="2835" spans="1:19">
      <c r="A2835" s="73">
        <v>2834</v>
      </c>
      <c r="B2835" s="73" t="s">
        <v>5800</v>
      </c>
      <c r="C2835" s="73" t="s">
        <v>5801</v>
      </c>
      <c r="E2835" s="73">
        <v>2</v>
      </c>
      <c r="F2835" s="73">
        <v>19000</v>
      </c>
      <c r="G2835" s="73">
        <v>19000</v>
      </c>
      <c r="H2835" s="73">
        <v>1894</v>
      </c>
      <c r="I2835" s="73">
        <v>7</v>
      </c>
      <c r="J2835" s="73">
        <v>17</v>
      </c>
      <c r="K2835" s="73">
        <v>1896</v>
      </c>
      <c r="L2835" s="73">
        <v>10</v>
      </c>
      <c r="M2835" s="73">
        <v>21</v>
      </c>
      <c r="N2835" s="73">
        <v>8</v>
      </c>
      <c r="O2835" s="73">
        <v>5</v>
      </c>
      <c r="P2835" s="73">
        <v>189</v>
      </c>
      <c r="Q2835" s="73">
        <v>814</v>
      </c>
      <c r="R2835" s="73">
        <v>27</v>
      </c>
      <c r="S2835" s="73">
        <v>2</v>
      </c>
    </row>
    <row r="2836" spans="1:19">
      <c r="A2836" s="73">
        <v>2835</v>
      </c>
      <c r="C2836" s="73" t="s">
        <v>5802</v>
      </c>
      <c r="E2836" s="73">
        <v>2</v>
      </c>
      <c r="G2836" s="73">
        <v>400</v>
      </c>
      <c r="H2836" s="73">
        <v>1894</v>
      </c>
      <c r="K2836" s="73">
        <v>1894</v>
      </c>
      <c r="N2836" s="73">
        <v>11</v>
      </c>
      <c r="O2836" s="73">
        <v>5</v>
      </c>
      <c r="P2836" s="73">
        <v>189</v>
      </c>
      <c r="S2836" s="73">
        <v>0</v>
      </c>
    </row>
    <row r="2837" spans="1:19">
      <c r="A2837" s="73">
        <v>2836</v>
      </c>
      <c r="B2837" s="73" t="s">
        <v>5761</v>
      </c>
      <c r="C2837" s="73" t="s">
        <v>5803</v>
      </c>
      <c r="E2837" s="73">
        <v>2</v>
      </c>
      <c r="F2837" s="73">
        <v>1000</v>
      </c>
      <c r="G2837" s="73">
        <v>1000</v>
      </c>
      <c r="H2837" s="73">
        <v>1894</v>
      </c>
      <c r="K2837" s="73">
        <v>1894</v>
      </c>
      <c r="N2837" s="73">
        <v>11</v>
      </c>
      <c r="O2837" s="73">
        <v>5</v>
      </c>
      <c r="P2837" s="73">
        <v>189</v>
      </c>
      <c r="S2837" s="73">
        <v>0</v>
      </c>
    </row>
    <row r="2838" spans="1:19">
      <c r="A2838" s="73">
        <v>2837</v>
      </c>
      <c r="B2838" s="73" t="s">
        <v>5804</v>
      </c>
      <c r="C2838" s="73" t="s">
        <v>5805</v>
      </c>
      <c r="D2838" s="73">
        <v>730</v>
      </c>
      <c r="E2838" s="73">
        <v>4</v>
      </c>
      <c r="H2838" s="73">
        <v>1894</v>
      </c>
      <c r="I2838" s="73">
        <v>5</v>
      </c>
      <c r="J2838" s="73">
        <v>1</v>
      </c>
      <c r="K2838" s="73">
        <v>1894</v>
      </c>
      <c r="L2838" s="73">
        <v>11</v>
      </c>
      <c r="N2838" s="73">
        <v>12</v>
      </c>
      <c r="O2838" s="73">
        <v>5</v>
      </c>
      <c r="P2838" s="73">
        <v>189</v>
      </c>
      <c r="R2838" s="73">
        <v>6</v>
      </c>
      <c r="S2838" s="73">
        <v>0</v>
      </c>
    </row>
    <row r="2839" spans="1:19">
      <c r="A2839" s="73">
        <v>2838</v>
      </c>
      <c r="B2839" s="73" t="s">
        <v>5806</v>
      </c>
      <c r="C2839" s="73" t="s">
        <v>5807</v>
      </c>
      <c r="E2839" s="73">
        <v>2</v>
      </c>
      <c r="F2839" s="73">
        <v>15000</v>
      </c>
      <c r="G2839" s="73">
        <v>15000</v>
      </c>
      <c r="H2839" s="73">
        <v>1894</v>
      </c>
      <c r="I2839" s="73">
        <v>6</v>
      </c>
      <c r="K2839" s="73">
        <v>1895</v>
      </c>
      <c r="L2839" s="73">
        <v>3</v>
      </c>
      <c r="M2839" s="73">
        <v>30</v>
      </c>
      <c r="N2839" s="73">
        <v>12</v>
      </c>
      <c r="O2839" s="73">
        <v>5</v>
      </c>
      <c r="P2839" s="73">
        <v>189</v>
      </c>
      <c r="R2839" s="73">
        <v>9</v>
      </c>
      <c r="S2839" s="73">
        <v>1</v>
      </c>
    </row>
    <row r="2840" spans="1:19">
      <c r="A2840" s="73">
        <v>2839</v>
      </c>
      <c r="B2840" s="73" t="s">
        <v>5808</v>
      </c>
      <c r="C2840" s="73" t="s">
        <v>5809</v>
      </c>
      <c r="E2840" s="73">
        <v>3</v>
      </c>
      <c r="F2840" s="73">
        <v>50000</v>
      </c>
      <c r="G2840" s="73">
        <v>130000</v>
      </c>
      <c r="H2840" s="73">
        <v>1895</v>
      </c>
      <c r="I2840" s="73">
        <v>2</v>
      </c>
      <c r="J2840" s="73">
        <v>23</v>
      </c>
      <c r="K2840" s="73">
        <v>1898</v>
      </c>
      <c r="L2840" s="73">
        <v>8</v>
      </c>
      <c r="M2840" s="73">
        <v>13</v>
      </c>
      <c r="N2840" s="73">
        <v>1</v>
      </c>
      <c r="O2840" s="73">
        <v>5</v>
      </c>
      <c r="P2840" s="73">
        <v>189</v>
      </c>
      <c r="Q2840" s="73">
        <v>1250</v>
      </c>
      <c r="R2840" s="73">
        <v>42</v>
      </c>
      <c r="S2840" s="73">
        <v>3</v>
      </c>
    </row>
    <row r="2841" spans="1:19">
      <c r="A2841" s="73">
        <v>2840</v>
      </c>
      <c r="B2841" s="73" t="s">
        <v>5810</v>
      </c>
      <c r="C2841" s="73" t="s">
        <v>5811</v>
      </c>
      <c r="E2841" s="73">
        <v>2</v>
      </c>
      <c r="G2841" s="73">
        <v>400</v>
      </c>
      <c r="H2841" s="73">
        <v>1895</v>
      </c>
      <c r="K2841" s="73">
        <v>1896</v>
      </c>
      <c r="L2841" s="73">
        <v>1</v>
      </c>
      <c r="M2841" s="73">
        <v>19</v>
      </c>
      <c r="N2841" s="73">
        <v>7</v>
      </c>
      <c r="O2841" s="73">
        <v>5</v>
      </c>
      <c r="P2841" s="73">
        <v>189</v>
      </c>
      <c r="S2841" s="73">
        <v>1</v>
      </c>
    </row>
    <row r="2842" spans="1:19">
      <c r="A2842" s="73">
        <v>2841</v>
      </c>
      <c r="C2842" s="73" t="s">
        <v>5812</v>
      </c>
      <c r="E2842" s="73">
        <v>2</v>
      </c>
      <c r="G2842" s="73">
        <v>43</v>
      </c>
      <c r="H2842" s="73">
        <v>1895</v>
      </c>
      <c r="I2842" s="73">
        <v>1</v>
      </c>
      <c r="J2842" s="73">
        <v>29</v>
      </c>
      <c r="K2842" s="73">
        <v>1895</v>
      </c>
      <c r="L2842" s="73">
        <v>2</v>
      </c>
      <c r="M2842" s="73">
        <v>22</v>
      </c>
      <c r="N2842" s="73">
        <v>7</v>
      </c>
      <c r="O2842" s="73">
        <v>5</v>
      </c>
      <c r="P2842" s="73">
        <v>189</v>
      </c>
      <c r="Q2842" s="73">
        <v>23</v>
      </c>
      <c r="R2842" s="73">
        <v>1</v>
      </c>
      <c r="S2842" s="73">
        <v>0</v>
      </c>
    </row>
    <row r="2843" spans="1:19">
      <c r="A2843" s="73">
        <v>2842</v>
      </c>
      <c r="C2843" s="73" t="s">
        <v>5813</v>
      </c>
      <c r="E2843" s="73">
        <v>2</v>
      </c>
      <c r="H2843" s="73">
        <v>1895</v>
      </c>
      <c r="K2843" s="73">
        <v>1895</v>
      </c>
      <c r="N2843" s="73">
        <v>7</v>
      </c>
      <c r="O2843" s="73">
        <v>5</v>
      </c>
      <c r="P2843" s="73">
        <v>189</v>
      </c>
      <c r="S2843" s="73">
        <v>0</v>
      </c>
    </row>
    <row r="2844" spans="1:19">
      <c r="A2844" s="73">
        <v>2843</v>
      </c>
      <c r="C2844" s="73" t="s">
        <v>5814</v>
      </c>
      <c r="E2844" s="73">
        <v>2</v>
      </c>
      <c r="H2844" s="73">
        <v>1895</v>
      </c>
      <c r="I2844" s="73">
        <v>7</v>
      </c>
      <c r="J2844" s="73">
        <v>4</v>
      </c>
      <c r="K2844" s="73">
        <v>1895</v>
      </c>
      <c r="L2844" s="73">
        <v>10</v>
      </c>
      <c r="M2844" s="73">
        <v>18</v>
      </c>
      <c r="N2844" s="73">
        <v>7</v>
      </c>
      <c r="O2844" s="73">
        <v>5</v>
      </c>
      <c r="P2844" s="73">
        <v>189</v>
      </c>
      <c r="Q2844" s="73">
        <v>104</v>
      </c>
      <c r="R2844" s="73">
        <v>3</v>
      </c>
      <c r="S2844" s="73">
        <v>0</v>
      </c>
    </row>
    <row r="2845" spans="1:19">
      <c r="A2845" s="73">
        <v>2844</v>
      </c>
      <c r="C2845" s="73" t="s">
        <v>5815</v>
      </c>
      <c r="E2845" s="73">
        <v>2</v>
      </c>
      <c r="H2845" s="73">
        <v>1895</v>
      </c>
      <c r="K2845" s="73">
        <v>1895</v>
      </c>
      <c r="N2845" s="73">
        <v>7</v>
      </c>
      <c r="O2845" s="73">
        <v>5</v>
      </c>
      <c r="P2845" s="73">
        <v>189</v>
      </c>
      <c r="S2845" s="73">
        <v>0</v>
      </c>
    </row>
    <row r="2846" spans="1:19">
      <c r="A2846" s="73">
        <v>2845</v>
      </c>
      <c r="C2846" s="73" t="s">
        <v>5816</v>
      </c>
      <c r="H2846" s="73">
        <v>1895</v>
      </c>
      <c r="K2846" s="73">
        <v>1897</v>
      </c>
      <c r="N2846" s="73">
        <v>7</v>
      </c>
      <c r="O2846" s="73">
        <v>5</v>
      </c>
      <c r="P2846" s="73">
        <v>189</v>
      </c>
      <c r="S2846" s="73">
        <v>2</v>
      </c>
    </row>
    <row r="2847" spans="1:19">
      <c r="A2847" s="73">
        <v>2846</v>
      </c>
      <c r="C2847" s="73" t="s">
        <v>5817</v>
      </c>
      <c r="E2847" s="73">
        <v>2</v>
      </c>
      <c r="G2847" s="73">
        <v>1000</v>
      </c>
      <c r="H2847" s="73">
        <v>1895</v>
      </c>
      <c r="K2847" s="73">
        <v>1896</v>
      </c>
      <c r="N2847" s="73">
        <v>8</v>
      </c>
      <c r="O2847" s="73">
        <v>5</v>
      </c>
      <c r="P2847" s="73">
        <v>189</v>
      </c>
      <c r="S2847" s="73">
        <v>1</v>
      </c>
    </row>
    <row r="2848" spans="1:19">
      <c r="A2848" s="73">
        <v>2847</v>
      </c>
      <c r="C2848" s="73" t="s">
        <v>5818</v>
      </c>
      <c r="E2848" s="73">
        <v>3</v>
      </c>
      <c r="H2848" s="73">
        <v>1895</v>
      </c>
      <c r="I2848" s="73">
        <v>11</v>
      </c>
      <c r="K2848" s="73">
        <v>1895</v>
      </c>
      <c r="L2848" s="73">
        <v>11</v>
      </c>
      <c r="N2848" s="73">
        <v>8</v>
      </c>
      <c r="O2848" s="73">
        <v>5</v>
      </c>
      <c r="P2848" s="73">
        <v>189</v>
      </c>
      <c r="R2848" s="73">
        <v>0</v>
      </c>
      <c r="S2848" s="73">
        <v>0</v>
      </c>
    </row>
    <row r="2849" spans="1:19">
      <c r="A2849" s="73">
        <v>2848</v>
      </c>
      <c r="B2849" s="73" t="s">
        <v>5819</v>
      </c>
      <c r="C2849" s="73" t="s">
        <v>5820</v>
      </c>
      <c r="E2849" s="73">
        <v>2</v>
      </c>
      <c r="H2849" s="73">
        <v>1895</v>
      </c>
      <c r="I2849" s="73">
        <v>12</v>
      </c>
      <c r="J2849" s="73">
        <v>29</v>
      </c>
      <c r="K2849" s="73">
        <v>1896</v>
      </c>
      <c r="L2849" s="73">
        <v>1</v>
      </c>
      <c r="M2849" s="73">
        <v>2</v>
      </c>
      <c r="N2849" s="73">
        <v>8</v>
      </c>
      <c r="O2849" s="73">
        <v>5</v>
      </c>
      <c r="P2849" s="73">
        <v>189</v>
      </c>
      <c r="Q2849" s="73">
        <v>3</v>
      </c>
      <c r="R2849" s="73">
        <v>1</v>
      </c>
      <c r="S2849" s="73">
        <v>1</v>
      </c>
    </row>
    <row r="2850" spans="1:19">
      <c r="A2850" s="73">
        <v>2849</v>
      </c>
      <c r="C2850" s="73" t="s">
        <v>5821</v>
      </c>
      <c r="E2850" s="73">
        <v>2</v>
      </c>
      <c r="H2850" s="73">
        <v>1895</v>
      </c>
      <c r="K2850" s="73">
        <v>1899</v>
      </c>
      <c r="N2850" s="73">
        <v>8</v>
      </c>
      <c r="O2850" s="73">
        <v>5</v>
      </c>
      <c r="P2850" s="73">
        <v>189</v>
      </c>
      <c r="S2850" s="73">
        <v>4</v>
      </c>
    </row>
    <row r="2851" spans="1:19">
      <c r="A2851" s="73">
        <v>2850</v>
      </c>
      <c r="C2851" s="73" t="s">
        <v>5822</v>
      </c>
      <c r="E2851" s="73">
        <v>2</v>
      </c>
      <c r="H2851" s="73">
        <v>1895</v>
      </c>
      <c r="I2851" s="73">
        <v>3</v>
      </c>
      <c r="J2851" s="73">
        <v>4</v>
      </c>
      <c r="K2851" s="73">
        <v>1895</v>
      </c>
      <c r="L2851" s="73">
        <v>4</v>
      </c>
      <c r="M2851" s="73">
        <v>20</v>
      </c>
      <c r="N2851" s="73">
        <v>10</v>
      </c>
      <c r="O2851" s="73">
        <v>5</v>
      </c>
      <c r="P2851" s="73">
        <v>189</v>
      </c>
      <c r="Q2851" s="73">
        <v>46</v>
      </c>
      <c r="R2851" s="73">
        <v>1</v>
      </c>
      <c r="S2851" s="73">
        <v>0</v>
      </c>
    </row>
    <row r="2852" spans="1:19">
      <c r="A2852" s="73">
        <v>2851</v>
      </c>
      <c r="C2852" s="73" t="s">
        <v>5823</v>
      </c>
      <c r="E2852" s="73">
        <v>2</v>
      </c>
      <c r="H2852" s="73">
        <v>1895</v>
      </c>
      <c r="I2852" s="73">
        <v>12</v>
      </c>
      <c r="K2852" s="73">
        <v>1896</v>
      </c>
      <c r="L2852" s="73">
        <v>1</v>
      </c>
      <c r="N2852" s="73">
        <v>10</v>
      </c>
      <c r="O2852" s="73">
        <v>5</v>
      </c>
      <c r="P2852" s="73">
        <v>189</v>
      </c>
      <c r="R2852" s="73">
        <v>1</v>
      </c>
      <c r="S2852" s="73">
        <v>1</v>
      </c>
    </row>
    <row r="2853" spans="1:19">
      <c r="A2853" s="73">
        <v>2852</v>
      </c>
      <c r="C2853" s="73" t="s">
        <v>5824</v>
      </c>
      <c r="E2853" s="73">
        <v>2</v>
      </c>
      <c r="H2853" s="73">
        <v>1895</v>
      </c>
      <c r="K2853" s="73">
        <v>1895</v>
      </c>
      <c r="N2853" s="73">
        <v>9</v>
      </c>
      <c r="O2853" s="73">
        <v>5</v>
      </c>
      <c r="P2853" s="73">
        <v>189</v>
      </c>
      <c r="S2853" s="73">
        <v>0</v>
      </c>
    </row>
    <row r="2854" spans="1:19">
      <c r="A2854" s="73">
        <v>2853</v>
      </c>
      <c r="C2854" s="73" t="s">
        <v>5825</v>
      </c>
      <c r="E2854" s="73">
        <v>2</v>
      </c>
      <c r="H2854" s="73">
        <v>1895</v>
      </c>
      <c r="I2854" s="73">
        <v>10</v>
      </c>
      <c r="J2854" s="73">
        <v>8</v>
      </c>
      <c r="K2854" s="73">
        <v>1895</v>
      </c>
      <c r="L2854" s="73">
        <v>10</v>
      </c>
      <c r="M2854" s="73">
        <v>8</v>
      </c>
      <c r="N2854" s="73">
        <v>12</v>
      </c>
      <c r="O2854" s="73">
        <v>5</v>
      </c>
      <c r="P2854" s="73">
        <v>189</v>
      </c>
      <c r="Q2854" s="73">
        <v>0</v>
      </c>
      <c r="R2854" s="73">
        <v>0</v>
      </c>
      <c r="S2854" s="73">
        <v>0</v>
      </c>
    </row>
    <row r="2855" spans="1:19">
      <c r="A2855" s="73">
        <v>2854</v>
      </c>
      <c r="C2855" s="73" t="s">
        <v>5826</v>
      </c>
      <c r="E2855" s="73">
        <v>2</v>
      </c>
      <c r="F2855" s="73">
        <v>5000</v>
      </c>
      <c r="G2855" s="73">
        <v>5000</v>
      </c>
      <c r="H2855" s="73">
        <v>1896</v>
      </c>
      <c r="I2855" s="73">
        <v>10</v>
      </c>
      <c r="J2855" s="73">
        <v>1</v>
      </c>
      <c r="K2855" s="73">
        <v>1897</v>
      </c>
      <c r="L2855" s="73">
        <v>10</v>
      </c>
      <c r="M2855" s="73">
        <v>5</v>
      </c>
      <c r="N2855" s="73">
        <v>2</v>
      </c>
      <c r="O2855" s="73">
        <v>5</v>
      </c>
      <c r="P2855" s="73">
        <v>189</v>
      </c>
      <c r="Q2855" s="73">
        <v>364</v>
      </c>
      <c r="R2855" s="73">
        <v>12</v>
      </c>
      <c r="S2855" s="73">
        <v>1</v>
      </c>
    </row>
    <row r="2856" spans="1:19">
      <c r="A2856" s="73">
        <v>2855</v>
      </c>
      <c r="B2856" s="73" t="s">
        <v>5827</v>
      </c>
      <c r="C2856" s="73" t="s">
        <v>5828</v>
      </c>
      <c r="E2856" s="73">
        <v>4</v>
      </c>
      <c r="F2856" s="73">
        <v>1000</v>
      </c>
      <c r="G2856" s="73">
        <v>1000</v>
      </c>
      <c r="H2856" s="73">
        <v>1896</v>
      </c>
      <c r="I2856" s="73">
        <v>2</v>
      </c>
      <c r="K2856" s="73">
        <v>1898</v>
      </c>
      <c r="L2856" s="73">
        <v>12</v>
      </c>
      <c r="N2856" s="73">
        <v>4</v>
      </c>
      <c r="O2856" s="73">
        <v>5</v>
      </c>
      <c r="P2856" s="73">
        <v>189</v>
      </c>
      <c r="R2856" s="73">
        <v>34</v>
      </c>
      <c r="S2856" s="73">
        <v>2</v>
      </c>
    </row>
    <row r="2857" spans="1:19">
      <c r="A2857" s="73">
        <v>2856</v>
      </c>
      <c r="B2857" s="73" t="s">
        <v>5829</v>
      </c>
      <c r="C2857" s="73" t="s">
        <v>5830</v>
      </c>
      <c r="E2857" s="73">
        <v>2</v>
      </c>
      <c r="F2857" s="73">
        <v>1000</v>
      </c>
      <c r="G2857" s="73">
        <v>1000</v>
      </c>
      <c r="H2857" s="73">
        <v>1896</v>
      </c>
      <c r="K2857" s="73">
        <v>1896</v>
      </c>
      <c r="N2857" s="73">
        <v>5</v>
      </c>
      <c r="O2857" s="73">
        <v>5</v>
      </c>
      <c r="P2857" s="73">
        <v>189</v>
      </c>
      <c r="S2857" s="73">
        <v>0</v>
      </c>
    </row>
    <row r="2858" spans="1:19">
      <c r="A2858" s="73">
        <v>2857</v>
      </c>
      <c r="B2858" s="73" t="s">
        <v>5831</v>
      </c>
      <c r="C2858" s="73" t="s">
        <v>5832</v>
      </c>
      <c r="E2858" s="73">
        <v>4</v>
      </c>
      <c r="F2858" s="73">
        <v>16000</v>
      </c>
      <c r="G2858" s="73">
        <v>16000</v>
      </c>
      <c r="H2858" s="73">
        <v>1896</v>
      </c>
      <c r="I2858" s="73">
        <v>3</v>
      </c>
      <c r="J2858" s="73">
        <v>16</v>
      </c>
      <c r="K2858" s="73">
        <v>1899</v>
      </c>
      <c r="L2858" s="73">
        <v>11</v>
      </c>
      <c r="M2858" s="73">
        <v>24</v>
      </c>
      <c r="N2858" s="73">
        <v>6</v>
      </c>
      <c r="O2858" s="73">
        <v>5</v>
      </c>
      <c r="P2858" s="73">
        <v>189</v>
      </c>
      <c r="Q2858" s="73">
        <v>1328</v>
      </c>
      <c r="R2858" s="73">
        <v>44</v>
      </c>
      <c r="S2858" s="73">
        <v>3</v>
      </c>
    </row>
    <row r="2859" spans="1:19">
      <c r="A2859" s="73">
        <v>2858</v>
      </c>
      <c r="C2859" s="73" t="s">
        <v>5833</v>
      </c>
      <c r="E2859" s="73">
        <v>3</v>
      </c>
      <c r="G2859" s="73">
        <v>1000</v>
      </c>
      <c r="H2859" s="73">
        <v>1896</v>
      </c>
      <c r="I2859" s="73">
        <v>3</v>
      </c>
      <c r="K2859" s="73">
        <v>1899</v>
      </c>
      <c r="N2859" s="73">
        <v>8</v>
      </c>
      <c r="O2859" s="73">
        <v>5</v>
      </c>
      <c r="P2859" s="73">
        <v>189</v>
      </c>
      <c r="S2859" s="73">
        <v>3</v>
      </c>
    </row>
    <row r="2860" spans="1:19">
      <c r="A2860" s="73">
        <v>2859</v>
      </c>
      <c r="C2860" s="73" t="s">
        <v>5834</v>
      </c>
      <c r="E2860" s="73">
        <v>5</v>
      </c>
      <c r="H2860" s="73">
        <v>1896</v>
      </c>
      <c r="I2860" s="73">
        <v>3</v>
      </c>
      <c r="K2860" s="73">
        <v>1896</v>
      </c>
      <c r="N2860" s="73">
        <v>8</v>
      </c>
      <c r="O2860" s="73">
        <v>5</v>
      </c>
      <c r="P2860" s="73">
        <v>189</v>
      </c>
      <c r="S2860" s="73">
        <v>0</v>
      </c>
    </row>
    <row r="2861" spans="1:19">
      <c r="A2861" s="73">
        <v>2860</v>
      </c>
      <c r="C2861" s="73" t="s">
        <v>5835</v>
      </c>
      <c r="E2861" s="73">
        <v>2</v>
      </c>
      <c r="H2861" s="73">
        <v>1896</v>
      </c>
      <c r="I2861" s="73">
        <v>8</v>
      </c>
      <c r="J2861" s="73">
        <v>26</v>
      </c>
      <c r="K2861" s="73">
        <v>1896</v>
      </c>
      <c r="L2861" s="73">
        <v>8</v>
      </c>
      <c r="M2861" s="73">
        <v>26</v>
      </c>
      <c r="N2861" s="73">
        <v>8</v>
      </c>
      <c r="O2861" s="73">
        <v>5</v>
      </c>
      <c r="P2861" s="73">
        <v>189</v>
      </c>
      <c r="Q2861" s="73">
        <v>0</v>
      </c>
      <c r="R2861" s="73">
        <v>0</v>
      </c>
      <c r="S2861" s="73">
        <v>0</v>
      </c>
    </row>
    <row r="2862" spans="1:19">
      <c r="A2862" s="73">
        <v>2861</v>
      </c>
      <c r="C2862" s="73" t="s">
        <v>5836</v>
      </c>
      <c r="E2862" s="73">
        <v>3</v>
      </c>
      <c r="H2862" s="73">
        <v>1896</v>
      </c>
      <c r="K2862" s="73">
        <v>1896</v>
      </c>
      <c r="N2862" s="73">
        <v>8</v>
      </c>
      <c r="O2862" s="73">
        <v>5</v>
      </c>
      <c r="P2862" s="73">
        <v>189</v>
      </c>
      <c r="S2862" s="73">
        <v>0</v>
      </c>
    </row>
    <row r="2863" spans="1:19">
      <c r="A2863" s="73">
        <v>2862</v>
      </c>
      <c r="C2863" s="73" t="s">
        <v>5837</v>
      </c>
      <c r="E2863" s="73">
        <v>2</v>
      </c>
      <c r="H2863" s="73">
        <v>1896</v>
      </c>
      <c r="K2863" s="73">
        <v>1896</v>
      </c>
      <c r="N2863" s="73">
        <v>9</v>
      </c>
      <c r="O2863" s="73">
        <v>5</v>
      </c>
      <c r="P2863" s="73">
        <v>189</v>
      </c>
      <c r="S2863" s="73">
        <v>0</v>
      </c>
    </row>
    <row r="2864" spans="1:19">
      <c r="A2864" s="73">
        <v>2863</v>
      </c>
      <c r="C2864" s="73" t="s">
        <v>5838</v>
      </c>
      <c r="E2864" s="73">
        <v>2</v>
      </c>
      <c r="H2864" s="73">
        <v>1896</v>
      </c>
      <c r="K2864" s="73">
        <v>1896</v>
      </c>
      <c r="N2864" s="73">
        <v>11</v>
      </c>
      <c r="O2864" s="73">
        <v>5</v>
      </c>
      <c r="P2864" s="73">
        <v>189</v>
      </c>
      <c r="S2864" s="73">
        <v>0</v>
      </c>
    </row>
    <row r="2865" spans="1:19">
      <c r="A2865" s="73">
        <v>2864</v>
      </c>
      <c r="B2865" s="73" t="s">
        <v>5839</v>
      </c>
      <c r="C2865" s="73" t="s">
        <v>5840</v>
      </c>
      <c r="E2865" s="73">
        <v>2</v>
      </c>
      <c r="F2865" s="73">
        <v>2000</v>
      </c>
      <c r="G2865" s="73">
        <v>2000</v>
      </c>
      <c r="H2865" s="73">
        <v>1896</v>
      </c>
      <c r="I2865" s="73">
        <v>8</v>
      </c>
      <c r="J2865" s="73">
        <v>26</v>
      </c>
      <c r="K2865" s="73">
        <v>1898</v>
      </c>
      <c r="L2865" s="73">
        <v>8</v>
      </c>
      <c r="M2865" s="73">
        <v>13</v>
      </c>
      <c r="N2865" s="73">
        <v>11</v>
      </c>
      <c r="O2865" s="73">
        <v>5</v>
      </c>
      <c r="P2865" s="73">
        <v>189</v>
      </c>
      <c r="Q2865" s="73">
        <v>707</v>
      </c>
      <c r="R2865" s="73">
        <v>24</v>
      </c>
      <c r="S2865" s="73">
        <v>2</v>
      </c>
    </row>
    <row r="2866" spans="1:19">
      <c r="A2866" s="73">
        <v>2865</v>
      </c>
      <c r="B2866" s="73" t="s">
        <v>5841</v>
      </c>
      <c r="C2866" s="73" t="s">
        <v>5842</v>
      </c>
      <c r="E2866" s="73">
        <v>2</v>
      </c>
      <c r="H2866" s="73">
        <v>1897</v>
      </c>
      <c r="I2866" s="73">
        <v>3</v>
      </c>
      <c r="J2866" s="73">
        <v>20</v>
      </c>
      <c r="K2866" s="73">
        <v>1897</v>
      </c>
      <c r="L2866" s="73">
        <v>4</v>
      </c>
      <c r="M2866" s="73">
        <v>29</v>
      </c>
      <c r="N2866" s="73">
        <v>1</v>
      </c>
      <c r="O2866" s="73">
        <v>5</v>
      </c>
      <c r="P2866" s="73">
        <v>189</v>
      </c>
      <c r="Q2866" s="73">
        <v>39</v>
      </c>
      <c r="R2866" s="73">
        <v>1</v>
      </c>
      <c r="S2866" s="73">
        <v>0</v>
      </c>
    </row>
    <row r="2867" spans="1:19">
      <c r="A2867" s="73">
        <v>2866</v>
      </c>
      <c r="C2867" s="73" t="s">
        <v>5843</v>
      </c>
      <c r="E2867" s="73">
        <v>2</v>
      </c>
      <c r="H2867" s="73">
        <v>1897</v>
      </c>
      <c r="K2867" s="73">
        <v>1897</v>
      </c>
      <c r="N2867" s="73">
        <v>2</v>
      </c>
      <c r="O2867" s="73">
        <v>5</v>
      </c>
      <c r="P2867" s="73">
        <v>189</v>
      </c>
      <c r="S2867" s="73">
        <v>0</v>
      </c>
    </row>
    <row r="2868" spans="1:19">
      <c r="A2868" s="73">
        <v>2867</v>
      </c>
      <c r="B2868" s="73" t="s">
        <v>5844</v>
      </c>
      <c r="C2868" s="73" t="s">
        <v>5845</v>
      </c>
      <c r="E2868" s="73">
        <v>2</v>
      </c>
      <c r="F2868" s="73">
        <v>2000</v>
      </c>
      <c r="G2868" s="73">
        <v>2000</v>
      </c>
      <c r="H2868" s="73">
        <v>1897</v>
      </c>
      <c r="I2868" s="73">
        <v>4</v>
      </c>
      <c r="J2868" s="73">
        <v>17</v>
      </c>
      <c r="K2868" s="73">
        <v>1897</v>
      </c>
      <c r="L2868" s="73">
        <v>5</v>
      </c>
      <c r="M2868" s="73">
        <v>19</v>
      </c>
      <c r="N2868" s="73">
        <v>4</v>
      </c>
      <c r="O2868" s="73">
        <v>5</v>
      </c>
      <c r="P2868" s="73">
        <v>189</v>
      </c>
      <c r="Q2868" s="73">
        <v>32</v>
      </c>
      <c r="R2868" s="73">
        <v>1</v>
      </c>
      <c r="S2868" s="73">
        <v>0</v>
      </c>
    </row>
    <row r="2869" spans="1:19">
      <c r="A2869" s="73">
        <v>2868</v>
      </c>
      <c r="B2869" s="73" t="s">
        <v>5846</v>
      </c>
      <c r="C2869" s="73" t="s">
        <v>5847</v>
      </c>
      <c r="E2869" s="73">
        <v>2</v>
      </c>
      <c r="F2869" s="73">
        <v>1000</v>
      </c>
      <c r="G2869" s="73">
        <v>1500</v>
      </c>
      <c r="H2869" s="73">
        <v>1897</v>
      </c>
      <c r="I2869" s="73">
        <v>1</v>
      </c>
      <c r="J2869" s="73">
        <v>4</v>
      </c>
      <c r="K2869" s="73">
        <v>1897</v>
      </c>
      <c r="L2869" s="73">
        <v>2</v>
      </c>
      <c r="M2869" s="73">
        <v>18</v>
      </c>
      <c r="N2869" s="73">
        <v>7</v>
      </c>
      <c r="O2869" s="73">
        <v>5</v>
      </c>
      <c r="P2869" s="73">
        <v>189</v>
      </c>
      <c r="Q2869" s="73">
        <v>44</v>
      </c>
      <c r="R2869" s="73">
        <v>1</v>
      </c>
      <c r="S2869" s="73">
        <v>0</v>
      </c>
    </row>
    <row r="2870" spans="1:19">
      <c r="A2870" s="73">
        <v>2869</v>
      </c>
      <c r="C2870" s="73" t="s">
        <v>5848</v>
      </c>
      <c r="E2870" s="73">
        <v>2</v>
      </c>
      <c r="H2870" s="73">
        <v>1897</v>
      </c>
      <c r="K2870" s="73">
        <v>1897</v>
      </c>
      <c r="N2870" s="73">
        <v>7</v>
      </c>
      <c r="O2870" s="73">
        <v>5</v>
      </c>
      <c r="P2870" s="73">
        <v>189</v>
      </c>
      <c r="S2870" s="73">
        <v>0</v>
      </c>
    </row>
    <row r="2871" spans="1:19">
      <c r="A2871" s="73">
        <v>2870</v>
      </c>
      <c r="B2871" s="73" t="s">
        <v>5849</v>
      </c>
      <c r="C2871" s="73" t="s">
        <v>5850</v>
      </c>
      <c r="E2871" s="73">
        <v>2</v>
      </c>
      <c r="H2871" s="73">
        <v>1897</v>
      </c>
      <c r="K2871" s="73">
        <v>1900</v>
      </c>
      <c r="N2871" s="73">
        <v>8</v>
      </c>
      <c r="O2871" s="73">
        <v>5</v>
      </c>
      <c r="P2871" s="73">
        <v>189</v>
      </c>
      <c r="S2871" s="73">
        <v>3</v>
      </c>
    </row>
    <row r="2872" spans="1:19">
      <c r="A2872" s="73">
        <v>2871</v>
      </c>
      <c r="C2872" s="73" t="s">
        <v>5851</v>
      </c>
      <c r="E2872" s="73">
        <v>3</v>
      </c>
      <c r="H2872" s="73">
        <v>1897</v>
      </c>
      <c r="I2872" s="73">
        <v>6</v>
      </c>
      <c r="K2872" s="73">
        <v>1897</v>
      </c>
      <c r="L2872" s="73">
        <v>12</v>
      </c>
      <c r="N2872" s="73">
        <v>8</v>
      </c>
      <c r="O2872" s="73">
        <v>5</v>
      </c>
      <c r="P2872" s="73">
        <v>189</v>
      </c>
      <c r="R2872" s="73">
        <v>6</v>
      </c>
      <c r="S2872" s="73">
        <v>0</v>
      </c>
    </row>
    <row r="2873" spans="1:19">
      <c r="A2873" s="73">
        <v>2872</v>
      </c>
      <c r="C2873" s="73" t="s">
        <v>5852</v>
      </c>
      <c r="E2873" s="73">
        <v>2</v>
      </c>
      <c r="H2873" s="73">
        <v>1897</v>
      </c>
      <c r="K2873" s="73">
        <v>1897</v>
      </c>
      <c r="N2873" s="73">
        <v>7</v>
      </c>
      <c r="O2873" s="73">
        <v>5</v>
      </c>
      <c r="P2873" s="73">
        <v>189</v>
      </c>
      <c r="S2873" s="73">
        <v>0</v>
      </c>
    </row>
    <row r="2874" spans="1:19">
      <c r="A2874" s="73">
        <v>2873</v>
      </c>
      <c r="C2874" s="73" t="s">
        <v>5853</v>
      </c>
      <c r="E2874" s="73">
        <v>2</v>
      </c>
      <c r="H2874" s="73">
        <v>1897</v>
      </c>
      <c r="I2874" s="73">
        <v>2</v>
      </c>
      <c r="J2874" s="73">
        <v>14</v>
      </c>
      <c r="K2874" s="73">
        <v>1899</v>
      </c>
      <c r="N2874" s="73">
        <v>8</v>
      </c>
      <c r="O2874" s="73">
        <v>5</v>
      </c>
      <c r="P2874" s="73">
        <v>189</v>
      </c>
      <c r="S2874" s="73">
        <v>2</v>
      </c>
    </row>
    <row r="2875" spans="1:19">
      <c r="A2875" s="73">
        <v>2874</v>
      </c>
      <c r="B2875" s="73" t="s">
        <v>5854</v>
      </c>
      <c r="C2875" s="73" t="s">
        <v>5855</v>
      </c>
      <c r="E2875" s="73">
        <v>2</v>
      </c>
      <c r="G2875" s="73">
        <v>1500</v>
      </c>
      <c r="H2875" s="73">
        <v>1897</v>
      </c>
      <c r="I2875" s="73">
        <v>6</v>
      </c>
      <c r="K2875" s="73">
        <v>1901</v>
      </c>
      <c r="N2875" s="73">
        <v>8</v>
      </c>
      <c r="O2875" s="73">
        <v>5</v>
      </c>
      <c r="P2875" s="73">
        <v>189</v>
      </c>
      <c r="S2875" s="73">
        <v>4</v>
      </c>
    </row>
    <row r="2876" spans="1:19">
      <c r="A2876" s="73">
        <v>2875</v>
      </c>
      <c r="C2876" s="73" t="s">
        <v>5856</v>
      </c>
      <c r="E2876" s="73">
        <v>2</v>
      </c>
      <c r="H2876" s="73">
        <v>1897</v>
      </c>
      <c r="K2876" s="73">
        <v>1897</v>
      </c>
      <c r="N2876" s="73">
        <v>8</v>
      </c>
      <c r="O2876" s="73">
        <v>5</v>
      </c>
      <c r="P2876" s="73">
        <v>189</v>
      </c>
      <c r="S2876" s="73">
        <v>0</v>
      </c>
    </row>
    <row r="2877" spans="1:19">
      <c r="A2877" s="73">
        <v>2876</v>
      </c>
      <c r="C2877" s="73" t="s">
        <v>5857</v>
      </c>
      <c r="E2877" s="73">
        <v>2</v>
      </c>
      <c r="H2877" s="73">
        <v>1897</v>
      </c>
      <c r="K2877" s="73">
        <v>1898</v>
      </c>
      <c r="N2877" s="73">
        <v>8</v>
      </c>
      <c r="O2877" s="73">
        <v>5</v>
      </c>
      <c r="P2877" s="73">
        <v>189</v>
      </c>
      <c r="S2877" s="73">
        <v>1</v>
      </c>
    </row>
    <row r="2878" spans="1:19">
      <c r="A2878" s="73">
        <v>2877</v>
      </c>
      <c r="C2878" s="73" t="s">
        <v>5858</v>
      </c>
      <c r="E2878" s="73">
        <v>2</v>
      </c>
      <c r="H2878" s="73">
        <v>1897</v>
      </c>
      <c r="K2878" s="73">
        <v>1900</v>
      </c>
      <c r="N2878" s="73">
        <v>8</v>
      </c>
      <c r="O2878" s="73">
        <v>5</v>
      </c>
      <c r="P2878" s="73">
        <v>189</v>
      </c>
      <c r="S2878" s="73">
        <v>3</v>
      </c>
    </row>
    <row r="2879" spans="1:19">
      <c r="A2879" s="73">
        <v>2878</v>
      </c>
      <c r="C2879" s="73" t="s">
        <v>5859</v>
      </c>
      <c r="E2879" s="73">
        <v>2</v>
      </c>
      <c r="H2879" s="73">
        <v>1897</v>
      </c>
      <c r="K2879" s="73">
        <v>1899</v>
      </c>
      <c r="N2879" s="73">
        <v>8</v>
      </c>
      <c r="O2879" s="73">
        <v>5</v>
      </c>
      <c r="P2879" s="73">
        <v>189</v>
      </c>
      <c r="S2879" s="73">
        <v>2</v>
      </c>
    </row>
    <row r="2880" spans="1:19">
      <c r="A2880" s="73">
        <v>2879</v>
      </c>
      <c r="B2880" s="73" t="s">
        <v>5860</v>
      </c>
      <c r="C2880" s="73" t="s">
        <v>5861</v>
      </c>
      <c r="E2880" s="73">
        <v>2</v>
      </c>
      <c r="F2880" s="73">
        <v>1000</v>
      </c>
      <c r="G2880" s="73">
        <v>1000</v>
      </c>
      <c r="H2880" s="73">
        <v>1897</v>
      </c>
      <c r="I2880" s="73">
        <v>8</v>
      </c>
      <c r="K2880" s="73">
        <v>1898</v>
      </c>
      <c r="L2880" s="73">
        <v>4</v>
      </c>
      <c r="N2880" s="73">
        <v>10</v>
      </c>
      <c r="O2880" s="73">
        <v>5</v>
      </c>
      <c r="P2880" s="73">
        <v>189</v>
      </c>
      <c r="R2880" s="73">
        <v>8</v>
      </c>
      <c r="S2880" s="73">
        <v>1</v>
      </c>
    </row>
    <row r="2881" spans="1:19">
      <c r="A2881" s="73">
        <v>2880</v>
      </c>
      <c r="C2881" s="73" t="s">
        <v>5862</v>
      </c>
      <c r="E2881" s="73">
        <v>2</v>
      </c>
      <c r="H2881" s="73">
        <v>1898</v>
      </c>
      <c r="K2881" s="73">
        <v>1899</v>
      </c>
      <c r="N2881" s="73">
        <v>2</v>
      </c>
      <c r="O2881" s="73">
        <v>5</v>
      </c>
      <c r="P2881" s="73">
        <v>189</v>
      </c>
      <c r="S2881" s="73">
        <v>1</v>
      </c>
    </row>
    <row r="2882" spans="1:19">
      <c r="A2882" s="73">
        <v>2881</v>
      </c>
      <c r="B2882" s="73" t="s">
        <v>5863</v>
      </c>
      <c r="C2882" s="73" t="s">
        <v>5864</v>
      </c>
      <c r="E2882" s="73">
        <v>2</v>
      </c>
      <c r="F2882" s="73">
        <v>10000</v>
      </c>
      <c r="G2882" s="73">
        <v>200000</v>
      </c>
      <c r="H2882" s="73">
        <v>1898</v>
      </c>
      <c r="I2882" s="73">
        <v>4</v>
      </c>
      <c r="J2882" s="73">
        <v>25</v>
      </c>
      <c r="K2882" s="73">
        <v>1898</v>
      </c>
      <c r="L2882" s="73">
        <v>8</v>
      </c>
      <c r="M2882" s="73">
        <v>13</v>
      </c>
      <c r="N2882" s="73">
        <v>11</v>
      </c>
      <c r="O2882" s="73">
        <v>5</v>
      </c>
      <c r="P2882" s="73">
        <v>189</v>
      </c>
      <c r="Q2882" s="73">
        <v>108</v>
      </c>
      <c r="R2882" s="73">
        <v>4</v>
      </c>
      <c r="S2882" s="73">
        <v>0</v>
      </c>
    </row>
    <row r="2883" spans="1:19">
      <c r="A2883" s="73">
        <v>2882</v>
      </c>
      <c r="C2883" s="73" t="s">
        <v>5865</v>
      </c>
      <c r="E2883" s="73">
        <v>2</v>
      </c>
      <c r="H2883" s="73">
        <v>1898</v>
      </c>
      <c r="I2883" s="73">
        <v>5</v>
      </c>
      <c r="J2883" s="73">
        <v>3</v>
      </c>
      <c r="K2883" s="73">
        <v>1898</v>
      </c>
      <c r="L2883" s="73">
        <v>5</v>
      </c>
      <c r="M2883" s="73">
        <v>8</v>
      </c>
      <c r="N2883" s="73">
        <v>3</v>
      </c>
      <c r="O2883" s="73">
        <v>5</v>
      </c>
      <c r="P2883" s="73">
        <v>189</v>
      </c>
      <c r="Q2883" s="73">
        <v>5</v>
      </c>
      <c r="R2883" s="73">
        <v>0</v>
      </c>
      <c r="S2883" s="73">
        <v>0</v>
      </c>
    </row>
    <row r="2884" spans="1:19">
      <c r="A2884" s="73">
        <v>2883</v>
      </c>
      <c r="C2884" s="73" t="s">
        <v>5866</v>
      </c>
      <c r="E2884" s="73">
        <v>2</v>
      </c>
      <c r="H2884" s="73">
        <v>1898</v>
      </c>
      <c r="K2884" s="73">
        <v>1898</v>
      </c>
      <c r="N2884" s="73">
        <v>9</v>
      </c>
      <c r="O2884" s="73">
        <v>5</v>
      </c>
      <c r="P2884" s="73">
        <v>189</v>
      </c>
      <c r="S2884" s="73">
        <v>0</v>
      </c>
    </row>
    <row r="2885" spans="1:19">
      <c r="A2885" s="73">
        <v>2884</v>
      </c>
      <c r="B2885" s="73" t="s">
        <v>5867</v>
      </c>
      <c r="C2885" s="73" t="s">
        <v>5868</v>
      </c>
      <c r="E2885" s="73">
        <v>3</v>
      </c>
      <c r="F2885" s="73">
        <v>2000</v>
      </c>
      <c r="G2885" s="73">
        <v>2000</v>
      </c>
      <c r="H2885" s="73">
        <v>1898</v>
      </c>
      <c r="I2885" s="73">
        <v>2</v>
      </c>
      <c r="K2885" s="73">
        <v>1898</v>
      </c>
      <c r="L2885" s="73">
        <v>5</v>
      </c>
      <c r="N2885" s="73">
        <v>7</v>
      </c>
      <c r="O2885" s="73">
        <v>5</v>
      </c>
      <c r="P2885" s="73">
        <v>189</v>
      </c>
      <c r="R2885" s="73">
        <v>3</v>
      </c>
      <c r="S2885" s="73">
        <v>0</v>
      </c>
    </row>
    <row r="2886" spans="1:19">
      <c r="A2886" s="73">
        <v>2885</v>
      </c>
      <c r="B2886" s="73" t="s">
        <v>5869</v>
      </c>
      <c r="C2886" s="73" t="s">
        <v>5870</v>
      </c>
      <c r="E2886" s="73">
        <v>2</v>
      </c>
      <c r="H2886" s="73">
        <v>1898</v>
      </c>
      <c r="K2886" s="73">
        <v>1898</v>
      </c>
      <c r="N2886" s="73">
        <v>7</v>
      </c>
      <c r="O2886" s="73">
        <v>5</v>
      </c>
      <c r="P2886" s="73">
        <v>189</v>
      </c>
      <c r="S2886" s="73">
        <v>0</v>
      </c>
    </row>
    <row r="2887" spans="1:19">
      <c r="A2887" s="73">
        <v>2886</v>
      </c>
      <c r="C2887" s="73" t="s">
        <v>5871</v>
      </c>
      <c r="E2887" s="73">
        <v>2</v>
      </c>
      <c r="H2887" s="73">
        <v>1898</v>
      </c>
      <c r="K2887" s="73">
        <v>1898</v>
      </c>
      <c r="N2887" s="73">
        <v>7</v>
      </c>
      <c r="O2887" s="73">
        <v>5</v>
      </c>
      <c r="P2887" s="73">
        <v>189</v>
      </c>
      <c r="S2887" s="73">
        <v>0</v>
      </c>
    </row>
    <row r="2888" spans="1:19">
      <c r="A2888" s="73">
        <v>2887</v>
      </c>
      <c r="C2888" s="73" t="s">
        <v>5872</v>
      </c>
      <c r="E2888" s="73">
        <v>2</v>
      </c>
      <c r="H2888" s="73">
        <v>1898</v>
      </c>
      <c r="K2888" s="73">
        <v>1898</v>
      </c>
      <c r="N2888" s="73">
        <v>7</v>
      </c>
      <c r="O2888" s="73">
        <v>5</v>
      </c>
      <c r="P2888" s="73">
        <v>189</v>
      </c>
      <c r="S2888" s="73">
        <v>0</v>
      </c>
    </row>
    <row r="2889" spans="1:19">
      <c r="A2889" s="73">
        <v>2888</v>
      </c>
      <c r="C2889" s="73" t="s">
        <v>5873</v>
      </c>
      <c r="E2889" s="73">
        <v>2</v>
      </c>
      <c r="H2889" s="73">
        <v>1898</v>
      </c>
      <c r="K2889" s="73">
        <v>1898</v>
      </c>
      <c r="N2889" s="73">
        <v>7</v>
      </c>
      <c r="O2889" s="73">
        <v>5</v>
      </c>
      <c r="P2889" s="73">
        <v>189</v>
      </c>
      <c r="S2889" s="73">
        <v>0</v>
      </c>
    </row>
    <row r="2890" spans="1:19">
      <c r="A2890" s="73">
        <v>2889</v>
      </c>
      <c r="C2890" s="73" t="s">
        <v>5874</v>
      </c>
      <c r="E2890" s="73">
        <v>2</v>
      </c>
      <c r="H2890" s="73">
        <v>1898</v>
      </c>
      <c r="K2890" s="73">
        <v>1900</v>
      </c>
      <c r="N2890" s="73">
        <v>8</v>
      </c>
      <c r="O2890" s="73">
        <v>5</v>
      </c>
      <c r="P2890" s="73">
        <v>189</v>
      </c>
      <c r="S2890" s="73">
        <v>2</v>
      </c>
    </row>
    <row r="2891" spans="1:19">
      <c r="A2891" s="73">
        <v>2890</v>
      </c>
      <c r="C2891" s="73" t="s">
        <v>5875</v>
      </c>
      <c r="E2891" s="73">
        <v>2</v>
      </c>
      <c r="H2891" s="73">
        <v>1898</v>
      </c>
      <c r="I2891" s="73">
        <v>1</v>
      </c>
      <c r="K2891" s="73">
        <v>1898</v>
      </c>
      <c r="L2891" s="73">
        <v>1</v>
      </c>
      <c r="N2891" s="73">
        <v>8</v>
      </c>
      <c r="O2891" s="73">
        <v>5</v>
      </c>
      <c r="P2891" s="73">
        <v>189</v>
      </c>
      <c r="R2891" s="73">
        <v>0</v>
      </c>
      <c r="S2891" s="73">
        <v>0</v>
      </c>
    </row>
    <row r="2892" spans="1:19">
      <c r="A2892" s="73">
        <v>2891</v>
      </c>
      <c r="C2892" s="73" t="s">
        <v>5876</v>
      </c>
      <c r="E2892" s="73">
        <v>3</v>
      </c>
      <c r="H2892" s="73">
        <v>1898</v>
      </c>
      <c r="K2892" s="73">
        <v>1898</v>
      </c>
      <c r="N2892" s="73">
        <v>8</v>
      </c>
      <c r="O2892" s="73">
        <v>5</v>
      </c>
      <c r="P2892" s="73">
        <v>189</v>
      </c>
      <c r="S2892" s="73">
        <v>0</v>
      </c>
    </row>
    <row r="2893" spans="1:19">
      <c r="A2893" s="73">
        <v>2892</v>
      </c>
      <c r="C2893" s="73" t="s">
        <v>5877</v>
      </c>
      <c r="E2893" s="73">
        <v>2</v>
      </c>
      <c r="H2893" s="73">
        <v>1898</v>
      </c>
      <c r="K2893" s="73">
        <v>1898</v>
      </c>
      <c r="N2893" s="73">
        <v>12</v>
      </c>
      <c r="O2893" s="73">
        <v>5</v>
      </c>
      <c r="P2893" s="73">
        <v>189</v>
      </c>
      <c r="S2893" s="73">
        <v>0</v>
      </c>
    </row>
    <row r="2894" spans="1:19">
      <c r="A2894" s="73">
        <v>2893</v>
      </c>
      <c r="C2894" s="73" t="s">
        <v>5878</v>
      </c>
      <c r="E2894" s="73">
        <v>2</v>
      </c>
      <c r="H2894" s="73">
        <v>1898</v>
      </c>
      <c r="K2894" s="73">
        <v>1898</v>
      </c>
      <c r="N2894" s="73">
        <v>12</v>
      </c>
      <c r="O2894" s="73">
        <v>5</v>
      </c>
      <c r="P2894" s="73">
        <v>189</v>
      </c>
      <c r="S2894" s="73">
        <v>0</v>
      </c>
    </row>
    <row r="2895" spans="1:19">
      <c r="A2895" s="73">
        <v>2894</v>
      </c>
      <c r="C2895" s="73" t="s">
        <v>5879</v>
      </c>
      <c r="E2895" s="73">
        <v>2</v>
      </c>
      <c r="H2895" s="73">
        <v>1898</v>
      </c>
      <c r="I2895" s="73">
        <v>9</v>
      </c>
      <c r="J2895" s="73">
        <v>21</v>
      </c>
      <c r="K2895" s="73">
        <v>1898</v>
      </c>
      <c r="L2895" s="73">
        <v>9</v>
      </c>
      <c r="M2895" s="73">
        <v>21</v>
      </c>
      <c r="N2895" s="73">
        <v>12</v>
      </c>
      <c r="O2895" s="73">
        <v>5</v>
      </c>
      <c r="P2895" s="73">
        <v>189</v>
      </c>
      <c r="Q2895" s="73">
        <v>0</v>
      </c>
      <c r="R2895" s="73">
        <v>0</v>
      </c>
      <c r="S2895" s="73">
        <v>0</v>
      </c>
    </row>
    <row r="2896" spans="1:19">
      <c r="A2896" s="73">
        <v>2895</v>
      </c>
      <c r="B2896" s="73" t="s">
        <v>5880</v>
      </c>
      <c r="C2896" s="73" t="s">
        <v>5881</v>
      </c>
      <c r="E2896" s="73">
        <v>2</v>
      </c>
      <c r="F2896" s="73">
        <v>75000</v>
      </c>
      <c r="G2896" s="73">
        <v>150000</v>
      </c>
      <c r="H2896" s="73">
        <v>1899</v>
      </c>
      <c r="I2896" s="73">
        <v>7</v>
      </c>
      <c r="K2896" s="73">
        <v>1903</v>
      </c>
      <c r="L2896" s="73">
        <v>6</v>
      </c>
      <c r="M2896" s="73">
        <v>15</v>
      </c>
      <c r="N2896" s="73">
        <v>2</v>
      </c>
      <c r="O2896" s="73">
        <v>5</v>
      </c>
      <c r="P2896" s="73">
        <v>189</v>
      </c>
      <c r="R2896" s="73">
        <v>47</v>
      </c>
      <c r="S2896" s="73">
        <v>4</v>
      </c>
    </row>
    <row r="2897" spans="1:19">
      <c r="A2897" s="73">
        <v>2896</v>
      </c>
      <c r="C2897" s="73" t="s">
        <v>5882</v>
      </c>
      <c r="E2897" s="73">
        <v>2</v>
      </c>
      <c r="G2897" s="73">
        <v>1000</v>
      </c>
      <c r="H2897" s="73">
        <v>1899</v>
      </c>
      <c r="K2897" s="73">
        <v>1901</v>
      </c>
      <c r="N2897" s="73">
        <v>6</v>
      </c>
      <c r="O2897" s="73">
        <v>5</v>
      </c>
      <c r="P2897" s="73">
        <v>189</v>
      </c>
      <c r="S2897" s="73">
        <v>2</v>
      </c>
    </row>
    <row r="2898" spans="1:19">
      <c r="A2898" s="73">
        <v>2897</v>
      </c>
      <c r="C2898" s="73" t="s">
        <v>5883</v>
      </c>
      <c r="E2898" s="73">
        <v>2</v>
      </c>
      <c r="H2898" s="73">
        <v>1899</v>
      </c>
      <c r="K2898" s="73">
        <v>1899</v>
      </c>
      <c r="N2898" s="73">
        <v>7</v>
      </c>
      <c r="O2898" s="73">
        <v>5</v>
      </c>
      <c r="P2898" s="73">
        <v>189</v>
      </c>
      <c r="S2898" s="73">
        <v>0</v>
      </c>
    </row>
    <row r="2899" spans="1:19">
      <c r="A2899" s="73">
        <v>2898</v>
      </c>
      <c r="B2899" s="73" t="s">
        <v>5884</v>
      </c>
      <c r="C2899" s="73" t="s">
        <v>5885</v>
      </c>
      <c r="E2899" s="73">
        <v>2</v>
      </c>
      <c r="F2899" s="73">
        <v>35000</v>
      </c>
      <c r="G2899" s="73">
        <v>35000</v>
      </c>
      <c r="H2899" s="73">
        <v>1899</v>
      </c>
      <c r="I2899" s="73">
        <v>10</v>
      </c>
      <c r="J2899" s="73">
        <v>12</v>
      </c>
      <c r="K2899" s="73">
        <v>1902</v>
      </c>
      <c r="L2899" s="73">
        <v>5</v>
      </c>
      <c r="M2899" s="73">
        <v>31</v>
      </c>
      <c r="N2899" s="73">
        <v>8</v>
      </c>
      <c r="O2899" s="73">
        <v>5</v>
      </c>
      <c r="P2899" s="73">
        <v>189</v>
      </c>
      <c r="Q2899" s="73">
        <v>949</v>
      </c>
      <c r="R2899" s="73">
        <v>31</v>
      </c>
      <c r="S2899" s="73">
        <v>3</v>
      </c>
    </row>
    <row r="2900" spans="1:19">
      <c r="A2900" s="73">
        <v>2899</v>
      </c>
      <c r="C2900" s="73" t="s">
        <v>5886</v>
      </c>
      <c r="E2900" s="73">
        <v>2</v>
      </c>
      <c r="H2900" s="73">
        <v>1899</v>
      </c>
      <c r="K2900" s="73">
        <v>1901</v>
      </c>
      <c r="N2900" s="73">
        <v>8</v>
      </c>
      <c r="O2900" s="73">
        <v>5</v>
      </c>
      <c r="P2900" s="73">
        <v>189</v>
      </c>
      <c r="S2900" s="73">
        <v>2</v>
      </c>
    </row>
    <row r="2901" spans="1:19">
      <c r="A2901" s="73">
        <v>2900</v>
      </c>
      <c r="C2901" s="73" t="s">
        <v>5887</v>
      </c>
      <c r="H2901" s="73">
        <v>1899</v>
      </c>
      <c r="K2901" s="73">
        <v>1899</v>
      </c>
      <c r="N2901" s="73">
        <v>8</v>
      </c>
      <c r="O2901" s="73">
        <v>5</v>
      </c>
      <c r="P2901" s="73">
        <v>189</v>
      </c>
      <c r="S2901" s="73">
        <v>0</v>
      </c>
    </row>
    <row r="2902" spans="1:19">
      <c r="A2902" s="73">
        <v>2901</v>
      </c>
      <c r="C2902" s="73" t="s">
        <v>5888</v>
      </c>
      <c r="E2902" s="73">
        <v>2</v>
      </c>
      <c r="H2902" s="73">
        <v>1899</v>
      </c>
      <c r="K2902" s="73">
        <v>1899</v>
      </c>
      <c r="N2902" s="73">
        <v>8</v>
      </c>
      <c r="O2902" s="73">
        <v>5</v>
      </c>
      <c r="P2902" s="73">
        <v>189</v>
      </c>
      <c r="S2902" s="73">
        <v>0</v>
      </c>
    </row>
    <row r="2903" spans="1:19">
      <c r="A2903" s="73">
        <v>2902</v>
      </c>
      <c r="C2903" s="73" t="s">
        <v>5889</v>
      </c>
      <c r="E2903" s="73">
        <v>2</v>
      </c>
      <c r="H2903" s="73">
        <v>1899</v>
      </c>
      <c r="K2903" s="73">
        <v>1899</v>
      </c>
      <c r="N2903" s="73">
        <v>8</v>
      </c>
      <c r="O2903" s="73">
        <v>5</v>
      </c>
      <c r="P2903" s="73">
        <v>189</v>
      </c>
      <c r="S2903" s="73">
        <v>0</v>
      </c>
    </row>
    <row r="2904" spans="1:19">
      <c r="A2904" s="73">
        <v>2903</v>
      </c>
      <c r="B2904" s="73" t="s">
        <v>5890</v>
      </c>
      <c r="C2904" s="73" t="s">
        <v>5891</v>
      </c>
      <c r="E2904" s="73">
        <v>4</v>
      </c>
      <c r="F2904" s="73">
        <v>6000</v>
      </c>
      <c r="G2904" s="73">
        <v>6000</v>
      </c>
      <c r="H2904" s="73">
        <v>1899</v>
      </c>
      <c r="I2904" s="73">
        <v>9</v>
      </c>
      <c r="K2904" s="73">
        <v>1905</v>
      </c>
      <c r="L2904" s="73">
        <v>3</v>
      </c>
      <c r="M2904" s="73">
        <v>5</v>
      </c>
      <c r="N2904" s="73">
        <v>8</v>
      </c>
      <c r="O2904" s="73">
        <v>5</v>
      </c>
      <c r="P2904" s="73">
        <v>189</v>
      </c>
      <c r="R2904" s="73">
        <v>66</v>
      </c>
      <c r="S2904" s="73">
        <v>6</v>
      </c>
    </row>
    <row r="2905" spans="1:19">
      <c r="A2905" s="73">
        <v>2904</v>
      </c>
      <c r="C2905" s="73" t="s">
        <v>5892</v>
      </c>
      <c r="E2905" s="73">
        <v>2</v>
      </c>
      <c r="G2905" s="73">
        <v>2000</v>
      </c>
      <c r="H2905" s="73">
        <v>1899</v>
      </c>
      <c r="K2905" s="73">
        <v>1900</v>
      </c>
      <c r="N2905" s="73">
        <v>8</v>
      </c>
      <c r="O2905" s="73">
        <v>5</v>
      </c>
      <c r="P2905" s="73">
        <v>189</v>
      </c>
      <c r="S2905" s="73">
        <v>1</v>
      </c>
    </row>
    <row r="2906" spans="1:19">
      <c r="A2906" s="73">
        <v>2905</v>
      </c>
      <c r="B2906" s="73" t="s">
        <v>5893</v>
      </c>
      <c r="C2906" s="73" t="s">
        <v>5894</v>
      </c>
      <c r="E2906" s="73">
        <v>2</v>
      </c>
      <c r="F2906" s="73">
        <v>12500</v>
      </c>
      <c r="G2906" s="73">
        <v>120000</v>
      </c>
      <c r="H2906" s="73">
        <v>1899</v>
      </c>
      <c r="I2906" s="73">
        <v>2</v>
      </c>
      <c r="J2906" s="73">
        <v>4</v>
      </c>
      <c r="K2906" s="73">
        <v>1902</v>
      </c>
      <c r="L2906" s="73">
        <v>5</v>
      </c>
      <c r="M2906" s="73">
        <v>6</v>
      </c>
      <c r="N2906" s="73">
        <v>11</v>
      </c>
      <c r="O2906" s="73">
        <v>5</v>
      </c>
      <c r="P2906" s="73">
        <v>189</v>
      </c>
      <c r="Q2906" s="73">
        <v>1172</v>
      </c>
      <c r="R2906" s="73">
        <v>39</v>
      </c>
      <c r="S2906" s="73">
        <v>3</v>
      </c>
    </row>
    <row r="2907" spans="1:19">
      <c r="A2907" s="73">
        <v>2906</v>
      </c>
      <c r="C2907" s="73" t="s">
        <v>5895</v>
      </c>
      <c r="E2907" s="73">
        <v>2</v>
      </c>
      <c r="H2907" s="73">
        <v>1900</v>
      </c>
      <c r="K2907" s="73">
        <v>1901</v>
      </c>
      <c r="N2907" s="73">
        <v>6</v>
      </c>
      <c r="O2907" s="73">
        <v>6</v>
      </c>
      <c r="P2907" s="73">
        <v>190</v>
      </c>
      <c r="S2907" s="73">
        <v>1</v>
      </c>
    </row>
    <row r="2908" spans="1:19">
      <c r="A2908" s="73">
        <v>2907</v>
      </c>
      <c r="C2908" s="73" t="s">
        <v>5896</v>
      </c>
      <c r="E2908" s="73">
        <v>2</v>
      </c>
      <c r="H2908" s="73">
        <v>1900</v>
      </c>
      <c r="K2908" s="73">
        <v>1902</v>
      </c>
      <c r="N2908" s="73">
        <v>7</v>
      </c>
      <c r="O2908" s="73">
        <v>6</v>
      </c>
      <c r="P2908" s="73">
        <v>190</v>
      </c>
      <c r="S2908" s="73">
        <v>2</v>
      </c>
    </row>
    <row r="2909" spans="1:19">
      <c r="A2909" s="73">
        <v>2908</v>
      </c>
      <c r="C2909" s="73" t="s">
        <v>5897</v>
      </c>
      <c r="E2909" s="73">
        <v>2</v>
      </c>
      <c r="G2909" s="73">
        <v>1000</v>
      </c>
      <c r="H2909" s="73">
        <v>1900</v>
      </c>
      <c r="I2909" s="73">
        <v>3</v>
      </c>
      <c r="K2909" s="73">
        <v>1903</v>
      </c>
      <c r="L2909" s="73">
        <v>9</v>
      </c>
      <c r="N2909" s="73">
        <v>7</v>
      </c>
      <c r="O2909" s="73">
        <v>6</v>
      </c>
      <c r="P2909" s="73">
        <v>190</v>
      </c>
      <c r="R2909" s="73">
        <v>42</v>
      </c>
      <c r="S2909" s="73">
        <v>3</v>
      </c>
    </row>
    <row r="2910" spans="1:19">
      <c r="A2910" s="73">
        <v>2909</v>
      </c>
      <c r="C2910" s="73" t="s">
        <v>5898</v>
      </c>
      <c r="E2910" s="73">
        <v>2</v>
      </c>
      <c r="H2910" s="73">
        <v>1900</v>
      </c>
      <c r="K2910" s="73">
        <v>1900</v>
      </c>
      <c r="N2910" s="73">
        <v>7</v>
      </c>
      <c r="O2910" s="73">
        <v>6</v>
      </c>
      <c r="P2910" s="73">
        <v>190</v>
      </c>
      <c r="S2910" s="73">
        <v>0</v>
      </c>
    </row>
    <row r="2911" spans="1:19">
      <c r="A2911" s="73">
        <v>2910</v>
      </c>
      <c r="B2911" s="73" t="s">
        <v>5899</v>
      </c>
      <c r="C2911" s="73" t="s">
        <v>5900</v>
      </c>
      <c r="E2911" s="73">
        <v>2</v>
      </c>
      <c r="F2911" s="73">
        <v>4000</v>
      </c>
      <c r="G2911" s="73">
        <v>4000</v>
      </c>
      <c r="H2911" s="73">
        <v>1900</v>
      </c>
      <c r="I2911" s="73">
        <v>9</v>
      </c>
      <c r="J2911" s="73">
        <v>4</v>
      </c>
      <c r="K2911" s="73">
        <v>1900</v>
      </c>
      <c r="L2911" s="73">
        <v>10</v>
      </c>
      <c r="M2911" s="73">
        <v>10</v>
      </c>
      <c r="N2911" s="73">
        <v>12</v>
      </c>
      <c r="O2911" s="73">
        <v>6</v>
      </c>
      <c r="P2911" s="73">
        <v>190</v>
      </c>
      <c r="Q2911" s="73">
        <v>36</v>
      </c>
      <c r="R2911" s="73">
        <v>1</v>
      </c>
      <c r="S2911" s="73">
        <v>0</v>
      </c>
    </row>
    <row r="2912" spans="1:19">
      <c r="A2912" s="73">
        <v>2911</v>
      </c>
      <c r="C2912" s="73" t="s">
        <v>5901</v>
      </c>
      <c r="E2912" s="73">
        <v>2</v>
      </c>
      <c r="G2912" s="73">
        <v>5000</v>
      </c>
      <c r="H2912" s="73">
        <v>1900</v>
      </c>
      <c r="I2912" s="73">
        <v>7</v>
      </c>
      <c r="K2912" s="73">
        <v>1900</v>
      </c>
      <c r="L2912" s="73">
        <v>7</v>
      </c>
      <c r="N2912" s="73">
        <v>9</v>
      </c>
      <c r="O2912" s="73">
        <v>6</v>
      </c>
      <c r="P2912" s="73">
        <v>190</v>
      </c>
      <c r="R2912" s="73">
        <v>0</v>
      </c>
      <c r="S2912" s="73">
        <v>0</v>
      </c>
    </row>
    <row r="2913" spans="1:19">
      <c r="A2913" s="73">
        <v>2912</v>
      </c>
      <c r="B2913" s="73" t="s">
        <v>722</v>
      </c>
      <c r="C2913" s="73" t="s">
        <v>5902</v>
      </c>
      <c r="E2913" s="73">
        <v>8</v>
      </c>
      <c r="F2913" s="73">
        <v>3000</v>
      </c>
      <c r="G2913" s="73">
        <v>16000</v>
      </c>
      <c r="H2913" s="73">
        <v>1900</v>
      </c>
      <c r="I2913" s="73">
        <v>6</v>
      </c>
      <c r="J2913" s="73">
        <v>10</v>
      </c>
      <c r="K2913" s="73">
        <v>1901</v>
      </c>
      <c r="L2913" s="73">
        <v>5</v>
      </c>
      <c r="N2913" s="73">
        <v>12</v>
      </c>
      <c r="O2913" s="73">
        <v>6</v>
      </c>
      <c r="P2913" s="73">
        <v>190</v>
      </c>
      <c r="R2913" s="73">
        <v>11</v>
      </c>
      <c r="S2913" s="73">
        <v>1</v>
      </c>
    </row>
    <row r="2914" spans="1:19">
      <c r="A2914" s="73">
        <v>2913</v>
      </c>
      <c r="C2914" s="73" t="s">
        <v>5903</v>
      </c>
      <c r="E2914" s="73">
        <v>2</v>
      </c>
      <c r="H2914" s="73">
        <v>1901</v>
      </c>
      <c r="K2914" s="73">
        <v>1901</v>
      </c>
      <c r="N2914" s="73">
        <v>8</v>
      </c>
      <c r="O2914" s="73">
        <v>6</v>
      </c>
      <c r="P2914" s="73">
        <v>190</v>
      </c>
      <c r="S2914" s="73">
        <v>0</v>
      </c>
    </row>
    <row r="2915" spans="1:19">
      <c r="A2915" s="73">
        <v>2914</v>
      </c>
      <c r="C2915" s="73" t="s">
        <v>5904</v>
      </c>
      <c r="E2915" s="73">
        <v>2</v>
      </c>
      <c r="H2915" s="73">
        <v>1901</v>
      </c>
      <c r="K2915" s="73">
        <v>1901</v>
      </c>
      <c r="N2915" s="73">
        <v>7</v>
      </c>
      <c r="O2915" s="73">
        <v>6</v>
      </c>
      <c r="P2915" s="73">
        <v>190</v>
      </c>
      <c r="S2915" s="73">
        <v>0</v>
      </c>
    </row>
    <row r="2916" spans="1:19">
      <c r="A2916" s="73">
        <v>2915</v>
      </c>
      <c r="C2916" s="73" t="s">
        <v>5905</v>
      </c>
      <c r="E2916" s="73">
        <v>2</v>
      </c>
      <c r="H2916" s="73">
        <v>1901</v>
      </c>
      <c r="K2916" s="73">
        <v>1901</v>
      </c>
      <c r="L2916" s="73">
        <v>7</v>
      </c>
      <c r="N2916" s="73">
        <v>7</v>
      </c>
      <c r="O2916" s="73">
        <v>6</v>
      </c>
      <c r="P2916" s="73">
        <v>190</v>
      </c>
      <c r="S2916" s="73">
        <v>0</v>
      </c>
    </row>
    <row r="2917" spans="1:19">
      <c r="A2917" s="73">
        <v>2916</v>
      </c>
      <c r="C2917" s="73" t="s">
        <v>5906</v>
      </c>
      <c r="E2917" s="73">
        <v>2</v>
      </c>
      <c r="G2917" s="73">
        <v>600</v>
      </c>
      <c r="H2917" s="73">
        <v>1901</v>
      </c>
      <c r="K2917" s="73">
        <v>1906</v>
      </c>
      <c r="N2917" s="73">
        <v>11</v>
      </c>
      <c r="O2917" s="73">
        <v>6</v>
      </c>
      <c r="P2917" s="73">
        <v>190</v>
      </c>
      <c r="S2917" s="73">
        <v>5</v>
      </c>
    </row>
    <row r="2918" spans="1:19">
      <c r="A2918" s="73">
        <v>2917</v>
      </c>
      <c r="C2918" s="73" t="s">
        <v>5907</v>
      </c>
      <c r="E2918" s="73">
        <v>2</v>
      </c>
      <c r="H2918" s="73">
        <v>1902</v>
      </c>
      <c r="K2918" s="73">
        <v>1902</v>
      </c>
      <c r="N2918" s="73">
        <v>2</v>
      </c>
      <c r="O2918" s="73">
        <v>6</v>
      </c>
      <c r="P2918" s="73">
        <v>190</v>
      </c>
      <c r="S2918" s="73">
        <v>0</v>
      </c>
    </row>
    <row r="2919" spans="1:19">
      <c r="A2919" s="73">
        <v>2918</v>
      </c>
      <c r="B2919" s="73" t="s">
        <v>5908</v>
      </c>
      <c r="C2919" s="73" t="s">
        <v>5909</v>
      </c>
      <c r="E2919" s="73">
        <v>4</v>
      </c>
      <c r="H2919" s="73">
        <v>1902</v>
      </c>
      <c r="I2919" s="73">
        <v>12</v>
      </c>
      <c r="J2919" s="73">
        <v>11</v>
      </c>
      <c r="K2919" s="73">
        <v>1903</v>
      </c>
      <c r="L2919" s="73">
        <v>2</v>
      </c>
      <c r="M2919" s="73">
        <v>13</v>
      </c>
      <c r="N2919" s="73">
        <v>2</v>
      </c>
      <c r="O2919" s="73">
        <v>6</v>
      </c>
      <c r="P2919" s="73">
        <v>190</v>
      </c>
      <c r="Q2919" s="73">
        <v>62</v>
      </c>
      <c r="R2919" s="73">
        <v>2</v>
      </c>
      <c r="S2919" s="73">
        <v>1</v>
      </c>
    </row>
    <row r="2920" spans="1:19">
      <c r="A2920" s="73">
        <v>2919</v>
      </c>
      <c r="C2920" s="73" t="s">
        <v>5910</v>
      </c>
      <c r="E2920" s="73">
        <v>4</v>
      </c>
      <c r="G2920" s="73">
        <v>1500</v>
      </c>
      <c r="H2920" s="73">
        <v>1902</v>
      </c>
      <c r="K2920" s="73">
        <v>1914</v>
      </c>
      <c r="N2920" s="73">
        <v>6</v>
      </c>
      <c r="O2920" s="73">
        <v>6</v>
      </c>
      <c r="P2920" s="73">
        <v>190</v>
      </c>
      <c r="S2920" s="73">
        <v>12</v>
      </c>
    </row>
    <row r="2921" spans="1:19">
      <c r="A2921" s="73">
        <v>2920</v>
      </c>
      <c r="C2921" s="73" t="s">
        <v>5911</v>
      </c>
      <c r="E2921" s="73">
        <v>4</v>
      </c>
      <c r="H2921" s="73">
        <v>1902</v>
      </c>
      <c r="K2921" s="73">
        <v>1909</v>
      </c>
      <c r="N2921" s="73">
        <v>6</v>
      </c>
      <c r="O2921" s="73">
        <v>6</v>
      </c>
      <c r="P2921" s="73">
        <v>190</v>
      </c>
      <c r="S2921" s="73">
        <v>7</v>
      </c>
    </row>
    <row r="2922" spans="1:19">
      <c r="A2922" s="73">
        <v>2921</v>
      </c>
      <c r="C2922" s="73" t="s">
        <v>5912</v>
      </c>
      <c r="E2922" s="73">
        <v>4</v>
      </c>
      <c r="H2922" s="73">
        <v>1902</v>
      </c>
      <c r="K2922" s="73">
        <v>1902</v>
      </c>
      <c r="N2922" s="73">
        <v>7</v>
      </c>
      <c r="O2922" s="73">
        <v>6</v>
      </c>
      <c r="P2922" s="73">
        <v>190</v>
      </c>
      <c r="S2922" s="73">
        <v>0</v>
      </c>
    </row>
    <row r="2923" spans="1:19">
      <c r="A2923" s="73">
        <v>2922</v>
      </c>
      <c r="C2923" s="73" t="s">
        <v>5913</v>
      </c>
      <c r="E2923" s="73">
        <v>2</v>
      </c>
      <c r="H2923" s="73">
        <v>1902</v>
      </c>
      <c r="K2923" s="73">
        <v>1902</v>
      </c>
      <c r="N2923" s="73">
        <v>7</v>
      </c>
      <c r="O2923" s="73">
        <v>6</v>
      </c>
      <c r="P2923" s="73">
        <v>190</v>
      </c>
      <c r="S2923" s="73">
        <v>0</v>
      </c>
    </row>
    <row r="2924" spans="1:19">
      <c r="A2924" s="73">
        <v>2923</v>
      </c>
      <c r="C2924" s="73" t="s">
        <v>5914</v>
      </c>
      <c r="E2924" s="73">
        <v>2</v>
      </c>
      <c r="H2924" s="73">
        <v>1902</v>
      </c>
      <c r="K2924" s="73">
        <v>1902</v>
      </c>
      <c r="N2924" s="73">
        <v>7</v>
      </c>
      <c r="O2924" s="73">
        <v>6</v>
      </c>
      <c r="P2924" s="73">
        <v>190</v>
      </c>
      <c r="S2924" s="73">
        <v>0</v>
      </c>
    </row>
    <row r="2925" spans="1:19">
      <c r="A2925" s="73">
        <v>2924</v>
      </c>
      <c r="C2925" s="73" t="s">
        <v>5915</v>
      </c>
      <c r="E2925" s="73">
        <v>2</v>
      </c>
      <c r="H2925" s="73">
        <v>1902</v>
      </c>
      <c r="I2925" s="73">
        <v>2</v>
      </c>
      <c r="K2925" s="73">
        <v>1902</v>
      </c>
      <c r="N2925" s="73">
        <v>7</v>
      </c>
      <c r="O2925" s="73">
        <v>6</v>
      </c>
      <c r="P2925" s="73">
        <v>190</v>
      </c>
      <c r="S2925" s="73">
        <v>0</v>
      </c>
    </row>
    <row r="2926" spans="1:19">
      <c r="A2926" s="73">
        <v>2925</v>
      </c>
      <c r="C2926" s="73" t="s">
        <v>5916</v>
      </c>
      <c r="E2926" s="73">
        <v>2</v>
      </c>
      <c r="H2926" s="73">
        <v>1902</v>
      </c>
      <c r="I2926" s="73">
        <v>3</v>
      </c>
      <c r="K2926" s="73">
        <v>1902</v>
      </c>
      <c r="L2926" s="73">
        <v>3</v>
      </c>
      <c r="N2926" s="73">
        <v>7</v>
      </c>
      <c r="O2926" s="73">
        <v>6</v>
      </c>
      <c r="P2926" s="73">
        <v>190</v>
      </c>
      <c r="R2926" s="73">
        <v>0</v>
      </c>
      <c r="S2926" s="73">
        <v>0</v>
      </c>
    </row>
    <row r="2927" spans="1:19">
      <c r="A2927" s="73">
        <v>2926</v>
      </c>
      <c r="C2927" s="73" t="s">
        <v>5917</v>
      </c>
      <c r="E2927" s="73">
        <v>2</v>
      </c>
      <c r="H2927" s="73">
        <v>1902</v>
      </c>
      <c r="K2927" s="73">
        <v>1902</v>
      </c>
      <c r="N2927" s="73">
        <v>7</v>
      </c>
      <c r="O2927" s="73">
        <v>6</v>
      </c>
      <c r="P2927" s="73">
        <v>190</v>
      </c>
      <c r="S2927" s="73">
        <v>0</v>
      </c>
    </row>
    <row r="2928" spans="1:19">
      <c r="A2928" s="73">
        <v>2927</v>
      </c>
      <c r="C2928" s="73" t="s">
        <v>5918</v>
      </c>
      <c r="H2928" s="73">
        <v>1902</v>
      </c>
      <c r="K2928" s="73">
        <v>1902</v>
      </c>
      <c r="N2928" s="73">
        <v>8</v>
      </c>
      <c r="O2928" s="73">
        <v>6</v>
      </c>
      <c r="P2928" s="73">
        <v>190</v>
      </c>
      <c r="S2928" s="73">
        <v>0</v>
      </c>
    </row>
    <row r="2929" spans="1:19">
      <c r="A2929" s="73">
        <v>2928</v>
      </c>
      <c r="C2929" s="73" t="s">
        <v>5919</v>
      </c>
      <c r="E2929" s="73">
        <v>2</v>
      </c>
      <c r="H2929" s="73">
        <v>1902</v>
      </c>
      <c r="I2929" s="73">
        <v>8</v>
      </c>
      <c r="K2929" s="73">
        <v>1902</v>
      </c>
      <c r="N2929" s="73">
        <v>8</v>
      </c>
      <c r="O2929" s="73">
        <v>6</v>
      </c>
      <c r="P2929" s="73">
        <v>190</v>
      </c>
      <c r="S2929" s="73">
        <v>0</v>
      </c>
    </row>
    <row r="2930" spans="1:19">
      <c r="A2930" s="73">
        <v>2929</v>
      </c>
      <c r="C2930" s="73" t="s">
        <v>5920</v>
      </c>
      <c r="H2930" s="73">
        <v>1902</v>
      </c>
      <c r="K2930" s="73">
        <v>1903</v>
      </c>
      <c r="N2930" s="73">
        <v>8</v>
      </c>
      <c r="O2930" s="73">
        <v>6</v>
      </c>
      <c r="P2930" s="73">
        <v>190</v>
      </c>
      <c r="S2930" s="73">
        <v>1</v>
      </c>
    </row>
    <row r="2931" spans="1:19">
      <c r="A2931" s="73">
        <v>2930</v>
      </c>
      <c r="B2931" s="73" t="s">
        <v>5921</v>
      </c>
      <c r="C2931" s="73" t="s">
        <v>5922</v>
      </c>
      <c r="E2931" s="73">
        <v>2</v>
      </c>
      <c r="F2931" s="73">
        <v>4000</v>
      </c>
      <c r="G2931" s="73">
        <v>4000</v>
      </c>
      <c r="H2931" s="73">
        <v>1903</v>
      </c>
      <c r="I2931" s="73">
        <v>8</v>
      </c>
      <c r="J2931" s="73">
        <v>2</v>
      </c>
      <c r="K2931" s="73">
        <v>1911</v>
      </c>
      <c r="N2931" s="73">
        <v>4</v>
      </c>
      <c r="O2931" s="73">
        <v>6</v>
      </c>
      <c r="P2931" s="73">
        <v>190</v>
      </c>
      <c r="S2931" s="73">
        <v>8</v>
      </c>
    </row>
    <row r="2932" spans="1:19">
      <c r="A2932" s="73">
        <v>2931</v>
      </c>
      <c r="C2932" s="73" t="s">
        <v>5923</v>
      </c>
      <c r="E2932" s="73">
        <v>4</v>
      </c>
      <c r="G2932" s="73">
        <v>80000</v>
      </c>
      <c r="H2932" s="73">
        <v>1903</v>
      </c>
      <c r="I2932" s="73">
        <v>10</v>
      </c>
      <c r="J2932" s="73">
        <v>25</v>
      </c>
      <c r="K2932" s="73">
        <v>1907</v>
      </c>
      <c r="L2932" s="73">
        <v>3</v>
      </c>
      <c r="M2932" s="73">
        <v>31</v>
      </c>
      <c r="N2932" s="73">
        <v>8</v>
      </c>
      <c r="O2932" s="73">
        <v>6</v>
      </c>
      <c r="P2932" s="73">
        <v>190</v>
      </c>
      <c r="Q2932" s="73">
        <v>1236</v>
      </c>
      <c r="R2932" s="73">
        <v>41</v>
      </c>
      <c r="S2932" s="73">
        <v>4</v>
      </c>
    </row>
    <row r="2933" spans="1:19">
      <c r="A2933" s="73">
        <v>2932</v>
      </c>
      <c r="C2933" s="73" t="s">
        <v>5924</v>
      </c>
      <c r="E2933" s="73">
        <v>2</v>
      </c>
      <c r="G2933" s="73">
        <v>500</v>
      </c>
      <c r="H2933" s="73">
        <v>1903</v>
      </c>
      <c r="I2933" s="73">
        <v>1</v>
      </c>
      <c r="K2933" s="73">
        <v>1903</v>
      </c>
      <c r="L2933" s="73">
        <v>5</v>
      </c>
      <c r="N2933" s="73">
        <v>7</v>
      </c>
      <c r="O2933" s="73">
        <v>6</v>
      </c>
      <c r="P2933" s="73">
        <v>190</v>
      </c>
      <c r="R2933" s="73">
        <v>4</v>
      </c>
      <c r="S2933" s="73">
        <v>0</v>
      </c>
    </row>
    <row r="2934" spans="1:19">
      <c r="A2934" s="73">
        <v>2933</v>
      </c>
      <c r="C2934" s="73" t="s">
        <v>5925</v>
      </c>
      <c r="E2934" s="73">
        <v>2</v>
      </c>
      <c r="H2934" s="73">
        <v>1903</v>
      </c>
      <c r="I2934" s="73">
        <v>6</v>
      </c>
      <c r="K2934" s="73">
        <v>1903</v>
      </c>
      <c r="L2934" s="73">
        <v>6</v>
      </c>
      <c r="N2934" s="73">
        <v>8</v>
      </c>
      <c r="O2934" s="73">
        <v>6</v>
      </c>
      <c r="P2934" s="73">
        <v>190</v>
      </c>
      <c r="R2934" s="73">
        <v>0</v>
      </c>
      <c r="S2934" s="73">
        <v>0</v>
      </c>
    </row>
    <row r="2935" spans="1:19">
      <c r="A2935" s="73">
        <v>2934</v>
      </c>
      <c r="C2935" s="73" t="s">
        <v>5926</v>
      </c>
      <c r="E2935" s="73">
        <v>2</v>
      </c>
      <c r="F2935" s="73">
        <v>1500</v>
      </c>
      <c r="G2935" s="73">
        <v>1500</v>
      </c>
      <c r="H2935" s="73">
        <v>1903</v>
      </c>
      <c r="I2935" s="73">
        <v>3</v>
      </c>
      <c r="K2935" s="73">
        <v>1904</v>
      </c>
      <c r="L2935" s="73">
        <v>8</v>
      </c>
      <c r="M2935" s="73">
        <v>3</v>
      </c>
      <c r="N2935" s="73">
        <v>12</v>
      </c>
      <c r="O2935" s="73">
        <v>6</v>
      </c>
      <c r="P2935" s="73">
        <v>190</v>
      </c>
      <c r="R2935" s="73">
        <v>17</v>
      </c>
      <c r="S2935" s="73">
        <v>1</v>
      </c>
    </row>
    <row r="2936" spans="1:19">
      <c r="A2936" s="73">
        <v>2935</v>
      </c>
      <c r="C2936" s="73" t="s">
        <v>5927</v>
      </c>
      <c r="E2936" s="73">
        <v>3</v>
      </c>
      <c r="H2936" s="73">
        <v>1903</v>
      </c>
      <c r="I2936" s="73">
        <v>11</v>
      </c>
      <c r="J2936" s="73">
        <v>3</v>
      </c>
      <c r="K2936" s="73">
        <v>1903</v>
      </c>
      <c r="L2936" s="73">
        <v>11</v>
      </c>
      <c r="M2936" s="73">
        <v>6</v>
      </c>
      <c r="N2936" s="73">
        <v>2</v>
      </c>
      <c r="O2936" s="73">
        <v>6</v>
      </c>
      <c r="P2936" s="73">
        <v>190</v>
      </c>
      <c r="Q2936" s="73">
        <v>3</v>
      </c>
      <c r="R2936" s="73">
        <v>0</v>
      </c>
      <c r="S2936" s="73">
        <v>0</v>
      </c>
    </row>
    <row r="2937" spans="1:19">
      <c r="A2937" s="73">
        <v>2936</v>
      </c>
      <c r="C2937" s="73" t="s">
        <v>5928</v>
      </c>
      <c r="E2937" s="73">
        <v>2</v>
      </c>
      <c r="F2937" s="73">
        <v>1000</v>
      </c>
      <c r="G2937" s="73">
        <v>1000</v>
      </c>
      <c r="H2937" s="73">
        <v>1904</v>
      </c>
      <c r="I2937" s="73">
        <v>1</v>
      </c>
      <c r="J2937" s="73">
        <v>1</v>
      </c>
      <c r="K2937" s="73">
        <v>1904</v>
      </c>
      <c r="L2937" s="73">
        <v>9</v>
      </c>
      <c r="M2937" s="73">
        <v>1</v>
      </c>
      <c r="N2937" s="73">
        <v>2</v>
      </c>
      <c r="O2937" s="73">
        <v>6</v>
      </c>
      <c r="P2937" s="73">
        <v>190</v>
      </c>
      <c r="Q2937" s="73">
        <v>240</v>
      </c>
      <c r="R2937" s="73">
        <v>8</v>
      </c>
      <c r="S2937" s="73">
        <v>0</v>
      </c>
    </row>
    <row r="2938" spans="1:19">
      <c r="A2938" s="73">
        <v>2937</v>
      </c>
      <c r="C2938" s="73" t="s">
        <v>5929</v>
      </c>
      <c r="E2938" s="73">
        <v>2</v>
      </c>
      <c r="H2938" s="73">
        <v>1904</v>
      </c>
      <c r="I2938" s="73">
        <v>8</v>
      </c>
      <c r="J2938" s="73">
        <v>8</v>
      </c>
      <c r="K2938" s="73">
        <v>1904</v>
      </c>
      <c r="L2938" s="73">
        <v>12</v>
      </c>
      <c r="M2938" s="73">
        <v>15</v>
      </c>
      <c r="N2938" s="73">
        <v>2</v>
      </c>
      <c r="O2938" s="73">
        <v>6</v>
      </c>
      <c r="P2938" s="73">
        <v>190</v>
      </c>
      <c r="Q2938" s="73">
        <v>127</v>
      </c>
      <c r="R2938" s="73">
        <v>4</v>
      </c>
      <c r="S2938" s="73">
        <v>0</v>
      </c>
    </row>
    <row r="2939" spans="1:19">
      <c r="A2939" s="73">
        <v>2938</v>
      </c>
      <c r="C2939" s="73" t="s">
        <v>5930</v>
      </c>
      <c r="E2939" s="73">
        <v>2</v>
      </c>
      <c r="H2939" s="73">
        <v>1904</v>
      </c>
      <c r="K2939" s="73">
        <v>1904</v>
      </c>
      <c r="N2939" s="73">
        <v>1</v>
      </c>
      <c r="O2939" s="73">
        <v>6</v>
      </c>
      <c r="P2939" s="73">
        <v>190</v>
      </c>
      <c r="S2939" s="73">
        <v>0</v>
      </c>
    </row>
    <row r="2940" spans="1:19">
      <c r="A2940" s="73">
        <v>2939</v>
      </c>
      <c r="C2940" s="73" t="s">
        <v>5931</v>
      </c>
      <c r="E2940" s="73">
        <v>2</v>
      </c>
      <c r="H2940" s="73">
        <v>1904</v>
      </c>
      <c r="K2940" s="73">
        <v>1904</v>
      </c>
      <c r="N2940" s="73">
        <v>7</v>
      </c>
      <c r="O2940" s="73">
        <v>6</v>
      </c>
      <c r="P2940" s="73">
        <v>190</v>
      </c>
      <c r="S2940" s="73">
        <v>0</v>
      </c>
    </row>
    <row r="2941" spans="1:19">
      <c r="A2941" s="73">
        <v>2940</v>
      </c>
      <c r="C2941" s="73" t="s">
        <v>5932</v>
      </c>
      <c r="E2941" s="73">
        <v>2</v>
      </c>
      <c r="H2941" s="73">
        <v>1904</v>
      </c>
      <c r="K2941" s="73">
        <v>1904</v>
      </c>
      <c r="N2941" s="73">
        <v>7</v>
      </c>
      <c r="O2941" s="73">
        <v>6</v>
      </c>
      <c r="P2941" s="73">
        <v>190</v>
      </c>
      <c r="S2941" s="73">
        <v>0</v>
      </c>
    </row>
    <row r="2942" spans="1:19">
      <c r="A2942" s="73">
        <v>2941</v>
      </c>
      <c r="C2942" s="73" t="s">
        <v>5933</v>
      </c>
      <c r="E2942" s="73">
        <v>4</v>
      </c>
      <c r="H2942" s="73">
        <v>1904</v>
      </c>
      <c r="K2942" s="73">
        <v>1911</v>
      </c>
      <c r="N2942" s="73">
        <v>7</v>
      </c>
      <c r="O2942" s="73">
        <v>6</v>
      </c>
      <c r="P2942" s="73">
        <v>190</v>
      </c>
      <c r="S2942" s="73">
        <v>7</v>
      </c>
    </row>
    <row r="2943" spans="1:19">
      <c r="A2943" s="73">
        <v>2942</v>
      </c>
      <c r="C2943" s="73" t="s">
        <v>5934</v>
      </c>
      <c r="E2943" s="73">
        <v>2</v>
      </c>
      <c r="H2943" s="73">
        <v>1904</v>
      </c>
      <c r="I2943" s="73">
        <v>10</v>
      </c>
      <c r="K2943" s="73">
        <v>1905</v>
      </c>
      <c r="L2943" s="73">
        <v>10</v>
      </c>
      <c r="N2943" s="73">
        <v>8</v>
      </c>
      <c r="O2943" s="73">
        <v>6</v>
      </c>
      <c r="P2943" s="73">
        <v>190</v>
      </c>
      <c r="R2943" s="73">
        <v>12</v>
      </c>
      <c r="S2943" s="73">
        <v>1</v>
      </c>
    </row>
    <row r="2944" spans="1:19">
      <c r="A2944" s="73">
        <v>2943</v>
      </c>
      <c r="C2944" s="73" t="s">
        <v>5935</v>
      </c>
      <c r="E2944" s="73">
        <v>2</v>
      </c>
      <c r="H2944" s="73">
        <v>1904</v>
      </c>
      <c r="K2944" s="73">
        <v>1905</v>
      </c>
      <c r="N2944" s="73">
        <v>7</v>
      </c>
      <c r="O2944" s="73">
        <v>6</v>
      </c>
      <c r="P2944" s="73">
        <v>190</v>
      </c>
      <c r="S2944" s="73">
        <v>1</v>
      </c>
    </row>
    <row r="2945" spans="1:19">
      <c r="A2945" s="73">
        <v>2944</v>
      </c>
      <c r="C2945" s="73" t="s">
        <v>5936</v>
      </c>
      <c r="E2945" s="73">
        <v>2</v>
      </c>
      <c r="G2945" s="73">
        <v>1000</v>
      </c>
      <c r="H2945" s="73">
        <v>1904</v>
      </c>
      <c r="K2945" s="73">
        <v>1911</v>
      </c>
      <c r="N2945" s="73">
        <v>6</v>
      </c>
      <c r="O2945" s="73">
        <v>6</v>
      </c>
      <c r="P2945" s="73">
        <v>190</v>
      </c>
      <c r="S2945" s="73">
        <v>7</v>
      </c>
    </row>
    <row r="2946" spans="1:19">
      <c r="A2946" s="73">
        <v>2945</v>
      </c>
      <c r="C2946" s="73" t="s">
        <v>5937</v>
      </c>
      <c r="E2946" s="73">
        <v>2</v>
      </c>
      <c r="H2946" s="73">
        <v>1904</v>
      </c>
      <c r="K2946" s="73">
        <v>1905</v>
      </c>
      <c r="N2946" s="73">
        <v>8</v>
      </c>
      <c r="O2946" s="73">
        <v>6</v>
      </c>
      <c r="P2946" s="73">
        <v>190</v>
      </c>
      <c r="S2946" s="73">
        <v>1</v>
      </c>
    </row>
    <row r="2947" spans="1:19">
      <c r="A2947" s="73">
        <v>2946</v>
      </c>
      <c r="B2947" s="73" t="s">
        <v>5938</v>
      </c>
      <c r="C2947" s="73" t="s">
        <v>5939</v>
      </c>
      <c r="E2947" s="73">
        <v>2</v>
      </c>
      <c r="F2947" s="73">
        <v>130000</v>
      </c>
      <c r="G2947" s="73">
        <v>170000</v>
      </c>
      <c r="H2947" s="73">
        <v>1904</v>
      </c>
      <c r="I2947" s="73">
        <v>2</v>
      </c>
      <c r="J2947" s="73">
        <v>8</v>
      </c>
      <c r="K2947" s="73">
        <v>1905</v>
      </c>
      <c r="L2947" s="73">
        <v>9</v>
      </c>
      <c r="M2947" s="73">
        <v>5</v>
      </c>
      <c r="N2947" s="73">
        <v>12</v>
      </c>
      <c r="O2947" s="73">
        <v>6</v>
      </c>
      <c r="P2947" s="73">
        <v>190</v>
      </c>
      <c r="Q2947" s="73">
        <v>567</v>
      </c>
      <c r="R2947" s="73">
        <v>19</v>
      </c>
      <c r="S2947" s="73">
        <v>1</v>
      </c>
    </row>
    <row r="2948" spans="1:19">
      <c r="A2948" s="73">
        <v>2947</v>
      </c>
      <c r="C2948" s="73" t="s">
        <v>5940</v>
      </c>
      <c r="E2948" s="73">
        <v>2</v>
      </c>
      <c r="H2948" s="73">
        <v>1905</v>
      </c>
      <c r="K2948" s="73">
        <v>1905</v>
      </c>
      <c r="N2948" s="73">
        <v>4</v>
      </c>
      <c r="O2948" s="73">
        <v>6</v>
      </c>
      <c r="P2948" s="73">
        <v>190</v>
      </c>
      <c r="S2948" s="73">
        <v>0</v>
      </c>
    </row>
    <row r="2949" spans="1:19">
      <c r="A2949" s="73">
        <v>2948</v>
      </c>
      <c r="B2949" s="73" t="s">
        <v>5941</v>
      </c>
      <c r="C2949" s="73" t="s">
        <v>5942</v>
      </c>
      <c r="E2949" s="73">
        <v>2</v>
      </c>
      <c r="F2949" s="73">
        <v>1000</v>
      </c>
      <c r="G2949" s="73">
        <v>1500</v>
      </c>
      <c r="H2949" s="73">
        <v>1905</v>
      </c>
      <c r="I2949" s="73">
        <v>1</v>
      </c>
      <c r="J2949" s="73">
        <v>22</v>
      </c>
      <c r="K2949" s="73">
        <v>1906</v>
      </c>
      <c r="L2949" s="73">
        <v>1</v>
      </c>
      <c r="M2949" s="73">
        <v>1</v>
      </c>
      <c r="N2949" s="73">
        <v>4</v>
      </c>
      <c r="O2949" s="73">
        <v>6</v>
      </c>
      <c r="P2949" s="73">
        <v>190</v>
      </c>
      <c r="Q2949" s="73">
        <v>339</v>
      </c>
      <c r="R2949" s="73">
        <v>12</v>
      </c>
      <c r="S2949" s="73">
        <v>1</v>
      </c>
    </row>
    <row r="2950" spans="1:19">
      <c r="A2950" s="73">
        <v>2949</v>
      </c>
      <c r="B2950" s="73" t="s">
        <v>5943</v>
      </c>
      <c r="C2950" s="73" t="s">
        <v>5944</v>
      </c>
      <c r="E2950" s="73">
        <v>2</v>
      </c>
      <c r="G2950" s="73">
        <v>3000</v>
      </c>
      <c r="H2950" s="73">
        <v>1905</v>
      </c>
      <c r="I2950" s="73">
        <v>10</v>
      </c>
      <c r="K2950" s="73">
        <v>1905</v>
      </c>
      <c r="L2950" s="73">
        <v>10</v>
      </c>
      <c r="N2950" s="73">
        <v>4</v>
      </c>
      <c r="O2950" s="73">
        <v>6</v>
      </c>
      <c r="P2950" s="73">
        <v>190</v>
      </c>
      <c r="R2950" s="73">
        <v>0</v>
      </c>
      <c r="S2950" s="73">
        <v>0</v>
      </c>
    </row>
    <row r="2951" spans="1:19">
      <c r="A2951" s="73">
        <v>2950</v>
      </c>
      <c r="C2951" s="73" t="s">
        <v>5945</v>
      </c>
      <c r="E2951" s="73">
        <v>2</v>
      </c>
      <c r="H2951" s="73">
        <v>1905</v>
      </c>
      <c r="I2951" s="73">
        <v>10</v>
      </c>
      <c r="K2951" s="73">
        <v>1911</v>
      </c>
      <c r="N2951" s="73">
        <v>4</v>
      </c>
      <c r="O2951" s="73">
        <v>6</v>
      </c>
      <c r="P2951" s="73">
        <v>190</v>
      </c>
      <c r="S2951" s="73">
        <v>6</v>
      </c>
    </row>
    <row r="2952" spans="1:19">
      <c r="A2952" s="73">
        <v>2951</v>
      </c>
      <c r="C2952" s="73" t="s">
        <v>5946</v>
      </c>
      <c r="E2952" s="73">
        <v>2</v>
      </c>
      <c r="H2952" s="73">
        <v>1905</v>
      </c>
      <c r="K2952" s="73">
        <v>1905</v>
      </c>
      <c r="N2952" s="73">
        <v>7</v>
      </c>
      <c r="O2952" s="73">
        <v>6</v>
      </c>
      <c r="P2952" s="73">
        <v>190</v>
      </c>
      <c r="S2952" s="73">
        <v>0</v>
      </c>
    </row>
    <row r="2953" spans="1:19">
      <c r="A2953" s="73">
        <v>2952</v>
      </c>
      <c r="C2953" s="73" t="s">
        <v>5947</v>
      </c>
      <c r="E2953" s="73">
        <v>3</v>
      </c>
      <c r="H2953" s="73">
        <v>1905</v>
      </c>
      <c r="K2953" s="73">
        <v>1905</v>
      </c>
      <c r="N2953" s="73">
        <v>7</v>
      </c>
      <c r="O2953" s="73">
        <v>6</v>
      </c>
      <c r="P2953" s="73">
        <v>190</v>
      </c>
      <c r="S2953" s="73">
        <v>0</v>
      </c>
    </row>
    <row r="2954" spans="1:19">
      <c r="A2954" s="73">
        <v>2953</v>
      </c>
      <c r="C2954" s="73" t="s">
        <v>5948</v>
      </c>
      <c r="E2954" s="73">
        <v>2</v>
      </c>
      <c r="H2954" s="73">
        <v>1905</v>
      </c>
      <c r="K2954" s="73">
        <v>1905</v>
      </c>
      <c r="N2954" s="73">
        <v>8</v>
      </c>
      <c r="O2954" s="73">
        <v>6</v>
      </c>
      <c r="P2954" s="73">
        <v>190</v>
      </c>
      <c r="S2954" s="73">
        <v>0</v>
      </c>
    </row>
    <row r="2955" spans="1:19">
      <c r="A2955" s="73">
        <v>2954</v>
      </c>
      <c r="B2955" s="73" t="s">
        <v>5949</v>
      </c>
      <c r="C2955" s="73" t="s">
        <v>5950</v>
      </c>
      <c r="E2955" s="73">
        <v>2</v>
      </c>
      <c r="F2955" s="73">
        <v>150000</v>
      </c>
      <c r="G2955" s="73">
        <v>250000</v>
      </c>
      <c r="H2955" s="73">
        <v>1905</v>
      </c>
      <c r="I2955" s="73">
        <v>7</v>
      </c>
      <c r="K2955" s="73">
        <v>1907</v>
      </c>
      <c r="L2955" s="73">
        <v>1</v>
      </c>
      <c r="N2955" s="73">
        <v>8</v>
      </c>
      <c r="O2955" s="73">
        <v>6</v>
      </c>
      <c r="P2955" s="73">
        <v>190</v>
      </c>
      <c r="R2955" s="73">
        <v>18</v>
      </c>
      <c r="S2955" s="73">
        <v>2</v>
      </c>
    </row>
    <row r="2956" spans="1:19">
      <c r="A2956" s="73">
        <v>2955</v>
      </c>
      <c r="C2956" s="73" t="s">
        <v>5951</v>
      </c>
      <c r="E2956" s="73">
        <v>2</v>
      </c>
      <c r="H2956" s="73">
        <v>1905</v>
      </c>
      <c r="K2956" s="73">
        <v>1905</v>
      </c>
      <c r="N2956" s="73">
        <v>7</v>
      </c>
      <c r="O2956" s="73">
        <v>6</v>
      </c>
      <c r="P2956" s="73">
        <v>190</v>
      </c>
      <c r="S2956" s="73">
        <v>0</v>
      </c>
    </row>
    <row r="2957" spans="1:19">
      <c r="A2957" s="73">
        <v>2956</v>
      </c>
      <c r="C2957" s="73" t="s">
        <v>5952</v>
      </c>
      <c r="E2957" s="73">
        <v>2</v>
      </c>
      <c r="H2957" s="73">
        <v>1905</v>
      </c>
      <c r="I2957" s="73">
        <v>2</v>
      </c>
      <c r="K2957" s="73">
        <v>1905</v>
      </c>
      <c r="L2957" s="73">
        <v>2</v>
      </c>
      <c r="N2957" s="73">
        <v>7</v>
      </c>
      <c r="O2957" s="73">
        <v>6</v>
      </c>
      <c r="P2957" s="73">
        <v>190</v>
      </c>
      <c r="R2957" s="73">
        <v>0</v>
      </c>
      <c r="S2957" s="73">
        <v>0</v>
      </c>
    </row>
    <row r="2958" spans="1:19">
      <c r="A2958" s="73">
        <v>2957</v>
      </c>
      <c r="C2958" s="73" t="s">
        <v>5953</v>
      </c>
      <c r="E2958" s="73">
        <v>3</v>
      </c>
      <c r="H2958" s="73">
        <v>1905</v>
      </c>
      <c r="K2958" s="73">
        <v>1909</v>
      </c>
      <c r="L2958" s="73">
        <v>7</v>
      </c>
      <c r="M2958" s="73">
        <v>12</v>
      </c>
      <c r="N2958" s="73">
        <v>5</v>
      </c>
      <c r="O2958" s="73">
        <v>6</v>
      </c>
      <c r="P2958" s="73">
        <v>190</v>
      </c>
      <c r="S2958" s="73">
        <v>4</v>
      </c>
    </row>
    <row r="2959" spans="1:19">
      <c r="A2959" s="73">
        <v>2958</v>
      </c>
      <c r="C2959" s="73" t="s">
        <v>5954</v>
      </c>
      <c r="E2959" s="73">
        <v>2</v>
      </c>
      <c r="H2959" s="73">
        <v>1905</v>
      </c>
      <c r="K2959" s="73">
        <v>1910</v>
      </c>
      <c r="N2959" s="73">
        <v>12</v>
      </c>
      <c r="O2959" s="73">
        <v>6</v>
      </c>
      <c r="P2959" s="73">
        <v>190</v>
      </c>
      <c r="S2959" s="73">
        <v>5</v>
      </c>
    </row>
    <row r="2960" spans="1:19">
      <c r="A2960" s="73">
        <v>2959</v>
      </c>
      <c r="C2960" s="73" t="s">
        <v>5955</v>
      </c>
      <c r="E2960" s="73">
        <v>2</v>
      </c>
      <c r="G2960" s="73">
        <v>1000</v>
      </c>
      <c r="H2960" s="73">
        <v>1905</v>
      </c>
      <c r="I2960" s="73">
        <v>4</v>
      </c>
      <c r="K2960" s="73">
        <v>1906</v>
      </c>
      <c r="L2960" s="73">
        <v>9</v>
      </c>
      <c r="N2960" s="73">
        <v>12</v>
      </c>
      <c r="O2960" s="73">
        <v>6</v>
      </c>
      <c r="P2960" s="73">
        <v>190</v>
      </c>
      <c r="R2960" s="73">
        <v>17</v>
      </c>
      <c r="S2960" s="73">
        <v>1</v>
      </c>
    </row>
    <row r="2961" spans="1:19">
      <c r="A2961" s="73">
        <v>2960</v>
      </c>
      <c r="C2961" s="73" t="s">
        <v>5956</v>
      </c>
      <c r="E2961" s="73">
        <v>2</v>
      </c>
      <c r="H2961" s="73">
        <v>1906</v>
      </c>
      <c r="I2961" s="73">
        <v>8</v>
      </c>
      <c r="K2961" s="73">
        <v>1906</v>
      </c>
      <c r="L2961" s="73">
        <v>9</v>
      </c>
      <c r="M2961" s="73">
        <v>29</v>
      </c>
      <c r="N2961" s="73">
        <v>1</v>
      </c>
      <c r="O2961" s="73">
        <v>6</v>
      </c>
      <c r="P2961" s="73">
        <v>190</v>
      </c>
      <c r="R2961" s="73">
        <v>1</v>
      </c>
      <c r="S2961" s="73">
        <v>0</v>
      </c>
    </row>
    <row r="2962" spans="1:19">
      <c r="A2962" s="73">
        <v>2961</v>
      </c>
      <c r="B2962" s="73" t="s">
        <v>5957</v>
      </c>
      <c r="C2962" s="73" t="s">
        <v>5958</v>
      </c>
      <c r="E2962" s="73">
        <v>3</v>
      </c>
      <c r="F2962" s="73">
        <v>1000</v>
      </c>
      <c r="G2962" s="73">
        <v>1000</v>
      </c>
      <c r="H2962" s="73">
        <v>1906</v>
      </c>
      <c r="I2962" s="73">
        <v>5</v>
      </c>
      <c r="J2962" s="73">
        <v>23</v>
      </c>
      <c r="K2962" s="73">
        <v>1906</v>
      </c>
      <c r="L2962" s="73">
        <v>7</v>
      </c>
      <c r="M2962" s="73">
        <v>20</v>
      </c>
      <c r="N2962" s="73">
        <v>1</v>
      </c>
      <c r="O2962" s="73">
        <v>6</v>
      </c>
      <c r="P2962" s="73">
        <v>190</v>
      </c>
      <c r="Q2962" s="73">
        <v>57</v>
      </c>
      <c r="R2962" s="73">
        <v>2</v>
      </c>
      <c r="S2962" s="73">
        <v>0</v>
      </c>
    </row>
    <row r="2963" spans="1:19">
      <c r="A2963" s="73">
        <v>2962</v>
      </c>
      <c r="B2963" s="73" t="s">
        <v>5957</v>
      </c>
      <c r="C2963" s="73" t="s">
        <v>5959</v>
      </c>
      <c r="E2963" s="73">
        <v>3</v>
      </c>
      <c r="F2963" s="73">
        <v>1000</v>
      </c>
      <c r="G2963" s="73">
        <v>1000</v>
      </c>
      <c r="H2963" s="73">
        <v>1907</v>
      </c>
      <c r="I2963" s="73">
        <v>2</v>
      </c>
      <c r="J2963" s="73">
        <v>19</v>
      </c>
      <c r="K2963" s="73">
        <v>1907</v>
      </c>
      <c r="L2963" s="73">
        <v>4</v>
      </c>
      <c r="M2963" s="73">
        <v>23</v>
      </c>
      <c r="N2963" s="73">
        <v>1</v>
      </c>
      <c r="O2963" s="73">
        <v>6</v>
      </c>
      <c r="P2963" s="73">
        <v>190</v>
      </c>
      <c r="Q2963" s="73">
        <v>64</v>
      </c>
      <c r="R2963" s="73">
        <v>2</v>
      </c>
      <c r="S2963" s="73">
        <v>0</v>
      </c>
    </row>
    <row r="2964" spans="1:19">
      <c r="A2964" s="73">
        <v>2963</v>
      </c>
      <c r="C2964" s="73" t="s">
        <v>5960</v>
      </c>
      <c r="E2964" s="73">
        <v>3</v>
      </c>
      <c r="H2964" s="73">
        <v>1906</v>
      </c>
      <c r="K2964" s="73">
        <v>1906</v>
      </c>
      <c r="N2964" s="73">
        <v>7</v>
      </c>
      <c r="O2964" s="73">
        <v>6</v>
      </c>
      <c r="P2964" s="73">
        <v>190</v>
      </c>
      <c r="S2964" s="73">
        <v>0</v>
      </c>
    </row>
    <row r="2965" spans="1:19">
      <c r="A2965" s="73">
        <v>2964</v>
      </c>
      <c r="C2965" s="73" t="s">
        <v>5961</v>
      </c>
      <c r="E2965" s="73">
        <v>2</v>
      </c>
      <c r="H2965" s="73">
        <v>1906</v>
      </c>
      <c r="I2965" s="73">
        <v>3</v>
      </c>
      <c r="K2965" s="73">
        <v>1906</v>
      </c>
      <c r="N2965" s="73">
        <v>7</v>
      </c>
      <c r="O2965" s="73">
        <v>6</v>
      </c>
      <c r="P2965" s="73">
        <v>190</v>
      </c>
      <c r="S2965" s="73">
        <v>0</v>
      </c>
    </row>
    <row r="2966" spans="1:19">
      <c r="A2966" s="73">
        <v>2965</v>
      </c>
      <c r="C2966" s="73" t="s">
        <v>5962</v>
      </c>
      <c r="E2966" s="73">
        <v>2</v>
      </c>
      <c r="H2966" s="73">
        <v>1906</v>
      </c>
      <c r="K2966" s="73">
        <v>1906</v>
      </c>
      <c r="N2966" s="73">
        <v>7</v>
      </c>
      <c r="O2966" s="73">
        <v>6</v>
      </c>
      <c r="P2966" s="73">
        <v>190</v>
      </c>
      <c r="S2966" s="73">
        <v>0</v>
      </c>
    </row>
    <row r="2967" spans="1:19">
      <c r="A2967" s="73">
        <v>2966</v>
      </c>
      <c r="C2967" s="73" t="s">
        <v>5963</v>
      </c>
      <c r="E2967" s="73">
        <v>2</v>
      </c>
      <c r="H2967" s="73">
        <v>1906</v>
      </c>
      <c r="K2967" s="73">
        <v>1906</v>
      </c>
      <c r="N2967" s="73">
        <v>7</v>
      </c>
      <c r="O2967" s="73">
        <v>6</v>
      </c>
      <c r="P2967" s="73">
        <v>190</v>
      </c>
      <c r="S2967" s="73">
        <v>0</v>
      </c>
    </row>
    <row r="2968" spans="1:19">
      <c r="A2968" s="73">
        <v>2967</v>
      </c>
      <c r="C2968" s="73" t="s">
        <v>5964</v>
      </c>
      <c r="E2968" s="73">
        <v>2</v>
      </c>
      <c r="H2968" s="73">
        <v>1906</v>
      </c>
      <c r="K2968" s="73">
        <v>1906</v>
      </c>
      <c r="N2968" s="73">
        <v>7</v>
      </c>
      <c r="O2968" s="73">
        <v>6</v>
      </c>
      <c r="P2968" s="73">
        <v>190</v>
      </c>
      <c r="S2968" s="73">
        <v>0</v>
      </c>
    </row>
    <row r="2969" spans="1:19">
      <c r="A2969" s="73">
        <v>2968</v>
      </c>
      <c r="B2969" s="73" t="s">
        <v>5965</v>
      </c>
      <c r="C2969" s="73" t="s">
        <v>5966</v>
      </c>
      <c r="E2969" s="73">
        <v>2</v>
      </c>
      <c r="F2969" s="73">
        <v>5000</v>
      </c>
      <c r="G2969" s="73">
        <v>5000</v>
      </c>
      <c r="H2969" s="73">
        <v>1906</v>
      </c>
      <c r="I2969" s="73">
        <v>3</v>
      </c>
      <c r="K2969" s="73">
        <v>1906</v>
      </c>
      <c r="L2969" s="73">
        <v>7</v>
      </c>
      <c r="N2969" s="73">
        <v>8</v>
      </c>
      <c r="O2969" s="73">
        <v>6</v>
      </c>
      <c r="P2969" s="73">
        <v>190</v>
      </c>
      <c r="R2969" s="73">
        <v>4</v>
      </c>
      <c r="S2969" s="73">
        <v>0</v>
      </c>
    </row>
    <row r="2970" spans="1:19">
      <c r="A2970" s="73">
        <v>2969</v>
      </c>
      <c r="C2970" s="73" t="s">
        <v>5967</v>
      </c>
      <c r="E2970" s="73">
        <v>2</v>
      </c>
      <c r="H2970" s="73">
        <v>1906</v>
      </c>
      <c r="K2970" s="73">
        <v>1910</v>
      </c>
      <c r="N2970" s="73">
        <v>8</v>
      </c>
      <c r="O2970" s="73">
        <v>6</v>
      </c>
      <c r="P2970" s="73">
        <v>190</v>
      </c>
      <c r="S2970" s="73">
        <v>4</v>
      </c>
    </row>
    <row r="2971" spans="1:19">
      <c r="A2971" s="73">
        <v>2970</v>
      </c>
      <c r="C2971" s="73" t="s">
        <v>5968</v>
      </c>
      <c r="D2971" s="73">
        <v>730</v>
      </c>
      <c r="E2971" s="73">
        <v>2</v>
      </c>
      <c r="H2971" s="73">
        <v>1906</v>
      </c>
      <c r="K2971" s="73">
        <v>1906</v>
      </c>
      <c r="N2971" s="73">
        <v>12</v>
      </c>
      <c r="O2971" s="73">
        <v>6</v>
      </c>
      <c r="P2971" s="73">
        <v>190</v>
      </c>
      <c r="S2971" s="73">
        <v>0</v>
      </c>
    </row>
    <row r="2972" spans="1:19">
      <c r="A2972" s="73">
        <v>2971</v>
      </c>
      <c r="C2972" s="73" t="s">
        <v>5969</v>
      </c>
      <c r="E2972" s="73">
        <v>3</v>
      </c>
      <c r="F2972" s="73">
        <v>2000</v>
      </c>
      <c r="G2972" s="73">
        <v>2000</v>
      </c>
      <c r="H2972" s="73">
        <v>1907</v>
      </c>
      <c r="I2972" s="73">
        <v>3</v>
      </c>
      <c r="J2972" s="73">
        <v>15</v>
      </c>
      <c r="K2972" s="73">
        <v>1907</v>
      </c>
      <c r="L2972" s="73">
        <v>4</v>
      </c>
      <c r="M2972" s="73">
        <v>30</v>
      </c>
      <c r="N2972" s="73">
        <v>4</v>
      </c>
      <c r="O2972" s="73">
        <v>6</v>
      </c>
      <c r="P2972" s="73">
        <v>190</v>
      </c>
      <c r="Q2972" s="73">
        <v>45</v>
      </c>
      <c r="R2972" s="73">
        <v>1</v>
      </c>
      <c r="S2972" s="73">
        <v>0</v>
      </c>
    </row>
    <row r="2973" spans="1:19">
      <c r="A2973" s="73">
        <v>2972</v>
      </c>
      <c r="B2973" s="73" t="s">
        <v>5970</v>
      </c>
      <c r="C2973" s="73" t="s">
        <v>5971</v>
      </c>
      <c r="E2973" s="73">
        <v>2</v>
      </c>
      <c r="G2973" s="73">
        <v>6000</v>
      </c>
      <c r="H2973" s="73">
        <v>1907</v>
      </c>
      <c r="I2973" s="73">
        <v>3</v>
      </c>
      <c r="J2973" s="73">
        <v>29</v>
      </c>
      <c r="K2973" s="73">
        <v>1907</v>
      </c>
      <c r="L2973" s="73">
        <v>12</v>
      </c>
      <c r="N2973" s="73">
        <v>6</v>
      </c>
      <c r="O2973" s="73">
        <v>6</v>
      </c>
      <c r="P2973" s="73">
        <v>190</v>
      </c>
      <c r="R2973" s="73">
        <v>9</v>
      </c>
      <c r="S2973" s="73">
        <v>0</v>
      </c>
    </row>
    <row r="2974" spans="1:19">
      <c r="A2974" s="73">
        <v>2973</v>
      </c>
      <c r="C2974" s="73" t="s">
        <v>5972</v>
      </c>
      <c r="E2974" s="73">
        <v>2</v>
      </c>
      <c r="H2974" s="73">
        <v>1907</v>
      </c>
      <c r="K2974" s="73">
        <v>1910</v>
      </c>
      <c r="N2974" s="73">
        <v>8</v>
      </c>
      <c r="O2974" s="73">
        <v>6</v>
      </c>
      <c r="P2974" s="73">
        <v>190</v>
      </c>
      <c r="S2974" s="73">
        <v>3</v>
      </c>
    </row>
    <row r="2975" spans="1:19">
      <c r="A2975" s="73">
        <v>2974</v>
      </c>
      <c r="C2975" s="73" t="s">
        <v>5973</v>
      </c>
      <c r="E2975" s="73">
        <v>2</v>
      </c>
      <c r="H2975" s="73">
        <v>1907</v>
      </c>
      <c r="I2975" s="73">
        <v>9</v>
      </c>
      <c r="J2975" s="73">
        <v>21</v>
      </c>
      <c r="K2975" s="73">
        <v>1907</v>
      </c>
      <c r="L2975" s="73">
        <v>9</v>
      </c>
      <c r="M2975" s="73">
        <v>21</v>
      </c>
      <c r="N2975" s="73">
        <v>8</v>
      </c>
      <c r="O2975" s="73">
        <v>6</v>
      </c>
      <c r="P2975" s="73">
        <v>190</v>
      </c>
      <c r="Q2975" s="73">
        <v>0</v>
      </c>
      <c r="R2975" s="73">
        <v>0</v>
      </c>
      <c r="S2975" s="73">
        <v>0</v>
      </c>
    </row>
    <row r="2976" spans="1:19">
      <c r="A2976" s="73">
        <v>2975</v>
      </c>
      <c r="C2976" s="73" t="s">
        <v>5974</v>
      </c>
      <c r="D2976" s="73">
        <v>730</v>
      </c>
      <c r="E2976" s="73">
        <v>2</v>
      </c>
      <c r="H2976" s="73">
        <v>1907</v>
      </c>
      <c r="I2976" s="73">
        <v>8</v>
      </c>
      <c r="K2976" s="73">
        <v>1907</v>
      </c>
      <c r="L2976" s="73">
        <v>8</v>
      </c>
      <c r="N2976" s="73">
        <v>12</v>
      </c>
      <c r="O2976" s="73">
        <v>6</v>
      </c>
      <c r="P2976" s="73">
        <v>190</v>
      </c>
      <c r="R2976" s="73">
        <v>0</v>
      </c>
      <c r="S2976" s="73">
        <v>0</v>
      </c>
    </row>
    <row r="2977" spans="1:19">
      <c r="A2977" s="73">
        <v>2976</v>
      </c>
      <c r="C2977" s="73" t="s">
        <v>5975</v>
      </c>
      <c r="E2977" s="73">
        <v>2</v>
      </c>
      <c r="G2977" s="73">
        <v>1000</v>
      </c>
      <c r="H2977" s="73">
        <v>1908</v>
      </c>
      <c r="K2977" s="73">
        <v>1908</v>
      </c>
      <c r="N2977" s="73">
        <v>2</v>
      </c>
      <c r="O2977" s="73">
        <v>6</v>
      </c>
      <c r="P2977" s="73">
        <v>190</v>
      </c>
      <c r="S2977" s="73">
        <v>0</v>
      </c>
    </row>
    <row r="2978" spans="1:19">
      <c r="A2978" s="73">
        <v>2977</v>
      </c>
      <c r="C2978" s="73" t="s">
        <v>5976</v>
      </c>
      <c r="E2978" s="73">
        <v>3</v>
      </c>
      <c r="F2978" s="73">
        <v>1100</v>
      </c>
      <c r="G2978" s="73">
        <v>1100</v>
      </c>
      <c r="H2978" s="73">
        <v>1908</v>
      </c>
      <c r="I2978" s="73">
        <v>6</v>
      </c>
      <c r="J2978" s="73">
        <v>23</v>
      </c>
      <c r="K2978" s="73">
        <v>1909</v>
      </c>
      <c r="L2978" s="73">
        <v>7</v>
      </c>
      <c r="M2978" s="73">
        <v>16</v>
      </c>
      <c r="N2978" s="73">
        <v>5</v>
      </c>
      <c r="O2978" s="73">
        <v>6</v>
      </c>
      <c r="P2978" s="73">
        <v>190</v>
      </c>
      <c r="Q2978" s="73">
        <v>383</v>
      </c>
      <c r="R2978" s="73">
        <v>13</v>
      </c>
      <c r="S2978" s="73">
        <v>1</v>
      </c>
    </row>
    <row r="2979" spans="1:19">
      <c r="A2979" s="73">
        <v>2978</v>
      </c>
      <c r="C2979" s="73" t="s">
        <v>5977</v>
      </c>
      <c r="E2979" s="73">
        <v>2</v>
      </c>
      <c r="G2979" s="73">
        <v>750</v>
      </c>
      <c r="H2979" s="73">
        <v>1908</v>
      </c>
      <c r="K2979" s="73">
        <v>1908</v>
      </c>
      <c r="N2979" s="73">
        <v>10</v>
      </c>
      <c r="O2979" s="73">
        <v>6</v>
      </c>
      <c r="P2979" s="73">
        <v>190</v>
      </c>
      <c r="S2979" s="73">
        <v>0</v>
      </c>
    </row>
    <row r="2980" spans="1:19">
      <c r="A2980" s="73">
        <v>2979</v>
      </c>
      <c r="B2980" s="73" t="s">
        <v>5978</v>
      </c>
      <c r="C2980" s="73" t="s">
        <v>5979</v>
      </c>
      <c r="E2980" s="73">
        <v>2</v>
      </c>
      <c r="H2980" s="73">
        <v>1908</v>
      </c>
      <c r="I2980" s="73">
        <v>7</v>
      </c>
      <c r="J2980" s="73">
        <v>6</v>
      </c>
      <c r="K2980" s="73">
        <v>1909</v>
      </c>
      <c r="L2980" s="73">
        <v>4</v>
      </c>
      <c r="M2980" s="73">
        <v>27</v>
      </c>
      <c r="N2980" s="73">
        <v>4</v>
      </c>
      <c r="O2980" s="73">
        <v>6</v>
      </c>
      <c r="P2980" s="73">
        <v>190</v>
      </c>
      <c r="Q2980" s="73">
        <v>291</v>
      </c>
      <c r="R2980" s="73">
        <v>9</v>
      </c>
      <c r="S2980" s="73">
        <v>1</v>
      </c>
    </row>
    <row r="2981" spans="1:19">
      <c r="A2981" s="73">
        <v>2980</v>
      </c>
      <c r="C2981" s="73" t="s">
        <v>5980</v>
      </c>
      <c r="E2981" s="73">
        <v>2</v>
      </c>
      <c r="H2981" s="73">
        <v>1908</v>
      </c>
      <c r="I2981" s="73">
        <v>2</v>
      </c>
      <c r="K2981" s="73">
        <v>1910</v>
      </c>
      <c r="L2981" s="73">
        <v>10</v>
      </c>
      <c r="N2981" s="73">
        <v>3</v>
      </c>
      <c r="O2981" s="73">
        <v>6</v>
      </c>
      <c r="P2981" s="73">
        <v>190</v>
      </c>
      <c r="R2981" s="73">
        <v>32</v>
      </c>
      <c r="S2981" s="73">
        <v>2</v>
      </c>
    </row>
    <row r="2982" spans="1:19">
      <c r="A2982" s="73">
        <v>2981</v>
      </c>
      <c r="C2982" s="73" t="s">
        <v>5981</v>
      </c>
      <c r="E2982" s="73">
        <v>4</v>
      </c>
      <c r="G2982" s="73">
        <v>1200</v>
      </c>
      <c r="H2982" s="73">
        <v>1908</v>
      </c>
      <c r="I2982" s="73">
        <v>6</v>
      </c>
      <c r="J2982" s="73">
        <v>7</v>
      </c>
      <c r="K2982" s="73">
        <v>1908</v>
      </c>
      <c r="L2982" s="73">
        <v>8</v>
      </c>
      <c r="N2982" s="73">
        <v>6</v>
      </c>
      <c r="O2982" s="73">
        <v>6</v>
      </c>
      <c r="P2982" s="73">
        <v>190</v>
      </c>
      <c r="R2982" s="73">
        <v>2</v>
      </c>
      <c r="S2982" s="73">
        <v>0</v>
      </c>
    </row>
    <row r="2983" spans="1:19">
      <c r="A2983" s="73">
        <v>2982</v>
      </c>
      <c r="C2983" s="73" t="s">
        <v>5982</v>
      </c>
      <c r="E2983" s="73">
        <v>2</v>
      </c>
      <c r="H2983" s="73">
        <v>1908</v>
      </c>
      <c r="K2983" s="73">
        <v>1908</v>
      </c>
      <c r="N2983" s="73">
        <v>7</v>
      </c>
      <c r="O2983" s="73">
        <v>6</v>
      </c>
      <c r="P2983" s="73">
        <v>190</v>
      </c>
      <c r="S2983" s="73">
        <v>0</v>
      </c>
    </row>
    <row r="2984" spans="1:19">
      <c r="A2984" s="73">
        <v>2983</v>
      </c>
      <c r="C2984" s="73" t="s">
        <v>5983</v>
      </c>
      <c r="E2984" s="73">
        <v>2</v>
      </c>
      <c r="H2984" s="73">
        <v>1908</v>
      </c>
      <c r="I2984" s="73">
        <v>12</v>
      </c>
      <c r="K2984" s="73">
        <v>1908</v>
      </c>
      <c r="L2984" s="73">
        <v>12</v>
      </c>
      <c r="N2984" s="73">
        <v>7</v>
      </c>
      <c r="O2984" s="73">
        <v>6</v>
      </c>
      <c r="P2984" s="73">
        <v>190</v>
      </c>
      <c r="R2984" s="73">
        <v>0</v>
      </c>
      <c r="S2984" s="73">
        <v>0</v>
      </c>
    </row>
    <row r="2985" spans="1:19">
      <c r="A2985" s="73">
        <v>2984</v>
      </c>
      <c r="C2985" s="73" t="s">
        <v>5984</v>
      </c>
      <c r="H2985" s="73">
        <v>1908</v>
      </c>
      <c r="K2985" s="73">
        <v>1912</v>
      </c>
      <c r="N2985" s="73">
        <v>8</v>
      </c>
      <c r="O2985" s="73">
        <v>6</v>
      </c>
      <c r="P2985" s="73">
        <v>190</v>
      </c>
      <c r="S2985" s="73">
        <v>4</v>
      </c>
    </row>
    <row r="2986" spans="1:19">
      <c r="A2986" s="73">
        <v>2985</v>
      </c>
      <c r="C2986" s="73" t="s">
        <v>5985</v>
      </c>
      <c r="E2986" s="73">
        <v>2</v>
      </c>
      <c r="H2986" s="73">
        <v>1908</v>
      </c>
      <c r="K2986" s="73">
        <v>1912</v>
      </c>
      <c r="N2986" s="73">
        <v>8</v>
      </c>
      <c r="O2986" s="73">
        <v>6</v>
      </c>
      <c r="P2986" s="73">
        <v>190</v>
      </c>
      <c r="S2986" s="73">
        <v>4</v>
      </c>
    </row>
    <row r="2987" spans="1:19">
      <c r="A2987" s="73">
        <v>2986</v>
      </c>
      <c r="C2987" s="73" t="s">
        <v>5986</v>
      </c>
      <c r="E2987" s="73">
        <v>3</v>
      </c>
      <c r="H2987" s="73">
        <v>1909</v>
      </c>
      <c r="K2987" s="73">
        <v>1912</v>
      </c>
      <c r="L2987" s="73">
        <v>9</v>
      </c>
      <c r="N2987" s="73">
        <v>1</v>
      </c>
      <c r="O2987" s="73">
        <v>6</v>
      </c>
      <c r="P2987" s="73">
        <v>190</v>
      </c>
      <c r="S2987" s="73">
        <v>3</v>
      </c>
    </row>
    <row r="2988" spans="1:19">
      <c r="A2988" s="73">
        <v>2987</v>
      </c>
      <c r="C2988" s="73" t="s">
        <v>5987</v>
      </c>
      <c r="E2988" s="73">
        <v>3</v>
      </c>
      <c r="H2988" s="73">
        <v>1909</v>
      </c>
      <c r="K2988" s="73">
        <v>1912</v>
      </c>
      <c r="L2988" s="73">
        <v>1</v>
      </c>
      <c r="N2988" s="73">
        <v>1</v>
      </c>
      <c r="O2988" s="73">
        <v>6</v>
      </c>
      <c r="P2988" s="73">
        <v>190</v>
      </c>
      <c r="S2988" s="73">
        <v>3</v>
      </c>
    </row>
    <row r="2989" spans="1:19">
      <c r="A2989" s="73">
        <v>2988</v>
      </c>
      <c r="C2989" s="73" t="s">
        <v>5988</v>
      </c>
      <c r="E2989" s="73">
        <v>2</v>
      </c>
      <c r="H2989" s="73">
        <v>1909</v>
      </c>
      <c r="K2989" s="73">
        <v>1909</v>
      </c>
      <c r="N2989" s="73">
        <v>3</v>
      </c>
      <c r="O2989" s="73">
        <v>6</v>
      </c>
      <c r="P2989" s="73">
        <v>190</v>
      </c>
      <c r="S2989" s="73">
        <v>0</v>
      </c>
    </row>
    <row r="2990" spans="1:19">
      <c r="A2990" s="73">
        <v>2989</v>
      </c>
      <c r="C2990" s="73" t="s">
        <v>5989</v>
      </c>
      <c r="E2990" s="73">
        <v>2</v>
      </c>
      <c r="H2990" s="73">
        <v>1909</v>
      </c>
      <c r="K2990" s="73">
        <v>1909</v>
      </c>
      <c r="N2990" s="73">
        <v>4</v>
      </c>
      <c r="O2990" s="73">
        <v>6</v>
      </c>
      <c r="P2990" s="73">
        <v>190</v>
      </c>
      <c r="S2990" s="73">
        <v>0</v>
      </c>
    </row>
    <row r="2991" spans="1:19">
      <c r="A2991" s="73">
        <v>2990</v>
      </c>
      <c r="B2991" s="73" t="s">
        <v>5990</v>
      </c>
      <c r="C2991" s="73" t="s">
        <v>5991</v>
      </c>
      <c r="E2991" s="73">
        <v>2</v>
      </c>
      <c r="G2991" s="73">
        <v>1883000</v>
      </c>
      <c r="H2991" s="73">
        <v>1909</v>
      </c>
      <c r="K2991" s="73">
        <v>1918</v>
      </c>
      <c r="N2991" s="73">
        <v>4</v>
      </c>
      <c r="O2991" s="73">
        <v>6</v>
      </c>
      <c r="P2991" s="73">
        <v>190</v>
      </c>
      <c r="S2991" s="73">
        <v>9</v>
      </c>
    </row>
    <row r="2992" spans="1:19">
      <c r="A2992" s="73">
        <v>2991</v>
      </c>
      <c r="B2992" s="73" t="s">
        <v>5781</v>
      </c>
      <c r="C2992" s="73" t="s">
        <v>5992</v>
      </c>
      <c r="E2992" s="73">
        <v>2</v>
      </c>
      <c r="G2992" s="73">
        <v>6300</v>
      </c>
      <c r="H2992" s="73">
        <v>1909</v>
      </c>
      <c r="I2992" s="73">
        <v>4</v>
      </c>
      <c r="K2992" s="73">
        <v>1909</v>
      </c>
      <c r="L2992" s="73">
        <v>4</v>
      </c>
      <c r="N2992" s="73">
        <v>4</v>
      </c>
      <c r="O2992" s="73">
        <v>6</v>
      </c>
      <c r="P2992" s="73">
        <v>190</v>
      </c>
      <c r="R2992" s="73">
        <v>0</v>
      </c>
      <c r="S2992" s="73">
        <v>0</v>
      </c>
    </row>
    <row r="2993" spans="1:19">
      <c r="A2993" s="73">
        <v>2992</v>
      </c>
      <c r="C2993" s="73" t="s">
        <v>5993</v>
      </c>
      <c r="E2993" s="73">
        <v>3</v>
      </c>
      <c r="H2993" s="73">
        <v>1909</v>
      </c>
      <c r="K2993" s="73">
        <v>1909</v>
      </c>
      <c r="L2993" s="73">
        <v>7</v>
      </c>
      <c r="M2993" s="73">
        <v>16</v>
      </c>
      <c r="N2993" s="73">
        <v>5</v>
      </c>
      <c r="O2993" s="73">
        <v>6</v>
      </c>
      <c r="P2993" s="73">
        <v>190</v>
      </c>
      <c r="S2993" s="73">
        <v>0</v>
      </c>
    </row>
    <row r="2994" spans="1:19">
      <c r="A2994" s="73">
        <v>2993</v>
      </c>
      <c r="B2994" s="73" t="s">
        <v>4685</v>
      </c>
      <c r="C2994" s="73" t="s">
        <v>5994</v>
      </c>
      <c r="E2994" s="73">
        <v>2</v>
      </c>
      <c r="F2994" s="73">
        <v>10000</v>
      </c>
      <c r="G2994" s="73">
        <v>10000</v>
      </c>
      <c r="H2994" s="73">
        <v>1909</v>
      </c>
      <c r="I2994" s="73">
        <v>7</v>
      </c>
      <c r="J2994" s="73">
        <v>7</v>
      </c>
      <c r="K2994" s="73">
        <v>1910</v>
      </c>
      <c r="L2994" s="73">
        <v>3</v>
      </c>
      <c r="M2994" s="73">
        <v>23</v>
      </c>
      <c r="N2994" s="73">
        <v>6</v>
      </c>
      <c r="O2994" s="73">
        <v>6</v>
      </c>
      <c r="P2994" s="73">
        <v>190</v>
      </c>
      <c r="Q2994" s="73">
        <v>256</v>
      </c>
      <c r="R2994" s="73">
        <v>8</v>
      </c>
      <c r="S2994" s="73">
        <v>1</v>
      </c>
    </row>
    <row r="2995" spans="1:19">
      <c r="A2995" s="73">
        <v>2994</v>
      </c>
      <c r="C2995" s="73" t="s">
        <v>5995</v>
      </c>
      <c r="E2995" s="73">
        <v>2</v>
      </c>
      <c r="H2995" s="73">
        <v>1909</v>
      </c>
      <c r="I2995" s="73">
        <v>6</v>
      </c>
      <c r="J2995" s="73">
        <v>12</v>
      </c>
      <c r="K2995" s="73">
        <v>1909</v>
      </c>
      <c r="L2995" s="73">
        <v>6</v>
      </c>
      <c r="M2995" s="73">
        <v>12</v>
      </c>
      <c r="N2995" s="73">
        <v>7</v>
      </c>
      <c r="O2995" s="73">
        <v>6</v>
      </c>
      <c r="P2995" s="73">
        <v>190</v>
      </c>
      <c r="Q2995" s="73">
        <v>0</v>
      </c>
      <c r="R2995" s="73">
        <v>0</v>
      </c>
      <c r="S2995" s="73">
        <v>0</v>
      </c>
    </row>
    <row r="2996" spans="1:19">
      <c r="A2996" s="73">
        <v>2995</v>
      </c>
      <c r="C2996" s="73" t="s">
        <v>5996</v>
      </c>
      <c r="E2996" s="73">
        <v>2</v>
      </c>
      <c r="H2996" s="73">
        <v>1909</v>
      </c>
      <c r="K2996" s="73">
        <v>1909</v>
      </c>
      <c r="N2996" s="73">
        <v>8</v>
      </c>
      <c r="O2996" s="73">
        <v>6</v>
      </c>
      <c r="P2996" s="73">
        <v>190</v>
      </c>
      <c r="S2996" s="73">
        <v>0</v>
      </c>
    </row>
    <row r="2997" spans="1:19">
      <c r="A2997" s="73">
        <v>2996</v>
      </c>
      <c r="B2997" s="73" t="s">
        <v>5997</v>
      </c>
      <c r="C2997" s="73" t="s">
        <v>5998</v>
      </c>
      <c r="E2997" s="73">
        <v>9</v>
      </c>
      <c r="F2997" s="73">
        <v>250000</v>
      </c>
      <c r="G2997" s="73">
        <v>250000</v>
      </c>
      <c r="H2997" s="73">
        <v>1910</v>
      </c>
      <c r="I2997" s="73">
        <v>11</v>
      </c>
      <c r="J2997" s="73">
        <v>20</v>
      </c>
      <c r="K2997" s="73">
        <v>1920</v>
      </c>
      <c r="L2997" s="73">
        <v>7</v>
      </c>
      <c r="N2997" s="73">
        <v>1</v>
      </c>
      <c r="O2997" s="73">
        <v>6</v>
      </c>
      <c r="P2997" s="73">
        <v>191</v>
      </c>
      <c r="R2997" s="73">
        <v>116</v>
      </c>
      <c r="S2997" s="73">
        <v>10</v>
      </c>
    </row>
    <row r="2998" spans="1:19">
      <c r="A2998" s="73">
        <v>2997</v>
      </c>
      <c r="C2998" s="73" t="s">
        <v>5999</v>
      </c>
      <c r="E2998" s="73">
        <v>2</v>
      </c>
      <c r="H2998" s="73">
        <v>1910</v>
      </c>
      <c r="I2998" s="73">
        <v>10</v>
      </c>
      <c r="J2998" s="73">
        <v>4</v>
      </c>
      <c r="K2998" s="73">
        <v>1910</v>
      </c>
      <c r="L2998" s="73">
        <v>10</v>
      </c>
      <c r="M2998" s="73">
        <v>5</v>
      </c>
      <c r="N2998" s="73">
        <v>3</v>
      </c>
      <c r="O2998" s="73">
        <v>6</v>
      </c>
      <c r="P2998" s="73">
        <v>191</v>
      </c>
      <c r="Q2998" s="73">
        <v>1</v>
      </c>
      <c r="R2998" s="73">
        <v>0</v>
      </c>
      <c r="S2998" s="73">
        <v>0</v>
      </c>
    </row>
    <row r="2999" spans="1:19">
      <c r="A2999" s="73">
        <v>2998</v>
      </c>
      <c r="C2999" s="73" t="s">
        <v>6000</v>
      </c>
      <c r="E2999" s="73">
        <v>2</v>
      </c>
      <c r="G2999" s="73">
        <v>800</v>
      </c>
      <c r="H2999" s="73">
        <v>1910</v>
      </c>
      <c r="I2999" s="73">
        <v>4</v>
      </c>
      <c r="K2999" s="73">
        <v>1910</v>
      </c>
      <c r="L2999" s="73">
        <v>6</v>
      </c>
      <c r="N2999" s="73">
        <v>4</v>
      </c>
      <c r="O2999" s="73">
        <v>6</v>
      </c>
      <c r="P2999" s="73">
        <v>191</v>
      </c>
      <c r="R2999" s="73">
        <v>2</v>
      </c>
      <c r="S2999" s="73">
        <v>0</v>
      </c>
    </row>
    <row r="3000" spans="1:19">
      <c r="A3000" s="73">
        <v>2999</v>
      </c>
      <c r="C3000" s="73" t="s">
        <v>6001</v>
      </c>
      <c r="E3000" s="73">
        <v>3</v>
      </c>
      <c r="F3000" s="73">
        <v>1650</v>
      </c>
      <c r="G3000" s="73">
        <v>1650</v>
      </c>
      <c r="H3000" s="73">
        <v>1910</v>
      </c>
      <c r="I3000" s="73">
        <v>10</v>
      </c>
      <c r="K3000" s="73">
        <v>1911</v>
      </c>
      <c r="L3000" s="73">
        <v>11</v>
      </c>
      <c r="N3000" s="73">
        <v>6</v>
      </c>
      <c r="O3000" s="73">
        <v>6</v>
      </c>
      <c r="P3000" s="73">
        <v>191</v>
      </c>
      <c r="R3000" s="73">
        <v>13</v>
      </c>
      <c r="S3000" s="73">
        <v>1</v>
      </c>
    </row>
    <row r="3001" spans="1:19">
      <c r="A3001" s="73">
        <v>3000</v>
      </c>
      <c r="C3001" s="73" t="s">
        <v>6002</v>
      </c>
      <c r="E3001" s="73">
        <v>3</v>
      </c>
      <c r="H3001" s="73">
        <v>1910</v>
      </c>
      <c r="K3001" s="73">
        <v>1911</v>
      </c>
      <c r="N3001" s="73">
        <v>8</v>
      </c>
      <c r="O3001" s="73">
        <v>6</v>
      </c>
      <c r="P3001" s="73">
        <v>191</v>
      </c>
      <c r="S3001" s="73">
        <v>1</v>
      </c>
    </row>
    <row r="3002" spans="1:19">
      <c r="A3002" s="73">
        <v>3001</v>
      </c>
      <c r="C3002" s="73" t="s">
        <v>6003</v>
      </c>
      <c r="E3002" s="73">
        <v>2</v>
      </c>
      <c r="F3002" s="73">
        <v>2000</v>
      </c>
      <c r="G3002" s="73">
        <v>2000</v>
      </c>
      <c r="H3002" s="73">
        <v>1911</v>
      </c>
      <c r="I3002" s="73">
        <v>7</v>
      </c>
      <c r="J3002" s="73">
        <v>15</v>
      </c>
      <c r="K3002" s="73">
        <v>1912</v>
      </c>
      <c r="L3002" s="73">
        <v>5</v>
      </c>
      <c r="M3002" s="73">
        <v>11</v>
      </c>
      <c r="N3002" s="73">
        <v>2</v>
      </c>
      <c r="O3002" s="73">
        <v>6</v>
      </c>
      <c r="P3002" s="73">
        <v>191</v>
      </c>
      <c r="Q3002" s="73">
        <v>296</v>
      </c>
      <c r="R3002" s="73">
        <v>10</v>
      </c>
      <c r="S3002" s="73">
        <v>1</v>
      </c>
    </row>
    <row r="3003" spans="1:19">
      <c r="A3003" s="73">
        <v>3002</v>
      </c>
      <c r="C3003" s="73" t="s">
        <v>6004</v>
      </c>
      <c r="E3003" s="73">
        <v>2</v>
      </c>
      <c r="H3003" s="73">
        <v>1911</v>
      </c>
      <c r="K3003" s="73">
        <v>1912</v>
      </c>
      <c r="N3003" s="73">
        <v>1</v>
      </c>
      <c r="O3003" s="73">
        <v>6</v>
      </c>
      <c r="P3003" s="73">
        <v>191</v>
      </c>
      <c r="S3003" s="73">
        <v>1</v>
      </c>
    </row>
    <row r="3004" spans="1:19">
      <c r="A3004" s="73">
        <v>3003</v>
      </c>
      <c r="B3004" s="73" t="s">
        <v>6005</v>
      </c>
      <c r="C3004" s="73" t="s">
        <v>6006</v>
      </c>
      <c r="E3004" s="73">
        <v>2</v>
      </c>
      <c r="F3004" s="73">
        <v>1000</v>
      </c>
      <c r="G3004" s="73">
        <v>1500</v>
      </c>
      <c r="H3004" s="73">
        <v>1911</v>
      </c>
      <c r="I3004" s="73">
        <v>10</v>
      </c>
      <c r="J3004" s="73">
        <v>10</v>
      </c>
      <c r="K3004" s="73">
        <v>1912</v>
      </c>
      <c r="L3004" s="73">
        <v>2</v>
      </c>
      <c r="M3004" s="73">
        <v>12</v>
      </c>
      <c r="N3004" s="73">
        <v>12</v>
      </c>
      <c r="O3004" s="73">
        <v>6</v>
      </c>
      <c r="P3004" s="73">
        <v>191</v>
      </c>
      <c r="Q3004" s="73">
        <v>122</v>
      </c>
      <c r="R3004" s="73">
        <v>4</v>
      </c>
      <c r="S3004" s="73">
        <v>1</v>
      </c>
    </row>
    <row r="3005" spans="1:19">
      <c r="A3005" s="73">
        <v>3004</v>
      </c>
      <c r="B3005" s="73" t="s">
        <v>6007</v>
      </c>
      <c r="C3005" s="73" t="s">
        <v>6008</v>
      </c>
      <c r="E3005" s="73">
        <v>2</v>
      </c>
      <c r="F3005" s="73">
        <v>20000</v>
      </c>
      <c r="G3005" s="73">
        <v>20000</v>
      </c>
      <c r="H3005" s="73">
        <v>1911</v>
      </c>
      <c r="I3005" s="73">
        <v>9</v>
      </c>
      <c r="J3005" s="73">
        <v>29</v>
      </c>
      <c r="K3005" s="73">
        <v>1912</v>
      </c>
      <c r="L3005" s="73">
        <v>10</v>
      </c>
      <c r="M3005" s="73">
        <v>17</v>
      </c>
      <c r="N3005" s="73">
        <v>6</v>
      </c>
      <c r="O3005" s="73">
        <v>6</v>
      </c>
      <c r="P3005" s="73">
        <v>191</v>
      </c>
      <c r="Q3005" s="73">
        <v>378</v>
      </c>
      <c r="R3005" s="73">
        <v>13</v>
      </c>
      <c r="S3005" s="73">
        <v>1</v>
      </c>
    </row>
    <row r="3006" spans="1:19">
      <c r="A3006" s="73">
        <v>3005</v>
      </c>
      <c r="C3006" s="73" t="s">
        <v>6009</v>
      </c>
      <c r="E3006" s="73">
        <v>3</v>
      </c>
      <c r="G3006" s="73">
        <v>16000</v>
      </c>
      <c r="H3006" s="73">
        <v>1911</v>
      </c>
      <c r="I3006" s="73">
        <v>9</v>
      </c>
      <c r="J3006" s="73">
        <v>29</v>
      </c>
      <c r="K3006" s="73">
        <v>1917</v>
      </c>
      <c r="L3006" s="73">
        <v>4</v>
      </c>
      <c r="N3006" s="73">
        <v>6</v>
      </c>
      <c r="O3006" s="73">
        <v>6</v>
      </c>
      <c r="P3006" s="73">
        <v>191</v>
      </c>
      <c r="R3006" s="73">
        <v>67</v>
      </c>
      <c r="S3006" s="73">
        <v>6</v>
      </c>
    </row>
    <row r="3007" spans="1:19">
      <c r="A3007" s="73">
        <v>3006</v>
      </c>
      <c r="C3007" s="73" t="s">
        <v>6010</v>
      </c>
      <c r="E3007" s="73">
        <v>2</v>
      </c>
      <c r="H3007" s="73">
        <v>1911</v>
      </c>
      <c r="I3007" s="73">
        <v>6</v>
      </c>
      <c r="K3007" s="73">
        <v>1911</v>
      </c>
      <c r="L3007" s="73">
        <v>6</v>
      </c>
      <c r="N3007" s="73">
        <v>6</v>
      </c>
      <c r="O3007" s="73">
        <v>6</v>
      </c>
      <c r="P3007" s="73">
        <v>191</v>
      </c>
      <c r="R3007" s="73">
        <v>0</v>
      </c>
      <c r="S3007" s="73">
        <v>0</v>
      </c>
    </row>
    <row r="3008" spans="1:19">
      <c r="A3008" s="73">
        <v>3007</v>
      </c>
      <c r="C3008" s="73" t="s">
        <v>6011</v>
      </c>
      <c r="E3008" s="73">
        <v>2</v>
      </c>
      <c r="H3008" s="73">
        <v>1911</v>
      </c>
      <c r="I3008" s="73">
        <v>3</v>
      </c>
      <c r="K3008" s="73">
        <v>1911</v>
      </c>
      <c r="L3008" s="73">
        <v>3</v>
      </c>
      <c r="N3008" s="73">
        <v>7</v>
      </c>
      <c r="O3008" s="73">
        <v>6</v>
      </c>
      <c r="P3008" s="73">
        <v>191</v>
      </c>
      <c r="R3008" s="73">
        <v>0</v>
      </c>
      <c r="S3008" s="73">
        <v>0</v>
      </c>
    </row>
    <row r="3009" spans="1:19">
      <c r="A3009" s="73">
        <v>3008</v>
      </c>
      <c r="C3009" s="73" t="s">
        <v>6012</v>
      </c>
      <c r="E3009" s="73">
        <v>3</v>
      </c>
      <c r="H3009" s="73">
        <v>1912</v>
      </c>
      <c r="I3009" s="73">
        <v>5</v>
      </c>
      <c r="J3009" s="73">
        <v>20</v>
      </c>
      <c r="K3009" s="73">
        <v>1912</v>
      </c>
      <c r="L3009" s="73">
        <v>6</v>
      </c>
      <c r="M3009" s="73">
        <v>27</v>
      </c>
      <c r="N3009" s="73">
        <v>1</v>
      </c>
      <c r="O3009" s="73">
        <v>6</v>
      </c>
      <c r="P3009" s="73">
        <v>191</v>
      </c>
      <c r="Q3009" s="73">
        <v>37</v>
      </c>
      <c r="R3009" s="73">
        <v>1</v>
      </c>
      <c r="S3009" s="73">
        <v>0</v>
      </c>
    </row>
    <row r="3010" spans="1:19">
      <c r="A3010" s="73">
        <v>3009</v>
      </c>
      <c r="C3010" s="73" t="s">
        <v>6013</v>
      </c>
      <c r="E3010" s="73">
        <v>2</v>
      </c>
      <c r="H3010" s="73">
        <v>1912</v>
      </c>
      <c r="K3010" s="73">
        <v>1915</v>
      </c>
      <c r="N3010" s="73">
        <v>2</v>
      </c>
      <c r="O3010" s="73">
        <v>6</v>
      </c>
      <c r="P3010" s="73">
        <v>191</v>
      </c>
      <c r="S3010" s="73">
        <v>3</v>
      </c>
    </row>
    <row r="3011" spans="1:19">
      <c r="A3011" s="73">
        <v>3010</v>
      </c>
      <c r="B3011" s="74" t="s">
        <v>6014</v>
      </c>
      <c r="C3011" s="73" t="s">
        <v>6015</v>
      </c>
      <c r="E3011" s="73">
        <v>5</v>
      </c>
      <c r="F3011" s="73">
        <v>82000</v>
      </c>
      <c r="G3011" s="73">
        <v>82000</v>
      </c>
      <c r="H3011" s="73">
        <v>1912</v>
      </c>
      <c r="I3011" s="73">
        <v>10</v>
      </c>
      <c r="J3011" s="73">
        <v>17</v>
      </c>
      <c r="K3011" s="73">
        <v>1913</v>
      </c>
      <c r="L3011" s="73">
        <v>4</v>
      </c>
      <c r="M3011" s="73">
        <v>22</v>
      </c>
      <c r="N3011" s="73">
        <v>4</v>
      </c>
      <c r="O3011" s="73">
        <v>6</v>
      </c>
      <c r="P3011" s="73">
        <v>191</v>
      </c>
      <c r="Q3011" s="73">
        <v>185</v>
      </c>
      <c r="R3011" s="73">
        <v>6</v>
      </c>
      <c r="S3011" s="73">
        <v>1</v>
      </c>
    </row>
    <row r="3012" spans="1:19">
      <c r="A3012" s="73">
        <v>3011</v>
      </c>
      <c r="C3012" s="73" t="s">
        <v>6016</v>
      </c>
      <c r="E3012" s="73">
        <v>2</v>
      </c>
      <c r="H3012" s="73">
        <v>1912</v>
      </c>
      <c r="K3012" s="73">
        <v>1912</v>
      </c>
      <c r="N3012" s="73">
        <v>4</v>
      </c>
      <c r="O3012" s="73">
        <v>6</v>
      </c>
      <c r="P3012" s="73">
        <v>191</v>
      </c>
      <c r="S3012" s="73">
        <v>0</v>
      </c>
    </row>
    <row r="3013" spans="1:19">
      <c r="A3013" s="73">
        <v>3012</v>
      </c>
      <c r="C3013" s="73" t="s">
        <v>6017</v>
      </c>
      <c r="E3013" s="73">
        <v>4</v>
      </c>
      <c r="G3013" s="73">
        <v>1600</v>
      </c>
      <c r="H3013" s="73">
        <v>1912</v>
      </c>
      <c r="I3013" s="73">
        <v>4</v>
      </c>
      <c r="J3013" s="73">
        <v>17</v>
      </c>
      <c r="K3013" s="73">
        <v>1912</v>
      </c>
      <c r="L3013" s="73">
        <v>7</v>
      </c>
      <c r="N3013" s="73">
        <v>6</v>
      </c>
      <c r="O3013" s="73">
        <v>6</v>
      </c>
      <c r="P3013" s="73">
        <v>191</v>
      </c>
      <c r="R3013" s="73">
        <v>3</v>
      </c>
      <c r="S3013" s="73">
        <v>0</v>
      </c>
    </row>
    <row r="3014" spans="1:19">
      <c r="A3014" s="73">
        <v>3013</v>
      </c>
      <c r="C3014" s="73" t="s">
        <v>6018</v>
      </c>
      <c r="E3014" s="73">
        <v>3</v>
      </c>
      <c r="G3014" s="73">
        <v>500</v>
      </c>
      <c r="H3014" s="73">
        <v>1912</v>
      </c>
      <c r="K3014" s="73">
        <v>1913</v>
      </c>
      <c r="L3014" s="73">
        <v>5</v>
      </c>
      <c r="N3014" s="73">
        <v>6</v>
      </c>
      <c r="O3014" s="73">
        <v>6</v>
      </c>
      <c r="P3014" s="73">
        <v>191</v>
      </c>
      <c r="S3014" s="73">
        <v>1</v>
      </c>
    </row>
    <row r="3015" spans="1:19">
      <c r="A3015" s="73">
        <v>3014</v>
      </c>
      <c r="C3015" s="73" t="s">
        <v>6019</v>
      </c>
      <c r="E3015" s="73">
        <v>2</v>
      </c>
      <c r="H3015" s="73">
        <v>1912</v>
      </c>
      <c r="K3015" s="73">
        <v>1913</v>
      </c>
      <c r="N3015" s="73">
        <v>7</v>
      </c>
      <c r="O3015" s="73">
        <v>6</v>
      </c>
      <c r="P3015" s="73">
        <v>191</v>
      </c>
      <c r="S3015" s="73">
        <v>1</v>
      </c>
    </row>
    <row r="3016" spans="1:19">
      <c r="A3016" s="73">
        <v>3015</v>
      </c>
      <c r="C3016" s="73" t="s">
        <v>6020</v>
      </c>
      <c r="E3016" s="73">
        <v>2</v>
      </c>
      <c r="H3016" s="73">
        <v>1912</v>
      </c>
      <c r="I3016" s="73">
        <v>12</v>
      </c>
      <c r="K3016" s="73">
        <v>1912</v>
      </c>
      <c r="L3016" s="73">
        <v>12</v>
      </c>
      <c r="N3016" s="73">
        <v>10</v>
      </c>
      <c r="O3016" s="73">
        <v>6</v>
      </c>
      <c r="P3016" s="73">
        <v>191</v>
      </c>
      <c r="R3016" s="73">
        <v>0</v>
      </c>
      <c r="S3016" s="73">
        <v>0</v>
      </c>
    </row>
    <row r="3017" spans="1:19">
      <c r="A3017" s="73">
        <v>3016</v>
      </c>
      <c r="B3017" s="73" t="s">
        <v>6021</v>
      </c>
      <c r="C3017" s="73" t="s">
        <v>6022</v>
      </c>
      <c r="E3017" s="73">
        <v>2</v>
      </c>
      <c r="F3017" s="73">
        <v>2000</v>
      </c>
      <c r="G3017" s="73">
        <v>2000</v>
      </c>
      <c r="H3017" s="73">
        <v>1912</v>
      </c>
      <c r="I3017" s="73">
        <v>3</v>
      </c>
      <c r="K3017" s="73">
        <v>1913</v>
      </c>
      <c r="L3017" s="73">
        <v>4</v>
      </c>
      <c r="N3017" s="73">
        <v>12</v>
      </c>
      <c r="O3017" s="73">
        <v>6</v>
      </c>
      <c r="P3017" s="73">
        <v>191</v>
      </c>
      <c r="R3017" s="73">
        <v>13</v>
      </c>
      <c r="S3017" s="73">
        <v>1</v>
      </c>
    </row>
    <row r="3018" spans="1:19">
      <c r="A3018" s="73">
        <v>3017</v>
      </c>
      <c r="C3018" s="73" t="s">
        <v>6023</v>
      </c>
      <c r="E3018" s="73">
        <v>2</v>
      </c>
      <c r="H3018" s="73">
        <v>1912</v>
      </c>
      <c r="I3018" s="73">
        <v>5</v>
      </c>
      <c r="J3018" s="73">
        <v>12</v>
      </c>
      <c r="K3018" s="73">
        <v>1912</v>
      </c>
      <c r="L3018" s="73">
        <v>6</v>
      </c>
      <c r="M3018" s="73">
        <v>12</v>
      </c>
      <c r="N3018" s="73">
        <v>12</v>
      </c>
      <c r="O3018" s="73">
        <v>6</v>
      </c>
      <c r="P3018" s="73">
        <v>191</v>
      </c>
      <c r="Q3018" s="73">
        <v>30</v>
      </c>
      <c r="R3018" s="73">
        <v>1</v>
      </c>
      <c r="S3018" s="73">
        <v>0</v>
      </c>
    </row>
    <row r="3019" spans="1:19">
      <c r="A3019" s="73">
        <v>3018</v>
      </c>
      <c r="B3019" s="74" t="s">
        <v>6024</v>
      </c>
      <c r="C3019" s="73" t="s">
        <v>6025</v>
      </c>
      <c r="E3019" s="73">
        <v>5</v>
      </c>
      <c r="F3019" s="73">
        <v>44500</v>
      </c>
      <c r="G3019" s="73">
        <v>44500</v>
      </c>
      <c r="H3019" s="73">
        <v>1913</v>
      </c>
      <c r="I3019" s="73">
        <v>5</v>
      </c>
      <c r="J3019" s="73">
        <v>30</v>
      </c>
      <c r="K3019" s="73">
        <v>1913</v>
      </c>
      <c r="L3019" s="73">
        <v>7</v>
      </c>
      <c r="M3019" s="73">
        <v>30</v>
      </c>
      <c r="N3019" s="73">
        <v>4</v>
      </c>
      <c r="O3019" s="73">
        <v>6</v>
      </c>
      <c r="P3019" s="73">
        <v>191</v>
      </c>
      <c r="Q3019" s="73">
        <v>60</v>
      </c>
      <c r="R3019" s="73">
        <v>2</v>
      </c>
      <c r="S3019" s="73">
        <v>0</v>
      </c>
    </row>
    <row r="3020" spans="1:19">
      <c r="A3020" s="73">
        <v>3019</v>
      </c>
      <c r="C3020" s="73" t="s">
        <v>6026</v>
      </c>
      <c r="E3020" s="73">
        <v>2</v>
      </c>
      <c r="G3020" s="73">
        <v>1500</v>
      </c>
      <c r="H3020" s="73">
        <v>1913</v>
      </c>
      <c r="K3020" s="73">
        <v>1920</v>
      </c>
      <c r="N3020" s="73">
        <v>8</v>
      </c>
      <c r="O3020" s="73">
        <v>6</v>
      </c>
      <c r="P3020" s="73">
        <v>191</v>
      </c>
      <c r="S3020" s="73">
        <v>7</v>
      </c>
    </row>
    <row r="3021" spans="1:19">
      <c r="A3021" s="73">
        <v>3020</v>
      </c>
      <c r="C3021" s="73" t="s">
        <v>6027</v>
      </c>
      <c r="E3021" s="73">
        <v>2</v>
      </c>
      <c r="H3021" s="73">
        <v>1913</v>
      </c>
      <c r="K3021" s="73">
        <v>1913</v>
      </c>
      <c r="N3021" s="73">
        <v>8</v>
      </c>
      <c r="O3021" s="73">
        <v>6</v>
      </c>
      <c r="P3021" s="73">
        <v>191</v>
      </c>
      <c r="S3021" s="73">
        <v>0</v>
      </c>
    </row>
    <row r="3022" spans="1:19">
      <c r="A3022" s="73">
        <v>3021</v>
      </c>
      <c r="C3022" s="73" t="s">
        <v>6028</v>
      </c>
      <c r="E3022" s="73">
        <v>2</v>
      </c>
      <c r="H3022" s="73">
        <v>1913</v>
      </c>
      <c r="K3022" s="73">
        <v>1918</v>
      </c>
      <c r="N3022" s="73">
        <v>7</v>
      </c>
      <c r="O3022" s="73">
        <v>6</v>
      </c>
      <c r="P3022" s="73">
        <v>191</v>
      </c>
      <c r="S3022" s="73">
        <v>5</v>
      </c>
    </row>
    <row r="3023" spans="1:19">
      <c r="A3023" s="73">
        <v>3022</v>
      </c>
      <c r="B3023" s="73" t="s">
        <v>6029</v>
      </c>
      <c r="C3023" s="73" t="s">
        <v>6030</v>
      </c>
      <c r="E3023" s="73">
        <v>2</v>
      </c>
      <c r="F3023" s="73">
        <v>5000</v>
      </c>
      <c r="G3023" s="73">
        <v>10000</v>
      </c>
      <c r="H3023" s="73">
        <v>1913</v>
      </c>
      <c r="I3023" s="73">
        <v>7</v>
      </c>
      <c r="J3023" s="73">
        <v>23</v>
      </c>
      <c r="K3023" s="73">
        <v>1913</v>
      </c>
      <c r="L3023" s="73">
        <v>9</v>
      </c>
      <c r="M3023" s="73">
        <v>1</v>
      </c>
      <c r="N3023" s="73">
        <v>12</v>
      </c>
      <c r="O3023" s="73">
        <v>6</v>
      </c>
      <c r="P3023" s="73">
        <v>191</v>
      </c>
      <c r="Q3023" s="73">
        <v>38</v>
      </c>
      <c r="R3023" s="73">
        <v>2</v>
      </c>
      <c r="S3023" s="73">
        <v>0</v>
      </c>
    </row>
    <row r="3024" spans="1:19">
      <c r="A3024" s="73">
        <v>3023</v>
      </c>
      <c r="C3024" s="73" t="s">
        <v>6031</v>
      </c>
      <c r="E3024" s="73">
        <v>2</v>
      </c>
      <c r="H3024" s="73">
        <v>1914</v>
      </c>
      <c r="I3024" s="73">
        <v>4</v>
      </c>
      <c r="J3024" s="73">
        <v>22</v>
      </c>
      <c r="K3024" s="73">
        <v>1914</v>
      </c>
      <c r="L3024" s="73">
        <v>4</v>
      </c>
      <c r="N3024" s="73">
        <v>1</v>
      </c>
      <c r="O3024" s="73">
        <v>6</v>
      </c>
      <c r="P3024" s="73">
        <v>191</v>
      </c>
      <c r="R3024" s="73">
        <v>0</v>
      </c>
      <c r="S3024" s="73">
        <v>0</v>
      </c>
    </row>
    <row r="3025" spans="1:19">
      <c r="A3025" s="73">
        <v>3024</v>
      </c>
      <c r="C3025" s="73" t="s">
        <v>6032</v>
      </c>
      <c r="E3025" s="73">
        <v>2</v>
      </c>
      <c r="H3025" s="73">
        <v>1914</v>
      </c>
      <c r="I3025" s="73">
        <v>7</v>
      </c>
      <c r="J3025" s="73">
        <v>26</v>
      </c>
      <c r="K3025" s="73">
        <v>1914</v>
      </c>
      <c r="L3025" s="73">
        <v>7</v>
      </c>
      <c r="M3025" s="73">
        <v>26</v>
      </c>
      <c r="N3025" s="73">
        <v>3</v>
      </c>
      <c r="O3025" s="73">
        <v>6</v>
      </c>
      <c r="P3025" s="73">
        <v>191</v>
      </c>
      <c r="Q3025" s="73">
        <v>0</v>
      </c>
      <c r="R3025" s="73">
        <v>0</v>
      </c>
      <c r="S3025" s="73">
        <v>0</v>
      </c>
    </row>
    <row r="3026" spans="1:19">
      <c r="A3026" s="73">
        <v>3025</v>
      </c>
      <c r="B3026" s="73" t="s">
        <v>6033</v>
      </c>
      <c r="C3026" s="73" t="s">
        <v>6034</v>
      </c>
      <c r="E3026" s="73">
        <v>2</v>
      </c>
      <c r="F3026" s="73">
        <v>5000</v>
      </c>
      <c r="G3026" s="73">
        <v>10000</v>
      </c>
      <c r="H3026" s="73">
        <v>1914</v>
      </c>
      <c r="I3026" s="73">
        <v>3</v>
      </c>
      <c r="J3026" s="73">
        <v>15</v>
      </c>
      <c r="K3026" s="73">
        <v>1914</v>
      </c>
      <c r="L3026" s="73">
        <v>9</v>
      </c>
      <c r="M3026" s="73">
        <v>15</v>
      </c>
      <c r="N3026" s="73">
        <v>12</v>
      </c>
      <c r="O3026" s="73">
        <v>6</v>
      </c>
      <c r="P3026" s="73">
        <v>191</v>
      </c>
      <c r="Q3026" s="73">
        <v>180</v>
      </c>
      <c r="R3026" s="73">
        <v>6</v>
      </c>
      <c r="S3026" s="73">
        <v>0</v>
      </c>
    </row>
    <row r="3027" spans="1:19">
      <c r="A3027" s="73">
        <v>3026</v>
      </c>
      <c r="C3027" s="73" t="s">
        <v>6035</v>
      </c>
      <c r="E3027" s="73">
        <v>3</v>
      </c>
      <c r="G3027" s="73">
        <v>1000</v>
      </c>
      <c r="H3027" s="73">
        <v>1914</v>
      </c>
      <c r="K3027" s="73">
        <v>1917</v>
      </c>
      <c r="N3027" s="73">
        <v>6</v>
      </c>
      <c r="O3027" s="73">
        <v>6</v>
      </c>
      <c r="P3027" s="73">
        <v>191</v>
      </c>
      <c r="S3027" s="73">
        <v>3</v>
      </c>
    </row>
    <row r="3028" spans="1:19">
      <c r="A3028" s="73">
        <v>3027</v>
      </c>
      <c r="C3028" s="73" t="s">
        <v>6036</v>
      </c>
      <c r="E3028" s="73">
        <v>2</v>
      </c>
      <c r="H3028" s="73">
        <v>1914</v>
      </c>
      <c r="I3028" s="73">
        <v>1</v>
      </c>
      <c r="K3028" s="73">
        <v>1914</v>
      </c>
      <c r="L3028" s="73">
        <v>1</v>
      </c>
      <c r="N3028" s="73">
        <v>7</v>
      </c>
      <c r="O3028" s="73">
        <v>6</v>
      </c>
      <c r="P3028" s="73">
        <v>191</v>
      </c>
      <c r="R3028" s="73">
        <v>0</v>
      </c>
      <c r="S3028" s="73">
        <v>0</v>
      </c>
    </row>
    <row r="3029" spans="1:19">
      <c r="A3029" s="73">
        <v>3028</v>
      </c>
      <c r="C3029" s="73" t="s">
        <v>6037</v>
      </c>
      <c r="E3029" s="73">
        <v>2</v>
      </c>
      <c r="H3029" s="73">
        <v>1914</v>
      </c>
      <c r="I3029" s="73">
        <v>7</v>
      </c>
      <c r="K3029" s="73">
        <v>1916</v>
      </c>
      <c r="L3029" s="73">
        <v>8</v>
      </c>
      <c r="N3029" s="73">
        <v>7</v>
      </c>
      <c r="O3029" s="73">
        <v>6</v>
      </c>
      <c r="P3029" s="73">
        <v>191</v>
      </c>
      <c r="R3029" s="73">
        <v>25</v>
      </c>
      <c r="S3029" s="73">
        <v>2</v>
      </c>
    </row>
    <row r="3030" spans="1:19">
      <c r="A3030" s="73">
        <v>3029</v>
      </c>
      <c r="C3030" s="73" t="s">
        <v>6038</v>
      </c>
      <c r="E3030" s="73">
        <v>3</v>
      </c>
      <c r="H3030" s="73">
        <v>1914</v>
      </c>
      <c r="I3030" s="73">
        <v>8</v>
      </c>
      <c r="J3030" s="73">
        <v>8</v>
      </c>
      <c r="K3030" s="73">
        <v>1914</v>
      </c>
      <c r="L3030" s="73">
        <v>8</v>
      </c>
      <c r="M3030" s="73">
        <v>26</v>
      </c>
      <c r="N3030" s="73">
        <v>7</v>
      </c>
      <c r="O3030" s="73">
        <v>6</v>
      </c>
      <c r="P3030" s="73">
        <v>191</v>
      </c>
      <c r="Q3030" s="73">
        <v>18</v>
      </c>
      <c r="R3030" s="73">
        <v>0</v>
      </c>
      <c r="S3030" s="73">
        <v>0</v>
      </c>
    </row>
    <row r="3031" spans="1:19">
      <c r="A3031" s="73">
        <v>3030</v>
      </c>
      <c r="C3031" s="73" t="s">
        <v>6039</v>
      </c>
      <c r="E3031" s="73">
        <v>3</v>
      </c>
      <c r="H3031" s="73">
        <v>1914</v>
      </c>
      <c r="I3031" s="73">
        <v>8</v>
      </c>
      <c r="K3031" s="73">
        <v>1916</v>
      </c>
      <c r="L3031" s="73">
        <v>2</v>
      </c>
      <c r="M3031" s="73">
        <v>18</v>
      </c>
      <c r="N3031" s="73">
        <v>7</v>
      </c>
      <c r="O3031" s="73">
        <v>6</v>
      </c>
      <c r="P3031" s="73">
        <v>191</v>
      </c>
      <c r="R3031" s="73">
        <v>18</v>
      </c>
      <c r="S3031" s="73">
        <v>2</v>
      </c>
    </row>
    <row r="3032" spans="1:19">
      <c r="A3032" s="73">
        <v>3031</v>
      </c>
      <c r="C3032" s="73" t="s">
        <v>6040</v>
      </c>
      <c r="E3032" s="73">
        <v>2</v>
      </c>
      <c r="H3032" s="73">
        <v>1914</v>
      </c>
      <c r="I3032" s="73">
        <v>8</v>
      </c>
      <c r="K3032" s="73">
        <v>1916</v>
      </c>
      <c r="L3032" s="73">
        <v>6</v>
      </c>
      <c r="M3032" s="73">
        <v>27</v>
      </c>
      <c r="N3032" s="73">
        <v>8</v>
      </c>
      <c r="O3032" s="73">
        <v>6</v>
      </c>
      <c r="P3032" s="73">
        <v>191</v>
      </c>
      <c r="R3032" s="73">
        <v>22</v>
      </c>
      <c r="S3032" s="73">
        <v>2</v>
      </c>
    </row>
    <row r="3033" spans="1:19">
      <c r="A3033" s="73">
        <v>3032</v>
      </c>
      <c r="C3033" s="73" t="s">
        <v>6041</v>
      </c>
      <c r="E3033" s="73">
        <v>2</v>
      </c>
      <c r="H3033" s="73">
        <v>1914</v>
      </c>
      <c r="K3033" s="73">
        <v>1918</v>
      </c>
      <c r="L3033" s="73">
        <v>11</v>
      </c>
      <c r="M3033" s="73">
        <v>14</v>
      </c>
      <c r="N3033" s="73">
        <v>8</v>
      </c>
      <c r="O3033" s="73">
        <v>6</v>
      </c>
      <c r="P3033" s="73">
        <v>191</v>
      </c>
      <c r="S3033" s="73">
        <v>4</v>
      </c>
    </row>
    <row r="3034" spans="1:19">
      <c r="A3034" s="73">
        <v>3033</v>
      </c>
      <c r="C3034" s="73" t="s">
        <v>6042</v>
      </c>
      <c r="E3034" s="73">
        <v>2</v>
      </c>
      <c r="H3034" s="73">
        <v>1914</v>
      </c>
      <c r="I3034" s="73">
        <v>8</v>
      </c>
      <c r="K3034" s="73">
        <v>1915</v>
      </c>
      <c r="L3034" s="73">
        <v>7</v>
      </c>
      <c r="M3034" s="73">
        <v>9</v>
      </c>
      <c r="N3034" s="73">
        <v>8</v>
      </c>
      <c r="O3034" s="73">
        <v>6</v>
      </c>
      <c r="P3034" s="73">
        <v>191</v>
      </c>
      <c r="R3034" s="73">
        <v>11</v>
      </c>
      <c r="S3034" s="73">
        <v>1</v>
      </c>
    </row>
    <row r="3035" spans="1:19">
      <c r="A3035" s="73">
        <v>3034</v>
      </c>
      <c r="C3035" s="73" t="s">
        <v>6043</v>
      </c>
      <c r="E3035" s="73">
        <v>2</v>
      </c>
      <c r="H3035" s="73">
        <v>1914</v>
      </c>
      <c r="I3035" s="73">
        <v>9</v>
      </c>
      <c r="K3035" s="73">
        <v>1914</v>
      </c>
      <c r="L3035" s="73">
        <v>12</v>
      </c>
      <c r="N3035" s="73">
        <v>8</v>
      </c>
      <c r="O3035" s="73">
        <v>6</v>
      </c>
      <c r="P3035" s="73">
        <v>191</v>
      </c>
      <c r="R3035" s="73">
        <v>3</v>
      </c>
      <c r="S3035" s="73">
        <v>0</v>
      </c>
    </row>
    <row r="3036" spans="1:19">
      <c r="A3036" s="73">
        <v>3035</v>
      </c>
      <c r="C3036" s="73" t="s">
        <v>6044</v>
      </c>
      <c r="E3036" s="73">
        <v>2</v>
      </c>
      <c r="H3036" s="73">
        <v>1914</v>
      </c>
      <c r="K3036" s="73">
        <v>1914</v>
      </c>
      <c r="N3036" s="73">
        <v>8</v>
      </c>
      <c r="O3036" s="73">
        <v>6</v>
      </c>
      <c r="P3036" s="73">
        <v>191</v>
      </c>
      <c r="S3036" s="73">
        <v>0</v>
      </c>
    </row>
    <row r="3037" spans="1:19">
      <c r="A3037" s="73">
        <v>3036</v>
      </c>
      <c r="B3037" s="74" t="s">
        <v>6045</v>
      </c>
      <c r="C3037" s="73" t="s">
        <v>6046</v>
      </c>
      <c r="E3037" s="73">
        <v>20</v>
      </c>
      <c r="F3037" s="73">
        <v>12599000</v>
      </c>
      <c r="G3037" s="73">
        <v>19617000</v>
      </c>
      <c r="H3037" s="73">
        <v>1914</v>
      </c>
      <c r="I3037" s="73">
        <v>7</v>
      </c>
      <c r="J3037" s="73">
        <v>29</v>
      </c>
      <c r="K3037" s="73">
        <v>1918</v>
      </c>
      <c r="L3037" s="73">
        <v>11</v>
      </c>
      <c r="M3037" s="73">
        <v>11</v>
      </c>
      <c r="N3037" s="73">
        <v>3</v>
      </c>
      <c r="O3037" s="73">
        <v>6</v>
      </c>
      <c r="P3037" s="73">
        <v>191</v>
      </c>
      <c r="Q3037" s="73">
        <v>1542</v>
      </c>
      <c r="R3037" s="73">
        <v>52</v>
      </c>
      <c r="S3037" s="73">
        <v>4</v>
      </c>
    </row>
    <row r="3038" spans="1:19">
      <c r="A3038" s="73">
        <v>3037</v>
      </c>
      <c r="C3038" s="73" t="s">
        <v>6047</v>
      </c>
      <c r="E3038" s="73">
        <v>4</v>
      </c>
      <c r="H3038" s="73">
        <v>1914</v>
      </c>
      <c r="I3038" s="73">
        <v>11</v>
      </c>
      <c r="J3038" s="73">
        <v>4</v>
      </c>
      <c r="K3038" s="73">
        <v>1917</v>
      </c>
      <c r="L3038" s="73">
        <v>11</v>
      </c>
      <c r="M3038" s="73">
        <v>12</v>
      </c>
      <c r="N3038" s="73">
        <v>8</v>
      </c>
      <c r="O3038" s="73">
        <v>6</v>
      </c>
      <c r="P3038" s="73">
        <v>191</v>
      </c>
      <c r="Q3038" s="73">
        <v>1088</v>
      </c>
      <c r="R3038" s="73">
        <v>36</v>
      </c>
      <c r="S3038" s="73">
        <v>3</v>
      </c>
    </row>
    <row r="3039" spans="1:19">
      <c r="A3039" s="73">
        <v>3038</v>
      </c>
      <c r="C3039" s="73" t="s">
        <v>6048</v>
      </c>
      <c r="E3039" s="73">
        <v>3</v>
      </c>
      <c r="H3039" s="73">
        <v>1914</v>
      </c>
      <c r="I3039" s="73">
        <v>11</v>
      </c>
      <c r="J3039" s="73">
        <v>6</v>
      </c>
      <c r="K3039" s="73">
        <v>1918</v>
      </c>
      <c r="L3039" s="73">
        <v>11</v>
      </c>
      <c r="N3039" s="73">
        <v>5</v>
      </c>
      <c r="O3039" s="73">
        <v>6</v>
      </c>
      <c r="P3039" s="73">
        <v>191</v>
      </c>
      <c r="R3039" s="73">
        <v>48</v>
      </c>
      <c r="S3039" s="73">
        <v>4</v>
      </c>
    </row>
    <row r="3040" spans="1:19">
      <c r="A3040" s="73">
        <v>3039</v>
      </c>
      <c r="C3040" s="73" t="s">
        <v>6049</v>
      </c>
      <c r="E3040" s="73">
        <v>2</v>
      </c>
      <c r="H3040" s="73">
        <v>1914</v>
      </c>
      <c r="I3040" s="73">
        <v>9</v>
      </c>
      <c r="J3040" s="73">
        <v>2</v>
      </c>
      <c r="K3040" s="73">
        <v>1914</v>
      </c>
      <c r="L3040" s="73">
        <v>11</v>
      </c>
      <c r="M3040" s="73">
        <v>7</v>
      </c>
      <c r="N3040" s="73">
        <v>12</v>
      </c>
      <c r="O3040" s="73">
        <v>6</v>
      </c>
      <c r="P3040" s="73">
        <v>191</v>
      </c>
      <c r="Q3040" s="73">
        <v>65</v>
      </c>
      <c r="R3040" s="73">
        <v>2</v>
      </c>
      <c r="S3040" s="73">
        <v>0</v>
      </c>
    </row>
    <row r="3041" spans="1:19">
      <c r="A3041" s="73">
        <v>3040</v>
      </c>
      <c r="C3041" s="73" t="s">
        <v>6050</v>
      </c>
      <c r="E3041" s="73">
        <v>3</v>
      </c>
      <c r="G3041" s="73">
        <v>2200</v>
      </c>
      <c r="H3041" s="73">
        <v>1915</v>
      </c>
      <c r="I3041" s="73">
        <v>7</v>
      </c>
      <c r="K3041" s="73">
        <v>1916</v>
      </c>
      <c r="L3041" s="73">
        <v>11</v>
      </c>
      <c r="N3041" s="73">
        <v>1</v>
      </c>
      <c r="O3041" s="73">
        <v>6</v>
      </c>
      <c r="P3041" s="73">
        <v>191</v>
      </c>
      <c r="R3041" s="73">
        <v>16</v>
      </c>
      <c r="S3041" s="73">
        <v>1</v>
      </c>
    </row>
    <row r="3042" spans="1:19">
      <c r="A3042" s="73">
        <v>3041</v>
      </c>
      <c r="C3042" s="73" t="s">
        <v>6051</v>
      </c>
      <c r="E3042" s="73">
        <v>4</v>
      </c>
      <c r="H3042" s="73">
        <v>1915</v>
      </c>
      <c r="I3042" s="73">
        <v>2</v>
      </c>
      <c r="K3042" s="73">
        <v>1915</v>
      </c>
      <c r="L3042" s="73">
        <v>12</v>
      </c>
      <c r="N3042" s="73">
        <v>4</v>
      </c>
      <c r="O3042" s="73">
        <v>6</v>
      </c>
      <c r="P3042" s="73">
        <v>191</v>
      </c>
      <c r="R3042" s="73">
        <v>10</v>
      </c>
      <c r="S3042" s="73">
        <v>0</v>
      </c>
    </row>
    <row r="3043" spans="1:19">
      <c r="A3043" s="73">
        <v>3042</v>
      </c>
      <c r="C3043" s="73" t="s">
        <v>6052</v>
      </c>
      <c r="E3043" s="73">
        <v>2</v>
      </c>
      <c r="G3043" s="73">
        <v>1200000</v>
      </c>
      <c r="H3043" s="73">
        <v>1915</v>
      </c>
      <c r="I3043" s="73">
        <v>4</v>
      </c>
      <c r="J3043" s="73">
        <v>20</v>
      </c>
      <c r="K3043" s="73">
        <v>1918</v>
      </c>
      <c r="N3043" s="73">
        <v>4</v>
      </c>
      <c r="O3043" s="73">
        <v>6</v>
      </c>
      <c r="P3043" s="73">
        <v>191</v>
      </c>
      <c r="S3043" s="73">
        <v>3</v>
      </c>
    </row>
    <row r="3044" spans="1:19">
      <c r="A3044" s="73">
        <v>3043</v>
      </c>
      <c r="C3044" s="73" t="s">
        <v>6053</v>
      </c>
      <c r="E3044" s="73">
        <v>2</v>
      </c>
      <c r="H3044" s="73">
        <v>1915</v>
      </c>
      <c r="I3044" s="73">
        <v>3</v>
      </c>
      <c r="J3044" s="73">
        <v>24</v>
      </c>
      <c r="K3044" s="73">
        <v>1919</v>
      </c>
      <c r="L3044" s="73">
        <v>5</v>
      </c>
      <c r="N3044" s="73">
        <v>6</v>
      </c>
      <c r="O3044" s="73">
        <v>6</v>
      </c>
      <c r="P3044" s="73">
        <v>191</v>
      </c>
      <c r="R3044" s="73">
        <v>50</v>
      </c>
      <c r="S3044" s="73">
        <v>4</v>
      </c>
    </row>
    <row r="3045" spans="1:19">
      <c r="A3045" s="73">
        <v>3044</v>
      </c>
      <c r="C3045" s="73" t="s">
        <v>6054</v>
      </c>
      <c r="E3045" s="73">
        <v>2</v>
      </c>
      <c r="H3045" s="73">
        <v>1915</v>
      </c>
      <c r="I3045" s="73">
        <v>3</v>
      </c>
      <c r="K3045" s="73">
        <v>1915</v>
      </c>
      <c r="L3045" s="73">
        <v>3</v>
      </c>
      <c r="N3045" s="73">
        <v>7</v>
      </c>
      <c r="O3045" s="73">
        <v>6</v>
      </c>
      <c r="P3045" s="73">
        <v>191</v>
      </c>
      <c r="R3045" s="73">
        <v>0</v>
      </c>
      <c r="S3045" s="73">
        <v>0</v>
      </c>
    </row>
    <row r="3046" spans="1:19">
      <c r="A3046" s="73">
        <v>3045</v>
      </c>
      <c r="C3046" s="73" t="s">
        <v>6055</v>
      </c>
      <c r="E3046" s="73">
        <v>2</v>
      </c>
      <c r="H3046" s="73">
        <v>1915</v>
      </c>
      <c r="I3046" s="73">
        <v>8</v>
      </c>
      <c r="J3046" s="73">
        <v>22</v>
      </c>
      <c r="K3046" s="73">
        <v>1916</v>
      </c>
      <c r="L3046" s="73">
        <v>2</v>
      </c>
      <c r="N3046" s="73">
        <v>7</v>
      </c>
      <c r="O3046" s="73">
        <v>6</v>
      </c>
      <c r="P3046" s="73">
        <v>191</v>
      </c>
      <c r="R3046" s="73">
        <v>6</v>
      </c>
      <c r="S3046" s="73">
        <v>1</v>
      </c>
    </row>
    <row r="3047" spans="1:19">
      <c r="A3047" s="73">
        <v>3046</v>
      </c>
      <c r="C3047" s="73" t="s">
        <v>6056</v>
      </c>
      <c r="E3047" s="73">
        <v>2</v>
      </c>
      <c r="H3047" s="73">
        <v>1915</v>
      </c>
      <c r="I3047" s="73">
        <v>11</v>
      </c>
      <c r="K3047" s="73">
        <v>1915</v>
      </c>
      <c r="L3047" s="73">
        <v>11</v>
      </c>
      <c r="N3047" s="73">
        <v>7</v>
      </c>
      <c r="O3047" s="73">
        <v>6</v>
      </c>
      <c r="P3047" s="73">
        <v>191</v>
      </c>
      <c r="R3047" s="73">
        <v>0</v>
      </c>
      <c r="S3047" s="73">
        <v>0</v>
      </c>
    </row>
    <row r="3048" spans="1:19">
      <c r="A3048" s="73">
        <v>3047</v>
      </c>
      <c r="C3048" s="73" t="s">
        <v>6057</v>
      </c>
      <c r="E3048" s="73">
        <v>2</v>
      </c>
      <c r="H3048" s="73">
        <v>1915</v>
      </c>
      <c r="K3048" s="73">
        <v>1915</v>
      </c>
      <c r="N3048" s="73">
        <v>7</v>
      </c>
      <c r="O3048" s="73">
        <v>6</v>
      </c>
      <c r="P3048" s="73">
        <v>191</v>
      </c>
      <c r="S3048" s="73">
        <v>0</v>
      </c>
    </row>
    <row r="3049" spans="1:19">
      <c r="A3049" s="73">
        <v>3048</v>
      </c>
      <c r="C3049" s="73" t="s">
        <v>6058</v>
      </c>
      <c r="H3049" s="73">
        <v>1915</v>
      </c>
      <c r="I3049" s="73">
        <v>1</v>
      </c>
      <c r="J3049" s="73">
        <v>23</v>
      </c>
      <c r="K3049" s="73">
        <v>1915</v>
      </c>
      <c r="L3049" s="73">
        <v>2</v>
      </c>
      <c r="M3049" s="73">
        <v>3</v>
      </c>
      <c r="N3049" s="73">
        <v>8</v>
      </c>
      <c r="O3049" s="73">
        <v>6</v>
      </c>
      <c r="P3049" s="73">
        <v>191</v>
      </c>
      <c r="Q3049" s="73">
        <v>10</v>
      </c>
      <c r="R3049" s="73">
        <v>1</v>
      </c>
      <c r="S3049" s="73">
        <v>0</v>
      </c>
    </row>
    <row r="3050" spans="1:19">
      <c r="A3050" s="73">
        <v>3049</v>
      </c>
      <c r="C3050" s="73" t="s">
        <v>6059</v>
      </c>
      <c r="E3050" s="73">
        <v>2</v>
      </c>
      <c r="H3050" s="73">
        <v>1915</v>
      </c>
      <c r="I3050" s="73">
        <v>11</v>
      </c>
      <c r="J3050" s="73">
        <v>25</v>
      </c>
      <c r="K3050" s="73">
        <v>1916</v>
      </c>
      <c r="L3050" s="73">
        <v>6</v>
      </c>
      <c r="M3050" s="73">
        <v>6</v>
      </c>
      <c r="N3050" s="73">
        <v>12</v>
      </c>
      <c r="O3050" s="73">
        <v>6</v>
      </c>
      <c r="P3050" s="73">
        <v>191</v>
      </c>
      <c r="Q3050" s="73">
        <v>191</v>
      </c>
      <c r="R3050" s="73">
        <v>7</v>
      </c>
      <c r="S3050" s="73">
        <v>1</v>
      </c>
    </row>
    <row r="3051" spans="1:19">
      <c r="A3051" s="73">
        <v>3050</v>
      </c>
      <c r="C3051" s="73" t="s">
        <v>6060</v>
      </c>
      <c r="E3051" s="73">
        <v>2</v>
      </c>
      <c r="H3051" s="73">
        <v>1915</v>
      </c>
      <c r="K3051" s="73">
        <v>1915</v>
      </c>
      <c r="N3051" s="73">
        <v>10</v>
      </c>
      <c r="O3051" s="73">
        <v>6</v>
      </c>
      <c r="P3051" s="73">
        <v>191</v>
      </c>
      <c r="S3051" s="73">
        <v>0</v>
      </c>
    </row>
    <row r="3052" spans="1:19">
      <c r="A3052" s="73">
        <v>3051</v>
      </c>
      <c r="C3052" s="73" t="s">
        <v>6061</v>
      </c>
      <c r="E3052" s="73">
        <v>2</v>
      </c>
      <c r="H3052" s="73">
        <v>1916</v>
      </c>
      <c r="K3052" s="73">
        <v>1916</v>
      </c>
      <c r="N3052" s="73">
        <v>1</v>
      </c>
      <c r="O3052" s="73">
        <v>6</v>
      </c>
      <c r="P3052" s="73">
        <v>191</v>
      </c>
      <c r="S3052" s="73">
        <v>0</v>
      </c>
    </row>
    <row r="3053" spans="1:19">
      <c r="A3053" s="73">
        <v>3052</v>
      </c>
      <c r="B3053" s="73" t="s">
        <v>6062</v>
      </c>
      <c r="C3053" s="73" t="s">
        <v>6063</v>
      </c>
      <c r="E3053" s="73">
        <v>2</v>
      </c>
      <c r="H3053" s="73">
        <v>1916</v>
      </c>
      <c r="I3053" s="73">
        <v>4</v>
      </c>
      <c r="J3053" s="73">
        <v>24</v>
      </c>
      <c r="K3053" s="73">
        <v>1916</v>
      </c>
      <c r="L3053" s="73">
        <v>4</v>
      </c>
      <c r="M3053" s="73">
        <v>29</v>
      </c>
      <c r="N3053" s="73">
        <v>3</v>
      </c>
      <c r="O3053" s="73">
        <v>6</v>
      </c>
      <c r="P3053" s="73">
        <v>191</v>
      </c>
      <c r="Q3053" s="73">
        <v>5</v>
      </c>
      <c r="R3053" s="73">
        <v>0</v>
      </c>
      <c r="S3053" s="73">
        <v>0</v>
      </c>
    </row>
    <row r="3054" spans="1:19">
      <c r="A3054" s="73">
        <v>3053</v>
      </c>
      <c r="C3054" s="73" t="s">
        <v>6064</v>
      </c>
      <c r="H3054" s="73">
        <v>1916</v>
      </c>
      <c r="I3054" s="73">
        <v>6</v>
      </c>
      <c r="K3054" s="73">
        <v>1916</v>
      </c>
      <c r="N3054" s="73">
        <v>5</v>
      </c>
      <c r="O3054" s="73">
        <v>6</v>
      </c>
      <c r="P3054" s="73">
        <v>191</v>
      </c>
      <c r="S3054" s="73">
        <v>0</v>
      </c>
    </row>
    <row r="3055" spans="1:19">
      <c r="A3055" s="73">
        <v>3054</v>
      </c>
      <c r="C3055" s="73" t="s">
        <v>6065</v>
      </c>
      <c r="E3055" s="73">
        <v>2</v>
      </c>
      <c r="H3055" s="73">
        <v>1916</v>
      </c>
      <c r="K3055" s="73">
        <v>1917</v>
      </c>
      <c r="N3055" s="73">
        <v>6</v>
      </c>
      <c r="O3055" s="73">
        <v>6</v>
      </c>
      <c r="P3055" s="73">
        <v>191</v>
      </c>
      <c r="S3055" s="73">
        <v>1</v>
      </c>
    </row>
    <row r="3056" spans="1:19">
      <c r="A3056" s="73">
        <v>3055</v>
      </c>
      <c r="B3056" s="73" t="s">
        <v>6066</v>
      </c>
      <c r="C3056" s="73" t="s">
        <v>6067</v>
      </c>
      <c r="E3056" s="73">
        <v>3</v>
      </c>
      <c r="F3056" s="73">
        <v>2000</v>
      </c>
      <c r="G3056" s="73">
        <v>2000</v>
      </c>
      <c r="H3056" s="73">
        <v>1916</v>
      </c>
      <c r="I3056" s="73">
        <v>11</v>
      </c>
      <c r="K3056" s="73">
        <v>1917</v>
      </c>
      <c r="N3056" s="73">
        <v>6</v>
      </c>
      <c r="O3056" s="73">
        <v>6</v>
      </c>
      <c r="P3056" s="73">
        <v>191</v>
      </c>
      <c r="S3056" s="73">
        <v>1</v>
      </c>
    </row>
    <row r="3057" spans="1:19">
      <c r="A3057" s="73">
        <v>3056</v>
      </c>
      <c r="C3057" s="73" t="s">
        <v>6068</v>
      </c>
      <c r="E3057" s="73">
        <v>2</v>
      </c>
      <c r="H3057" s="73">
        <v>1916</v>
      </c>
      <c r="I3057" s="73">
        <v>2</v>
      </c>
      <c r="K3057" s="73">
        <v>1916</v>
      </c>
      <c r="L3057" s="73">
        <v>2</v>
      </c>
      <c r="N3057" s="73">
        <v>7</v>
      </c>
      <c r="O3057" s="73">
        <v>6</v>
      </c>
      <c r="P3057" s="73">
        <v>191</v>
      </c>
      <c r="R3057" s="73">
        <v>0</v>
      </c>
      <c r="S3057" s="73">
        <v>0</v>
      </c>
    </row>
    <row r="3058" spans="1:19">
      <c r="A3058" s="73">
        <v>3057</v>
      </c>
      <c r="C3058" s="73" t="s">
        <v>6069</v>
      </c>
      <c r="E3058" s="73">
        <v>2</v>
      </c>
      <c r="H3058" s="73">
        <v>1916</v>
      </c>
      <c r="K3058" s="73">
        <v>1916</v>
      </c>
      <c r="N3058" s="73">
        <v>7</v>
      </c>
      <c r="O3058" s="73">
        <v>6</v>
      </c>
      <c r="P3058" s="73">
        <v>191</v>
      </c>
      <c r="S3058" s="73">
        <v>0</v>
      </c>
    </row>
    <row r="3059" spans="1:19">
      <c r="A3059" s="73">
        <v>3058</v>
      </c>
      <c r="C3059" s="73" t="s">
        <v>6070</v>
      </c>
      <c r="E3059" s="73">
        <v>2</v>
      </c>
      <c r="H3059" s="73">
        <v>1916</v>
      </c>
      <c r="I3059" s="73">
        <v>9</v>
      </c>
      <c r="K3059" s="73">
        <v>1916</v>
      </c>
      <c r="L3059" s="73">
        <v>11</v>
      </c>
      <c r="M3059" s="73">
        <v>2</v>
      </c>
      <c r="N3059" s="73">
        <v>8</v>
      </c>
      <c r="O3059" s="73">
        <v>6</v>
      </c>
      <c r="P3059" s="73">
        <v>191</v>
      </c>
      <c r="R3059" s="73">
        <v>2</v>
      </c>
      <c r="S3059" s="73">
        <v>0</v>
      </c>
    </row>
    <row r="3060" spans="1:19">
      <c r="A3060" s="73">
        <v>3059</v>
      </c>
      <c r="C3060" s="73" t="s">
        <v>6071</v>
      </c>
      <c r="E3060" s="73">
        <v>2</v>
      </c>
      <c r="G3060" s="73">
        <v>9000</v>
      </c>
      <c r="H3060" s="73">
        <v>1916</v>
      </c>
      <c r="K3060" s="73">
        <v>1916</v>
      </c>
      <c r="N3060" s="73">
        <v>9</v>
      </c>
      <c r="O3060" s="73">
        <v>6</v>
      </c>
      <c r="P3060" s="73">
        <v>191</v>
      </c>
      <c r="S3060" s="73">
        <v>0</v>
      </c>
    </row>
    <row r="3061" spans="1:19">
      <c r="A3061" s="73">
        <v>3060</v>
      </c>
      <c r="C3061" s="73" t="s">
        <v>6072</v>
      </c>
      <c r="E3061" s="73">
        <v>2</v>
      </c>
      <c r="H3061" s="73">
        <v>1916</v>
      </c>
      <c r="K3061" s="73">
        <v>1916</v>
      </c>
      <c r="N3061" s="73">
        <v>9</v>
      </c>
      <c r="O3061" s="73">
        <v>6</v>
      </c>
      <c r="P3061" s="73">
        <v>191</v>
      </c>
      <c r="S3061" s="73">
        <v>0</v>
      </c>
    </row>
    <row r="3062" spans="1:19">
      <c r="A3062" s="73">
        <v>3061</v>
      </c>
      <c r="C3062" s="73" t="s">
        <v>6073</v>
      </c>
      <c r="E3062" s="73">
        <v>2</v>
      </c>
      <c r="H3062" s="73">
        <v>1916</v>
      </c>
      <c r="I3062" s="73">
        <v>8</v>
      </c>
      <c r="J3062" s="73">
        <v>13</v>
      </c>
      <c r="K3062" s="73">
        <v>1916</v>
      </c>
      <c r="L3062" s="73">
        <v>8</v>
      </c>
      <c r="M3062" s="73">
        <v>13</v>
      </c>
      <c r="N3062" s="73">
        <v>12</v>
      </c>
      <c r="O3062" s="73">
        <v>6</v>
      </c>
      <c r="P3062" s="73">
        <v>191</v>
      </c>
      <c r="Q3062" s="73">
        <v>0</v>
      </c>
      <c r="R3062" s="73">
        <v>0</v>
      </c>
      <c r="S3062" s="73">
        <v>0</v>
      </c>
    </row>
    <row r="3063" spans="1:19">
      <c r="A3063" s="73">
        <v>3062</v>
      </c>
      <c r="C3063" s="73" t="s">
        <v>6074</v>
      </c>
      <c r="E3063" s="73">
        <v>2</v>
      </c>
      <c r="H3063" s="73">
        <v>1917</v>
      </c>
      <c r="K3063" s="73">
        <v>1918</v>
      </c>
      <c r="N3063" s="73">
        <v>1</v>
      </c>
      <c r="O3063" s="73">
        <v>6</v>
      </c>
      <c r="P3063" s="73">
        <v>191</v>
      </c>
      <c r="S3063" s="73">
        <v>1</v>
      </c>
    </row>
    <row r="3064" spans="1:19">
      <c r="A3064" s="73">
        <v>3063</v>
      </c>
      <c r="C3064" s="73" t="s">
        <v>6075</v>
      </c>
      <c r="E3064" s="73">
        <v>2</v>
      </c>
      <c r="H3064" s="73">
        <v>1917</v>
      </c>
      <c r="I3064" s="73">
        <v>2</v>
      </c>
      <c r="J3064" s="73">
        <v>10</v>
      </c>
      <c r="K3064" s="73">
        <v>1917</v>
      </c>
      <c r="L3064" s="73">
        <v>6</v>
      </c>
      <c r="N3064" s="73">
        <v>1</v>
      </c>
      <c r="O3064" s="73">
        <v>6</v>
      </c>
      <c r="P3064" s="73">
        <v>191</v>
      </c>
      <c r="R3064" s="73">
        <v>4</v>
      </c>
      <c r="S3064" s="73">
        <v>0</v>
      </c>
    </row>
    <row r="3065" spans="1:19">
      <c r="A3065" s="73">
        <v>3064</v>
      </c>
      <c r="B3065" s="73" t="s">
        <v>6076</v>
      </c>
      <c r="C3065" s="73" t="s">
        <v>6077</v>
      </c>
      <c r="E3065" s="73">
        <v>2</v>
      </c>
      <c r="H3065" s="73">
        <v>1917</v>
      </c>
      <c r="I3065" s="73">
        <v>3</v>
      </c>
      <c r="J3065" s="73">
        <v>8</v>
      </c>
      <c r="K3065" s="73">
        <v>1917</v>
      </c>
      <c r="L3065" s="73">
        <v>3</v>
      </c>
      <c r="M3065" s="73">
        <v>15</v>
      </c>
      <c r="N3065" s="73">
        <v>4</v>
      </c>
      <c r="O3065" s="73">
        <v>6</v>
      </c>
      <c r="P3065" s="73">
        <v>191</v>
      </c>
      <c r="Q3065" s="73">
        <v>7</v>
      </c>
      <c r="R3065" s="73">
        <v>0</v>
      </c>
      <c r="S3065" s="73">
        <v>0</v>
      </c>
    </row>
    <row r="3066" spans="1:19">
      <c r="A3066" s="73">
        <v>3065</v>
      </c>
      <c r="C3066" s="73" t="s">
        <v>6078</v>
      </c>
      <c r="E3066" s="73">
        <v>3</v>
      </c>
      <c r="G3066" s="73">
        <v>400</v>
      </c>
      <c r="H3066" s="73">
        <v>1917</v>
      </c>
      <c r="I3066" s="73">
        <v>7</v>
      </c>
      <c r="J3066" s="73">
        <v>16</v>
      </c>
      <c r="K3066" s="73">
        <v>1917</v>
      </c>
      <c r="L3066" s="73">
        <v>7</v>
      </c>
      <c r="M3066" s="73">
        <v>18</v>
      </c>
      <c r="N3066" s="73">
        <v>4</v>
      </c>
      <c r="O3066" s="73">
        <v>6</v>
      </c>
      <c r="P3066" s="73">
        <v>191</v>
      </c>
      <c r="Q3066" s="73">
        <v>2</v>
      </c>
      <c r="R3066" s="73">
        <v>0</v>
      </c>
      <c r="S3066" s="73">
        <v>0</v>
      </c>
    </row>
    <row r="3067" spans="1:19">
      <c r="A3067" s="73">
        <v>3066</v>
      </c>
      <c r="B3067" s="73" t="s">
        <v>6079</v>
      </c>
      <c r="C3067" s="73" t="s">
        <v>6080</v>
      </c>
      <c r="E3067" s="73">
        <v>2</v>
      </c>
      <c r="H3067" s="73">
        <v>1917</v>
      </c>
      <c r="I3067" s="73">
        <v>9</v>
      </c>
      <c r="J3067" s="73">
        <v>9</v>
      </c>
      <c r="K3067" s="73">
        <v>1917</v>
      </c>
      <c r="L3067" s="73">
        <v>9</v>
      </c>
      <c r="M3067" s="73">
        <v>14</v>
      </c>
      <c r="N3067" s="73">
        <v>4</v>
      </c>
      <c r="O3067" s="73">
        <v>6</v>
      </c>
      <c r="P3067" s="73">
        <v>191</v>
      </c>
      <c r="Q3067" s="73">
        <v>5</v>
      </c>
      <c r="R3067" s="73">
        <v>0</v>
      </c>
      <c r="S3067" s="73">
        <v>0</v>
      </c>
    </row>
    <row r="3068" spans="1:19">
      <c r="A3068" s="73">
        <v>3067</v>
      </c>
      <c r="B3068" s="73" t="s">
        <v>6081</v>
      </c>
      <c r="C3068" s="73" t="s">
        <v>6082</v>
      </c>
      <c r="E3068" s="73">
        <v>2</v>
      </c>
      <c r="G3068" s="73">
        <v>10000</v>
      </c>
      <c r="H3068" s="73">
        <v>1917</v>
      </c>
      <c r="I3068" s="73">
        <v>11</v>
      </c>
      <c r="J3068" s="73">
        <v>6</v>
      </c>
      <c r="K3068" s="73">
        <v>1917</v>
      </c>
      <c r="L3068" s="73">
        <v>11</v>
      </c>
      <c r="M3068" s="73">
        <v>7</v>
      </c>
      <c r="N3068" s="73">
        <v>4</v>
      </c>
      <c r="O3068" s="73">
        <v>6</v>
      </c>
      <c r="P3068" s="73">
        <v>191</v>
      </c>
      <c r="Q3068" s="73">
        <v>1</v>
      </c>
      <c r="R3068" s="73">
        <v>0</v>
      </c>
      <c r="S3068" s="73">
        <v>0</v>
      </c>
    </row>
    <row r="3069" spans="1:19">
      <c r="A3069" s="73">
        <v>3068</v>
      </c>
      <c r="B3069" s="73" t="s">
        <v>6083</v>
      </c>
      <c r="C3069" s="73" t="s">
        <v>6084</v>
      </c>
      <c r="E3069" s="73">
        <v>2</v>
      </c>
      <c r="F3069" s="73">
        <v>300000</v>
      </c>
      <c r="G3069" s="73">
        <v>700000</v>
      </c>
      <c r="H3069" s="73">
        <v>1917</v>
      </c>
      <c r="I3069" s="73">
        <v>12</v>
      </c>
      <c r="J3069" s="73">
        <v>9</v>
      </c>
      <c r="K3069" s="73">
        <v>1921</v>
      </c>
      <c r="L3069" s="73">
        <v>3</v>
      </c>
      <c r="M3069" s="73">
        <v>18</v>
      </c>
      <c r="N3069" s="73">
        <v>4</v>
      </c>
      <c r="O3069" s="73">
        <v>6</v>
      </c>
      <c r="P3069" s="73">
        <v>191</v>
      </c>
      <c r="Q3069" s="73">
        <v>1179</v>
      </c>
      <c r="R3069" s="73">
        <v>39</v>
      </c>
      <c r="S3069" s="73">
        <v>4</v>
      </c>
    </row>
    <row r="3070" spans="1:19">
      <c r="A3070" s="73">
        <v>3069</v>
      </c>
      <c r="C3070" s="73" t="s">
        <v>6085</v>
      </c>
      <c r="E3070" s="73">
        <v>2</v>
      </c>
      <c r="H3070" s="73">
        <v>1917</v>
      </c>
      <c r="I3070" s="73">
        <v>12</v>
      </c>
      <c r="K3070" s="73">
        <v>1917</v>
      </c>
      <c r="L3070" s="73">
        <v>12</v>
      </c>
      <c r="N3070" s="73">
        <v>9</v>
      </c>
      <c r="O3070" s="73">
        <v>6</v>
      </c>
      <c r="P3070" s="73">
        <v>191</v>
      </c>
      <c r="R3070" s="73">
        <v>0</v>
      </c>
      <c r="S3070" s="73">
        <v>0</v>
      </c>
    </row>
    <row r="3071" spans="1:19">
      <c r="A3071" s="73">
        <v>3070</v>
      </c>
      <c r="C3071" s="73" t="s">
        <v>6086</v>
      </c>
      <c r="E3071" s="73">
        <v>2</v>
      </c>
      <c r="H3071" s="73">
        <v>1917</v>
      </c>
      <c r="I3071" s="73">
        <v>12</v>
      </c>
      <c r="J3071" s="73">
        <v>9</v>
      </c>
      <c r="K3071" s="73">
        <v>1920</v>
      </c>
      <c r="L3071" s="73">
        <v>11</v>
      </c>
      <c r="M3071" s="73">
        <v>14</v>
      </c>
      <c r="N3071" s="73">
        <v>4</v>
      </c>
      <c r="O3071" s="73">
        <v>6</v>
      </c>
      <c r="P3071" s="73">
        <v>191</v>
      </c>
      <c r="Q3071" s="73">
        <v>1055</v>
      </c>
      <c r="R3071" s="73">
        <v>35</v>
      </c>
      <c r="S3071" s="73">
        <v>3</v>
      </c>
    </row>
    <row r="3072" spans="1:19">
      <c r="A3072" s="73">
        <v>3071</v>
      </c>
      <c r="B3072" s="73" t="s">
        <v>6087</v>
      </c>
      <c r="C3072" s="73" t="s">
        <v>6088</v>
      </c>
      <c r="E3072" s="73">
        <v>2</v>
      </c>
      <c r="H3072" s="73">
        <v>1917</v>
      </c>
      <c r="I3072" s="73">
        <v>11</v>
      </c>
      <c r="J3072" s="73">
        <v>28</v>
      </c>
      <c r="K3072" s="73">
        <v>1920</v>
      </c>
      <c r="L3072" s="73">
        <v>2</v>
      </c>
      <c r="M3072" s="73">
        <v>2</v>
      </c>
      <c r="N3072" s="73">
        <v>4</v>
      </c>
      <c r="O3072" s="73">
        <v>6</v>
      </c>
      <c r="P3072" s="73">
        <v>191</v>
      </c>
      <c r="Q3072" s="73">
        <v>784</v>
      </c>
      <c r="R3072" s="73">
        <v>27</v>
      </c>
      <c r="S3072" s="73">
        <v>3</v>
      </c>
    </row>
    <row r="3073" spans="1:19">
      <c r="A3073" s="73">
        <v>3072</v>
      </c>
      <c r="C3073" s="73" t="s">
        <v>6089</v>
      </c>
      <c r="E3073" s="73">
        <v>2</v>
      </c>
      <c r="H3073" s="73">
        <v>1917</v>
      </c>
      <c r="I3073" s="73">
        <v>12</v>
      </c>
      <c r="K3073" s="73">
        <v>1918</v>
      </c>
      <c r="L3073" s="73">
        <v>8</v>
      </c>
      <c r="N3073" s="73">
        <v>7</v>
      </c>
      <c r="O3073" s="73">
        <v>6</v>
      </c>
      <c r="P3073" s="73">
        <v>191</v>
      </c>
      <c r="R3073" s="73">
        <v>8</v>
      </c>
      <c r="S3073" s="73">
        <v>1</v>
      </c>
    </row>
    <row r="3074" spans="1:19">
      <c r="A3074" s="73">
        <v>3073</v>
      </c>
      <c r="C3074" s="73" t="s">
        <v>6090</v>
      </c>
      <c r="E3074" s="73">
        <v>2</v>
      </c>
      <c r="H3074" s="73">
        <v>1917</v>
      </c>
      <c r="I3074" s="73">
        <v>5</v>
      </c>
      <c r="K3074" s="73">
        <v>1917</v>
      </c>
      <c r="L3074" s="73">
        <v>5</v>
      </c>
      <c r="N3074" s="73">
        <v>7</v>
      </c>
      <c r="O3074" s="73">
        <v>6</v>
      </c>
      <c r="P3074" s="73">
        <v>191</v>
      </c>
      <c r="R3074" s="73">
        <v>0</v>
      </c>
      <c r="S3074" s="73">
        <v>0</v>
      </c>
    </row>
    <row r="3075" spans="1:19">
      <c r="A3075" s="73">
        <v>3074</v>
      </c>
      <c r="C3075" s="73" t="s">
        <v>6091</v>
      </c>
      <c r="H3075" s="73">
        <v>1917</v>
      </c>
      <c r="K3075" s="73">
        <v>1917</v>
      </c>
      <c r="N3075" s="73">
        <v>8</v>
      </c>
      <c r="O3075" s="73">
        <v>6</v>
      </c>
      <c r="P3075" s="73">
        <v>191</v>
      </c>
      <c r="S3075" s="73">
        <v>0</v>
      </c>
    </row>
    <row r="3076" spans="1:19">
      <c r="A3076" s="73">
        <v>3075</v>
      </c>
      <c r="B3076" s="73" t="s">
        <v>6092</v>
      </c>
      <c r="C3076" s="73" t="s">
        <v>6093</v>
      </c>
      <c r="E3076" s="73">
        <v>2</v>
      </c>
      <c r="F3076" s="73">
        <v>1000</v>
      </c>
      <c r="G3076" s="73">
        <v>1500</v>
      </c>
      <c r="H3076" s="73">
        <v>1917</v>
      </c>
      <c r="I3076" s="73">
        <v>4</v>
      </c>
      <c r="J3076" s="73">
        <v>18</v>
      </c>
      <c r="K3076" s="73">
        <v>1917</v>
      </c>
      <c r="L3076" s="73">
        <v>4</v>
      </c>
      <c r="M3076" s="73">
        <v>25</v>
      </c>
      <c r="N3076" s="73">
        <v>12</v>
      </c>
      <c r="O3076" s="73">
        <v>6</v>
      </c>
      <c r="P3076" s="73">
        <v>191</v>
      </c>
      <c r="Q3076" s="73">
        <v>7</v>
      </c>
      <c r="R3076" s="73">
        <v>0</v>
      </c>
      <c r="S3076" s="73">
        <v>0</v>
      </c>
    </row>
    <row r="3077" spans="1:19">
      <c r="A3077" s="73">
        <v>3076</v>
      </c>
      <c r="C3077" s="73" t="s">
        <v>6094</v>
      </c>
      <c r="E3077" s="73">
        <v>2</v>
      </c>
      <c r="H3077" s="73">
        <v>1917</v>
      </c>
      <c r="I3077" s="73">
        <v>7</v>
      </c>
      <c r="J3077" s="73">
        <v>6</v>
      </c>
      <c r="K3077" s="73">
        <v>1918</v>
      </c>
      <c r="L3077" s="73">
        <v>3</v>
      </c>
      <c r="N3077" s="73">
        <v>12</v>
      </c>
      <c r="O3077" s="73">
        <v>6</v>
      </c>
      <c r="P3077" s="73">
        <v>191</v>
      </c>
      <c r="R3077" s="73">
        <v>8</v>
      </c>
      <c r="S3077" s="73">
        <v>1</v>
      </c>
    </row>
    <row r="3078" spans="1:19">
      <c r="A3078" s="73">
        <v>3077</v>
      </c>
      <c r="C3078" s="73" t="s">
        <v>6095</v>
      </c>
      <c r="E3078" s="73">
        <v>2</v>
      </c>
      <c r="H3078" s="73">
        <v>1918</v>
      </c>
      <c r="K3078" s="73">
        <v>1919</v>
      </c>
      <c r="N3078" s="73">
        <v>1</v>
      </c>
      <c r="O3078" s="73">
        <v>6</v>
      </c>
      <c r="P3078" s="73">
        <v>191</v>
      </c>
      <c r="S3078" s="73">
        <v>1</v>
      </c>
    </row>
    <row r="3079" spans="1:19">
      <c r="A3079" s="73">
        <v>3078</v>
      </c>
      <c r="B3079" s="73" t="s">
        <v>6096</v>
      </c>
      <c r="C3079" s="73" t="s">
        <v>6097</v>
      </c>
      <c r="E3079" s="73">
        <v>4</v>
      </c>
      <c r="F3079" s="73">
        <v>20000</v>
      </c>
      <c r="G3079" s="73">
        <v>20000</v>
      </c>
      <c r="H3079" s="73">
        <v>1918</v>
      </c>
      <c r="I3079" s="73">
        <v>1</v>
      </c>
      <c r="J3079" s="73">
        <v>28</v>
      </c>
      <c r="K3079" s="73">
        <v>1918</v>
      </c>
      <c r="L3079" s="73">
        <v>5</v>
      </c>
      <c r="N3079" s="73">
        <v>4</v>
      </c>
      <c r="O3079" s="73">
        <v>6</v>
      </c>
      <c r="P3079" s="73">
        <v>191</v>
      </c>
      <c r="R3079" s="73">
        <v>4</v>
      </c>
      <c r="S3079" s="73">
        <v>0</v>
      </c>
    </row>
    <row r="3080" spans="1:19">
      <c r="A3080" s="73">
        <v>3079</v>
      </c>
      <c r="C3080" s="73" t="s">
        <v>6098</v>
      </c>
      <c r="E3080" s="73">
        <v>2</v>
      </c>
      <c r="H3080" s="73">
        <v>1918</v>
      </c>
      <c r="I3080" s="73">
        <v>6</v>
      </c>
      <c r="K3080" s="73">
        <v>1920</v>
      </c>
      <c r="L3080" s="73">
        <v>10</v>
      </c>
      <c r="M3080" s="73">
        <v>14</v>
      </c>
      <c r="N3080" s="73">
        <v>4</v>
      </c>
      <c r="O3080" s="73">
        <v>6</v>
      </c>
      <c r="P3080" s="73">
        <v>191</v>
      </c>
      <c r="R3080" s="73">
        <v>28</v>
      </c>
      <c r="S3080" s="73">
        <v>2</v>
      </c>
    </row>
    <row r="3081" spans="1:19">
      <c r="A3081" s="73">
        <v>3080</v>
      </c>
      <c r="C3081" s="73" t="s">
        <v>6099</v>
      </c>
      <c r="E3081" s="73">
        <v>2</v>
      </c>
      <c r="H3081" s="73">
        <v>1918</v>
      </c>
      <c r="I3081" s="73">
        <v>2</v>
      </c>
      <c r="J3081" s="73">
        <v>16</v>
      </c>
      <c r="K3081" s="73">
        <v>1920</v>
      </c>
      <c r="L3081" s="73">
        <v>7</v>
      </c>
      <c r="M3081" s="73">
        <v>12</v>
      </c>
      <c r="N3081" s="73">
        <v>4</v>
      </c>
      <c r="O3081" s="73">
        <v>6</v>
      </c>
      <c r="P3081" s="73">
        <v>191</v>
      </c>
      <c r="Q3081" s="73">
        <v>866</v>
      </c>
      <c r="R3081" s="73">
        <v>29</v>
      </c>
      <c r="S3081" s="73">
        <v>2</v>
      </c>
    </row>
    <row r="3082" spans="1:19">
      <c r="A3082" s="73">
        <v>3081</v>
      </c>
      <c r="C3082" s="73" t="s">
        <v>6100</v>
      </c>
      <c r="E3082" s="73">
        <v>2</v>
      </c>
      <c r="H3082" s="73">
        <v>1918</v>
      </c>
      <c r="I3082" s="73">
        <v>4</v>
      </c>
      <c r="J3082" s="73">
        <v>22</v>
      </c>
      <c r="K3082" s="73">
        <v>1920</v>
      </c>
      <c r="L3082" s="73">
        <v>11</v>
      </c>
      <c r="M3082" s="73">
        <v>16</v>
      </c>
      <c r="N3082" s="73">
        <v>4</v>
      </c>
      <c r="O3082" s="73">
        <v>6</v>
      </c>
      <c r="P3082" s="73">
        <v>191</v>
      </c>
      <c r="Q3082" s="73">
        <v>924</v>
      </c>
      <c r="R3082" s="73">
        <v>31</v>
      </c>
      <c r="S3082" s="73">
        <v>2</v>
      </c>
    </row>
    <row r="3083" spans="1:19">
      <c r="A3083" s="73">
        <v>3082</v>
      </c>
      <c r="C3083" s="73" t="s">
        <v>6101</v>
      </c>
      <c r="E3083" s="73">
        <v>4</v>
      </c>
      <c r="H3083" s="73">
        <v>1918</v>
      </c>
      <c r="I3083" s="73">
        <v>3</v>
      </c>
      <c r="J3083" s="73">
        <v>3</v>
      </c>
      <c r="K3083" s="73">
        <v>1920</v>
      </c>
      <c r="L3083" s="73">
        <v>4</v>
      </c>
      <c r="M3083" s="73">
        <v>20</v>
      </c>
      <c r="N3083" s="73">
        <v>4</v>
      </c>
      <c r="O3083" s="73">
        <v>6</v>
      </c>
      <c r="P3083" s="73">
        <v>191</v>
      </c>
      <c r="Q3083" s="73">
        <v>767</v>
      </c>
      <c r="R3083" s="73">
        <v>25</v>
      </c>
      <c r="S3083" s="73">
        <v>2</v>
      </c>
    </row>
    <row r="3084" spans="1:19">
      <c r="A3084" s="73">
        <v>3083</v>
      </c>
      <c r="B3084" s="73" t="s">
        <v>6102</v>
      </c>
      <c r="C3084" s="73" t="s">
        <v>6103</v>
      </c>
      <c r="E3084" s="73">
        <v>2</v>
      </c>
      <c r="H3084" s="73">
        <v>1918</v>
      </c>
      <c r="K3084" s="73">
        <v>1918</v>
      </c>
      <c r="N3084" s="73">
        <v>4</v>
      </c>
      <c r="O3084" s="73">
        <v>6</v>
      </c>
      <c r="P3084" s="73">
        <v>191</v>
      </c>
      <c r="S3084" s="73">
        <v>0</v>
      </c>
    </row>
    <row r="3085" spans="1:19">
      <c r="A3085" s="73">
        <v>3084</v>
      </c>
      <c r="C3085" s="73" t="s">
        <v>6104</v>
      </c>
      <c r="E3085" s="73">
        <v>2</v>
      </c>
      <c r="H3085" s="73">
        <v>1918</v>
      </c>
      <c r="K3085" s="73">
        <v>1919</v>
      </c>
      <c r="N3085" s="73">
        <v>4</v>
      </c>
      <c r="O3085" s="73">
        <v>6</v>
      </c>
      <c r="P3085" s="73">
        <v>191</v>
      </c>
      <c r="S3085" s="73">
        <v>1</v>
      </c>
    </row>
    <row r="3086" spans="1:19">
      <c r="A3086" s="73">
        <v>3085</v>
      </c>
      <c r="C3086" s="73" t="s">
        <v>6105</v>
      </c>
      <c r="E3086" s="73">
        <v>2</v>
      </c>
      <c r="H3086" s="73">
        <v>1918</v>
      </c>
      <c r="I3086" s="73">
        <v>10</v>
      </c>
      <c r="J3086" s="73">
        <v>28</v>
      </c>
      <c r="K3086" s="73">
        <v>1918</v>
      </c>
      <c r="L3086" s="73">
        <v>11</v>
      </c>
      <c r="M3086" s="73">
        <v>9</v>
      </c>
      <c r="N3086" s="73">
        <v>3</v>
      </c>
      <c r="O3086" s="73">
        <v>6</v>
      </c>
      <c r="P3086" s="73">
        <v>191</v>
      </c>
      <c r="Q3086" s="73">
        <v>11</v>
      </c>
      <c r="R3086" s="73">
        <v>1</v>
      </c>
      <c r="S3086" s="73">
        <v>0</v>
      </c>
    </row>
    <row r="3087" spans="1:19">
      <c r="A3087" s="73">
        <v>3086</v>
      </c>
      <c r="C3087" s="73" t="s">
        <v>6106</v>
      </c>
      <c r="E3087" s="73">
        <v>2</v>
      </c>
      <c r="H3087" s="73">
        <v>1918</v>
      </c>
      <c r="I3087" s="73">
        <v>11</v>
      </c>
      <c r="J3087" s="73">
        <v>9</v>
      </c>
      <c r="K3087" s="73">
        <v>1923</v>
      </c>
      <c r="N3087" s="73">
        <v>3</v>
      </c>
      <c r="O3087" s="73">
        <v>6</v>
      </c>
      <c r="P3087" s="73">
        <v>191</v>
      </c>
      <c r="S3087" s="73">
        <v>5</v>
      </c>
    </row>
    <row r="3088" spans="1:19">
      <c r="A3088" s="73">
        <v>3087</v>
      </c>
      <c r="B3088" s="73" t="s">
        <v>6107</v>
      </c>
      <c r="C3088" s="73" t="s">
        <v>6108</v>
      </c>
      <c r="E3088" s="73">
        <v>2</v>
      </c>
      <c r="G3088" s="73">
        <v>1000</v>
      </c>
      <c r="H3088" s="73">
        <v>1918</v>
      </c>
      <c r="I3088" s="73">
        <v>11</v>
      </c>
      <c r="J3088" s="73">
        <v>1</v>
      </c>
      <c r="K3088" s="73">
        <v>1919</v>
      </c>
      <c r="L3088" s="73">
        <v>5</v>
      </c>
      <c r="N3088" s="73">
        <v>4</v>
      </c>
      <c r="O3088" s="73">
        <v>6</v>
      </c>
      <c r="P3088" s="73">
        <v>191</v>
      </c>
      <c r="R3088" s="73">
        <v>6</v>
      </c>
      <c r="S3088" s="73">
        <v>1</v>
      </c>
    </row>
    <row r="3089" spans="1:19">
      <c r="A3089" s="73">
        <v>3088</v>
      </c>
      <c r="C3089" s="73" t="s">
        <v>6109</v>
      </c>
      <c r="E3089" s="73">
        <v>2</v>
      </c>
      <c r="H3089" s="73">
        <v>1918</v>
      </c>
      <c r="I3089" s="73">
        <v>12</v>
      </c>
      <c r="J3089" s="73">
        <v>27</v>
      </c>
      <c r="K3089" s="73">
        <v>1919</v>
      </c>
      <c r="L3089" s="73">
        <v>2</v>
      </c>
      <c r="M3089" s="73">
        <v>16</v>
      </c>
      <c r="N3089" s="73">
        <v>4</v>
      </c>
      <c r="O3089" s="73">
        <v>6</v>
      </c>
      <c r="P3089" s="73">
        <v>191</v>
      </c>
      <c r="Q3089" s="73">
        <v>49</v>
      </c>
      <c r="R3089" s="73">
        <v>2</v>
      </c>
      <c r="S3089" s="73">
        <v>1</v>
      </c>
    </row>
    <row r="3090" spans="1:19">
      <c r="A3090" s="73">
        <v>3089</v>
      </c>
      <c r="C3090" s="73" t="s">
        <v>6110</v>
      </c>
      <c r="E3090" s="73">
        <v>2</v>
      </c>
      <c r="H3090" s="73">
        <v>1918</v>
      </c>
      <c r="I3090" s="73">
        <v>7</v>
      </c>
      <c r="K3090" s="73">
        <v>1919</v>
      </c>
      <c r="L3090" s="73">
        <v>2</v>
      </c>
      <c r="N3090" s="73">
        <v>7</v>
      </c>
      <c r="O3090" s="73">
        <v>6</v>
      </c>
      <c r="P3090" s="73">
        <v>191</v>
      </c>
      <c r="R3090" s="73">
        <v>7</v>
      </c>
      <c r="S3090" s="73">
        <v>1</v>
      </c>
    </row>
    <row r="3091" spans="1:19">
      <c r="A3091" s="73">
        <v>3090</v>
      </c>
      <c r="C3091" s="73" t="s">
        <v>6111</v>
      </c>
      <c r="E3091" s="73">
        <v>2</v>
      </c>
      <c r="H3091" s="73">
        <v>1918</v>
      </c>
      <c r="I3091" s="73">
        <v>2</v>
      </c>
      <c r="K3091" s="73">
        <v>1924</v>
      </c>
      <c r="N3091" s="73">
        <v>9</v>
      </c>
      <c r="O3091" s="73">
        <v>6</v>
      </c>
      <c r="P3091" s="73">
        <v>191</v>
      </c>
      <c r="S3091" s="73">
        <v>6</v>
      </c>
    </row>
    <row r="3092" spans="1:19">
      <c r="A3092" s="73">
        <v>3091</v>
      </c>
      <c r="C3092" s="73" t="s">
        <v>6112</v>
      </c>
      <c r="E3092" s="73">
        <v>2</v>
      </c>
      <c r="H3092" s="73">
        <v>1918</v>
      </c>
      <c r="I3092" s="73">
        <v>5</v>
      </c>
      <c r="K3092" s="73">
        <v>1920</v>
      </c>
      <c r="L3092" s="73">
        <v>2</v>
      </c>
      <c r="N3092" s="73">
        <v>9</v>
      </c>
      <c r="O3092" s="73">
        <v>6</v>
      </c>
      <c r="P3092" s="73">
        <v>191</v>
      </c>
      <c r="R3092" s="73">
        <v>21</v>
      </c>
      <c r="S3092" s="73">
        <v>2</v>
      </c>
    </row>
    <row r="3093" spans="1:19">
      <c r="A3093" s="73">
        <v>3092</v>
      </c>
      <c r="C3093" s="73" t="s">
        <v>6113</v>
      </c>
      <c r="E3093" s="73">
        <v>2</v>
      </c>
      <c r="G3093" s="73">
        <v>3000</v>
      </c>
      <c r="H3093" s="73">
        <v>1918</v>
      </c>
      <c r="I3093" s="73">
        <v>8</v>
      </c>
      <c r="J3093" s="73">
        <v>2</v>
      </c>
      <c r="K3093" s="73">
        <v>1925</v>
      </c>
      <c r="L3093" s="73">
        <v>5</v>
      </c>
      <c r="M3093" s="73">
        <v>15</v>
      </c>
      <c r="N3093" s="73">
        <v>9</v>
      </c>
      <c r="O3093" s="73">
        <v>6</v>
      </c>
      <c r="P3093" s="73">
        <v>191</v>
      </c>
      <c r="Q3093" s="73">
        <v>2443</v>
      </c>
      <c r="R3093" s="73">
        <v>81</v>
      </c>
      <c r="S3093" s="73">
        <v>7</v>
      </c>
    </row>
    <row r="3094" spans="1:19">
      <c r="A3094" s="73">
        <v>3093</v>
      </c>
      <c r="B3094" s="73" t="s">
        <v>6114</v>
      </c>
      <c r="C3094" s="73" t="s">
        <v>6115</v>
      </c>
      <c r="E3094" s="73">
        <v>2</v>
      </c>
      <c r="F3094" s="73">
        <v>1000</v>
      </c>
      <c r="G3094" s="73">
        <v>1500</v>
      </c>
      <c r="H3094" s="73">
        <v>1918</v>
      </c>
      <c r="I3094" s="73">
        <v>1</v>
      </c>
      <c r="J3094" s="73">
        <v>7</v>
      </c>
      <c r="K3094" s="73">
        <v>1918</v>
      </c>
      <c r="L3094" s="73">
        <v>8</v>
      </c>
      <c r="N3094" s="73">
        <v>12</v>
      </c>
      <c r="O3094" s="73">
        <v>6</v>
      </c>
      <c r="P3094" s="73">
        <v>191</v>
      </c>
      <c r="R3094" s="73">
        <v>7</v>
      </c>
      <c r="S3094" s="73">
        <v>0</v>
      </c>
    </row>
    <row r="3095" spans="1:19">
      <c r="A3095" s="73">
        <v>3094</v>
      </c>
      <c r="C3095" s="73" t="s">
        <v>6116</v>
      </c>
      <c r="E3095" s="73">
        <v>2</v>
      </c>
      <c r="G3095" s="73">
        <v>38</v>
      </c>
      <c r="H3095" s="73">
        <v>1919</v>
      </c>
      <c r="I3095" s="73">
        <v>7</v>
      </c>
      <c r="J3095" s="73">
        <v>27</v>
      </c>
      <c r="K3095" s="73">
        <v>1919</v>
      </c>
      <c r="L3095" s="73">
        <v>8</v>
      </c>
      <c r="N3095" s="73">
        <v>1</v>
      </c>
      <c r="O3095" s="73">
        <v>6</v>
      </c>
      <c r="P3095" s="73">
        <v>191</v>
      </c>
      <c r="R3095" s="73">
        <v>1</v>
      </c>
      <c r="S3095" s="73">
        <v>0</v>
      </c>
    </row>
    <row r="3096" spans="1:19">
      <c r="A3096" s="73">
        <v>3095</v>
      </c>
      <c r="C3096" s="73" t="s">
        <v>6117</v>
      </c>
      <c r="E3096" s="73">
        <v>2</v>
      </c>
      <c r="H3096" s="73">
        <v>1919</v>
      </c>
      <c r="I3096" s="73">
        <v>1</v>
      </c>
      <c r="J3096" s="73">
        <v>23</v>
      </c>
      <c r="K3096" s="73">
        <v>1919</v>
      </c>
      <c r="L3096" s="73">
        <v>2</v>
      </c>
      <c r="M3096" s="73">
        <v>3</v>
      </c>
      <c r="N3096" s="73">
        <v>4</v>
      </c>
      <c r="O3096" s="73">
        <v>6</v>
      </c>
      <c r="P3096" s="73">
        <v>191</v>
      </c>
      <c r="Q3096" s="73">
        <v>10</v>
      </c>
      <c r="R3096" s="73">
        <v>1</v>
      </c>
      <c r="S3096" s="73">
        <v>0</v>
      </c>
    </row>
    <row r="3097" spans="1:19">
      <c r="A3097" s="73">
        <v>3096</v>
      </c>
      <c r="B3097" s="73" t="s">
        <v>6118</v>
      </c>
      <c r="C3097" s="73" t="s">
        <v>6119</v>
      </c>
      <c r="E3097" s="73">
        <v>2</v>
      </c>
      <c r="H3097" s="73">
        <v>1919</v>
      </c>
      <c r="I3097" s="73">
        <v>1</v>
      </c>
      <c r="J3097" s="73">
        <v>5</v>
      </c>
      <c r="K3097" s="73">
        <v>1919</v>
      </c>
      <c r="L3097" s="73">
        <v>1</v>
      </c>
      <c r="M3097" s="73">
        <v>15</v>
      </c>
      <c r="N3097" s="73">
        <v>3</v>
      </c>
      <c r="O3097" s="73">
        <v>6</v>
      </c>
      <c r="P3097" s="73">
        <v>191</v>
      </c>
      <c r="Q3097" s="73">
        <v>10</v>
      </c>
      <c r="R3097" s="73">
        <v>0</v>
      </c>
      <c r="S3097" s="73">
        <v>0</v>
      </c>
    </row>
    <row r="3098" spans="1:19">
      <c r="A3098" s="73">
        <v>3097</v>
      </c>
      <c r="C3098" s="73" t="s">
        <v>6119</v>
      </c>
      <c r="E3098" s="73">
        <v>2</v>
      </c>
      <c r="H3098" s="73">
        <v>1919</v>
      </c>
      <c r="I3098" s="73">
        <v>10</v>
      </c>
      <c r="J3098" s="73">
        <v>28</v>
      </c>
      <c r="K3098" s="73">
        <v>1919</v>
      </c>
      <c r="L3098" s="73">
        <v>11</v>
      </c>
      <c r="M3098" s="73">
        <v>9</v>
      </c>
      <c r="N3098" s="73">
        <v>3</v>
      </c>
      <c r="O3098" s="73">
        <v>6</v>
      </c>
      <c r="P3098" s="73">
        <v>191</v>
      </c>
      <c r="Q3098" s="73">
        <v>11</v>
      </c>
      <c r="R3098" s="73">
        <v>1</v>
      </c>
      <c r="S3098" s="73">
        <v>0</v>
      </c>
    </row>
    <row r="3099" spans="1:19">
      <c r="A3099" s="73">
        <v>3098</v>
      </c>
      <c r="B3099" s="73" t="s">
        <v>3587</v>
      </c>
      <c r="C3099" s="73" t="s">
        <v>6120</v>
      </c>
      <c r="E3099" s="73">
        <v>2</v>
      </c>
      <c r="G3099" s="73">
        <v>1000</v>
      </c>
      <c r="H3099" s="73">
        <v>1919</v>
      </c>
      <c r="I3099" s="73">
        <v>11</v>
      </c>
      <c r="J3099" s="73">
        <v>26</v>
      </c>
      <c r="K3099" s="73">
        <v>1922</v>
      </c>
      <c r="L3099" s="73">
        <v>1</v>
      </c>
      <c r="N3099" s="73">
        <v>3</v>
      </c>
      <c r="O3099" s="73">
        <v>6</v>
      </c>
      <c r="P3099" s="73">
        <v>191</v>
      </c>
      <c r="R3099" s="73">
        <v>26</v>
      </c>
      <c r="S3099" s="73">
        <v>3</v>
      </c>
    </row>
    <row r="3100" spans="1:19">
      <c r="A3100" s="73">
        <v>3099</v>
      </c>
      <c r="B3100" s="73" t="s">
        <v>3068</v>
      </c>
      <c r="C3100" s="73" t="s">
        <v>6121</v>
      </c>
      <c r="E3100" s="73">
        <v>2</v>
      </c>
      <c r="F3100" s="73">
        <v>100000</v>
      </c>
      <c r="G3100" s="73">
        <v>100000</v>
      </c>
      <c r="H3100" s="73">
        <v>1919</v>
      </c>
      <c r="I3100" s="73">
        <v>1</v>
      </c>
      <c r="J3100" s="73">
        <v>5</v>
      </c>
      <c r="K3100" s="73">
        <v>1920</v>
      </c>
      <c r="L3100" s="73">
        <v>10</v>
      </c>
      <c r="M3100" s="73">
        <v>12</v>
      </c>
      <c r="N3100" s="73">
        <v>4</v>
      </c>
      <c r="O3100" s="73">
        <v>6</v>
      </c>
      <c r="P3100" s="73">
        <v>191</v>
      </c>
      <c r="Q3100" s="73">
        <v>637</v>
      </c>
      <c r="R3100" s="73">
        <v>21</v>
      </c>
      <c r="S3100" s="73">
        <v>1</v>
      </c>
    </row>
    <row r="3101" spans="1:19">
      <c r="A3101" s="73">
        <v>3100</v>
      </c>
      <c r="B3101" s="73" t="s">
        <v>6122</v>
      </c>
      <c r="C3101" s="73" t="s">
        <v>6123</v>
      </c>
      <c r="E3101" s="73">
        <v>2</v>
      </c>
      <c r="G3101" s="73">
        <v>40000</v>
      </c>
      <c r="H3101" s="73">
        <v>1919</v>
      </c>
      <c r="I3101" s="73">
        <v>11</v>
      </c>
      <c r="J3101" s="73">
        <v>1</v>
      </c>
      <c r="K3101" s="73">
        <v>1920</v>
      </c>
      <c r="L3101" s="73">
        <v>5</v>
      </c>
      <c r="N3101" s="73">
        <v>4</v>
      </c>
      <c r="O3101" s="73">
        <v>6</v>
      </c>
      <c r="P3101" s="73">
        <v>191</v>
      </c>
      <c r="R3101" s="73">
        <v>6</v>
      </c>
      <c r="S3101" s="73">
        <v>1</v>
      </c>
    </row>
    <row r="3102" spans="1:19">
      <c r="A3102" s="73">
        <v>3101</v>
      </c>
      <c r="C3102" s="73" t="s">
        <v>6124</v>
      </c>
      <c r="E3102" s="73">
        <v>2</v>
      </c>
      <c r="H3102" s="73">
        <v>1919</v>
      </c>
      <c r="I3102" s="73">
        <v>10</v>
      </c>
      <c r="K3102" s="73">
        <v>1921</v>
      </c>
      <c r="L3102" s="73">
        <v>1</v>
      </c>
      <c r="N3102" s="73">
        <v>4</v>
      </c>
      <c r="O3102" s="73">
        <v>6</v>
      </c>
      <c r="P3102" s="73">
        <v>191</v>
      </c>
      <c r="R3102" s="73">
        <v>15</v>
      </c>
      <c r="S3102" s="73">
        <v>2</v>
      </c>
    </row>
    <row r="3103" spans="1:19">
      <c r="A3103" s="73">
        <v>3102</v>
      </c>
      <c r="B3103" s="73" t="s">
        <v>6125</v>
      </c>
      <c r="C3103" s="73" t="s">
        <v>6126</v>
      </c>
      <c r="E3103" s="73">
        <v>2</v>
      </c>
      <c r="G3103" s="73">
        <v>40000</v>
      </c>
      <c r="H3103" s="73">
        <v>1919</v>
      </c>
      <c r="I3103" s="73">
        <v>6</v>
      </c>
      <c r="K3103" s="73">
        <v>1922</v>
      </c>
      <c r="L3103" s="73">
        <v>9</v>
      </c>
      <c r="M3103" s="73">
        <v>12</v>
      </c>
      <c r="N3103" s="73">
        <v>4</v>
      </c>
      <c r="O3103" s="73">
        <v>6</v>
      </c>
      <c r="P3103" s="73">
        <v>191</v>
      </c>
      <c r="R3103" s="73">
        <v>39</v>
      </c>
      <c r="S3103" s="73">
        <v>3</v>
      </c>
    </row>
    <row r="3104" spans="1:19">
      <c r="A3104" s="73">
        <v>3103</v>
      </c>
      <c r="B3104" s="73" t="s">
        <v>5844</v>
      </c>
      <c r="C3104" s="73" t="s">
        <v>6127</v>
      </c>
      <c r="E3104" s="73">
        <v>5</v>
      </c>
      <c r="F3104" s="73">
        <v>50000</v>
      </c>
      <c r="G3104" s="73">
        <v>100000</v>
      </c>
      <c r="H3104" s="73">
        <v>1919</v>
      </c>
      <c r="I3104" s="73">
        <v>5</v>
      </c>
      <c r="J3104" s="73">
        <v>15</v>
      </c>
      <c r="K3104" s="73">
        <v>1922</v>
      </c>
      <c r="L3104" s="73">
        <v>9</v>
      </c>
      <c r="M3104" s="73">
        <v>12</v>
      </c>
      <c r="N3104" s="73">
        <v>4</v>
      </c>
      <c r="O3104" s="73">
        <v>6</v>
      </c>
      <c r="P3104" s="73">
        <v>191</v>
      </c>
      <c r="Q3104" s="73">
        <v>1197</v>
      </c>
      <c r="R3104" s="73">
        <v>40</v>
      </c>
      <c r="S3104" s="73">
        <v>3</v>
      </c>
    </row>
    <row r="3105" spans="1:19">
      <c r="A3105" s="73">
        <v>3104</v>
      </c>
      <c r="B3105" s="73" t="s">
        <v>6128</v>
      </c>
      <c r="C3105" s="73" t="s">
        <v>6129</v>
      </c>
      <c r="E3105" s="73">
        <v>3</v>
      </c>
      <c r="F3105" s="73">
        <v>4000</v>
      </c>
      <c r="G3105" s="73">
        <v>11000</v>
      </c>
      <c r="H3105" s="73">
        <v>1919</v>
      </c>
      <c r="I3105" s="73">
        <v>3</v>
      </c>
      <c r="J3105" s="73">
        <v>28</v>
      </c>
      <c r="K3105" s="73">
        <v>1919</v>
      </c>
      <c r="L3105" s="73">
        <v>11</v>
      </c>
      <c r="M3105" s="73">
        <v>15</v>
      </c>
      <c r="N3105" s="73">
        <v>4</v>
      </c>
      <c r="O3105" s="73">
        <v>6</v>
      </c>
      <c r="P3105" s="73">
        <v>191</v>
      </c>
      <c r="Q3105" s="73">
        <v>227</v>
      </c>
      <c r="R3105" s="73">
        <v>8</v>
      </c>
      <c r="S3105" s="73">
        <v>0</v>
      </c>
    </row>
    <row r="3106" spans="1:19">
      <c r="A3106" s="73">
        <v>3105</v>
      </c>
      <c r="C3106" s="73" t="s">
        <v>6130</v>
      </c>
      <c r="E3106" s="73">
        <v>3</v>
      </c>
      <c r="H3106" s="73">
        <v>1919</v>
      </c>
      <c r="I3106" s="73">
        <v>1</v>
      </c>
      <c r="K3106" s="73">
        <v>1920</v>
      </c>
      <c r="L3106" s="73">
        <v>1</v>
      </c>
      <c r="N3106" s="73">
        <v>4</v>
      </c>
      <c r="O3106" s="73">
        <v>6</v>
      </c>
      <c r="P3106" s="73">
        <v>191</v>
      </c>
      <c r="R3106" s="73">
        <v>12</v>
      </c>
      <c r="S3106" s="73">
        <v>1</v>
      </c>
    </row>
    <row r="3107" spans="1:19">
      <c r="A3107" s="73">
        <v>3106</v>
      </c>
      <c r="B3107" s="73" t="s">
        <v>6131</v>
      </c>
      <c r="C3107" s="73" t="s">
        <v>6132</v>
      </c>
      <c r="E3107" s="73">
        <v>2</v>
      </c>
      <c r="F3107" s="73">
        <v>5000</v>
      </c>
      <c r="G3107" s="73">
        <v>5000</v>
      </c>
      <c r="H3107" s="73">
        <v>1919</v>
      </c>
      <c r="I3107" s="73">
        <v>12</v>
      </c>
      <c r="K3107" s="73">
        <v>1920</v>
      </c>
      <c r="L3107" s="73">
        <v>7</v>
      </c>
      <c r="N3107" s="73">
        <v>5</v>
      </c>
      <c r="O3107" s="73">
        <v>6</v>
      </c>
      <c r="P3107" s="73">
        <v>191</v>
      </c>
      <c r="R3107" s="73">
        <v>7</v>
      </c>
      <c r="S3107" s="73">
        <v>1</v>
      </c>
    </row>
    <row r="3108" spans="1:19">
      <c r="A3108" s="73">
        <v>3107</v>
      </c>
      <c r="B3108" s="73" t="s">
        <v>6133</v>
      </c>
      <c r="C3108" s="73" t="s">
        <v>6134</v>
      </c>
      <c r="E3108" s="73">
        <v>4</v>
      </c>
      <c r="F3108" s="73">
        <v>40000</v>
      </c>
      <c r="G3108" s="73">
        <v>47000</v>
      </c>
      <c r="H3108" s="73">
        <v>1919</v>
      </c>
      <c r="K3108" s="73">
        <v>1927</v>
      </c>
      <c r="L3108" s="73">
        <v>7</v>
      </c>
      <c r="M3108" s="73">
        <v>10</v>
      </c>
      <c r="N3108" s="73">
        <v>6</v>
      </c>
      <c r="O3108" s="73">
        <v>6</v>
      </c>
      <c r="P3108" s="73">
        <v>191</v>
      </c>
      <c r="S3108" s="73">
        <v>8</v>
      </c>
    </row>
    <row r="3109" spans="1:19">
      <c r="A3109" s="73">
        <v>3108</v>
      </c>
      <c r="C3109" s="73" t="s">
        <v>6135</v>
      </c>
      <c r="E3109" s="73">
        <v>2</v>
      </c>
      <c r="H3109" s="73">
        <v>1919</v>
      </c>
      <c r="I3109" s="73">
        <v>3</v>
      </c>
      <c r="K3109" s="73">
        <v>1919</v>
      </c>
      <c r="L3109" s="73">
        <v>3</v>
      </c>
      <c r="N3109" s="73">
        <v>6</v>
      </c>
      <c r="O3109" s="73">
        <v>6</v>
      </c>
      <c r="P3109" s="73">
        <v>191</v>
      </c>
      <c r="R3109" s="73">
        <v>0</v>
      </c>
      <c r="S3109" s="73">
        <v>0</v>
      </c>
    </row>
    <row r="3110" spans="1:19">
      <c r="A3110" s="73">
        <v>3109</v>
      </c>
      <c r="C3110" s="73" t="s">
        <v>6136</v>
      </c>
      <c r="E3110" s="73">
        <v>2</v>
      </c>
      <c r="H3110" s="73">
        <v>1919</v>
      </c>
      <c r="K3110" s="73">
        <v>1919</v>
      </c>
      <c r="N3110" s="73">
        <v>7</v>
      </c>
      <c r="O3110" s="73">
        <v>6</v>
      </c>
      <c r="P3110" s="73">
        <v>191</v>
      </c>
      <c r="S3110" s="73">
        <v>0</v>
      </c>
    </row>
    <row r="3111" spans="1:19">
      <c r="A3111" s="73">
        <v>3110</v>
      </c>
      <c r="B3111" s="73" t="s">
        <v>6137</v>
      </c>
      <c r="C3111" s="73" t="s">
        <v>6138</v>
      </c>
      <c r="E3111" s="73">
        <v>2</v>
      </c>
      <c r="F3111" s="73">
        <v>1000</v>
      </c>
      <c r="G3111" s="73">
        <v>1500</v>
      </c>
      <c r="H3111" s="73">
        <v>1919</v>
      </c>
      <c r="I3111" s="73">
        <v>5</v>
      </c>
      <c r="J3111" s="73">
        <v>4</v>
      </c>
      <c r="K3111" s="73">
        <v>1919</v>
      </c>
      <c r="L3111" s="73">
        <v>6</v>
      </c>
      <c r="M3111" s="73">
        <v>3</v>
      </c>
      <c r="N3111" s="73">
        <v>10</v>
      </c>
      <c r="O3111" s="73">
        <v>6</v>
      </c>
      <c r="P3111" s="73">
        <v>191</v>
      </c>
      <c r="Q3111" s="73">
        <v>29</v>
      </c>
      <c r="R3111" s="73">
        <v>1</v>
      </c>
      <c r="S3111" s="73">
        <v>0</v>
      </c>
    </row>
    <row r="3112" spans="1:19">
      <c r="A3112" s="73">
        <v>3111</v>
      </c>
      <c r="C3112" s="73" t="s">
        <v>6139</v>
      </c>
      <c r="E3112" s="73">
        <v>2</v>
      </c>
      <c r="G3112" s="73">
        <v>1000</v>
      </c>
      <c r="H3112" s="73">
        <v>1919</v>
      </c>
      <c r="I3112" s="73">
        <v>11</v>
      </c>
      <c r="K3112" s="73">
        <v>1920</v>
      </c>
      <c r="L3112" s="73">
        <v>2</v>
      </c>
      <c r="M3112" s="73">
        <v>1</v>
      </c>
      <c r="N3112" s="73">
        <v>10</v>
      </c>
      <c r="O3112" s="73">
        <v>6</v>
      </c>
      <c r="P3112" s="73">
        <v>191</v>
      </c>
      <c r="R3112" s="73">
        <v>3</v>
      </c>
      <c r="S3112" s="73">
        <v>1</v>
      </c>
    </row>
    <row r="3113" spans="1:19">
      <c r="A3113" s="73">
        <v>3112</v>
      </c>
      <c r="B3113" s="73" t="s">
        <v>6140</v>
      </c>
      <c r="C3113" s="73" t="s">
        <v>6141</v>
      </c>
      <c r="E3113" s="73">
        <v>2</v>
      </c>
      <c r="G3113" s="73">
        <v>400</v>
      </c>
      <c r="H3113" s="73">
        <v>1919</v>
      </c>
      <c r="I3113" s="73">
        <v>4</v>
      </c>
      <c r="J3113" s="73">
        <v>12</v>
      </c>
      <c r="K3113" s="73">
        <v>1919</v>
      </c>
      <c r="L3113" s="73">
        <v>4</v>
      </c>
      <c r="M3113" s="73">
        <v>13</v>
      </c>
      <c r="N3113" s="73">
        <v>10</v>
      </c>
      <c r="O3113" s="73">
        <v>6</v>
      </c>
      <c r="P3113" s="73">
        <v>191</v>
      </c>
      <c r="Q3113" s="73">
        <v>1</v>
      </c>
      <c r="R3113" s="73">
        <v>0</v>
      </c>
      <c r="S3113" s="73">
        <v>0</v>
      </c>
    </row>
    <row r="3114" spans="1:19">
      <c r="A3114" s="73">
        <v>3113</v>
      </c>
      <c r="B3114" s="73" t="s">
        <v>6142</v>
      </c>
      <c r="C3114" s="73" t="s">
        <v>6143</v>
      </c>
      <c r="E3114" s="73">
        <v>2</v>
      </c>
      <c r="G3114" s="73">
        <v>6670</v>
      </c>
      <c r="H3114" s="73">
        <v>1919</v>
      </c>
      <c r="I3114" s="73">
        <v>3</v>
      </c>
      <c r="J3114" s="73">
        <v>1</v>
      </c>
      <c r="K3114" s="73">
        <v>1920</v>
      </c>
      <c r="L3114" s="73">
        <v>4</v>
      </c>
      <c r="N3114" s="73">
        <v>12</v>
      </c>
      <c r="O3114" s="73">
        <v>6</v>
      </c>
      <c r="P3114" s="73">
        <v>191</v>
      </c>
      <c r="R3114" s="73">
        <v>13</v>
      </c>
      <c r="S3114" s="73">
        <v>1</v>
      </c>
    </row>
    <row r="3115" spans="1:19">
      <c r="A3115" s="73">
        <v>3114</v>
      </c>
      <c r="C3115" s="73" t="s">
        <v>6144</v>
      </c>
      <c r="E3115" s="73">
        <v>2</v>
      </c>
      <c r="H3115" s="73">
        <v>1920</v>
      </c>
      <c r="I3115" s="73">
        <v>4</v>
      </c>
      <c r="J3115" s="73">
        <v>6</v>
      </c>
      <c r="K3115" s="73">
        <v>1920</v>
      </c>
      <c r="L3115" s="73">
        <v>5</v>
      </c>
      <c r="M3115" s="73">
        <v>17</v>
      </c>
      <c r="N3115" s="73">
        <v>3</v>
      </c>
      <c r="O3115" s="73">
        <v>6</v>
      </c>
      <c r="P3115" s="73">
        <v>192</v>
      </c>
      <c r="Q3115" s="73">
        <v>41</v>
      </c>
      <c r="R3115" s="73">
        <v>1</v>
      </c>
      <c r="S3115" s="73">
        <v>0</v>
      </c>
    </row>
    <row r="3116" spans="1:19">
      <c r="A3116" s="73">
        <v>3115</v>
      </c>
      <c r="B3116" s="73" t="s">
        <v>6145</v>
      </c>
      <c r="C3116" s="73" t="s">
        <v>6146</v>
      </c>
      <c r="E3116" s="73">
        <v>2</v>
      </c>
      <c r="G3116" s="73">
        <v>1000</v>
      </c>
      <c r="H3116" s="73">
        <v>1920</v>
      </c>
      <c r="I3116" s="73">
        <v>10</v>
      </c>
      <c r="J3116" s="73">
        <v>9</v>
      </c>
      <c r="K3116" s="73">
        <v>1920</v>
      </c>
      <c r="L3116" s="73">
        <v>10</v>
      </c>
      <c r="N3116" s="73">
        <v>4</v>
      </c>
      <c r="O3116" s="73">
        <v>6</v>
      </c>
      <c r="P3116" s="73">
        <v>192</v>
      </c>
      <c r="R3116" s="73">
        <v>0</v>
      </c>
      <c r="S3116" s="73">
        <v>0</v>
      </c>
    </row>
    <row r="3117" spans="1:19">
      <c r="A3117" s="73">
        <v>3116</v>
      </c>
      <c r="B3117" s="73" t="s">
        <v>6147</v>
      </c>
      <c r="C3117" s="73" t="s">
        <v>6148</v>
      </c>
      <c r="E3117" s="73">
        <v>2</v>
      </c>
      <c r="F3117" s="73">
        <v>6700</v>
      </c>
      <c r="G3117" s="73">
        <v>9200</v>
      </c>
      <c r="H3117" s="73">
        <v>1920</v>
      </c>
      <c r="I3117" s="73">
        <v>8</v>
      </c>
      <c r="K3117" s="73">
        <v>1921</v>
      </c>
      <c r="L3117" s="73">
        <v>8</v>
      </c>
      <c r="N3117" s="73">
        <v>4</v>
      </c>
      <c r="O3117" s="73">
        <v>6</v>
      </c>
      <c r="P3117" s="73">
        <v>192</v>
      </c>
      <c r="R3117" s="73">
        <v>12</v>
      </c>
      <c r="S3117" s="73">
        <v>1</v>
      </c>
    </row>
    <row r="3118" spans="1:19">
      <c r="A3118" s="73">
        <v>3117</v>
      </c>
      <c r="B3118" s="73" t="s">
        <v>6149</v>
      </c>
      <c r="C3118" s="73" t="s">
        <v>6150</v>
      </c>
      <c r="E3118" s="73">
        <v>2</v>
      </c>
      <c r="F3118" s="73">
        <v>2000</v>
      </c>
      <c r="G3118" s="73">
        <v>2000</v>
      </c>
      <c r="H3118" s="73">
        <v>1920</v>
      </c>
      <c r="I3118" s="73">
        <v>6</v>
      </c>
      <c r="K3118" s="73">
        <v>1921</v>
      </c>
      <c r="N3118" s="73">
        <v>5</v>
      </c>
      <c r="O3118" s="73">
        <v>6</v>
      </c>
      <c r="P3118" s="73">
        <v>192</v>
      </c>
      <c r="S3118" s="73">
        <v>1</v>
      </c>
    </row>
    <row r="3119" spans="1:19">
      <c r="A3119" s="73">
        <v>3118</v>
      </c>
      <c r="C3119" s="73" t="s">
        <v>6151</v>
      </c>
      <c r="E3119" s="73">
        <v>2</v>
      </c>
      <c r="H3119" s="73">
        <v>1920</v>
      </c>
      <c r="K3119" s="73">
        <v>1920</v>
      </c>
      <c r="N3119" s="73">
        <v>5</v>
      </c>
      <c r="O3119" s="73">
        <v>6</v>
      </c>
      <c r="P3119" s="73">
        <v>192</v>
      </c>
      <c r="S3119" s="73">
        <v>0</v>
      </c>
    </row>
    <row r="3120" spans="1:19">
      <c r="A3120" s="73">
        <v>3119</v>
      </c>
      <c r="B3120" s="73" t="s">
        <v>6152</v>
      </c>
      <c r="C3120" s="73" t="s">
        <v>6153</v>
      </c>
      <c r="E3120" s="73">
        <v>2</v>
      </c>
      <c r="F3120" s="73">
        <v>40000</v>
      </c>
      <c r="G3120" s="73">
        <v>40000</v>
      </c>
      <c r="H3120" s="73">
        <v>1920</v>
      </c>
      <c r="I3120" s="73">
        <v>6</v>
      </c>
      <c r="K3120" s="73">
        <v>1932</v>
      </c>
      <c r="L3120" s="73">
        <v>1</v>
      </c>
      <c r="N3120" s="73">
        <v>6</v>
      </c>
      <c r="O3120" s="73">
        <v>6</v>
      </c>
      <c r="P3120" s="73">
        <v>192</v>
      </c>
      <c r="R3120" s="73">
        <v>139</v>
      </c>
      <c r="S3120" s="73">
        <v>12</v>
      </c>
    </row>
    <row r="3121" spans="1:19">
      <c r="A3121" s="73">
        <v>3120</v>
      </c>
      <c r="C3121" s="73" t="s">
        <v>6154</v>
      </c>
      <c r="E3121" s="73">
        <v>2</v>
      </c>
      <c r="H3121" s="73">
        <v>1920</v>
      </c>
      <c r="I3121" s="73">
        <v>4</v>
      </c>
      <c r="K3121" s="73">
        <v>1924</v>
      </c>
      <c r="L3121" s="73">
        <v>10</v>
      </c>
      <c r="N3121" s="73">
        <v>6</v>
      </c>
      <c r="O3121" s="73">
        <v>6</v>
      </c>
      <c r="P3121" s="73">
        <v>192</v>
      </c>
      <c r="R3121" s="73">
        <v>54</v>
      </c>
      <c r="S3121" s="73">
        <v>4</v>
      </c>
    </row>
    <row r="3122" spans="1:19">
      <c r="A3122" s="73">
        <v>3121</v>
      </c>
      <c r="C3122" s="73" t="s">
        <v>6155</v>
      </c>
      <c r="E3122" s="73">
        <v>2</v>
      </c>
      <c r="H3122" s="73">
        <v>1920</v>
      </c>
      <c r="K3122" s="73">
        <v>1920</v>
      </c>
      <c r="N3122" s="73">
        <v>8</v>
      </c>
      <c r="O3122" s="73">
        <v>6</v>
      </c>
      <c r="P3122" s="73">
        <v>192</v>
      </c>
      <c r="S3122" s="73">
        <v>0</v>
      </c>
    </row>
    <row r="3123" spans="1:19">
      <c r="A3123" s="73">
        <v>3122</v>
      </c>
      <c r="C3123" s="73" t="s">
        <v>6156</v>
      </c>
      <c r="E3123" s="73">
        <v>2</v>
      </c>
      <c r="H3123" s="73">
        <v>1920</v>
      </c>
      <c r="I3123" s="73">
        <v>7</v>
      </c>
      <c r="J3123" s="73">
        <v>14</v>
      </c>
      <c r="K3123" s="73">
        <v>1920</v>
      </c>
      <c r="L3123" s="73">
        <v>7</v>
      </c>
      <c r="M3123" s="73">
        <v>19</v>
      </c>
      <c r="N3123" s="73">
        <v>12</v>
      </c>
      <c r="O3123" s="73">
        <v>6</v>
      </c>
      <c r="P3123" s="73">
        <v>192</v>
      </c>
      <c r="Q3123" s="73">
        <v>5</v>
      </c>
      <c r="R3123" s="73">
        <v>0</v>
      </c>
      <c r="S3123" s="73">
        <v>0</v>
      </c>
    </row>
    <row r="3124" spans="1:19">
      <c r="A3124" s="73">
        <v>3123</v>
      </c>
      <c r="C3124" s="73" t="s">
        <v>6157</v>
      </c>
      <c r="E3124" s="73">
        <v>2</v>
      </c>
      <c r="G3124" s="73">
        <v>4000</v>
      </c>
      <c r="H3124" s="73">
        <v>1920</v>
      </c>
      <c r="I3124" s="73">
        <v>9</v>
      </c>
      <c r="J3124" s="73">
        <v>5</v>
      </c>
      <c r="K3124" s="73">
        <v>1920</v>
      </c>
      <c r="N3124" s="73">
        <v>12</v>
      </c>
      <c r="O3124" s="73">
        <v>6</v>
      </c>
      <c r="P3124" s="73">
        <v>192</v>
      </c>
      <c r="S3124" s="73">
        <v>0</v>
      </c>
    </row>
    <row r="3125" spans="1:19">
      <c r="A3125" s="73">
        <v>3124</v>
      </c>
      <c r="C3125" s="73" t="s">
        <v>6158</v>
      </c>
      <c r="E3125" s="73">
        <v>2</v>
      </c>
      <c r="H3125" s="73">
        <v>1921</v>
      </c>
      <c r="I3125" s="73">
        <v>2</v>
      </c>
      <c r="K3125" s="73">
        <v>1921</v>
      </c>
      <c r="L3125" s="73">
        <v>3</v>
      </c>
      <c r="N3125" s="73">
        <v>2</v>
      </c>
      <c r="O3125" s="73">
        <v>6</v>
      </c>
      <c r="P3125" s="73">
        <v>192</v>
      </c>
      <c r="R3125" s="73">
        <v>1</v>
      </c>
      <c r="S3125" s="73">
        <v>0</v>
      </c>
    </row>
    <row r="3126" spans="1:19">
      <c r="A3126" s="73">
        <v>3125</v>
      </c>
      <c r="C3126" s="73" t="s">
        <v>6159</v>
      </c>
      <c r="E3126" s="73">
        <v>2</v>
      </c>
      <c r="H3126" s="73">
        <v>1921</v>
      </c>
      <c r="K3126" s="73">
        <v>1922</v>
      </c>
      <c r="N3126" s="73">
        <v>4</v>
      </c>
      <c r="O3126" s="73">
        <v>6</v>
      </c>
      <c r="P3126" s="73">
        <v>192</v>
      </c>
      <c r="S3126" s="73">
        <v>1</v>
      </c>
    </row>
    <row r="3127" spans="1:19">
      <c r="A3127" s="73">
        <v>3126</v>
      </c>
      <c r="C3127" s="73" t="s">
        <v>6160</v>
      </c>
      <c r="E3127" s="73">
        <v>2</v>
      </c>
      <c r="H3127" s="73">
        <v>1921</v>
      </c>
      <c r="I3127" s="73">
        <v>5</v>
      </c>
      <c r="J3127" s="73">
        <v>3</v>
      </c>
      <c r="K3127" s="73">
        <v>1921</v>
      </c>
      <c r="L3127" s="73">
        <v>6</v>
      </c>
      <c r="M3127" s="73">
        <v>24</v>
      </c>
      <c r="N3127" s="73">
        <v>4</v>
      </c>
      <c r="O3127" s="73">
        <v>6</v>
      </c>
      <c r="P3127" s="73">
        <v>192</v>
      </c>
      <c r="Q3127" s="73">
        <v>51</v>
      </c>
      <c r="R3127" s="73">
        <v>1</v>
      </c>
      <c r="S3127" s="73">
        <v>0</v>
      </c>
    </row>
    <row r="3128" spans="1:19">
      <c r="A3128" s="73">
        <v>3127</v>
      </c>
      <c r="B3128" s="73" t="s">
        <v>6005</v>
      </c>
      <c r="C3128" s="73" t="s">
        <v>6161</v>
      </c>
      <c r="E3128" s="73">
        <v>4</v>
      </c>
      <c r="H3128" s="73">
        <v>1921</v>
      </c>
      <c r="K3128" s="73">
        <v>1936</v>
      </c>
      <c r="N3128" s="73">
        <v>12</v>
      </c>
      <c r="O3128" s="73">
        <v>6</v>
      </c>
      <c r="P3128" s="73">
        <v>192</v>
      </c>
      <c r="S3128" s="73">
        <v>15</v>
      </c>
    </row>
    <row r="3129" spans="1:19">
      <c r="A3129" s="73">
        <v>3128</v>
      </c>
      <c r="B3129" s="73" t="s">
        <v>6162</v>
      </c>
      <c r="C3129" s="73" t="s">
        <v>6163</v>
      </c>
      <c r="E3129" s="73">
        <v>2</v>
      </c>
      <c r="G3129" s="73">
        <v>11000</v>
      </c>
      <c r="H3129" s="73">
        <v>1921</v>
      </c>
      <c r="I3129" s="73">
        <v>8</v>
      </c>
      <c r="K3129" s="73">
        <v>1922</v>
      </c>
      <c r="N3129" s="73">
        <v>10</v>
      </c>
      <c r="O3129" s="73">
        <v>6</v>
      </c>
      <c r="P3129" s="73">
        <v>192</v>
      </c>
      <c r="S3129" s="73">
        <v>1</v>
      </c>
    </row>
    <row r="3130" spans="1:19">
      <c r="A3130" s="73">
        <v>3129</v>
      </c>
      <c r="C3130" s="73" t="s">
        <v>6164</v>
      </c>
      <c r="E3130" s="73">
        <v>3</v>
      </c>
      <c r="H3130" s="73">
        <v>1921</v>
      </c>
      <c r="I3130" s="73">
        <v>3</v>
      </c>
      <c r="K3130" s="73">
        <v>1924</v>
      </c>
      <c r="L3130" s="73">
        <v>11</v>
      </c>
      <c r="M3130" s="73">
        <v>26</v>
      </c>
      <c r="N3130" s="73">
        <v>12</v>
      </c>
      <c r="O3130" s="73">
        <v>6</v>
      </c>
      <c r="P3130" s="73">
        <v>192</v>
      </c>
      <c r="R3130" s="73">
        <v>44</v>
      </c>
      <c r="S3130" s="73">
        <v>3</v>
      </c>
    </row>
    <row r="3131" spans="1:19">
      <c r="A3131" s="73">
        <v>3130</v>
      </c>
      <c r="C3131" s="73" t="s">
        <v>6165</v>
      </c>
      <c r="E3131" s="73">
        <v>2</v>
      </c>
      <c r="G3131" s="73">
        <v>726</v>
      </c>
      <c r="H3131" s="73">
        <v>1921</v>
      </c>
      <c r="I3131" s="73">
        <v>8</v>
      </c>
      <c r="K3131" s="73">
        <v>1922</v>
      </c>
      <c r="N3131" s="73">
        <v>9</v>
      </c>
      <c r="O3131" s="73">
        <v>6</v>
      </c>
      <c r="P3131" s="73">
        <v>192</v>
      </c>
      <c r="S3131" s="73">
        <v>1</v>
      </c>
    </row>
    <row r="3132" spans="1:19">
      <c r="A3132" s="73">
        <v>3131</v>
      </c>
      <c r="C3132" s="73" t="s">
        <v>6166</v>
      </c>
      <c r="E3132" s="73">
        <v>2</v>
      </c>
      <c r="H3132" s="73">
        <v>1922</v>
      </c>
      <c r="I3132" s="73">
        <v>7</v>
      </c>
      <c r="J3132" s="73">
        <v>31</v>
      </c>
      <c r="K3132" s="73">
        <v>1922</v>
      </c>
      <c r="L3132" s="73">
        <v>10</v>
      </c>
      <c r="M3132" s="73">
        <v>28</v>
      </c>
      <c r="N3132" s="73">
        <v>3</v>
      </c>
      <c r="O3132" s="73">
        <v>6</v>
      </c>
      <c r="P3132" s="73">
        <v>192</v>
      </c>
      <c r="Q3132" s="73">
        <v>87</v>
      </c>
      <c r="R3132" s="73">
        <v>3</v>
      </c>
      <c r="S3132" s="73">
        <v>0</v>
      </c>
    </row>
    <row r="3133" spans="1:19">
      <c r="A3133" s="73">
        <v>3132</v>
      </c>
      <c r="C3133" s="73" t="s">
        <v>6167</v>
      </c>
      <c r="E3133" s="73">
        <v>2</v>
      </c>
      <c r="H3133" s="73">
        <v>1922</v>
      </c>
      <c r="I3133" s="73">
        <v>6</v>
      </c>
      <c r="J3133" s="73">
        <v>8</v>
      </c>
      <c r="K3133" s="73">
        <v>1922</v>
      </c>
      <c r="L3133" s="73">
        <v>10</v>
      </c>
      <c r="N3133" s="73">
        <v>3</v>
      </c>
      <c r="O3133" s="73">
        <v>6</v>
      </c>
      <c r="P3133" s="73">
        <v>192</v>
      </c>
      <c r="R3133" s="73">
        <v>4</v>
      </c>
      <c r="S3133" s="73">
        <v>0</v>
      </c>
    </row>
    <row r="3134" spans="1:19">
      <c r="A3134" s="73">
        <v>3133</v>
      </c>
      <c r="C3134" s="73" t="s">
        <v>6168</v>
      </c>
      <c r="E3134" s="73">
        <v>2</v>
      </c>
      <c r="H3134" s="73">
        <v>1922</v>
      </c>
      <c r="I3134" s="73">
        <v>12</v>
      </c>
      <c r="K3134" s="73">
        <v>1922</v>
      </c>
      <c r="L3134" s="73">
        <v>12</v>
      </c>
      <c r="N3134" s="73">
        <v>6</v>
      </c>
      <c r="O3134" s="73">
        <v>6</v>
      </c>
      <c r="P3134" s="73">
        <v>192</v>
      </c>
      <c r="R3134" s="73">
        <v>0</v>
      </c>
      <c r="S3134" s="73">
        <v>0</v>
      </c>
    </row>
    <row r="3135" spans="1:19">
      <c r="A3135" s="73">
        <v>3134</v>
      </c>
      <c r="C3135" s="73" t="s">
        <v>6169</v>
      </c>
      <c r="E3135" s="73">
        <v>2</v>
      </c>
      <c r="H3135" s="73">
        <v>1922</v>
      </c>
      <c r="I3135" s="73">
        <v>3</v>
      </c>
      <c r="J3135" s="73">
        <v>15</v>
      </c>
      <c r="K3135" s="73">
        <v>1922</v>
      </c>
      <c r="L3135" s="73">
        <v>3</v>
      </c>
      <c r="M3135" s="73">
        <v>15</v>
      </c>
      <c r="N3135" s="73">
        <v>8</v>
      </c>
      <c r="O3135" s="73">
        <v>6</v>
      </c>
      <c r="P3135" s="73">
        <v>192</v>
      </c>
      <c r="Q3135" s="73">
        <v>0</v>
      </c>
      <c r="R3135" s="73">
        <v>0</v>
      </c>
      <c r="S3135" s="73">
        <v>0</v>
      </c>
    </row>
    <row r="3136" spans="1:19">
      <c r="A3136" s="73">
        <v>3135</v>
      </c>
      <c r="C3136" s="73" t="s">
        <v>6170</v>
      </c>
      <c r="E3136" s="73">
        <v>2</v>
      </c>
      <c r="H3136" s="73">
        <v>1922</v>
      </c>
      <c r="K3136" s="73">
        <v>1922</v>
      </c>
      <c r="N3136" s="73">
        <v>9</v>
      </c>
      <c r="O3136" s="73">
        <v>6</v>
      </c>
      <c r="P3136" s="73">
        <v>192</v>
      </c>
      <c r="S3136" s="73">
        <v>0</v>
      </c>
    </row>
    <row r="3137" spans="1:19">
      <c r="A3137" s="73">
        <v>3136</v>
      </c>
      <c r="C3137" s="73" t="s">
        <v>6171</v>
      </c>
      <c r="E3137" s="73">
        <v>2</v>
      </c>
      <c r="H3137" s="73">
        <v>1922</v>
      </c>
      <c r="I3137" s="73">
        <v>4</v>
      </c>
      <c r="J3137" s="73">
        <v>26</v>
      </c>
      <c r="K3137" s="73">
        <v>1922</v>
      </c>
      <c r="L3137" s="73">
        <v>6</v>
      </c>
      <c r="M3137" s="73">
        <v>17</v>
      </c>
      <c r="N3137" s="73">
        <v>12</v>
      </c>
      <c r="O3137" s="73">
        <v>6</v>
      </c>
      <c r="P3137" s="73">
        <v>192</v>
      </c>
      <c r="Q3137" s="73">
        <v>51</v>
      </c>
      <c r="R3137" s="73">
        <v>2</v>
      </c>
      <c r="S3137" s="73">
        <v>0</v>
      </c>
    </row>
    <row r="3138" spans="1:19">
      <c r="A3138" s="73">
        <v>3137</v>
      </c>
      <c r="C3138" s="73" t="s">
        <v>6172</v>
      </c>
      <c r="E3138" s="73">
        <v>2</v>
      </c>
      <c r="H3138" s="73">
        <v>1922</v>
      </c>
      <c r="I3138" s="73">
        <v>11</v>
      </c>
      <c r="J3138" s="73">
        <v>5</v>
      </c>
      <c r="K3138" s="73">
        <v>1923</v>
      </c>
      <c r="N3138" s="73">
        <v>12</v>
      </c>
      <c r="O3138" s="73">
        <v>6</v>
      </c>
      <c r="P3138" s="73">
        <v>192</v>
      </c>
      <c r="S3138" s="73">
        <v>1</v>
      </c>
    </row>
    <row r="3139" spans="1:19">
      <c r="A3139" s="73">
        <v>3138</v>
      </c>
      <c r="C3139" s="73" t="s">
        <v>6173</v>
      </c>
      <c r="E3139" s="73">
        <v>2</v>
      </c>
      <c r="G3139" s="73">
        <v>1000</v>
      </c>
      <c r="H3139" s="73">
        <v>1923</v>
      </c>
      <c r="K3139" s="73">
        <v>1923</v>
      </c>
      <c r="N3139" s="73">
        <v>6</v>
      </c>
      <c r="O3139" s="73">
        <v>6</v>
      </c>
      <c r="P3139" s="73">
        <v>192</v>
      </c>
      <c r="S3139" s="73">
        <v>0</v>
      </c>
    </row>
    <row r="3140" spans="1:19">
      <c r="A3140" s="73">
        <v>3139</v>
      </c>
      <c r="C3140" s="73" t="s">
        <v>6174</v>
      </c>
      <c r="E3140" s="73">
        <v>2</v>
      </c>
      <c r="H3140" s="73">
        <v>1923</v>
      </c>
      <c r="I3140" s="73">
        <v>6</v>
      </c>
      <c r="J3140" s="73">
        <v>9</v>
      </c>
      <c r="K3140" s="73">
        <v>1923</v>
      </c>
      <c r="L3140" s="73">
        <v>6</v>
      </c>
      <c r="M3140" s="73">
        <v>14</v>
      </c>
      <c r="N3140" s="73">
        <v>4</v>
      </c>
      <c r="O3140" s="73">
        <v>6</v>
      </c>
      <c r="P3140" s="73">
        <v>192</v>
      </c>
      <c r="Q3140" s="73">
        <v>5</v>
      </c>
      <c r="R3140" s="73">
        <v>0</v>
      </c>
      <c r="S3140" s="73">
        <v>0</v>
      </c>
    </row>
    <row r="3141" spans="1:19">
      <c r="A3141" s="73">
        <v>3140</v>
      </c>
      <c r="B3141" s="73" t="s">
        <v>6175</v>
      </c>
      <c r="C3141" s="73" t="s">
        <v>6176</v>
      </c>
      <c r="E3141" s="73">
        <v>2</v>
      </c>
      <c r="G3141" s="73">
        <v>11000</v>
      </c>
      <c r="H3141" s="73">
        <v>1923</v>
      </c>
      <c r="I3141" s="73">
        <v>10</v>
      </c>
      <c r="K3141" s="73">
        <v>1923</v>
      </c>
      <c r="L3141" s="73">
        <v>10</v>
      </c>
      <c r="N3141" s="73">
        <v>12</v>
      </c>
      <c r="O3141" s="73">
        <v>6</v>
      </c>
      <c r="P3141" s="73">
        <v>192</v>
      </c>
      <c r="R3141" s="73">
        <v>0</v>
      </c>
      <c r="S3141" s="73">
        <v>0</v>
      </c>
    </row>
    <row r="3142" spans="1:19">
      <c r="A3142" s="73">
        <v>3141</v>
      </c>
      <c r="B3142" s="73" t="s">
        <v>6177</v>
      </c>
      <c r="C3142" s="73" t="s">
        <v>6178</v>
      </c>
      <c r="E3142" s="73">
        <v>2</v>
      </c>
      <c r="H3142" s="73">
        <v>1923</v>
      </c>
      <c r="I3142" s="73">
        <v>8</v>
      </c>
      <c r="J3142" s="73">
        <v>27</v>
      </c>
      <c r="K3142" s="73">
        <v>1923</v>
      </c>
      <c r="L3142" s="73">
        <v>9</v>
      </c>
      <c r="M3142" s="73">
        <v>27</v>
      </c>
      <c r="N3142" s="73">
        <v>4</v>
      </c>
      <c r="O3142" s="73">
        <v>6</v>
      </c>
      <c r="P3142" s="73">
        <v>192</v>
      </c>
      <c r="Q3142" s="73">
        <v>30</v>
      </c>
      <c r="R3142" s="73">
        <v>1</v>
      </c>
      <c r="S3142" s="73">
        <v>0</v>
      </c>
    </row>
    <row r="3143" spans="1:19">
      <c r="A3143" s="73">
        <v>3142</v>
      </c>
      <c r="C3143" s="73" t="s">
        <v>6179</v>
      </c>
      <c r="E3143" s="73">
        <v>2</v>
      </c>
      <c r="H3143" s="73">
        <v>1923</v>
      </c>
      <c r="I3143" s="73">
        <v>9</v>
      </c>
      <c r="J3143" s="73">
        <v>12</v>
      </c>
      <c r="K3143" s="73">
        <v>1923</v>
      </c>
      <c r="L3143" s="73">
        <v>9</v>
      </c>
      <c r="M3143" s="73">
        <v>13</v>
      </c>
      <c r="N3143" s="73">
        <v>3</v>
      </c>
      <c r="O3143" s="73">
        <v>6</v>
      </c>
      <c r="P3143" s="73">
        <v>192</v>
      </c>
      <c r="Q3143" s="73">
        <v>1</v>
      </c>
      <c r="R3143" s="73">
        <v>0</v>
      </c>
      <c r="S3143" s="73">
        <v>0</v>
      </c>
    </row>
    <row r="3144" spans="1:19">
      <c r="A3144" s="73">
        <v>3143</v>
      </c>
      <c r="C3144" s="73" t="s">
        <v>6180</v>
      </c>
      <c r="E3144" s="73">
        <v>2</v>
      </c>
      <c r="H3144" s="73">
        <v>1923</v>
      </c>
      <c r="I3144" s="73">
        <v>12</v>
      </c>
      <c r="J3144" s="73">
        <v>18</v>
      </c>
      <c r="K3144" s="73">
        <v>1924</v>
      </c>
      <c r="L3144" s="73">
        <v>5</v>
      </c>
      <c r="M3144" s="73">
        <v>1</v>
      </c>
      <c r="N3144" s="73">
        <v>4</v>
      </c>
      <c r="O3144" s="73">
        <v>6</v>
      </c>
      <c r="P3144" s="73">
        <v>192</v>
      </c>
      <c r="Q3144" s="73">
        <v>133</v>
      </c>
      <c r="R3144" s="73">
        <v>5</v>
      </c>
      <c r="S3144" s="73">
        <v>1</v>
      </c>
    </row>
    <row r="3145" spans="1:19">
      <c r="A3145" s="73">
        <v>3144</v>
      </c>
      <c r="C3145" s="73" t="s">
        <v>6181</v>
      </c>
      <c r="E3145" s="73">
        <v>2</v>
      </c>
      <c r="H3145" s="73">
        <v>1923</v>
      </c>
      <c r="I3145" s="73">
        <v>9</v>
      </c>
      <c r="K3145" s="73">
        <v>1923</v>
      </c>
      <c r="L3145" s="73">
        <v>10</v>
      </c>
      <c r="N3145" s="73">
        <v>4</v>
      </c>
      <c r="O3145" s="73">
        <v>6</v>
      </c>
      <c r="P3145" s="73">
        <v>192</v>
      </c>
      <c r="R3145" s="73">
        <v>1</v>
      </c>
      <c r="S3145" s="73">
        <v>0</v>
      </c>
    </row>
    <row r="3146" spans="1:19">
      <c r="A3146" s="73">
        <v>3145</v>
      </c>
      <c r="C3146" s="73" t="s">
        <v>6182</v>
      </c>
      <c r="E3146" s="73">
        <v>3</v>
      </c>
      <c r="F3146" s="73">
        <v>1000</v>
      </c>
      <c r="G3146" s="73">
        <v>1000</v>
      </c>
      <c r="H3146" s="73">
        <v>1924</v>
      </c>
      <c r="I3146" s="73">
        <v>2</v>
      </c>
      <c r="J3146" s="73">
        <v>9</v>
      </c>
      <c r="K3146" s="73">
        <v>1924</v>
      </c>
      <c r="L3146" s="73">
        <v>3</v>
      </c>
      <c r="M3146" s="73">
        <v>1</v>
      </c>
      <c r="N3146" s="73">
        <v>1</v>
      </c>
      <c r="O3146" s="73">
        <v>6</v>
      </c>
      <c r="P3146" s="73">
        <v>192</v>
      </c>
      <c r="Q3146" s="73">
        <v>22</v>
      </c>
      <c r="R3146" s="73">
        <v>1</v>
      </c>
      <c r="S3146" s="73">
        <v>0</v>
      </c>
    </row>
    <row r="3147" spans="1:19">
      <c r="A3147" s="73">
        <v>3146</v>
      </c>
      <c r="B3147" s="73" t="s">
        <v>6183</v>
      </c>
      <c r="C3147" s="73" t="s">
        <v>6184</v>
      </c>
      <c r="E3147" s="73">
        <v>2</v>
      </c>
      <c r="G3147" s="73">
        <v>1100</v>
      </c>
      <c r="H3147" s="73">
        <v>1924</v>
      </c>
      <c r="I3147" s="73">
        <v>5</v>
      </c>
      <c r="K3147" s="73">
        <v>1925</v>
      </c>
      <c r="L3147" s="73">
        <v>12</v>
      </c>
      <c r="M3147" s="73">
        <v>23</v>
      </c>
      <c r="N3147" s="73">
        <v>5</v>
      </c>
      <c r="O3147" s="73">
        <v>6</v>
      </c>
      <c r="P3147" s="73">
        <v>192</v>
      </c>
      <c r="R3147" s="73">
        <v>19</v>
      </c>
      <c r="S3147" s="73">
        <v>1</v>
      </c>
    </row>
    <row r="3148" spans="1:19">
      <c r="A3148" s="73">
        <v>3147</v>
      </c>
      <c r="C3148" s="73" t="s">
        <v>6185</v>
      </c>
      <c r="H3148" s="73">
        <v>1924</v>
      </c>
      <c r="I3148" s="73">
        <v>2</v>
      </c>
      <c r="J3148" s="73">
        <v>19</v>
      </c>
      <c r="K3148" s="73">
        <v>1924</v>
      </c>
      <c r="L3148" s="73">
        <v>2</v>
      </c>
      <c r="N3148" s="73">
        <v>5</v>
      </c>
      <c r="O3148" s="73">
        <v>6</v>
      </c>
      <c r="P3148" s="73">
        <v>192</v>
      </c>
      <c r="R3148" s="73">
        <v>0</v>
      </c>
      <c r="S3148" s="73">
        <v>0</v>
      </c>
    </row>
    <row r="3149" spans="1:19">
      <c r="A3149" s="73">
        <v>3148</v>
      </c>
      <c r="C3149" s="73" t="s">
        <v>6186</v>
      </c>
      <c r="E3149" s="73">
        <v>2</v>
      </c>
      <c r="G3149" s="73">
        <v>100</v>
      </c>
      <c r="H3149" s="73">
        <v>1924</v>
      </c>
      <c r="K3149" s="73">
        <v>1924</v>
      </c>
      <c r="N3149" s="73">
        <v>8</v>
      </c>
      <c r="O3149" s="73">
        <v>6</v>
      </c>
      <c r="P3149" s="73">
        <v>192</v>
      </c>
      <c r="S3149" s="73">
        <v>0</v>
      </c>
    </row>
    <row r="3150" spans="1:19">
      <c r="A3150" s="73">
        <v>3149</v>
      </c>
      <c r="B3150" s="73" t="s">
        <v>6187</v>
      </c>
      <c r="C3150" s="73" t="s">
        <v>6188</v>
      </c>
      <c r="E3150" s="73">
        <v>4</v>
      </c>
      <c r="F3150" s="73">
        <v>1500</v>
      </c>
      <c r="G3150" s="73">
        <v>1500</v>
      </c>
      <c r="H3150" s="73">
        <v>1924</v>
      </c>
      <c r="I3150" s="73">
        <v>3</v>
      </c>
      <c r="J3150" s="73">
        <v>15</v>
      </c>
      <c r="K3150" s="73">
        <v>1925</v>
      </c>
      <c r="L3150" s="73">
        <v>1</v>
      </c>
      <c r="M3150" s="73">
        <v>15</v>
      </c>
      <c r="N3150" s="73">
        <v>10</v>
      </c>
      <c r="O3150" s="73">
        <v>6</v>
      </c>
      <c r="P3150" s="73">
        <v>192</v>
      </c>
      <c r="Q3150" s="73">
        <v>300</v>
      </c>
      <c r="R3150" s="73">
        <v>10</v>
      </c>
      <c r="S3150" s="73">
        <v>1</v>
      </c>
    </row>
    <row r="3151" spans="1:19">
      <c r="A3151" s="73">
        <v>3150</v>
      </c>
      <c r="C3151" s="73" t="s">
        <v>6189</v>
      </c>
      <c r="E3151" s="73">
        <v>2</v>
      </c>
      <c r="H3151" s="73">
        <v>1924</v>
      </c>
      <c r="I3151" s="73">
        <v>7</v>
      </c>
      <c r="J3151" s="73">
        <v>11</v>
      </c>
      <c r="K3151" s="73">
        <v>1924</v>
      </c>
      <c r="L3151" s="73">
        <v>7</v>
      </c>
      <c r="M3151" s="73">
        <v>15</v>
      </c>
      <c r="N3151" s="73">
        <v>10</v>
      </c>
      <c r="O3151" s="73">
        <v>6</v>
      </c>
      <c r="P3151" s="73">
        <v>192</v>
      </c>
      <c r="Q3151" s="73">
        <v>4</v>
      </c>
      <c r="R3151" s="73">
        <v>0</v>
      </c>
      <c r="S3151" s="73">
        <v>0</v>
      </c>
    </row>
    <row r="3152" spans="1:19">
      <c r="A3152" s="73">
        <v>3151</v>
      </c>
      <c r="C3152" s="73" t="s">
        <v>6190</v>
      </c>
      <c r="E3152" s="73">
        <v>2</v>
      </c>
      <c r="H3152" s="73">
        <v>1924</v>
      </c>
      <c r="I3152" s="73">
        <v>9</v>
      </c>
      <c r="K3152" s="73">
        <v>1924</v>
      </c>
      <c r="L3152" s="73">
        <v>10</v>
      </c>
      <c r="M3152" s="73">
        <v>23</v>
      </c>
      <c r="N3152" s="73">
        <v>12</v>
      </c>
      <c r="O3152" s="73">
        <v>6</v>
      </c>
      <c r="P3152" s="73">
        <v>192</v>
      </c>
      <c r="R3152" s="73">
        <v>1</v>
      </c>
      <c r="S3152" s="73">
        <v>0</v>
      </c>
    </row>
    <row r="3153" spans="1:19">
      <c r="A3153" s="73">
        <v>3152</v>
      </c>
      <c r="C3153" s="73" t="s">
        <v>6191</v>
      </c>
      <c r="E3153" s="73">
        <v>2</v>
      </c>
      <c r="H3153" s="73">
        <v>1925</v>
      </c>
      <c r="I3153" s="73">
        <v>2</v>
      </c>
      <c r="K3153" s="73">
        <v>1925</v>
      </c>
      <c r="L3153" s="73">
        <v>4</v>
      </c>
      <c r="N3153" s="73">
        <v>4</v>
      </c>
      <c r="O3153" s="73">
        <v>6</v>
      </c>
      <c r="P3153" s="73">
        <v>192</v>
      </c>
      <c r="R3153" s="73">
        <v>2</v>
      </c>
      <c r="S3153" s="73">
        <v>0</v>
      </c>
    </row>
    <row r="3154" spans="1:19">
      <c r="A3154" s="73">
        <v>3153</v>
      </c>
      <c r="B3154" s="73" t="s">
        <v>6192</v>
      </c>
      <c r="C3154" s="73" t="s">
        <v>6193</v>
      </c>
      <c r="E3154" s="73">
        <v>4</v>
      </c>
      <c r="F3154" s="73">
        <v>8000</v>
      </c>
      <c r="G3154" s="73">
        <v>8000</v>
      </c>
      <c r="H3154" s="73">
        <v>1925</v>
      </c>
      <c r="I3154" s="73">
        <v>7</v>
      </c>
      <c r="J3154" s="73">
        <v>18</v>
      </c>
      <c r="K3154" s="73">
        <v>1927</v>
      </c>
      <c r="L3154" s="73">
        <v>6</v>
      </c>
      <c r="M3154" s="73">
        <v>1</v>
      </c>
      <c r="N3154" s="73">
        <v>5</v>
      </c>
      <c r="O3154" s="73">
        <v>6</v>
      </c>
      <c r="P3154" s="73">
        <v>192</v>
      </c>
      <c r="Q3154" s="73">
        <v>673</v>
      </c>
      <c r="R3154" s="73">
        <v>23</v>
      </c>
      <c r="S3154" s="73">
        <v>2</v>
      </c>
    </row>
    <row r="3155" spans="1:19">
      <c r="A3155" s="73">
        <v>3154</v>
      </c>
      <c r="C3155" s="73" t="s">
        <v>6194</v>
      </c>
      <c r="E3155" s="73">
        <v>2</v>
      </c>
      <c r="G3155" s="73">
        <v>1000</v>
      </c>
      <c r="H3155" s="73">
        <v>1926</v>
      </c>
      <c r="I3155" s="73">
        <v>11</v>
      </c>
      <c r="J3155" s="73">
        <v>12</v>
      </c>
      <c r="K3155" s="73">
        <v>1927</v>
      </c>
      <c r="L3155" s="73">
        <v>1</v>
      </c>
      <c r="N3155" s="73">
        <v>11</v>
      </c>
      <c r="O3155" s="73">
        <v>6</v>
      </c>
      <c r="P3155" s="73">
        <v>192</v>
      </c>
      <c r="R3155" s="73">
        <v>2</v>
      </c>
      <c r="S3155" s="73">
        <v>1</v>
      </c>
    </row>
    <row r="3156" spans="1:19">
      <c r="A3156" s="73">
        <v>3155</v>
      </c>
      <c r="C3156" s="73" t="s">
        <v>6195</v>
      </c>
      <c r="E3156" s="73">
        <v>2</v>
      </c>
      <c r="H3156" s="73">
        <v>1926</v>
      </c>
      <c r="I3156" s="73">
        <v>3</v>
      </c>
      <c r="J3156" s="73">
        <v>20</v>
      </c>
      <c r="K3156" s="73">
        <v>1926</v>
      </c>
      <c r="L3156" s="73">
        <v>3</v>
      </c>
      <c r="M3156" s="73">
        <v>20</v>
      </c>
      <c r="N3156" s="73">
        <v>12</v>
      </c>
      <c r="O3156" s="73">
        <v>6</v>
      </c>
      <c r="P3156" s="73">
        <v>192</v>
      </c>
      <c r="Q3156" s="73">
        <v>0</v>
      </c>
      <c r="R3156" s="73">
        <v>0</v>
      </c>
      <c r="S3156" s="73">
        <v>0</v>
      </c>
    </row>
    <row r="3157" spans="1:19">
      <c r="A3157" s="73">
        <v>3156</v>
      </c>
      <c r="B3157" s="73" t="s">
        <v>6196</v>
      </c>
      <c r="C3157" s="73" t="s">
        <v>6197</v>
      </c>
      <c r="E3157" s="73">
        <v>5</v>
      </c>
      <c r="F3157" s="73">
        <v>10500</v>
      </c>
      <c r="G3157" s="73">
        <v>65000</v>
      </c>
      <c r="H3157" s="73">
        <v>1926</v>
      </c>
      <c r="I3157" s="73">
        <v>7</v>
      </c>
      <c r="J3157" s="73">
        <v>1</v>
      </c>
      <c r="K3157" s="73">
        <v>1928</v>
      </c>
      <c r="L3157" s="73">
        <v>6</v>
      </c>
      <c r="M3157" s="73">
        <v>30</v>
      </c>
      <c r="N3157" s="73">
        <v>12</v>
      </c>
      <c r="O3157" s="73">
        <v>6</v>
      </c>
      <c r="P3157" s="73">
        <v>192</v>
      </c>
      <c r="Q3157" s="73">
        <v>719</v>
      </c>
      <c r="R3157" s="73">
        <v>23</v>
      </c>
      <c r="S3157" s="73">
        <v>2</v>
      </c>
    </row>
    <row r="3158" spans="1:19">
      <c r="A3158" s="73">
        <v>3157</v>
      </c>
      <c r="C3158" s="73" t="s">
        <v>6198</v>
      </c>
      <c r="E3158" s="73">
        <v>2</v>
      </c>
      <c r="F3158" s="73">
        <v>10000</v>
      </c>
      <c r="G3158" s="73">
        <v>10000</v>
      </c>
      <c r="H3158" s="73">
        <v>1926</v>
      </c>
      <c r="I3158" s="73">
        <v>8</v>
      </c>
      <c r="J3158" s="73">
        <v>31</v>
      </c>
      <c r="K3158" s="73">
        <v>1930</v>
      </c>
      <c r="L3158" s="73">
        <v>6</v>
      </c>
      <c r="M3158" s="73">
        <v>15</v>
      </c>
      <c r="N3158" s="73">
        <v>1</v>
      </c>
      <c r="O3158" s="73">
        <v>6</v>
      </c>
      <c r="P3158" s="73">
        <v>192</v>
      </c>
      <c r="Q3158" s="73">
        <v>1364</v>
      </c>
      <c r="R3158" s="73">
        <v>46</v>
      </c>
      <c r="S3158" s="73">
        <v>4</v>
      </c>
    </row>
    <row r="3159" spans="1:19">
      <c r="A3159" s="73">
        <v>3158</v>
      </c>
      <c r="C3159" s="73" t="s">
        <v>6199</v>
      </c>
      <c r="E3159" s="73">
        <v>3</v>
      </c>
      <c r="H3159" s="73">
        <v>1926</v>
      </c>
      <c r="I3159" s="73">
        <v>11</v>
      </c>
      <c r="J3159" s="73">
        <v>20</v>
      </c>
      <c r="K3159" s="73">
        <v>1926</v>
      </c>
      <c r="L3159" s="73">
        <v>11</v>
      </c>
      <c r="M3159" s="73">
        <v>26</v>
      </c>
      <c r="N3159" s="73">
        <v>4</v>
      </c>
      <c r="O3159" s="73">
        <v>6</v>
      </c>
      <c r="P3159" s="73">
        <v>192</v>
      </c>
      <c r="Q3159" s="73">
        <v>6</v>
      </c>
      <c r="R3159" s="73">
        <v>0</v>
      </c>
      <c r="S3159" s="73">
        <v>0</v>
      </c>
    </row>
    <row r="3160" spans="1:19">
      <c r="A3160" s="73">
        <v>3159</v>
      </c>
      <c r="C3160" s="73" t="s">
        <v>6200</v>
      </c>
      <c r="H3160" s="73">
        <v>1926</v>
      </c>
      <c r="K3160" s="73">
        <v>1926</v>
      </c>
      <c r="N3160" s="73">
        <v>8</v>
      </c>
      <c r="O3160" s="73">
        <v>6</v>
      </c>
      <c r="P3160" s="73">
        <v>192</v>
      </c>
      <c r="S3160" s="73">
        <v>0</v>
      </c>
    </row>
    <row r="3161" spans="1:19">
      <c r="A3161" s="73">
        <v>3160</v>
      </c>
      <c r="C3161" s="73" t="s">
        <v>6201</v>
      </c>
      <c r="E3161" s="73">
        <v>3</v>
      </c>
      <c r="H3161" s="73">
        <v>1927</v>
      </c>
      <c r="K3161" s="73">
        <v>1933</v>
      </c>
      <c r="N3161" s="73">
        <v>1</v>
      </c>
      <c r="O3161" s="73">
        <v>6</v>
      </c>
      <c r="P3161" s="73">
        <v>192</v>
      </c>
      <c r="S3161" s="73">
        <v>6</v>
      </c>
    </row>
    <row r="3162" spans="1:19">
      <c r="A3162" s="73">
        <v>3161</v>
      </c>
      <c r="C3162" s="73" t="s">
        <v>6202</v>
      </c>
      <c r="E3162" s="73">
        <v>3</v>
      </c>
      <c r="H3162" s="73">
        <v>1927</v>
      </c>
      <c r="K3162" s="73">
        <v>1927</v>
      </c>
      <c r="N3162" s="73">
        <v>1</v>
      </c>
      <c r="O3162" s="73">
        <v>6</v>
      </c>
      <c r="P3162" s="73">
        <v>192</v>
      </c>
      <c r="S3162" s="73">
        <v>0</v>
      </c>
    </row>
    <row r="3163" spans="1:19">
      <c r="A3163" s="73">
        <v>3162</v>
      </c>
      <c r="C3163" s="73" t="s">
        <v>6203</v>
      </c>
      <c r="E3163" s="73">
        <v>2</v>
      </c>
      <c r="H3163" s="73">
        <v>1927</v>
      </c>
      <c r="I3163" s="73">
        <v>4</v>
      </c>
      <c r="J3163" s="73">
        <v>12</v>
      </c>
      <c r="K3163" s="73">
        <v>1927</v>
      </c>
      <c r="L3163" s="73">
        <v>4</v>
      </c>
      <c r="M3163" s="73">
        <v>12</v>
      </c>
      <c r="N3163" s="73">
        <v>12</v>
      </c>
      <c r="O3163" s="73">
        <v>6</v>
      </c>
      <c r="P3163" s="73">
        <v>192</v>
      </c>
      <c r="Q3163" s="73">
        <v>0</v>
      </c>
      <c r="R3163" s="73">
        <v>0</v>
      </c>
      <c r="S3163" s="73">
        <v>0</v>
      </c>
    </row>
    <row r="3164" spans="1:19">
      <c r="A3164" s="73">
        <v>3163</v>
      </c>
      <c r="C3164" s="73" t="s">
        <v>6204</v>
      </c>
      <c r="E3164" s="73">
        <v>2</v>
      </c>
      <c r="H3164" s="73">
        <v>1927</v>
      </c>
      <c r="I3164" s="73">
        <v>11</v>
      </c>
      <c r="J3164" s="73">
        <v>17</v>
      </c>
      <c r="K3164" s="73">
        <v>1928</v>
      </c>
      <c r="L3164" s="73">
        <v>3</v>
      </c>
      <c r="N3164" s="73">
        <v>12</v>
      </c>
      <c r="O3164" s="73">
        <v>6</v>
      </c>
      <c r="P3164" s="73">
        <v>192</v>
      </c>
      <c r="R3164" s="73">
        <v>4</v>
      </c>
      <c r="S3164" s="73">
        <v>1</v>
      </c>
    </row>
    <row r="3165" spans="1:19">
      <c r="A3165" s="73">
        <v>3164</v>
      </c>
      <c r="B3165" s="73" t="s">
        <v>6005</v>
      </c>
      <c r="C3165" s="73" t="s">
        <v>6205</v>
      </c>
      <c r="E3165" s="73">
        <v>2</v>
      </c>
      <c r="G3165" s="73">
        <v>1250000</v>
      </c>
      <c r="H3165" s="73">
        <v>1927</v>
      </c>
      <c r="I3165" s="73">
        <v>8</v>
      </c>
      <c r="J3165" s="73">
        <v>1</v>
      </c>
      <c r="K3165" s="73">
        <v>1936</v>
      </c>
      <c r="L3165" s="73">
        <v>12</v>
      </c>
      <c r="M3165" s="73">
        <v>25</v>
      </c>
      <c r="N3165" s="73">
        <v>12</v>
      </c>
      <c r="O3165" s="73">
        <v>6</v>
      </c>
      <c r="P3165" s="73">
        <v>192</v>
      </c>
      <c r="Q3165" s="73">
        <v>3384</v>
      </c>
      <c r="R3165" s="73">
        <v>112</v>
      </c>
      <c r="S3165" s="73">
        <v>9</v>
      </c>
    </row>
    <row r="3166" spans="1:19">
      <c r="A3166" s="73">
        <v>3165</v>
      </c>
      <c r="C3166" s="73" t="s">
        <v>6206</v>
      </c>
      <c r="E3166" s="73">
        <v>2</v>
      </c>
      <c r="H3166" s="73">
        <v>1927</v>
      </c>
      <c r="I3166" s="73">
        <v>5</v>
      </c>
      <c r="J3166" s="73">
        <v>3</v>
      </c>
      <c r="K3166" s="73">
        <v>1928</v>
      </c>
      <c r="L3166" s="73">
        <v>5</v>
      </c>
      <c r="M3166" s="73">
        <v>4</v>
      </c>
      <c r="N3166" s="73">
        <v>12</v>
      </c>
      <c r="O3166" s="73">
        <v>6</v>
      </c>
      <c r="P3166" s="73">
        <v>192</v>
      </c>
      <c r="Q3166" s="73">
        <v>361</v>
      </c>
      <c r="R3166" s="73">
        <v>12</v>
      </c>
      <c r="S3166" s="73">
        <v>1</v>
      </c>
    </row>
    <row r="3167" spans="1:19">
      <c r="A3167" s="73">
        <v>3166</v>
      </c>
      <c r="C3167" s="73" t="s">
        <v>6207</v>
      </c>
      <c r="E3167" s="73">
        <v>3</v>
      </c>
      <c r="G3167" s="73">
        <v>2500</v>
      </c>
      <c r="H3167" s="73">
        <v>1928</v>
      </c>
      <c r="K3167" s="73">
        <v>1933</v>
      </c>
      <c r="L3167" s="73">
        <v>9</v>
      </c>
      <c r="N3167" s="73">
        <v>6</v>
      </c>
      <c r="O3167" s="73">
        <v>6</v>
      </c>
      <c r="P3167" s="73">
        <v>192</v>
      </c>
      <c r="S3167" s="73">
        <v>5</v>
      </c>
    </row>
    <row r="3168" spans="1:19">
      <c r="A3168" s="73">
        <v>3167</v>
      </c>
      <c r="C3168" s="73" t="s">
        <v>6208</v>
      </c>
      <c r="E3168" s="73">
        <v>2</v>
      </c>
      <c r="H3168" s="73">
        <v>1928</v>
      </c>
      <c r="K3168" s="73">
        <v>1928</v>
      </c>
      <c r="N3168" s="73">
        <v>5</v>
      </c>
      <c r="O3168" s="73">
        <v>6</v>
      </c>
      <c r="P3168" s="73">
        <v>192</v>
      </c>
      <c r="S3168" s="73">
        <v>0</v>
      </c>
    </row>
    <row r="3169" spans="1:19">
      <c r="A3169" s="73">
        <v>3168</v>
      </c>
      <c r="C3169" s="73" t="s">
        <v>6209</v>
      </c>
      <c r="E3169" s="73">
        <v>4</v>
      </c>
      <c r="F3169" s="73">
        <v>7500</v>
      </c>
      <c r="G3169" s="73">
        <v>7500</v>
      </c>
      <c r="H3169" s="73">
        <v>1928</v>
      </c>
      <c r="I3169" s="73">
        <v>11</v>
      </c>
      <c r="J3169" s="73">
        <v>10</v>
      </c>
      <c r="K3169" s="73">
        <v>1929</v>
      </c>
      <c r="L3169" s="73">
        <v>10</v>
      </c>
      <c r="M3169" s="73">
        <v>14</v>
      </c>
      <c r="N3169" s="73">
        <v>10</v>
      </c>
      <c r="O3169" s="73">
        <v>6</v>
      </c>
      <c r="P3169" s="73">
        <v>192</v>
      </c>
      <c r="Q3169" s="73">
        <v>334</v>
      </c>
      <c r="R3169" s="73">
        <v>11</v>
      </c>
      <c r="S3169" s="73">
        <v>1</v>
      </c>
    </row>
    <row r="3170" spans="1:19">
      <c r="A3170" s="73">
        <v>3169</v>
      </c>
      <c r="B3170" s="73" t="s">
        <v>6210</v>
      </c>
      <c r="C3170" s="73" t="s">
        <v>6211</v>
      </c>
      <c r="E3170" s="73">
        <v>2</v>
      </c>
      <c r="F3170" s="73">
        <v>200000</v>
      </c>
      <c r="G3170" s="73">
        <v>200000</v>
      </c>
      <c r="H3170" s="73">
        <v>1928</v>
      </c>
      <c r="K3170" s="73">
        <v>1928</v>
      </c>
      <c r="N3170" s="73">
        <v>12</v>
      </c>
      <c r="O3170" s="73">
        <v>6</v>
      </c>
      <c r="P3170" s="73">
        <v>192</v>
      </c>
      <c r="S3170" s="73">
        <v>0</v>
      </c>
    </row>
    <row r="3171" spans="1:19">
      <c r="A3171" s="73">
        <v>3170</v>
      </c>
      <c r="C3171" s="73" t="s">
        <v>6212</v>
      </c>
      <c r="E3171" s="73">
        <v>2</v>
      </c>
      <c r="H3171" s="73">
        <v>1929</v>
      </c>
      <c r="K3171" s="73">
        <v>1929</v>
      </c>
      <c r="N3171" s="73">
        <v>1</v>
      </c>
      <c r="O3171" s="73">
        <v>6</v>
      </c>
      <c r="P3171" s="73">
        <v>192</v>
      </c>
      <c r="S3171" s="73">
        <v>0</v>
      </c>
    </row>
    <row r="3172" spans="1:19">
      <c r="A3172" s="73">
        <v>3171</v>
      </c>
      <c r="B3172" s="73" t="s">
        <v>6213</v>
      </c>
      <c r="C3172" s="73" t="s">
        <v>6214</v>
      </c>
      <c r="E3172" s="73">
        <v>2</v>
      </c>
      <c r="F3172" s="73">
        <v>3200</v>
      </c>
      <c r="G3172" s="73">
        <v>3200</v>
      </c>
      <c r="H3172" s="73">
        <v>1929</v>
      </c>
      <c r="I3172" s="73">
        <v>8</v>
      </c>
      <c r="J3172" s="73">
        <v>12</v>
      </c>
      <c r="K3172" s="73">
        <v>1929</v>
      </c>
      <c r="L3172" s="73">
        <v>12</v>
      </c>
      <c r="M3172" s="73">
        <v>3</v>
      </c>
      <c r="N3172" s="73">
        <v>12</v>
      </c>
      <c r="O3172" s="73">
        <v>6</v>
      </c>
      <c r="P3172" s="73">
        <v>192</v>
      </c>
      <c r="Q3172" s="73">
        <v>111</v>
      </c>
      <c r="R3172" s="73">
        <v>4</v>
      </c>
      <c r="S3172" s="73">
        <v>0</v>
      </c>
    </row>
    <row r="3173" spans="1:19">
      <c r="A3173" s="73">
        <v>3172</v>
      </c>
      <c r="B3173" s="73" t="s">
        <v>6215</v>
      </c>
      <c r="C3173" s="73" t="s">
        <v>6216</v>
      </c>
      <c r="E3173" s="73">
        <v>2</v>
      </c>
      <c r="H3173" s="73">
        <v>1929</v>
      </c>
      <c r="K3173" s="73">
        <v>1936</v>
      </c>
      <c r="N3173" s="73">
        <v>4</v>
      </c>
      <c r="O3173" s="73">
        <v>6</v>
      </c>
      <c r="P3173" s="73">
        <v>192</v>
      </c>
      <c r="S3173" s="73">
        <v>7</v>
      </c>
    </row>
    <row r="3174" spans="1:19">
      <c r="A3174" s="73">
        <v>3173</v>
      </c>
      <c r="C3174" s="73" t="s">
        <v>6217</v>
      </c>
      <c r="E3174" s="73">
        <v>2</v>
      </c>
      <c r="H3174" s="73">
        <v>1929</v>
      </c>
      <c r="K3174" s="73">
        <v>1929</v>
      </c>
      <c r="N3174" s="73">
        <v>9</v>
      </c>
      <c r="O3174" s="73">
        <v>6</v>
      </c>
      <c r="P3174" s="73">
        <v>192</v>
      </c>
      <c r="S3174" s="73">
        <v>0</v>
      </c>
    </row>
    <row r="3175" spans="1:19">
      <c r="A3175" s="73">
        <v>3174</v>
      </c>
      <c r="C3175" s="73" t="s">
        <v>6218</v>
      </c>
      <c r="E3175" s="73">
        <v>2</v>
      </c>
      <c r="H3175" s="73">
        <v>1929</v>
      </c>
      <c r="I3175" s="73">
        <v>3</v>
      </c>
      <c r="K3175" s="73">
        <v>1929</v>
      </c>
      <c r="L3175" s="73">
        <v>4</v>
      </c>
      <c r="N3175" s="73">
        <v>12</v>
      </c>
      <c r="O3175" s="73">
        <v>6</v>
      </c>
      <c r="P3175" s="73">
        <v>192</v>
      </c>
      <c r="R3175" s="73">
        <v>1</v>
      </c>
      <c r="S3175" s="73">
        <v>0</v>
      </c>
    </row>
    <row r="3176" spans="1:19">
      <c r="A3176" s="73">
        <v>3175</v>
      </c>
      <c r="C3176" s="73" t="s">
        <v>6219</v>
      </c>
      <c r="E3176" s="73">
        <v>2</v>
      </c>
      <c r="G3176" s="73">
        <v>1000</v>
      </c>
      <c r="H3176" s="73">
        <v>1929</v>
      </c>
      <c r="I3176" s="73">
        <v>10</v>
      </c>
      <c r="K3176" s="73">
        <v>1929</v>
      </c>
      <c r="L3176" s="73">
        <v>12</v>
      </c>
      <c r="N3176" s="73">
        <v>12</v>
      </c>
      <c r="O3176" s="73">
        <v>6</v>
      </c>
      <c r="P3176" s="73">
        <v>192</v>
      </c>
      <c r="R3176" s="73">
        <v>2</v>
      </c>
      <c r="S3176" s="73">
        <v>0</v>
      </c>
    </row>
    <row r="3177" spans="1:19">
      <c r="A3177" s="73">
        <v>3176</v>
      </c>
      <c r="B3177" s="73" t="s">
        <v>6005</v>
      </c>
      <c r="C3177" s="73" t="s">
        <v>6220</v>
      </c>
      <c r="E3177" s="73">
        <v>2</v>
      </c>
      <c r="F3177" s="73">
        <v>75000</v>
      </c>
      <c r="G3177" s="73">
        <v>75000</v>
      </c>
      <c r="H3177" s="73">
        <v>1929</v>
      </c>
      <c r="I3177" s="73">
        <v>9</v>
      </c>
      <c r="K3177" s="73">
        <v>1930</v>
      </c>
      <c r="L3177" s="73">
        <v>10</v>
      </c>
      <c r="N3177" s="73">
        <v>12</v>
      </c>
      <c r="O3177" s="73">
        <v>6</v>
      </c>
      <c r="P3177" s="73">
        <v>192</v>
      </c>
      <c r="R3177" s="73">
        <v>13</v>
      </c>
      <c r="S3177" s="73">
        <v>1</v>
      </c>
    </row>
    <row r="3178" spans="1:19">
      <c r="A3178" s="73">
        <v>3177</v>
      </c>
      <c r="C3178" s="73" t="s">
        <v>6221</v>
      </c>
      <c r="E3178" s="73">
        <v>2</v>
      </c>
      <c r="H3178" s="73">
        <v>1930</v>
      </c>
      <c r="K3178" s="73">
        <v>1931</v>
      </c>
      <c r="L3178" s="73">
        <v>4</v>
      </c>
      <c r="N3178" s="73">
        <v>3</v>
      </c>
      <c r="O3178" s="73">
        <v>6</v>
      </c>
      <c r="P3178" s="73">
        <v>193</v>
      </c>
      <c r="S3178" s="73">
        <v>1</v>
      </c>
    </row>
    <row r="3179" spans="1:19">
      <c r="A3179" s="73">
        <v>3178</v>
      </c>
      <c r="C3179" s="73" t="s">
        <v>6222</v>
      </c>
      <c r="E3179" s="73">
        <v>2</v>
      </c>
      <c r="H3179" s="73">
        <v>1930</v>
      </c>
      <c r="I3179" s="73">
        <v>10</v>
      </c>
      <c r="J3179" s="73">
        <v>4</v>
      </c>
      <c r="K3179" s="73">
        <v>1930</v>
      </c>
      <c r="L3179" s="73">
        <v>11</v>
      </c>
      <c r="M3179" s="73">
        <v>4</v>
      </c>
      <c r="N3179" s="73">
        <v>2</v>
      </c>
      <c r="O3179" s="73">
        <v>6</v>
      </c>
      <c r="P3179" s="73">
        <v>193</v>
      </c>
      <c r="Q3179" s="73">
        <v>30</v>
      </c>
      <c r="R3179" s="73">
        <v>1</v>
      </c>
      <c r="S3179" s="73">
        <v>0</v>
      </c>
    </row>
    <row r="3180" spans="1:19">
      <c r="A3180" s="73">
        <v>3179</v>
      </c>
      <c r="C3180" s="73" t="s">
        <v>6223</v>
      </c>
      <c r="E3180" s="73">
        <v>2</v>
      </c>
      <c r="H3180" s="73">
        <v>1930</v>
      </c>
      <c r="K3180" s="73">
        <v>1930</v>
      </c>
      <c r="N3180" s="73">
        <v>2</v>
      </c>
      <c r="O3180" s="73">
        <v>6</v>
      </c>
      <c r="P3180" s="73">
        <v>193</v>
      </c>
      <c r="S3180" s="73">
        <v>0</v>
      </c>
    </row>
    <row r="3181" spans="1:19">
      <c r="A3181" s="73">
        <v>3180</v>
      </c>
      <c r="C3181" s="73" t="s">
        <v>6224</v>
      </c>
      <c r="E3181" s="73">
        <v>2</v>
      </c>
      <c r="H3181" s="73">
        <v>1930</v>
      </c>
      <c r="I3181" s="73">
        <v>3</v>
      </c>
      <c r="K3181" s="73">
        <v>1930</v>
      </c>
      <c r="L3181" s="73">
        <v>3</v>
      </c>
      <c r="M3181" s="73">
        <v>31</v>
      </c>
      <c r="N3181" s="73">
        <v>8</v>
      </c>
      <c r="O3181" s="73">
        <v>6</v>
      </c>
      <c r="P3181" s="73">
        <v>193</v>
      </c>
      <c r="R3181" s="73">
        <v>0</v>
      </c>
      <c r="S3181" s="73">
        <v>0</v>
      </c>
    </row>
    <row r="3182" spans="1:19">
      <c r="A3182" s="73">
        <v>3181</v>
      </c>
      <c r="C3182" s="73" t="s">
        <v>6225</v>
      </c>
      <c r="E3182" s="73">
        <v>2</v>
      </c>
      <c r="H3182" s="73">
        <v>1930</v>
      </c>
      <c r="I3182" s="73">
        <v>3</v>
      </c>
      <c r="K3182" s="73">
        <v>1931</v>
      </c>
      <c r="L3182" s="73">
        <v>3</v>
      </c>
      <c r="N3182" s="73">
        <v>10</v>
      </c>
      <c r="O3182" s="73">
        <v>6</v>
      </c>
      <c r="P3182" s="73">
        <v>193</v>
      </c>
      <c r="R3182" s="73">
        <v>12</v>
      </c>
      <c r="S3182" s="73">
        <v>1</v>
      </c>
    </row>
    <row r="3183" spans="1:19">
      <c r="A3183" s="73">
        <v>3182</v>
      </c>
      <c r="C3183" s="73" t="s">
        <v>6226</v>
      </c>
      <c r="E3183" s="73">
        <v>2</v>
      </c>
      <c r="H3183" s="73">
        <v>1930</v>
      </c>
      <c r="I3183" s="73">
        <v>11</v>
      </c>
      <c r="J3183" s="73">
        <v>29</v>
      </c>
      <c r="K3183" s="73">
        <v>1931</v>
      </c>
      <c r="L3183" s="73">
        <v>6</v>
      </c>
      <c r="M3183" s="73">
        <v>30</v>
      </c>
      <c r="N3183" s="73">
        <v>10</v>
      </c>
      <c r="O3183" s="73">
        <v>6</v>
      </c>
      <c r="P3183" s="73">
        <v>193</v>
      </c>
      <c r="Q3183" s="73">
        <v>211</v>
      </c>
      <c r="R3183" s="73">
        <v>7</v>
      </c>
      <c r="S3183" s="73">
        <v>1</v>
      </c>
    </row>
    <row r="3184" spans="1:19">
      <c r="A3184" s="73">
        <v>3183</v>
      </c>
      <c r="C3184" s="73" t="s">
        <v>6227</v>
      </c>
      <c r="E3184" s="73">
        <v>2</v>
      </c>
      <c r="H3184" s="73">
        <v>1930</v>
      </c>
      <c r="I3184" s="73">
        <v>2</v>
      </c>
      <c r="K3184" s="73">
        <v>1930</v>
      </c>
      <c r="L3184" s="73">
        <v>2</v>
      </c>
      <c r="N3184" s="73">
        <v>10</v>
      </c>
      <c r="O3184" s="73">
        <v>6</v>
      </c>
      <c r="P3184" s="73">
        <v>193</v>
      </c>
      <c r="R3184" s="73">
        <v>0</v>
      </c>
      <c r="S3184" s="73">
        <v>0</v>
      </c>
    </row>
    <row r="3185" spans="1:19">
      <c r="A3185" s="73">
        <v>3184</v>
      </c>
      <c r="C3185" s="73" t="s">
        <v>6228</v>
      </c>
      <c r="E3185" s="73">
        <v>3</v>
      </c>
      <c r="H3185" s="73">
        <v>1930</v>
      </c>
      <c r="I3185" s="73">
        <v>11</v>
      </c>
      <c r="K3185" s="73">
        <v>1931</v>
      </c>
      <c r="L3185" s="73">
        <v>4</v>
      </c>
      <c r="N3185" s="73">
        <v>10</v>
      </c>
      <c r="O3185" s="73">
        <v>6</v>
      </c>
      <c r="P3185" s="73">
        <v>193</v>
      </c>
      <c r="R3185" s="73">
        <v>5</v>
      </c>
      <c r="S3185" s="73">
        <v>1</v>
      </c>
    </row>
    <row r="3186" spans="1:19">
      <c r="A3186" s="73">
        <v>3185</v>
      </c>
      <c r="C3186" s="73" t="s">
        <v>6229</v>
      </c>
      <c r="E3186" s="73">
        <v>2</v>
      </c>
      <c r="G3186" s="73">
        <v>1000</v>
      </c>
      <c r="H3186" s="73">
        <v>1930</v>
      </c>
      <c r="I3186" s="73">
        <v>4</v>
      </c>
      <c r="K3186" s="73">
        <v>1930</v>
      </c>
      <c r="L3186" s="73">
        <v>10</v>
      </c>
      <c r="N3186" s="73">
        <v>12</v>
      </c>
      <c r="O3186" s="73">
        <v>6</v>
      </c>
      <c r="P3186" s="73">
        <v>193</v>
      </c>
      <c r="R3186" s="73">
        <v>6</v>
      </c>
      <c r="S3186" s="73">
        <v>0</v>
      </c>
    </row>
    <row r="3187" spans="1:19">
      <c r="A3187" s="73">
        <v>3186</v>
      </c>
      <c r="B3187" s="73" t="s">
        <v>6230</v>
      </c>
      <c r="C3187" s="73" t="s">
        <v>6231</v>
      </c>
      <c r="E3187" s="73">
        <v>2</v>
      </c>
      <c r="G3187" s="73">
        <v>63000</v>
      </c>
      <c r="H3187" s="73">
        <v>1930</v>
      </c>
      <c r="K3187" s="73">
        <v>1935</v>
      </c>
      <c r="N3187" s="73">
        <v>12</v>
      </c>
      <c r="O3187" s="73">
        <v>6</v>
      </c>
      <c r="P3187" s="73">
        <v>193</v>
      </c>
      <c r="S3187" s="73">
        <v>5</v>
      </c>
    </row>
    <row r="3188" spans="1:19">
      <c r="A3188" s="73">
        <v>3187</v>
      </c>
      <c r="C3188" s="73" t="s">
        <v>6232</v>
      </c>
      <c r="E3188" s="73">
        <v>2</v>
      </c>
      <c r="F3188" s="73">
        <v>200000</v>
      </c>
      <c r="G3188" s="73">
        <v>200000</v>
      </c>
      <c r="H3188" s="73">
        <v>1930</v>
      </c>
      <c r="I3188" s="73">
        <v>11</v>
      </c>
      <c r="J3188" s="73">
        <v>14</v>
      </c>
      <c r="K3188" s="73">
        <v>1935</v>
      </c>
      <c r="L3188" s="73">
        <v>10</v>
      </c>
      <c r="M3188" s="73">
        <v>15</v>
      </c>
      <c r="N3188" s="73">
        <v>12</v>
      </c>
      <c r="O3188" s="73">
        <v>6</v>
      </c>
      <c r="P3188" s="73">
        <v>193</v>
      </c>
      <c r="Q3188" s="73">
        <v>1771</v>
      </c>
      <c r="R3188" s="73">
        <v>59</v>
      </c>
      <c r="S3188" s="73">
        <v>5</v>
      </c>
    </row>
    <row r="3189" spans="1:19">
      <c r="A3189" s="73">
        <v>3188</v>
      </c>
      <c r="C3189" s="73" t="s">
        <v>6233</v>
      </c>
      <c r="E3189" s="73">
        <v>2</v>
      </c>
      <c r="G3189" s="73">
        <v>1100</v>
      </c>
      <c r="H3189" s="73">
        <v>1930</v>
      </c>
      <c r="I3189" s="73">
        <v>2</v>
      </c>
      <c r="K3189" s="73">
        <v>1930</v>
      </c>
      <c r="N3189" s="73">
        <v>11</v>
      </c>
      <c r="O3189" s="73">
        <v>6</v>
      </c>
      <c r="P3189" s="73">
        <v>193</v>
      </c>
      <c r="S3189" s="73">
        <v>0</v>
      </c>
    </row>
    <row r="3190" spans="1:19">
      <c r="A3190" s="73">
        <v>3189</v>
      </c>
      <c r="C3190" s="73" t="s">
        <v>6234</v>
      </c>
      <c r="E3190" s="73">
        <v>2</v>
      </c>
      <c r="H3190" s="73">
        <v>1930</v>
      </c>
      <c r="I3190" s="73">
        <v>12</v>
      </c>
      <c r="J3190" s="73">
        <v>22</v>
      </c>
      <c r="K3190" s="73">
        <v>1931</v>
      </c>
      <c r="L3190" s="73">
        <v>8</v>
      </c>
      <c r="N3190" s="73">
        <v>11</v>
      </c>
      <c r="O3190" s="73">
        <v>6</v>
      </c>
      <c r="P3190" s="73">
        <v>193</v>
      </c>
      <c r="R3190" s="73">
        <v>8</v>
      </c>
      <c r="S3190" s="73">
        <v>1</v>
      </c>
    </row>
    <row r="3191" spans="1:19">
      <c r="A3191" s="73">
        <v>3190</v>
      </c>
      <c r="C3191" s="73" t="s">
        <v>6235</v>
      </c>
      <c r="E3191" s="73">
        <v>2</v>
      </c>
      <c r="F3191" s="73">
        <v>8000</v>
      </c>
      <c r="G3191" s="73">
        <v>32000</v>
      </c>
      <c r="H3191" s="73">
        <v>1931</v>
      </c>
      <c r="I3191" s="73">
        <v>12</v>
      </c>
      <c r="K3191" s="73">
        <v>1932</v>
      </c>
      <c r="L3191" s="73">
        <v>1</v>
      </c>
      <c r="M3191" s="73">
        <v>22</v>
      </c>
      <c r="N3191" s="73">
        <v>1</v>
      </c>
      <c r="O3191" s="73">
        <v>6</v>
      </c>
      <c r="P3191" s="73">
        <v>193</v>
      </c>
      <c r="R3191" s="73">
        <v>1</v>
      </c>
      <c r="S3191" s="73">
        <v>1</v>
      </c>
    </row>
    <row r="3192" spans="1:19">
      <c r="A3192" s="73">
        <v>3191</v>
      </c>
      <c r="C3192" s="73" t="s">
        <v>6236</v>
      </c>
      <c r="E3192" s="73">
        <v>2</v>
      </c>
      <c r="H3192" s="73">
        <v>1931</v>
      </c>
      <c r="I3192" s="73">
        <v>8</v>
      </c>
      <c r="K3192" s="73">
        <v>1931</v>
      </c>
      <c r="N3192" s="73">
        <v>1</v>
      </c>
      <c r="O3192" s="73">
        <v>6</v>
      </c>
      <c r="P3192" s="73">
        <v>193</v>
      </c>
      <c r="S3192" s="73">
        <v>0</v>
      </c>
    </row>
    <row r="3193" spans="1:19">
      <c r="A3193" s="73">
        <v>3192</v>
      </c>
      <c r="C3193" s="73" t="s">
        <v>6237</v>
      </c>
      <c r="E3193" s="73">
        <v>2</v>
      </c>
      <c r="H3193" s="73">
        <v>1931</v>
      </c>
      <c r="K3193" s="73">
        <v>1932</v>
      </c>
      <c r="N3193" s="73">
        <v>2</v>
      </c>
      <c r="O3193" s="73">
        <v>6</v>
      </c>
      <c r="P3193" s="73">
        <v>193</v>
      </c>
      <c r="S3193" s="73">
        <v>1</v>
      </c>
    </row>
    <row r="3194" spans="1:19">
      <c r="A3194" s="73">
        <v>3193</v>
      </c>
      <c r="C3194" s="73" t="s">
        <v>6238</v>
      </c>
      <c r="E3194" s="73">
        <v>2</v>
      </c>
      <c r="H3194" s="73">
        <v>1931</v>
      </c>
      <c r="K3194" s="73">
        <v>1931</v>
      </c>
      <c r="N3194" s="73">
        <v>2</v>
      </c>
      <c r="O3194" s="73">
        <v>6</v>
      </c>
      <c r="P3194" s="73">
        <v>193</v>
      </c>
      <c r="S3194" s="73">
        <v>0</v>
      </c>
    </row>
    <row r="3195" spans="1:19">
      <c r="A3195" s="73">
        <v>3194</v>
      </c>
      <c r="C3195" s="73" t="s">
        <v>6239</v>
      </c>
      <c r="E3195" s="73">
        <v>2</v>
      </c>
      <c r="H3195" s="73">
        <v>1931</v>
      </c>
      <c r="I3195" s="73">
        <v>4</v>
      </c>
      <c r="J3195" s="73">
        <v>14</v>
      </c>
      <c r="K3195" s="73">
        <v>1931</v>
      </c>
      <c r="L3195" s="73">
        <v>4</v>
      </c>
      <c r="N3195" s="73">
        <v>3</v>
      </c>
      <c r="O3195" s="73">
        <v>6</v>
      </c>
      <c r="P3195" s="73">
        <v>193</v>
      </c>
      <c r="R3195" s="73">
        <v>0</v>
      </c>
      <c r="S3195" s="73">
        <v>0</v>
      </c>
    </row>
    <row r="3196" spans="1:19">
      <c r="A3196" s="73">
        <v>3195</v>
      </c>
      <c r="B3196" s="73" t="s">
        <v>6240</v>
      </c>
      <c r="C3196" s="73" t="s">
        <v>6241</v>
      </c>
      <c r="E3196" s="73">
        <v>2</v>
      </c>
      <c r="F3196" s="73">
        <v>60000</v>
      </c>
      <c r="G3196" s="73">
        <v>60000</v>
      </c>
      <c r="H3196" s="73">
        <v>1931</v>
      </c>
      <c r="I3196" s="73">
        <v>9</v>
      </c>
      <c r="J3196" s="73">
        <v>19</v>
      </c>
      <c r="K3196" s="73">
        <v>1933</v>
      </c>
      <c r="L3196" s="73">
        <v>5</v>
      </c>
      <c r="M3196" s="73">
        <v>31</v>
      </c>
      <c r="N3196" s="73">
        <v>12</v>
      </c>
      <c r="O3196" s="73">
        <v>6</v>
      </c>
      <c r="P3196" s="73">
        <v>193</v>
      </c>
      <c r="Q3196" s="73">
        <v>612</v>
      </c>
      <c r="R3196" s="73">
        <v>20</v>
      </c>
      <c r="S3196" s="73">
        <v>2</v>
      </c>
    </row>
    <row r="3197" spans="1:19">
      <c r="A3197" s="73">
        <v>3196</v>
      </c>
      <c r="B3197" s="73" t="s">
        <v>6242</v>
      </c>
      <c r="C3197" s="73" t="s">
        <v>6243</v>
      </c>
      <c r="E3197" s="73">
        <v>5</v>
      </c>
      <c r="F3197" s="73">
        <v>20000</v>
      </c>
      <c r="G3197" s="73">
        <v>20000</v>
      </c>
      <c r="H3197" s="73">
        <v>1931</v>
      </c>
      <c r="I3197" s="73">
        <v>3</v>
      </c>
      <c r="K3197" s="73">
        <v>1934</v>
      </c>
      <c r="L3197" s="73">
        <v>8</v>
      </c>
      <c r="N3197" s="73">
        <v>9</v>
      </c>
      <c r="O3197" s="73">
        <v>6</v>
      </c>
      <c r="P3197" s="73">
        <v>193</v>
      </c>
      <c r="R3197" s="73">
        <v>41</v>
      </c>
      <c r="S3197" s="73">
        <v>3</v>
      </c>
    </row>
    <row r="3198" spans="1:19">
      <c r="A3198" s="73">
        <v>3197</v>
      </c>
      <c r="C3198" s="73" t="s">
        <v>6244</v>
      </c>
      <c r="E3198" s="73">
        <v>2</v>
      </c>
      <c r="H3198" s="73">
        <v>1932</v>
      </c>
      <c r="I3198" s="73">
        <v>8</v>
      </c>
      <c r="J3198" s="73">
        <v>10</v>
      </c>
      <c r="K3198" s="73">
        <v>1932</v>
      </c>
      <c r="L3198" s="73">
        <v>8</v>
      </c>
      <c r="N3198" s="73">
        <v>3</v>
      </c>
      <c r="O3198" s="73">
        <v>6</v>
      </c>
      <c r="P3198" s="73">
        <v>193</v>
      </c>
      <c r="R3198" s="73">
        <v>0</v>
      </c>
      <c r="S3198" s="73">
        <v>0</v>
      </c>
    </row>
    <row r="3199" spans="1:19">
      <c r="A3199" s="73">
        <v>3198</v>
      </c>
      <c r="B3199" s="73" t="s">
        <v>6245</v>
      </c>
      <c r="C3199" s="73" t="s">
        <v>6246</v>
      </c>
      <c r="E3199" s="73">
        <v>2</v>
      </c>
      <c r="F3199" s="73">
        <v>130000</v>
      </c>
      <c r="G3199" s="73">
        <v>200000</v>
      </c>
      <c r="H3199" s="73">
        <v>1932</v>
      </c>
      <c r="I3199" s="73">
        <v>6</v>
      </c>
      <c r="J3199" s="73">
        <v>15</v>
      </c>
      <c r="K3199" s="73">
        <v>1935</v>
      </c>
      <c r="L3199" s="73">
        <v>6</v>
      </c>
      <c r="M3199" s="73">
        <v>12</v>
      </c>
      <c r="N3199" s="73">
        <v>2</v>
      </c>
      <c r="O3199" s="73">
        <v>6</v>
      </c>
      <c r="P3199" s="73">
        <v>193</v>
      </c>
      <c r="Q3199" s="73">
        <v>1077</v>
      </c>
      <c r="R3199" s="73">
        <v>36</v>
      </c>
      <c r="S3199" s="73">
        <v>3</v>
      </c>
    </row>
    <row r="3200" spans="1:19">
      <c r="A3200" s="73">
        <v>3199</v>
      </c>
      <c r="C3200" s="73" t="s">
        <v>6247</v>
      </c>
      <c r="E3200" s="73">
        <v>2</v>
      </c>
      <c r="H3200" s="73">
        <v>1932</v>
      </c>
      <c r="I3200" s="73">
        <v>2</v>
      </c>
      <c r="K3200" s="73">
        <v>1932</v>
      </c>
      <c r="L3200" s="73">
        <v>7</v>
      </c>
      <c r="N3200" s="73">
        <v>2</v>
      </c>
      <c r="O3200" s="73">
        <v>6</v>
      </c>
      <c r="P3200" s="73">
        <v>193</v>
      </c>
      <c r="R3200" s="73">
        <v>5</v>
      </c>
      <c r="S3200" s="73">
        <v>0</v>
      </c>
    </row>
    <row r="3201" spans="1:19">
      <c r="A3201" s="73">
        <v>3200</v>
      </c>
      <c r="C3201" s="73" t="s">
        <v>6248</v>
      </c>
      <c r="E3201" s="73">
        <v>2</v>
      </c>
      <c r="G3201" s="73">
        <v>800</v>
      </c>
      <c r="H3201" s="73">
        <v>1932</v>
      </c>
      <c r="K3201" s="73">
        <v>1932</v>
      </c>
      <c r="N3201" s="73">
        <v>2</v>
      </c>
      <c r="O3201" s="73">
        <v>6</v>
      </c>
      <c r="P3201" s="73">
        <v>193</v>
      </c>
      <c r="S3201" s="73">
        <v>0</v>
      </c>
    </row>
    <row r="3202" spans="1:19">
      <c r="A3202" s="73">
        <v>3201</v>
      </c>
      <c r="C3202" s="73" t="s">
        <v>6249</v>
      </c>
      <c r="E3202" s="73">
        <v>2</v>
      </c>
      <c r="F3202" s="73">
        <v>1000</v>
      </c>
      <c r="G3202" s="73">
        <v>1000</v>
      </c>
      <c r="H3202" s="73">
        <v>1932</v>
      </c>
      <c r="I3202" s="73">
        <v>6</v>
      </c>
      <c r="J3202" s="73">
        <v>9</v>
      </c>
      <c r="K3202" s="73">
        <v>1932</v>
      </c>
      <c r="L3202" s="73">
        <v>8</v>
      </c>
      <c r="M3202" s="73">
        <v>31</v>
      </c>
      <c r="N3202" s="73">
        <v>2</v>
      </c>
      <c r="O3202" s="73">
        <v>6</v>
      </c>
      <c r="P3202" s="73">
        <v>193</v>
      </c>
      <c r="Q3202" s="73">
        <v>82</v>
      </c>
      <c r="R3202" s="73">
        <v>2</v>
      </c>
      <c r="S3202" s="73">
        <v>0</v>
      </c>
    </row>
    <row r="3203" spans="1:19">
      <c r="A3203" s="73">
        <v>3202</v>
      </c>
      <c r="C3203" s="73" t="s">
        <v>6250</v>
      </c>
      <c r="E3203" s="73">
        <v>2</v>
      </c>
      <c r="H3203" s="73">
        <v>1932</v>
      </c>
      <c r="I3203" s="73">
        <v>11</v>
      </c>
      <c r="K3203" s="73">
        <v>1932</v>
      </c>
      <c r="L3203" s="73">
        <v>11</v>
      </c>
      <c r="N3203" s="73">
        <v>10</v>
      </c>
      <c r="O3203" s="73">
        <v>6</v>
      </c>
      <c r="P3203" s="73">
        <v>193</v>
      </c>
      <c r="R3203" s="73">
        <v>0</v>
      </c>
      <c r="S3203" s="73">
        <v>0</v>
      </c>
    </row>
    <row r="3204" spans="1:19">
      <c r="A3204" s="73">
        <v>3203</v>
      </c>
      <c r="C3204" s="73" t="s">
        <v>6251</v>
      </c>
      <c r="E3204" s="73">
        <v>2</v>
      </c>
      <c r="H3204" s="73">
        <v>1932</v>
      </c>
      <c r="I3204" s="73">
        <v>11</v>
      </c>
      <c r="K3204" s="73">
        <v>1932</v>
      </c>
      <c r="L3204" s="73">
        <v>11</v>
      </c>
      <c r="N3204" s="73">
        <v>10</v>
      </c>
      <c r="O3204" s="73">
        <v>6</v>
      </c>
      <c r="P3204" s="73">
        <v>193</v>
      </c>
      <c r="R3204" s="73">
        <v>0</v>
      </c>
      <c r="S3204" s="73">
        <v>0</v>
      </c>
    </row>
    <row r="3205" spans="1:19">
      <c r="A3205" s="73">
        <v>3204</v>
      </c>
      <c r="C3205" s="73" t="s">
        <v>6252</v>
      </c>
      <c r="E3205" s="73">
        <v>2</v>
      </c>
      <c r="H3205" s="73">
        <v>1932</v>
      </c>
      <c r="I3205" s="73">
        <v>6</v>
      </c>
      <c r="J3205" s="73">
        <v>24</v>
      </c>
      <c r="K3205" s="73">
        <v>1932</v>
      </c>
      <c r="L3205" s="73">
        <v>6</v>
      </c>
      <c r="M3205" s="73">
        <v>24</v>
      </c>
      <c r="N3205" s="73">
        <v>11</v>
      </c>
      <c r="O3205" s="73">
        <v>6</v>
      </c>
      <c r="P3205" s="73">
        <v>193</v>
      </c>
      <c r="Q3205" s="73">
        <v>0</v>
      </c>
      <c r="R3205" s="73">
        <v>0</v>
      </c>
      <c r="S3205" s="73">
        <v>0</v>
      </c>
    </row>
    <row r="3206" spans="1:19">
      <c r="A3206" s="73">
        <v>3205</v>
      </c>
      <c r="C3206" s="73" t="s">
        <v>6253</v>
      </c>
      <c r="E3206" s="73">
        <v>2</v>
      </c>
      <c r="H3206" s="73">
        <v>1933</v>
      </c>
      <c r="K3206" s="73">
        <v>1934</v>
      </c>
      <c r="N3206" s="73">
        <v>1</v>
      </c>
      <c r="O3206" s="73">
        <v>6</v>
      </c>
      <c r="P3206" s="73">
        <v>193</v>
      </c>
      <c r="S3206" s="73">
        <v>1</v>
      </c>
    </row>
    <row r="3207" spans="1:19">
      <c r="A3207" s="73">
        <v>3206</v>
      </c>
      <c r="B3207" s="73" t="s">
        <v>6254</v>
      </c>
      <c r="C3207" s="73" t="s">
        <v>6255</v>
      </c>
      <c r="E3207" s="73">
        <v>2</v>
      </c>
      <c r="H3207" s="73">
        <v>1933</v>
      </c>
      <c r="K3207" s="73">
        <v>1945</v>
      </c>
      <c r="N3207" s="73">
        <v>3</v>
      </c>
      <c r="O3207" s="73">
        <v>6</v>
      </c>
      <c r="P3207" s="73">
        <v>193</v>
      </c>
      <c r="S3207" s="73">
        <v>12</v>
      </c>
    </row>
    <row r="3208" spans="1:19">
      <c r="A3208" s="73">
        <v>3207</v>
      </c>
      <c r="C3208" s="73" t="s">
        <v>6256</v>
      </c>
      <c r="E3208" s="73">
        <v>2</v>
      </c>
      <c r="H3208" s="73">
        <v>1933</v>
      </c>
      <c r="I3208" s="73">
        <v>1</v>
      </c>
      <c r="J3208" s="73">
        <v>8</v>
      </c>
      <c r="K3208" s="73">
        <v>1933</v>
      </c>
      <c r="N3208" s="73">
        <v>3</v>
      </c>
      <c r="O3208" s="73">
        <v>6</v>
      </c>
      <c r="P3208" s="73">
        <v>193</v>
      </c>
      <c r="S3208" s="73">
        <v>0</v>
      </c>
    </row>
    <row r="3209" spans="1:19">
      <c r="A3209" s="73">
        <v>3208</v>
      </c>
      <c r="C3209" s="73" t="s">
        <v>6257</v>
      </c>
      <c r="E3209" s="73">
        <v>2</v>
      </c>
      <c r="H3209" s="73">
        <v>1933</v>
      </c>
      <c r="I3209" s="73">
        <v>8</v>
      </c>
      <c r="K3209" s="73">
        <v>1933</v>
      </c>
      <c r="L3209" s="73">
        <v>8</v>
      </c>
      <c r="N3209" s="73">
        <v>5</v>
      </c>
      <c r="O3209" s="73">
        <v>6</v>
      </c>
      <c r="P3209" s="73">
        <v>193</v>
      </c>
      <c r="R3209" s="73">
        <v>0</v>
      </c>
      <c r="S3209" s="73">
        <v>0</v>
      </c>
    </row>
    <row r="3210" spans="1:19">
      <c r="A3210" s="73">
        <v>3209</v>
      </c>
      <c r="B3210" s="73" t="s">
        <v>6258</v>
      </c>
      <c r="C3210" s="73" t="s">
        <v>6259</v>
      </c>
      <c r="E3210" s="73">
        <v>3</v>
      </c>
      <c r="G3210" s="73">
        <v>1100</v>
      </c>
      <c r="H3210" s="73">
        <v>1933</v>
      </c>
      <c r="K3210" s="73">
        <v>1933</v>
      </c>
      <c r="N3210" s="73">
        <v>5</v>
      </c>
      <c r="O3210" s="73">
        <v>6</v>
      </c>
      <c r="P3210" s="73">
        <v>193</v>
      </c>
      <c r="S3210" s="73">
        <v>0</v>
      </c>
    </row>
    <row r="3211" spans="1:19">
      <c r="A3211" s="73">
        <v>3210</v>
      </c>
      <c r="C3211" s="73" t="s">
        <v>6260</v>
      </c>
      <c r="E3211" s="73">
        <v>2</v>
      </c>
      <c r="H3211" s="73">
        <v>1933</v>
      </c>
      <c r="I3211" s="73">
        <v>2</v>
      </c>
      <c r="J3211" s="73">
        <v>23</v>
      </c>
      <c r="K3211" s="73">
        <v>1933</v>
      </c>
      <c r="L3211" s="73">
        <v>3</v>
      </c>
      <c r="M3211" s="73">
        <v>12</v>
      </c>
      <c r="N3211" s="73">
        <v>12</v>
      </c>
      <c r="O3211" s="73">
        <v>6</v>
      </c>
      <c r="P3211" s="73">
        <v>193</v>
      </c>
      <c r="Q3211" s="73">
        <v>19</v>
      </c>
      <c r="R3211" s="73">
        <v>1</v>
      </c>
      <c r="S3211" s="73">
        <v>0</v>
      </c>
    </row>
    <row r="3212" spans="1:19">
      <c r="A3212" s="73">
        <v>3211</v>
      </c>
      <c r="C3212" s="73" t="s">
        <v>6261</v>
      </c>
      <c r="E3212" s="73">
        <v>3</v>
      </c>
      <c r="H3212" s="73">
        <v>1933</v>
      </c>
      <c r="I3212" s="73">
        <v>11</v>
      </c>
      <c r="J3212" s="73">
        <v>20</v>
      </c>
      <c r="K3212" s="73">
        <v>1934</v>
      </c>
      <c r="L3212" s="73">
        <v>1</v>
      </c>
      <c r="N3212" s="73">
        <v>12</v>
      </c>
      <c r="O3212" s="73">
        <v>6</v>
      </c>
      <c r="P3212" s="73">
        <v>193</v>
      </c>
      <c r="R3212" s="73">
        <v>2</v>
      </c>
      <c r="S3212" s="73">
        <v>1</v>
      </c>
    </row>
    <row r="3213" spans="1:19">
      <c r="A3213" s="73">
        <v>3212</v>
      </c>
      <c r="C3213" s="73" t="s">
        <v>6262</v>
      </c>
      <c r="E3213" s="73">
        <v>2</v>
      </c>
      <c r="F3213" s="73">
        <v>1300</v>
      </c>
      <c r="G3213" s="73">
        <v>1300</v>
      </c>
      <c r="H3213" s="73">
        <v>1934</v>
      </c>
      <c r="I3213" s="73">
        <v>10</v>
      </c>
      <c r="J3213" s="73">
        <v>6</v>
      </c>
      <c r="K3213" s="73">
        <v>1934</v>
      </c>
      <c r="L3213" s="73">
        <v>10</v>
      </c>
      <c r="N3213" s="73">
        <v>3</v>
      </c>
      <c r="O3213" s="73">
        <v>6</v>
      </c>
      <c r="P3213" s="73">
        <v>193</v>
      </c>
      <c r="R3213" s="73">
        <v>0</v>
      </c>
      <c r="S3213" s="73">
        <v>0</v>
      </c>
    </row>
    <row r="3214" spans="1:19">
      <c r="A3214" s="73">
        <v>3213</v>
      </c>
      <c r="C3214" s="73" t="s">
        <v>6263</v>
      </c>
      <c r="E3214" s="73">
        <v>2</v>
      </c>
      <c r="H3214" s="73">
        <v>1934</v>
      </c>
      <c r="I3214" s="73">
        <v>10</v>
      </c>
      <c r="K3214" s="73">
        <v>1934</v>
      </c>
      <c r="L3214" s="73">
        <v>10</v>
      </c>
      <c r="N3214" s="73">
        <v>3</v>
      </c>
      <c r="O3214" s="73">
        <v>6</v>
      </c>
      <c r="P3214" s="73">
        <v>193</v>
      </c>
      <c r="R3214" s="73">
        <v>0</v>
      </c>
      <c r="S3214" s="73">
        <v>0</v>
      </c>
    </row>
    <row r="3215" spans="1:19">
      <c r="A3215" s="73">
        <v>3214</v>
      </c>
      <c r="C3215" s="73" t="s">
        <v>6264</v>
      </c>
      <c r="E3215" s="73">
        <v>2</v>
      </c>
      <c r="H3215" s="73">
        <v>1934</v>
      </c>
      <c r="K3215" s="73">
        <v>1939</v>
      </c>
      <c r="N3215" s="73">
        <v>5</v>
      </c>
      <c r="O3215" s="73">
        <v>6</v>
      </c>
      <c r="P3215" s="73">
        <v>193</v>
      </c>
      <c r="S3215" s="73">
        <v>5</v>
      </c>
    </row>
    <row r="3216" spans="1:19">
      <c r="A3216" s="73">
        <v>3215</v>
      </c>
      <c r="B3216" s="73" t="s">
        <v>6265</v>
      </c>
      <c r="C3216" s="73" t="s">
        <v>6266</v>
      </c>
      <c r="E3216" s="73">
        <v>3</v>
      </c>
      <c r="F3216" s="73">
        <v>1000</v>
      </c>
      <c r="G3216" s="73">
        <v>1600</v>
      </c>
      <c r="H3216" s="73">
        <v>1934</v>
      </c>
      <c r="I3216" s="73">
        <v>2</v>
      </c>
      <c r="J3216" s="73">
        <v>12</v>
      </c>
      <c r="K3216" s="73">
        <v>1934</v>
      </c>
      <c r="L3216" s="73">
        <v>7</v>
      </c>
      <c r="M3216" s="73">
        <v>30</v>
      </c>
      <c r="N3216" s="73">
        <v>3</v>
      </c>
      <c r="O3216" s="73">
        <v>6</v>
      </c>
      <c r="P3216" s="73">
        <v>193</v>
      </c>
      <c r="Q3216" s="73">
        <v>168</v>
      </c>
      <c r="R3216" s="73">
        <v>5</v>
      </c>
      <c r="S3216" s="73">
        <v>0</v>
      </c>
    </row>
    <row r="3217" spans="1:19">
      <c r="A3217" s="73">
        <v>3216</v>
      </c>
      <c r="C3217" s="73" t="s">
        <v>6267</v>
      </c>
      <c r="E3217" s="73">
        <v>2</v>
      </c>
      <c r="G3217" s="73">
        <v>50</v>
      </c>
      <c r="H3217" s="73">
        <v>1934</v>
      </c>
      <c r="I3217" s="73">
        <v>2</v>
      </c>
      <c r="K3217" s="73">
        <v>1936</v>
      </c>
      <c r="L3217" s="73">
        <v>8</v>
      </c>
      <c r="N3217" s="73">
        <v>3</v>
      </c>
      <c r="O3217" s="73">
        <v>6</v>
      </c>
      <c r="P3217" s="73">
        <v>193</v>
      </c>
      <c r="R3217" s="73">
        <v>30</v>
      </c>
      <c r="S3217" s="73">
        <v>2</v>
      </c>
    </row>
    <row r="3218" spans="1:19">
      <c r="A3218" s="73">
        <v>3217</v>
      </c>
      <c r="B3218" s="73" t="s">
        <v>6268</v>
      </c>
      <c r="C3218" s="73" t="s">
        <v>6269</v>
      </c>
      <c r="E3218" s="73">
        <v>2</v>
      </c>
      <c r="G3218" s="73">
        <v>1000</v>
      </c>
      <c r="H3218" s="73">
        <v>1934</v>
      </c>
      <c r="I3218" s="73">
        <v>6</v>
      </c>
      <c r="J3218" s="73">
        <v>29</v>
      </c>
      <c r="K3218" s="73">
        <v>1934</v>
      </c>
      <c r="L3218" s="73">
        <v>7</v>
      </c>
      <c r="M3218" s="73">
        <v>2</v>
      </c>
      <c r="N3218" s="73">
        <v>3</v>
      </c>
      <c r="O3218" s="73">
        <v>6</v>
      </c>
      <c r="P3218" s="73">
        <v>193</v>
      </c>
      <c r="Q3218" s="73">
        <v>3</v>
      </c>
      <c r="R3218" s="73">
        <v>1</v>
      </c>
      <c r="S3218" s="73">
        <v>0</v>
      </c>
    </row>
    <row r="3219" spans="1:19">
      <c r="A3219" s="73">
        <v>3218</v>
      </c>
      <c r="C3219" s="73" t="s">
        <v>6270</v>
      </c>
      <c r="E3219" s="73">
        <v>2</v>
      </c>
      <c r="G3219" s="73">
        <v>118</v>
      </c>
      <c r="H3219" s="73">
        <v>1934</v>
      </c>
      <c r="I3219" s="73">
        <v>12</v>
      </c>
      <c r="J3219" s="73">
        <v>1</v>
      </c>
      <c r="K3219" s="73">
        <v>1934</v>
      </c>
      <c r="L3219" s="73">
        <v>12</v>
      </c>
      <c r="N3219" s="73">
        <v>4</v>
      </c>
      <c r="O3219" s="73">
        <v>6</v>
      </c>
      <c r="P3219" s="73">
        <v>193</v>
      </c>
      <c r="R3219" s="73">
        <v>0</v>
      </c>
      <c r="S3219" s="73">
        <v>0</v>
      </c>
    </row>
    <row r="3220" spans="1:19">
      <c r="A3220" s="73">
        <v>3219</v>
      </c>
      <c r="C3220" s="73" t="s">
        <v>6271</v>
      </c>
      <c r="E3220" s="73">
        <v>2</v>
      </c>
      <c r="H3220" s="73">
        <v>1934</v>
      </c>
      <c r="I3220" s="73">
        <v>5</v>
      </c>
      <c r="K3220" s="73">
        <v>1934</v>
      </c>
      <c r="N3220" s="73">
        <v>5</v>
      </c>
      <c r="O3220" s="73">
        <v>6</v>
      </c>
      <c r="P3220" s="73">
        <v>193</v>
      </c>
      <c r="S3220" s="73">
        <v>0</v>
      </c>
    </row>
    <row r="3221" spans="1:19">
      <c r="A3221" s="73">
        <v>3220</v>
      </c>
      <c r="C3221" s="73" t="s">
        <v>6272</v>
      </c>
      <c r="E3221" s="73">
        <v>2</v>
      </c>
      <c r="F3221" s="73">
        <v>130</v>
      </c>
      <c r="G3221" s="73">
        <v>130</v>
      </c>
      <c r="H3221" s="73">
        <v>1934</v>
      </c>
      <c r="I3221" s="73">
        <v>12</v>
      </c>
      <c r="J3221" s="73">
        <v>5</v>
      </c>
      <c r="K3221" s="73">
        <v>1934</v>
      </c>
      <c r="L3221" s="73">
        <v>12</v>
      </c>
      <c r="M3221" s="73">
        <v>5</v>
      </c>
      <c r="N3221" s="73">
        <v>8</v>
      </c>
      <c r="O3221" s="73">
        <v>6</v>
      </c>
      <c r="P3221" s="73">
        <v>193</v>
      </c>
      <c r="Q3221" s="73">
        <v>0</v>
      </c>
      <c r="R3221" s="73">
        <v>0</v>
      </c>
      <c r="S3221" s="73">
        <v>0</v>
      </c>
    </row>
    <row r="3222" spans="1:19">
      <c r="A3222" s="73">
        <v>3221</v>
      </c>
      <c r="B3222" s="73" t="s">
        <v>6273</v>
      </c>
      <c r="C3222" s="73" t="s">
        <v>6274</v>
      </c>
      <c r="E3222" s="73">
        <v>2</v>
      </c>
      <c r="F3222" s="73">
        <v>50000</v>
      </c>
      <c r="G3222" s="73">
        <v>250000</v>
      </c>
      <c r="H3222" s="73">
        <v>1935</v>
      </c>
      <c r="I3222" s="73">
        <v>10</v>
      </c>
      <c r="J3222" s="73">
        <v>3</v>
      </c>
      <c r="K3222" s="73">
        <v>1937</v>
      </c>
      <c r="L3222" s="73">
        <v>10</v>
      </c>
      <c r="N3222" s="73">
        <v>8</v>
      </c>
      <c r="O3222" s="73">
        <v>6</v>
      </c>
      <c r="P3222" s="73">
        <v>193</v>
      </c>
      <c r="R3222" s="73">
        <v>24</v>
      </c>
      <c r="S3222" s="73">
        <v>2</v>
      </c>
    </row>
    <row r="3223" spans="1:19">
      <c r="A3223" s="73">
        <v>3222</v>
      </c>
      <c r="C3223" s="73" t="s">
        <v>6275</v>
      </c>
      <c r="E3223" s="73">
        <v>2</v>
      </c>
      <c r="H3223" s="73">
        <v>1935</v>
      </c>
      <c r="I3223" s="73">
        <v>5</v>
      </c>
      <c r="J3223" s="73">
        <v>15</v>
      </c>
      <c r="K3223" s="73">
        <v>1935</v>
      </c>
      <c r="L3223" s="73">
        <v>5</v>
      </c>
      <c r="M3223" s="73">
        <v>19</v>
      </c>
      <c r="N3223" s="73">
        <v>4</v>
      </c>
      <c r="O3223" s="73">
        <v>6</v>
      </c>
      <c r="P3223" s="73">
        <v>193</v>
      </c>
      <c r="Q3223" s="73">
        <v>4</v>
      </c>
      <c r="R3223" s="73">
        <v>0</v>
      </c>
      <c r="S3223" s="73">
        <v>0</v>
      </c>
    </row>
    <row r="3224" spans="1:19">
      <c r="A3224" s="73">
        <v>3223</v>
      </c>
      <c r="C3224" s="73" t="s">
        <v>6276</v>
      </c>
      <c r="E3224" s="73">
        <v>2</v>
      </c>
      <c r="H3224" s="73">
        <v>1935</v>
      </c>
      <c r="I3224" s="73">
        <v>11</v>
      </c>
      <c r="K3224" s="73">
        <v>1935</v>
      </c>
      <c r="N3224" s="73">
        <v>2</v>
      </c>
      <c r="O3224" s="73">
        <v>6</v>
      </c>
      <c r="P3224" s="73">
        <v>193</v>
      </c>
      <c r="S3224" s="73">
        <v>0</v>
      </c>
    </row>
    <row r="3225" spans="1:19">
      <c r="A3225" s="73">
        <v>3224</v>
      </c>
      <c r="C3225" s="73" t="s">
        <v>6277</v>
      </c>
      <c r="E3225" s="73">
        <v>2</v>
      </c>
      <c r="H3225" s="73">
        <v>1935</v>
      </c>
      <c r="I3225" s="73">
        <v>9</v>
      </c>
      <c r="K3225" s="73">
        <v>1935</v>
      </c>
      <c r="L3225" s="73">
        <v>9</v>
      </c>
      <c r="N3225" s="73">
        <v>10</v>
      </c>
      <c r="O3225" s="73">
        <v>6</v>
      </c>
      <c r="P3225" s="73">
        <v>193</v>
      </c>
      <c r="R3225" s="73">
        <v>0</v>
      </c>
      <c r="S3225" s="73">
        <v>0</v>
      </c>
    </row>
    <row r="3226" spans="1:19">
      <c r="A3226" s="73">
        <v>3225</v>
      </c>
      <c r="C3226" s="73" t="s">
        <v>6278</v>
      </c>
      <c r="E3226" s="73">
        <v>2</v>
      </c>
      <c r="H3226" s="73">
        <v>1935</v>
      </c>
      <c r="K3226" s="73">
        <v>1935</v>
      </c>
      <c r="N3226" s="73">
        <v>12</v>
      </c>
      <c r="O3226" s="73">
        <v>6</v>
      </c>
      <c r="P3226" s="73">
        <v>193</v>
      </c>
      <c r="S3226" s="73">
        <v>0</v>
      </c>
    </row>
    <row r="3227" spans="1:19">
      <c r="A3227" s="73">
        <v>3226</v>
      </c>
      <c r="B3227" s="73" t="s">
        <v>6279</v>
      </c>
      <c r="C3227" s="73" t="s">
        <v>6280</v>
      </c>
      <c r="E3227" s="73">
        <v>2</v>
      </c>
      <c r="H3227" s="73">
        <v>1936</v>
      </c>
      <c r="K3227" s="73">
        <v>1939</v>
      </c>
      <c r="N3227" s="73">
        <v>4</v>
      </c>
      <c r="O3227" s="73">
        <v>6</v>
      </c>
      <c r="P3227" s="73">
        <v>193</v>
      </c>
      <c r="S3227" s="73">
        <v>3</v>
      </c>
    </row>
    <row r="3228" spans="1:19">
      <c r="A3228" s="73">
        <v>3227</v>
      </c>
      <c r="B3228" s="73" t="s">
        <v>6281</v>
      </c>
      <c r="C3228" s="73" t="s">
        <v>6282</v>
      </c>
      <c r="E3228" s="73">
        <v>5</v>
      </c>
      <c r="F3228" s="73">
        <v>656300</v>
      </c>
      <c r="G3228" s="73">
        <v>2000000</v>
      </c>
      <c r="H3228" s="73">
        <v>1936</v>
      </c>
      <c r="I3228" s="73">
        <v>7</v>
      </c>
      <c r="J3228" s="73">
        <v>18</v>
      </c>
      <c r="K3228" s="73">
        <v>1939</v>
      </c>
      <c r="L3228" s="73">
        <v>4</v>
      </c>
      <c r="M3228" s="73">
        <v>1</v>
      </c>
      <c r="N3228" s="73">
        <v>3</v>
      </c>
      <c r="O3228" s="73">
        <v>6</v>
      </c>
      <c r="P3228" s="73">
        <v>193</v>
      </c>
      <c r="Q3228" s="73">
        <v>973</v>
      </c>
      <c r="R3228" s="73">
        <v>33</v>
      </c>
      <c r="S3228" s="73">
        <v>3</v>
      </c>
    </row>
    <row r="3229" spans="1:19">
      <c r="A3229" s="73">
        <v>3228</v>
      </c>
      <c r="C3229" s="73" t="s">
        <v>6283</v>
      </c>
      <c r="E3229" s="73">
        <v>2</v>
      </c>
      <c r="H3229" s="73">
        <v>1936</v>
      </c>
      <c r="I3229" s="73">
        <v>4</v>
      </c>
      <c r="K3229" s="73">
        <v>1939</v>
      </c>
      <c r="N3229" s="73">
        <v>5</v>
      </c>
      <c r="O3229" s="73">
        <v>6</v>
      </c>
      <c r="P3229" s="73">
        <v>193</v>
      </c>
      <c r="S3229" s="73">
        <v>3</v>
      </c>
    </row>
    <row r="3230" spans="1:19">
      <c r="A3230" s="73">
        <v>3229</v>
      </c>
      <c r="C3230" s="73" t="s">
        <v>6284</v>
      </c>
      <c r="E3230" s="73">
        <v>2</v>
      </c>
      <c r="H3230" s="73">
        <v>1936</v>
      </c>
      <c r="K3230" s="73">
        <v>1938</v>
      </c>
      <c r="N3230" s="73">
        <v>10</v>
      </c>
      <c r="O3230" s="73">
        <v>6</v>
      </c>
      <c r="P3230" s="73">
        <v>193</v>
      </c>
      <c r="S3230" s="73">
        <v>2</v>
      </c>
    </row>
    <row r="3231" spans="1:19">
      <c r="A3231" s="73">
        <v>3230</v>
      </c>
      <c r="C3231" s="73" t="s">
        <v>6285</v>
      </c>
      <c r="E3231" s="73">
        <v>3</v>
      </c>
      <c r="G3231" s="73">
        <v>11000</v>
      </c>
      <c r="H3231" s="73">
        <v>1936</v>
      </c>
      <c r="K3231" s="73">
        <v>1938</v>
      </c>
      <c r="N3231" s="73">
        <v>10</v>
      </c>
      <c r="O3231" s="73">
        <v>6</v>
      </c>
      <c r="P3231" s="73">
        <v>193</v>
      </c>
      <c r="S3231" s="73">
        <v>2</v>
      </c>
    </row>
    <row r="3232" spans="1:19">
      <c r="A3232" s="73">
        <v>3231</v>
      </c>
      <c r="C3232" s="73" t="s">
        <v>6286</v>
      </c>
      <c r="E3232" s="73">
        <v>2</v>
      </c>
      <c r="G3232" s="73">
        <v>1000</v>
      </c>
      <c r="H3232" s="73">
        <v>1936</v>
      </c>
      <c r="I3232" s="73">
        <v>11</v>
      </c>
      <c r="J3232" s="73">
        <v>14</v>
      </c>
      <c r="K3232" s="73">
        <v>1936</v>
      </c>
      <c r="L3232" s="73">
        <v>12</v>
      </c>
      <c r="N3232" s="73">
        <v>12</v>
      </c>
      <c r="O3232" s="73">
        <v>6</v>
      </c>
      <c r="P3232" s="73">
        <v>193</v>
      </c>
      <c r="R3232" s="73">
        <v>1</v>
      </c>
      <c r="S3232" s="73">
        <v>0</v>
      </c>
    </row>
    <row r="3233" spans="1:19">
      <c r="A3233" s="73">
        <v>3232</v>
      </c>
      <c r="C3233" s="73" t="s">
        <v>6287</v>
      </c>
      <c r="D3233" s="73">
        <v>740</v>
      </c>
      <c r="E3233" s="73">
        <v>2</v>
      </c>
      <c r="H3233" s="73">
        <v>1936</v>
      </c>
      <c r="I3233" s="73">
        <v>2</v>
      </c>
      <c r="J3233" s="73">
        <v>26</v>
      </c>
      <c r="K3233" s="73">
        <v>1936</v>
      </c>
      <c r="L3233" s="73">
        <v>2</v>
      </c>
      <c r="M3233" s="73">
        <v>29</v>
      </c>
      <c r="N3233" s="73">
        <v>12</v>
      </c>
      <c r="O3233" s="73">
        <v>6</v>
      </c>
      <c r="P3233" s="73">
        <v>193</v>
      </c>
      <c r="Q3233" s="73">
        <v>3</v>
      </c>
      <c r="R3233" s="73">
        <v>0</v>
      </c>
      <c r="S3233" s="73">
        <v>0</v>
      </c>
    </row>
    <row r="3234" spans="1:19">
      <c r="A3234" s="73">
        <v>3233</v>
      </c>
      <c r="C3234" s="73" t="s">
        <v>6288</v>
      </c>
      <c r="E3234" s="73">
        <v>2</v>
      </c>
      <c r="F3234" s="73">
        <v>0</v>
      </c>
      <c r="G3234" s="73">
        <v>5000</v>
      </c>
      <c r="H3234" s="73">
        <v>1937</v>
      </c>
      <c r="I3234" s="73">
        <v>10</v>
      </c>
      <c r="K3234" s="73">
        <v>1937</v>
      </c>
      <c r="L3234" s="73">
        <v>10</v>
      </c>
      <c r="N3234" s="73">
        <v>1</v>
      </c>
      <c r="O3234" s="73">
        <v>6</v>
      </c>
      <c r="P3234" s="73">
        <v>193</v>
      </c>
      <c r="R3234" s="73">
        <v>0</v>
      </c>
      <c r="S3234" s="73">
        <v>0</v>
      </c>
    </row>
    <row r="3235" spans="1:19">
      <c r="A3235" s="73">
        <v>3234</v>
      </c>
      <c r="C3235" s="73" t="s">
        <v>6289</v>
      </c>
      <c r="E3235" s="73">
        <v>31</v>
      </c>
      <c r="F3235" s="73">
        <v>19630000</v>
      </c>
      <c r="G3235" s="73">
        <v>40409000</v>
      </c>
      <c r="H3235" s="73">
        <v>1937</v>
      </c>
      <c r="I3235" s="73">
        <v>7</v>
      </c>
      <c r="J3235" s="73">
        <v>7</v>
      </c>
      <c r="K3235" s="73">
        <v>1945</v>
      </c>
      <c r="L3235" s="73">
        <v>8</v>
      </c>
      <c r="M3235" s="73">
        <v>15</v>
      </c>
      <c r="N3235" s="73">
        <v>-9</v>
      </c>
      <c r="O3235" s="73">
        <v>6</v>
      </c>
      <c r="P3235" s="73">
        <v>193</v>
      </c>
      <c r="Q3235" s="73">
        <v>2918</v>
      </c>
      <c r="R3235" s="73">
        <v>97</v>
      </c>
      <c r="S3235" s="73">
        <v>8</v>
      </c>
    </row>
    <row r="3236" spans="1:19">
      <c r="A3236" s="73">
        <v>3235</v>
      </c>
      <c r="B3236" s="73" t="s">
        <v>6290</v>
      </c>
      <c r="C3236" s="73" t="s">
        <v>6291</v>
      </c>
      <c r="E3236" s="73">
        <v>10</v>
      </c>
      <c r="H3236" s="73">
        <v>1937</v>
      </c>
      <c r="I3236" s="73">
        <v>7</v>
      </c>
      <c r="J3236" s="73">
        <v>7</v>
      </c>
      <c r="K3236" s="73">
        <v>1945</v>
      </c>
      <c r="L3236" s="73">
        <v>8</v>
      </c>
      <c r="M3236" s="73">
        <v>15</v>
      </c>
      <c r="N3236" s="73">
        <v>12</v>
      </c>
      <c r="O3236" s="73">
        <v>6</v>
      </c>
      <c r="P3236" s="73">
        <v>193</v>
      </c>
      <c r="Q3236" s="73">
        <v>2918</v>
      </c>
      <c r="R3236" s="73">
        <v>97</v>
      </c>
      <c r="S3236" s="73">
        <v>8</v>
      </c>
    </row>
    <row r="3237" spans="1:19">
      <c r="A3237" s="73">
        <v>3236</v>
      </c>
      <c r="C3237" s="73" t="s">
        <v>6292</v>
      </c>
      <c r="E3237" s="73">
        <v>2</v>
      </c>
      <c r="H3237" s="73">
        <v>1937</v>
      </c>
      <c r="I3237" s="73">
        <v>6</v>
      </c>
      <c r="K3237" s="73">
        <v>1937</v>
      </c>
      <c r="L3237" s="73">
        <v>7</v>
      </c>
      <c r="N3237" s="73">
        <v>4</v>
      </c>
      <c r="O3237" s="73">
        <v>6</v>
      </c>
      <c r="P3237" s="73">
        <v>193</v>
      </c>
      <c r="R3237" s="73">
        <v>1</v>
      </c>
      <c r="S3237" s="73">
        <v>0</v>
      </c>
    </row>
    <row r="3238" spans="1:19">
      <c r="A3238" s="73">
        <v>3237</v>
      </c>
      <c r="C3238" s="73" t="s">
        <v>6293</v>
      </c>
      <c r="E3238" s="73">
        <v>2</v>
      </c>
      <c r="H3238" s="73">
        <v>1937</v>
      </c>
      <c r="K3238" s="73">
        <v>1937</v>
      </c>
      <c r="N3238" s="73">
        <v>10</v>
      </c>
      <c r="O3238" s="73">
        <v>6</v>
      </c>
      <c r="P3238" s="73">
        <v>193</v>
      </c>
      <c r="S3238" s="73">
        <v>0</v>
      </c>
    </row>
    <row r="3239" spans="1:19">
      <c r="A3239" s="73">
        <v>3238</v>
      </c>
      <c r="B3239" s="73" t="s">
        <v>5806</v>
      </c>
      <c r="C3239" s="73" t="s">
        <v>6294</v>
      </c>
      <c r="E3239" s="73">
        <v>4</v>
      </c>
      <c r="F3239" s="73">
        <v>850000</v>
      </c>
      <c r="G3239" s="73">
        <v>2000000</v>
      </c>
      <c r="H3239" s="73">
        <v>1937</v>
      </c>
      <c r="I3239" s="73">
        <v>7</v>
      </c>
      <c r="J3239" s="73">
        <v>7</v>
      </c>
      <c r="K3239" s="73">
        <v>1945</v>
      </c>
      <c r="L3239" s="73">
        <v>8</v>
      </c>
      <c r="M3239" s="73">
        <v>15</v>
      </c>
      <c r="N3239" s="73">
        <v>12</v>
      </c>
      <c r="O3239" s="73">
        <v>6</v>
      </c>
      <c r="P3239" s="73">
        <v>193</v>
      </c>
      <c r="Q3239" s="73">
        <v>2918</v>
      </c>
      <c r="R3239" s="73">
        <v>97</v>
      </c>
      <c r="S3239" s="73">
        <v>8</v>
      </c>
    </row>
    <row r="3240" spans="1:19">
      <c r="A3240" s="73">
        <v>3239</v>
      </c>
      <c r="C3240" s="73" t="s">
        <v>6295</v>
      </c>
      <c r="E3240" s="73">
        <v>2</v>
      </c>
      <c r="H3240" s="73">
        <v>1938</v>
      </c>
      <c r="I3240" s="73">
        <v>3</v>
      </c>
      <c r="K3240" s="73">
        <v>1938</v>
      </c>
      <c r="N3240" s="73">
        <v>3</v>
      </c>
      <c r="O3240" s="73">
        <v>6</v>
      </c>
      <c r="P3240" s="73">
        <v>193</v>
      </c>
      <c r="S3240" s="73">
        <v>0</v>
      </c>
    </row>
    <row r="3241" spans="1:19">
      <c r="A3241" s="73">
        <v>3240</v>
      </c>
      <c r="C3241" s="73" t="s">
        <v>6296</v>
      </c>
      <c r="E3241" s="73">
        <v>2</v>
      </c>
      <c r="G3241" s="73">
        <v>500</v>
      </c>
      <c r="H3241" s="73">
        <v>1938</v>
      </c>
      <c r="I3241" s="73">
        <v>10</v>
      </c>
      <c r="K3241" s="73">
        <v>1939</v>
      </c>
      <c r="L3241" s="73">
        <v>5</v>
      </c>
      <c r="N3241" s="73">
        <v>3</v>
      </c>
      <c r="O3241" s="73">
        <v>6</v>
      </c>
      <c r="P3241" s="73">
        <v>193</v>
      </c>
      <c r="R3241" s="73">
        <v>7</v>
      </c>
      <c r="S3241" s="73">
        <v>1</v>
      </c>
    </row>
    <row r="3242" spans="1:19">
      <c r="A3242" s="73">
        <v>3241</v>
      </c>
      <c r="B3242" s="73" t="s">
        <v>6297</v>
      </c>
      <c r="C3242" s="73" t="s">
        <v>6298</v>
      </c>
      <c r="E3242" s="73">
        <v>2</v>
      </c>
      <c r="H3242" s="73">
        <v>1938</v>
      </c>
      <c r="I3242" s="73">
        <v>11</v>
      </c>
      <c r="J3242" s="73">
        <v>9</v>
      </c>
      <c r="K3242" s="73">
        <v>1938</v>
      </c>
      <c r="L3242" s="73">
        <v>11</v>
      </c>
      <c r="M3242" s="73">
        <v>14</v>
      </c>
      <c r="N3242" s="73">
        <v>3</v>
      </c>
      <c r="O3242" s="73">
        <v>6</v>
      </c>
      <c r="P3242" s="73">
        <v>193</v>
      </c>
      <c r="Q3242" s="73">
        <v>5</v>
      </c>
      <c r="R3242" s="73">
        <v>0</v>
      </c>
      <c r="S3242" s="73">
        <v>0</v>
      </c>
    </row>
    <row r="3243" spans="1:19">
      <c r="A3243" s="73">
        <v>3242</v>
      </c>
      <c r="C3243" s="73" t="s">
        <v>6299</v>
      </c>
      <c r="E3243" s="73">
        <v>3</v>
      </c>
      <c r="H3243" s="73">
        <v>1938</v>
      </c>
      <c r="I3243" s="73">
        <v>11</v>
      </c>
      <c r="J3243" s="73">
        <v>2</v>
      </c>
      <c r="K3243" s="73">
        <v>1939</v>
      </c>
      <c r="L3243" s="73">
        <v>3</v>
      </c>
      <c r="M3243" s="73">
        <v>15</v>
      </c>
      <c r="N3243" s="73">
        <v>4</v>
      </c>
      <c r="O3243" s="73">
        <v>6</v>
      </c>
      <c r="P3243" s="73">
        <v>193</v>
      </c>
      <c r="Q3243" s="73">
        <v>133</v>
      </c>
      <c r="R3243" s="73">
        <v>4</v>
      </c>
      <c r="S3243" s="73">
        <v>1</v>
      </c>
    </row>
    <row r="3244" spans="1:19">
      <c r="A3244" s="73">
        <v>3243</v>
      </c>
      <c r="B3244" s="73" t="s">
        <v>6300</v>
      </c>
      <c r="C3244" s="73" t="s">
        <v>6301</v>
      </c>
      <c r="E3244" s="73">
        <v>2</v>
      </c>
      <c r="F3244" s="73">
        <v>1726</v>
      </c>
      <c r="G3244" s="73">
        <v>1726</v>
      </c>
      <c r="H3244" s="73">
        <v>1938</v>
      </c>
      <c r="I3244" s="73">
        <v>7</v>
      </c>
      <c r="J3244" s="73">
        <v>29</v>
      </c>
      <c r="K3244" s="73">
        <v>1938</v>
      </c>
      <c r="L3244" s="73">
        <v>8</v>
      </c>
      <c r="M3244" s="73">
        <v>11</v>
      </c>
      <c r="N3244" s="73">
        <v>12</v>
      </c>
      <c r="O3244" s="73">
        <v>6</v>
      </c>
      <c r="P3244" s="73">
        <v>193</v>
      </c>
      <c r="Q3244" s="73">
        <v>12</v>
      </c>
      <c r="R3244" s="73">
        <v>1</v>
      </c>
      <c r="S3244" s="73">
        <v>0</v>
      </c>
    </row>
    <row r="3245" spans="1:19">
      <c r="A3245" s="73">
        <v>3244</v>
      </c>
      <c r="B3245" s="73" t="s">
        <v>6215</v>
      </c>
      <c r="C3245" s="73" t="s">
        <v>6302</v>
      </c>
      <c r="E3245" s="73">
        <v>2</v>
      </c>
      <c r="H3245" s="73">
        <v>1939</v>
      </c>
      <c r="K3245" s="73">
        <v>1941</v>
      </c>
      <c r="N3245" s="73">
        <v>4</v>
      </c>
      <c r="O3245" s="73">
        <v>6</v>
      </c>
      <c r="P3245" s="73">
        <v>193</v>
      </c>
      <c r="S3245" s="73">
        <v>2</v>
      </c>
    </row>
    <row r="3246" spans="1:19">
      <c r="A3246" s="73">
        <v>3245</v>
      </c>
      <c r="C3246" s="73" t="s">
        <v>6303</v>
      </c>
      <c r="E3246" s="73">
        <v>2</v>
      </c>
      <c r="H3246" s="73">
        <v>1939</v>
      </c>
      <c r="I3246" s="73">
        <v>3</v>
      </c>
      <c r="K3246" s="73">
        <v>1939</v>
      </c>
      <c r="L3246" s="73">
        <v>3</v>
      </c>
      <c r="N3246" s="73">
        <v>4</v>
      </c>
      <c r="O3246" s="73">
        <v>6</v>
      </c>
      <c r="P3246" s="73">
        <v>193</v>
      </c>
      <c r="R3246" s="73">
        <v>0</v>
      </c>
      <c r="S3246" s="73">
        <v>0</v>
      </c>
    </row>
    <row r="3247" spans="1:19">
      <c r="A3247" s="73">
        <v>3246</v>
      </c>
      <c r="C3247" s="73" t="s">
        <v>6304</v>
      </c>
      <c r="E3247" s="73">
        <v>2</v>
      </c>
      <c r="H3247" s="73">
        <v>1939</v>
      </c>
      <c r="I3247" s="73">
        <v>4</v>
      </c>
      <c r="J3247" s="73">
        <v>7</v>
      </c>
      <c r="K3247" s="73">
        <v>1939</v>
      </c>
      <c r="L3247" s="73">
        <v>4</v>
      </c>
      <c r="M3247" s="73">
        <v>14</v>
      </c>
      <c r="N3247" s="73">
        <v>4</v>
      </c>
      <c r="O3247" s="73">
        <v>6</v>
      </c>
      <c r="P3247" s="73">
        <v>193</v>
      </c>
      <c r="Q3247" s="73">
        <v>7</v>
      </c>
      <c r="R3247" s="73">
        <v>0</v>
      </c>
      <c r="S3247" s="73">
        <v>0</v>
      </c>
    </row>
    <row r="3248" spans="1:19">
      <c r="A3248" s="73">
        <v>3247</v>
      </c>
      <c r="B3248" s="73" t="s">
        <v>6305</v>
      </c>
      <c r="C3248" s="73" t="s">
        <v>6306</v>
      </c>
      <c r="E3248" s="73">
        <v>31</v>
      </c>
      <c r="H3248" s="73">
        <v>1939</v>
      </c>
      <c r="I3248" s="73">
        <v>9</v>
      </c>
      <c r="J3248" s="73">
        <v>1</v>
      </c>
      <c r="K3248" s="73">
        <v>1945</v>
      </c>
      <c r="L3248" s="73">
        <v>5</v>
      </c>
      <c r="M3248" s="73">
        <v>8</v>
      </c>
      <c r="N3248" s="73">
        <v>3</v>
      </c>
      <c r="O3248" s="73">
        <v>6</v>
      </c>
      <c r="P3248" s="73">
        <v>193</v>
      </c>
      <c r="Q3248" s="73">
        <v>2047</v>
      </c>
      <c r="R3248" s="73">
        <v>68</v>
      </c>
      <c r="S3248" s="73">
        <v>6</v>
      </c>
    </row>
    <row r="3249" spans="1:19">
      <c r="A3249" s="73">
        <v>3248</v>
      </c>
      <c r="B3249" s="73" t="s">
        <v>6307</v>
      </c>
      <c r="C3249" s="73" t="s">
        <v>6308</v>
      </c>
      <c r="E3249" s="73">
        <v>2</v>
      </c>
      <c r="F3249" s="73">
        <v>225000</v>
      </c>
      <c r="G3249" s="73">
        <v>225000</v>
      </c>
      <c r="H3249" s="73">
        <v>1939</v>
      </c>
      <c r="I3249" s="73">
        <v>11</v>
      </c>
      <c r="J3249" s="73">
        <v>30</v>
      </c>
      <c r="K3249" s="73">
        <v>1940</v>
      </c>
      <c r="L3249" s="73">
        <v>3</v>
      </c>
      <c r="M3249" s="73">
        <v>12</v>
      </c>
      <c r="N3249" s="73">
        <v>4</v>
      </c>
      <c r="O3249" s="73">
        <v>6</v>
      </c>
      <c r="P3249" s="73">
        <v>193</v>
      </c>
      <c r="Q3249" s="73">
        <v>102</v>
      </c>
      <c r="R3249" s="73">
        <v>4</v>
      </c>
      <c r="S3249" s="73">
        <v>1</v>
      </c>
    </row>
    <row r="3250" spans="1:19">
      <c r="A3250" s="73">
        <v>3249</v>
      </c>
      <c r="C3250" s="73" t="s">
        <v>6309</v>
      </c>
      <c r="E3250" s="73">
        <v>2</v>
      </c>
      <c r="H3250" s="73">
        <v>1939</v>
      </c>
      <c r="K3250" s="73">
        <v>1941</v>
      </c>
      <c r="N3250" s="73">
        <v>8</v>
      </c>
      <c r="O3250" s="73">
        <v>6</v>
      </c>
      <c r="P3250" s="73">
        <v>193</v>
      </c>
      <c r="S3250" s="73">
        <v>2</v>
      </c>
    </row>
    <row r="3251" spans="1:19">
      <c r="A3251" s="73">
        <v>3250</v>
      </c>
      <c r="B3251" s="73" t="s">
        <v>6310</v>
      </c>
      <c r="C3251" s="73" t="s">
        <v>6311</v>
      </c>
      <c r="E3251" s="73">
        <v>3</v>
      </c>
      <c r="F3251" s="73">
        <v>20000</v>
      </c>
      <c r="G3251" s="73">
        <v>20000</v>
      </c>
      <c r="H3251" s="73">
        <v>1939</v>
      </c>
      <c r="I3251" s="73">
        <v>5</v>
      </c>
      <c r="J3251" s="73">
        <v>11</v>
      </c>
      <c r="K3251" s="73">
        <v>1939</v>
      </c>
      <c r="L3251" s="73">
        <v>9</v>
      </c>
      <c r="M3251" s="73">
        <v>15</v>
      </c>
      <c r="N3251" s="73">
        <v>12</v>
      </c>
      <c r="O3251" s="73">
        <v>6</v>
      </c>
      <c r="P3251" s="73">
        <v>193</v>
      </c>
      <c r="Q3251" s="73">
        <v>124</v>
      </c>
      <c r="R3251" s="73">
        <v>4</v>
      </c>
      <c r="S3251" s="73">
        <v>0</v>
      </c>
    </row>
    <row r="3252" spans="1:19">
      <c r="A3252" s="73">
        <v>3251</v>
      </c>
      <c r="C3252" s="73" t="s">
        <v>6312</v>
      </c>
      <c r="E3252" s="73">
        <v>4</v>
      </c>
      <c r="H3252" s="73">
        <v>1940</v>
      </c>
      <c r="I3252" s="73">
        <v>9</v>
      </c>
      <c r="K3252" s="73">
        <v>1943</v>
      </c>
      <c r="L3252" s="73">
        <v>5</v>
      </c>
      <c r="N3252" s="73">
        <v>6</v>
      </c>
      <c r="O3252" s="73">
        <v>6</v>
      </c>
      <c r="P3252" s="73">
        <v>194</v>
      </c>
      <c r="R3252" s="73">
        <v>32</v>
      </c>
      <c r="S3252" s="73">
        <v>3</v>
      </c>
    </row>
    <row r="3253" spans="1:19">
      <c r="A3253" s="73">
        <v>3252</v>
      </c>
      <c r="C3253" s="73" t="s">
        <v>6313</v>
      </c>
      <c r="E3253" s="73">
        <v>5</v>
      </c>
      <c r="G3253" s="73">
        <v>3500</v>
      </c>
      <c r="H3253" s="73">
        <v>1940</v>
      </c>
      <c r="K3253" s="73">
        <v>1948</v>
      </c>
      <c r="L3253" s="73">
        <v>5</v>
      </c>
      <c r="M3253" s="73">
        <v>14</v>
      </c>
      <c r="N3253" s="73">
        <v>5</v>
      </c>
      <c r="O3253" s="73">
        <v>6</v>
      </c>
      <c r="P3253" s="73">
        <v>194</v>
      </c>
      <c r="S3253" s="73">
        <v>8</v>
      </c>
    </row>
    <row r="3254" spans="1:19">
      <c r="A3254" s="73">
        <v>3253</v>
      </c>
      <c r="C3254" s="73" t="s">
        <v>6314</v>
      </c>
      <c r="E3254" s="73">
        <v>2</v>
      </c>
      <c r="H3254" s="73">
        <v>1940</v>
      </c>
      <c r="I3254" s="73">
        <v>8</v>
      </c>
      <c r="K3254" s="73">
        <v>1940</v>
      </c>
      <c r="L3254" s="73">
        <v>11</v>
      </c>
      <c r="M3254" s="73">
        <v>8</v>
      </c>
      <c r="N3254" s="73">
        <v>7</v>
      </c>
      <c r="O3254" s="73">
        <v>6</v>
      </c>
      <c r="P3254" s="73">
        <v>194</v>
      </c>
      <c r="R3254" s="73">
        <v>3</v>
      </c>
      <c r="S3254" s="73">
        <v>0</v>
      </c>
    </row>
    <row r="3255" spans="1:19">
      <c r="A3255" s="73">
        <v>3254</v>
      </c>
      <c r="C3255" s="73" t="s">
        <v>6315</v>
      </c>
      <c r="E3255" s="73">
        <v>2</v>
      </c>
      <c r="H3255" s="73">
        <v>1940</v>
      </c>
      <c r="K3255" s="73">
        <v>1941</v>
      </c>
      <c r="L3255" s="73">
        <v>5</v>
      </c>
      <c r="M3255" s="73">
        <v>20</v>
      </c>
      <c r="N3255" s="73">
        <v>8</v>
      </c>
      <c r="O3255" s="73">
        <v>6</v>
      </c>
      <c r="P3255" s="73">
        <v>194</v>
      </c>
      <c r="S3255" s="73">
        <v>1</v>
      </c>
    </row>
    <row r="3256" spans="1:19">
      <c r="A3256" s="73">
        <v>3255</v>
      </c>
      <c r="C3256" s="73" t="s">
        <v>6316</v>
      </c>
      <c r="E3256" s="73">
        <v>2</v>
      </c>
      <c r="H3256" s="73">
        <v>1940</v>
      </c>
      <c r="I3256" s="73">
        <v>11</v>
      </c>
      <c r="K3256" s="73">
        <v>1940</v>
      </c>
      <c r="L3256" s="73">
        <v>12</v>
      </c>
      <c r="N3256" s="73">
        <v>11</v>
      </c>
      <c r="O3256" s="73">
        <v>6</v>
      </c>
      <c r="P3256" s="73">
        <v>194</v>
      </c>
      <c r="R3256" s="73">
        <v>1</v>
      </c>
      <c r="S3256" s="73">
        <v>0</v>
      </c>
    </row>
    <row r="3257" spans="1:19">
      <c r="A3257" s="73">
        <v>3256</v>
      </c>
      <c r="B3257" s="73" t="s">
        <v>5777</v>
      </c>
      <c r="C3257" s="73" t="s">
        <v>6317</v>
      </c>
      <c r="E3257" s="73">
        <v>2</v>
      </c>
      <c r="F3257" s="73">
        <v>2000</v>
      </c>
      <c r="G3257" s="73">
        <v>4000</v>
      </c>
      <c r="H3257" s="73">
        <v>1940</v>
      </c>
      <c r="I3257" s="73">
        <v>12</v>
      </c>
      <c r="J3257" s="73">
        <v>1</v>
      </c>
      <c r="K3257" s="73">
        <v>1941</v>
      </c>
      <c r="L3257" s="73">
        <v>1</v>
      </c>
      <c r="M3257" s="73">
        <v>22</v>
      </c>
      <c r="N3257" s="73">
        <v>11</v>
      </c>
      <c r="O3257" s="73">
        <v>6</v>
      </c>
      <c r="P3257" s="73">
        <v>194</v>
      </c>
      <c r="Q3257" s="73">
        <v>51</v>
      </c>
      <c r="R3257" s="73">
        <v>1</v>
      </c>
      <c r="S3257" s="73">
        <v>1</v>
      </c>
    </row>
    <row r="3258" spans="1:19">
      <c r="A3258" s="73">
        <v>3257</v>
      </c>
      <c r="C3258" s="73" t="s">
        <v>6318</v>
      </c>
      <c r="E3258" s="73">
        <v>2</v>
      </c>
      <c r="H3258" s="73">
        <v>1941</v>
      </c>
      <c r="K3258" s="73">
        <v>1942</v>
      </c>
      <c r="N3258" s="73">
        <v>2</v>
      </c>
      <c r="O3258" s="73">
        <v>6</v>
      </c>
      <c r="P3258" s="73">
        <v>194</v>
      </c>
      <c r="S3258" s="73">
        <v>1</v>
      </c>
    </row>
    <row r="3259" spans="1:19">
      <c r="A3259" s="73">
        <v>3258</v>
      </c>
      <c r="C3259" s="73" t="s">
        <v>6319</v>
      </c>
      <c r="E3259" s="73">
        <v>3</v>
      </c>
      <c r="H3259" s="73">
        <v>1941</v>
      </c>
      <c r="K3259" s="73">
        <v>1946</v>
      </c>
      <c r="N3259" s="73">
        <v>4</v>
      </c>
      <c r="O3259" s="73">
        <v>6</v>
      </c>
      <c r="P3259" s="73">
        <v>194</v>
      </c>
      <c r="S3259" s="73">
        <v>5</v>
      </c>
    </row>
    <row r="3260" spans="1:19">
      <c r="A3260" s="73">
        <v>3259</v>
      </c>
      <c r="C3260" s="73" t="s">
        <v>6320</v>
      </c>
      <c r="E3260" s="73">
        <v>5</v>
      </c>
      <c r="H3260" s="73">
        <v>1941</v>
      </c>
      <c r="I3260" s="73">
        <v>6</v>
      </c>
      <c r="J3260" s="73">
        <v>8</v>
      </c>
      <c r="K3260" s="73">
        <v>1941</v>
      </c>
      <c r="L3260" s="73">
        <v>7</v>
      </c>
      <c r="M3260" s="73">
        <v>12</v>
      </c>
      <c r="N3260" s="73">
        <v>5</v>
      </c>
      <c r="O3260" s="73">
        <v>6</v>
      </c>
      <c r="P3260" s="73">
        <v>194</v>
      </c>
      <c r="Q3260" s="73">
        <v>34</v>
      </c>
      <c r="R3260" s="73">
        <v>1</v>
      </c>
      <c r="S3260" s="73">
        <v>0</v>
      </c>
    </row>
    <row r="3261" spans="1:19">
      <c r="A3261" s="73">
        <v>3260</v>
      </c>
      <c r="B3261" s="73" t="s">
        <v>6254</v>
      </c>
      <c r="C3261" s="73" t="s">
        <v>6321</v>
      </c>
      <c r="E3261" s="73">
        <v>2</v>
      </c>
      <c r="G3261" s="73">
        <v>6000000</v>
      </c>
      <c r="H3261" s="73">
        <v>1941</v>
      </c>
      <c r="K3261" s="73">
        <v>1942</v>
      </c>
      <c r="N3261" s="73">
        <v>3</v>
      </c>
      <c r="O3261" s="73">
        <v>6</v>
      </c>
      <c r="P3261" s="73">
        <v>194</v>
      </c>
      <c r="S3261" s="73">
        <v>1</v>
      </c>
    </row>
    <row r="3262" spans="1:19">
      <c r="A3262" s="73">
        <v>3261</v>
      </c>
      <c r="C3262" s="73" t="s">
        <v>6322</v>
      </c>
      <c r="E3262" s="73">
        <v>3</v>
      </c>
      <c r="H3262" s="73">
        <v>1941</v>
      </c>
      <c r="K3262" s="73">
        <v>1941</v>
      </c>
      <c r="N3262" s="73">
        <v>5</v>
      </c>
      <c r="O3262" s="73">
        <v>6</v>
      </c>
      <c r="P3262" s="73">
        <v>194</v>
      </c>
      <c r="S3262" s="73">
        <v>0</v>
      </c>
    </row>
    <row r="3263" spans="1:19">
      <c r="A3263" s="73">
        <v>3262</v>
      </c>
      <c r="C3263" s="73" t="s">
        <v>6323</v>
      </c>
      <c r="E3263" s="73">
        <v>2</v>
      </c>
      <c r="H3263" s="73">
        <v>1941</v>
      </c>
      <c r="I3263" s="73">
        <v>5</v>
      </c>
      <c r="J3263" s="73">
        <v>2</v>
      </c>
      <c r="K3263" s="73">
        <v>1941</v>
      </c>
      <c r="L3263" s="73">
        <v>5</v>
      </c>
      <c r="M3263" s="73">
        <v>30</v>
      </c>
      <c r="N3263" s="73">
        <v>5</v>
      </c>
      <c r="O3263" s="73">
        <v>6</v>
      </c>
      <c r="P3263" s="73">
        <v>194</v>
      </c>
      <c r="Q3263" s="73">
        <v>28</v>
      </c>
      <c r="R3263" s="73">
        <v>0</v>
      </c>
      <c r="S3263" s="73">
        <v>0</v>
      </c>
    </row>
    <row r="3264" spans="1:19">
      <c r="A3264" s="73">
        <v>3263</v>
      </c>
      <c r="C3264" s="73" t="s">
        <v>6324</v>
      </c>
      <c r="E3264" s="73">
        <v>2</v>
      </c>
      <c r="G3264" s="73">
        <v>60</v>
      </c>
      <c r="H3264" s="73">
        <v>1941</v>
      </c>
      <c r="K3264" s="73">
        <v>1941</v>
      </c>
      <c r="N3264" s="73">
        <v>7</v>
      </c>
      <c r="O3264" s="73">
        <v>6</v>
      </c>
      <c r="P3264" s="73">
        <v>194</v>
      </c>
      <c r="S3264" s="73">
        <v>0</v>
      </c>
    </row>
    <row r="3265" spans="1:19">
      <c r="A3265" s="73">
        <v>3264</v>
      </c>
      <c r="C3265" s="73" t="s">
        <v>6325</v>
      </c>
      <c r="H3265" s="73">
        <v>1942</v>
      </c>
      <c r="K3265" s="73">
        <v>1942</v>
      </c>
      <c r="N3265" s="73">
        <v>8</v>
      </c>
      <c r="O3265" s="73">
        <v>6</v>
      </c>
      <c r="P3265" s="73">
        <v>194</v>
      </c>
      <c r="S3265" s="73">
        <v>0</v>
      </c>
    </row>
    <row r="3266" spans="1:19">
      <c r="A3266" s="73">
        <v>3265</v>
      </c>
      <c r="C3266" s="73" t="s">
        <v>6326</v>
      </c>
      <c r="E3266" s="73">
        <v>2</v>
      </c>
      <c r="H3266" s="73">
        <v>1942</v>
      </c>
      <c r="K3266" s="73">
        <v>1942</v>
      </c>
      <c r="N3266" s="73">
        <v>8</v>
      </c>
      <c r="O3266" s="73">
        <v>6</v>
      </c>
      <c r="P3266" s="73">
        <v>194</v>
      </c>
      <c r="S3266" s="73">
        <v>0</v>
      </c>
    </row>
    <row r="3267" spans="1:19">
      <c r="A3267" s="73">
        <v>3266</v>
      </c>
      <c r="C3267" s="73" t="s">
        <v>6327</v>
      </c>
      <c r="E3267" s="73">
        <v>2</v>
      </c>
      <c r="H3267" s="73">
        <v>1942</v>
      </c>
      <c r="K3267" s="73">
        <v>1942</v>
      </c>
      <c r="N3267" s="73">
        <v>8</v>
      </c>
      <c r="O3267" s="73">
        <v>6</v>
      </c>
      <c r="P3267" s="73">
        <v>194</v>
      </c>
      <c r="S3267" s="73">
        <v>0</v>
      </c>
    </row>
    <row r="3268" spans="1:19">
      <c r="A3268" s="73">
        <v>3267</v>
      </c>
      <c r="C3268" s="73" t="s">
        <v>6328</v>
      </c>
      <c r="E3268" s="73">
        <v>2</v>
      </c>
      <c r="H3268" s="73">
        <v>1942</v>
      </c>
      <c r="I3268" s="73">
        <v>8</v>
      </c>
      <c r="J3268" s="73">
        <v>11</v>
      </c>
      <c r="K3268" s="73">
        <v>1942</v>
      </c>
      <c r="L3268" s="73">
        <v>8</v>
      </c>
      <c r="M3268" s="73">
        <v>12</v>
      </c>
      <c r="N3268" s="73">
        <v>10</v>
      </c>
      <c r="O3268" s="73">
        <v>6</v>
      </c>
      <c r="P3268" s="73">
        <v>194</v>
      </c>
      <c r="Q3268" s="73">
        <v>1</v>
      </c>
      <c r="R3268" s="73">
        <v>0</v>
      </c>
      <c r="S3268" s="73">
        <v>0</v>
      </c>
    </row>
    <row r="3269" spans="1:19">
      <c r="A3269" s="73">
        <v>3268</v>
      </c>
      <c r="C3269" s="73" t="s">
        <v>6329</v>
      </c>
      <c r="E3269" s="73">
        <v>4</v>
      </c>
      <c r="H3269" s="73">
        <v>1942</v>
      </c>
      <c r="I3269" s="73">
        <v>1</v>
      </c>
      <c r="J3269" s="73">
        <v>15</v>
      </c>
      <c r="K3269" s="73">
        <v>1945</v>
      </c>
      <c r="L3269" s="73">
        <v>5</v>
      </c>
      <c r="N3269" s="73">
        <v>11</v>
      </c>
      <c r="O3269" s="73">
        <v>6</v>
      </c>
      <c r="P3269" s="73">
        <v>194</v>
      </c>
      <c r="R3269" s="73">
        <v>40</v>
      </c>
      <c r="S3269" s="73">
        <v>3</v>
      </c>
    </row>
    <row r="3270" spans="1:19">
      <c r="A3270" s="73">
        <v>3269</v>
      </c>
      <c r="B3270" s="73" t="s">
        <v>6330</v>
      </c>
      <c r="C3270" s="73" t="s">
        <v>6331</v>
      </c>
      <c r="E3270" s="73">
        <v>2</v>
      </c>
      <c r="G3270" s="73">
        <v>800000</v>
      </c>
      <c r="H3270" s="73">
        <v>1943</v>
      </c>
      <c r="K3270" s="73">
        <v>1947</v>
      </c>
      <c r="N3270" s="73">
        <v>4</v>
      </c>
      <c r="O3270" s="73">
        <v>6</v>
      </c>
      <c r="P3270" s="73">
        <v>194</v>
      </c>
      <c r="S3270" s="73">
        <v>4</v>
      </c>
    </row>
    <row r="3271" spans="1:19">
      <c r="A3271" s="73">
        <v>3270</v>
      </c>
      <c r="B3271" s="73" t="s">
        <v>6332</v>
      </c>
      <c r="C3271" s="73" t="s">
        <v>6333</v>
      </c>
      <c r="E3271" s="73">
        <v>2</v>
      </c>
      <c r="G3271" s="73">
        <v>230000</v>
      </c>
      <c r="H3271" s="73">
        <v>1943</v>
      </c>
      <c r="I3271" s="73">
        <v>11</v>
      </c>
      <c r="K3271" s="73">
        <v>1957</v>
      </c>
      <c r="L3271" s="73">
        <v>1</v>
      </c>
      <c r="N3271" s="73">
        <v>4</v>
      </c>
      <c r="O3271" s="73">
        <v>6</v>
      </c>
      <c r="P3271" s="73">
        <v>194</v>
      </c>
      <c r="R3271" s="73">
        <v>158</v>
      </c>
      <c r="S3271" s="73">
        <v>14</v>
      </c>
    </row>
    <row r="3272" spans="1:19">
      <c r="A3272" s="73">
        <v>3271</v>
      </c>
      <c r="B3272" s="73" t="s">
        <v>6334</v>
      </c>
      <c r="C3272" s="73" t="s">
        <v>6335</v>
      </c>
      <c r="E3272" s="73">
        <v>2</v>
      </c>
      <c r="G3272" s="73">
        <v>116000</v>
      </c>
      <c r="H3272" s="73">
        <v>1944</v>
      </c>
      <c r="I3272" s="73">
        <v>5</v>
      </c>
      <c r="K3272" s="73">
        <v>1968</v>
      </c>
      <c r="N3272" s="73">
        <v>4</v>
      </c>
      <c r="O3272" s="73">
        <v>6</v>
      </c>
      <c r="P3272" s="73">
        <v>194</v>
      </c>
      <c r="S3272" s="73">
        <v>24</v>
      </c>
    </row>
    <row r="3273" spans="1:19">
      <c r="A3273" s="73">
        <v>3272</v>
      </c>
      <c r="C3273" s="73" t="s">
        <v>6336</v>
      </c>
      <c r="E3273" s="73">
        <v>2</v>
      </c>
      <c r="H3273" s="73">
        <v>1944</v>
      </c>
      <c r="I3273" s="73">
        <v>5</v>
      </c>
      <c r="K3273" s="73">
        <v>1944</v>
      </c>
      <c r="N3273" s="73">
        <v>2</v>
      </c>
      <c r="O3273" s="73">
        <v>6</v>
      </c>
      <c r="P3273" s="73">
        <v>194</v>
      </c>
      <c r="S3273" s="73">
        <v>0</v>
      </c>
    </row>
    <row r="3274" spans="1:19">
      <c r="A3274" s="73">
        <v>3273</v>
      </c>
      <c r="C3274" s="73" t="s">
        <v>6337</v>
      </c>
      <c r="E3274" s="73">
        <v>3</v>
      </c>
      <c r="G3274" s="73">
        <v>10000</v>
      </c>
      <c r="H3274" s="73">
        <v>1944</v>
      </c>
      <c r="I3274" s="73">
        <v>12</v>
      </c>
      <c r="J3274" s="73">
        <v>3</v>
      </c>
      <c r="K3274" s="73">
        <v>1945</v>
      </c>
      <c r="L3274" s="73">
        <v>2</v>
      </c>
      <c r="M3274" s="73">
        <v>12</v>
      </c>
      <c r="N3274" s="73">
        <v>4</v>
      </c>
      <c r="O3274" s="73">
        <v>6</v>
      </c>
      <c r="P3274" s="73">
        <v>194</v>
      </c>
      <c r="Q3274" s="73">
        <v>69</v>
      </c>
      <c r="R3274" s="73">
        <v>2</v>
      </c>
      <c r="S3274" s="73">
        <v>1</v>
      </c>
    </row>
    <row r="3275" spans="1:19">
      <c r="A3275" s="73">
        <v>3274</v>
      </c>
      <c r="C3275" s="73" t="s">
        <v>6338</v>
      </c>
      <c r="E3275" s="73">
        <v>2</v>
      </c>
      <c r="H3275" s="73">
        <v>1944</v>
      </c>
      <c r="I3275" s="73">
        <v>9</v>
      </c>
      <c r="K3275" s="73">
        <v>1944</v>
      </c>
      <c r="N3275" s="73">
        <v>4</v>
      </c>
      <c r="O3275" s="73">
        <v>6</v>
      </c>
      <c r="P3275" s="73">
        <v>194</v>
      </c>
      <c r="S3275" s="73">
        <v>0</v>
      </c>
    </row>
    <row r="3276" spans="1:19">
      <c r="A3276" s="73">
        <v>3275</v>
      </c>
      <c r="B3276" s="73" t="s">
        <v>6339</v>
      </c>
      <c r="C3276" s="73" t="s">
        <v>6340</v>
      </c>
      <c r="E3276" s="73">
        <v>2</v>
      </c>
      <c r="G3276" s="73">
        <v>1585000</v>
      </c>
      <c r="H3276" s="73">
        <v>1945</v>
      </c>
      <c r="K3276" s="73">
        <v>1948</v>
      </c>
      <c r="N3276" s="73">
        <v>4</v>
      </c>
      <c r="O3276" s="73">
        <v>6</v>
      </c>
      <c r="P3276" s="73">
        <v>194</v>
      </c>
      <c r="S3276" s="73">
        <v>3</v>
      </c>
    </row>
    <row r="3277" spans="1:19">
      <c r="A3277" s="73">
        <v>3276</v>
      </c>
      <c r="C3277" s="73" t="s">
        <v>6341</v>
      </c>
      <c r="E3277" s="73">
        <v>4</v>
      </c>
      <c r="G3277" s="73">
        <v>600</v>
      </c>
      <c r="H3277" s="73">
        <v>1945</v>
      </c>
      <c r="I3277" s="73">
        <v>5</v>
      </c>
      <c r="J3277" s="73">
        <v>17</v>
      </c>
      <c r="K3277" s="73">
        <v>1945</v>
      </c>
      <c r="L3277" s="73">
        <v>12</v>
      </c>
      <c r="N3277" s="73">
        <v>5</v>
      </c>
      <c r="O3277" s="73">
        <v>6</v>
      </c>
      <c r="P3277" s="73">
        <v>194</v>
      </c>
      <c r="R3277" s="73">
        <v>7</v>
      </c>
      <c r="S3277" s="73">
        <v>0</v>
      </c>
    </row>
    <row r="3278" spans="1:19">
      <c r="A3278" s="73">
        <v>3277</v>
      </c>
      <c r="C3278" s="73" t="s">
        <v>6342</v>
      </c>
      <c r="E3278" s="73">
        <v>2</v>
      </c>
      <c r="G3278" s="73">
        <v>10000</v>
      </c>
      <c r="H3278" s="73">
        <v>1945</v>
      </c>
      <c r="I3278" s="73">
        <v>5</v>
      </c>
      <c r="J3278" s="73">
        <v>8</v>
      </c>
      <c r="K3278" s="73">
        <v>1945</v>
      </c>
      <c r="L3278" s="73">
        <v>6</v>
      </c>
      <c r="N3278" s="73">
        <v>6</v>
      </c>
      <c r="O3278" s="73">
        <v>6</v>
      </c>
      <c r="P3278" s="73">
        <v>194</v>
      </c>
      <c r="R3278" s="73">
        <v>1</v>
      </c>
      <c r="S3278" s="73">
        <v>0</v>
      </c>
    </row>
    <row r="3279" spans="1:19">
      <c r="A3279" s="73">
        <v>3278</v>
      </c>
      <c r="C3279" s="73" t="s">
        <v>6343</v>
      </c>
      <c r="E3279" s="73">
        <v>2</v>
      </c>
      <c r="H3279" s="73">
        <v>1945</v>
      </c>
      <c r="I3279" s="73">
        <v>9</v>
      </c>
      <c r="K3279" s="73">
        <v>1946</v>
      </c>
      <c r="N3279" s="73">
        <v>11</v>
      </c>
      <c r="O3279" s="73">
        <v>6</v>
      </c>
      <c r="P3279" s="73">
        <v>194</v>
      </c>
      <c r="S3279" s="73">
        <v>1</v>
      </c>
    </row>
    <row r="3280" spans="1:19">
      <c r="A3280" s="73">
        <v>3279</v>
      </c>
      <c r="C3280" s="73" t="s">
        <v>6344</v>
      </c>
      <c r="E3280" s="73">
        <v>4</v>
      </c>
      <c r="H3280" s="73">
        <v>1945</v>
      </c>
      <c r="I3280" s="73">
        <v>8</v>
      </c>
      <c r="J3280" s="73">
        <v>19</v>
      </c>
      <c r="K3280" s="73">
        <v>1946</v>
      </c>
      <c r="L3280" s="73">
        <v>3</v>
      </c>
      <c r="M3280" s="73">
        <v>6</v>
      </c>
      <c r="N3280" s="73">
        <v>11</v>
      </c>
      <c r="O3280" s="73">
        <v>6</v>
      </c>
      <c r="P3280" s="73">
        <v>194</v>
      </c>
      <c r="Q3280" s="73">
        <v>197</v>
      </c>
      <c r="R3280" s="73">
        <v>7</v>
      </c>
      <c r="S3280" s="73">
        <v>1</v>
      </c>
    </row>
    <row r="3281" spans="1:19">
      <c r="A3281" s="73">
        <v>3280</v>
      </c>
      <c r="C3281" s="73" t="s">
        <v>6345</v>
      </c>
      <c r="E3281" s="73">
        <v>2</v>
      </c>
      <c r="H3281" s="73">
        <v>1945</v>
      </c>
      <c r="I3281" s="73">
        <v>9</v>
      </c>
      <c r="K3281" s="73">
        <v>1945</v>
      </c>
      <c r="L3281" s="73">
        <v>10</v>
      </c>
      <c r="N3281" s="73">
        <v>11</v>
      </c>
      <c r="O3281" s="73">
        <v>6</v>
      </c>
      <c r="P3281" s="73">
        <v>194</v>
      </c>
      <c r="R3281" s="73">
        <v>1</v>
      </c>
      <c r="S3281" s="73">
        <v>0</v>
      </c>
    </row>
    <row r="3282" spans="1:19">
      <c r="A3282" s="73">
        <v>3281</v>
      </c>
      <c r="C3282" s="73" t="s">
        <v>6346</v>
      </c>
      <c r="E3282" s="73">
        <v>2</v>
      </c>
      <c r="H3282" s="73">
        <v>1945</v>
      </c>
      <c r="I3282" s="73">
        <v>10</v>
      </c>
      <c r="K3282" s="73">
        <v>1953</v>
      </c>
      <c r="L3282" s="73">
        <v>11</v>
      </c>
      <c r="N3282" s="73">
        <v>11</v>
      </c>
      <c r="O3282" s="73">
        <v>6</v>
      </c>
      <c r="P3282" s="73">
        <v>194</v>
      </c>
      <c r="R3282" s="73">
        <v>97</v>
      </c>
      <c r="S3282" s="73">
        <v>8</v>
      </c>
    </row>
    <row r="3283" spans="1:19">
      <c r="A3283" s="73">
        <v>3282</v>
      </c>
      <c r="B3283" s="73" t="s">
        <v>4890</v>
      </c>
      <c r="C3283" s="73" t="s">
        <v>6347</v>
      </c>
      <c r="E3283" s="73">
        <v>4</v>
      </c>
      <c r="F3283" s="73">
        <v>5000</v>
      </c>
      <c r="G3283" s="73">
        <v>5000</v>
      </c>
      <c r="H3283" s="73">
        <v>1945</v>
      </c>
      <c r="I3283" s="73">
        <v>10</v>
      </c>
      <c r="J3283" s="73">
        <v>14</v>
      </c>
      <c r="K3283" s="73">
        <v>1946</v>
      </c>
      <c r="L3283" s="73">
        <v>11</v>
      </c>
      <c r="M3283" s="73">
        <v>13</v>
      </c>
      <c r="N3283" s="73">
        <v>11</v>
      </c>
      <c r="O3283" s="73">
        <v>6</v>
      </c>
      <c r="P3283" s="73">
        <v>194</v>
      </c>
      <c r="Q3283" s="73">
        <v>389</v>
      </c>
      <c r="R3283" s="73">
        <v>13</v>
      </c>
      <c r="S3283" s="73">
        <v>1</v>
      </c>
    </row>
    <row r="3284" spans="1:19">
      <c r="A3284" s="73">
        <v>3283</v>
      </c>
      <c r="B3284" s="73" t="s">
        <v>6348</v>
      </c>
      <c r="C3284" s="73" t="s">
        <v>6349</v>
      </c>
      <c r="E3284" s="73">
        <v>3</v>
      </c>
      <c r="F3284" s="73">
        <v>1000000</v>
      </c>
      <c r="G3284" s="73">
        <v>1000000</v>
      </c>
      <c r="H3284" s="73">
        <v>1945</v>
      </c>
      <c r="I3284" s="73">
        <v>8</v>
      </c>
      <c r="K3284" s="73">
        <v>1949</v>
      </c>
      <c r="L3284" s="73">
        <v>12</v>
      </c>
      <c r="M3284" s="73">
        <v>7</v>
      </c>
      <c r="N3284" s="73">
        <v>12</v>
      </c>
      <c r="O3284" s="73">
        <v>6</v>
      </c>
      <c r="P3284" s="73">
        <v>194</v>
      </c>
      <c r="R3284" s="73">
        <v>52</v>
      </c>
      <c r="S3284" s="73">
        <v>4</v>
      </c>
    </row>
    <row r="3285" spans="1:19">
      <c r="A3285" s="73">
        <v>3284</v>
      </c>
      <c r="C3285" s="73" t="s">
        <v>6350</v>
      </c>
      <c r="E3285" s="73">
        <v>3</v>
      </c>
      <c r="H3285" s="73">
        <v>1945</v>
      </c>
      <c r="I3285" s="73">
        <v>11</v>
      </c>
      <c r="J3285" s="73">
        <v>18</v>
      </c>
      <c r="K3285" s="73">
        <v>1946</v>
      </c>
      <c r="L3285" s="73">
        <v>12</v>
      </c>
      <c r="M3285" s="73">
        <v>11</v>
      </c>
      <c r="N3285" s="73">
        <v>5</v>
      </c>
      <c r="O3285" s="73">
        <v>6</v>
      </c>
      <c r="P3285" s="73">
        <v>194</v>
      </c>
      <c r="Q3285" s="73">
        <v>383</v>
      </c>
      <c r="R3285" s="73">
        <v>13</v>
      </c>
      <c r="S3285" s="73">
        <v>1</v>
      </c>
    </row>
    <row r="3286" spans="1:19">
      <c r="A3286" s="73">
        <v>3285</v>
      </c>
      <c r="B3286" s="73" t="s">
        <v>6351</v>
      </c>
      <c r="C3286" s="73" t="s">
        <v>6352</v>
      </c>
      <c r="E3286" s="73">
        <v>7</v>
      </c>
      <c r="F3286" s="73">
        <v>160000</v>
      </c>
      <c r="G3286" s="73">
        <v>160000</v>
      </c>
      <c r="H3286" s="73">
        <v>1946</v>
      </c>
      <c r="I3286" s="73">
        <v>9</v>
      </c>
      <c r="J3286" s="73">
        <v>21</v>
      </c>
      <c r="K3286" s="73">
        <v>1949</v>
      </c>
      <c r="L3286" s="73">
        <v>10</v>
      </c>
      <c r="M3286" s="73">
        <v>16</v>
      </c>
      <c r="N3286" s="73">
        <v>4</v>
      </c>
      <c r="O3286" s="73">
        <v>6</v>
      </c>
      <c r="P3286" s="73">
        <v>194</v>
      </c>
      <c r="Q3286" s="73">
        <v>1105</v>
      </c>
      <c r="R3286" s="73">
        <v>37</v>
      </c>
      <c r="S3286" s="73">
        <v>3</v>
      </c>
    </row>
    <row r="3287" spans="1:19">
      <c r="A3287" s="73">
        <v>3286</v>
      </c>
      <c r="C3287" s="73" t="s">
        <v>6353</v>
      </c>
      <c r="E3287" s="73">
        <v>2</v>
      </c>
      <c r="H3287" s="73">
        <v>1946</v>
      </c>
      <c r="K3287" s="73">
        <v>1946</v>
      </c>
      <c r="N3287" s="73">
        <v>8</v>
      </c>
      <c r="O3287" s="73">
        <v>6</v>
      </c>
      <c r="P3287" s="73">
        <v>194</v>
      </c>
      <c r="S3287" s="73">
        <v>0</v>
      </c>
    </row>
    <row r="3288" spans="1:19">
      <c r="A3288" s="73">
        <v>3287</v>
      </c>
      <c r="B3288" s="73" t="s">
        <v>6354</v>
      </c>
      <c r="C3288" s="73" t="s">
        <v>6355</v>
      </c>
      <c r="E3288" s="73">
        <v>2</v>
      </c>
      <c r="F3288" s="73">
        <v>600000</v>
      </c>
      <c r="G3288" s="73">
        <v>1200000</v>
      </c>
      <c r="H3288" s="73">
        <v>1946</v>
      </c>
      <c r="I3288" s="73">
        <v>12</v>
      </c>
      <c r="J3288" s="73">
        <v>19</v>
      </c>
      <c r="K3288" s="73">
        <v>1954</v>
      </c>
      <c r="L3288" s="73">
        <v>7</v>
      </c>
      <c r="M3288" s="73">
        <v>20</v>
      </c>
      <c r="N3288" s="73">
        <v>11</v>
      </c>
      <c r="O3288" s="73">
        <v>6</v>
      </c>
      <c r="P3288" s="73">
        <v>194</v>
      </c>
      <c r="Q3288" s="73">
        <v>2731</v>
      </c>
      <c r="R3288" s="73">
        <v>91</v>
      </c>
      <c r="S3288" s="73">
        <v>8</v>
      </c>
    </row>
    <row r="3289" spans="1:19">
      <c r="A3289" s="73">
        <v>3288</v>
      </c>
      <c r="C3289" s="73" t="s">
        <v>6356</v>
      </c>
      <c r="E3289" s="73">
        <v>2</v>
      </c>
      <c r="H3289" s="73">
        <v>1946</v>
      </c>
      <c r="I3289" s="73">
        <v>9</v>
      </c>
      <c r="J3289" s="73">
        <v>15</v>
      </c>
      <c r="K3289" s="73">
        <v>1946</v>
      </c>
      <c r="L3289" s="73">
        <v>10</v>
      </c>
      <c r="M3289" s="73">
        <v>7</v>
      </c>
      <c r="N3289" s="73">
        <v>5</v>
      </c>
      <c r="O3289" s="73">
        <v>6</v>
      </c>
      <c r="P3289" s="73">
        <v>194</v>
      </c>
      <c r="Q3289" s="73">
        <v>22</v>
      </c>
      <c r="R3289" s="73">
        <v>1</v>
      </c>
      <c r="S3289" s="73">
        <v>0</v>
      </c>
    </row>
    <row r="3290" spans="1:19">
      <c r="A3290" s="73">
        <v>3289</v>
      </c>
      <c r="C3290" s="73" t="s">
        <v>6357</v>
      </c>
      <c r="E3290" s="73">
        <v>2</v>
      </c>
      <c r="G3290" s="73">
        <v>1000</v>
      </c>
      <c r="H3290" s="73">
        <v>1946</v>
      </c>
      <c r="I3290" s="73">
        <v>7</v>
      </c>
      <c r="J3290" s="73">
        <v>18</v>
      </c>
      <c r="K3290" s="73">
        <v>1946</v>
      </c>
      <c r="L3290" s="73">
        <v>7</v>
      </c>
      <c r="M3290" s="73">
        <v>22</v>
      </c>
      <c r="N3290" s="73">
        <v>2</v>
      </c>
      <c r="O3290" s="73">
        <v>6</v>
      </c>
      <c r="P3290" s="73">
        <v>194</v>
      </c>
      <c r="Q3290" s="73">
        <v>4</v>
      </c>
      <c r="R3290" s="73">
        <v>0</v>
      </c>
      <c r="S3290" s="73">
        <v>0</v>
      </c>
    </row>
    <row r="3291" spans="1:19">
      <c r="A3291" s="73">
        <v>3290</v>
      </c>
      <c r="C3291" s="73" t="s">
        <v>6358</v>
      </c>
      <c r="E3291" s="73">
        <v>2</v>
      </c>
      <c r="H3291" s="73">
        <v>1946</v>
      </c>
      <c r="I3291" s="73">
        <v>3</v>
      </c>
      <c r="K3291" s="73">
        <v>1954</v>
      </c>
      <c r="L3291" s="73">
        <v>7</v>
      </c>
      <c r="N3291" s="73">
        <v>11</v>
      </c>
      <c r="O3291" s="73">
        <v>6</v>
      </c>
      <c r="P3291" s="73">
        <v>194</v>
      </c>
      <c r="R3291" s="73">
        <v>100</v>
      </c>
      <c r="S3291" s="73">
        <v>8</v>
      </c>
    </row>
    <row r="3292" spans="1:19">
      <c r="A3292" s="73">
        <v>3291</v>
      </c>
      <c r="C3292" s="73" t="s">
        <v>6359</v>
      </c>
      <c r="E3292" s="73">
        <v>2</v>
      </c>
      <c r="G3292" s="73">
        <v>1000</v>
      </c>
      <c r="H3292" s="73">
        <v>1946</v>
      </c>
      <c r="I3292" s="73">
        <v>7</v>
      </c>
      <c r="K3292" s="73">
        <v>1954</v>
      </c>
      <c r="N3292" s="73">
        <v>11</v>
      </c>
      <c r="O3292" s="73">
        <v>6</v>
      </c>
      <c r="P3292" s="73">
        <v>194</v>
      </c>
      <c r="S3292" s="73">
        <v>8</v>
      </c>
    </row>
    <row r="3293" spans="1:19">
      <c r="A3293" s="73">
        <v>3292</v>
      </c>
      <c r="C3293" s="73" t="s">
        <v>6360</v>
      </c>
      <c r="E3293" s="73">
        <v>3</v>
      </c>
      <c r="G3293" s="73">
        <v>800000</v>
      </c>
      <c r="H3293" s="73">
        <v>1946</v>
      </c>
      <c r="I3293" s="73">
        <v>2</v>
      </c>
      <c r="K3293" s="73">
        <v>1948</v>
      </c>
      <c r="L3293" s="73">
        <v>1</v>
      </c>
      <c r="M3293" s="73">
        <v>18</v>
      </c>
      <c r="N3293" s="73">
        <v>10</v>
      </c>
      <c r="O3293" s="73">
        <v>6</v>
      </c>
      <c r="P3293" s="73">
        <v>194</v>
      </c>
      <c r="R3293" s="73">
        <v>23</v>
      </c>
      <c r="S3293" s="73">
        <v>2</v>
      </c>
    </row>
    <row r="3294" spans="1:19">
      <c r="A3294" s="73">
        <v>3293</v>
      </c>
      <c r="C3294" s="73" t="s">
        <v>6361</v>
      </c>
      <c r="E3294" s="73">
        <v>2</v>
      </c>
      <c r="H3294" s="73">
        <v>1946</v>
      </c>
      <c r="K3294" s="73">
        <v>1948</v>
      </c>
      <c r="N3294" s="73">
        <v>5</v>
      </c>
      <c r="O3294" s="73">
        <v>6</v>
      </c>
      <c r="P3294" s="73">
        <v>194</v>
      </c>
      <c r="S3294" s="73">
        <v>2</v>
      </c>
    </row>
    <row r="3295" spans="1:19">
      <c r="A3295" s="73">
        <v>3294</v>
      </c>
      <c r="B3295" s="73" t="s">
        <v>6362</v>
      </c>
      <c r="C3295" s="73" t="s">
        <v>6363</v>
      </c>
      <c r="E3295" s="73">
        <v>2</v>
      </c>
      <c r="F3295" s="73">
        <v>1600</v>
      </c>
      <c r="G3295" s="73">
        <v>25000</v>
      </c>
      <c r="H3295" s="73">
        <v>1947</v>
      </c>
      <c r="I3295" s="73">
        <v>2</v>
      </c>
      <c r="J3295" s="73">
        <v>28</v>
      </c>
      <c r="K3295" s="73">
        <v>1947</v>
      </c>
      <c r="L3295" s="73">
        <v>3</v>
      </c>
      <c r="M3295" s="73">
        <v>21</v>
      </c>
      <c r="N3295" s="73">
        <v>12</v>
      </c>
      <c r="O3295" s="73">
        <v>6</v>
      </c>
      <c r="P3295" s="73">
        <v>194</v>
      </c>
      <c r="Q3295" s="73">
        <v>23</v>
      </c>
      <c r="R3295" s="73">
        <v>1</v>
      </c>
      <c r="S3295" s="73">
        <v>0</v>
      </c>
    </row>
    <row r="3296" spans="1:19">
      <c r="A3296" s="73">
        <v>3295</v>
      </c>
      <c r="C3296" s="73" t="s">
        <v>6364</v>
      </c>
      <c r="E3296" s="73">
        <v>2</v>
      </c>
      <c r="F3296" s="73">
        <v>1000</v>
      </c>
      <c r="G3296" s="73">
        <v>1000</v>
      </c>
      <c r="H3296" s="73">
        <v>1947</v>
      </c>
      <c r="I3296" s="73">
        <v>3</v>
      </c>
      <c r="J3296" s="73">
        <v>30</v>
      </c>
      <c r="K3296" s="73">
        <v>1947</v>
      </c>
      <c r="L3296" s="73">
        <v>8</v>
      </c>
      <c r="M3296" s="73">
        <v>20</v>
      </c>
      <c r="N3296" s="73">
        <v>2</v>
      </c>
      <c r="O3296" s="73">
        <v>6</v>
      </c>
      <c r="P3296" s="73">
        <v>194</v>
      </c>
      <c r="Q3296" s="73">
        <v>140</v>
      </c>
      <c r="R3296" s="73">
        <v>5</v>
      </c>
      <c r="S3296" s="73">
        <v>0</v>
      </c>
    </row>
    <row r="3297" spans="1:19">
      <c r="A3297" s="73">
        <v>3296</v>
      </c>
      <c r="B3297" s="73" t="s">
        <v>6365</v>
      </c>
      <c r="C3297" s="73" t="s">
        <v>6366</v>
      </c>
      <c r="E3297" s="73">
        <v>4</v>
      </c>
      <c r="F3297" s="73">
        <v>2500</v>
      </c>
      <c r="G3297" s="73">
        <v>800000</v>
      </c>
      <c r="H3297" s="73">
        <v>1947</v>
      </c>
      <c r="I3297" s="73">
        <v>10</v>
      </c>
      <c r="J3297" s="73">
        <v>26</v>
      </c>
      <c r="K3297" s="73">
        <v>1949</v>
      </c>
      <c r="L3297" s="73">
        <v>12</v>
      </c>
      <c r="N3297" s="73">
        <v>10</v>
      </c>
      <c r="O3297" s="73">
        <v>6</v>
      </c>
      <c r="P3297" s="73">
        <v>194</v>
      </c>
      <c r="R3297" s="73">
        <v>26</v>
      </c>
      <c r="S3297" s="73">
        <v>2</v>
      </c>
    </row>
    <row r="3298" spans="1:19">
      <c r="A3298" s="73">
        <v>3297</v>
      </c>
      <c r="B3298" s="73" t="s">
        <v>6367</v>
      </c>
      <c r="C3298" s="73" t="s">
        <v>6368</v>
      </c>
      <c r="E3298" s="73">
        <v>2</v>
      </c>
      <c r="G3298" s="73">
        <v>250000</v>
      </c>
      <c r="H3298" s="73">
        <v>1947</v>
      </c>
      <c r="I3298" s="73">
        <v>10</v>
      </c>
      <c r="K3298" s="73">
        <v>1950</v>
      </c>
      <c r="N3298" s="73">
        <v>4</v>
      </c>
      <c r="O3298" s="73">
        <v>6</v>
      </c>
      <c r="P3298" s="73">
        <v>194</v>
      </c>
      <c r="S3298" s="73">
        <v>3</v>
      </c>
    </row>
    <row r="3299" spans="1:19">
      <c r="A3299" s="73">
        <v>3298</v>
      </c>
      <c r="C3299" s="73" t="s">
        <v>6369</v>
      </c>
      <c r="E3299" s="73">
        <v>2</v>
      </c>
      <c r="G3299" s="73">
        <v>1600</v>
      </c>
      <c r="H3299" s="73">
        <v>1947</v>
      </c>
      <c r="I3299" s="73">
        <v>7</v>
      </c>
      <c r="J3299" s="73">
        <v>20</v>
      </c>
      <c r="K3299" s="73">
        <v>1948</v>
      </c>
      <c r="L3299" s="73">
        <v>1</v>
      </c>
      <c r="N3299" s="73">
        <v>11</v>
      </c>
      <c r="O3299" s="73">
        <v>6</v>
      </c>
      <c r="P3299" s="73">
        <v>194</v>
      </c>
      <c r="R3299" s="73">
        <v>6</v>
      </c>
      <c r="S3299" s="73">
        <v>1</v>
      </c>
    </row>
    <row r="3300" spans="1:19">
      <c r="A3300" s="73">
        <v>3299</v>
      </c>
      <c r="B3300" s="73" t="s">
        <v>6370</v>
      </c>
      <c r="C3300" s="73" t="s">
        <v>6371</v>
      </c>
      <c r="E3300" s="73">
        <v>2</v>
      </c>
      <c r="F3300" s="73">
        <v>5000</v>
      </c>
      <c r="G3300" s="73">
        <v>45000</v>
      </c>
      <c r="H3300" s="73">
        <v>1947</v>
      </c>
      <c r="I3300" s="73">
        <v>3</v>
      </c>
      <c r="J3300" s="73">
        <v>29</v>
      </c>
      <c r="K3300" s="73">
        <v>1948</v>
      </c>
      <c r="L3300" s="73">
        <v>12</v>
      </c>
      <c r="M3300" s="73">
        <v>1</v>
      </c>
      <c r="N3300" s="73">
        <v>8</v>
      </c>
      <c r="O3300" s="73">
        <v>6</v>
      </c>
      <c r="P3300" s="73">
        <v>194</v>
      </c>
      <c r="Q3300" s="73">
        <v>602</v>
      </c>
      <c r="R3300" s="73">
        <v>21</v>
      </c>
      <c r="S3300" s="73">
        <v>1</v>
      </c>
    </row>
    <row r="3301" spans="1:19">
      <c r="A3301" s="73">
        <v>3300</v>
      </c>
      <c r="C3301" s="73" t="s">
        <v>6372</v>
      </c>
      <c r="E3301" s="73">
        <v>2</v>
      </c>
      <c r="H3301" s="73">
        <v>1948</v>
      </c>
      <c r="K3301" s="73">
        <v>1949</v>
      </c>
      <c r="N3301" s="73">
        <v>2</v>
      </c>
      <c r="O3301" s="73">
        <v>6</v>
      </c>
      <c r="P3301" s="73">
        <v>194</v>
      </c>
      <c r="S3301" s="73">
        <v>1</v>
      </c>
    </row>
    <row r="3302" spans="1:19">
      <c r="A3302" s="73">
        <v>3301</v>
      </c>
      <c r="B3302" s="73" t="s">
        <v>6373</v>
      </c>
      <c r="C3302" s="73" t="s">
        <v>6374</v>
      </c>
      <c r="E3302" s="73">
        <v>2</v>
      </c>
      <c r="G3302" s="73">
        <v>100</v>
      </c>
      <c r="H3302" s="73">
        <v>1948</v>
      </c>
      <c r="K3302" s="73">
        <v>1949</v>
      </c>
      <c r="N3302" s="73">
        <v>3</v>
      </c>
      <c r="O3302" s="73">
        <v>6</v>
      </c>
      <c r="P3302" s="73">
        <v>194</v>
      </c>
      <c r="S3302" s="73">
        <v>1</v>
      </c>
    </row>
    <row r="3303" spans="1:19">
      <c r="A3303" s="73">
        <v>3302</v>
      </c>
      <c r="C3303" s="73" t="s">
        <v>6375</v>
      </c>
      <c r="E3303" s="73">
        <v>4</v>
      </c>
      <c r="F3303" s="73">
        <v>1000</v>
      </c>
      <c r="G3303" s="73">
        <v>2000</v>
      </c>
      <c r="H3303" s="73">
        <v>1948</v>
      </c>
      <c r="I3303" s="73">
        <v>3</v>
      </c>
      <c r="J3303" s="73">
        <v>12</v>
      </c>
      <c r="K3303" s="73">
        <v>1948</v>
      </c>
      <c r="L3303" s="73">
        <v>4</v>
      </c>
      <c r="M3303" s="73">
        <v>17</v>
      </c>
      <c r="N3303" s="73">
        <v>1</v>
      </c>
      <c r="O3303" s="73">
        <v>6</v>
      </c>
      <c r="P3303" s="73">
        <v>194</v>
      </c>
      <c r="Q3303" s="73">
        <v>35</v>
      </c>
      <c r="R3303" s="73">
        <v>1</v>
      </c>
      <c r="S3303" s="73">
        <v>0</v>
      </c>
    </row>
    <row r="3304" spans="1:19">
      <c r="A3304" s="73">
        <v>3303</v>
      </c>
      <c r="C3304" s="73" t="s">
        <v>6376</v>
      </c>
      <c r="E3304" s="73">
        <v>3</v>
      </c>
      <c r="H3304" s="73">
        <v>1948</v>
      </c>
      <c r="I3304" s="73">
        <v>12</v>
      </c>
      <c r="J3304" s="73">
        <v>12</v>
      </c>
      <c r="K3304" s="73">
        <v>1949</v>
      </c>
      <c r="L3304" s="73">
        <v>2</v>
      </c>
      <c r="M3304" s="73">
        <v>21</v>
      </c>
      <c r="N3304" s="73">
        <v>1</v>
      </c>
      <c r="O3304" s="73">
        <v>6</v>
      </c>
      <c r="P3304" s="73">
        <v>194</v>
      </c>
      <c r="Q3304" s="73">
        <v>69</v>
      </c>
      <c r="R3304" s="73">
        <v>2</v>
      </c>
      <c r="S3304" s="73">
        <v>1</v>
      </c>
    </row>
    <row r="3305" spans="1:19">
      <c r="A3305" s="73">
        <v>3304</v>
      </c>
      <c r="C3305" s="73" t="s">
        <v>6377</v>
      </c>
      <c r="E3305" s="73">
        <v>2</v>
      </c>
      <c r="F3305" s="73">
        <v>4000</v>
      </c>
      <c r="G3305" s="73">
        <v>4000</v>
      </c>
      <c r="H3305" s="73">
        <v>1948</v>
      </c>
      <c r="I3305" s="73">
        <v>2</v>
      </c>
      <c r="J3305" s="73">
        <v>17</v>
      </c>
      <c r="K3305" s="73">
        <v>1948</v>
      </c>
      <c r="L3305" s="73">
        <v>3</v>
      </c>
      <c r="M3305" s="73">
        <v>20</v>
      </c>
      <c r="N3305" s="73">
        <v>5</v>
      </c>
      <c r="O3305" s="73">
        <v>6</v>
      </c>
      <c r="P3305" s="73">
        <v>194</v>
      </c>
      <c r="Q3305" s="73">
        <v>33</v>
      </c>
      <c r="R3305" s="73">
        <v>1</v>
      </c>
      <c r="S3305" s="73">
        <v>0</v>
      </c>
    </row>
    <row r="3306" spans="1:19">
      <c r="A3306" s="73">
        <v>3305</v>
      </c>
      <c r="C3306" s="73" t="s">
        <v>6378</v>
      </c>
      <c r="E3306" s="73">
        <v>2</v>
      </c>
      <c r="F3306" s="73">
        <v>1400</v>
      </c>
      <c r="G3306" s="73">
        <v>1400</v>
      </c>
      <c r="H3306" s="73">
        <v>1948</v>
      </c>
      <c r="I3306" s="73">
        <v>4</v>
      </c>
      <c r="J3306" s="73">
        <v>9</v>
      </c>
      <c r="K3306" s="73">
        <v>1948</v>
      </c>
      <c r="L3306" s="73">
        <v>4</v>
      </c>
      <c r="M3306" s="73">
        <v>12</v>
      </c>
      <c r="N3306" s="73">
        <v>2</v>
      </c>
      <c r="O3306" s="73">
        <v>6</v>
      </c>
      <c r="P3306" s="73">
        <v>194</v>
      </c>
      <c r="Q3306" s="73">
        <v>3</v>
      </c>
      <c r="R3306" s="73">
        <v>0</v>
      </c>
      <c r="S3306" s="73">
        <v>0</v>
      </c>
    </row>
    <row r="3307" spans="1:19">
      <c r="A3307" s="73">
        <v>3306</v>
      </c>
      <c r="B3307" s="73" t="s">
        <v>6379</v>
      </c>
      <c r="C3307" s="73" t="s">
        <v>6380</v>
      </c>
      <c r="E3307" s="73">
        <v>6</v>
      </c>
      <c r="F3307" s="73">
        <v>8000</v>
      </c>
      <c r="G3307" s="73">
        <v>8000</v>
      </c>
      <c r="H3307" s="73">
        <v>1948</v>
      </c>
      <c r="I3307" s="73">
        <v>5</v>
      </c>
      <c r="J3307" s="73">
        <v>14</v>
      </c>
      <c r="K3307" s="73">
        <v>1949</v>
      </c>
      <c r="L3307" s="73">
        <v>1</v>
      </c>
      <c r="M3307" s="73">
        <v>7</v>
      </c>
      <c r="N3307" s="73">
        <v>5</v>
      </c>
      <c r="O3307" s="73">
        <v>6</v>
      </c>
      <c r="P3307" s="73">
        <v>194</v>
      </c>
      <c r="Q3307" s="73">
        <v>233</v>
      </c>
      <c r="R3307" s="73">
        <v>8</v>
      </c>
      <c r="S3307" s="73">
        <v>1</v>
      </c>
    </row>
    <row r="3308" spans="1:19">
      <c r="A3308" s="73">
        <v>3307</v>
      </c>
      <c r="C3308" s="73" t="s">
        <v>6381</v>
      </c>
      <c r="E3308" s="73">
        <v>2</v>
      </c>
      <c r="H3308" s="73">
        <v>1948</v>
      </c>
      <c r="I3308" s="73">
        <v>5</v>
      </c>
      <c r="J3308" s="73">
        <v>15</v>
      </c>
      <c r="N3308" s="73">
        <v>5</v>
      </c>
      <c r="O3308" s="73">
        <v>6</v>
      </c>
      <c r="P3308" s="73">
        <v>194</v>
      </c>
    </row>
    <row r="3309" spans="1:19">
      <c r="A3309" s="73">
        <v>3308</v>
      </c>
      <c r="C3309" s="73" t="s">
        <v>6382</v>
      </c>
      <c r="E3309" s="73">
        <v>2</v>
      </c>
      <c r="H3309" s="73">
        <v>1948</v>
      </c>
      <c r="I3309" s="73">
        <v>2</v>
      </c>
      <c r="J3309" s="73">
        <v>19</v>
      </c>
      <c r="K3309" s="73">
        <v>1948</v>
      </c>
      <c r="L3309" s="73">
        <v>2</v>
      </c>
      <c r="M3309" s="73">
        <v>19</v>
      </c>
      <c r="N3309" s="73">
        <v>5</v>
      </c>
      <c r="O3309" s="73">
        <v>6</v>
      </c>
      <c r="P3309" s="73">
        <v>194</v>
      </c>
      <c r="Q3309" s="73">
        <v>0</v>
      </c>
      <c r="R3309" s="73">
        <v>0</v>
      </c>
      <c r="S3309" s="73">
        <v>0</v>
      </c>
    </row>
    <row r="3310" spans="1:19">
      <c r="A3310" s="73">
        <v>3309</v>
      </c>
      <c r="B3310" s="73" t="s">
        <v>6383</v>
      </c>
      <c r="C3310" s="73" t="s">
        <v>6384</v>
      </c>
      <c r="E3310" s="73">
        <v>2</v>
      </c>
      <c r="F3310" s="73">
        <v>2000</v>
      </c>
      <c r="G3310" s="73">
        <v>2000</v>
      </c>
      <c r="H3310" s="73">
        <v>1948</v>
      </c>
      <c r="I3310" s="73">
        <v>9</v>
      </c>
      <c r="J3310" s="73">
        <v>13</v>
      </c>
      <c r="K3310" s="73">
        <v>1948</v>
      </c>
      <c r="L3310" s="73">
        <v>9</v>
      </c>
      <c r="M3310" s="73">
        <v>17</v>
      </c>
      <c r="N3310" s="73">
        <v>10</v>
      </c>
      <c r="O3310" s="73">
        <v>6</v>
      </c>
      <c r="P3310" s="73">
        <v>194</v>
      </c>
      <c r="Q3310" s="73">
        <v>4</v>
      </c>
      <c r="R3310" s="73">
        <v>0</v>
      </c>
      <c r="S3310" s="73">
        <v>0</v>
      </c>
    </row>
    <row r="3311" spans="1:19">
      <c r="A3311" s="73">
        <v>3310</v>
      </c>
      <c r="C3311" s="73" t="s">
        <v>6385</v>
      </c>
      <c r="E3311" s="73">
        <v>2</v>
      </c>
      <c r="F3311" s="73">
        <v>8000</v>
      </c>
      <c r="G3311" s="73">
        <v>8000</v>
      </c>
      <c r="H3311" s="73">
        <v>1948</v>
      </c>
      <c r="I3311" s="73">
        <v>3</v>
      </c>
      <c r="K3311" s="73">
        <v>1954</v>
      </c>
      <c r="L3311" s="73">
        <v>6</v>
      </c>
      <c r="M3311" s="73">
        <v>1</v>
      </c>
      <c r="N3311" s="73">
        <v>11</v>
      </c>
      <c r="O3311" s="73">
        <v>6</v>
      </c>
      <c r="P3311" s="73">
        <v>194</v>
      </c>
      <c r="R3311" s="73">
        <v>75</v>
      </c>
      <c r="S3311" s="73">
        <v>6</v>
      </c>
    </row>
    <row r="3312" spans="1:19">
      <c r="A3312" s="73">
        <v>3311</v>
      </c>
      <c r="C3312" s="73" t="s">
        <v>6386</v>
      </c>
      <c r="E3312" s="73">
        <v>2</v>
      </c>
      <c r="H3312" s="73">
        <v>1948</v>
      </c>
      <c r="I3312" s="73">
        <v>8</v>
      </c>
      <c r="J3312" s="73">
        <v>9</v>
      </c>
      <c r="K3312" s="73">
        <v>1950</v>
      </c>
      <c r="L3312" s="73">
        <v>3</v>
      </c>
      <c r="M3312" s="73">
        <v>19</v>
      </c>
      <c r="N3312" s="73">
        <v>11</v>
      </c>
      <c r="O3312" s="73">
        <v>6</v>
      </c>
      <c r="P3312" s="73">
        <v>194</v>
      </c>
      <c r="Q3312" s="73">
        <v>580</v>
      </c>
      <c r="R3312" s="73">
        <v>19</v>
      </c>
      <c r="S3312" s="73">
        <v>2</v>
      </c>
    </row>
    <row r="3313" spans="1:19">
      <c r="A3313" s="73">
        <v>3312</v>
      </c>
      <c r="B3313" s="73" t="s">
        <v>6387</v>
      </c>
      <c r="C3313" s="73" t="s">
        <v>6388</v>
      </c>
      <c r="E3313" s="73">
        <v>2</v>
      </c>
      <c r="F3313" s="73">
        <v>9089</v>
      </c>
      <c r="G3313" s="73">
        <v>13000</v>
      </c>
      <c r="H3313" s="73">
        <v>1948</v>
      </c>
      <c r="I3313" s="73">
        <v>2</v>
      </c>
      <c r="K3313" s="73">
        <v>1960</v>
      </c>
      <c r="L3313" s="73">
        <v>7</v>
      </c>
      <c r="M3313" s="73">
        <v>31</v>
      </c>
      <c r="N3313" s="73">
        <v>11</v>
      </c>
      <c r="O3313" s="73">
        <v>6</v>
      </c>
      <c r="P3313" s="73">
        <v>194</v>
      </c>
      <c r="R3313" s="73">
        <v>149</v>
      </c>
      <c r="S3313" s="73">
        <v>12</v>
      </c>
    </row>
    <row r="3314" spans="1:19">
      <c r="A3314" s="73">
        <v>3313</v>
      </c>
      <c r="C3314" s="73" t="s">
        <v>6389</v>
      </c>
      <c r="E3314" s="73">
        <v>2</v>
      </c>
      <c r="H3314" s="73">
        <v>1948</v>
      </c>
      <c r="I3314" s="73">
        <v>9</v>
      </c>
      <c r="J3314" s="73">
        <v>18</v>
      </c>
      <c r="K3314" s="73">
        <v>1949</v>
      </c>
      <c r="L3314" s="73">
        <v>5</v>
      </c>
      <c r="M3314" s="73">
        <v>7</v>
      </c>
      <c r="N3314" s="73">
        <v>11</v>
      </c>
      <c r="O3314" s="73">
        <v>6</v>
      </c>
      <c r="P3314" s="73">
        <v>194</v>
      </c>
      <c r="Q3314" s="73">
        <v>229</v>
      </c>
      <c r="R3314" s="73">
        <v>8</v>
      </c>
      <c r="S3314" s="73">
        <v>1</v>
      </c>
    </row>
    <row r="3315" spans="1:19">
      <c r="A3315" s="73">
        <v>3314</v>
      </c>
      <c r="C3315" s="73" t="s">
        <v>6390</v>
      </c>
      <c r="E3315" s="73">
        <v>2</v>
      </c>
      <c r="G3315" s="73">
        <v>1100</v>
      </c>
      <c r="H3315" s="73">
        <v>1948</v>
      </c>
      <c r="I3315" s="73">
        <v>10</v>
      </c>
      <c r="J3315" s="73">
        <v>20</v>
      </c>
      <c r="K3315" s="73">
        <v>1948</v>
      </c>
      <c r="L3315" s="73">
        <v>11</v>
      </c>
      <c r="M3315" s="73">
        <v>3</v>
      </c>
      <c r="N3315" s="73">
        <v>12</v>
      </c>
      <c r="O3315" s="73">
        <v>6</v>
      </c>
      <c r="P3315" s="73">
        <v>194</v>
      </c>
      <c r="Q3315" s="73">
        <v>13</v>
      </c>
      <c r="R3315" s="73">
        <v>1</v>
      </c>
      <c r="S3315" s="73">
        <v>0</v>
      </c>
    </row>
    <row r="3316" spans="1:19">
      <c r="A3316" s="73">
        <v>3315</v>
      </c>
      <c r="B3316" s="73" t="s">
        <v>6391</v>
      </c>
      <c r="C3316" s="73" t="s">
        <v>6392</v>
      </c>
      <c r="E3316" s="73">
        <v>2</v>
      </c>
      <c r="F3316" s="73">
        <v>100000</v>
      </c>
      <c r="G3316" s="73">
        <v>300000</v>
      </c>
      <c r="H3316" s="73">
        <v>1949</v>
      </c>
      <c r="I3316" s="73">
        <v>4</v>
      </c>
      <c r="J3316" s="73">
        <v>9</v>
      </c>
      <c r="K3316" s="73">
        <v>1962</v>
      </c>
      <c r="L3316" s="73">
        <v>12</v>
      </c>
      <c r="M3316" s="73">
        <v>31</v>
      </c>
      <c r="N3316" s="73">
        <v>2</v>
      </c>
      <c r="O3316" s="73">
        <v>6</v>
      </c>
      <c r="P3316" s="73">
        <v>194</v>
      </c>
      <c r="Q3316" s="73">
        <v>4942</v>
      </c>
      <c r="R3316" s="73">
        <v>164</v>
      </c>
      <c r="S3316" s="73">
        <v>13</v>
      </c>
    </row>
    <row r="3317" spans="1:19">
      <c r="A3317" s="73">
        <v>3316</v>
      </c>
      <c r="C3317" s="73" t="s">
        <v>6393</v>
      </c>
      <c r="E3317" s="73">
        <v>2</v>
      </c>
      <c r="H3317" s="73">
        <v>1949</v>
      </c>
      <c r="K3317" s="73">
        <v>1950</v>
      </c>
      <c r="N3317" s="73">
        <v>5</v>
      </c>
      <c r="O3317" s="73">
        <v>6</v>
      </c>
      <c r="P3317" s="73">
        <v>194</v>
      </c>
      <c r="S3317" s="73">
        <v>1</v>
      </c>
    </row>
    <row r="3318" spans="1:19">
      <c r="A3318" s="73">
        <v>3317</v>
      </c>
      <c r="C3318" s="73" t="s">
        <v>6394</v>
      </c>
      <c r="E3318" s="73">
        <v>2</v>
      </c>
      <c r="G3318" s="73">
        <v>1100</v>
      </c>
      <c r="H3318" s="73">
        <v>1949</v>
      </c>
      <c r="I3318" s="73">
        <v>5</v>
      </c>
      <c r="J3318" s="73">
        <v>8</v>
      </c>
      <c r="K3318" s="73">
        <v>1949</v>
      </c>
      <c r="L3318" s="73">
        <v>5</v>
      </c>
      <c r="N3318" s="73">
        <v>6</v>
      </c>
      <c r="O3318" s="73">
        <v>6</v>
      </c>
      <c r="P3318" s="73">
        <v>194</v>
      </c>
      <c r="R3318" s="73">
        <v>0</v>
      </c>
      <c r="S3318" s="73">
        <v>0</v>
      </c>
    </row>
    <row r="3319" spans="1:19">
      <c r="A3319" s="73">
        <v>3318</v>
      </c>
      <c r="C3319" s="73" t="s">
        <v>6395</v>
      </c>
      <c r="E3319" s="73">
        <v>2</v>
      </c>
      <c r="H3319" s="73">
        <v>1949</v>
      </c>
      <c r="I3319" s="73">
        <v>1</v>
      </c>
      <c r="K3319" s="73">
        <v>1949</v>
      </c>
      <c r="L3319" s="73">
        <v>1</v>
      </c>
      <c r="N3319" s="73">
        <v>8</v>
      </c>
      <c r="O3319" s="73">
        <v>6</v>
      </c>
      <c r="P3319" s="73">
        <v>194</v>
      </c>
      <c r="R3319" s="73">
        <v>0</v>
      </c>
      <c r="S3319" s="73">
        <v>0</v>
      </c>
    </row>
    <row r="3320" spans="1:19">
      <c r="A3320" s="73">
        <v>3319</v>
      </c>
      <c r="C3320" s="73" t="s">
        <v>6396</v>
      </c>
      <c r="E3320" s="73">
        <v>3</v>
      </c>
      <c r="H3320" s="73">
        <v>1950</v>
      </c>
      <c r="K3320" s="73">
        <v>1963</v>
      </c>
      <c r="N3320" s="73">
        <v>5</v>
      </c>
      <c r="O3320" s="73">
        <v>6</v>
      </c>
      <c r="P3320" s="73">
        <v>195</v>
      </c>
      <c r="S3320" s="73">
        <v>13</v>
      </c>
    </row>
    <row r="3321" spans="1:19">
      <c r="A3321" s="73">
        <v>3320</v>
      </c>
      <c r="B3321" s="73" t="s">
        <v>6397</v>
      </c>
      <c r="C3321" s="73" t="s">
        <v>6398</v>
      </c>
      <c r="E3321" s="73">
        <v>4</v>
      </c>
      <c r="F3321" s="73">
        <v>1500000</v>
      </c>
      <c r="G3321" s="73">
        <v>1500000</v>
      </c>
      <c r="H3321" s="73">
        <v>1950</v>
      </c>
      <c r="I3321" s="73">
        <v>6</v>
      </c>
      <c r="J3321" s="73">
        <v>25</v>
      </c>
      <c r="K3321" s="73">
        <v>1953</v>
      </c>
      <c r="L3321" s="73">
        <v>7</v>
      </c>
      <c r="M3321" s="73">
        <v>27</v>
      </c>
      <c r="N3321" s="73">
        <v>12</v>
      </c>
      <c r="O3321" s="73">
        <v>6</v>
      </c>
      <c r="P3321" s="73">
        <v>195</v>
      </c>
      <c r="Q3321" s="73">
        <v>1112</v>
      </c>
      <c r="R3321" s="73">
        <v>37</v>
      </c>
      <c r="S3321" s="73">
        <v>3</v>
      </c>
    </row>
    <row r="3322" spans="1:19">
      <c r="A3322" s="73">
        <v>3321</v>
      </c>
      <c r="B3322" s="73" t="s">
        <v>6399</v>
      </c>
      <c r="C3322" s="73" t="s">
        <v>6400</v>
      </c>
      <c r="E3322" s="73">
        <v>2</v>
      </c>
      <c r="G3322" s="73">
        <v>1900000</v>
      </c>
      <c r="H3322" s="73">
        <v>1950</v>
      </c>
      <c r="K3322" s="73">
        <v>1951</v>
      </c>
      <c r="N3322" s="73">
        <v>12</v>
      </c>
      <c r="O3322" s="73">
        <v>6</v>
      </c>
      <c r="P3322" s="73">
        <v>195</v>
      </c>
      <c r="S3322" s="73">
        <v>1</v>
      </c>
    </row>
    <row r="3323" spans="1:19">
      <c r="A3323" s="73">
        <v>3322</v>
      </c>
      <c r="B3323" s="73" t="s">
        <v>6401</v>
      </c>
      <c r="C3323" s="73" t="s">
        <v>6402</v>
      </c>
      <c r="E3323" s="73">
        <v>2</v>
      </c>
      <c r="F3323" s="73">
        <v>1000</v>
      </c>
      <c r="G3323" s="73">
        <v>2000</v>
      </c>
      <c r="H3323" s="73">
        <v>1950</v>
      </c>
      <c r="I3323" s="73">
        <v>10</v>
      </c>
      <c r="K3323" s="73">
        <v>1951</v>
      </c>
      <c r="L3323" s="73">
        <v>5</v>
      </c>
      <c r="M3323" s="73">
        <v>23</v>
      </c>
      <c r="N3323" s="73">
        <v>12</v>
      </c>
      <c r="O3323" s="73">
        <v>6</v>
      </c>
      <c r="P3323" s="73">
        <v>195</v>
      </c>
      <c r="R3323" s="73">
        <v>7</v>
      </c>
      <c r="S3323" s="73">
        <v>1</v>
      </c>
    </row>
    <row r="3324" spans="1:19">
      <c r="A3324" s="73">
        <v>3323</v>
      </c>
      <c r="C3324" s="73" t="s">
        <v>6403</v>
      </c>
      <c r="E3324" s="73">
        <v>2</v>
      </c>
      <c r="H3324" s="73">
        <v>1950</v>
      </c>
      <c r="I3324" s="73">
        <v>11</v>
      </c>
      <c r="K3324" s="73">
        <v>1954</v>
      </c>
      <c r="N3324" s="73">
        <v>11</v>
      </c>
      <c r="O3324" s="73">
        <v>6</v>
      </c>
      <c r="P3324" s="73">
        <v>195</v>
      </c>
      <c r="S3324" s="73">
        <v>4</v>
      </c>
    </row>
    <row r="3325" spans="1:19">
      <c r="A3325" s="73">
        <v>3324</v>
      </c>
      <c r="C3325" s="73" t="s">
        <v>6404</v>
      </c>
      <c r="E3325" s="73">
        <v>2</v>
      </c>
      <c r="F3325" s="73">
        <v>5000</v>
      </c>
      <c r="G3325" s="73">
        <v>5000</v>
      </c>
      <c r="H3325" s="73">
        <v>1950</v>
      </c>
      <c r="I3325" s="73">
        <v>5</v>
      </c>
      <c r="J3325" s="73">
        <v>31</v>
      </c>
      <c r="K3325" s="73">
        <v>1950</v>
      </c>
      <c r="L3325" s="73">
        <v>11</v>
      </c>
      <c r="M3325" s="73">
        <v>3</v>
      </c>
      <c r="N3325" s="73">
        <v>11</v>
      </c>
      <c r="O3325" s="73">
        <v>6</v>
      </c>
      <c r="P3325" s="73">
        <v>195</v>
      </c>
      <c r="Q3325" s="73">
        <v>152</v>
      </c>
      <c r="R3325" s="73">
        <v>6</v>
      </c>
      <c r="S3325" s="73">
        <v>0</v>
      </c>
    </row>
    <row r="3326" spans="1:19">
      <c r="A3326" s="73">
        <v>3325</v>
      </c>
      <c r="C3326" s="73" t="s">
        <v>6405</v>
      </c>
      <c r="E3326" s="73">
        <v>2</v>
      </c>
      <c r="F3326" s="73">
        <v>9000</v>
      </c>
      <c r="G3326" s="73">
        <v>9000</v>
      </c>
      <c r="H3326" s="73">
        <v>1950</v>
      </c>
      <c r="I3326" s="73">
        <v>9</v>
      </c>
      <c r="J3326" s="73">
        <v>1</v>
      </c>
      <c r="K3326" s="73">
        <v>1952</v>
      </c>
      <c r="L3326" s="73">
        <v>7</v>
      </c>
      <c r="M3326" s="73">
        <v>1</v>
      </c>
      <c r="N3326" s="73">
        <v>11</v>
      </c>
      <c r="O3326" s="73">
        <v>6</v>
      </c>
      <c r="P3326" s="73">
        <v>195</v>
      </c>
      <c r="Q3326" s="73">
        <v>660</v>
      </c>
      <c r="R3326" s="73">
        <v>22</v>
      </c>
      <c r="S3326" s="73">
        <v>2</v>
      </c>
    </row>
    <row r="3327" spans="1:19">
      <c r="A3327" s="73">
        <v>3326</v>
      </c>
      <c r="C3327" s="73" t="s">
        <v>6406</v>
      </c>
      <c r="E3327" s="73">
        <v>2</v>
      </c>
      <c r="H3327" s="73">
        <v>1951</v>
      </c>
      <c r="I3327" s="73">
        <v>10</v>
      </c>
      <c r="K3327" s="73">
        <v>1952</v>
      </c>
      <c r="L3327" s="73">
        <v>1</v>
      </c>
      <c r="N3327" s="73">
        <v>6</v>
      </c>
      <c r="O3327" s="73">
        <v>6</v>
      </c>
      <c r="P3327" s="73">
        <v>195</v>
      </c>
      <c r="R3327" s="73">
        <v>3</v>
      </c>
      <c r="S3327" s="73">
        <v>1</v>
      </c>
    </row>
    <row r="3328" spans="1:19">
      <c r="A3328" s="73">
        <v>3327</v>
      </c>
      <c r="C3328" s="73" t="s">
        <v>6407</v>
      </c>
      <c r="E3328" s="73">
        <v>2</v>
      </c>
      <c r="H3328" s="73">
        <v>1951</v>
      </c>
      <c r="I3328" s="73">
        <v>4</v>
      </c>
      <c r="J3328" s="73">
        <v>29</v>
      </c>
      <c r="K3328" s="73">
        <v>1953</v>
      </c>
      <c r="L3328" s="73">
        <v>8</v>
      </c>
      <c r="M3328" s="73">
        <v>19</v>
      </c>
      <c r="N3328" s="73">
        <v>5</v>
      </c>
      <c r="O3328" s="73">
        <v>6</v>
      </c>
      <c r="P3328" s="73">
        <v>195</v>
      </c>
      <c r="Q3328" s="73">
        <v>830</v>
      </c>
      <c r="R3328" s="73">
        <v>28</v>
      </c>
      <c r="S3328" s="73">
        <v>2</v>
      </c>
    </row>
    <row r="3329" spans="1:19">
      <c r="A3329" s="73">
        <v>3328</v>
      </c>
      <c r="C3329" s="73" t="s">
        <v>6408</v>
      </c>
      <c r="E3329" s="73">
        <v>2</v>
      </c>
      <c r="H3329" s="73">
        <v>1951</v>
      </c>
      <c r="I3329" s="73">
        <v>6</v>
      </c>
      <c r="J3329" s="73">
        <v>29</v>
      </c>
      <c r="K3329" s="73">
        <v>1951</v>
      </c>
      <c r="L3329" s="73">
        <v>7</v>
      </c>
      <c r="M3329" s="73">
        <v>1</v>
      </c>
      <c r="N3329" s="73">
        <v>11</v>
      </c>
      <c r="O3329" s="73">
        <v>6</v>
      </c>
      <c r="P3329" s="73">
        <v>195</v>
      </c>
      <c r="Q3329" s="73">
        <v>2</v>
      </c>
      <c r="R3329" s="73">
        <v>1</v>
      </c>
      <c r="S3329" s="73">
        <v>0</v>
      </c>
    </row>
    <row r="3330" spans="1:19">
      <c r="A3330" s="73">
        <v>3329</v>
      </c>
      <c r="B3330" s="73" t="s">
        <v>6409</v>
      </c>
      <c r="C3330" s="73" t="s">
        <v>6410</v>
      </c>
      <c r="E3330" s="73">
        <v>2</v>
      </c>
      <c r="F3330" s="73">
        <v>11000</v>
      </c>
      <c r="G3330" s="73">
        <v>45000</v>
      </c>
      <c r="H3330" s="73">
        <v>1952</v>
      </c>
      <c r="I3330" s="73">
        <v>8</v>
      </c>
      <c r="K3330" s="73">
        <v>1956</v>
      </c>
      <c r="L3330" s="73">
        <v>7</v>
      </c>
      <c r="N3330" s="73">
        <v>8</v>
      </c>
      <c r="O3330" s="73">
        <v>6</v>
      </c>
      <c r="P3330" s="73">
        <v>195</v>
      </c>
      <c r="R3330" s="73">
        <v>47</v>
      </c>
      <c r="S3330" s="73">
        <v>4</v>
      </c>
    </row>
    <row r="3331" spans="1:19">
      <c r="A3331" s="73">
        <v>3330</v>
      </c>
      <c r="B3331" s="73" t="s">
        <v>6411</v>
      </c>
      <c r="C3331" s="73" t="s">
        <v>6412</v>
      </c>
      <c r="E3331" s="73">
        <v>2</v>
      </c>
      <c r="F3331" s="73">
        <v>3000</v>
      </c>
      <c r="G3331" s="73">
        <v>3000</v>
      </c>
      <c r="H3331" s="73">
        <v>1952</v>
      </c>
      <c r="I3331" s="73">
        <v>3</v>
      </c>
      <c r="K3331" s="73">
        <v>1954</v>
      </c>
      <c r="N3331" s="73">
        <v>6</v>
      </c>
      <c r="O3331" s="73">
        <v>6</v>
      </c>
      <c r="P3331" s="73">
        <v>195</v>
      </c>
      <c r="S3331" s="73">
        <v>2</v>
      </c>
    </row>
    <row r="3332" spans="1:19">
      <c r="A3332" s="73">
        <v>3331</v>
      </c>
      <c r="C3332" s="73" t="s">
        <v>6413</v>
      </c>
      <c r="E3332" s="73">
        <v>2</v>
      </c>
      <c r="H3332" s="73">
        <v>1952</v>
      </c>
      <c r="I3332" s="73">
        <v>11</v>
      </c>
      <c r="K3332" s="73">
        <v>1952</v>
      </c>
      <c r="L3332" s="73">
        <v>11</v>
      </c>
      <c r="N3332" s="73">
        <v>8</v>
      </c>
      <c r="O3332" s="73">
        <v>6</v>
      </c>
      <c r="P3332" s="73">
        <v>195</v>
      </c>
      <c r="R3332" s="73">
        <v>0</v>
      </c>
      <c r="S3332" s="73">
        <v>0</v>
      </c>
    </row>
    <row r="3333" spans="1:19">
      <c r="A3333" s="73">
        <v>3332</v>
      </c>
      <c r="C3333" s="73" t="s">
        <v>6414</v>
      </c>
      <c r="E3333" s="73">
        <v>2</v>
      </c>
      <c r="G3333" s="73">
        <v>500</v>
      </c>
      <c r="H3333" s="73">
        <v>1952</v>
      </c>
      <c r="I3333" s="73">
        <v>7</v>
      </c>
      <c r="J3333" s="73">
        <v>22</v>
      </c>
      <c r="K3333" s="73">
        <v>1952</v>
      </c>
      <c r="L3333" s="73">
        <v>7</v>
      </c>
      <c r="M3333" s="73">
        <v>26</v>
      </c>
      <c r="N3333" s="73">
        <v>6</v>
      </c>
      <c r="O3333" s="73">
        <v>6</v>
      </c>
      <c r="P3333" s="73">
        <v>195</v>
      </c>
      <c r="Q3333" s="73">
        <v>4</v>
      </c>
      <c r="R3333" s="73">
        <v>0</v>
      </c>
      <c r="S3333" s="73">
        <v>0</v>
      </c>
    </row>
    <row r="3334" spans="1:19">
      <c r="A3334" s="73">
        <v>3333</v>
      </c>
      <c r="C3334" s="73" t="s">
        <v>6415</v>
      </c>
      <c r="E3334" s="73">
        <v>2</v>
      </c>
      <c r="F3334" s="73">
        <v>1500</v>
      </c>
      <c r="G3334" s="73">
        <v>2000</v>
      </c>
      <c r="H3334" s="73">
        <v>1952</v>
      </c>
      <c r="I3334" s="73">
        <v>4</v>
      </c>
      <c r="J3334" s="73">
        <v>9</v>
      </c>
      <c r="K3334" s="73">
        <v>1952</v>
      </c>
      <c r="L3334" s="73">
        <v>4</v>
      </c>
      <c r="M3334" s="73">
        <v>12</v>
      </c>
      <c r="N3334" s="73">
        <v>2</v>
      </c>
      <c r="O3334" s="73">
        <v>6</v>
      </c>
      <c r="P3334" s="73">
        <v>195</v>
      </c>
      <c r="Q3334" s="73">
        <v>3</v>
      </c>
      <c r="R3334" s="73">
        <v>0</v>
      </c>
      <c r="S3334" s="73">
        <v>0</v>
      </c>
    </row>
    <row r="3335" spans="1:19">
      <c r="A3335" s="73">
        <v>3334</v>
      </c>
      <c r="C3335" s="73" t="s">
        <v>6416</v>
      </c>
      <c r="E3335" s="73">
        <v>2</v>
      </c>
      <c r="H3335" s="73">
        <v>1953</v>
      </c>
      <c r="I3335" s="73">
        <v>12</v>
      </c>
      <c r="K3335" s="73">
        <v>1954</v>
      </c>
      <c r="L3335" s="73">
        <v>2</v>
      </c>
      <c r="N3335" s="73">
        <v>5</v>
      </c>
      <c r="O3335" s="73">
        <v>6</v>
      </c>
      <c r="P3335" s="73">
        <v>195</v>
      </c>
      <c r="R3335" s="73">
        <v>2</v>
      </c>
      <c r="S3335" s="73">
        <v>1</v>
      </c>
    </row>
    <row r="3336" spans="1:19">
      <c r="A3336" s="73">
        <v>3335</v>
      </c>
      <c r="C3336" s="73" t="s">
        <v>6417</v>
      </c>
      <c r="E3336" s="73">
        <v>2</v>
      </c>
      <c r="H3336" s="73">
        <v>1953</v>
      </c>
      <c r="I3336" s="73">
        <v>10</v>
      </c>
      <c r="K3336" s="73">
        <v>1953</v>
      </c>
      <c r="L3336" s="73">
        <v>10</v>
      </c>
      <c r="N3336" s="73">
        <v>5</v>
      </c>
      <c r="O3336" s="73">
        <v>6</v>
      </c>
      <c r="P3336" s="73">
        <v>195</v>
      </c>
      <c r="R3336" s="73">
        <v>0</v>
      </c>
      <c r="S3336" s="73">
        <v>0</v>
      </c>
    </row>
    <row r="3337" spans="1:19">
      <c r="A3337" s="73">
        <v>3336</v>
      </c>
      <c r="C3337" s="73" t="s">
        <v>6418</v>
      </c>
      <c r="E3337" s="73">
        <v>2</v>
      </c>
      <c r="F3337" s="73">
        <v>1000</v>
      </c>
      <c r="G3337" s="73">
        <v>1000</v>
      </c>
      <c r="H3337" s="73">
        <v>1953</v>
      </c>
      <c r="I3337" s="73">
        <v>9</v>
      </c>
      <c r="J3337" s="73">
        <v>20</v>
      </c>
      <c r="K3337" s="73">
        <v>1959</v>
      </c>
      <c r="N3337" s="73">
        <v>11</v>
      </c>
      <c r="O3337" s="73">
        <v>6</v>
      </c>
      <c r="P3337" s="73">
        <v>195</v>
      </c>
      <c r="S3337" s="73">
        <v>6</v>
      </c>
    </row>
    <row r="3338" spans="1:19">
      <c r="A3338" s="73">
        <v>3337</v>
      </c>
      <c r="B3338" s="73" t="s">
        <v>6419</v>
      </c>
      <c r="C3338" s="73" t="s">
        <v>6420</v>
      </c>
      <c r="E3338" s="73">
        <v>2</v>
      </c>
      <c r="F3338" s="73">
        <v>3000</v>
      </c>
      <c r="G3338" s="73">
        <v>3000</v>
      </c>
      <c r="H3338" s="73">
        <v>1953</v>
      </c>
      <c r="I3338" s="73">
        <v>8</v>
      </c>
      <c r="J3338" s="73">
        <v>15</v>
      </c>
      <c r="K3338" s="73">
        <v>1956</v>
      </c>
      <c r="L3338" s="73">
        <v>4</v>
      </c>
      <c r="N3338" s="73">
        <v>6</v>
      </c>
      <c r="O3338" s="73">
        <v>6</v>
      </c>
      <c r="P3338" s="73">
        <v>195</v>
      </c>
      <c r="R3338" s="73">
        <v>32</v>
      </c>
      <c r="S3338" s="73">
        <v>3</v>
      </c>
    </row>
    <row r="3339" spans="1:19">
      <c r="A3339" s="73">
        <v>3338</v>
      </c>
      <c r="B3339" s="73" t="s">
        <v>6421</v>
      </c>
      <c r="C3339" s="73" t="s">
        <v>6422</v>
      </c>
      <c r="E3339" s="73">
        <v>2</v>
      </c>
      <c r="G3339" s="73">
        <v>15000</v>
      </c>
      <c r="H3339" s="73">
        <v>1953</v>
      </c>
      <c r="K3339" s="73">
        <v>1954</v>
      </c>
      <c r="N3339" s="73">
        <v>11</v>
      </c>
      <c r="O3339" s="73">
        <v>6</v>
      </c>
      <c r="P3339" s="73">
        <v>195</v>
      </c>
      <c r="S3339" s="73">
        <v>1</v>
      </c>
    </row>
    <row r="3340" spans="1:19">
      <c r="A3340" s="73">
        <v>3339</v>
      </c>
      <c r="B3340" s="73" t="s">
        <v>6423</v>
      </c>
      <c r="C3340" s="73" t="s">
        <v>6424</v>
      </c>
      <c r="E3340" s="73">
        <v>2</v>
      </c>
      <c r="F3340" s="73">
        <v>100000</v>
      </c>
      <c r="G3340" s="73">
        <v>250000</v>
      </c>
      <c r="H3340" s="73">
        <v>1954</v>
      </c>
      <c r="I3340" s="73">
        <v>11</v>
      </c>
      <c r="J3340" s="73">
        <v>1</v>
      </c>
      <c r="K3340" s="73">
        <v>1962</v>
      </c>
      <c r="L3340" s="73">
        <v>3</v>
      </c>
      <c r="M3340" s="73">
        <v>18</v>
      </c>
      <c r="N3340" s="73">
        <v>6</v>
      </c>
      <c r="O3340" s="73">
        <v>6</v>
      </c>
      <c r="P3340" s="73">
        <v>195</v>
      </c>
      <c r="Q3340" s="73">
        <v>2657</v>
      </c>
      <c r="R3340" s="73">
        <v>88</v>
      </c>
      <c r="S3340" s="73">
        <v>8</v>
      </c>
    </row>
    <row r="3341" spans="1:19">
      <c r="A3341" s="73">
        <v>3340</v>
      </c>
      <c r="C3341" s="73" t="s">
        <v>6425</v>
      </c>
      <c r="E3341" s="73">
        <v>2</v>
      </c>
      <c r="H3341" s="73">
        <v>1954</v>
      </c>
      <c r="I3341" s="73">
        <v>5</v>
      </c>
      <c r="K3341" s="73">
        <v>1954</v>
      </c>
      <c r="L3341" s="73">
        <v>5</v>
      </c>
      <c r="N3341" s="73">
        <v>5</v>
      </c>
      <c r="O3341" s="73">
        <v>6</v>
      </c>
      <c r="P3341" s="73">
        <v>195</v>
      </c>
      <c r="R3341" s="73">
        <v>0</v>
      </c>
      <c r="S3341" s="73">
        <v>0</v>
      </c>
    </row>
    <row r="3342" spans="1:19">
      <c r="A3342" s="73">
        <v>3341</v>
      </c>
      <c r="C3342" s="73" t="s">
        <v>6426</v>
      </c>
      <c r="E3342" s="73">
        <v>2</v>
      </c>
      <c r="G3342" s="73">
        <v>1000</v>
      </c>
      <c r="H3342" s="73">
        <v>1954</v>
      </c>
      <c r="I3342" s="73">
        <v>9</v>
      </c>
      <c r="J3342" s="73">
        <v>3</v>
      </c>
      <c r="K3342" s="73">
        <v>1958</v>
      </c>
      <c r="L3342" s="73">
        <v>8</v>
      </c>
      <c r="M3342" s="73">
        <v>23</v>
      </c>
      <c r="N3342" s="73">
        <v>12</v>
      </c>
      <c r="O3342" s="73">
        <v>6</v>
      </c>
      <c r="P3342" s="73">
        <v>195</v>
      </c>
      <c r="Q3342" s="73">
        <v>1430</v>
      </c>
      <c r="R3342" s="73">
        <v>47</v>
      </c>
      <c r="S3342" s="73">
        <v>4</v>
      </c>
    </row>
    <row r="3343" spans="1:19">
      <c r="A3343" s="73">
        <v>3342</v>
      </c>
      <c r="C3343" s="73" t="s">
        <v>6427</v>
      </c>
      <c r="E3343" s="73">
        <v>2</v>
      </c>
      <c r="G3343" s="73">
        <v>40000</v>
      </c>
      <c r="H3343" s="73">
        <v>1954</v>
      </c>
      <c r="I3343" s="73">
        <v>4</v>
      </c>
      <c r="K3343" s="73">
        <v>1954</v>
      </c>
      <c r="L3343" s="73">
        <v>8</v>
      </c>
      <c r="N3343" s="73">
        <v>12</v>
      </c>
      <c r="O3343" s="73">
        <v>6</v>
      </c>
      <c r="P3343" s="73">
        <v>195</v>
      </c>
      <c r="R3343" s="73">
        <v>4</v>
      </c>
      <c r="S3343" s="73">
        <v>0</v>
      </c>
    </row>
    <row r="3344" spans="1:19">
      <c r="A3344" s="73">
        <v>3343</v>
      </c>
      <c r="C3344" s="73" t="s">
        <v>6428</v>
      </c>
      <c r="E3344" s="73">
        <v>5</v>
      </c>
      <c r="F3344" s="73">
        <v>1000</v>
      </c>
      <c r="G3344" s="73">
        <v>1000</v>
      </c>
      <c r="H3344" s="73">
        <v>1954</v>
      </c>
      <c r="I3344" s="73">
        <v>6</v>
      </c>
      <c r="J3344" s="73">
        <v>18</v>
      </c>
      <c r="K3344" s="73">
        <v>1954</v>
      </c>
      <c r="L3344" s="73">
        <v>6</v>
      </c>
      <c r="M3344" s="73">
        <v>29</v>
      </c>
      <c r="N3344" s="73">
        <v>1</v>
      </c>
      <c r="O3344" s="73">
        <v>6</v>
      </c>
      <c r="P3344" s="73">
        <v>195</v>
      </c>
      <c r="Q3344" s="73">
        <v>11</v>
      </c>
      <c r="R3344" s="73">
        <v>0</v>
      </c>
      <c r="S3344" s="73">
        <v>0</v>
      </c>
    </row>
    <row r="3345" spans="1:19">
      <c r="A3345" s="73">
        <v>3344</v>
      </c>
      <c r="C3345" s="73" t="s">
        <v>6429</v>
      </c>
      <c r="E3345" s="73">
        <v>2</v>
      </c>
      <c r="F3345" s="73">
        <v>3000</v>
      </c>
      <c r="G3345" s="73">
        <v>4000</v>
      </c>
      <c r="H3345" s="73">
        <v>1955</v>
      </c>
      <c r="I3345" s="73">
        <v>6</v>
      </c>
      <c r="J3345" s="73">
        <v>15</v>
      </c>
      <c r="K3345" s="73">
        <v>1955</v>
      </c>
      <c r="L3345" s="73">
        <v>9</v>
      </c>
      <c r="M3345" s="73">
        <v>19</v>
      </c>
      <c r="N3345" s="73">
        <v>2</v>
      </c>
      <c r="O3345" s="73">
        <v>6</v>
      </c>
      <c r="P3345" s="73">
        <v>195</v>
      </c>
      <c r="Q3345" s="73">
        <v>94</v>
      </c>
      <c r="R3345" s="73">
        <v>3</v>
      </c>
      <c r="S3345" s="73">
        <v>0</v>
      </c>
    </row>
    <row r="3346" spans="1:19">
      <c r="A3346" s="73">
        <v>3345</v>
      </c>
      <c r="C3346" s="73" t="s">
        <v>6430</v>
      </c>
      <c r="E3346" s="73">
        <v>3</v>
      </c>
      <c r="H3346" s="73">
        <v>1955</v>
      </c>
      <c r="I3346" s="73">
        <v>1</v>
      </c>
      <c r="J3346" s="73">
        <v>11</v>
      </c>
      <c r="K3346" s="73">
        <v>1955</v>
      </c>
      <c r="L3346" s="73">
        <v>1</v>
      </c>
      <c r="M3346" s="73">
        <v>21</v>
      </c>
      <c r="N3346" s="73">
        <v>1</v>
      </c>
      <c r="O3346" s="73">
        <v>6</v>
      </c>
      <c r="P3346" s="73">
        <v>195</v>
      </c>
      <c r="Q3346" s="73">
        <v>10</v>
      </c>
      <c r="R3346" s="73">
        <v>0</v>
      </c>
      <c r="S3346" s="73">
        <v>0</v>
      </c>
    </row>
    <row r="3347" spans="1:19">
      <c r="A3347" s="73">
        <v>3346</v>
      </c>
      <c r="C3347" s="73" t="s">
        <v>6431</v>
      </c>
      <c r="E3347" s="73">
        <v>2</v>
      </c>
      <c r="G3347" s="73">
        <v>700000</v>
      </c>
      <c r="H3347" s="73">
        <v>1955</v>
      </c>
      <c r="I3347" s="73">
        <v>12</v>
      </c>
      <c r="K3347" s="73">
        <v>1972</v>
      </c>
      <c r="L3347" s="73">
        <v>3</v>
      </c>
      <c r="M3347" s="73">
        <v>27</v>
      </c>
      <c r="N3347" s="73">
        <v>6</v>
      </c>
      <c r="O3347" s="73">
        <v>6</v>
      </c>
      <c r="P3347" s="73">
        <v>195</v>
      </c>
      <c r="R3347" s="73">
        <v>195</v>
      </c>
      <c r="S3347" s="73">
        <v>17</v>
      </c>
    </row>
    <row r="3348" spans="1:19">
      <c r="A3348" s="73">
        <v>3347</v>
      </c>
      <c r="B3348" s="73" t="s">
        <v>6432</v>
      </c>
      <c r="C3348" s="73" t="s">
        <v>6433</v>
      </c>
      <c r="E3348" s="73">
        <v>2</v>
      </c>
      <c r="G3348" s="73">
        <v>3200</v>
      </c>
      <c r="H3348" s="73">
        <v>1955</v>
      </c>
      <c r="I3348" s="73">
        <v>3</v>
      </c>
      <c r="K3348" s="73">
        <v>1964</v>
      </c>
      <c r="L3348" s="73">
        <v>9</v>
      </c>
      <c r="M3348" s="73">
        <v>6</v>
      </c>
      <c r="N3348" s="73">
        <v>10</v>
      </c>
      <c r="O3348" s="73">
        <v>6</v>
      </c>
      <c r="P3348" s="73">
        <v>195</v>
      </c>
      <c r="R3348" s="73">
        <v>114</v>
      </c>
      <c r="S3348" s="73">
        <v>9</v>
      </c>
    </row>
    <row r="3349" spans="1:19">
      <c r="A3349" s="73">
        <v>3348</v>
      </c>
      <c r="C3349" s="73" t="s">
        <v>6434</v>
      </c>
      <c r="E3349" s="73">
        <v>2</v>
      </c>
      <c r="H3349" s="73">
        <v>1955</v>
      </c>
      <c r="I3349" s="73">
        <v>4</v>
      </c>
      <c r="K3349" s="73">
        <v>1955</v>
      </c>
      <c r="L3349" s="73">
        <v>6</v>
      </c>
      <c r="N3349" s="73">
        <v>10</v>
      </c>
      <c r="O3349" s="73">
        <v>6</v>
      </c>
      <c r="P3349" s="73">
        <v>195</v>
      </c>
      <c r="R3349" s="73">
        <v>2</v>
      </c>
      <c r="S3349" s="73">
        <v>0</v>
      </c>
    </row>
    <row r="3350" spans="1:19">
      <c r="A3350" s="73">
        <v>3349</v>
      </c>
      <c r="C3350" s="73" t="s">
        <v>6435</v>
      </c>
      <c r="E3350" s="73">
        <v>2</v>
      </c>
      <c r="G3350" s="73">
        <v>1000</v>
      </c>
      <c r="H3350" s="73">
        <v>1955</v>
      </c>
      <c r="I3350" s="73">
        <v>9</v>
      </c>
      <c r="K3350" s="73">
        <v>1959</v>
      </c>
      <c r="L3350" s="73">
        <v>3</v>
      </c>
      <c r="M3350" s="73">
        <v>13</v>
      </c>
      <c r="N3350" s="73">
        <v>4</v>
      </c>
      <c r="O3350" s="73">
        <v>6</v>
      </c>
      <c r="P3350" s="73">
        <v>195</v>
      </c>
      <c r="R3350" s="73">
        <v>42</v>
      </c>
      <c r="S3350" s="73">
        <v>4</v>
      </c>
    </row>
    <row r="3351" spans="1:19">
      <c r="A3351" s="73">
        <v>3350</v>
      </c>
      <c r="C3351" s="73" t="s">
        <v>6436</v>
      </c>
      <c r="E3351" s="73">
        <v>3</v>
      </c>
      <c r="H3351" s="73">
        <v>1955</v>
      </c>
      <c r="I3351" s="73">
        <v>5</v>
      </c>
      <c r="K3351" s="73">
        <v>1955</v>
      </c>
      <c r="L3351" s="73">
        <v>10</v>
      </c>
      <c r="M3351" s="73">
        <v>26</v>
      </c>
      <c r="N3351" s="73">
        <v>5</v>
      </c>
      <c r="O3351" s="73">
        <v>6</v>
      </c>
      <c r="P3351" s="73">
        <v>195</v>
      </c>
      <c r="R3351" s="73">
        <v>5</v>
      </c>
      <c r="S3351" s="73">
        <v>0</v>
      </c>
    </row>
    <row r="3352" spans="1:19">
      <c r="A3352" s="73">
        <v>3351</v>
      </c>
      <c r="C3352" s="73" t="s">
        <v>6437</v>
      </c>
      <c r="E3352" s="73">
        <v>2</v>
      </c>
      <c r="H3352" s="73">
        <v>1955</v>
      </c>
      <c r="I3352" s="73">
        <v>4</v>
      </c>
      <c r="J3352" s="73">
        <v>2</v>
      </c>
      <c r="K3352" s="73">
        <v>1955</v>
      </c>
      <c r="L3352" s="73">
        <v>4</v>
      </c>
      <c r="M3352" s="73">
        <v>5</v>
      </c>
      <c r="N3352" s="73">
        <v>5</v>
      </c>
      <c r="O3352" s="73">
        <v>6</v>
      </c>
      <c r="P3352" s="73">
        <v>195</v>
      </c>
      <c r="Q3352" s="73">
        <v>3</v>
      </c>
      <c r="R3352" s="73">
        <v>0</v>
      </c>
      <c r="S3352" s="73">
        <v>0</v>
      </c>
    </row>
    <row r="3353" spans="1:19">
      <c r="A3353" s="73">
        <v>3352</v>
      </c>
      <c r="C3353" s="73" t="s">
        <v>6438</v>
      </c>
      <c r="E3353" s="73">
        <v>2</v>
      </c>
      <c r="H3353" s="73">
        <v>1955</v>
      </c>
      <c r="I3353" s="73">
        <v>12</v>
      </c>
      <c r="K3353" s="73">
        <v>1956</v>
      </c>
      <c r="L3353" s="73">
        <v>3</v>
      </c>
      <c r="N3353" s="73">
        <v>5</v>
      </c>
      <c r="O3353" s="73">
        <v>6</v>
      </c>
      <c r="P3353" s="73">
        <v>195</v>
      </c>
      <c r="R3353" s="73">
        <v>3</v>
      </c>
      <c r="S3353" s="73">
        <v>1</v>
      </c>
    </row>
    <row r="3354" spans="1:19">
      <c r="A3354" s="73">
        <v>3353</v>
      </c>
      <c r="B3354" s="73" t="s">
        <v>6439</v>
      </c>
      <c r="C3354" s="73" t="s">
        <v>6440</v>
      </c>
      <c r="E3354" s="73">
        <v>3</v>
      </c>
      <c r="F3354" s="73">
        <v>32000</v>
      </c>
      <c r="G3354" s="73">
        <v>32000</v>
      </c>
      <c r="H3354" s="73">
        <v>1955</v>
      </c>
      <c r="I3354" s="73">
        <v>5</v>
      </c>
      <c r="K3354" s="73">
        <v>1959</v>
      </c>
      <c r="N3354" s="73">
        <v>7</v>
      </c>
      <c r="O3354" s="73">
        <v>6</v>
      </c>
      <c r="P3354" s="73">
        <v>195</v>
      </c>
      <c r="S3354" s="73">
        <v>4</v>
      </c>
    </row>
    <row r="3355" spans="1:19">
      <c r="A3355" s="73">
        <v>3354</v>
      </c>
      <c r="C3355" s="73" t="s">
        <v>6441</v>
      </c>
      <c r="E3355" s="73">
        <v>2</v>
      </c>
      <c r="H3355" s="73">
        <v>1956</v>
      </c>
      <c r="I3355" s="73">
        <v>2</v>
      </c>
      <c r="J3355" s="73">
        <v>16</v>
      </c>
      <c r="K3355" s="73">
        <v>1956</v>
      </c>
      <c r="L3355" s="73">
        <v>2</v>
      </c>
      <c r="M3355" s="73">
        <v>25</v>
      </c>
      <c r="N3355" s="73">
        <v>2</v>
      </c>
      <c r="O3355" s="73">
        <v>6</v>
      </c>
      <c r="P3355" s="73">
        <v>195</v>
      </c>
      <c r="Q3355" s="73">
        <v>9</v>
      </c>
      <c r="R3355" s="73">
        <v>0</v>
      </c>
      <c r="S3355" s="73">
        <v>0</v>
      </c>
    </row>
    <row r="3356" spans="1:19">
      <c r="A3356" s="73">
        <v>3355</v>
      </c>
      <c r="B3356" s="73" t="s">
        <v>6442</v>
      </c>
      <c r="C3356" s="73" t="s">
        <v>6443</v>
      </c>
      <c r="E3356" s="73">
        <v>2</v>
      </c>
      <c r="F3356" s="73">
        <v>100000</v>
      </c>
      <c r="G3356" s="73">
        <v>100000</v>
      </c>
      <c r="H3356" s="73">
        <v>1956</v>
      </c>
      <c r="I3356" s="73">
        <v>3</v>
      </c>
      <c r="J3356" s="73">
        <v>1</v>
      </c>
      <c r="K3356" s="73">
        <v>1959</v>
      </c>
      <c r="L3356" s="73">
        <v>3</v>
      </c>
      <c r="M3356" s="73">
        <v>27</v>
      </c>
      <c r="N3356" s="73">
        <v>12</v>
      </c>
      <c r="O3356" s="73">
        <v>6</v>
      </c>
      <c r="P3356" s="73">
        <v>195</v>
      </c>
      <c r="Q3356" s="73">
        <v>1106</v>
      </c>
      <c r="R3356" s="73">
        <v>36</v>
      </c>
      <c r="S3356" s="73">
        <v>3</v>
      </c>
    </row>
    <row r="3357" spans="1:19">
      <c r="A3357" s="73">
        <v>3356</v>
      </c>
      <c r="B3357" s="73" t="s">
        <v>6444</v>
      </c>
      <c r="C3357" s="73" t="s">
        <v>6445</v>
      </c>
      <c r="E3357" s="73">
        <v>4</v>
      </c>
      <c r="F3357" s="73">
        <v>2150</v>
      </c>
      <c r="G3357" s="73">
        <v>2150</v>
      </c>
      <c r="H3357" s="73">
        <v>1956</v>
      </c>
      <c r="I3357" s="73">
        <v>10</v>
      </c>
      <c r="J3357" s="73">
        <v>29</v>
      </c>
      <c r="K3357" s="73">
        <v>1956</v>
      </c>
      <c r="L3357" s="73">
        <v>11</v>
      </c>
      <c r="M3357" s="73">
        <v>6</v>
      </c>
      <c r="N3357" s="73">
        <v>5</v>
      </c>
      <c r="O3357" s="73">
        <v>6</v>
      </c>
      <c r="P3357" s="73">
        <v>195</v>
      </c>
      <c r="Q3357" s="73">
        <v>7</v>
      </c>
      <c r="R3357" s="73">
        <v>1</v>
      </c>
      <c r="S3357" s="73">
        <v>0</v>
      </c>
    </row>
    <row r="3358" spans="1:19">
      <c r="A3358" s="73">
        <v>3357</v>
      </c>
      <c r="C3358" s="73" t="s">
        <v>6446</v>
      </c>
      <c r="E3358" s="73">
        <v>2</v>
      </c>
      <c r="H3358" s="73">
        <v>1956</v>
      </c>
      <c r="I3358" s="73">
        <v>6</v>
      </c>
      <c r="K3358" s="73">
        <v>1958</v>
      </c>
      <c r="L3358" s="73">
        <v>5</v>
      </c>
      <c r="N3358" s="73">
        <v>5</v>
      </c>
      <c r="O3358" s="73">
        <v>6</v>
      </c>
      <c r="P3358" s="73">
        <v>195</v>
      </c>
      <c r="R3358" s="73">
        <v>23</v>
      </c>
      <c r="S3358" s="73">
        <v>2</v>
      </c>
    </row>
    <row r="3359" spans="1:19">
      <c r="A3359" s="73">
        <v>3358</v>
      </c>
      <c r="B3359" s="73" t="s">
        <v>6447</v>
      </c>
      <c r="C3359" s="73" t="s">
        <v>6448</v>
      </c>
      <c r="E3359" s="73">
        <v>2</v>
      </c>
      <c r="F3359" s="73">
        <v>10000</v>
      </c>
      <c r="G3359" s="73">
        <v>20000</v>
      </c>
      <c r="H3359" s="73">
        <v>1956</v>
      </c>
      <c r="I3359" s="73">
        <v>10</v>
      </c>
      <c r="J3359" s="73">
        <v>23</v>
      </c>
      <c r="K3359" s="73">
        <v>1956</v>
      </c>
      <c r="L3359" s="73">
        <v>11</v>
      </c>
      <c r="M3359" s="73">
        <v>4</v>
      </c>
      <c r="N3359" s="73">
        <v>4</v>
      </c>
      <c r="O3359" s="73">
        <v>6</v>
      </c>
      <c r="P3359" s="73">
        <v>195</v>
      </c>
      <c r="Q3359" s="73">
        <v>11</v>
      </c>
      <c r="R3359" s="73">
        <v>1</v>
      </c>
      <c r="S3359" s="73">
        <v>0</v>
      </c>
    </row>
    <row r="3360" spans="1:19">
      <c r="A3360" s="73">
        <v>3359</v>
      </c>
      <c r="C3360" s="73" t="s">
        <v>6449</v>
      </c>
      <c r="E3360" s="73">
        <v>2</v>
      </c>
      <c r="F3360" s="73">
        <v>3000</v>
      </c>
      <c r="G3360" s="73">
        <v>5000</v>
      </c>
      <c r="H3360" s="73">
        <v>1956</v>
      </c>
      <c r="I3360" s="73">
        <v>11</v>
      </c>
      <c r="J3360" s="73">
        <v>30</v>
      </c>
      <c r="K3360" s="73">
        <v>1959</v>
      </c>
      <c r="L3360" s="73">
        <v>1</v>
      </c>
      <c r="M3360" s="73">
        <v>1</v>
      </c>
      <c r="N3360" s="73">
        <v>1</v>
      </c>
      <c r="O3360" s="73">
        <v>6</v>
      </c>
      <c r="P3360" s="73">
        <v>195</v>
      </c>
      <c r="Q3360" s="73">
        <v>751</v>
      </c>
      <c r="R3360" s="73">
        <v>26</v>
      </c>
      <c r="S3360" s="73">
        <v>3</v>
      </c>
    </row>
    <row r="3361" spans="1:19">
      <c r="A3361" s="73">
        <v>3360</v>
      </c>
      <c r="C3361" s="73" t="s">
        <v>6450</v>
      </c>
      <c r="E3361" s="73">
        <v>2</v>
      </c>
      <c r="F3361" s="73">
        <v>30000</v>
      </c>
      <c r="G3361" s="73">
        <v>30000</v>
      </c>
      <c r="H3361" s="73">
        <v>1956</v>
      </c>
      <c r="I3361" s="73">
        <v>11</v>
      </c>
      <c r="J3361" s="73">
        <v>16</v>
      </c>
      <c r="K3361" s="73">
        <v>1961</v>
      </c>
      <c r="L3361" s="73">
        <v>6</v>
      </c>
      <c r="N3361" s="73">
        <v>11</v>
      </c>
      <c r="O3361" s="73">
        <v>6</v>
      </c>
      <c r="P3361" s="73">
        <v>195</v>
      </c>
      <c r="R3361" s="73">
        <v>55</v>
      </c>
      <c r="S3361" s="73">
        <v>5</v>
      </c>
    </row>
    <row r="3362" spans="1:19">
      <c r="A3362" s="73">
        <v>3361</v>
      </c>
      <c r="B3362" s="73" t="s">
        <v>6451</v>
      </c>
      <c r="C3362" s="73" t="s">
        <v>6452</v>
      </c>
      <c r="E3362" s="73">
        <v>2</v>
      </c>
      <c r="F3362" s="73">
        <v>250000</v>
      </c>
      <c r="G3362" s="73">
        <v>300000</v>
      </c>
      <c r="H3362" s="73">
        <v>1956</v>
      </c>
      <c r="K3362" s="73">
        <v>1972</v>
      </c>
      <c r="L3362" s="73">
        <v>2</v>
      </c>
      <c r="M3362" s="73">
        <v>28</v>
      </c>
      <c r="N3362" s="73">
        <v>6</v>
      </c>
      <c r="O3362" s="73">
        <v>6</v>
      </c>
      <c r="P3362" s="73">
        <v>195</v>
      </c>
      <c r="S3362" s="73">
        <v>16</v>
      </c>
    </row>
    <row r="3363" spans="1:19">
      <c r="A3363" s="73">
        <v>3362</v>
      </c>
      <c r="C3363" s="73" t="s">
        <v>6453</v>
      </c>
      <c r="E3363" s="73">
        <v>2</v>
      </c>
      <c r="H3363" s="73">
        <v>1956</v>
      </c>
      <c r="K3363" s="73">
        <v>1957</v>
      </c>
      <c r="N3363" s="73">
        <v>1</v>
      </c>
      <c r="O3363" s="73">
        <v>6</v>
      </c>
      <c r="P3363" s="73">
        <v>195</v>
      </c>
      <c r="S3363" s="73">
        <v>1</v>
      </c>
    </row>
    <row r="3364" spans="1:19">
      <c r="A3364" s="73">
        <v>3363</v>
      </c>
      <c r="C3364" s="73" t="s">
        <v>6454</v>
      </c>
      <c r="E3364" s="73">
        <v>2</v>
      </c>
      <c r="H3364" s="73">
        <v>1957</v>
      </c>
      <c r="I3364" s="73">
        <v>12</v>
      </c>
      <c r="K3364" s="73">
        <v>1957</v>
      </c>
      <c r="L3364" s="73">
        <v>12</v>
      </c>
      <c r="N3364" s="73">
        <v>10</v>
      </c>
      <c r="O3364" s="73">
        <v>6</v>
      </c>
      <c r="P3364" s="73">
        <v>195</v>
      </c>
      <c r="R3364" s="73">
        <v>0</v>
      </c>
      <c r="S3364" s="73">
        <v>0</v>
      </c>
    </row>
    <row r="3365" spans="1:19">
      <c r="A3365" s="73">
        <v>3364</v>
      </c>
      <c r="C3365" s="73" t="s">
        <v>6455</v>
      </c>
      <c r="E3365" s="73">
        <v>2</v>
      </c>
      <c r="H3365" s="73">
        <v>1956</v>
      </c>
      <c r="I3365" s="73">
        <v>7</v>
      </c>
      <c r="J3365" s="73">
        <v>21</v>
      </c>
      <c r="K3365" s="73">
        <v>1956</v>
      </c>
      <c r="L3365" s="73">
        <v>12</v>
      </c>
      <c r="M3365" s="73">
        <v>12</v>
      </c>
      <c r="N3365" s="73">
        <v>11</v>
      </c>
      <c r="O3365" s="73">
        <v>6</v>
      </c>
      <c r="P3365" s="73">
        <v>195</v>
      </c>
      <c r="Q3365" s="73">
        <v>141</v>
      </c>
      <c r="R3365" s="73">
        <v>5</v>
      </c>
      <c r="S3365" s="73">
        <v>0</v>
      </c>
    </row>
    <row r="3366" spans="1:19">
      <c r="A3366" s="73">
        <v>3365</v>
      </c>
      <c r="C3366" s="73" t="s">
        <v>6456</v>
      </c>
      <c r="E3366" s="73">
        <v>2</v>
      </c>
      <c r="H3366" s="73">
        <v>1956</v>
      </c>
      <c r="I3366" s="73">
        <v>11</v>
      </c>
      <c r="J3366" s="73">
        <v>2</v>
      </c>
      <c r="K3366" s="73">
        <v>1956</v>
      </c>
      <c r="L3366" s="73">
        <v>11</v>
      </c>
      <c r="M3366" s="73">
        <v>20</v>
      </c>
      <c r="N3366" s="73">
        <v>11</v>
      </c>
      <c r="O3366" s="73">
        <v>6</v>
      </c>
      <c r="P3366" s="73">
        <v>195</v>
      </c>
      <c r="Q3366" s="73">
        <v>18</v>
      </c>
      <c r="R3366" s="73">
        <v>0</v>
      </c>
      <c r="S3366" s="73">
        <v>0</v>
      </c>
    </row>
    <row r="3367" spans="1:19">
      <c r="A3367" s="73">
        <v>3366</v>
      </c>
      <c r="C3367" s="73" t="s">
        <v>6457</v>
      </c>
      <c r="E3367" s="73">
        <v>4</v>
      </c>
      <c r="F3367" s="73">
        <v>302000</v>
      </c>
      <c r="G3367" s="73">
        <v>302000</v>
      </c>
      <c r="H3367" s="73">
        <v>1956</v>
      </c>
      <c r="K3367" s="73">
        <v>1964</v>
      </c>
      <c r="L3367" s="73">
        <v>1</v>
      </c>
      <c r="M3367" s="73">
        <v>30</v>
      </c>
      <c r="N3367" s="73">
        <v>11</v>
      </c>
      <c r="O3367" s="73">
        <v>6</v>
      </c>
      <c r="P3367" s="73">
        <v>195</v>
      </c>
      <c r="S3367" s="73">
        <v>8</v>
      </c>
    </row>
    <row r="3368" spans="1:19">
      <c r="A3368" s="73">
        <v>3367</v>
      </c>
      <c r="C3368" s="73" t="s">
        <v>6458</v>
      </c>
      <c r="E3368" s="73">
        <v>2</v>
      </c>
      <c r="H3368" s="73">
        <v>1957</v>
      </c>
      <c r="K3368" s="73">
        <v>1968</v>
      </c>
      <c r="N3368" s="73">
        <v>2</v>
      </c>
      <c r="O3368" s="73">
        <v>6</v>
      </c>
      <c r="P3368" s="73">
        <v>195</v>
      </c>
      <c r="S3368" s="73">
        <v>11</v>
      </c>
    </row>
    <row r="3369" spans="1:19">
      <c r="A3369" s="73">
        <v>3368</v>
      </c>
      <c r="C3369" s="73" t="s">
        <v>6459</v>
      </c>
      <c r="E3369" s="73">
        <v>2</v>
      </c>
      <c r="H3369" s="73">
        <v>1957</v>
      </c>
      <c r="I3369" s="73">
        <v>7</v>
      </c>
      <c r="J3369" s="73">
        <v>19</v>
      </c>
      <c r="K3369" s="73">
        <v>1957</v>
      </c>
      <c r="L3369" s="73">
        <v>8</v>
      </c>
      <c r="M3369" s="73">
        <v>26</v>
      </c>
      <c r="N3369" s="73">
        <v>5</v>
      </c>
      <c r="O3369" s="73">
        <v>6</v>
      </c>
      <c r="P3369" s="73">
        <v>195</v>
      </c>
      <c r="Q3369" s="73">
        <v>37</v>
      </c>
      <c r="R3369" s="73">
        <v>1</v>
      </c>
      <c r="S3369" s="73">
        <v>0</v>
      </c>
    </row>
    <row r="3370" spans="1:19">
      <c r="A3370" s="73">
        <v>3369</v>
      </c>
      <c r="C3370" s="73" t="s">
        <v>6460</v>
      </c>
      <c r="E3370" s="73">
        <v>3</v>
      </c>
      <c r="H3370" s="73">
        <v>1957</v>
      </c>
      <c r="K3370" s="73">
        <v>1957</v>
      </c>
      <c r="N3370" s="73">
        <v>11</v>
      </c>
      <c r="O3370" s="73">
        <v>6</v>
      </c>
      <c r="P3370" s="73">
        <v>195</v>
      </c>
      <c r="S3370" s="73">
        <v>0</v>
      </c>
    </row>
    <row r="3371" spans="1:19">
      <c r="A3371" s="73">
        <v>3370</v>
      </c>
      <c r="C3371" s="73" t="s">
        <v>6461</v>
      </c>
      <c r="E3371" s="73">
        <v>2</v>
      </c>
      <c r="H3371" s="73">
        <v>1957</v>
      </c>
      <c r="I3371" s="73">
        <v>5</v>
      </c>
      <c r="J3371" s="73">
        <v>2</v>
      </c>
      <c r="K3371" s="73">
        <v>1957</v>
      </c>
      <c r="L3371" s="73">
        <v>5</v>
      </c>
      <c r="M3371" s="73">
        <v>3</v>
      </c>
      <c r="N3371" s="73">
        <v>1</v>
      </c>
      <c r="O3371" s="73">
        <v>6</v>
      </c>
      <c r="P3371" s="73">
        <v>195</v>
      </c>
      <c r="Q3371" s="73">
        <v>1</v>
      </c>
      <c r="R3371" s="73">
        <v>0</v>
      </c>
      <c r="S3371" s="73">
        <v>0</v>
      </c>
    </row>
    <row r="3372" spans="1:19">
      <c r="A3372" s="73">
        <v>3371</v>
      </c>
      <c r="C3372" s="73" t="s">
        <v>6462</v>
      </c>
      <c r="E3372" s="73">
        <v>3</v>
      </c>
      <c r="H3372" s="73">
        <v>1957</v>
      </c>
      <c r="I3372" s="73">
        <v>9</v>
      </c>
      <c r="K3372" s="73">
        <v>1958</v>
      </c>
      <c r="L3372" s="73">
        <v>3</v>
      </c>
      <c r="N3372" s="73">
        <v>6</v>
      </c>
      <c r="O3372" s="73">
        <v>6</v>
      </c>
      <c r="P3372" s="73">
        <v>195</v>
      </c>
      <c r="R3372" s="73">
        <v>6</v>
      </c>
      <c r="S3372" s="73">
        <v>1</v>
      </c>
    </row>
    <row r="3373" spans="1:19">
      <c r="A3373" s="73">
        <v>3372</v>
      </c>
      <c r="C3373" s="73" t="s">
        <v>6463</v>
      </c>
      <c r="E3373" s="73">
        <v>2</v>
      </c>
      <c r="H3373" s="73">
        <v>1957</v>
      </c>
      <c r="I3373" s="73">
        <v>5</v>
      </c>
      <c r="J3373" s="73">
        <v>26</v>
      </c>
      <c r="K3373" s="73">
        <v>1958</v>
      </c>
      <c r="L3373" s="73">
        <v>6</v>
      </c>
      <c r="N3373" s="73">
        <v>6</v>
      </c>
      <c r="O3373" s="73">
        <v>6</v>
      </c>
      <c r="P3373" s="73">
        <v>195</v>
      </c>
      <c r="R3373" s="73">
        <v>13</v>
      </c>
      <c r="S3373" s="73">
        <v>1</v>
      </c>
    </row>
    <row r="3374" spans="1:19">
      <c r="A3374" s="73">
        <v>3373</v>
      </c>
      <c r="C3374" s="73" t="s">
        <v>6464</v>
      </c>
      <c r="E3374" s="73">
        <v>2</v>
      </c>
      <c r="H3374" s="73">
        <v>1957</v>
      </c>
      <c r="I3374" s="73">
        <v>11</v>
      </c>
      <c r="J3374" s="73">
        <v>23</v>
      </c>
      <c r="K3374" s="73">
        <v>1958</v>
      </c>
      <c r="L3374" s="73">
        <v>3</v>
      </c>
      <c r="M3374" s="73">
        <v>1</v>
      </c>
      <c r="N3374" s="73">
        <v>6</v>
      </c>
      <c r="O3374" s="73">
        <v>6</v>
      </c>
      <c r="P3374" s="73">
        <v>195</v>
      </c>
      <c r="Q3374" s="73">
        <v>98</v>
      </c>
      <c r="R3374" s="73">
        <v>4</v>
      </c>
      <c r="S3374" s="73">
        <v>1</v>
      </c>
    </row>
    <row r="3375" spans="1:19">
      <c r="A3375" s="73">
        <v>3374</v>
      </c>
      <c r="C3375" s="73" t="s">
        <v>6465</v>
      </c>
      <c r="E3375" s="73">
        <v>2</v>
      </c>
      <c r="H3375" s="73">
        <v>1958</v>
      </c>
      <c r="I3375" s="73">
        <v>1</v>
      </c>
      <c r="J3375" s="73">
        <v>1</v>
      </c>
      <c r="K3375" s="73">
        <v>1958</v>
      </c>
      <c r="L3375" s="73">
        <v>9</v>
      </c>
      <c r="M3375" s="73">
        <v>7</v>
      </c>
      <c r="N3375" s="73">
        <v>2</v>
      </c>
      <c r="O3375" s="73">
        <v>6</v>
      </c>
      <c r="P3375" s="73">
        <v>195</v>
      </c>
      <c r="Q3375" s="73">
        <v>246</v>
      </c>
      <c r="R3375" s="73">
        <v>8</v>
      </c>
      <c r="S3375" s="73">
        <v>0</v>
      </c>
    </row>
    <row r="3376" spans="1:19">
      <c r="A3376" s="73">
        <v>3375</v>
      </c>
      <c r="C3376" s="73" t="s">
        <v>6466</v>
      </c>
      <c r="E3376" s="73">
        <v>4</v>
      </c>
      <c r="F3376" s="73">
        <v>1400</v>
      </c>
      <c r="G3376" s="73">
        <v>1400</v>
      </c>
      <c r="H3376" s="73">
        <v>1958</v>
      </c>
      <c r="I3376" s="73">
        <v>5</v>
      </c>
      <c r="J3376" s="73">
        <v>9</v>
      </c>
      <c r="K3376" s="73">
        <v>1958</v>
      </c>
      <c r="L3376" s="73">
        <v>8</v>
      </c>
      <c r="N3376" s="73">
        <v>5</v>
      </c>
      <c r="O3376" s="73">
        <v>6</v>
      </c>
      <c r="P3376" s="73">
        <v>195</v>
      </c>
      <c r="R3376" s="73">
        <v>3</v>
      </c>
      <c r="S3376" s="73">
        <v>0</v>
      </c>
    </row>
    <row r="3377" spans="1:19">
      <c r="A3377" s="73">
        <v>3376</v>
      </c>
      <c r="C3377" s="73" t="s">
        <v>6467</v>
      </c>
      <c r="E3377" s="73">
        <v>2</v>
      </c>
      <c r="H3377" s="73">
        <v>1958</v>
      </c>
      <c r="I3377" s="73">
        <v>7</v>
      </c>
      <c r="J3377" s="73">
        <v>14</v>
      </c>
      <c r="K3377" s="73">
        <v>1958</v>
      </c>
      <c r="L3377" s="73">
        <v>7</v>
      </c>
      <c r="M3377" s="73">
        <v>14</v>
      </c>
      <c r="N3377" s="73">
        <v>5</v>
      </c>
      <c r="O3377" s="73">
        <v>6</v>
      </c>
      <c r="P3377" s="73">
        <v>195</v>
      </c>
      <c r="Q3377" s="73">
        <v>0</v>
      </c>
      <c r="R3377" s="73">
        <v>0</v>
      </c>
      <c r="S3377" s="73">
        <v>0</v>
      </c>
    </row>
    <row r="3378" spans="1:19">
      <c r="A3378" s="73">
        <v>3377</v>
      </c>
      <c r="C3378" s="73" t="s">
        <v>6468</v>
      </c>
      <c r="E3378" s="73">
        <v>3</v>
      </c>
      <c r="H3378" s="73">
        <v>1958</v>
      </c>
      <c r="I3378" s="73">
        <v>7</v>
      </c>
      <c r="J3378" s="73">
        <v>17</v>
      </c>
      <c r="K3378" s="73">
        <v>1958</v>
      </c>
      <c r="L3378" s="73">
        <v>10</v>
      </c>
      <c r="M3378" s="73">
        <v>29</v>
      </c>
      <c r="N3378" s="73">
        <v>5</v>
      </c>
      <c r="O3378" s="73">
        <v>6</v>
      </c>
      <c r="P3378" s="73">
        <v>195</v>
      </c>
      <c r="Q3378" s="73">
        <v>102</v>
      </c>
      <c r="R3378" s="73">
        <v>3</v>
      </c>
      <c r="S3378" s="73">
        <v>0</v>
      </c>
    </row>
    <row r="3379" spans="1:19">
      <c r="A3379" s="73">
        <v>3378</v>
      </c>
      <c r="B3379" s="73" t="s">
        <v>6469</v>
      </c>
      <c r="C3379" s="73" t="s">
        <v>6470</v>
      </c>
      <c r="E3379" s="73">
        <v>2</v>
      </c>
      <c r="H3379" s="73">
        <v>1958</v>
      </c>
      <c r="K3379" s="73">
        <v>1959</v>
      </c>
      <c r="N3379" s="73">
        <v>5</v>
      </c>
      <c r="O3379" s="73">
        <v>6</v>
      </c>
      <c r="P3379" s="73">
        <v>195</v>
      </c>
      <c r="S3379" s="73">
        <v>1</v>
      </c>
    </row>
    <row r="3380" spans="1:19">
      <c r="A3380" s="73">
        <v>3379</v>
      </c>
      <c r="C3380" s="73" t="s">
        <v>6471</v>
      </c>
      <c r="E3380" s="73">
        <v>2</v>
      </c>
      <c r="H3380" s="73">
        <v>1958</v>
      </c>
      <c r="I3380" s="73">
        <v>11</v>
      </c>
      <c r="K3380" s="73">
        <v>1960</v>
      </c>
      <c r="L3380" s="73">
        <v>2</v>
      </c>
      <c r="N3380" s="73">
        <v>7</v>
      </c>
      <c r="O3380" s="73">
        <v>6</v>
      </c>
      <c r="P3380" s="73">
        <v>195</v>
      </c>
      <c r="R3380" s="73">
        <v>15</v>
      </c>
      <c r="S3380" s="73">
        <v>2</v>
      </c>
    </row>
    <row r="3381" spans="1:19">
      <c r="A3381" s="73">
        <v>3380</v>
      </c>
      <c r="C3381" s="73" t="s">
        <v>6472</v>
      </c>
      <c r="E3381" s="73">
        <v>2</v>
      </c>
      <c r="H3381" s="73">
        <v>1958</v>
      </c>
      <c r="I3381" s="73">
        <v>2</v>
      </c>
      <c r="K3381" s="73">
        <v>1958</v>
      </c>
      <c r="L3381" s="73">
        <v>3</v>
      </c>
      <c r="N3381" s="73">
        <v>8</v>
      </c>
      <c r="O3381" s="73">
        <v>6</v>
      </c>
      <c r="P3381" s="73">
        <v>195</v>
      </c>
      <c r="R3381" s="73">
        <v>1</v>
      </c>
      <c r="S3381" s="73">
        <v>0</v>
      </c>
    </row>
    <row r="3382" spans="1:19">
      <c r="A3382" s="73">
        <v>3381</v>
      </c>
      <c r="C3382" s="73" t="s">
        <v>6473</v>
      </c>
      <c r="E3382" s="73">
        <v>2</v>
      </c>
      <c r="H3382" s="73">
        <v>1958</v>
      </c>
      <c r="I3382" s="73">
        <v>11</v>
      </c>
      <c r="K3382" s="73">
        <v>1962</v>
      </c>
      <c r="L3382" s="73">
        <v>7</v>
      </c>
      <c r="M3382" s="73">
        <v>16</v>
      </c>
      <c r="N3382" s="73">
        <v>11</v>
      </c>
      <c r="O3382" s="73">
        <v>6</v>
      </c>
      <c r="P3382" s="73">
        <v>195</v>
      </c>
      <c r="R3382" s="73">
        <v>44</v>
      </c>
      <c r="S3382" s="73">
        <v>4</v>
      </c>
    </row>
    <row r="3383" spans="1:19">
      <c r="A3383" s="73">
        <v>3382</v>
      </c>
      <c r="C3383" s="73" t="s">
        <v>6474</v>
      </c>
      <c r="E3383" s="73">
        <v>2</v>
      </c>
      <c r="H3383" s="73">
        <v>1958</v>
      </c>
      <c r="I3383" s="73">
        <v>2</v>
      </c>
      <c r="J3383" s="73">
        <v>15</v>
      </c>
      <c r="K3383" s="73">
        <v>1958</v>
      </c>
      <c r="L3383" s="73">
        <v>6</v>
      </c>
      <c r="N3383" s="73">
        <v>11</v>
      </c>
      <c r="O3383" s="73">
        <v>6</v>
      </c>
      <c r="P3383" s="73">
        <v>195</v>
      </c>
      <c r="R3383" s="73">
        <v>4</v>
      </c>
      <c r="S3383" s="73">
        <v>0</v>
      </c>
    </row>
    <row r="3384" spans="1:19">
      <c r="A3384" s="73">
        <v>3383</v>
      </c>
      <c r="C3384" s="73" t="s">
        <v>6475</v>
      </c>
      <c r="E3384" s="73">
        <v>3</v>
      </c>
      <c r="H3384" s="73">
        <v>1958</v>
      </c>
      <c r="I3384" s="73">
        <v>12</v>
      </c>
      <c r="K3384" s="73">
        <v>1962</v>
      </c>
      <c r="L3384" s="73">
        <v>8</v>
      </c>
      <c r="M3384" s="73">
        <v>15</v>
      </c>
      <c r="N3384" s="73">
        <v>11</v>
      </c>
      <c r="O3384" s="73">
        <v>6</v>
      </c>
      <c r="P3384" s="73">
        <v>195</v>
      </c>
      <c r="R3384" s="73">
        <v>44</v>
      </c>
      <c r="S3384" s="73">
        <v>4</v>
      </c>
    </row>
    <row r="3385" spans="1:19">
      <c r="A3385" s="73">
        <v>3384</v>
      </c>
      <c r="C3385" s="73" t="s">
        <v>6476</v>
      </c>
      <c r="E3385" s="73">
        <v>3</v>
      </c>
      <c r="G3385" s="73">
        <v>105000</v>
      </c>
      <c r="H3385" s="73">
        <v>1959</v>
      </c>
      <c r="I3385" s="73">
        <v>11</v>
      </c>
      <c r="K3385" s="73">
        <v>1961</v>
      </c>
      <c r="N3385" s="73">
        <v>8</v>
      </c>
      <c r="O3385" s="73">
        <v>6</v>
      </c>
      <c r="P3385" s="73">
        <v>195</v>
      </c>
      <c r="S3385" s="73">
        <v>2</v>
      </c>
    </row>
    <row r="3386" spans="1:19">
      <c r="A3386" s="73">
        <v>3385</v>
      </c>
      <c r="C3386" s="73" t="s">
        <v>6477</v>
      </c>
      <c r="E3386" s="73">
        <v>2</v>
      </c>
      <c r="H3386" s="73">
        <v>1959</v>
      </c>
      <c r="I3386" s="73">
        <v>6</v>
      </c>
      <c r="K3386" s="73">
        <v>1959</v>
      </c>
      <c r="L3386" s="73">
        <v>6</v>
      </c>
      <c r="N3386" s="73">
        <v>8</v>
      </c>
      <c r="O3386" s="73">
        <v>6</v>
      </c>
      <c r="P3386" s="73">
        <v>195</v>
      </c>
      <c r="R3386" s="73">
        <v>0</v>
      </c>
      <c r="S3386" s="73">
        <v>0</v>
      </c>
    </row>
    <row r="3387" spans="1:19">
      <c r="A3387" s="73">
        <v>3386</v>
      </c>
      <c r="C3387" s="73" t="s">
        <v>6478</v>
      </c>
      <c r="E3387" s="73">
        <v>2</v>
      </c>
      <c r="G3387" s="73">
        <v>65000</v>
      </c>
      <c r="H3387" s="73">
        <v>1959</v>
      </c>
      <c r="I3387" s="73">
        <v>3</v>
      </c>
      <c r="J3387" s="73">
        <v>10</v>
      </c>
      <c r="K3387" s="73">
        <v>1959</v>
      </c>
      <c r="L3387" s="73">
        <v>3</v>
      </c>
      <c r="M3387" s="73">
        <v>28</v>
      </c>
      <c r="N3387" s="73">
        <v>12</v>
      </c>
      <c r="O3387" s="73">
        <v>6</v>
      </c>
      <c r="P3387" s="73">
        <v>195</v>
      </c>
      <c r="Q3387" s="73">
        <v>18</v>
      </c>
      <c r="R3387" s="73">
        <v>0</v>
      </c>
      <c r="S3387" s="73">
        <v>0</v>
      </c>
    </row>
    <row r="3388" spans="1:19">
      <c r="A3388" s="73">
        <v>3387</v>
      </c>
      <c r="C3388" s="73" t="s">
        <v>6479</v>
      </c>
      <c r="E3388" s="73">
        <v>2</v>
      </c>
      <c r="F3388" s="73">
        <v>2000</v>
      </c>
      <c r="G3388" s="73">
        <v>2000</v>
      </c>
      <c r="H3388" s="73">
        <v>1959</v>
      </c>
      <c r="I3388" s="73">
        <v>3</v>
      </c>
      <c r="J3388" s="73">
        <v>8</v>
      </c>
      <c r="K3388" s="73">
        <v>1959</v>
      </c>
      <c r="L3388" s="73">
        <v>7</v>
      </c>
      <c r="M3388" s="73">
        <v>20</v>
      </c>
      <c r="N3388" s="73">
        <v>5</v>
      </c>
      <c r="O3388" s="73">
        <v>6</v>
      </c>
      <c r="P3388" s="73">
        <v>195</v>
      </c>
      <c r="Q3388" s="73">
        <v>132</v>
      </c>
      <c r="R3388" s="73">
        <v>4</v>
      </c>
      <c r="S3388" s="73">
        <v>0</v>
      </c>
    </row>
    <row r="3389" spans="1:19">
      <c r="A3389" s="73">
        <v>3388</v>
      </c>
      <c r="C3389" s="73" t="s">
        <v>6480</v>
      </c>
      <c r="E3389" s="73">
        <v>2</v>
      </c>
      <c r="H3389" s="73">
        <v>1959</v>
      </c>
      <c r="I3389" s="73">
        <v>1</v>
      </c>
      <c r="K3389" s="73">
        <v>1960</v>
      </c>
      <c r="L3389" s="73">
        <v>4</v>
      </c>
      <c r="N3389" s="73">
        <v>6</v>
      </c>
      <c r="O3389" s="73">
        <v>6</v>
      </c>
      <c r="P3389" s="73">
        <v>195</v>
      </c>
      <c r="R3389" s="73">
        <v>15</v>
      </c>
      <c r="S3389" s="73">
        <v>1</v>
      </c>
    </row>
    <row r="3390" spans="1:19">
      <c r="A3390" s="73">
        <v>3389</v>
      </c>
      <c r="C3390" s="73" t="s">
        <v>6481</v>
      </c>
      <c r="E3390" s="73">
        <v>2</v>
      </c>
      <c r="H3390" s="73">
        <v>1959</v>
      </c>
      <c r="K3390" s="73">
        <v>1961</v>
      </c>
      <c r="N3390" s="73">
        <v>7</v>
      </c>
      <c r="O3390" s="73">
        <v>6</v>
      </c>
      <c r="P3390" s="73">
        <v>195</v>
      </c>
      <c r="S3390" s="73">
        <v>2</v>
      </c>
    </row>
    <row r="3391" spans="1:19">
      <c r="A3391" s="73">
        <v>3390</v>
      </c>
      <c r="C3391" s="73" t="s">
        <v>6482</v>
      </c>
      <c r="E3391" s="73">
        <v>2</v>
      </c>
      <c r="H3391" s="73">
        <v>1959</v>
      </c>
      <c r="I3391" s="73">
        <v>2</v>
      </c>
      <c r="K3391" s="73">
        <v>1959</v>
      </c>
      <c r="L3391" s="73">
        <v>2</v>
      </c>
      <c r="N3391" s="73">
        <v>7</v>
      </c>
      <c r="O3391" s="73">
        <v>6</v>
      </c>
      <c r="P3391" s="73">
        <v>195</v>
      </c>
      <c r="R3391" s="73">
        <v>0</v>
      </c>
      <c r="S3391" s="73">
        <v>0</v>
      </c>
    </row>
    <row r="3392" spans="1:19">
      <c r="A3392" s="73">
        <v>3391</v>
      </c>
      <c r="C3392" s="73" t="s">
        <v>6483</v>
      </c>
      <c r="E3392" s="73">
        <v>2</v>
      </c>
      <c r="H3392" s="73">
        <v>1959</v>
      </c>
      <c r="I3392" s="73">
        <v>2</v>
      </c>
      <c r="K3392" s="73">
        <v>1959</v>
      </c>
      <c r="L3392" s="73">
        <v>2</v>
      </c>
      <c r="N3392" s="73">
        <v>7</v>
      </c>
      <c r="O3392" s="73">
        <v>6</v>
      </c>
      <c r="P3392" s="73">
        <v>195</v>
      </c>
      <c r="R3392" s="73">
        <v>0</v>
      </c>
      <c r="S3392" s="73">
        <v>0</v>
      </c>
    </row>
    <row r="3393" spans="1:19">
      <c r="A3393" s="73">
        <v>3392</v>
      </c>
      <c r="C3393" s="73" t="s">
        <v>6484</v>
      </c>
      <c r="E3393" s="73">
        <v>2</v>
      </c>
      <c r="H3393" s="73">
        <v>1959</v>
      </c>
      <c r="I3393" s="73">
        <v>8</v>
      </c>
      <c r="J3393" s="73">
        <v>28</v>
      </c>
      <c r="K3393" s="73">
        <v>1959</v>
      </c>
      <c r="L3393" s="73">
        <v>10</v>
      </c>
      <c r="N3393" s="73">
        <v>10</v>
      </c>
      <c r="O3393" s="73">
        <v>6</v>
      </c>
      <c r="P3393" s="73">
        <v>195</v>
      </c>
      <c r="R3393" s="73">
        <v>2</v>
      </c>
      <c r="S3393" s="73">
        <v>0</v>
      </c>
    </row>
    <row r="3394" spans="1:19">
      <c r="A3394" s="73">
        <v>3393</v>
      </c>
      <c r="C3394" s="73" t="s">
        <v>6485</v>
      </c>
      <c r="E3394" s="73">
        <v>4</v>
      </c>
      <c r="F3394" s="73">
        <v>5000</v>
      </c>
      <c r="G3394" s="73">
        <v>10000</v>
      </c>
      <c r="H3394" s="73">
        <v>1959</v>
      </c>
      <c r="I3394" s="73">
        <v>7</v>
      </c>
      <c r="J3394" s="73">
        <v>30</v>
      </c>
      <c r="K3394" s="73">
        <v>1962</v>
      </c>
      <c r="L3394" s="73">
        <v>7</v>
      </c>
      <c r="M3394" s="73">
        <v>23</v>
      </c>
      <c r="N3394" s="73">
        <v>11</v>
      </c>
      <c r="O3394" s="73">
        <v>6</v>
      </c>
      <c r="P3394" s="73">
        <v>195</v>
      </c>
      <c r="Q3394" s="73">
        <v>1073</v>
      </c>
      <c r="R3394" s="73">
        <v>36</v>
      </c>
      <c r="S3394" s="73">
        <v>3</v>
      </c>
    </row>
    <row r="3395" spans="1:19">
      <c r="A3395" s="73">
        <v>3394</v>
      </c>
      <c r="C3395" s="73" t="s">
        <v>6486</v>
      </c>
      <c r="E3395" s="73">
        <v>2</v>
      </c>
      <c r="H3395" s="73">
        <v>1959</v>
      </c>
      <c r="I3395" s="73">
        <v>6</v>
      </c>
      <c r="J3395" s="73">
        <v>23</v>
      </c>
      <c r="K3395" s="73">
        <v>1959</v>
      </c>
      <c r="L3395" s="73">
        <v>6</v>
      </c>
      <c r="N3395" s="73">
        <v>1</v>
      </c>
      <c r="O3395" s="73">
        <v>6</v>
      </c>
      <c r="P3395" s="73">
        <v>195</v>
      </c>
      <c r="R3395" s="73">
        <v>0</v>
      </c>
      <c r="S3395" s="73">
        <v>0</v>
      </c>
    </row>
    <row r="3396" spans="1:19">
      <c r="A3396" s="73">
        <v>3395</v>
      </c>
      <c r="C3396" s="73" t="s">
        <v>6487</v>
      </c>
      <c r="E3396" s="73">
        <v>2</v>
      </c>
      <c r="H3396" s="73">
        <v>1960</v>
      </c>
      <c r="K3396" s="73">
        <v>1979</v>
      </c>
      <c r="N3396" s="73">
        <v>1</v>
      </c>
      <c r="O3396" s="73">
        <v>6</v>
      </c>
      <c r="P3396" s="73">
        <v>196</v>
      </c>
      <c r="S3396" s="73">
        <v>19</v>
      </c>
    </row>
    <row r="3397" spans="1:19">
      <c r="A3397" s="73">
        <v>3396</v>
      </c>
      <c r="C3397" s="73" t="s">
        <v>6488</v>
      </c>
      <c r="E3397" s="73">
        <v>2</v>
      </c>
      <c r="H3397" s="73">
        <v>1960</v>
      </c>
      <c r="K3397" s="73">
        <v>1974</v>
      </c>
      <c r="N3397" s="73">
        <v>2</v>
      </c>
      <c r="O3397" s="73">
        <v>6</v>
      </c>
      <c r="P3397" s="73">
        <v>196</v>
      </c>
      <c r="S3397" s="73">
        <v>14</v>
      </c>
    </row>
    <row r="3398" spans="1:19">
      <c r="A3398" s="73">
        <v>3397</v>
      </c>
      <c r="C3398" s="73" t="s">
        <v>6489</v>
      </c>
      <c r="E3398" s="73">
        <v>2</v>
      </c>
      <c r="H3398" s="73">
        <v>1960</v>
      </c>
      <c r="I3398" s="73">
        <v>4</v>
      </c>
      <c r="J3398" s="73">
        <v>28</v>
      </c>
      <c r="K3398" s="73">
        <v>1960</v>
      </c>
      <c r="L3398" s="73">
        <v>5</v>
      </c>
      <c r="M3398" s="73">
        <v>21</v>
      </c>
      <c r="N3398" s="73">
        <v>4</v>
      </c>
      <c r="O3398" s="73">
        <v>6</v>
      </c>
      <c r="P3398" s="73">
        <v>196</v>
      </c>
      <c r="Q3398" s="73">
        <v>23</v>
      </c>
      <c r="R3398" s="73">
        <v>1</v>
      </c>
      <c r="S3398" s="73">
        <v>0</v>
      </c>
    </row>
    <row r="3399" spans="1:19">
      <c r="A3399" s="73">
        <v>3398</v>
      </c>
      <c r="C3399" s="73" t="s">
        <v>6490</v>
      </c>
      <c r="E3399" s="73">
        <v>2</v>
      </c>
      <c r="H3399" s="73">
        <v>1960</v>
      </c>
      <c r="I3399" s="73">
        <v>1</v>
      </c>
      <c r="J3399" s="73">
        <v>22</v>
      </c>
      <c r="K3399" s="73">
        <v>1960</v>
      </c>
      <c r="L3399" s="73">
        <v>2</v>
      </c>
      <c r="M3399" s="73">
        <v>1</v>
      </c>
      <c r="N3399" s="73">
        <v>6</v>
      </c>
      <c r="O3399" s="73">
        <v>6</v>
      </c>
      <c r="P3399" s="73">
        <v>196</v>
      </c>
      <c r="Q3399" s="73">
        <v>9</v>
      </c>
      <c r="R3399" s="73">
        <v>1</v>
      </c>
      <c r="S3399" s="73">
        <v>0</v>
      </c>
    </row>
    <row r="3400" spans="1:19">
      <c r="A3400" s="73">
        <v>3399</v>
      </c>
      <c r="C3400" s="73" t="s">
        <v>6491</v>
      </c>
      <c r="E3400" s="73">
        <v>4</v>
      </c>
      <c r="F3400" s="73">
        <v>100000</v>
      </c>
      <c r="G3400" s="73">
        <v>110000</v>
      </c>
      <c r="H3400" s="73">
        <v>1960</v>
      </c>
      <c r="I3400" s="73">
        <v>7</v>
      </c>
      <c r="J3400" s="73">
        <v>11</v>
      </c>
      <c r="K3400" s="73">
        <v>1965</v>
      </c>
      <c r="L3400" s="73">
        <v>10</v>
      </c>
      <c r="M3400" s="73">
        <v>13</v>
      </c>
      <c r="N3400" s="73">
        <v>7</v>
      </c>
      <c r="O3400" s="73">
        <v>6</v>
      </c>
      <c r="P3400" s="73">
        <v>196</v>
      </c>
      <c r="Q3400" s="73">
        <v>1892</v>
      </c>
      <c r="R3400" s="73">
        <v>63</v>
      </c>
      <c r="S3400" s="73">
        <v>5</v>
      </c>
    </row>
    <row r="3401" spans="1:19">
      <c r="A3401" s="73">
        <v>3400</v>
      </c>
      <c r="C3401" s="73" t="s">
        <v>6492</v>
      </c>
      <c r="E3401" s="73">
        <v>2</v>
      </c>
      <c r="H3401" s="73">
        <v>1960</v>
      </c>
      <c r="I3401" s="73">
        <v>8</v>
      </c>
      <c r="J3401" s="73">
        <v>14</v>
      </c>
      <c r="K3401" s="73">
        <v>1960</v>
      </c>
      <c r="L3401" s="73">
        <v>8</v>
      </c>
      <c r="N3401" s="73">
        <v>8</v>
      </c>
      <c r="O3401" s="73">
        <v>6</v>
      </c>
      <c r="P3401" s="73">
        <v>196</v>
      </c>
      <c r="R3401" s="73">
        <v>0</v>
      </c>
      <c r="S3401" s="73">
        <v>0</v>
      </c>
    </row>
    <row r="3402" spans="1:19">
      <c r="A3402" s="73">
        <v>3401</v>
      </c>
      <c r="C3402" s="73" t="s">
        <v>6493</v>
      </c>
      <c r="E3402" s="73">
        <v>2</v>
      </c>
      <c r="H3402" s="73">
        <v>1960</v>
      </c>
      <c r="I3402" s="73">
        <v>1</v>
      </c>
      <c r="K3402" s="73">
        <v>1960</v>
      </c>
      <c r="L3402" s="73">
        <v>1</v>
      </c>
      <c r="N3402" s="73">
        <v>8</v>
      </c>
      <c r="O3402" s="73">
        <v>6</v>
      </c>
      <c r="P3402" s="73">
        <v>196</v>
      </c>
      <c r="R3402" s="73">
        <v>0</v>
      </c>
      <c r="S3402" s="73">
        <v>0</v>
      </c>
    </row>
    <row r="3403" spans="1:19">
      <c r="A3403" s="73">
        <v>3402</v>
      </c>
      <c r="C3403" s="73" t="s">
        <v>6494</v>
      </c>
      <c r="E3403" s="73">
        <v>2</v>
      </c>
      <c r="H3403" s="73">
        <v>1960</v>
      </c>
      <c r="I3403" s="73">
        <v>3</v>
      </c>
      <c r="K3403" s="73">
        <v>1960</v>
      </c>
      <c r="L3403" s="73">
        <v>3</v>
      </c>
      <c r="N3403" s="73">
        <v>8</v>
      </c>
      <c r="O3403" s="73">
        <v>6</v>
      </c>
      <c r="P3403" s="73">
        <v>196</v>
      </c>
      <c r="R3403" s="73">
        <v>0</v>
      </c>
      <c r="S3403" s="73">
        <v>0</v>
      </c>
    </row>
    <row r="3404" spans="1:19">
      <c r="A3404" s="73">
        <v>3403</v>
      </c>
      <c r="C3404" s="73" t="s">
        <v>6495</v>
      </c>
      <c r="E3404" s="73">
        <v>2</v>
      </c>
      <c r="H3404" s="73">
        <v>1960</v>
      </c>
      <c r="I3404" s="73">
        <v>1</v>
      </c>
      <c r="K3404" s="73">
        <v>1960</v>
      </c>
      <c r="L3404" s="73">
        <v>3</v>
      </c>
      <c r="N3404" s="73">
        <v>8</v>
      </c>
      <c r="O3404" s="73">
        <v>6</v>
      </c>
      <c r="P3404" s="73">
        <v>196</v>
      </c>
      <c r="R3404" s="73">
        <v>2</v>
      </c>
      <c r="S3404" s="73">
        <v>0</v>
      </c>
    </row>
    <row r="3405" spans="1:19">
      <c r="A3405" s="73">
        <v>3404</v>
      </c>
      <c r="C3405" s="73" t="s">
        <v>6496</v>
      </c>
      <c r="E3405" s="73">
        <v>2</v>
      </c>
      <c r="H3405" s="73">
        <v>1960</v>
      </c>
      <c r="K3405" s="73">
        <v>1962</v>
      </c>
      <c r="N3405" s="73">
        <v>11</v>
      </c>
      <c r="O3405" s="73">
        <v>6</v>
      </c>
      <c r="P3405" s="73">
        <v>196</v>
      </c>
      <c r="S3405" s="73">
        <v>2</v>
      </c>
    </row>
    <row r="3406" spans="1:19">
      <c r="A3406" s="73">
        <v>3405</v>
      </c>
      <c r="B3406" s="73" t="s">
        <v>6497</v>
      </c>
      <c r="C3406" s="73" t="s">
        <v>6498</v>
      </c>
      <c r="E3406" s="73">
        <v>2</v>
      </c>
      <c r="G3406" s="73">
        <v>55000</v>
      </c>
      <c r="H3406" s="73">
        <v>1960</v>
      </c>
      <c r="K3406" s="73">
        <v>1975</v>
      </c>
      <c r="N3406" s="73">
        <v>5</v>
      </c>
      <c r="O3406" s="73">
        <v>6</v>
      </c>
      <c r="P3406" s="73">
        <v>196</v>
      </c>
      <c r="S3406" s="73">
        <v>15</v>
      </c>
    </row>
    <row r="3407" spans="1:19">
      <c r="A3407" s="73">
        <v>3406</v>
      </c>
      <c r="C3407" s="73" t="s">
        <v>6499</v>
      </c>
      <c r="E3407" s="73">
        <v>2</v>
      </c>
      <c r="G3407" s="73">
        <v>100</v>
      </c>
      <c r="H3407" s="73">
        <v>1961</v>
      </c>
      <c r="I3407" s="73">
        <v>12</v>
      </c>
      <c r="J3407" s="73">
        <v>18</v>
      </c>
      <c r="K3407" s="73">
        <v>1961</v>
      </c>
      <c r="L3407" s="73">
        <v>12</v>
      </c>
      <c r="M3407" s="73">
        <v>18</v>
      </c>
      <c r="N3407" s="73">
        <v>10</v>
      </c>
      <c r="O3407" s="73">
        <v>6</v>
      </c>
      <c r="P3407" s="73">
        <v>196</v>
      </c>
      <c r="Q3407" s="73">
        <v>0</v>
      </c>
      <c r="R3407" s="73">
        <v>0</v>
      </c>
      <c r="S3407" s="73">
        <v>0</v>
      </c>
    </row>
    <row r="3408" spans="1:19">
      <c r="A3408" s="73">
        <v>3407</v>
      </c>
      <c r="B3408" s="73" t="s">
        <v>6500</v>
      </c>
      <c r="C3408" s="73" t="s">
        <v>6501</v>
      </c>
      <c r="E3408" s="73">
        <v>2</v>
      </c>
      <c r="F3408" s="73">
        <v>55000</v>
      </c>
      <c r="G3408" s="73">
        <v>55000</v>
      </c>
      <c r="H3408" s="73">
        <v>1961</v>
      </c>
      <c r="I3408" s="73">
        <v>2</v>
      </c>
      <c r="J3408" s="73">
        <v>4</v>
      </c>
      <c r="K3408" s="73">
        <v>1974</v>
      </c>
      <c r="L3408" s="73">
        <v>10</v>
      </c>
      <c r="M3408" s="73">
        <v>15</v>
      </c>
      <c r="N3408" s="73">
        <v>7</v>
      </c>
      <c r="O3408" s="73">
        <v>6</v>
      </c>
      <c r="P3408" s="73">
        <v>196</v>
      </c>
      <c r="Q3408" s="73">
        <v>4931</v>
      </c>
      <c r="R3408" s="73">
        <v>164</v>
      </c>
      <c r="S3408" s="73">
        <v>13</v>
      </c>
    </row>
    <row r="3409" spans="1:19">
      <c r="A3409" s="73">
        <v>3408</v>
      </c>
      <c r="B3409" s="73" t="s">
        <v>6502</v>
      </c>
      <c r="C3409" s="73" t="s">
        <v>6503</v>
      </c>
      <c r="E3409" s="73">
        <v>2</v>
      </c>
      <c r="G3409" s="73">
        <v>40000</v>
      </c>
      <c r="H3409" s="73">
        <v>1961</v>
      </c>
      <c r="I3409" s="73">
        <v>5</v>
      </c>
      <c r="K3409" s="73">
        <v>1962</v>
      </c>
      <c r="N3409" s="73">
        <v>8</v>
      </c>
      <c r="O3409" s="73">
        <v>6</v>
      </c>
      <c r="P3409" s="73">
        <v>196</v>
      </c>
      <c r="S3409" s="73">
        <v>1</v>
      </c>
    </row>
    <row r="3410" spans="1:19">
      <c r="A3410" s="73">
        <v>3409</v>
      </c>
      <c r="C3410" s="73" t="s">
        <v>6504</v>
      </c>
      <c r="E3410" s="73">
        <v>2</v>
      </c>
      <c r="H3410" s="73">
        <v>1961</v>
      </c>
      <c r="I3410" s="73">
        <v>8</v>
      </c>
      <c r="K3410" s="73">
        <v>1961</v>
      </c>
      <c r="L3410" s="73">
        <v>8</v>
      </c>
      <c r="N3410" s="73">
        <v>8</v>
      </c>
      <c r="O3410" s="73">
        <v>6</v>
      </c>
      <c r="P3410" s="73">
        <v>196</v>
      </c>
      <c r="R3410" s="73">
        <v>0</v>
      </c>
      <c r="S3410" s="73">
        <v>0</v>
      </c>
    </row>
    <row r="3411" spans="1:19">
      <c r="A3411" s="73">
        <v>3410</v>
      </c>
      <c r="C3411" s="73" t="s">
        <v>6505</v>
      </c>
      <c r="E3411" s="73">
        <v>2</v>
      </c>
      <c r="G3411" s="73">
        <v>105000</v>
      </c>
      <c r="H3411" s="73">
        <v>1961</v>
      </c>
      <c r="I3411" s="73">
        <v>9</v>
      </c>
      <c r="J3411" s="73">
        <v>19</v>
      </c>
      <c r="K3411" s="73">
        <v>1970</v>
      </c>
      <c r="L3411" s="73">
        <v>3</v>
      </c>
      <c r="M3411" s="73">
        <v>11</v>
      </c>
      <c r="N3411" s="73">
        <v>5</v>
      </c>
      <c r="O3411" s="73">
        <v>6</v>
      </c>
      <c r="P3411" s="73">
        <v>196</v>
      </c>
      <c r="Q3411" s="73">
        <v>3052</v>
      </c>
      <c r="R3411" s="73">
        <v>102</v>
      </c>
      <c r="S3411" s="73">
        <v>9</v>
      </c>
    </row>
    <row r="3412" spans="1:19">
      <c r="A3412" s="73">
        <v>3411</v>
      </c>
      <c r="C3412" s="73" t="s">
        <v>6506</v>
      </c>
      <c r="E3412" s="73">
        <v>3</v>
      </c>
      <c r="F3412" s="73">
        <v>150000</v>
      </c>
      <c r="G3412" s="73">
        <v>150000</v>
      </c>
      <c r="H3412" s="73">
        <v>1961</v>
      </c>
      <c r="K3412" s="73">
        <v>1991</v>
      </c>
      <c r="L3412" s="73">
        <v>5</v>
      </c>
      <c r="M3412" s="73">
        <v>28</v>
      </c>
      <c r="N3412" s="73">
        <v>8</v>
      </c>
      <c r="O3412" s="73">
        <v>6</v>
      </c>
      <c r="P3412" s="73">
        <v>196</v>
      </c>
      <c r="S3412" s="73">
        <v>30</v>
      </c>
    </row>
    <row r="3413" spans="1:19">
      <c r="A3413" s="73">
        <v>3412</v>
      </c>
      <c r="B3413" s="73" t="s">
        <v>6507</v>
      </c>
      <c r="C3413" s="73" t="s">
        <v>6508</v>
      </c>
      <c r="E3413" s="73">
        <v>2</v>
      </c>
      <c r="H3413" s="73">
        <v>1961</v>
      </c>
      <c r="I3413" s="73">
        <v>4</v>
      </c>
      <c r="J3413" s="73">
        <v>15</v>
      </c>
      <c r="K3413" s="73">
        <v>1961</v>
      </c>
      <c r="L3413" s="73">
        <v>4</v>
      </c>
      <c r="M3413" s="73">
        <v>21</v>
      </c>
      <c r="N3413" s="73">
        <v>1</v>
      </c>
      <c r="O3413" s="73">
        <v>6</v>
      </c>
      <c r="P3413" s="73">
        <v>196</v>
      </c>
      <c r="Q3413" s="73">
        <v>6</v>
      </c>
      <c r="R3413" s="73">
        <v>0</v>
      </c>
      <c r="S3413" s="73">
        <v>0</v>
      </c>
    </row>
    <row r="3414" spans="1:19">
      <c r="A3414" s="73">
        <v>3413</v>
      </c>
      <c r="C3414" s="73" t="s">
        <v>6509</v>
      </c>
      <c r="E3414" s="73">
        <v>3</v>
      </c>
      <c r="H3414" s="73">
        <v>1961</v>
      </c>
      <c r="I3414" s="73">
        <v>11</v>
      </c>
      <c r="K3414" s="73">
        <v>1962</v>
      </c>
      <c r="L3414" s="73">
        <v>1</v>
      </c>
      <c r="N3414" s="73">
        <v>1</v>
      </c>
      <c r="O3414" s="73">
        <v>6</v>
      </c>
      <c r="P3414" s="73">
        <v>196</v>
      </c>
      <c r="R3414" s="73">
        <v>2</v>
      </c>
      <c r="S3414" s="73">
        <v>1</v>
      </c>
    </row>
    <row r="3415" spans="1:19">
      <c r="A3415" s="73">
        <v>3414</v>
      </c>
      <c r="C3415" s="73" t="s">
        <v>6510</v>
      </c>
      <c r="E3415" s="73">
        <v>2</v>
      </c>
      <c r="H3415" s="73">
        <v>1961</v>
      </c>
      <c r="I3415" s="73">
        <v>4</v>
      </c>
      <c r="J3415" s="73">
        <v>22</v>
      </c>
      <c r="K3415" s="73">
        <v>1961</v>
      </c>
      <c r="L3415" s="73">
        <v>4</v>
      </c>
      <c r="M3415" s="73">
        <v>25</v>
      </c>
      <c r="N3415" s="73">
        <v>6</v>
      </c>
      <c r="O3415" s="73">
        <v>6</v>
      </c>
      <c r="P3415" s="73">
        <v>196</v>
      </c>
      <c r="Q3415" s="73">
        <v>3</v>
      </c>
      <c r="R3415" s="73">
        <v>0</v>
      </c>
      <c r="S3415" s="73">
        <v>0</v>
      </c>
    </row>
    <row r="3416" spans="1:19">
      <c r="A3416" s="73">
        <v>3415</v>
      </c>
      <c r="C3416" s="73" t="s">
        <v>6511</v>
      </c>
      <c r="E3416" s="73">
        <v>2</v>
      </c>
      <c r="G3416" s="73">
        <v>500</v>
      </c>
      <c r="H3416" s="73">
        <v>1961</v>
      </c>
      <c r="I3416" s="73">
        <v>7</v>
      </c>
      <c r="J3416" s="73">
        <v>19</v>
      </c>
      <c r="K3416" s="73">
        <v>1961</v>
      </c>
      <c r="L3416" s="73">
        <v>9</v>
      </c>
      <c r="N3416" s="73">
        <v>6</v>
      </c>
      <c r="O3416" s="73">
        <v>6</v>
      </c>
      <c r="P3416" s="73">
        <v>196</v>
      </c>
      <c r="R3416" s="73">
        <v>2</v>
      </c>
      <c r="S3416" s="73">
        <v>0</v>
      </c>
    </row>
    <row r="3417" spans="1:19">
      <c r="A3417" s="73">
        <v>3416</v>
      </c>
      <c r="C3417" s="73" t="s">
        <v>6512</v>
      </c>
      <c r="E3417" s="73">
        <v>3</v>
      </c>
      <c r="H3417" s="73">
        <v>1961</v>
      </c>
      <c r="I3417" s="73">
        <v>5</v>
      </c>
      <c r="K3417" s="73">
        <v>1962</v>
      </c>
      <c r="L3417" s="73">
        <v>2</v>
      </c>
      <c r="N3417" s="73">
        <v>6</v>
      </c>
      <c r="O3417" s="73">
        <v>6</v>
      </c>
      <c r="P3417" s="73">
        <v>196</v>
      </c>
      <c r="R3417" s="73">
        <v>9</v>
      </c>
      <c r="S3417" s="73">
        <v>1</v>
      </c>
    </row>
    <row r="3418" spans="1:19">
      <c r="A3418" s="73">
        <v>3417</v>
      </c>
      <c r="C3418" s="73" t="s">
        <v>6513</v>
      </c>
      <c r="E3418" s="73">
        <v>2</v>
      </c>
      <c r="H3418" s="73">
        <v>1961</v>
      </c>
      <c r="I3418" s="73">
        <v>3</v>
      </c>
      <c r="K3418" s="73">
        <v>1961</v>
      </c>
      <c r="L3418" s="73">
        <v>12</v>
      </c>
      <c r="N3418" s="73">
        <v>10</v>
      </c>
      <c r="O3418" s="73">
        <v>6</v>
      </c>
      <c r="P3418" s="73">
        <v>196</v>
      </c>
      <c r="R3418" s="73">
        <v>9</v>
      </c>
      <c r="S3418" s="73">
        <v>0</v>
      </c>
    </row>
    <row r="3419" spans="1:19">
      <c r="A3419" s="73">
        <v>3418</v>
      </c>
      <c r="C3419" s="73" t="s">
        <v>6514</v>
      </c>
      <c r="E3419" s="73">
        <v>2</v>
      </c>
      <c r="H3419" s="73">
        <v>1961</v>
      </c>
      <c r="K3419" s="73">
        <v>1974</v>
      </c>
      <c r="N3419" s="73">
        <v>11</v>
      </c>
      <c r="O3419" s="73">
        <v>6</v>
      </c>
      <c r="P3419" s="73">
        <v>196</v>
      </c>
      <c r="S3419" s="73">
        <v>13</v>
      </c>
    </row>
    <row r="3420" spans="1:19">
      <c r="A3420" s="73">
        <v>3419</v>
      </c>
      <c r="C3420" s="73" t="s">
        <v>6515</v>
      </c>
      <c r="E3420" s="73">
        <v>2</v>
      </c>
      <c r="H3420" s="73">
        <v>1962</v>
      </c>
      <c r="K3420" s="73">
        <v>1962</v>
      </c>
      <c r="N3420" s="73">
        <v>1</v>
      </c>
      <c r="O3420" s="73">
        <v>6</v>
      </c>
      <c r="P3420" s="73">
        <v>196</v>
      </c>
      <c r="S3420" s="73">
        <v>0</v>
      </c>
    </row>
    <row r="3421" spans="1:19">
      <c r="A3421" s="73">
        <v>3420</v>
      </c>
      <c r="C3421" s="73" t="s">
        <v>6516</v>
      </c>
      <c r="E3421" s="73">
        <v>2</v>
      </c>
      <c r="H3421" s="73">
        <v>1962</v>
      </c>
      <c r="K3421" s="73">
        <v>1962</v>
      </c>
      <c r="N3421" s="73">
        <v>11</v>
      </c>
      <c r="O3421" s="73">
        <v>6</v>
      </c>
      <c r="P3421" s="73">
        <v>196</v>
      </c>
      <c r="S3421" s="73">
        <v>0</v>
      </c>
    </row>
    <row r="3422" spans="1:19">
      <c r="A3422" s="73">
        <v>3421</v>
      </c>
      <c r="C3422" s="73" t="s">
        <v>6517</v>
      </c>
      <c r="E3422" s="73">
        <v>2</v>
      </c>
      <c r="F3422" s="73">
        <v>1500</v>
      </c>
      <c r="G3422" s="73">
        <v>1500</v>
      </c>
      <c r="H3422" s="73">
        <v>1962</v>
      </c>
      <c r="I3422" s="73">
        <v>7</v>
      </c>
      <c r="J3422" s="73">
        <v>28</v>
      </c>
      <c r="K3422" s="73">
        <v>1963</v>
      </c>
      <c r="L3422" s="73">
        <v>1</v>
      </c>
      <c r="M3422" s="73">
        <v>15</v>
      </c>
      <c r="N3422" s="73">
        <v>6</v>
      </c>
      <c r="O3422" s="73">
        <v>6</v>
      </c>
      <c r="P3422" s="73">
        <v>196</v>
      </c>
      <c r="Q3422" s="73">
        <v>167</v>
      </c>
      <c r="R3422" s="73">
        <v>6</v>
      </c>
      <c r="S3422" s="73">
        <v>1</v>
      </c>
    </row>
    <row r="3423" spans="1:19">
      <c r="A3423" s="73">
        <v>3422</v>
      </c>
      <c r="B3423" s="73" t="s">
        <v>6518</v>
      </c>
      <c r="C3423" s="73" t="s">
        <v>6519</v>
      </c>
      <c r="E3423" s="73">
        <v>2</v>
      </c>
      <c r="G3423" s="73">
        <v>36000</v>
      </c>
      <c r="H3423" s="73">
        <v>1962</v>
      </c>
      <c r="I3423" s="73">
        <v>7</v>
      </c>
      <c r="J3423" s="73">
        <v>12</v>
      </c>
      <c r="K3423" s="73">
        <v>1962</v>
      </c>
      <c r="L3423" s="73">
        <v>7</v>
      </c>
      <c r="M3423" s="73">
        <v>12</v>
      </c>
      <c r="N3423" s="73">
        <v>6</v>
      </c>
      <c r="O3423" s="73">
        <v>6</v>
      </c>
      <c r="P3423" s="73">
        <v>196</v>
      </c>
      <c r="Q3423" s="73">
        <v>0</v>
      </c>
      <c r="R3423" s="73">
        <v>0</v>
      </c>
      <c r="S3423" s="73">
        <v>0</v>
      </c>
    </row>
    <row r="3424" spans="1:19">
      <c r="A3424" s="73">
        <v>3423</v>
      </c>
      <c r="B3424" s="73" t="s">
        <v>6520</v>
      </c>
      <c r="C3424" s="73" t="s">
        <v>6521</v>
      </c>
      <c r="E3424" s="73">
        <v>2</v>
      </c>
      <c r="G3424" s="73">
        <v>900</v>
      </c>
      <c r="H3424" s="73">
        <v>1962</v>
      </c>
      <c r="K3424" s="73">
        <v>1972</v>
      </c>
      <c r="N3424" s="73">
        <v>2</v>
      </c>
      <c r="O3424" s="73">
        <v>6</v>
      </c>
      <c r="P3424" s="73">
        <v>196</v>
      </c>
      <c r="S3424" s="73">
        <v>10</v>
      </c>
    </row>
    <row r="3425" spans="1:19">
      <c r="A3425" s="73">
        <v>3424</v>
      </c>
      <c r="C3425" s="73" t="s">
        <v>6522</v>
      </c>
      <c r="E3425" s="73">
        <v>4</v>
      </c>
      <c r="H3425" s="73">
        <v>1962</v>
      </c>
      <c r="K3425" s="73">
        <v>1971</v>
      </c>
      <c r="L3425" s="73">
        <v>8</v>
      </c>
      <c r="M3425" s="73">
        <v>27</v>
      </c>
      <c r="N3425" s="73">
        <v>6</v>
      </c>
      <c r="O3425" s="73">
        <v>6</v>
      </c>
      <c r="P3425" s="73">
        <v>196</v>
      </c>
      <c r="S3425" s="73">
        <v>9</v>
      </c>
    </row>
    <row r="3426" spans="1:19">
      <c r="A3426" s="73">
        <v>3425</v>
      </c>
      <c r="C3426" s="73" t="s">
        <v>6523</v>
      </c>
      <c r="E3426" s="73">
        <v>4</v>
      </c>
      <c r="F3426" s="73">
        <v>101000</v>
      </c>
      <c r="G3426" s="73">
        <v>101000</v>
      </c>
      <c r="H3426" s="73">
        <v>1962</v>
      </c>
      <c r="I3426" s="73">
        <v>9</v>
      </c>
      <c r="J3426" s="73">
        <v>19</v>
      </c>
      <c r="K3426" s="73">
        <v>1970</v>
      </c>
      <c r="L3426" s="73">
        <v>4</v>
      </c>
      <c r="M3426" s="73">
        <v>14</v>
      </c>
      <c r="N3426" s="73">
        <v>5</v>
      </c>
      <c r="O3426" s="73">
        <v>6</v>
      </c>
      <c r="P3426" s="73">
        <v>196</v>
      </c>
      <c r="Q3426" s="73">
        <v>2725</v>
      </c>
      <c r="R3426" s="73">
        <v>91</v>
      </c>
      <c r="S3426" s="73">
        <v>8</v>
      </c>
    </row>
    <row r="3427" spans="1:19">
      <c r="A3427" s="73">
        <v>3426</v>
      </c>
      <c r="C3427" s="73" t="s">
        <v>6524</v>
      </c>
      <c r="E3427" s="73">
        <v>2</v>
      </c>
      <c r="G3427" s="73">
        <v>100</v>
      </c>
      <c r="H3427" s="73">
        <v>1962</v>
      </c>
      <c r="I3427" s="73">
        <v>1</v>
      </c>
      <c r="J3427" s="73">
        <v>16</v>
      </c>
      <c r="K3427" s="73">
        <v>1962</v>
      </c>
      <c r="L3427" s="73">
        <v>8</v>
      </c>
      <c r="M3427" s="73">
        <v>15</v>
      </c>
      <c r="N3427" s="73">
        <v>11</v>
      </c>
      <c r="O3427" s="73">
        <v>6</v>
      </c>
      <c r="P3427" s="73">
        <v>196</v>
      </c>
      <c r="Q3427" s="73">
        <v>209</v>
      </c>
      <c r="R3427" s="73">
        <v>7</v>
      </c>
      <c r="S3427" s="73">
        <v>0</v>
      </c>
    </row>
    <row r="3428" spans="1:19">
      <c r="A3428" s="73">
        <v>3427</v>
      </c>
      <c r="C3428" s="73" t="s">
        <v>6525</v>
      </c>
      <c r="E3428" s="73">
        <v>4</v>
      </c>
      <c r="H3428" s="73">
        <v>1962</v>
      </c>
      <c r="I3428" s="73">
        <v>12</v>
      </c>
      <c r="J3428" s="73">
        <v>8</v>
      </c>
      <c r="K3428" s="73">
        <v>1962</v>
      </c>
      <c r="L3428" s="73">
        <v>12</v>
      </c>
      <c r="M3428" s="73">
        <v>17</v>
      </c>
      <c r="N3428" s="73">
        <v>11</v>
      </c>
      <c r="O3428" s="73">
        <v>6</v>
      </c>
      <c r="P3428" s="73">
        <v>196</v>
      </c>
      <c r="Q3428" s="73">
        <v>9</v>
      </c>
      <c r="R3428" s="73">
        <v>0</v>
      </c>
      <c r="S3428" s="73">
        <v>0</v>
      </c>
    </row>
    <row r="3429" spans="1:19">
      <c r="A3429" s="73">
        <v>3428</v>
      </c>
      <c r="C3429" s="73" t="s">
        <v>6526</v>
      </c>
      <c r="E3429" s="73">
        <v>2</v>
      </c>
      <c r="H3429" s="73">
        <v>1962</v>
      </c>
      <c r="K3429" s="73">
        <v>1964</v>
      </c>
      <c r="L3429" s="73">
        <v>2</v>
      </c>
      <c r="M3429" s="73">
        <v>20</v>
      </c>
      <c r="N3429" s="73">
        <v>6</v>
      </c>
      <c r="O3429" s="73">
        <v>6</v>
      </c>
      <c r="P3429" s="73">
        <v>196</v>
      </c>
      <c r="S3429" s="73">
        <v>2</v>
      </c>
    </row>
    <row r="3430" spans="1:19">
      <c r="A3430" s="73">
        <v>3429</v>
      </c>
      <c r="B3430" s="73" t="s">
        <v>6527</v>
      </c>
      <c r="C3430" s="73" t="s">
        <v>6528</v>
      </c>
      <c r="E3430" s="73">
        <v>2</v>
      </c>
      <c r="F3430" s="73">
        <v>3000</v>
      </c>
      <c r="G3430" s="73">
        <v>10000</v>
      </c>
      <c r="H3430" s="73">
        <v>1962</v>
      </c>
      <c r="I3430" s="73">
        <v>10</v>
      </c>
      <c r="J3430" s="73">
        <v>20</v>
      </c>
      <c r="K3430" s="73">
        <v>1962</v>
      </c>
      <c r="L3430" s="73">
        <v>11</v>
      </c>
      <c r="M3430" s="73">
        <v>21</v>
      </c>
      <c r="N3430" s="73">
        <v>10</v>
      </c>
      <c r="O3430" s="73">
        <v>6</v>
      </c>
      <c r="P3430" s="73">
        <v>196</v>
      </c>
      <c r="Q3430" s="73">
        <v>31</v>
      </c>
      <c r="R3430" s="73">
        <v>1</v>
      </c>
      <c r="S3430" s="73">
        <v>0</v>
      </c>
    </row>
    <row r="3431" spans="1:19">
      <c r="A3431" s="73">
        <v>3430</v>
      </c>
      <c r="B3431" s="73" t="s">
        <v>6529</v>
      </c>
      <c r="C3431" s="73" t="s">
        <v>6530</v>
      </c>
      <c r="E3431" s="73">
        <v>2</v>
      </c>
      <c r="F3431" s="73">
        <v>15000</v>
      </c>
      <c r="G3431" s="73">
        <v>15000</v>
      </c>
      <c r="H3431" s="73">
        <v>1962</v>
      </c>
      <c r="I3431" s="73">
        <v>12</v>
      </c>
      <c r="K3431" s="73">
        <v>1974</v>
      </c>
      <c r="L3431" s="73">
        <v>9</v>
      </c>
      <c r="M3431" s="73">
        <v>10</v>
      </c>
      <c r="N3431" s="73">
        <v>7</v>
      </c>
      <c r="O3431" s="73">
        <v>6</v>
      </c>
      <c r="P3431" s="73">
        <v>196</v>
      </c>
      <c r="R3431" s="73">
        <v>141</v>
      </c>
      <c r="S3431" s="73">
        <v>12</v>
      </c>
    </row>
    <row r="3432" spans="1:19">
      <c r="A3432" s="73">
        <v>3431</v>
      </c>
      <c r="C3432" s="73" t="s">
        <v>6531</v>
      </c>
      <c r="E3432" s="73">
        <v>3</v>
      </c>
      <c r="G3432" s="73">
        <v>1000</v>
      </c>
      <c r="H3432" s="73">
        <v>1962</v>
      </c>
      <c r="I3432" s="73">
        <v>7</v>
      </c>
      <c r="K3432" s="73">
        <v>1963</v>
      </c>
      <c r="N3432" s="73">
        <v>8</v>
      </c>
      <c r="O3432" s="73">
        <v>6</v>
      </c>
      <c r="P3432" s="73">
        <v>196</v>
      </c>
      <c r="S3432" s="73">
        <v>1</v>
      </c>
    </row>
    <row r="3433" spans="1:19">
      <c r="A3433" s="73">
        <v>3432</v>
      </c>
      <c r="C3433" s="73" t="s">
        <v>6532</v>
      </c>
      <c r="E3433" s="73">
        <v>2</v>
      </c>
      <c r="G3433" s="73">
        <v>500</v>
      </c>
      <c r="H3433" s="73">
        <v>1963</v>
      </c>
      <c r="I3433" s="73">
        <v>5</v>
      </c>
      <c r="K3433" s="73">
        <v>1971</v>
      </c>
      <c r="N3433" s="73">
        <v>1</v>
      </c>
      <c r="O3433" s="73">
        <v>6</v>
      </c>
      <c r="P3433" s="73">
        <v>196</v>
      </c>
      <c r="S3433" s="73">
        <v>8</v>
      </c>
    </row>
    <row r="3434" spans="1:19">
      <c r="A3434" s="73">
        <v>3433</v>
      </c>
      <c r="C3434" s="73" t="s">
        <v>6533</v>
      </c>
      <c r="E3434" s="73">
        <v>4</v>
      </c>
      <c r="G3434" s="73">
        <v>1000</v>
      </c>
      <c r="H3434" s="73">
        <v>1963</v>
      </c>
      <c r="I3434" s="73">
        <v>12</v>
      </c>
      <c r="J3434" s="73">
        <v>21</v>
      </c>
      <c r="K3434" s="73">
        <v>1964</v>
      </c>
      <c r="L3434" s="73">
        <v>8</v>
      </c>
      <c r="M3434" s="73">
        <v>9</v>
      </c>
      <c r="N3434" s="73">
        <v>4</v>
      </c>
      <c r="O3434" s="73">
        <v>6</v>
      </c>
      <c r="P3434" s="73">
        <v>196</v>
      </c>
      <c r="Q3434" s="73">
        <v>228</v>
      </c>
      <c r="R3434" s="73">
        <v>8</v>
      </c>
      <c r="S3434" s="73">
        <v>1</v>
      </c>
    </row>
    <row r="3435" spans="1:19">
      <c r="A3435" s="73">
        <v>3434</v>
      </c>
      <c r="C3435" s="73" t="s">
        <v>6534</v>
      </c>
      <c r="E3435" s="73">
        <v>2</v>
      </c>
      <c r="H3435" s="73">
        <v>1963</v>
      </c>
      <c r="I3435" s="73">
        <v>2</v>
      </c>
      <c r="J3435" s="73">
        <v>8</v>
      </c>
      <c r="K3435" s="73">
        <v>1963</v>
      </c>
      <c r="L3435" s="73">
        <v>2</v>
      </c>
      <c r="M3435" s="73">
        <v>8</v>
      </c>
      <c r="N3435" s="73">
        <v>5</v>
      </c>
      <c r="O3435" s="73">
        <v>6</v>
      </c>
      <c r="P3435" s="73">
        <v>196</v>
      </c>
      <c r="Q3435" s="73">
        <v>0</v>
      </c>
      <c r="R3435" s="73">
        <v>0</v>
      </c>
      <c r="S3435" s="73">
        <v>0</v>
      </c>
    </row>
    <row r="3436" spans="1:19">
      <c r="A3436" s="73">
        <v>3435</v>
      </c>
      <c r="C3436" s="73" t="s">
        <v>6535</v>
      </c>
      <c r="E3436" s="73">
        <v>2</v>
      </c>
      <c r="H3436" s="73">
        <v>1963</v>
      </c>
      <c r="I3436" s="73">
        <v>3</v>
      </c>
      <c r="J3436" s="73">
        <v>8</v>
      </c>
      <c r="K3436" s="73">
        <v>1963</v>
      </c>
      <c r="L3436" s="73">
        <v>3</v>
      </c>
      <c r="M3436" s="73">
        <v>8</v>
      </c>
      <c r="N3436" s="73">
        <v>5</v>
      </c>
      <c r="O3436" s="73">
        <v>6</v>
      </c>
      <c r="P3436" s="73">
        <v>196</v>
      </c>
      <c r="Q3436" s="73">
        <v>0</v>
      </c>
      <c r="R3436" s="73">
        <v>0</v>
      </c>
      <c r="S3436" s="73">
        <v>0</v>
      </c>
    </row>
    <row r="3437" spans="1:19">
      <c r="A3437" s="73">
        <v>3436</v>
      </c>
      <c r="C3437" s="73" t="s">
        <v>6536</v>
      </c>
      <c r="E3437" s="73">
        <v>2</v>
      </c>
      <c r="H3437" s="73">
        <v>1963</v>
      </c>
      <c r="I3437" s="73">
        <v>12</v>
      </c>
      <c r="K3437" s="73">
        <v>1967</v>
      </c>
      <c r="L3437" s="73">
        <v>11</v>
      </c>
      <c r="M3437" s="73">
        <v>30</v>
      </c>
      <c r="N3437" s="73">
        <v>5</v>
      </c>
      <c r="O3437" s="73">
        <v>6</v>
      </c>
      <c r="P3437" s="73">
        <v>196</v>
      </c>
      <c r="R3437" s="73">
        <v>47</v>
      </c>
      <c r="S3437" s="73">
        <v>4</v>
      </c>
    </row>
    <row r="3438" spans="1:19">
      <c r="A3438" s="73">
        <v>3437</v>
      </c>
      <c r="C3438" s="73" t="s">
        <v>6537</v>
      </c>
      <c r="E3438" s="73">
        <v>2</v>
      </c>
      <c r="H3438" s="73">
        <v>1963</v>
      </c>
      <c r="I3438" s="73">
        <v>8</v>
      </c>
      <c r="J3438" s="73">
        <v>15</v>
      </c>
      <c r="K3438" s="73">
        <v>1963</v>
      </c>
      <c r="L3438" s="73">
        <v>8</v>
      </c>
      <c r="M3438" s="73">
        <v>15</v>
      </c>
      <c r="N3438" s="73">
        <v>7</v>
      </c>
      <c r="O3438" s="73">
        <v>6</v>
      </c>
      <c r="P3438" s="73">
        <v>196</v>
      </c>
      <c r="Q3438" s="73">
        <v>0</v>
      </c>
      <c r="R3438" s="73">
        <v>0</v>
      </c>
      <c r="S3438" s="73">
        <v>0</v>
      </c>
    </row>
    <row r="3439" spans="1:19">
      <c r="A3439" s="73">
        <v>3438</v>
      </c>
      <c r="C3439" s="73" t="s">
        <v>6538</v>
      </c>
      <c r="E3439" s="73">
        <v>2</v>
      </c>
      <c r="G3439" s="73">
        <v>300</v>
      </c>
      <c r="H3439" s="73">
        <v>1963</v>
      </c>
      <c r="I3439" s="73">
        <v>10</v>
      </c>
      <c r="K3439" s="73">
        <v>1968</v>
      </c>
      <c r="L3439" s="73">
        <v>1</v>
      </c>
      <c r="M3439" s="73">
        <v>31</v>
      </c>
      <c r="N3439" s="73">
        <v>8</v>
      </c>
      <c r="O3439" s="73">
        <v>6</v>
      </c>
      <c r="P3439" s="73">
        <v>196</v>
      </c>
      <c r="R3439" s="73">
        <v>51</v>
      </c>
      <c r="S3439" s="73">
        <v>5</v>
      </c>
    </row>
    <row r="3440" spans="1:19">
      <c r="A3440" s="73">
        <v>3439</v>
      </c>
      <c r="C3440" s="73" t="s">
        <v>6539</v>
      </c>
      <c r="E3440" s="73">
        <v>2</v>
      </c>
      <c r="H3440" s="73">
        <v>1963</v>
      </c>
      <c r="K3440" s="73">
        <v>1964</v>
      </c>
      <c r="N3440" s="73">
        <v>8</v>
      </c>
      <c r="O3440" s="73">
        <v>6</v>
      </c>
      <c r="P3440" s="73">
        <v>196</v>
      </c>
      <c r="S3440" s="73">
        <v>1</v>
      </c>
    </row>
    <row r="3441" spans="1:19">
      <c r="A3441" s="73">
        <v>3440</v>
      </c>
      <c r="C3441" s="73" t="s">
        <v>6540</v>
      </c>
      <c r="E3441" s="73">
        <v>2</v>
      </c>
      <c r="H3441" s="73">
        <v>1963</v>
      </c>
      <c r="I3441" s="73">
        <v>3</v>
      </c>
      <c r="K3441" s="73">
        <v>1967</v>
      </c>
      <c r="L3441" s="73">
        <v>10</v>
      </c>
      <c r="N3441" s="73">
        <v>8</v>
      </c>
      <c r="O3441" s="73">
        <v>6</v>
      </c>
      <c r="P3441" s="73">
        <v>196</v>
      </c>
      <c r="R3441" s="73">
        <v>55</v>
      </c>
      <c r="S3441" s="73">
        <v>4</v>
      </c>
    </row>
    <row r="3442" spans="1:19">
      <c r="A3442" s="73">
        <v>3441</v>
      </c>
      <c r="B3442" s="73" t="s">
        <v>6541</v>
      </c>
      <c r="C3442" s="73" t="s">
        <v>6542</v>
      </c>
      <c r="E3442" s="73">
        <v>3</v>
      </c>
      <c r="F3442" s="73">
        <v>2500</v>
      </c>
      <c r="G3442" s="73">
        <v>9500</v>
      </c>
      <c r="H3442" s="73">
        <v>1963</v>
      </c>
      <c r="I3442" s="73">
        <v>11</v>
      </c>
      <c r="J3442" s="73">
        <v>15</v>
      </c>
      <c r="K3442" s="73">
        <v>1964</v>
      </c>
      <c r="L3442" s="73">
        <v>2</v>
      </c>
      <c r="M3442" s="73">
        <v>6</v>
      </c>
      <c r="N3442" s="73">
        <v>8</v>
      </c>
      <c r="O3442" s="73">
        <v>6</v>
      </c>
      <c r="P3442" s="73">
        <v>196</v>
      </c>
      <c r="Q3442" s="73">
        <v>81</v>
      </c>
      <c r="R3442" s="73">
        <v>3</v>
      </c>
      <c r="S3442" s="73">
        <v>1</v>
      </c>
    </row>
    <row r="3443" spans="1:19">
      <c r="A3443" s="73">
        <v>3442</v>
      </c>
      <c r="C3443" s="73" t="s">
        <v>6543</v>
      </c>
      <c r="E3443" s="73">
        <v>4</v>
      </c>
      <c r="F3443" s="73">
        <v>18500</v>
      </c>
      <c r="G3443" s="73">
        <v>18500</v>
      </c>
      <c r="H3443" s="73">
        <v>1963</v>
      </c>
      <c r="I3443" s="73">
        <v>4</v>
      </c>
      <c r="J3443" s="73">
        <v>19</v>
      </c>
      <c r="K3443" s="73">
        <v>1975</v>
      </c>
      <c r="L3443" s="73">
        <v>8</v>
      </c>
      <c r="M3443" s="73">
        <v>23</v>
      </c>
      <c r="N3443" s="73">
        <v>11</v>
      </c>
      <c r="O3443" s="73">
        <v>6</v>
      </c>
      <c r="P3443" s="73">
        <v>196</v>
      </c>
      <c r="Q3443" s="73">
        <v>4444</v>
      </c>
      <c r="R3443" s="73">
        <v>148</v>
      </c>
      <c r="S3443" s="73">
        <v>12</v>
      </c>
    </row>
    <row r="3444" spans="1:19">
      <c r="A3444" s="73">
        <v>3443</v>
      </c>
      <c r="C3444" s="73" t="s">
        <v>6544</v>
      </c>
      <c r="E3444" s="73">
        <v>5</v>
      </c>
      <c r="F3444" s="73">
        <v>740</v>
      </c>
      <c r="G3444" s="73">
        <v>3000</v>
      </c>
      <c r="H3444" s="73">
        <v>1963</v>
      </c>
      <c r="I3444" s="73">
        <v>9</v>
      </c>
      <c r="J3444" s="73">
        <v>15</v>
      </c>
      <c r="K3444" s="73">
        <v>1966</v>
      </c>
      <c r="L3444" s="73">
        <v>6</v>
      </c>
      <c r="M3444" s="73">
        <v>1</v>
      </c>
      <c r="N3444" s="73">
        <v>11</v>
      </c>
      <c r="O3444" s="73">
        <v>6</v>
      </c>
      <c r="P3444" s="73">
        <v>196</v>
      </c>
      <c r="Q3444" s="73">
        <v>976</v>
      </c>
      <c r="R3444" s="73">
        <v>33</v>
      </c>
      <c r="S3444" s="73">
        <v>3</v>
      </c>
    </row>
    <row r="3445" spans="1:19">
      <c r="A3445" s="73">
        <v>3444</v>
      </c>
      <c r="B3445" s="73" t="s">
        <v>6545</v>
      </c>
      <c r="C3445" s="73" t="s">
        <v>6546</v>
      </c>
      <c r="E3445" s="73">
        <v>2</v>
      </c>
      <c r="F3445" s="73">
        <v>1300000</v>
      </c>
      <c r="G3445" s="73">
        <v>1800000</v>
      </c>
      <c r="H3445" s="73">
        <v>1964</v>
      </c>
      <c r="I3445" s="73">
        <v>2</v>
      </c>
      <c r="J3445" s="73">
        <v>4</v>
      </c>
      <c r="K3445" s="73">
        <v>1975</v>
      </c>
      <c r="L3445" s="73">
        <v>4</v>
      </c>
      <c r="M3445" s="73">
        <v>30</v>
      </c>
      <c r="N3445" s="73">
        <v>11</v>
      </c>
      <c r="O3445" s="73">
        <v>6</v>
      </c>
      <c r="P3445" s="73">
        <v>196</v>
      </c>
      <c r="Q3445" s="73">
        <v>4046</v>
      </c>
      <c r="R3445" s="73">
        <v>134</v>
      </c>
      <c r="S3445" s="73">
        <v>11</v>
      </c>
    </row>
    <row r="3446" spans="1:19">
      <c r="A3446" s="73">
        <v>3445</v>
      </c>
      <c r="C3446" s="73" t="s">
        <v>6547</v>
      </c>
      <c r="E3446" s="73">
        <v>2</v>
      </c>
      <c r="H3446" s="73">
        <v>1964</v>
      </c>
      <c r="K3446" s="73">
        <v>1986</v>
      </c>
      <c r="N3446" s="73">
        <v>11</v>
      </c>
      <c r="O3446" s="73">
        <v>6</v>
      </c>
      <c r="P3446" s="73">
        <v>196</v>
      </c>
      <c r="S3446" s="73">
        <v>22</v>
      </c>
    </row>
    <row r="3447" spans="1:19">
      <c r="A3447" s="73">
        <v>3446</v>
      </c>
      <c r="C3447" s="73" t="s">
        <v>6548</v>
      </c>
      <c r="E3447" s="73">
        <v>2</v>
      </c>
      <c r="H3447" s="73">
        <v>1964</v>
      </c>
      <c r="I3447" s="73">
        <v>2</v>
      </c>
      <c r="J3447" s="73">
        <v>8</v>
      </c>
      <c r="K3447" s="73">
        <v>1964</v>
      </c>
      <c r="L3447" s="73">
        <v>4</v>
      </c>
      <c r="M3447" s="73">
        <v>15</v>
      </c>
      <c r="N3447" s="73">
        <v>5</v>
      </c>
      <c r="O3447" s="73">
        <v>6</v>
      </c>
      <c r="P3447" s="73">
        <v>196</v>
      </c>
      <c r="Q3447" s="73">
        <v>67</v>
      </c>
      <c r="R3447" s="73">
        <v>2</v>
      </c>
      <c r="S3447" s="73">
        <v>0</v>
      </c>
    </row>
    <row r="3448" spans="1:19">
      <c r="A3448" s="73">
        <v>3447</v>
      </c>
      <c r="B3448" s="73" t="s">
        <v>6549</v>
      </c>
      <c r="C3448" s="73" t="s">
        <v>6550</v>
      </c>
      <c r="E3448" s="73">
        <v>3</v>
      </c>
      <c r="G3448" s="73">
        <v>100</v>
      </c>
      <c r="H3448" s="73">
        <v>1964</v>
      </c>
      <c r="I3448" s="73">
        <v>1</v>
      </c>
      <c r="J3448" s="73">
        <v>12</v>
      </c>
      <c r="K3448" s="73">
        <v>1964</v>
      </c>
      <c r="L3448" s="73">
        <v>1</v>
      </c>
      <c r="N3448" s="73">
        <v>8</v>
      </c>
      <c r="O3448" s="73">
        <v>6</v>
      </c>
      <c r="P3448" s="73">
        <v>196</v>
      </c>
      <c r="R3448" s="73">
        <v>0</v>
      </c>
      <c r="S3448" s="73">
        <v>0</v>
      </c>
    </row>
    <row r="3449" spans="1:19">
      <c r="A3449" s="73">
        <v>3448</v>
      </c>
      <c r="C3449" s="73" t="s">
        <v>6551</v>
      </c>
      <c r="E3449" s="73">
        <v>3</v>
      </c>
      <c r="G3449" s="73">
        <v>100</v>
      </c>
      <c r="H3449" s="73">
        <v>1964</v>
      </c>
      <c r="I3449" s="73">
        <v>1</v>
      </c>
      <c r="K3449" s="73">
        <v>1964</v>
      </c>
      <c r="L3449" s="73">
        <v>1</v>
      </c>
      <c r="N3449" s="73">
        <v>8</v>
      </c>
      <c r="O3449" s="73">
        <v>6</v>
      </c>
      <c r="P3449" s="73">
        <v>196</v>
      </c>
      <c r="R3449" s="73">
        <v>0</v>
      </c>
      <c r="S3449" s="73">
        <v>0</v>
      </c>
    </row>
    <row r="3450" spans="1:19">
      <c r="A3450" s="73">
        <v>3449</v>
      </c>
      <c r="C3450" s="73" t="s">
        <v>6552</v>
      </c>
      <c r="E3450" s="73">
        <v>3</v>
      </c>
      <c r="G3450" s="73">
        <v>100</v>
      </c>
      <c r="H3450" s="73">
        <v>1964</v>
      </c>
      <c r="I3450" s="73">
        <v>1</v>
      </c>
      <c r="K3450" s="73">
        <v>1964</v>
      </c>
      <c r="L3450" s="73">
        <v>1</v>
      </c>
      <c r="N3450" s="73">
        <v>8</v>
      </c>
      <c r="O3450" s="73">
        <v>6</v>
      </c>
      <c r="P3450" s="73">
        <v>196</v>
      </c>
      <c r="R3450" s="73">
        <v>0</v>
      </c>
      <c r="S3450" s="73">
        <v>0</v>
      </c>
    </row>
    <row r="3451" spans="1:19">
      <c r="A3451" s="73">
        <v>3450</v>
      </c>
      <c r="C3451" s="73" t="s">
        <v>6553</v>
      </c>
      <c r="E3451" s="73">
        <v>2</v>
      </c>
      <c r="H3451" s="73">
        <v>1964</v>
      </c>
      <c r="I3451" s="73">
        <v>3</v>
      </c>
      <c r="K3451" s="73">
        <v>1964</v>
      </c>
      <c r="L3451" s="73">
        <v>3</v>
      </c>
      <c r="N3451" s="73">
        <v>8</v>
      </c>
      <c r="O3451" s="73">
        <v>6</v>
      </c>
      <c r="P3451" s="73">
        <v>196</v>
      </c>
      <c r="R3451" s="73">
        <v>0</v>
      </c>
      <c r="S3451" s="73">
        <v>0</v>
      </c>
    </row>
    <row r="3452" spans="1:19">
      <c r="A3452" s="73">
        <v>3451</v>
      </c>
      <c r="C3452" s="73" t="s">
        <v>6554</v>
      </c>
      <c r="E3452" s="73">
        <v>2</v>
      </c>
      <c r="H3452" s="73">
        <v>1964</v>
      </c>
      <c r="I3452" s="73">
        <v>10</v>
      </c>
      <c r="K3452" s="73">
        <v>1964</v>
      </c>
      <c r="L3452" s="73">
        <v>11</v>
      </c>
      <c r="N3452" s="73">
        <v>8</v>
      </c>
      <c r="O3452" s="73">
        <v>6</v>
      </c>
      <c r="P3452" s="73">
        <v>196</v>
      </c>
      <c r="R3452" s="73">
        <v>1</v>
      </c>
      <c r="S3452" s="73">
        <v>0</v>
      </c>
    </row>
    <row r="3453" spans="1:19">
      <c r="A3453" s="73">
        <v>3452</v>
      </c>
      <c r="C3453" s="73" t="s">
        <v>6555</v>
      </c>
      <c r="E3453" s="73">
        <v>2</v>
      </c>
      <c r="H3453" s="73">
        <v>1964</v>
      </c>
      <c r="K3453" s="73">
        <v>1964</v>
      </c>
      <c r="N3453" s="73">
        <v>7</v>
      </c>
      <c r="O3453" s="73">
        <v>6</v>
      </c>
      <c r="P3453" s="73">
        <v>196</v>
      </c>
      <c r="S3453" s="73">
        <v>0</v>
      </c>
    </row>
    <row r="3454" spans="1:19">
      <c r="A3454" s="73">
        <v>3453</v>
      </c>
      <c r="B3454" s="73" t="s">
        <v>6556</v>
      </c>
      <c r="C3454" s="73" t="s">
        <v>6557</v>
      </c>
      <c r="E3454" s="73">
        <v>2</v>
      </c>
      <c r="F3454" s="73">
        <v>30000</v>
      </c>
      <c r="G3454" s="73">
        <v>30000</v>
      </c>
      <c r="H3454" s="73">
        <v>1964</v>
      </c>
      <c r="I3454" s="73">
        <v>9</v>
      </c>
      <c r="K3454" s="73">
        <v>1974</v>
      </c>
      <c r="L3454" s="73">
        <v>9</v>
      </c>
      <c r="N3454" s="73">
        <v>8</v>
      </c>
      <c r="O3454" s="73">
        <v>6</v>
      </c>
      <c r="P3454" s="73">
        <v>196</v>
      </c>
      <c r="R3454" s="73">
        <v>120</v>
      </c>
      <c r="S3454" s="73">
        <v>10</v>
      </c>
    </row>
    <row r="3455" spans="1:19">
      <c r="A3455" s="73">
        <v>3454</v>
      </c>
      <c r="C3455" s="73" t="s">
        <v>6558</v>
      </c>
      <c r="E3455" s="73">
        <v>2</v>
      </c>
      <c r="H3455" s="73">
        <v>1964</v>
      </c>
      <c r="I3455" s="73">
        <v>5</v>
      </c>
      <c r="K3455" s="73">
        <v>1964</v>
      </c>
      <c r="L3455" s="73">
        <v>9</v>
      </c>
      <c r="N3455" s="73">
        <v>8</v>
      </c>
      <c r="O3455" s="73">
        <v>6</v>
      </c>
      <c r="P3455" s="73">
        <v>196</v>
      </c>
      <c r="R3455" s="73">
        <v>4</v>
      </c>
      <c r="S3455" s="73">
        <v>0</v>
      </c>
    </row>
    <row r="3456" spans="1:19">
      <c r="A3456" s="73">
        <v>3455</v>
      </c>
      <c r="B3456" s="73" t="s">
        <v>6559</v>
      </c>
      <c r="C3456" s="73" t="s">
        <v>6560</v>
      </c>
      <c r="E3456" s="73">
        <v>2</v>
      </c>
      <c r="G3456" s="73">
        <v>5500</v>
      </c>
      <c r="H3456" s="73">
        <v>1964</v>
      </c>
      <c r="I3456" s="73">
        <v>2</v>
      </c>
      <c r="K3456" s="73">
        <v>1965</v>
      </c>
      <c r="L3456" s="73">
        <v>1</v>
      </c>
      <c r="N3456" s="73">
        <v>7</v>
      </c>
      <c r="O3456" s="73">
        <v>6</v>
      </c>
      <c r="P3456" s="73">
        <v>196</v>
      </c>
      <c r="R3456" s="73">
        <v>11</v>
      </c>
      <c r="S3456" s="73">
        <v>1</v>
      </c>
    </row>
    <row r="3457" spans="1:19">
      <c r="A3457" s="73">
        <v>3456</v>
      </c>
      <c r="C3457" s="73" t="s">
        <v>6561</v>
      </c>
      <c r="E3457" s="73">
        <v>2</v>
      </c>
      <c r="H3457" s="73">
        <v>1964</v>
      </c>
      <c r="I3457" s="73">
        <v>3</v>
      </c>
      <c r="J3457" s="73">
        <v>31</v>
      </c>
      <c r="K3457" s="73">
        <v>1964</v>
      </c>
      <c r="L3457" s="73">
        <v>4</v>
      </c>
      <c r="M3457" s="73">
        <v>2</v>
      </c>
      <c r="N3457" s="73">
        <v>2</v>
      </c>
      <c r="O3457" s="73">
        <v>6</v>
      </c>
      <c r="P3457" s="73">
        <v>196</v>
      </c>
      <c r="Q3457" s="73">
        <v>1</v>
      </c>
      <c r="R3457" s="73">
        <v>1</v>
      </c>
      <c r="S3457" s="73">
        <v>0</v>
      </c>
    </row>
    <row r="3458" spans="1:19">
      <c r="A3458" s="73">
        <v>3457</v>
      </c>
      <c r="C3458" s="73" t="s">
        <v>6562</v>
      </c>
      <c r="E3458" s="73">
        <v>2</v>
      </c>
      <c r="H3458" s="73">
        <v>1964</v>
      </c>
      <c r="K3458" s="73">
        <v>1966</v>
      </c>
      <c r="N3458" s="73">
        <v>1</v>
      </c>
      <c r="O3458" s="73">
        <v>6</v>
      </c>
      <c r="P3458" s="73">
        <v>196</v>
      </c>
      <c r="S3458" s="73">
        <v>2</v>
      </c>
    </row>
    <row r="3459" spans="1:19">
      <c r="A3459" s="73">
        <v>3458</v>
      </c>
      <c r="C3459" s="73" t="s">
        <v>6563</v>
      </c>
      <c r="E3459" s="73">
        <v>2</v>
      </c>
      <c r="G3459" s="73">
        <v>32</v>
      </c>
      <c r="H3459" s="73">
        <v>1964</v>
      </c>
      <c r="I3459" s="73">
        <v>1</v>
      </c>
      <c r="J3459" s="73">
        <v>9</v>
      </c>
      <c r="K3459" s="73">
        <v>1964</v>
      </c>
      <c r="L3459" s="73">
        <v>1</v>
      </c>
      <c r="M3459" s="73">
        <v>10</v>
      </c>
      <c r="N3459" s="73">
        <v>1</v>
      </c>
      <c r="O3459" s="73">
        <v>6</v>
      </c>
      <c r="P3459" s="73">
        <v>196</v>
      </c>
      <c r="Q3459" s="73">
        <v>1</v>
      </c>
      <c r="R3459" s="73">
        <v>0</v>
      </c>
      <c r="S3459" s="73">
        <v>0</v>
      </c>
    </row>
    <row r="3460" spans="1:19">
      <c r="A3460" s="73">
        <v>3459</v>
      </c>
      <c r="C3460" s="73" t="s">
        <v>6564</v>
      </c>
      <c r="E3460" s="73">
        <v>2</v>
      </c>
      <c r="H3460" s="73">
        <v>1964</v>
      </c>
      <c r="K3460" s="73">
        <v>1965</v>
      </c>
      <c r="L3460" s="73">
        <v>9</v>
      </c>
      <c r="M3460" s="73">
        <v>6</v>
      </c>
      <c r="N3460" s="73">
        <v>2</v>
      </c>
      <c r="O3460" s="73">
        <v>6</v>
      </c>
      <c r="P3460" s="73">
        <v>196</v>
      </c>
      <c r="S3460" s="73">
        <v>1</v>
      </c>
    </row>
    <row r="3461" spans="1:19">
      <c r="A3461" s="73">
        <v>3460</v>
      </c>
      <c r="C3461" s="73" t="s">
        <v>6565</v>
      </c>
      <c r="E3461" s="73">
        <v>2</v>
      </c>
      <c r="H3461" s="73">
        <v>1964</v>
      </c>
      <c r="K3461" s="73">
        <v>1975</v>
      </c>
      <c r="N3461" s="73">
        <v>5</v>
      </c>
      <c r="O3461" s="73">
        <v>6</v>
      </c>
      <c r="P3461" s="73">
        <v>196</v>
      </c>
      <c r="S3461" s="73">
        <v>11</v>
      </c>
    </row>
    <row r="3462" spans="1:19">
      <c r="A3462" s="73">
        <v>3461</v>
      </c>
      <c r="B3462" s="73" t="s">
        <v>6566</v>
      </c>
      <c r="C3462" s="73" t="s">
        <v>6567</v>
      </c>
      <c r="E3462" s="73">
        <v>2</v>
      </c>
      <c r="F3462" s="73">
        <v>320000</v>
      </c>
      <c r="G3462" s="73">
        <v>750000</v>
      </c>
      <c r="H3462" s="73">
        <v>1965</v>
      </c>
      <c r="I3462" s="73">
        <v>10</v>
      </c>
      <c r="J3462" s="73">
        <v>1</v>
      </c>
      <c r="K3462" s="73">
        <v>1966</v>
      </c>
      <c r="L3462" s="73">
        <v>7</v>
      </c>
      <c r="M3462" s="73">
        <v>28</v>
      </c>
      <c r="N3462" s="73">
        <v>11</v>
      </c>
      <c r="O3462" s="73">
        <v>6</v>
      </c>
      <c r="P3462" s="73">
        <v>196</v>
      </c>
      <c r="Q3462" s="73">
        <v>297</v>
      </c>
      <c r="R3462" s="73">
        <v>9</v>
      </c>
      <c r="S3462" s="73">
        <v>1</v>
      </c>
    </row>
    <row r="3463" spans="1:19">
      <c r="A3463" s="73">
        <v>3462</v>
      </c>
      <c r="B3463" s="73" t="s">
        <v>6568</v>
      </c>
      <c r="C3463" s="73" t="s">
        <v>6569</v>
      </c>
      <c r="E3463" s="73">
        <v>2</v>
      </c>
      <c r="H3463" s="73">
        <v>1965</v>
      </c>
      <c r="K3463" s="73">
        <v>1972</v>
      </c>
      <c r="N3463" s="73">
        <v>11</v>
      </c>
      <c r="O3463" s="73">
        <v>6</v>
      </c>
      <c r="P3463" s="73">
        <v>196</v>
      </c>
      <c r="S3463" s="73">
        <v>7</v>
      </c>
    </row>
    <row r="3464" spans="1:19">
      <c r="A3464" s="73">
        <v>3463</v>
      </c>
      <c r="C3464" s="73" t="s">
        <v>6570</v>
      </c>
      <c r="E3464" s="73">
        <v>2</v>
      </c>
      <c r="G3464" s="73">
        <v>1500</v>
      </c>
      <c r="H3464" s="73">
        <v>1965</v>
      </c>
      <c r="K3464" s="73">
        <v>1971</v>
      </c>
      <c r="L3464" s="73">
        <v>8</v>
      </c>
      <c r="N3464" s="73">
        <v>6</v>
      </c>
      <c r="O3464" s="73">
        <v>6</v>
      </c>
      <c r="P3464" s="73">
        <v>196</v>
      </c>
      <c r="S3464" s="73">
        <v>6</v>
      </c>
    </row>
    <row r="3465" spans="1:19">
      <c r="A3465" s="73">
        <v>3464</v>
      </c>
      <c r="B3465" s="73" t="s">
        <v>6571</v>
      </c>
      <c r="C3465" s="73" t="s">
        <v>6572</v>
      </c>
      <c r="E3465" s="73">
        <v>2</v>
      </c>
      <c r="F3465" s="73">
        <v>6800</v>
      </c>
      <c r="G3465" s="73">
        <v>20000</v>
      </c>
      <c r="H3465" s="73">
        <v>1965</v>
      </c>
      <c r="I3465" s="73">
        <v>4</v>
      </c>
      <c r="J3465" s="73">
        <v>3</v>
      </c>
      <c r="K3465" s="73">
        <v>1965</v>
      </c>
      <c r="L3465" s="73">
        <v>9</v>
      </c>
      <c r="M3465" s="73">
        <v>23</v>
      </c>
      <c r="N3465" s="73">
        <v>10</v>
      </c>
      <c r="O3465" s="73">
        <v>6</v>
      </c>
      <c r="P3465" s="73">
        <v>196</v>
      </c>
      <c r="Q3465" s="73">
        <v>170</v>
      </c>
      <c r="R3465" s="73">
        <v>5</v>
      </c>
      <c r="S3465" s="73">
        <v>0</v>
      </c>
    </row>
    <row r="3466" spans="1:19">
      <c r="A3466" s="73">
        <v>3465</v>
      </c>
      <c r="C3466" s="73" t="s">
        <v>6573</v>
      </c>
      <c r="E3466" s="73">
        <v>2</v>
      </c>
      <c r="F3466" s="73">
        <v>50000</v>
      </c>
      <c r="G3466" s="73">
        <v>50000</v>
      </c>
      <c r="H3466" s="73">
        <v>1965</v>
      </c>
      <c r="I3466" s="73">
        <v>11</v>
      </c>
      <c r="K3466" s="73">
        <v>1969</v>
      </c>
      <c r="L3466" s="73">
        <v>4</v>
      </c>
      <c r="N3466" s="73">
        <v>12</v>
      </c>
      <c r="O3466" s="73">
        <v>6</v>
      </c>
      <c r="P3466" s="73">
        <v>196</v>
      </c>
      <c r="R3466" s="73">
        <v>41</v>
      </c>
      <c r="S3466" s="73">
        <v>4</v>
      </c>
    </row>
    <row r="3467" spans="1:19">
      <c r="A3467" s="73">
        <v>3466</v>
      </c>
      <c r="C3467" s="73" t="s">
        <v>6574</v>
      </c>
      <c r="E3467" s="73">
        <v>3</v>
      </c>
      <c r="F3467" s="73">
        <v>2000</v>
      </c>
      <c r="G3467" s="73">
        <v>3000</v>
      </c>
      <c r="H3467" s="73">
        <v>1965</v>
      </c>
      <c r="I3467" s="73">
        <v>4</v>
      </c>
      <c r="J3467" s="73">
        <v>24</v>
      </c>
      <c r="K3467" s="73">
        <v>1966</v>
      </c>
      <c r="L3467" s="73">
        <v>9</v>
      </c>
      <c r="N3467" s="73">
        <v>1</v>
      </c>
      <c r="O3467" s="73">
        <v>6</v>
      </c>
      <c r="P3467" s="73">
        <v>196</v>
      </c>
      <c r="R3467" s="73">
        <v>17</v>
      </c>
      <c r="S3467" s="73">
        <v>1</v>
      </c>
    </row>
    <row r="3468" spans="1:19">
      <c r="A3468" s="73">
        <v>3467</v>
      </c>
      <c r="C3468" s="73" t="s">
        <v>6575</v>
      </c>
      <c r="E3468" s="73">
        <v>2</v>
      </c>
      <c r="H3468" s="73">
        <v>1965</v>
      </c>
      <c r="I3468" s="73">
        <v>1</v>
      </c>
      <c r="K3468" s="73">
        <v>1965</v>
      </c>
      <c r="L3468" s="73">
        <v>9</v>
      </c>
      <c r="N3468" s="73">
        <v>8</v>
      </c>
      <c r="O3468" s="73">
        <v>6</v>
      </c>
      <c r="P3468" s="73">
        <v>196</v>
      </c>
      <c r="R3468" s="73">
        <v>8</v>
      </c>
      <c r="S3468" s="73">
        <v>0</v>
      </c>
    </row>
    <row r="3469" spans="1:19">
      <c r="A3469" s="73">
        <v>3468</v>
      </c>
      <c r="B3469" s="73" t="s">
        <v>6576</v>
      </c>
      <c r="C3469" s="73" t="s">
        <v>6577</v>
      </c>
      <c r="E3469" s="73">
        <v>2</v>
      </c>
      <c r="G3469" s="73">
        <v>154000</v>
      </c>
      <c r="H3469" s="73">
        <v>1965</v>
      </c>
      <c r="K3469" s="73">
        <v>1973</v>
      </c>
      <c r="N3469" s="73">
        <v>8</v>
      </c>
      <c r="O3469" s="73">
        <v>6</v>
      </c>
      <c r="P3469" s="73">
        <v>196</v>
      </c>
      <c r="S3469" s="73">
        <v>8</v>
      </c>
    </row>
    <row r="3470" spans="1:19">
      <c r="A3470" s="73">
        <v>3469</v>
      </c>
      <c r="C3470" s="73" t="s">
        <v>6578</v>
      </c>
      <c r="E3470" s="73">
        <v>4</v>
      </c>
      <c r="H3470" s="73">
        <v>1965</v>
      </c>
      <c r="K3470" s="73">
        <v>1972</v>
      </c>
      <c r="N3470" s="73">
        <v>2</v>
      </c>
      <c r="O3470" s="73">
        <v>6</v>
      </c>
      <c r="P3470" s="73">
        <v>196</v>
      </c>
      <c r="S3470" s="73">
        <v>7</v>
      </c>
    </row>
    <row r="3471" spans="1:19">
      <c r="A3471" s="73">
        <v>3470</v>
      </c>
      <c r="B3471" s="73" t="s">
        <v>6579</v>
      </c>
      <c r="C3471" s="73" t="s">
        <v>6580</v>
      </c>
      <c r="E3471" s="73">
        <v>2</v>
      </c>
      <c r="G3471" s="73">
        <v>625000</v>
      </c>
      <c r="H3471" s="73">
        <v>1966</v>
      </c>
      <c r="I3471" s="73">
        <v>5</v>
      </c>
      <c r="J3471" s="73">
        <v>16</v>
      </c>
      <c r="K3471" s="73">
        <v>1975</v>
      </c>
      <c r="N3471" s="73">
        <v>12</v>
      </c>
      <c r="O3471" s="73">
        <v>6</v>
      </c>
      <c r="P3471" s="73">
        <v>196</v>
      </c>
      <c r="S3471" s="73">
        <v>9</v>
      </c>
    </row>
    <row r="3472" spans="1:19">
      <c r="A3472" s="73">
        <v>3471</v>
      </c>
      <c r="C3472" s="73" t="s">
        <v>6581</v>
      </c>
      <c r="E3472" s="73">
        <v>2</v>
      </c>
      <c r="F3472" s="73">
        <v>2000</v>
      </c>
      <c r="G3472" s="73">
        <v>2000</v>
      </c>
      <c r="H3472" s="73">
        <v>1966</v>
      </c>
      <c r="I3472" s="73">
        <v>5</v>
      </c>
      <c r="J3472" s="73">
        <v>23</v>
      </c>
      <c r="K3472" s="73">
        <v>1966</v>
      </c>
      <c r="L3472" s="73">
        <v>5</v>
      </c>
      <c r="M3472" s="73">
        <v>24</v>
      </c>
      <c r="N3472" s="73">
        <v>8</v>
      </c>
      <c r="O3472" s="73">
        <v>6</v>
      </c>
      <c r="P3472" s="73">
        <v>196</v>
      </c>
      <c r="Q3472" s="73">
        <v>1</v>
      </c>
      <c r="R3472" s="73">
        <v>0</v>
      </c>
      <c r="S3472" s="73">
        <v>0</v>
      </c>
    </row>
    <row r="3473" spans="1:19">
      <c r="A3473" s="73">
        <v>3472</v>
      </c>
      <c r="C3473" s="73" t="s">
        <v>6582</v>
      </c>
      <c r="E3473" s="73">
        <v>2</v>
      </c>
      <c r="H3473" s="73">
        <v>1966</v>
      </c>
      <c r="I3473" s="73">
        <v>2</v>
      </c>
      <c r="J3473" s="73">
        <v>24</v>
      </c>
      <c r="K3473" s="73">
        <v>1966</v>
      </c>
      <c r="L3473" s="73">
        <v>3</v>
      </c>
      <c r="N3473" s="73">
        <v>7</v>
      </c>
      <c r="O3473" s="73">
        <v>6</v>
      </c>
      <c r="P3473" s="73">
        <v>196</v>
      </c>
      <c r="R3473" s="73">
        <v>1</v>
      </c>
      <c r="S3473" s="73">
        <v>0</v>
      </c>
    </row>
    <row r="3474" spans="1:19">
      <c r="A3474" s="73">
        <v>3473</v>
      </c>
      <c r="B3474" s="73" t="s">
        <v>6583</v>
      </c>
      <c r="C3474" s="73" t="s">
        <v>6584</v>
      </c>
      <c r="E3474" s="73">
        <v>2</v>
      </c>
      <c r="G3474" s="73">
        <v>19500</v>
      </c>
      <c r="H3474" s="73">
        <v>1966</v>
      </c>
      <c r="I3474" s="73">
        <v>1</v>
      </c>
      <c r="J3474" s="73">
        <v>16</v>
      </c>
      <c r="K3474" s="73">
        <v>1966</v>
      </c>
      <c r="L3474" s="73">
        <v>10</v>
      </c>
      <c r="N3474" s="73">
        <v>7</v>
      </c>
      <c r="O3474" s="73">
        <v>6</v>
      </c>
      <c r="P3474" s="73">
        <v>196</v>
      </c>
      <c r="R3474" s="73">
        <v>9</v>
      </c>
      <c r="S3474" s="73">
        <v>0</v>
      </c>
    </row>
    <row r="3475" spans="1:19">
      <c r="A3475" s="73">
        <v>3474</v>
      </c>
      <c r="C3475" s="73" t="s">
        <v>6585</v>
      </c>
      <c r="E3475" s="73">
        <v>2</v>
      </c>
      <c r="H3475" s="73">
        <v>1966</v>
      </c>
      <c r="I3475" s="73">
        <v>8</v>
      </c>
      <c r="K3475" s="73">
        <v>1989</v>
      </c>
      <c r="L3475" s="73">
        <v>11</v>
      </c>
      <c r="N3475" s="73">
        <v>8</v>
      </c>
      <c r="O3475" s="73">
        <v>6</v>
      </c>
      <c r="P3475" s="73">
        <v>196</v>
      </c>
      <c r="R3475" s="73">
        <v>279</v>
      </c>
      <c r="S3475" s="73">
        <v>23</v>
      </c>
    </row>
    <row r="3476" spans="1:19">
      <c r="A3476" s="73">
        <v>3475</v>
      </c>
      <c r="C3476" s="73" t="s">
        <v>6586</v>
      </c>
      <c r="E3476" s="73">
        <v>2</v>
      </c>
      <c r="H3476" s="73">
        <v>1966</v>
      </c>
      <c r="I3476" s="73">
        <v>5</v>
      </c>
      <c r="J3476" s="73">
        <v>30</v>
      </c>
      <c r="K3476" s="73">
        <v>1966</v>
      </c>
      <c r="L3476" s="73">
        <v>5</v>
      </c>
      <c r="M3476" s="73">
        <v>30</v>
      </c>
      <c r="N3476" s="73">
        <v>7</v>
      </c>
      <c r="O3476" s="73">
        <v>6</v>
      </c>
      <c r="P3476" s="73">
        <v>196</v>
      </c>
      <c r="Q3476" s="73">
        <v>0</v>
      </c>
      <c r="R3476" s="73">
        <v>0</v>
      </c>
      <c r="S3476" s="73">
        <v>0</v>
      </c>
    </row>
    <row r="3477" spans="1:19">
      <c r="A3477" s="73">
        <v>3476</v>
      </c>
      <c r="C3477" s="73" t="s">
        <v>6587</v>
      </c>
      <c r="E3477" s="73">
        <v>2</v>
      </c>
      <c r="H3477" s="73">
        <v>1966</v>
      </c>
      <c r="I3477" s="73">
        <v>8</v>
      </c>
      <c r="K3477" s="73">
        <v>1966</v>
      </c>
      <c r="L3477" s="73">
        <v>8</v>
      </c>
      <c r="N3477" s="73">
        <v>8</v>
      </c>
      <c r="O3477" s="73">
        <v>6</v>
      </c>
      <c r="P3477" s="73">
        <v>196</v>
      </c>
      <c r="R3477" s="73">
        <v>0</v>
      </c>
      <c r="S3477" s="73">
        <v>0</v>
      </c>
    </row>
    <row r="3478" spans="1:19">
      <c r="A3478" s="73">
        <v>3477</v>
      </c>
      <c r="C3478" s="73" t="s">
        <v>6588</v>
      </c>
      <c r="E3478" s="73">
        <v>2</v>
      </c>
      <c r="H3478" s="73">
        <v>1966</v>
      </c>
      <c r="K3478" s="73">
        <v>1967</v>
      </c>
      <c r="N3478" s="73">
        <v>2</v>
      </c>
      <c r="O3478" s="73">
        <v>6</v>
      </c>
      <c r="P3478" s="73">
        <v>196</v>
      </c>
      <c r="S3478" s="73">
        <v>1</v>
      </c>
    </row>
    <row r="3479" spans="1:19">
      <c r="A3479" s="73">
        <v>3478</v>
      </c>
      <c r="C3479" s="73" t="s">
        <v>6589</v>
      </c>
      <c r="E3479" s="73">
        <v>2</v>
      </c>
      <c r="F3479" s="73">
        <v>23000</v>
      </c>
      <c r="G3479" s="73">
        <v>58000</v>
      </c>
      <c r="H3479" s="73">
        <v>1966</v>
      </c>
      <c r="I3479" s="73">
        <v>10</v>
      </c>
      <c r="K3479" s="73">
        <v>1972</v>
      </c>
      <c r="L3479" s="73">
        <v>7</v>
      </c>
      <c r="M3479" s="73">
        <v>12</v>
      </c>
      <c r="N3479" s="73">
        <v>1</v>
      </c>
      <c r="O3479" s="73">
        <v>6</v>
      </c>
      <c r="P3479" s="73">
        <v>196</v>
      </c>
      <c r="R3479" s="73">
        <v>69</v>
      </c>
      <c r="S3479" s="73">
        <v>6</v>
      </c>
    </row>
    <row r="3480" spans="1:19">
      <c r="A3480" s="73">
        <v>3479</v>
      </c>
      <c r="C3480" s="73" t="s">
        <v>6590</v>
      </c>
      <c r="E3480" s="73">
        <v>2</v>
      </c>
      <c r="H3480" s="73">
        <v>1966</v>
      </c>
      <c r="K3480" s="73">
        <v>1984</v>
      </c>
      <c r="N3480" s="73">
        <v>1</v>
      </c>
      <c r="O3480" s="73">
        <v>6</v>
      </c>
      <c r="P3480" s="73">
        <v>196</v>
      </c>
      <c r="S3480" s="73">
        <v>18</v>
      </c>
    </row>
    <row r="3481" spans="1:19">
      <c r="A3481" s="73">
        <v>3480</v>
      </c>
      <c r="C3481" s="73" t="s">
        <v>6591</v>
      </c>
      <c r="E3481" s="73">
        <v>2</v>
      </c>
      <c r="H3481" s="73">
        <v>1966</v>
      </c>
      <c r="K3481" s="73">
        <v>1968</v>
      </c>
      <c r="N3481" s="73">
        <v>10</v>
      </c>
      <c r="O3481" s="73">
        <v>6</v>
      </c>
      <c r="P3481" s="73">
        <v>196</v>
      </c>
      <c r="S3481" s="73">
        <v>2</v>
      </c>
    </row>
    <row r="3482" spans="1:19">
      <c r="A3482" s="73">
        <v>3481</v>
      </c>
      <c r="C3482" s="73" t="s">
        <v>6592</v>
      </c>
      <c r="E3482" s="73">
        <v>2</v>
      </c>
      <c r="H3482" s="73">
        <v>1966</v>
      </c>
      <c r="I3482" s="73">
        <v>2</v>
      </c>
      <c r="K3482" s="73">
        <v>1966</v>
      </c>
      <c r="L3482" s="73">
        <v>3</v>
      </c>
      <c r="N3482" s="73">
        <v>5</v>
      </c>
      <c r="O3482" s="73">
        <v>6</v>
      </c>
      <c r="P3482" s="73">
        <v>196</v>
      </c>
      <c r="R3482" s="73">
        <v>1</v>
      </c>
      <c r="S3482" s="73">
        <v>0</v>
      </c>
    </row>
    <row r="3483" spans="1:19">
      <c r="A3483" s="73">
        <v>3482</v>
      </c>
      <c r="C3483" s="73" t="s">
        <v>6593</v>
      </c>
      <c r="E3483" s="73">
        <v>3</v>
      </c>
      <c r="F3483" s="73">
        <v>12000</v>
      </c>
      <c r="G3483" s="73">
        <v>12000</v>
      </c>
      <c r="H3483" s="73">
        <v>1966</v>
      </c>
      <c r="I3483" s="73">
        <v>4</v>
      </c>
      <c r="J3483" s="73">
        <v>28</v>
      </c>
      <c r="K3483" s="73">
        <v>1979</v>
      </c>
      <c r="L3483" s="73">
        <v>9</v>
      </c>
      <c r="N3483" s="73">
        <v>8</v>
      </c>
      <c r="O3483" s="73">
        <v>6</v>
      </c>
      <c r="P3483" s="73">
        <v>196</v>
      </c>
      <c r="R3483" s="73">
        <v>161</v>
      </c>
      <c r="S3483" s="73">
        <v>13</v>
      </c>
    </row>
    <row r="3484" spans="1:19">
      <c r="A3484" s="73">
        <v>3483</v>
      </c>
      <c r="B3484" s="73" t="s">
        <v>6594</v>
      </c>
      <c r="C3484" s="73" t="s">
        <v>6595</v>
      </c>
      <c r="E3484" s="73">
        <v>4</v>
      </c>
      <c r="F3484" s="73">
        <v>15100</v>
      </c>
      <c r="G3484" s="73">
        <v>15100</v>
      </c>
      <c r="H3484" s="73">
        <v>1967</v>
      </c>
      <c r="I3484" s="73">
        <v>6</v>
      </c>
      <c r="J3484" s="73">
        <v>5</v>
      </c>
      <c r="K3484" s="73">
        <v>1967</v>
      </c>
      <c r="L3484" s="73">
        <v>6</v>
      </c>
      <c r="M3484" s="73">
        <v>10</v>
      </c>
      <c r="N3484" s="73">
        <v>5</v>
      </c>
      <c r="O3484" s="73">
        <v>6</v>
      </c>
      <c r="P3484" s="73">
        <v>196</v>
      </c>
      <c r="Q3484" s="73">
        <v>5</v>
      </c>
      <c r="R3484" s="73">
        <v>0</v>
      </c>
      <c r="S3484" s="73">
        <v>0</v>
      </c>
    </row>
    <row r="3485" spans="1:19">
      <c r="A3485" s="73">
        <v>3484</v>
      </c>
      <c r="C3485" s="73" t="s">
        <v>6596</v>
      </c>
      <c r="E3485" s="73">
        <v>2</v>
      </c>
      <c r="G3485" s="73">
        <v>300</v>
      </c>
      <c r="H3485" s="73">
        <v>1967</v>
      </c>
      <c r="I3485" s="73">
        <v>6</v>
      </c>
      <c r="K3485" s="73">
        <v>1967</v>
      </c>
      <c r="L3485" s="73">
        <v>11</v>
      </c>
      <c r="M3485" s="73">
        <v>5</v>
      </c>
      <c r="N3485" s="73">
        <v>7</v>
      </c>
      <c r="O3485" s="73">
        <v>6</v>
      </c>
      <c r="P3485" s="73">
        <v>196</v>
      </c>
      <c r="R3485" s="73">
        <v>5</v>
      </c>
      <c r="S3485" s="73">
        <v>0</v>
      </c>
    </row>
    <row r="3486" spans="1:19">
      <c r="A3486" s="73">
        <v>3485</v>
      </c>
      <c r="C3486" s="73" t="s">
        <v>6597</v>
      </c>
      <c r="E3486" s="73">
        <v>2</v>
      </c>
      <c r="F3486" s="73">
        <v>1000000</v>
      </c>
      <c r="G3486" s="73">
        <v>1100000</v>
      </c>
      <c r="H3486" s="73">
        <v>1967</v>
      </c>
      <c r="I3486" s="73">
        <v>6</v>
      </c>
      <c r="J3486" s="73">
        <v>7</v>
      </c>
      <c r="K3486" s="73">
        <v>1970</v>
      </c>
      <c r="L3486" s="73">
        <v>1</v>
      </c>
      <c r="M3486" s="73">
        <v>12</v>
      </c>
      <c r="N3486" s="73">
        <v>7</v>
      </c>
      <c r="O3486" s="73">
        <v>6</v>
      </c>
      <c r="P3486" s="73">
        <v>196</v>
      </c>
      <c r="Q3486" s="73">
        <v>935</v>
      </c>
      <c r="R3486" s="73">
        <v>31</v>
      </c>
      <c r="S3486" s="73">
        <v>3</v>
      </c>
    </row>
    <row r="3487" spans="1:19">
      <c r="A3487" s="73">
        <v>3486</v>
      </c>
      <c r="C3487" s="73" t="s">
        <v>6598</v>
      </c>
      <c r="E3487" s="73">
        <v>2</v>
      </c>
      <c r="H3487" s="73">
        <v>1967</v>
      </c>
      <c r="I3487" s="73">
        <v>8</v>
      </c>
      <c r="K3487" s="73">
        <v>1967</v>
      </c>
      <c r="L3487" s="73">
        <v>11</v>
      </c>
      <c r="N3487" s="73">
        <v>10</v>
      </c>
      <c r="O3487" s="73">
        <v>6</v>
      </c>
      <c r="P3487" s="73">
        <v>196</v>
      </c>
      <c r="R3487" s="73">
        <v>3</v>
      </c>
      <c r="S3487" s="73">
        <v>0</v>
      </c>
    </row>
    <row r="3488" spans="1:19">
      <c r="A3488" s="73">
        <v>3487</v>
      </c>
      <c r="C3488" s="73" t="s">
        <v>6599</v>
      </c>
      <c r="E3488" s="73">
        <v>2</v>
      </c>
      <c r="G3488" s="73">
        <v>3200</v>
      </c>
      <c r="H3488" s="73">
        <v>1968</v>
      </c>
      <c r="I3488" s="73">
        <v>10</v>
      </c>
      <c r="K3488" s="73">
        <v>1993</v>
      </c>
      <c r="N3488" s="73">
        <v>3</v>
      </c>
      <c r="O3488" s="73">
        <v>6</v>
      </c>
      <c r="P3488" s="73">
        <v>196</v>
      </c>
      <c r="S3488" s="73">
        <v>25</v>
      </c>
    </row>
    <row r="3489" spans="1:19">
      <c r="A3489" s="73">
        <v>3488</v>
      </c>
      <c r="C3489" s="73" t="s">
        <v>6600</v>
      </c>
      <c r="E3489" s="73">
        <v>2</v>
      </c>
      <c r="F3489" s="73">
        <v>25000</v>
      </c>
      <c r="G3489" s="73">
        <v>25000</v>
      </c>
      <c r="H3489" s="73">
        <v>1968</v>
      </c>
      <c r="K3489" s="73">
        <v>1980</v>
      </c>
      <c r="L3489" s="73">
        <v>10</v>
      </c>
      <c r="M3489" s="73">
        <v>22</v>
      </c>
      <c r="N3489" s="73">
        <v>11</v>
      </c>
      <c r="O3489" s="73">
        <v>6</v>
      </c>
      <c r="P3489" s="73">
        <v>196</v>
      </c>
      <c r="S3489" s="73">
        <v>12</v>
      </c>
    </row>
    <row r="3490" spans="1:19">
      <c r="A3490" s="73">
        <v>3489</v>
      </c>
      <c r="C3490" s="73" t="s">
        <v>6601</v>
      </c>
      <c r="E3490" s="73">
        <v>2</v>
      </c>
      <c r="G3490" s="73">
        <v>500</v>
      </c>
      <c r="H3490" s="73">
        <v>1968</v>
      </c>
      <c r="I3490" s="73">
        <v>8</v>
      </c>
      <c r="J3490" s="73">
        <v>20</v>
      </c>
      <c r="K3490" s="73">
        <v>1968</v>
      </c>
      <c r="L3490" s="73">
        <v>8</v>
      </c>
      <c r="M3490" s="73">
        <v>21</v>
      </c>
      <c r="N3490" s="73">
        <v>4</v>
      </c>
      <c r="O3490" s="73">
        <v>6</v>
      </c>
      <c r="P3490" s="73">
        <v>196</v>
      </c>
      <c r="Q3490" s="73">
        <v>1</v>
      </c>
      <c r="R3490" s="73">
        <v>0</v>
      </c>
      <c r="S3490" s="73">
        <v>0</v>
      </c>
    </row>
    <row r="3491" spans="1:19">
      <c r="A3491" s="73">
        <v>3490</v>
      </c>
      <c r="C3491" s="73" t="s">
        <v>6602</v>
      </c>
      <c r="E3491" s="73">
        <v>2</v>
      </c>
      <c r="H3491" s="73">
        <v>1968</v>
      </c>
      <c r="I3491" s="73">
        <v>3</v>
      </c>
      <c r="J3491" s="73">
        <v>20</v>
      </c>
      <c r="K3491" s="73">
        <v>1968</v>
      </c>
      <c r="L3491" s="73">
        <v>8</v>
      </c>
      <c r="M3491" s="73">
        <v>9</v>
      </c>
      <c r="N3491" s="73">
        <v>5</v>
      </c>
      <c r="O3491" s="73">
        <v>6</v>
      </c>
      <c r="P3491" s="73">
        <v>196</v>
      </c>
      <c r="Q3491" s="73">
        <v>139</v>
      </c>
      <c r="R3491" s="73">
        <v>5</v>
      </c>
      <c r="S3491" s="73">
        <v>0</v>
      </c>
    </row>
    <row r="3492" spans="1:19">
      <c r="A3492" s="73">
        <v>3491</v>
      </c>
      <c r="C3492" s="73" t="s">
        <v>6603</v>
      </c>
      <c r="E3492" s="73">
        <v>3</v>
      </c>
      <c r="H3492" s="73">
        <v>1968</v>
      </c>
      <c r="K3492" s="73">
        <v>1983</v>
      </c>
      <c r="N3492" s="73">
        <v>5</v>
      </c>
      <c r="O3492" s="73">
        <v>6</v>
      </c>
      <c r="P3492" s="73">
        <v>196</v>
      </c>
      <c r="S3492" s="73">
        <v>15</v>
      </c>
    </row>
    <row r="3493" spans="1:19">
      <c r="A3493" s="73">
        <v>3492</v>
      </c>
      <c r="C3493" s="73" t="s">
        <v>6604</v>
      </c>
      <c r="E3493" s="73">
        <v>3</v>
      </c>
      <c r="H3493" s="73">
        <v>1968</v>
      </c>
      <c r="I3493" s="73">
        <v>3</v>
      </c>
      <c r="J3493" s="73">
        <v>15</v>
      </c>
      <c r="K3493" s="73">
        <v>1969</v>
      </c>
      <c r="N3493" s="73">
        <v>6</v>
      </c>
      <c r="O3493" s="73">
        <v>6</v>
      </c>
      <c r="P3493" s="73">
        <v>196</v>
      </c>
      <c r="S3493" s="73">
        <v>1</v>
      </c>
    </row>
    <row r="3494" spans="1:19">
      <c r="A3494" s="73">
        <v>3493</v>
      </c>
      <c r="B3494" s="73" t="s">
        <v>6605</v>
      </c>
      <c r="C3494" s="73" t="s">
        <v>6606</v>
      </c>
      <c r="E3494" s="73">
        <v>2</v>
      </c>
      <c r="G3494" s="73">
        <v>2000</v>
      </c>
      <c r="H3494" s="73">
        <v>1968</v>
      </c>
      <c r="K3494" s="73">
        <v>1982</v>
      </c>
      <c r="N3494" s="73">
        <v>10</v>
      </c>
      <c r="O3494" s="73">
        <v>6</v>
      </c>
      <c r="P3494" s="73">
        <v>196</v>
      </c>
      <c r="S3494" s="73">
        <v>14</v>
      </c>
    </row>
    <row r="3495" spans="1:19">
      <c r="A3495" s="73">
        <v>3494</v>
      </c>
      <c r="C3495" s="73" t="s">
        <v>6607</v>
      </c>
      <c r="E3495" s="73">
        <v>2</v>
      </c>
      <c r="H3495" s="73">
        <v>1968</v>
      </c>
      <c r="K3495" s="73">
        <v>1968</v>
      </c>
      <c r="N3495" s="73">
        <v>1</v>
      </c>
      <c r="O3495" s="73">
        <v>6</v>
      </c>
      <c r="P3495" s="73">
        <v>196</v>
      </c>
      <c r="S3495" s="73">
        <v>0</v>
      </c>
    </row>
    <row r="3496" spans="1:19">
      <c r="A3496" s="73">
        <v>3495</v>
      </c>
      <c r="C3496" s="73" t="s">
        <v>6608</v>
      </c>
      <c r="E3496" s="73">
        <v>2</v>
      </c>
      <c r="H3496" s="73">
        <v>1968</v>
      </c>
      <c r="K3496" s="73">
        <v>1968</v>
      </c>
      <c r="N3496" s="73">
        <v>8</v>
      </c>
      <c r="O3496" s="73">
        <v>6</v>
      </c>
      <c r="P3496" s="73">
        <v>196</v>
      </c>
      <c r="S3496" s="73">
        <v>0</v>
      </c>
    </row>
    <row r="3497" spans="1:19">
      <c r="A3497" s="73">
        <v>3496</v>
      </c>
      <c r="C3497" s="73" t="s">
        <v>6609</v>
      </c>
      <c r="E3497" s="73">
        <v>3</v>
      </c>
      <c r="H3497" s="73">
        <v>1969</v>
      </c>
      <c r="I3497" s="73">
        <v>2</v>
      </c>
      <c r="K3497" s="73">
        <v>1969</v>
      </c>
      <c r="L3497" s="73">
        <v>3</v>
      </c>
      <c r="N3497" s="73">
        <v>1</v>
      </c>
      <c r="O3497" s="73">
        <v>6</v>
      </c>
      <c r="P3497" s="73">
        <v>196</v>
      </c>
      <c r="R3497" s="73">
        <v>1</v>
      </c>
      <c r="S3497" s="73">
        <v>0</v>
      </c>
    </row>
    <row r="3498" spans="1:19">
      <c r="A3498" s="73">
        <v>3497</v>
      </c>
      <c r="C3498" s="73" t="s">
        <v>6610</v>
      </c>
      <c r="E3498" s="73">
        <v>2</v>
      </c>
      <c r="H3498" s="73">
        <v>1969</v>
      </c>
      <c r="I3498" s="73">
        <v>3</v>
      </c>
      <c r="K3498" s="73">
        <v>1969</v>
      </c>
      <c r="L3498" s="73">
        <v>5</v>
      </c>
      <c r="N3498" s="73">
        <v>1</v>
      </c>
      <c r="O3498" s="73">
        <v>6</v>
      </c>
      <c r="P3498" s="73">
        <v>196</v>
      </c>
      <c r="R3498" s="73">
        <v>2</v>
      </c>
      <c r="S3498" s="73">
        <v>0</v>
      </c>
    </row>
    <row r="3499" spans="1:19">
      <c r="A3499" s="73">
        <v>3498</v>
      </c>
      <c r="C3499" s="73" t="s">
        <v>6611</v>
      </c>
      <c r="E3499" s="73">
        <v>2</v>
      </c>
      <c r="H3499" s="73">
        <v>1969</v>
      </c>
      <c r="I3499" s="73">
        <v>3</v>
      </c>
      <c r="K3499" s="73">
        <v>1969</v>
      </c>
      <c r="L3499" s="73">
        <v>5</v>
      </c>
      <c r="N3499" s="73">
        <v>1</v>
      </c>
      <c r="O3499" s="73">
        <v>6</v>
      </c>
      <c r="P3499" s="73">
        <v>196</v>
      </c>
      <c r="R3499" s="73">
        <v>2</v>
      </c>
      <c r="S3499" s="73">
        <v>0</v>
      </c>
    </row>
    <row r="3500" spans="1:19">
      <c r="A3500" s="73">
        <v>3499</v>
      </c>
      <c r="B3500" s="73" t="s">
        <v>6612</v>
      </c>
      <c r="C3500" s="73" t="s">
        <v>6613</v>
      </c>
      <c r="E3500" s="73">
        <v>2</v>
      </c>
      <c r="F3500" s="73">
        <v>1900</v>
      </c>
      <c r="G3500" s="73">
        <v>4900</v>
      </c>
      <c r="H3500" s="73">
        <v>1969</v>
      </c>
      <c r="I3500" s="73">
        <v>6</v>
      </c>
      <c r="J3500" s="73">
        <v>24</v>
      </c>
      <c r="K3500" s="73">
        <v>1969</v>
      </c>
      <c r="L3500" s="73">
        <v>7</v>
      </c>
      <c r="M3500" s="73">
        <v>18</v>
      </c>
      <c r="N3500" s="73">
        <v>1</v>
      </c>
      <c r="O3500" s="73">
        <v>6</v>
      </c>
      <c r="P3500" s="73">
        <v>196</v>
      </c>
      <c r="Q3500" s="73">
        <v>24</v>
      </c>
      <c r="R3500" s="73">
        <v>1</v>
      </c>
      <c r="S3500" s="73">
        <v>0</v>
      </c>
    </row>
    <row r="3501" spans="1:19">
      <c r="A3501" s="73">
        <v>3500</v>
      </c>
      <c r="B3501" s="73" t="s">
        <v>6614</v>
      </c>
      <c r="C3501" s="73" t="s">
        <v>6615</v>
      </c>
      <c r="E3501" s="73">
        <v>2</v>
      </c>
      <c r="F3501" s="73">
        <v>5000</v>
      </c>
      <c r="G3501" s="73">
        <v>5500</v>
      </c>
      <c r="H3501" s="73">
        <v>1969</v>
      </c>
      <c r="I3501" s="73">
        <v>3</v>
      </c>
      <c r="K3501" s="73">
        <v>1970</v>
      </c>
      <c r="L3501" s="73">
        <v>8</v>
      </c>
      <c r="M3501" s="73">
        <v>7</v>
      </c>
      <c r="N3501" s="73">
        <v>5</v>
      </c>
      <c r="O3501" s="73">
        <v>6</v>
      </c>
      <c r="P3501" s="73">
        <v>196</v>
      </c>
      <c r="R3501" s="73">
        <v>17</v>
      </c>
      <c r="S3501" s="73">
        <v>1</v>
      </c>
    </row>
    <row r="3502" spans="1:19">
      <c r="A3502" s="73">
        <v>3501</v>
      </c>
      <c r="C3502" s="73" t="s">
        <v>6616</v>
      </c>
      <c r="E3502" s="73">
        <v>2</v>
      </c>
      <c r="H3502" s="73">
        <v>1969</v>
      </c>
      <c r="I3502" s="73">
        <v>10</v>
      </c>
      <c r="K3502" s="73">
        <v>1969</v>
      </c>
      <c r="L3502" s="73">
        <v>11</v>
      </c>
      <c r="M3502" s="73">
        <v>20</v>
      </c>
      <c r="N3502" s="73">
        <v>5</v>
      </c>
      <c r="O3502" s="73">
        <v>6</v>
      </c>
      <c r="P3502" s="73">
        <v>196</v>
      </c>
      <c r="R3502" s="73">
        <v>1</v>
      </c>
      <c r="S3502" s="73">
        <v>0</v>
      </c>
    </row>
    <row r="3503" spans="1:19">
      <c r="A3503" s="73">
        <v>3502</v>
      </c>
      <c r="C3503" s="73" t="s">
        <v>6617</v>
      </c>
      <c r="E3503" s="73">
        <v>2</v>
      </c>
      <c r="H3503" s="73">
        <v>1969</v>
      </c>
      <c r="I3503" s="73">
        <v>11</v>
      </c>
      <c r="J3503" s="73">
        <v>26</v>
      </c>
      <c r="K3503" s="73">
        <v>1969</v>
      </c>
      <c r="L3503" s="73">
        <v>12</v>
      </c>
      <c r="M3503" s="73">
        <v>5</v>
      </c>
      <c r="N3503" s="73">
        <v>5</v>
      </c>
      <c r="O3503" s="73">
        <v>6</v>
      </c>
      <c r="P3503" s="73">
        <v>196</v>
      </c>
      <c r="Q3503" s="73">
        <v>9</v>
      </c>
      <c r="R3503" s="73">
        <v>1</v>
      </c>
      <c r="S3503" s="73">
        <v>0</v>
      </c>
    </row>
    <row r="3504" spans="1:19">
      <c r="A3504" s="73">
        <v>3503</v>
      </c>
      <c r="C3504" s="73" t="s">
        <v>6618</v>
      </c>
      <c r="E3504" s="73">
        <v>2</v>
      </c>
      <c r="H3504" s="73">
        <v>1969</v>
      </c>
      <c r="I3504" s="73">
        <v>9</v>
      </c>
      <c r="K3504" s="73">
        <v>1970</v>
      </c>
      <c r="L3504" s="73">
        <v>1</v>
      </c>
      <c r="M3504" s="73">
        <v>20</v>
      </c>
      <c r="N3504" s="73">
        <v>5</v>
      </c>
      <c r="O3504" s="73">
        <v>6</v>
      </c>
      <c r="P3504" s="73">
        <v>196</v>
      </c>
      <c r="R3504" s="73">
        <v>4</v>
      </c>
      <c r="S3504" s="73">
        <v>1</v>
      </c>
    </row>
    <row r="3505" spans="1:19">
      <c r="A3505" s="73">
        <v>3504</v>
      </c>
      <c r="B3505" s="73" t="s">
        <v>6619</v>
      </c>
      <c r="C3505" s="73" t="s">
        <v>6620</v>
      </c>
      <c r="E3505" s="73">
        <v>2</v>
      </c>
      <c r="G3505" s="73">
        <v>25500</v>
      </c>
      <c r="H3505" s="73">
        <v>1969</v>
      </c>
      <c r="I3505" s="73">
        <v>3</v>
      </c>
      <c r="K3505" s="73">
        <v>1979</v>
      </c>
      <c r="N3505" s="73">
        <v>7</v>
      </c>
      <c r="O3505" s="73">
        <v>6</v>
      </c>
      <c r="P3505" s="73">
        <v>196</v>
      </c>
      <c r="S3505" s="73">
        <v>10</v>
      </c>
    </row>
    <row r="3506" spans="1:19">
      <c r="A3506" s="73">
        <v>3505</v>
      </c>
      <c r="C3506" s="73" t="s">
        <v>6621</v>
      </c>
      <c r="E3506" s="73">
        <v>2</v>
      </c>
      <c r="H3506" s="73">
        <v>1969</v>
      </c>
      <c r="I3506" s="73">
        <v>1</v>
      </c>
      <c r="J3506" s="73">
        <v>23</v>
      </c>
      <c r="K3506" s="73">
        <v>1969</v>
      </c>
      <c r="L3506" s="73">
        <v>8</v>
      </c>
      <c r="M3506" s="73">
        <v>13</v>
      </c>
      <c r="N3506" s="73">
        <v>9</v>
      </c>
      <c r="O3506" s="73">
        <v>6</v>
      </c>
      <c r="P3506" s="73">
        <v>196</v>
      </c>
      <c r="Q3506" s="73">
        <v>200</v>
      </c>
      <c r="R3506" s="73">
        <v>7</v>
      </c>
      <c r="S3506" s="73">
        <v>0</v>
      </c>
    </row>
    <row r="3507" spans="1:19">
      <c r="A3507" s="73">
        <v>3506</v>
      </c>
      <c r="C3507" s="73" t="s">
        <v>6622</v>
      </c>
      <c r="E3507" s="73">
        <v>2</v>
      </c>
      <c r="H3507" s="73">
        <v>1969</v>
      </c>
      <c r="I3507" s="73">
        <v>7</v>
      </c>
      <c r="K3507" s="73">
        <v>1969</v>
      </c>
      <c r="L3507" s="73">
        <v>7</v>
      </c>
      <c r="N3507" s="73">
        <v>10</v>
      </c>
      <c r="O3507" s="73">
        <v>6</v>
      </c>
      <c r="P3507" s="73">
        <v>196</v>
      </c>
      <c r="R3507" s="73">
        <v>0</v>
      </c>
      <c r="S3507" s="73">
        <v>0</v>
      </c>
    </row>
    <row r="3508" spans="1:19">
      <c r="A3508" s="73">
        <v>3507</v>
      </c>
      <c r="C3508" s="73" t="s">
        <v>6623</v>
      </c>
      <c r="E3508" s="73">
        <v>2</v>
      </c>
      <c r="F3508" s="73">
        <v>35000</v>
      </c>
      <c r="G3508" s="73">
        <v>35000</v>
      </c>
      <c r="H3508" s="73">
        <v>1969</v>
      </c>
      <c r="K3508" s="73">
        <v>1986</v>
      </c>
      <c r="N3508" s="73">
        <v>11</v>
      </c>
      <c r="O3508" s="73">
        <v>6</v>
      </c>
      <c r="P3508" s="73">
        <v>196</v>
      </c>
      <c r="S3508" s="73">
        <v>17</v>
      </c>
    </row>
    <row r="3509" spans="1:19">
      <c r="A3509" s="73">
        <v>3508</v>
      </c>
      <c r="C3509" s="73" t="s">
        <v>6624</v>
      </c>
      <c r="E3509" s="73">
        <v>4</v>
      </c>
      <c r="F3509" s="73">
        <v>156000</v>
      </c>
      <c r="G3509" s="73">
        <v>156000</v>
      </c>
      <c r="H3509" s="73">
        <v>1969</v>
      </c>
      <c r="K3509" s="73">
        <v>1975</v>
      </c>
      <c r="L3509" s="73">
        <v>4</v>
      </c>
      <c r="M3509" s="73">
        <v>16</v>
      </c>
      <c r="N3509" s="73">
        <v>11</v>
      </c>
      <c r="O3509" s="73">
        <v>6</v>
      </c>
      <c r="P3509" s="73">
        <v>196</v>
      </c>
      <c r="S3509" s="73">
        <v>6</v>
      </c>
    </row>
    <row r="3510" spans="1:19">
      <c r="A3510" s="73">
        <v>3509</v>
      </c>
      <c r="C3510" s="73" t="s">
        <v>6625</v>
      </c>
      <c r="E3510" s="73">
        <v>3</v>
      </c>
      <c r="H3510" s="73">
        <v>1970</v>
      </c>
      <c r="I3510" s="73">
        <v>11</v>
      </c>
      <c r="J3510" s="73">
        <v>22</v>
      </c>
      <c r="K3510" s="73">
        <v>1970</v>
      </c>
      <c r="L3510" s="73">
        <v>11</v>
      </c>
      <c r="M3510" s="73">
        <v>24</v>
      </c>
      <c r="N3510" s="73">
        <v>7</v>
      </c>
      <c r="O3510" s="73">
        <v>6</v>
      </c>
      <c r="P3510" s="73">
        <v>197</v>
      </c>
      <c r="Q3510" s="73">
        <v>2</v>
      </c>
      <c r="R3510" s="73">
        <v>0</v>
      </c>
      <c r="S3510" s="73">
        <v>0</v>
      </c>
    </row>
    <row r="3511" spans="1:19">
      <c r="A3511" s="73">
        <v>3510</v>
      </c>
      <c r="C3511" s="73" t="s">
        <v>6626</v>
      </c>
      <c r="E3511" s="73">
        <v>2</v>
      </c>
      <c r="F3511" s="73">
        <v>1000</v>
      </c>
      <c r="G3511" s="73">
        <v>1000</v>
      </c>
      <c r="H3511" s="73">
        <v>1970</v>
      </c>
      <c r="I3511" s="73">
        <v>11</v>
      </c>
      <c r="J3511" s="73">
        <v>15</v>
      </c>
      <c r="K3511" s="73">
        <v>1971</v>
      </c>
      <c r="L3511" s="73">
        <v>9</v>
      </c>
      <c r="M3511" s="73">
        <v>15</v>
      </c>
      <c r="N3511" s="73">
        <v>1</v>
      </c>
      <c r="O3511" s="73">
        <v>6</v>
      </c>
      <c r="P3511" s="73">
        <v>197</v>
      </c>
      <c r="Q3511" s="73">
        <v>300</v>
      </c>
      <c r="R3511" s="73">
        <v>10</v>
      </c>
      <c r="S3511" s="73">
        <v>1</v>
      </c>
    </row>
    <row r="3512" spans="1:19">
      <c r="A3512" s="73">
        <v>3511</v>
      </c>
      <c r="C3512" s="73" t="s">
        <v>6627</v>
      </c>
      <c r="E3512" s="73">
        <v>2</v>
      </c>
      <c r="F3512" s="73">
        <v>2000</v>
      </c>
      <c r="G3512" s="73">
        <v>2000</v>
      </c>
      <c r="H3512" s="73">
        <v>1970</v>
      </c>
      <c r="I3512" s="73">
        <v>2</v>
      </c>
      <c r="J3512" s="73">
        <v>10</v>
      </c>
      <c r="K3512" s="73">
        <v>1970</v>
      </c>
      <c r="L3512" s="73">
        <v>9</v>
      </c>
      <c r="M3512" s="73">
        <v>27</v>
      </c>
      <c r="N3512" s="73">
        <v>5</v>
      </c>
      <c r="O3512" s="73">
        <v>6</v>
      </c>
      <c r="P3512" s="73">
        <v>197</v>
      </c>
      <c r="Q3512" s="73">
        <v>227</v>
      </c>
      <c r="R3512" s="73">
        <v>7</v>
      </c>
      <c r="S3512" s="73">
        <v>0</v>
      </c>
    </row>
    <row r="3513" spans="1:19">
      <c r="A3513" s="73">
        <v>3512</v>
      </c>
      <c r="C3513" s="73" t="s">
        <v>6628</v>
      </c>
      <c r="E3513" s="73">
        <v>2</v>
      </c>
      <c r="F3513" s="73">
        <v>200</v>
      </c>
      <c r="G3513" s="73">
        <v>200</v>
      </c>
      <c r="H3513" s="73">
        <v>1970</v>
      </c>
      <c r="I3513" s="73">
        <v>9</v>
      </c>
      <c r="J3513" s="73">
        <v>19</v>
      </c>
      <c r="K3513" s="73">
        <v>1970</v>
      </c>
      <c r="L3513" s="73">
        <v>9</v>
      </c>
      <c r="M3513" s="73">
        <v>23</v>
      </c>
      <c r="N3513" s="73">
        <v>5</v>
      </c>
      <c r="O3513" s="73">
        <v>6</v>
      </c>
      <c r="P3513" s="73">
        <v>197</v>
      </c>
      <c r="Q3513" s="73">
        <v>4</v>
      </c>
      <c r="R3513" s="73">
        <v>0</v>
      </c>
      <c r="S3513" s="73">
        <v>0</v>
      </c>
    </row>
    <row r="3514" spans="1:19">
      <c r="A3514" s="73">
        <v>3513</v>
      </c>
      <c r="C3514" s="73" t="s">
        <v>6629</v>
      </c>
      <c r="E3514" s="73">
        <v>2</v>
      </c>
      <c r="H3514" s="73">
        <v>1970</v>
      </c>
      <c r="I3514" s="73">
        <v>11</v>
      </c>
      <c r="J3514" s="73">
        <v>13</v>
      </c>
      <c r="K3514" s="73">
        <v>1970</v>
      </c>
      <c r="L3514" s="73">
        <v>11</v>
      </c>
      <c r="M3514" s="73">
        <v>13</v>
      </c>
      <c r="N3514" s="73">
        <v>5</v>
      </c>
      <c r="O3514" s="73">
        <v>6</v>
      </c>
      <c r="P3514" s="73">
        <v>197</v>
      </c>
      <c r="Q3514" s="73">
        <v>0</v>
      </c>
      <c r="R3514" s="73">
        <v>0</v>
      </c>
      <c r="S3514" s="73">
        <v>0</v>
      </c>
    </row>
    <row r="3515" spans="1:19">
      <c r="A3515" s="73">
        <v>3514</v>
      </c>
      <c r="C3515" s="73" t="s">
        <v>6630</v>
      </c>
      <c r="E3515" s="73">
        <v>2</v>
      </c>
      <c r="H3515" s="73">
        <v>1971</v>
      </c>
      <c r="I3515" s="73">
        <v>6</v>
      </c>
      <c r="J3515" s="73">
        <v>13</v>
      </c>
      <c r="K3515" s="73">
        <v>1971</v>
      </c>
      <c r="L3515" s="73">
        <v>6</v>
      </c>
      <c r="M3515" s="73">
        <v>19</v>
      </c>
      <c r="N3515" s="73">
        <v>5</v>
      </c>
      <c r="O3515" s="73">
        <v>6</v>
      </c>
      <c r="P3515" s="73">
        <v>197</v>
      </c>
      <c r="Q3515" s="73">
        <v>6</v>
      </c>
      <c r="R3515" s="73">
        <v>0</v>
      </c>
      <c r="S3515" s="73">
        <v>0</v>
      </c>
    </row>
    <row r="3516" spans="1:19">
      <c r="A3516" s="73">
        <v>3515</v>
      </c>
      <c r="B3516" s="73" t="s">
        <v>6631</v>
      </c>
      <c r="C3516" s="73" t="s">
        <v>6632</v>
      </c>
      <c r="E3516" s="73">
        <v>2</v>
      </c>
      <c r="F3516" s="73">
        <v>500000</v>
      </c>
      <c r="G3516" s="73">
        <v>500000</v>
      </c>
      <c r="H3516" s="73">
        <v>1971</v>
      </c>
      <c r="I3516" s="73">
        <v>3</v>
      </c>
      <c r="J3516" s="73">
        <v>25</v>
      </c>
      <c r="K3516" s="73">
        <v>1971</v>
      </c>
      <c r="L3516" s="73">
        <v>12</v>
      </c>
      <c r="M3516" s="73">
        <v>16</v>
      </c>
      <c r="N3516" s="73">
        <v>10</v>
      </c>
      <c r="O3516" s="73">
        <v>6</v>
      </c>
      <c r="P3516" s="73">
        <v>197</v>
      </c>
      <c r="Q3516" s="73">
        <v>261</v>
      </c>
      <c r="R3516" s="73">
        <v>9</v>
      </c>
      <c r="S3516" s="73">
        <v>0</v>
      </c>
    </row>
    <row r="3517" spans="1:19">
      <c r="A3517" s="73">
        <v>3516</v>
      </c>
      <c r="C3517" s="73" t="s">
        <v>6633</v>
      </c>
      <c r="E3517" s="73">
        <v>2</v>
      </c>
      <c r="F3517" s="73">
        <v>11200</v>
      </c>
      <c r="G3517" s="73">
        <v>11200</v>
      </c>
      <c r="H3517" s="73">
        <v>1971</v>
      </c>
      <c r="I3517" s="73">
        <v>12</v>
      </c>
      <c r="J3517" s="73">
        <v>3</v>
      </c>
      <c r="K3517" s="73">
        <v>1971</v>
      </c>
      <c r="L3517" s="73">
        <v>12</v>
      </c>
      <c r="M3517" s="73">
        <v>17</v>
      </c>
      <c r="N3517" s="73">
        <v>10</v>
      </c>
      <c r="O3517" s="73">
        <v>6</v>
      </c>
      <c r="P3517" s="73">
        <v>197</v>
      </c>
      <c r="Q3517" s="73">
        <v>14</v>
      </c>
      <c r="R3517" s="73">
        <v>0</v>
      </c>
      <c r="S3517" s="73">
        <v>0</v>
      </c>
    </row>
    <row r="3518" spans="1:19">
      <c r="A3518" s="73">
        <v>3517</v>
      </c>
      <c r="C3518" s="73" t="s">
        <v>6634</v>
      </c>
      <c r="E3518" s="73">
        <v>2</v>
      </c>
      <c r="H3518" s="73">
        <v>1971</v>
      </c>
      <c r="I3518" s="73">
        <v>4</v>
      </c>
      <c r="J3518" s="73">
        <v>5</v>
      </c>
      <c r="K3518" s="73">
        <v>1971</v>
      </c>
      <c r="L3518" s="73">
        <v>6</v>
      </c>
      <c r="M3518" s="73">
        <v>9</v>
      </c>
      <c r="N3518" s="73">
        <v>10</v>
      </c>
      <c r="O3518" s="73">
        <v>6</v>
      </c>
      <c r="P3518" s="73">
        <v>197</v>
      </c>
      <c r="Q3518" s="73">
        <v>64</v>
      </c>
      <c r="R3518" s="73">
        <v>2</v>
      </c>
      <c r="S3518" s="73">
        <v>0</v>
      </c>
    </row>
    <row r="3519" spans="1:19">
      <c r="A3519" s="73">
        <v>3518</v>
      </c>
      <c r="B3519" s="73" t="s">
        <v>6635</v>
      </c>
      <c r="C3519" s="73" t="s">
        <v>6636</v>
      </c>
      <c r="E3519" s="73">
        <v>2</v>
      </c>
      <c r="G3519" s="73">
        <v>300000</v>
      </c>
      <c r="H3519" s="73">
        <v>1971</v>
      </c>
      <c r="I3519" s="73">
        <v>2</v>
      </c>
      <c r="K3519" s="73">
        <v>1979</v>
      </c>
      <c r="N3519" s="73">
        <v>8</v>
      </c>
      <c r="O3519" s="73">
        <v>6</v>
      </c>
      <c r="P3519" s="73">
        <v>197</v>
      </c>
      <c r="S3519" s="73">
        <v>8</v>
      </c>
    </row>
    <row r="3520" spans="1:19">
      <c r="A3520" s="73">
        <v>3519</v>
      </c>
      <c r="C3520" s="73" t="s">
        <v>6637</v>
      </c>
      <c r="E3520" s="73">
        <v>2</v>
      </c>
      <c r="H3520" s="73">
        <v>1971</v>
      </c>
      <c r="I3520" s="73">
        <v>8</v>
      </c>
      <c r="J3520" s="73">
        <v>24</v>
      </c>
      <c r="K3520" s="73">
        <v>1971</v>
      </c>
      <c r="L3520" s="73">
        <v>8</v>
      </c>
      <c r="M3520" s="73">
        <v>30</v>
      </c>
      <c r="N3520" s="73">
        <v>8</v>
      </c>
      <c r="O3520" s="73">
        <v>6</v>
      </c>
      <c r="P3520" s="73">
        <v>197</v>
      </c>
      <c r="Q3520" s="73">
        <v>6</v>
      </c>
      <c r="R3520" s="73">
        <v>0</v>
      </c>
      <c r="S3520" s="73">
        <v>0</v>
      </c>
    </row>
    <row r="3521" spans="1:19">
      <c r="A3521" s="73">
        <v>3520</v>
      </c>
      <c r="C3521" s="73" t="s">
        <v>6638</v>
      </c>
      <c r="E3521" s="73">
        <v>2</v>
      </c>
      <c r="F3521" s="73">
        <v>50000</v>
      </c>
      <c r="G3521" s="73">
        <v>100000</v>
      </c>
      <c r="H3521" s="73">
        <v>1972</v>
      </c>
      <c r="I3521" s="73">
        <v>4</v>
      </c>
      <c r="J3521" s="73">
        <v>29</v>
      </c>
      <c r="K3521" s="73">
        <v>1972</v>
      </c>
      <c r="L3521" s="73">
        <v>8</v>
      </c>
      <c r="N3521" s="73">
        <v>8</v>
      </c>
      <c r="O3521" s="73">
        <v>6</v>
      </c>
      <c r="P3521" s="73">
        <v>197</v>
      </c>
      <c r="R3521" s="73">
        <v>4</v>
      </c>
      <c r="S3521" s="73">
        <v>0</v>
      </c>
    </row>
    <row r="3522" spans="1:19">
      <c r="A3522" s="73">
        <v>3521</v>
      </c>
      <c r="C3522" s="73" t="s">
        <v>6639</v>
      </c>
      <c r="E3522" s="73">
        <v>2</v>
      </c>
      <c r="H3522" s="73">
        <v>1972</v>
      </c>
      <c r="I3522" s="73">
        <v>9</v>
      </c>
      <c r="K3522" s="73">
        <v>1973</v>
      </c>
      <c r="N3522" s="73">
        <v>5</v>
      </c>
      <c r="O3522" s="73">
        <v>6</v>
      </c>
      <c r="P3522" s="73">
        <v>197</v>
      </c>
      <c r="S3522" s="73">
        <v>1</v>
      </c>
    </row>
    <row r="3523" spans="1:19">
      <c r="A3523" s="73">
        <v>3522</v>
      </c>
      <c r="C3523" s="73" t="s">
        <v>6640</v>
      </c>
      <c r="E3523" s="73">
        <v>2</v>
      </c>
      <c r="H3523" s="73">
        <v>1972</v>
      </c>
      <c r="I3523" s="73">
        <v>9</v>
      </c>
      <c r="K3523" s="73">
        <v>1972</v>
      </c>
      <c r="L3523" s="73">
        <v>10</v>
      </c>
      <c r="N3523" s="73">
        <v>8</v>
      </c>
      <c r="O3523" s="73">
        <v>6</v>
      </c>
      <c r="P3523" s="73">
        <v>197</v>
      </c>
      <c r="R3523" s="73">
        <v>1</v>
      </c>
      <c r="S3523" s="73">
        <v>0</v>
      </c>
    </row>
    <row r="3524" spans="1:19">
      <c r="A3524" s="73">
        <v>3523</v>
      </c>
      <c r="B3524" s="73" t="s">
        <v>6641</v>
      </c>
      <c r="C3524" s="73" t="s">
        <v>6642</v>
      </c>
      <c r="E3524" s="73">
        <v>7</v>
      </c>
      <c r="F3524" s="73">
        <v>16000</v>
      </c>
      <c r="G3524" s="73">
        <v>16000</v>
      </c>
      <c r="H3524" s="73">
        <v>1973</v>
      </c>
      <c r="I3524" s="73">
        <v>10</v>
      </c>
      <c r="J3524" s="73">
        <v>6</v>
      </c>
      <c r="K3524" s="73">
        <v>1973</v>
      </c>
      <c r="L3524" s="73">
        <v>10</v>
      </c>
      <c r="M3524" s="73">
        <v>24</v>
      </c>
      <c r="N3524" s="73">
        <v>5</v>
      </c>
      <c r="O3524" s="73">
        <v>6</v>
      </c>
      <c r="P3524" s="73">
        <v>197</v>
      </c>
      <c r="Q3524" s="73">
        <v>18</v>
      </c>
      <c r="R3524" s="73">
        <v>0</v>
      </c>
      <c r="S3524" s="73">
        <v>0</v>
      </c>
    </row>
    <row r="3525" spans="1:19">
      <c r="A3525" s="73">
        <v>3524</v>
      </c>
      <c r="C3525" s="73" t="s">
        <v>6643</v>
      </c>
      <c r="E3525" s="73">
        <v>2</v>
      </c>
      <c r="H3525" s="73">
        <v>1973</v>
      </c>
      <c r="I3525" s="73">
        <v>5</v>
      </c>
      <c r="J3525" s="73">
        <v>2</v>
      </c>
      <c r="K3525" s="73">
        <v>1973</v>
      </c>
      <c r="L3525" s="73">
        <v>5</v>
      </c>
      <c r="M3525" s="73">
        <v>8</v>
      </c>
      <c r="N3525" s="73">
        <v>5</v>
      </c>
      <c r="O3525" s="73">
        <v>6</v>
      </c>
      <c r="P3525" s="73">
        <v>197</v>
      </c>
      <c r="Q3525" s="73">
        <v>6</v>
      </c>
      <c r="R3525" s="73">
        <v>0</v>
      </c>
      <c r="S3525" s="73">
        <v>0</v>
      </c>
    </row>
    <row r="3526" spans="1:19">
      <c r="A3526" s="73">
        <v>3525</v>
      </c>
      <c r="B3526" s="73" t="s">
        <v>6644</v>
      </c>
      <c r="C3526" s="73" t="s">
        <v>6645</v>
      </c>
      <c r="E3526" s="73">
        <v>2</v>
      </c>
      <c r="F3526" s="73">
        <v>8600</v>
      </c>
      <c r="G3526" s="73">
        <v>8600</v>
      </c>
      <c r="H3526" s="73">
        <v>1973</v>
      </c>
      <c r="I3526" s="73">
        <v>1</v>
      </c>
      <c r="J3526" s="73">
        <v>23</v>
      </c>
      <c r="K3526" s="73">
        <v>1977</v>
      </c>
      <c r="L3526" s="73">
        <v>7</v>
      </c>
      <c r="N3526" s="73">
        <v>10</v>
      </c>
      <c r="O3526" s="73">
        <v>6</v>
      </c>
      <c r="P3526" s="73">
        <v>197</v>
      </c>
      <c r="R3526" s="73">
        <v>54</v>
      </c>
      <c r="S3526" s="73">
        <v>4</v>
      </c>
    </row>
    <row r="3527" spans="1:19">
      <c r="A3527" s="73">
        <v>3526</v>
      </c>
      <c r="C3527" s="73" t="s">
        <v>6646</v>
      </c>
      <c r="E3527" s="73">
        <v>2</v>
      </c>
      <c r="F3527" s="73">
        <v>5000</v>
      </c>
      <c r="G3527" s="73">
        <v>5000</v>
      </c>
      <c r="H3527" s="73">
        <v>1973</v>
      </c>
      <c r="I3527" s="73">
        <v>9</v>
      </c>
      <c r="J3527" s="73">
        <v>11</v>
      </c>
      <c r="K3527" s="73">
        <v>1973</v>
      </c>
      <c r="L3527" s="73">
        <v>9</v>
      </c>
      <c r="M3527" s="73">
        <v>11</v>
      </c>
      <c r="N3527" s="73">
        <v>2</v>
      </c>
      <c r="O3527" s="73">
        <v>6</v>
      </c>
      <c r="P3527" s="73">
        <v>197</v>
      </c>
      <c r="Q3527" s="73">
        <v>0</v>
      </c>
      <c r="R3527" s="73">
        <v>0</v>
      </c>
      <c r="S3527" s="73">
        <v>0</v>
      </c>
    </row>
    <row r="3528" spans="1:19">
      <c r="A3528" s="73">
        <v>3527</v>
      </c>
      <c r="B3528" s="73" t="s">
        <v>6647</v>
      </c>
      <c r="C3528" s="73" t="s">
        <v>6648</v>
      </c>
      <c r="E3528" s="73">
        <v>2</v>
      </c>
      <c r="F3528" s="73">
        <v>500</v>
      </c>
      <c r="G3528" s="73">
        <v>16000</v>
      </c>
      <c r="H3528" s="73">
        <v>1973</v>
      </c>
      <c r="I3528" s="73">
        <v>9</v>
      </c>
      <c r="J3528" s="73">
        <v>11</v>
      </c>
      <c r="K3528" s="73">
        <v>1974</v>
      </c>
      <c r="N3528" s="73">
        <v>2</v>
      </c>
      <c r="O3528" s="73">
        <v>6</v>
      </c>
      <c r="P3528" s="73">
        <v>197</v>
      </c>
      <c r="S3528" s="73">
        <v>1</v>
      </c>
    </row>
    <row r="3529" spans="1:19">
      <c r="A3529" s="73">
        <v>3528</v>
      </c>
      <c r="C3529" s="73" t="s">
        <v>6649</v>
      </c>
      <c r="E3529" s="73">
        <v>2</v>
      </c>
      <c r="H3529" s="73">
        <v>1974</v>
      </c>
      <c r="I3529" s="73">
        <v>3</v>
      </c>
      <c r="J3529" s="73">
        <v>16</v>
      </c>
      <c r="K3529" s="73">
        <v>1974</v>
      </c>
      <c r="L3529" s="73">
        <v>4</v>
      </c>
      <c r="M3529" s="73">
        <v>25</v>
      </c>
      <c r="N3529" s="73">
        <v>3</v>
      </c>
      <c r="O3529" s="73">
        <v>6</v>
      </c>
      <c r="P3529" s="73">
        <v>197</v>
      </c>
      <c r="Q3529" s="73">
        <v>39</v>
      </c>
      <c r="R3529" s="73">
        <v>1</v>
      </c>
      <c r="S3529" s="73">
        <v>0</v>
      </c>
    </row>
    <row r="3530" spans="1:19">
      <c r="A3530" s="73">
        <v>3529</v>
      </c>
      <c r="B3530" s="73" t="s">
        <v>6650</v>
      </c>
      <c r="C3530" s="73" t="s">
        <v>6651</v>
      </c>
      <c r="E3530" s="73">
        <v>2</v>
      </c>
      <c r="F3530" s="73">
        <v>2000</v>
      </c>
      <c r="G3530" s="73">
        <v>7300</v>
      </c>
      <c r="H3530" s="73">
        <v>1974</v>
      </c>
      <c r="I3530" s="73">
        <v>7</v>
      </c>
      <c r="J3530" s="73">
        <v>20</v>
      </c>
      <c r="K3530" s="73">
        <v>1974</v>
      </c>
      <c r="L3530" s="73">
        <v>8</v>
      </c>
      <c r="M3530" s="73">
        <v>16</v>
      </c>
      <c r="N3530" s="73">
        <v>4</v>
      </c>
      <c r="O3530" s="73">
        <v>6</v>
      </c>
      <c r="P3530" s="73">
        <v>197</v>
      </c>
      <c r="Q3530" s="73">
        <v>26</v>
      </c>
      <c r="R3530" s="73">
        <v>1</v>
      </c>
      <c r="S3530" s="73">
        <v>0</v>
      </c>
    </row>
    <row r="3531" spans="1:19">
      <c r="A3531" s="73">
        <v>3530</v>
      </c>
      <c r="C3531" s="73" t="s">
        <v>6652</v>
      </c>
      <c r="E3531" s="73">
        <v>2</v>
      </c>
      <c r="H3531" s="73">
        <v>1974</v>
      </c>
      <c r="I3531" s="73">
        <v>2</v>
      </c>
      <c r="J3531" s="73">
        <v>26</v>
      </c>
      <c r="K3531" s="73">
        <v>1974</v>
      </c>
      <c r="L3531" s="73">
        <v>9</v>
      </c>
      <c r="M3531" s="73">
        <v>12</v>
      </c>
      <c r="N3531" s="73">
        <v>8</v>
      </c>
      <c r="O3531" s="73">
        <v>6</v>
      </c>
      <c r="P3531" s="73">
        <v>197</v>
      </c>
      <c r="Q3531" s="73">
        <v>196</v>
      </c>
      <c r="R3531" s="73">
        <v>7</v>
      </c>
      <c r="S3531" s="73">
        <v>0</v>
      </c>
    </row>
    <row r="3532" spans="1:19">
      <c r="A3532" s="73">
        <v>3531</v>
      </c>
      <c r="B3532" s="73" t="s">
        <v>6653</v>
      </c>
      <c r="C3532" s="73" t="s">
        <v>6654</v>
      </c>
      <c r="E3532" s="73">
        <v>2</v>
      </c>
      <c r="G3532" s="73">
        <v>30000</v>
      </c>
      <c r="H3532" s="73">
        <v>1974</v>
      </c>
      <c r="I3532" s="73">
        <v>11</v>
      </c>
      <c r="J3532" s="73">
        <v>22</v>
      </c>
      <c r="K3532" s="73">
        <v>1979</v>
      </c>
      <c r="N3532" s="73">
        <v>8</v>
      </c>
      <c r="O3532" s="73">
        <v>6</v>
      </c>
      <c r="P3532" s="73">
        <v>197</v>
      </c>
      <c r="S3532" s="73">
        <v>5</v>
      </c>
    </row>
    <row r="3533" spans="1:19">
      <c r="A3533" s="73">
        <v>3532</v>
      </c>
      <c r="B3533" s="73" t="s">
        <v>6655</v>
      </c>
      <c r="C3533" s="73" t="s">
        <v>6656</v>
      </c>
      <c r="E3533" s="73">
        <v>3</v>
      </c>
      <c r="F3533" s="73">
        <v>5000</v>
      </c>
      <c r="G3533" s="73">
        <v>5000</v>
      </c>
      <c r="H3533" s="73">
        <v>1974</v>
      </c>
      <c r="I3533" s="73">
        <v>3</v>
      </c>
      <c r="J3533" s="73">
        <v>18</v>
      </c>
      <c r="K3533" s="73">
        <v>1975</v>
      </c>
      <c r="L3533" s="73">
        <v>4</v>
      </c>
      <c r="M3533" s="73">
        <v>3</v>
      </c>
      <c r="N3533" s="73">
        <v>5</v>
      </c>
      <c r="O3533" s="73">
        <v>6</v>
      </c>
      <c r="P3533" s="73">
        <v>197</v>
      </c>
      <c r="Q3533" s="73">
        <v>375</v>
      </c>
      <c r="R3533" s="73">
        <v>13</v>
      </c>
      <c r="S3533" s="73">
        <v>1</v>
      </c>
    </row>
    <row r="3534" spans="1:19">
      <c r="A3534" s="73">
        <v>3533</v>
      </c>
      <c r="B3534" s="73" t="s">
        <v>6657</v>
      </c>
      <c r="C3534" s="73" t="s">
        <v>6658</v>
      </c>
      <c r="E3534" s="73">
        <v>2</v>
      </c>
      <c r="F3534" s="73">
        <v>15000</v>
      </c>
      <c r="G3534" s="73">
        <v>15000</v>
      </c>
      <c r="H3534" s="73">
        <v>1975</v>
      </c>
      <c r="K3534" s="73">
        <v>1991</v>
      </c>
      <c r="L3534" s="73">
        <v>5</v>
      </c>
      <c r="M3534" s="73">
        <v>28</v>
      </c>
      <c r="N3534" s="73">
        <v>8</v>
      </c>
      <c r="O3534" s="73">
        <v>6</v>
      </c>
      <c r="P3534" s="73">
        <v>197</v>
      </c>
      <c r="S3534" s="73">
        <v>16</v>
      </c>
    </row>
    <row r="3535" spans="1:19">
      <c r="A3535" s="73">
        <v>3534</v>
      </c>
      <c r="C3535" s="73" t="s">
        <v>6659</v>
      </c>
      <c r="E3535" s="73">
        <v>2</v>
      </c>
      <c r="H3535" s="73">
        <v>1975</v>
      </c>
      <c r="K3535" s="73">
        <v>1992</v>
      </c>
      <c r="N3535" s="73">
        <v>10</v>
      </c>
      <c r="O3535" s="73">
        <v>6</v>
      </c>
      <c r="P3535" s="73">
        <v>197</v>
      </c>
      <c r="S3535" s="73">
        <v>17</v>
      </c>
    </row>
    <row r="3536" spans="1:19">
      <c r="A3536" s="73">
        <v>3535</v>
      </c>
      <c r="B3536" s="73" t="s">
        <v>6660</v>
      </c>
      <c r="C3536" s="73" t="s">
        <v>6661</v>
      </c>
      <c r="E3536" s="73">
        <v>3</v>
      </c>
      <c r="F3536" s="73">
        <v>10000</v>
      </c>
      <c r="G3536" s="73">
        <v>10000</v>
      </c>
      <c r="H3536" s="73">
        <v>1975</v>
      </c>
      <c r="I3536" s="73">
        <v>12</v>
      </c>
      <c r="J3536" s="73">
        <v>10</v>
      </c>
      <c r="K3536" s="73">
        <v>1988</v>
      </c>
      <c r="N3536" s="73">
        <v>6</v>
      </c>
      <c r="O3536" s="73">
        <v>6</v>
      </c>
      <c r="P3536" s="73">
        <v>197</v>
      </c>
      <c r="S3536" s="73">
        <v>13</v>
      </c>
    </row>
    <row r="3537" spans="1:19">
      <c r="A3537" s="73">
        <v>3536</v>
      </c>
      <c r="B3537" s="73" t="s">
        <v>6662</v>
      </c>
      <c r="C3537" s="73" t="s">
        <v>6663</v>
      </c>
      <c r="E3537" s="73">
        <v>2</v>
      </c>
      <c r="F3537" s="73">
        <v>30000</v>
      </c>
      <c r="G3537" s="73">
        <v>130000</v>
      </c>
      <c r="H3537" s="73">
        <v>1975</v>
      </c>
      <c r="I3537" s="73">
        <v>8</v>
      </c>
      <c r="K3537" s="73">
        <v>1978</v>
      </c>
      <c r="L3537" s="73">
        <v>10</v>
      </c>
      <c r="N3537" s="73">
        <v>11</v>
      </c>
      <c r="O3537" s="73">
        <v>6</v>
      </c>
      <c r="P3537" s="73">
        <v>197</v>
      </c>
      <c r="R3537" s="73">
        <v>38</v>
      </c>
      <c r="S3537" s="73">
        <v>3</v>
      </c>
    </row>
    <row r="3538" spans="1:19">
      <c r="A3538" s="73">
        <v>3537</v>
      </c>
      <c r="C3538" s="73" t="s">
        <v>6664</v>
      </c>
      <c r="E3538" s="73">
        <v>2</v>
      </c>
      <c r="H3538" s="73">
        <v>1975</v>
      </c>
      <c r="I3538" s="73">
        <v>11</v>
      </c>
      <c r="J3538" s="73">
        <v>25</v>
      </c>
      <c r="K3538" s="73">
        <v>1975</v>
      </c>
      <c r="L3538" s="73">
        <v>11</v>
      </c>
      <c r="M3538" s="73">
        <v>28</v>
      </c>
      <c r="N3538" s="73">
        <v>3</v>
      </c>
      <c r="O3538" s="73">
        <v>6</v>
      </c>
      <c r="P3538" s="73">
        <v>197</v>
      </c>
      <c r="Q3538" s="73">
        <v>3</v>
      </c>
      <c r="R3538" s="73">
        <v>0</v>
      </c>
      <c r="S3538" s="73">
        <v>0</v>
      </c>
    </row>
    <row r="3539" spans="1:19">
      <c r="A3539" s="73">
        <v>3538</v>
      </c>
      <c r="C3539" s="73" t="s">
        <v>6665</v>
      </c>
      <c r="E3539" s="73">
        <v>7</v>
      </c>
      <c r="F3539" s="73">
        <v>169500</v>
      </c>
      <c r="G3539" s="73">
        <v>169500</v>
      </c>
      <c r="H3539" s="73">
        <v>1975</v>
      </c>
      <c r="I3539" s="73">
        <v>4</v>
      </c>
      <c r="J3539" s="73">
        <v>13</v>
      </c>
      <c r="K3539" s="73">
        <v>1990</v>
      </c>
      <c r="L3539" s="73">
        <v>10</v>
      </c>
      <c r="M3539" s="73">
        <v>13</v>
      </c>
      <c r="N3539" s="73">
        <v>5</v>
      </c>
      <c r="O3539" s="73">
        <v>6</v>
      </c>
      <c r="P3539" s="73">
        <v>197</v>
      </c>
      <c r="Q3539" s="73">
        <v>5580</v>
      </c>
      <c r="R3539" s="73">
        <v>186</v>
      </c>
      <c r="S3539" s="73">
        <v>15</v>
      </c>
    </row>
    <row r="3540" spans="1:19">
      <c r="A3540" s="73">
        <v>3539</v>
      </c>
      <c r="C3540" s="73" t="s">
        <v>6666</v>
      </c>
      <c r="E3540" s="73">
        <v>2</v>
      </c>
      <c r="F3540" s="73">
        <v>3000</v>
      </c>
      <c r="G3540" s="73">
        <v>15000</v>
      </c>
      <c r="H3540" s="73">
        <v>1976</v>
      </c>
      <c r="I3540" s="73">
        <v>3</v>
      </c>
      <c r="J3540" s="73">
        <v>25</v>
      </c>
      <c r="K3540" s="73">
        <v>1979</v>
      </c>
      <c r="N3540" s="73">
        <v>2</v>
      </c>
      <c r="O3540" s="73">
        <v>6</v>
      </c>
      <c r="P3540" s="73">
        <v>197</v>
      </c>
      <c r="S3540" s="73">
        <v>3</v>
      </c>
    </row>
    <row r="3541" spans="1:19">
      <c r="A3541" s="73">
        <v>3540</v>
      </c>
      <c r="C3541" s="73" t="s">
        <v>6667</v>
      </c>
      <c r="E3541" s="73">
        <v>2</v>
      </c>
      <c r="H3541" s="73">
        <v>1976</v>
      </c>
      <c r="K3541" s="73">
        <v>1979</v>
      </c>
      <c r="N3541" s="73">
        <v>11</v>
      </c>
      <c r="O3541" s="73">
        <v>6</v>
      </c>
      <c r="P3541" s="73">
        <v>197</v>
      </c>
      <c r="S3541" s="73">
        <v>3</v>
      </c>
    </row>
    <row r="3542" spans="1:19">
      <c r="A3542" s="73">
        <v>3541</v>
      </c>
      <c r="B3542" s="73" t="s">
        <v>6668</v>
      </c>
      <c r="C3542" s="73" t="s">
        <v>6669</v>
      </c>
      <c r="E3542" s="73">
        <v>2</v>
      </c>
      <c r="G3542" s="73">
        <v>1900000</v>
      </c>
      <c r="H3542" s="73">
        <v>1975</v>
      </c>
      <c r="K3542" s="73">
        <v>1979</v>
      </c>
      <c r="N3542" s="73">
        <v>11</v>
      </c>
      <c r="O3542" s="73">
        <v>6</v>
      </c>
      <c r="P3542" s="73">
        <v>197</v>
      </c>
      <c r="S3542" s="73">
        <v>4</v>
      </c>
    </row>
    <row r="3543" spans="1:19">
      <c r="A3543" s="73">
        <v>3542</v>
      </c>
      <c r="C3543" s="73" t="s">
        <v>6670</v>
      </c>
      <c r="E3543" s="73">
        <v>2</v>
      </c>
      <c r="H3543" s="73">
        <v>1975</v>
      </c>
      <c r="K3543" s="73">
        <v>1979</v>
      </c>
      <c r="N3543" s="73">
        <v>11</v>
      </c>
      <c r="O3543" s="73">
        <v>6</v>
      </c>
      <c r="P3543" s="73">
        <v>197</v>
      </c>
      <c r="S3543" s="73">
        <v>4</v>
      </c>
    </row>
    <row r="3544" spans="1:19">
      <c r="A3544" s="73">
        <v>3543</v>
      </c>
      <c r="C3544" s="73" t="s">
        <v>6671</v>
      </c>
      <c r="E3544" s="73">
        <v>3</v>
      </c>
      <c r="F3544" s="73">
        <v>345800</v>
      </c>
      <c r="G3544" s="73">
        <v>345800</v>
      </c>
      <c r="H3544" s="73">
        <v>1975</v>
      </c>
      <c r="I3544" s="73">
        <v>8</v>
      </c>
      <c r="J3544" s="73">
        <v>14</v>
      </c>
      <c r="K3544" s="73">
        <v>1991</v>
      </c>
      <c r="L3544" s="73">
        <v>5</v>
      </c>
      <c r="M3544" s="73">
        <v>31</v>
      </c>
      <c r="N3544" s="73">
        <v>8</v>
      </c>
      <c r="O3544" s="73">
        <v>6</v>
      </c>
      <c r="P3544" s="73">
        <v>197</v>
      </c>
      <c r="Q3544" s="73">
        <v>5687</v>
      </c>
      <c r="R3544" s="73">
        <v>189</v>
      </c>
      <c r="S3544" s="73">
        <v>16</v>
      </c>
    </row>
    <row r="3545" spans="1:19">
      <c r="A3545" s="73">
        <v>3544</v>
      </c>
      <c r="C3545" s="73" t="s">
        <v>6672</v>
      </c>
      <c r="E3545" s="73">
        <v>2</v>
      </c>
      <c r="F3545" s="73">
        <v>73000</v>
      </c>
      <c r="G3545" s="73">
        <v>73000</v>
      </c>
      <c r="H3545" s="73">
        <v>1976</v>
      </c>
      <c r="K3545" s="73">
        <v>1995</v>
      </c>
      <c r="N3545" s="73">
        <v>1</v>
      </c>
      <c r="O3545" s="73">
        <v>6</v>
      </c>
      <c r="P3545" s="73">
        <v>197</v>
      </c>
      <c r="S3545" s="73">
        <v>19</v>
      </c>
    </row>
    <row r="3546" spans="1:19">
      <c r="A3546" s="73">
        <v>3545</v>
      </c>
      <c r="C3546" s="73" t="s">
        <v>6673</v>
      </c>
      <c r="E3546" s="73">
        <v>4</v>
      </c>
      <c r="H3546" s="73">
        <v>1976</v>
      </c>
      <c r="K3546" s="73">
        <v>1983</v>
      </c>
      <c r="N3546" s="73">
        <v>2</v>
      </c>
      <c r="O3546" s="73">
        <v>6</v>
      </c>
      <c r="P3546" s="73">
        <v>197</v>
      </c>
      <c r="S3546" s="73">
        <v>7</v>
      </c>
    </row>
    <row r="3547" spans="1:19">
      <c r="A3547" s="73">
        <v>3546</v>
      </c>
      <c r="C3547" s="73" t="s">
        <v>6674</v>
      </c>
      <c r="E3547" s="73">
        <v>2</v>
      </c>
      <c r="H3547" s="73">
        <v>1976</v>
      </c>
      <c r="K3547" s="73">
        <v>1982</v>
      </c>
      <c r="L3547" s="73">
        <v>6</v>
      </c>
      <c r="N3547" s="73">
        <v>5</v>
      </c>
      <c r="O3547" s="73">
        <v>6</v>
      </c>
      <c r="P3547" s="73">
        <v>197</v>
      </c>
      <c r="S3547" s="73">
        <v>6</v>
      </c>
    </row>
    <row r="3548" spans="1:19">
      <c r="A3548" s="73">
        <v>3547</v>
      </c>
      <c r="C3548" s="73" t="s">
        <v>6675</v>
      </c>
      <c r="E3548" s="73">
        <v>2</v>
      </c>
      <c r="H3548" s="73">
        <v>1976</v>
      </c>
      <c r="I3548" s="73">
        <v>4</v>
      </c>
      <c r="J3548" s="73">
        <v>13</v>
      </c>
      <c r="K3548" s="73">
        <v>1979</v>
      </c>
      <c r="L3548" s="73">
        <v>3</v>
      </c>
      <c r="M3548" s="73">
        <v>23</v>
      </c>
      <c r="N3548" s="73">
        <v>6</v>
      </c>
      <c r="O3548" s="73">
        <v>6</v>
      </c>
      <c r="P3548" s="73">
        <v>197</v>
      </c>
      <c r="Q3548" s="73">
        <v>1060</v>
      </c>
      <c r="R3548" s="73">
        <v>35</v>
      </c>
      <c r="S3548" s="73">
        <v>3</v>
      </c>
    </row>
    <row r="3549" spans="1:19">
      <c r="A3549" s="73">
        <v>3548</v>
      </c>
      <c r="C3549" s="73" t="s">
        <v>6676</v>
      </c>
      <c r="E3549" s="73">
        <v>2</v>
      </c>
      <c r="H3549" s="73">
        <v>1976</v>
      </c>
      <c r="K3549" s="73">
        <v>1993</v>
      </c>
      <c r="N3549" s="73">
        <v>8</v>
      </c>
      <c r="O3549" s="73">
        <v>6</v>
      </c>
      <c r="P3549" s="73">
        <v>197</v>
      </c>
      <c r="S3549" s="73">
        <v>17</v>
      </c>
    </row>
    <row r="3550" spans="1:19">
      <c r="A3550" s="73">
        <v>3549</v>
      </c>
      <c r="C3550" s="73" t="s">
        <v>6677</v>
      </c>
      <c r="E3550" s="73">
        <v>2</v>
      </c>
      <c r="H3550" s="73">
        <v>1977</v>
      </c>
      <c r="I3550" s="73">
        <v>2</v>
      </c>
      <c r="J3550" s="73">
        <v>3</v>
      </c>
      <c r="K3550" s="73">
        <v>1977</v>
      </c>
      <c r="L3550" s="73">
        <v>2</v>
      </c>
      <c r="M3550" s="73">
        <v>3</v>
      </c>
      <c r="N3550" s="73">
        <v>8</v>
      </c>
      <c r="O3550" s="73">
        <v>6</v>
      </c>
      <c r="P3550" s="73">
        <v>197</v>
      </c>
      <c r="Q3550" s="73">
        <v>0</v>
      </c>
      <c r="R3550" s="73">
        <v>0</v>
      </c>
      <c r="S3550" s="73">
        <v>0</v>
      </c>
    </row>
    <row r="3551" spans="1:19">
      <c r="A3551" s="73">
        <v>3550</v>
      </c>
      <c r="C3551" s="73" t="s">
        <v>6678</v>
      </c>
      <c r="E3551" s="73">
        <v>2</v>
      </c>
      <c r="H3551" s="73">
        <v>1977</v>
      </c>
      <c r="I3551" s="73">
        <v>1</v>
      </c>
      <c r="K3551" s="73">
        <v>1977</v>
      </c>
      <c r="L3551" s="73">
        <v>6</v>
      </c>
      <c r="N3551" s="73">
        <v>8</v>
      </c>
      <c r="O3551" s="73">
        <v>6</v>
      </c>
      <c r="P3551" s="73">
        <v>197</v>
      </c>
      <c r="R3551" s="73">
        <v>5</v>
      </c>
      <c r="S3551" s="73">
        <v>0</v>
      </c>
    </row>
    <row r="3552" spans="1:19">
      <c r="A3552" s="73">
        <v>3551</v>
      </c>
      <c r="B3552" s="73" t="s">
        <v>6679</v>
      </c>
      <c r="C3552" s="73" t="s">
        <v>6680</v>
      </c>
      <c r="E3552" s="73">
        <v>3</v>
      </c>
      <c r="F3552" s="73">
        <v>36000</v>
      </c>
      <c r="G3552" s="73">
        <v>36000</v>
      </c>
      <c r="H3552" s="73">
        <v>1977</v>
      </c>
      <c r="I3552" s="73">
        <v>7</v>
      </c>
      <c r="J3552" s="73">
        <v>23</v>
      </c>
      <c r="K3552" s="73">
        <v>1978</v>
      </c>
      <c r="L3552" s="73">
        <v>3</v>
      </c>
      <c r="M3552" s="73">
        <v>8</v>
      </c>
      <c r="N3552" s="73">
        <v>8</v>
      </c>
      <c r="O3552" s="73">
        <v>6</v>
      </c>
      <c r="P3552" s="73">
        <v>197</v>
      </c>
      <c r="Q3552" s="73">
        <v>225</v>
      </c>
      <c r="R3552" s="73">
        <v>8</v>
      </c>
      <c r="S3552" s="73">
        <v>1</v>
      </c>
    </row>
    <row r="3553" spans="1:19">
      <c r="A3553" s="73">
        <v>3552</v>
      </c>
      <c r="B3553" s="73" t="s">
        <v>6681</v>
      </c>
      <c r="C3553" s="73" t="s">
        <v>6682</v>
      </c>
      <c r="E3553" s="73">
        <v>2</v>
      </c>
      <c r="G3553" s="73">
        <v>3500</v>
      </c>
      <c r="H3553" s="73">
        <v>1977</v>
      </c>
      <c r="K3553" s="73">
        <v>1983</v>
      </c>
      <c r="N3553" s="73">
        <v>7</v>
      </c>
      <c r="O3553" s="73">
        <v>6</v>
      </c>
      <c r="P3553" s="73">
        <v>197</v>
      </c>
      <c r="S3553" s="73">
        <v>6</v>
      </c>
    </row>
    <row r="3554" spans="1:19">
      <c r="A3554" s="73">
        <v>3553</v>
      </c>
      <c r="B3554" s="73" t="s">
        <v>6683</v>
      </c>
      <c r="C3554" s="73" t="s">
        <v>6684</v>
      </c>
      <c r="E3554" s="73">
        <v>2</v>
      </c>
      <c r="F3554" s="73">
        <v>100000</v>
      </c>
      <c r="G3554" s="73">
        <v>125000</v>
      </c>
      <c r="H3554" s="73">
        <v>1977</v>
      </c>
      <c r="I3554" s="73">
        <v>9</v>
      </c>
      <c r="K3554" s="73">
        <v>1979</v>
      </c>
      <c r="L3554" s="73">
        <v>5</v>
      </c>
      <c r="N3554" s="73">
        <v>11</v>
      </c>
      <c r="O3554" s="73">
        <v>6</v>
      </c>
      <c r="P3554" s="73">
        <v>197</v>
      </c>
      <c r="R3554" s="73">
        <v>20</v>
      </c>
      <c r="S3554" s="73">
        <v>2</v>
      </c>
    </row>
    <row r="3555" spans="1:19">
      <c r="A3555" s="73">
        <v>3554</v>
      </c>
      <c r="C3555" s="73" t="s">
        <v>6685</v>
      </c>
      <c r="E3555" s="73">
        <v>2</v>
      </c>
      <c r="F3555" s="73">
        <v>10000</v>
      </c>
      <c r="G3555" s="73">
        <v>25000</v>
      </c>
      <c r="H3555" s="73">
        <v>1978</v>
      </c>
      <c r="I3555" s="73">
        <v>1</v>
      </c>
      <c r="K3555" s="73">
        <v>1979</v>
      </c>
      <c r="L3555" s="73">
        <v>11</v>
      </c>
      <c r="N3555" s="73">
        <v>8</v>
      </c>
      <c r="O3555" s="73">
        <v>6</v>
      </c>
      <c r="P3555" s="73">
        <v>197</v>
      </c>
      <c r="R3555" s="73">
        <v>22</v>
      </c>
      <c r="S3555" s="73">
        <v>1</v>
      </c>
    </row>
    <row r="3556" spans="1:19">
      <c r="A3556" s="73">
        <v>3555</v>
      </c>
      <c r="B3556" s="73" t="s">
        <v>6686</v>
      </c>
      <c r="C3556" s="73" t="s">
        <v>6687</v>
      </c>
      <c r="E3556" s="73">
        <v>3</v>
      </c>
      <c r="F3556" s="73">
        <v>2100</v>
      </c>
      <c r="G3556" s="73">
        <v>4100</v>
      </c>
      <c r="H3556" s="73">
        <v>1978</v>
      </c>
      <c r="I3556" s="73">
        <v>10</v>
      </c>
      <c r="J3556" s="73">
        <v>28</v>
      </c>
      <c r="K3556" s="73">
        <v>1979</v>
      </c>
      <c r="L3556" s="73">
        <v>4</v>
      </c>
      <c r="M3556" s="73">
        <v>12</v>
      </c>
      <c r="N3556" s="73">
        <v>8</v>
      </c>
      <c r="O3556" s="73">
        <v>6</v>
      </c>
      <c r="P3556" s="73">
        <v>197</v>
      </c>
      <c r="Q3556" s="73">
        <v>164</v>
      </c>
      <c r="R3556" s="73">
        <v>6</v>
      </c>
      <c r="S3556" s="73">
        <v>1</v>
      </c>
    </row>
    <row r="3557" spans="1:19">
      <c r="A3557" s="73">
        <v>3556</v>
      </c>
      <c r="C3557" s="73" t="s">
        <v>6688</v>
      </c>
      <c r="E3557" s="73">
        <v>3</v>
      </c>
      <c r="H3557" s="73">
        <v>1978</v>
      </c>
      <c r="K3557" s="73">
        <v>1979</v>
      </c>
      <c r="N3557" s="73">
        <v>5</v>
      </c>
      <c r="O3557" s="73">
        <v>6</v>
      </c>
      <c r="P3557" s="73">
        <v>197</v>
      </c>
      <c r="S3557" s="73">
        <v>1</v>
      </c>
    </row>
    <row r="3558" spans="1:19">
      <c r="A3558" s="73">
        <v>3557</v>
      </c>
      <c r="B3558" s="73" t="s">
        <v>6689</v>
      </c>
      <c r="C3558" s="73" t="s">
        <v>6690</v>
      </c>
      <c r="E3558" s="73">
        <v>3</v>
      </c>
      <c r="F3558" s="73">
        <v>500000</v>
      </c>
      <c r="G3558" s="73">
        <v>1000000</v>
      </c>
      <c r="H3558" s="73">
        <v>1978</v>
      </c>
      <c r="I3558" s="73">
        <v>4</v>
      </c>
      <c r="J3558" s="73">
        <v>27</v>
      </c>
      <c r="K3558" s="73">
        <v>1999</v>
      </c>
      <c r="L3558" s="73">
        <v>2</v>
      </c>
      <c r="N3558" s="73">
        <v>10</v>
      </c>
      <c r="O3558" s="73">
        <v>6</v>
      </c>
      <c r="P3558" s="73">
        <v>197</v>
      </c>
      <c r="R3558" s="73">
        <v>250</v>
      </c>
      <c r="S3558" s="73">
        <v>21</v>
      </c>
    </row>
    <row r="3559" spans="1:19">
      <c r="A3559" s="73">
        <v>3558</v>
      </c>
      <c r="B3559" s="73" t="s">
        <v>6691</v>
      </c>
      <c r="C3559" s="73" t="s">
        <v>6692</v>
      </c>
      <c r="E3559" s="73">
        <v>2</v>
      </c>
      <c r="G3559" s="73">
        <v>5000</v>
      </c>
      <c r="H3559" s="73">
        <v>1978</v>
      </c>
      <c r="K3559" s="73">
        <v>1978</v>
      </c>
      <c r="N3559" s="73">
        <v>11</v>
      </c>
      <c r="O3559" s="73">
        <v>6</v>
      </c>
      <c r="P3559" s="73">
        <v>197</v>
      </c>
      <c r="S3559" s="73">
        <v>0</v>
      </c>
    </row>
    <row r="3560" spans="1:19">
      <c r="A3560" s="73">
        <v>3559</v>
      </c>
      <c r="C3560" s="73" t="s">
        <v>6693</v>
      </c>
      <c r="E3560" s="73">
        <v>2</v>
      </c>
      <c r="F3560" s="73">
        <v>7500</v>
      </c>
      <c r="G3560" s="73">
        <v>7500</v>
      </c>
      <c r="H3560" s="73">
        <v>1978</v>
      </c>
      <c r="I3560" s="73">
        <v>9</v>
      </c>
      <c r="J3560" s="73">
        <v>3</v>
      </c>
      <c r="K3560" s="73">
        <v>1979</v>
      </c>
      <c r="L3560" s="73">
        <v>12</v>
      </c>
      <c r="M3560" s="73">
        <v>31</v>
      </c>
      <c r="N3560" s="73">
        <v>5</v>
      </c>
      <c r="O3560" s="73">
        <v>6</v>
      </c>
      <c r="P3560" s="73">
        <v>197</v>
      </c>
      <c r="Q3560" s="73">
        <v>478</v>
      </c>
      <c r="R3560" s="73">
        <v>15</v>
      </c>
      <c r="S3560" s="73">
        <v>1</v>
      </c>
    </row>
    <row r="3561" spans="1:19">
      <c r="A3561" s="73">
        <v>3560</v>
      </c>
      <c r="C3561" s="73" t="s">
        <v>6694</v>
      </c>
      <c r="E3561" s="73">
        <v>2</v>
      </c>
      <c r="G3561" s="73">
        <v>35000</v>
      </c>
      <c r="H3561" s="73">
        <v>1978</v>
      </c>
      <c r="I3561" s="73">
        <v>10</v>
      </c>
      <c r="J3561" s="73">
        <v>1</v>
      </c>
      <c r="K3561" s="73">
        <v>1979</v>
      </c>
      <c r="L3561" s="73">
        <v>7</v>
      </c>
      <c r="M3561" s="73">
        <v>18</v>
      </c>
      <c r="N3561" s="73">
        <v>1</v>
      </c>
      <c r="O3561" s="73">
        <v>6</v>
      </c>
      <c r="P3561" s="73">
        <v>197</v>
      </c>
      <c r="Q3561" s="73">
        <v>287</v>
      </c>
      <c r="R3561" s="73">
        <v>9</v>
      </c>
      <c r="S3561" s="73">
        <v>1</v>
      </c>
    </row>
    <row r="3562" spans="1:19">
      <c r="A3562" s="73">
        <v>3561</v>
      </c>
      <c r="C3562" s="73" t="s">
        <v>6695</v>
      </c>
      <c r="E3562" s="73">
        <v>2</v>
      </c>
      <c r="F3562" s="73">
        <v>25000</v>
      </c>
      <c r="G3562" s="73">
        <v>75000</v>
      </c>
      <c r="H3562" s="73">
        <v>1979</v>
      </c>
      <c r="I3562" s="73">
        <v>1</v>
      </c>
      <c r="J3562" s="73">
        <v>20</v>
      </c>
      <c r="K3562" s="73">
        <v>1992</v>
      </c>
      <c r="L3562" s="73">
        <v>2</v>
      </c>
      <c r="M3562" s="73">
        <v>1</v>
      </c>
      <c r="N3562" s="73">
        <v>1</v>
      </c>
      <c r="O3562" s="73">
        <v>6</v>
      </c>
      <c r="P3562" s="73">
        <v>197</v>
      </c>
      <c r="Q3562" s="73">
        <v>4691</v>
      </c>
      <c r="R3562" s="73">
        <v>157</v>
      </c>
      <c r="S3562" s="73">
        <v>13</v>
      </c>
    </row>
    <row r="3563" spans="1:19">
      <c r="A3563" s="73">
        <v>3562</v>
      </c>
      <c r="C3563" s="73" t="s">
        <v>6696</v>
      </c>
      <c r="E3563" s="73">
        <v>2</v>
      </c>
      <c r="F3563" s="73">
        <v>200000</v>
      </c>
      <c r="G3563" s="73">
        <v>900000</v>
      </c>
      <c r="H3563" s="73">
        <v>1979</v>
      </c>
      <c r="I3563" s="73">
        <v>10</v>
      </c>
      <c r="J3563" s="73">
        <v>21</v>
      </c>
      <c r="K3563" s="73">
        <v>1992</v>
      </c>
      <c r="L3563" s="73">
        <v>10</v>
      </c>
      <c r="N3563" s="73">
        <v>8</v>
      </c>
      <c r="O3563" s="73">
        <v>6</v>
      </c>
      <c r="P3563" s="73">
        <v>197</v>
      </c>
      <c r="R3563" s="73">
        <v>156</v>
      </c>
      <c r="S3563" s="73">
        <v>13</v>
      </c>
    </row>
    <row r="3564" spans="1:19">
      <c r="A3564" s="73">
        <v>3563</v>
      </c>
      <c r="B3564" s="73" t="s">
        <v>6697</v>
      </c>
      <c r="C3564" s="73" t="s">
        <v>6698</v>
      </c>
      <c r="E3564" s="73">
        <v>2</v>
      </c>
      <c r="G3564" s="73">
        <v>75000</v>
      </c>
      <c r="H3564" s="73">
        <v>1979</v>
      </c>
      <c r="K3564" s="73">
        <v>1986</v>
      </c>
      <c r="L3564" s="73">
        <v>1</v>
      </c>
      <c r="N3564" s="73">
        <v>8</v>
      </c>
      <c r="O3564" s="73">
        <v>6</v>
      </c>
      <c r="P3564" s="73">
        <v>197</v>
      </c>
      <c r="S3564" s="73">
        <v>7</v>
      </c>
    </row>
    <row r="3565" spans="1:19">
      <c r="A3565" s="73">
        <v>3564</v>
      </c>
      <c r="C3565" s="73" t="s">
        <v>6699</v>
      </c>
      <c r="E3565" s="73">
        <v>2</v>
      </c>
      <c r="H3565" s="73">
        <v>1979</v>
      </c>
      <c r="K3565" s="73">
        <v>1980</v>
      </c>
      <c r="N3565" s="73">
        <v>5</v>
      </c>
      <c r="O3565" s="73">
        <v>6</v>
      </c>
      <c r="P3565" s="73">
        <v>197</v>
      </c>
      <c r="S3565" s="73">
        <v>1</v>
      </c>
    </row>
    <row r="3566" spans="1:19">
      <c r="A3566" s="73">
        <v>3565</v>
      </c>
      <c r="C3566" s="73" t="s">
        <v>6700</v>
      </c>
      <c r="E3566" s="73">
        <v>2</v>
      </c>
      <c r="H3566" s="73">
        <v>1979</v>
      </c>
      <c r="K3566" s="73">
        <v>1980</v>
      </c>
      <c r="N3566" s="73">
        <v>5</v>
      </c>
      <c r="O3566" s="73">
        <v>6</v>
      </c>
      <c r="P3566" s="73">
        <v>197</v>
      </c>
      <c r="S3566" s="73">
        <v>1</v>
      </c>
    </row>
    <row r="3567" spans="1:19">
      <c r="A3567" s="73">
        <v>3566</v>
      </c>
      <c r="B3567" s="73" t="s">
        <v>6701</v>
      </c>
      <c r="C3567" s="73" t="s">
        <v>6702</v>
      </c>
      <c r="E3567" s="73">
        <v>2</v>
      </c>
      <c r="F3567" s="73">
        <v>56000</v>
      </c>
      <c r="G3567" s="73">
        <v>65000</v>
      </c>
      <c r="H3567" s="73">
        <v>1979</v>
      </c>
      <c r="I3567" s="73">
        <v>2</v>
      </c>
      <c r="J3567" s="73">
        <v>17</v>
      </c>
      <c r="K3567" s="73">
        <v>1979</v>
      </c>
      <c r="L3567" s="73">
        <v>3</v>
      </c>
      <c r="M3567" s="73">
        <v>10</v>
      </c>
      <c r="N3567" s="73">
        <v>11</v>
      </c>
      <c r="O3567" s="73">
        <v>6</v>
      </c>
      <c r="P3567" s="73">
        <v>197</v>
      </c>
      <c r="Q3567" s="73">
        <v>23</v>
      </c>
      <c r="R3567" s="73">
        <v>1</v>
      </c>
      <c r="S3567" s="73">
        <v>0</v>
      </c>
    </row>
    <row r="3568" spans="1:19">
      <c r="A3568" s="73">
        <v>3567</v>
      </c>
      <c r="C3568" s="73" t="s">
        <v>6703</v>
      </c>
      <c r="E3568" s="73">
        <v>3</v>
      </c>
      <c r="F3568" s="73">
        <v>42000</v>
      </c>
      <c r="G3568" s="73">
        <v>42000</v>
      </c>
      <c r="H3568" s="73">
        <v>1979</v>
      </c>
      <c r="I3568" s="73">
        <v>1</v>
      </c>
      <c r="J3568" s="73">
        <v>8</v>
      </c>
      <c r="K3568" s="73">
        <v>1991</v>
      </c>
      <c r="L3568" s="73">
        <v>5</v>
      </c>
      <c r="N3568" s="73">
        <v>11</v>
      </c>
      <c r="O3568" s="73">
        <v>6</v>
      </c>
      <c r="P3568" s="73">
        <v>197</v>
      </c>
      <c r="R3568" s="73">
        <v>148</v>
      </c>
      <c r="S3568" s="73">
        <v>12</v>
      </c>
    </row>
    <row r="3569" spans="1:19">
      <c r="A3569" s="73">
        <v>3568</v>
      </c>
      <c r="B3569" s="73" t="s">
        <v>6704</v>
      </c>
      <c r="C3569" s="73" t="s">
        <v>6705</v>
      </c>
      <c r="E3569" s="73">
        <v>2</v>
      </c>
      <c r="F3569" s="73">
        <v>600000</v>
      </c>
      <c r="G3569" s="73">
        <v>650000</v>
      </c>
      <c r="H3569" s="73">
        <v>1980</v>
      </c>
      <c r="I3569" s="73">
        <v>9</v>
      </c>
      <c r="J3569" s="73">
        <v>21</v>
      </c>
      <c r="K3569" s="73">
        <v>1988</v>
      </c>
      <c r="L3569" s="73">
        <v>8</v>
      </c>
      <c r="M3569" s="73">
        <v>20</v>
      </c>
      <c r="N3569" s="73">
        <v>5</v>
      </c>
      <c r="O3569" s="73">
        <v>6</v>
      </c>
      <c r="P3569" s="73">
        <v>198</v>
      </c>
      <c r="Q3569" s="73">
        <v>2849</v>
      </c>
      <c r="R3569" s="73">
        <v>95</v>
      </c>
      <c r="S3569" s="73">
        <v>8</v>
      </c>
    </row>
    <row r="3570" spans="1:19">
      <c r="A3570" s="73">
        <v>3569</v>
      </c>
      <c r="C3570" s="73" t="s">
        <v>6706</v>
      </c>
      <c r="E3570" s="73">
        <v>2</v>
      </c>
      <c r="F3570" s="73">
        <v>11200</v>
      </c>
      <c r="G3570" s="73">
        <v>11200</v>
      </c>
      <c r="H3570" s="73">
        <v>1980</v>
      </c>
      <c r="I3570" s="73">
        <v>3</v>
      </c>
      <c r="J3570" s="73">
        <v>22</v>
      </c>
      <c r="K3570" s="73">
        <v>1988</v>
      </c>
      <c r="L3570" s="73">
        <v>8</v>
      </c>
      <c r="M3570" s="73">
        <v>7</v>
      </c>
      <c r="N3570" s="73">
        <v>6</v>
      </c>
      <c r="O3570" s="73">
        <v>6</v>
      </c>
      <c r="P3570" s="73">
        <v>198</v>
      </c>
      <c r="Q3570" s="73">
        <v>3015</v>
      </c>
      <c r="R3570" s="73">
        <v>101</v>
      </c>
      <c r="S3570" s="73">
        <v>8</v>
      </c>
    </row>
    <row r="3571" spans="1:19">
      <c r="A3571" s="73">
        <v>3570</v>
      </c>
      <c r="C3571" s="73" t="s">
        <v>6707</v>
      </c>
      <c r="E3571" s="73">
        <v>2</v>
      </c>
      <c r="H3571" s="73">
        <v>1980</v>
      </c>
      <c r="K3571" s="73">
        <v>1988</v>
      </c>
      <c r="L3571" s="73">
        <v>4</v>
      </c>
      <c r="N3571" s="73">
        <v>8</v>
      </c>
      <c r="O3571" s="73">
        <v>6</v>
      </c>
      <c r="P3571" s="73">
        <v>198</v>
      </c>
      <c r="S3571" s="73">
        <v>8</v>
      </c>
    </row>
    <row r="3572" spans="1:19">
      <c r="A3572" s="73">
        <v>3571</v>
      </c>
      <c r="C3572" s="73" t="s">
        <v>6708</v>
      </c>
      <c r="E3572" s="73">
        <v>2</v>
      </c>
      <c r="F3572" s="73">
        <v>5000</v>
      </c>
      <c r="G3572" s="73">
        <v>5000</v>
      </c>
      <c r="H3572" s="73">
        <v>1980</v>
      </c>
      <c r="I3572" s="73">
        <v>12</v>
      </c>
      <c r="J3572" s="73">
        <v>18</v>
      </c>
      <c r="K3572" s="73">
        <v>1981</v>
      </c>
      <c r="L3572" s="73">
        <v>1</v>
      </c>
      <c r="M3572" s="73">
        <v>1</v>
      </c>
      <c r="N3572" s="73">
        <v>7</v>
      </c>
      <c r="O3572" s="73">
        <v>6</v>
      </c>
      <c r="P3572" s="73">
        <v>198</v>
      </c>
      <c r="Q3572" s="73">
        <v>13</v>
      </c>
      <c r="R3572" s="73">
        <v>1</v>
      </c>
      <c r="S3572" s="73">
        <v>1</v>
      </c>
    </row>
    <row r="3573" spans="1:19">
      <c r="A3573" s="73">
        <v>3572</v>
      </c>
      <c r="C3573" s="73" t="s">
        <v>6709</v>
      </c>
      <c r="E3573" s="73">
        <v>2</v>
      </c>
      <c r="G3573" s="73">
        <v>1000</v>
      </c>
      <c r="H3573" s="73">
        <v>1980</v>
      </c>
      <c r="K3573" s="73">
        <v>1980</v>
      </c>
      <c r="N3573" s="73">
        <v>2</v>
      </c>
      <c r="O3573" s="73">
        <v>6</v>
      </c>
      <c r="P3573" s="73">
        <v>198</v>
      </c>
      <c r="S3573" s="73">
        <v>0</v>
      </c>
    </row>
    <row r="3574" spans="1:19">
      <c r="A3574" s="73">
        <v>3573</v>
      </c>
      <c r="C3574" s="73" t="s">
        <v>6710</v>
      </c>
      <c r="E3574" s="73">
        <v>4</v>
      </c>
      <c r="H3574" s="73">
        <v>1980</v>
      </c>
      <c r="K3574" s="73">
        <v>1991</v>
      </c>
      <c r="N3574" s="73">
        <v>11</v>
      </c>
      <c r="O3574" s="73">
        <v>6</v>
      </c>
      <c r="P3574" s="73">
        <v>198</v>
      </c>
      <c r="S3574" s="73">
        <v>11</v>
      </c>
    </row>
    <row r="3575" spans="1:19">
      <c r="A3575" s="73">
        <v>3574</v>
      </c>
      <c r="C3575" s="73" t="s">
        <v>6711</v>
      </c>
      <c r="E3575" s="73">
        <v>2</v>
      </c>
      <c r="F3575" s="73">
        <v>102000</v>
      </c>
      <c r="G3575" s="73">
        <v>102000</v>
      </c>
      <c r="H3575" s="73">
        <v>1980</v>
      </c>
      <c r="I3575" s="73">
        <v>10</v>
      </c>
      <c r="J3575" s="73">
        <v>8</v>
      </c>
      <c r="K3575" s="73">
        <v>1986</v>
      </c>
      <c r="L3575" s="73">
        <v>1</v>
      </c>
      <c r="M3575" s="73">
        <v>28</v>
      </c>
      <c r="N3575" s="73">
        <v>8</v>
      </c>
      <c r="O3575" s="73">
        <v>6</v>
      </c>
      <c r="P3575" s="73">
        <v>198</v>
      </c>
      <c r="Q3575" s="73">
        <v>1910</v>
      </c>
      <c r="R3575" s="73">
        <v>63</v>
      </c>
      <c r="S3575" s="73">
        <v>6</v>
      </c>
    </row>
    <row r="3576" spans="1:19">
      <c r="A3576" s="73">
        <v>3575</v>
      </c>
      <c r="B3576" s="73" t="s">
        <v>6712</v>
      </c>
      <c r="C3576" s="73" t="s">
        <v>6713</v>
      </c>
      <c r="E3576" s="73">
        <v>2</v>
      </c>
      <c r="G3576" s="73">
        <v>500000</v>
      </c>
      <c r="H3576" s="73">
        <v>1980</v>
      </c>
      <c r="K3576" s="73">
        <v>1992</v>
      </c>
      <c r="N3576" s="73">
        <v>8</v>
      </c>
      <c r="O3576" s="73">
        <v>6</v>
      </c>
      <c r="P3576" s="73">
        <v>198</v>
      </c>
      <c r="S3576" s="73">
        <v>12</v>
      </c>
    </row>
    <row r="3577" spans="1:19">
      <c r="A3577" s="73">
        <v>3576</v>
      </c>
      <c r="C3577" s="73" t="s">
        <v>6714</v>
      </c>
      <c r="E3577" s="73">
        <v>2</v>
      </c>
      <c r="G3577" s="73">
        <v>7000</v>
      </c>
      <c r="H3577" s="73">
        <v>1980</v>
      </c>
      <c r="K3577" s="73">
        <v>1995</v>
      </c>
      <c r="N3577" s="73">
        <v>11</v>
      </c>
      <c r="O3577" s="73">
        <v>6</v>
      </c>
      <c r="P3577" s="73">
        <v>198</v>
      </c>
      <c r="S3577" s="73">
        <v>15</v>
      </c>
    </row>
    <row r="3578" spans="1:19">
      <c r="A3578" s="73">
        <v>3577</v>
      </c>
      <c r="C3578" s="73" t="s">
        <v>6715</v>
      </c>
      <c r="E3578" s="73">
        <v>2</v>
      </c>
      <c r="H3578" s="73">
        <v>1980</v>
      </c>
      <c r="I3578" s="73">
        <v>5</v>
      </c>
      <c r="K3578" s="73">
        <v>1980</v>
      </c>
      <c r="L3578" s="73">
        <v>5</v>
      </c>
      <c r="N3578" s="73">
        <v>12</v>
      </c>
      <c r="O3578" s="73">
        <v>6</v>
      </c>
      <c r="P3578" s="73">
        <v>198</v>
      </c>
      <c r="R3578" s="73">
        <v>0</v>
      </c>
      <c r="S3578" s="73">
        <v>0</v>
      </c>
    </row>
    <row r="3579" spans="1:19">
      <c r="A3579" s="73">
        <v>3578</v>
      </c>
      <c r="C3579" s="73" t="s">
        <v>6716</v>
      </c>
      <c r="E3579" s="73">
        <v>2</v>
      </c>
      <c r="H3579" s="73">
        <v>1981</v>
      </c>
      <c r="K3579" s="73">
        <v>1988</v>
      </c>
      <c r="L3579" s="73">
        <v>3</v>
      </c>
      <c r="M3579" s="73">
        <v>23</v>
      </c>
      <c r="N3579" s="73">
        <v>1</v>
      </c>
      <c r="O3579" s="73">
        <v>6</v>
      </c>
      <c r="P3579" s="73">
        <v>198</v>
      </c>
      <c r="S3579" s="73">
        <v>7</v>
      </c>
    </row>
    <row r="3580" spans="1:19">
      <c r="A3580" s="73">
        <v>3579</v>
      </c>
      <c r="C3580" s="73" t="s">
        <v>6717</v>
      </c>
      <c r="E3580" s="73">
        <v>2</v>
      </c>
      <c r="H3580" s="73">
        <v>1981</v>
      </c>
      <c r="I3580" s="73">
        <v>1</v>
      </c>
      <c r="J3580" s="73">
        <v>28</v>
      </c>
      <c r="K3580" s="73">
        <v>1981</v>
      </c>
      <c r="L3580" s="73">
        <v>2</v>
      </c>
      <c r="M3580" s="73">
        <v>2</v>
      </c>
      <c r="N3580" s="73">
        <v>2</v>
      </c>
      <c r="O3580" s="73">
        <v>6</v>
      </c>
      <c r="P3580" s="73">
        <v>198</v>
      </c>
      <c r="Q3580" s="73">
        <v>4</v>
      </c>
      <c r="R3580" s="73">
        <v>1</v>
      </c>
      <c r="S3580" s="73">
        <v>0</v>
      </c>
    </row>
    <row r="3581" spans="1:19">
      <c r="A3581" s="73">
        <v>3580</v>
      </c>
      <c r="C3581" s="73" t="s">
        <v>6718</v>
      </c>
      <c r="E3581" s="73">
        <v>2</v>
      </c>
      <c r="F3581" s="73">
        <v>14000</v>
      </c>
      <c r="G3581" s="73">
        <v>14000</v>
      </c>
      <c r="H3581" s="73">
        <v>1981</v>
      </c>
      <c r="I3581" s="73">
        <v>6</v>
      </c>
      <c r="J3581" s="73">
        <v>6</v>
      </c>
      <c r="K3581" s="73">
        <v>1984</v>
      </c>
      <c r="N3581" s="73">
        <v>5</v>
      </c>
      <c r="O3581" s="73">
        <v>6</v>
      </c>
      <c r="P3581" s="73">
        <v>198</v>
      </c>
      <c r="S3581" s="73">
        <v>3</v>
      </c>
    </row>
    <row r="3582" spans="1:19">
      <c r="A3582" s="73">
        <v>3581</v>
      </c>
      <c r="B3582" s="73" t="s">
        <v>6719</v>
      </c>
      <c r="C3582" s="73" t="s">
        <v>6720</v>
      </c>
      <c r="E3582" s="73">
        <v>2</v>
      </c>
      <c r="G3582" s="73">
        <v>15000</v>
      </c>
      <c r="H3582" s="73">
        <v>1981</v>
      </c>
      <c r="K3582" s="73">
        <v>1989</v>
      </c>
      <c r="N3582" s="73">
        <v>5</v>
      </c>
      <c r="O3582" s="73">
        <v>6</v>
      </c>
      <c r="P3582" s="73">
        <v>198</v>
      </c>
      <c r="S3582" s="73">
        <v>8</v>
      </c>
    </row>
    <row r="3583" spans="1:19">
      <c r="A3583" s="73">
        <v>3582</v>
      </c>
      <c r="B3583" s="73" t="s">
        <v>6721</v>
      </c>
      <c r="C3583" s="73" t="s">
        <v>6722</v>
      </c>
      <c r="E3583" s="73">
        <v>2</v>
      </c>
      <c r="G3583" s="73">
        <v>35000</v>
      </c>
      <c r="H3583" s="73">
        <v>1981</v>
      </c>
      <c r="I3583" s="73">
        <v>4</v>
      </c>
      <c r="K3583" s="73">
        <v>1982</v>
      </c>
      <c r="L3583" s="73">
        <v>2</v>
      </c>
      <c r="N3583" s="73">
        <v>5</v>
      </c>
      <c r="O3583" s="73">
        <v>6</v>
      </c>
      <c r="P3583" s="73">
        <v>198</v>
      </c>
      <c r="R3583" s="73">
        <v>10</v>
      </c>
      <c r="S3583" s="73">
        <v>1</v>
      </c>
    </row>
    <row r="3584" spans="1:19">
      <c r="A3584" s="73">
        <v>3583</v>
      </c>
      <c r="C3584" s="73" t="s">
        <v>6723</v>
      </c>
      <c r="E3584" s="73">
        <v>2</v>
      </c>
      <c r="G3584" s="73">
        <v>6000</v>
      </c>
      <c r="H3584" s="73">
        <v>1981</v>
      </c>
      <c r="K3584" s="73">
        <v>1987</v>
      </c>
      <c r="N3584" s="73">
        <v>8</v>
      </c>
      <c r="O3584" s="73">
        <v>6</v>
      </c>
      <c r="P3584" s="73">
        <v>198</v>
      </c>
      <c r="S3584" s="73">
        <v>6</v>
      </c>
    </row>
    <row r="3585" spans="1:19">
      <c r="A3585" s="73">
        <v>3584</v>
      </c>
      <c r="C3585" s="73" t="s">
        <v>6724</v>
      </c>
      <c r="E3585" s="73">
        <v>2</v>
      </c>
      <c r="H3585" s="73">
        <v>1981</v>
      </c>
      <c r="K3585" s="73">
        <v>1993</v>
      </c>
      <c r="N3585" s="73">
        <v>10</v>
      </c>
      <c r="O3585" s="73">
        <v>6</v>
      </c>
      <c r="P3585" s="73">
        <v>198</v>
      </c>
      <c r="S3585" s="73">
        <v>12</v>
      </c>
    </row>
    <row r="3586" spans="1:19">
      <c r="A3586" s="73">
        <v>3585</v>
      </c>
      <c r="C3586" s="73" t="s">
        <v>6725</v>
      </c>
      <c r="E3586" s="73">
        <v>2</v>
      </c>
      <c r="F3586" s="73">
        <v>85000</v>
      </c>
      <c r="G3586" s="73">
        <v>85000</v>
      </c>
      <c r="H3586" s="73">
        <v>1982</v>
      </c>
      <c r="I3586" s="73">
        <v>4</v>
      </c>
      <c r="J3586" s="73">
        <v>21</v>
      </c>
      <c r="K3586" s="73">
        <v>1991</v>
      </c>
      <c r="L3586" s="73">
        <v>1</v>
      </c>
      <c r="M3586" s="73">
        <v>29</v>
      </c>
      <c r="N3586" s="73">
        <v>8</v>
      </c>
      <c r="O3586" s="73">
        <v>6</v>
      </c>
      <c r="P3586" s="73">
        <v>198</v>
      </c>
      <c r="Q3586" s="73">
        <v>3158</v>
      </c>
      <c r="R3586" s="73">
        <v>105</v>
      </c>
      <c r="S3586" s="73">
        <v>9</v>
      </c>
    </row>
    <row r="3587" spans="1:19">
      <c r="A3587" s="73">
        <v>3586</v>
      </c>
      <c r="C3587" s="73" t="s">
        <v>6726</v>
      </c>
      <c r="E3587" s="73">
        <v>2</v>
      </c>
      <c r="F3587" s="73">
        <v>23000</v>
      </c>
      <c r="G3587" s="73">
        <v>23000</v>
      </c>
      <c r="H3587" s="73">
        <v>1982</v>
      </c>
      <c r="I3587" s="73">
        <v>3</v>
      </c>
      <c r="J3587" s="73">
        <v>4</v>
      </c>
      <c r="K3587" s="73">
        <v>1994</v>
      </c>
      <c r="N3587" s="73">
        <v>2</v>
      </c>
      <c r="O3587" s="73">
        <v>6</v>
      </c>
      <c r="P3587" s="73">
        <v>198</v>
      </c>
      <c r="S3587" s="73">
        <v>12</v>
      </c>
    </row>
    <row r="3588" spans="1:19">
      <c r="A3588" s="73">
        <v>3587</v>
      </c>
      <c r="C3588" s="73" t="s">
        <v>6727</v>
      </c>
      <c r="E3588" s="73">
        <v>2</v>
      </c>
      <c r="H3588" s="73">
        <v>1982</v>
      </c>
      <c r="K3588" s="73">
        <v>1982</v>
      </c>
      <c r="N3588" s="73">
        <v>5</v>
      </c>
      <c r="O3588" s="73">
        <v>6</v>
      </c>
      <c r="P3588" s="73">
        <v>198</v>
      </c>
      <c r="S3588" s="73">
        <v>0</v>
      </c>
    </row>
    <row r="3589" spans="1:19">
      <c r="A3589" s="73">
        <v>3588</v>
      </c>
      <c r="C3589" s="73" t="s">
        <v>6728</v>
      </c>
      <c r="E3589" s="73">
        <v>2</v>
      </c>
      <c r="H3589" s="73">
        <v>1982</v>
      </c>
      <c r="N3589" s="73">
        <v>6</v>
      </c>
      <c r="O3589" s="73">
        <v>6</v>
      </c>
      <c r="P3589" s="73">
        <v>198</v>
      </c>
    </row>
    <row r="3590" spans="1:19">
      <c r="A3590" s="73">
        <v>3589</v>
      </c>
      <c r="C3590" s="73" t="s">
        <v>6729</v>
      </c>
      <c r="E3590" s="73">
        <v>3</v>
      </c>
      <c r="F3590" s="73">
        <v>43000</v>
      </c>
      <c r="G3590" s="73">
        <v>43000</v>
      </c>
      <c r="H3590" s="73">
        <v>1982</v>
      </c>
      <c r="I3590" s="73">
        <v>3</v>
      </c>
      <c r="J3590" s="73">
        <v>18</v>
      </c>
      <c r="K3590" s="73">
        <v>1989</v>
      </c>
      <c r="N3590" s="73">
        <v>1</v>
      </c>
      <c r="O3590" s="73">
        <v>6</v>
      </c>
      <c r="P3590" s="73">
        <v>198</v>
      </c>
      <c r="S3590" s="73">
        <v>7</v>
      </c>
    </row>
    <row r="3591" spans="1:19">
      <c r="A3591" s="73">
        <v>3590</v>
      </c>
      <c r="B3591" s="73" t="s">
        <v>6730</v>
      </c>
      <c r="C3591" s="73" t="s">
        <v>6731</v>
      </c>
      <c r="E3591" s="73">
        <v>2</v>
      </c>
      <c r="F3591" s="73">
        <v>1023</v>
      </c>
      <c r="G3591" s="73">
        <v>1023</v>
      </c>
      <c r="H3591" s="73">
        <v>1982</v>
      </c>
      <c r="I3591" s="73">
        <v>3</v>
      </c>
      <c r="J3591" s="73">
        <v>25</v>
      </c>
      <c r="K3591" s="73">
        <v>1982</v>
      </c>
      <c r="L3591" s="73">
        <v>6</v>
      </c>
      <c r="M3591" s="73">
        <v>20</v>
      </c>
      <c r="N3591" s="73">
        <v>2</v>
      </c>
      <c r="O3591" s="73">
        <v>6</v>
      </c>
      <c r="P3591" s="73">
        <v>198</v>
      </c>
      <c r="Q3591" s="73">
        <v>85</v>
      </c>
      <c r="R3591" s="73">
        <v>3</v>
      </c>
      <c r="S3591" s="73">
        <v>0</v>
      </c>
    </row>
    <row r="3592" spans="1:19">
      <c r="A3592" s="73">
        <v>3591</v>
      </c>
      <c r="B3592" s="73" t="s">
        <v>6732</v>
      </c>
      <c r="C3592" s="73" t="s">
        <v>6733</v>
      </c>
      <c r="E3592" s="73">
        <v>3</v>
      </c>
      <c r="F3592" s="73">
        <v>2755</v>
      </c>
      <c r="G3592" s="73">
        <v>2755</v>
      </c>
      <c r="H3592" s="73">
        <v>1982</v>
      </c>
      <c r="I3592" s="73">
        <v>6</v>
      </c>
      <c r="J3592" s="73">
        <v>6</v>
      </c>
      <c r="K3592" s="73">
        <v>1982</v>
      </c>
      <c r="L3592" s="73">
        <v>9</v>
      </c>
      <c r="M3592" s="73">
        <v>3</v>
      </c>
      <c r="N3592" s="73">
        <v>5</v>
      </c>
      <c r="O3592" s="73">
        <v>6</v>
      </c>
      <c r="P3592" s="73">
        <v>198</v>
      </c>
      <c r="Q3592" s="73">
        <v>87</v>
      </c>
      <c r="R3592" s="73">
        <v>3</v>
      </c>
      <c r="S3592" s="73">
        <v>0</v>
      </c>
    </row>
    <row r="3593" spans="1:19">
      <c r="A3593" s="73">
        <v>3592</v>
      </c>
      <c r="C3593" s="73" t="s">
        <v>6734</v>
      </c>
      <c r="E3593" s="73">
        <v>2</v>
      </c>
      <c r="H3593" s="73">
        <v>1983</v>
      </c>
      <c r="I3593" s="73">
        <v>10</v>
      </c>
      <c r="J3593" s="73">
        <v>25</v>
      </c>
      <c r="K3593" s="73">
        <v>1983</v>
      </c>
      <c r="L3593" s="73">
        <v>11</v>
      </c>
      <c r="N3593" s="73">
        <v>1</v>
      </c>
      <c r="O3593" s="73">
        <v>6</v>
      </c>
      <c r="P3593" s="73">
        <v>198</v>
      </c>
      <c r="R3593" s="73">
        <v>1</v>
      </c>
      <c r="S3593" s="73">
        <v>0</v>
      </c>
    </row>
    <row r="3594" spans="1:19">
      <c r="A3594" s="73">
        <v>3593</v>
      </c>
      <c r="B3594" s="73" t="s">
        <v>6735</v>
      </c>
      <c r="C3594" s="73" t="s">
        <v>6736</v>
      </c>
      <c r="E3594" s="73">
        <v>2</v>
      </c>
      <c r="F3594" s="73">
        <v>14900</v>
      </c>
      <c r="G3594" s="73">
        <v>14900</v>
      </c>
      <c r="H3594" s="73">
        <v>1983</v>
      </c>
      <c r="I3594" s="73">
        <v>7</v>
      </c>
      <c r="J3594" s="73">
        <v>25</v>
      </c>
      <c r="N3594" s="73">
        <v>10</v>
      </c>
      <c r="O3594" s="73">
        <v>6</v>
      </c>
      <c r="P3594" s="73">
        <v>198</v>
      </c>
    </row>
    <row r="3595" spans="1:19">
      <c r="A3595" s="73">
        <v>3594</v>
      </c>
      <c r="C3595" s="73" t="s">
        <v>6737</v>
      </c>
      <c r="E3595" s="73">
        <v>2</v>
      </c>
      <c r="H3595" s="73">
        <v>1983</v>
      </c>
      <c r="N3595" s="73">
        <v>10</v>
      </c>
      <c r="O3595" s="73">
        <v>6</v>
      </c>
      <c r="P3595" s="73">
        <v>198</v>
      </c>
    </row>
    <row r="3596" spans="1:19">
      <c r="A3596" s="73">
        <v>3595</v>
      </c>
      <c r="B3596" s="73" t="s">
        <v>6738</v>
      </c>
      <c r="C3596" s="73" t="s">
        <v>6739</v>
      </c>
      <c r="E3596" s="73">
        <v>2</v>
      </c>
      <c r="F3596" s="73">
        <v>12000</v>
      </c>
      <c r="G3596" s="73">
        <v>1000000</v>
      </c>
      <c r="H3596" s="73">
        <v>1983</v>
      </c>
      <c r="I3596" s="73">
        <v>11</v>
      </c>
      <c r="J3596" s="73">
        <v>17</v>
      </c>
      <c r="N3596" s="73">
        <v>6</v>
      </c>
      <c r="O3596" s="73">
        <v>6</v>
      </c>
      <c r="P3596" s="73">
        <v>198</v>
      </c>
    </row>
    <row r="3597" spans="1:19">
      <c r="A3597" s="73">
        <v>3596</v>
      </c>
      <c r="C3597" s="73" t="s">
        <v>6740</v>
      </c>
      <c r="E3597" s="73">
        <v>2</v>
      </c>
      <c r="G3597" s="73">
        <v>30000</v>
      </c>
      <c r="H3597" s="73">
        <v>1984</v>
      </c>
      <c r="I3597" s="73">
        <v>8</v>
      </c>
      <c r="J3597" s="73">
        <v>15</v>
      </c>
      <c r="N3597" s="73">
        <v>4</v>
      </c>
      <c r="O3597" s="73">
        <v>6</v>
      </c>
      <c r="P3597" s="73">
        <v>198</v>
      </c>
    </row>
    <row r="3598" spans="1:19">
      <c r="A3598" s="73">
        <v>3597</v>
      </c>
      <c r="C3598" s="73" t="s">
        <v>6741</v>
      </c>
      <c r="E3598" s="73">
        <v>2</v>
      </c>
      <c r="F3598" s="73">
        <v>1000</v>
      </c>
      <c r="G3598" s="73">
        <v>1000</v>
      </c>
      <c r="H3598" s="73">
        <v>1984</v>
      </c>
      <c r="I3598" s="73">
        <v>2</v>
      </c>
      <c r="J3598" s="73">
        <v>2</v>
      </c>
      <c r="K3598" s="73">
        <v>1984</v>
      </c>
      <c r="L3598" s="73">
        <v>3</v>
      </c>
      <c r="M3598" s="73">
        <v>4</v>
      </c>
      <c r="N3598" s="73">
        <v>7</v>
      </c>
      <c r="O3598" s="73">
        <v>6</v>
      </c>
      <c r="P3598" s="73">
        <v>198</v>
      </c>
      <c r="Q3598" s="73">
        <v>32</v>
      </c>
      <c r="R3598" s="73">
        <v>1</v>
      </c>
      <c r="S3598" s="73">
        <v>0</v>
      </c>
    </row>
    <row r="3599" spans="1:19">
      <c r="A3599" s="73">
        <v>3598</v>
      </c>
      <c r="B3599" s="73" t="s">
        <v>6742</v>
      </c>
      <c r="C3599" s="73" t="s">
        <v>6743</v>
      </c>
      <c r="E3599" s="73">
        <v>2</v>
      </c>
      <c r="H3599" s="73">
        <v>1984</v>
      </c>
      <c r="K3599" s="73">
        <v>1988</v>
      </c>
      <c r="N3599" s="73">
        <v>8</v>
      </c>
      <c r="O3599" s="73">
        <v>6</v>
      </c>
      <c r="P3599" s="73">
        <v>198</v>
      </c>
      <c r="S3599" s="73">
        <v>4</v>
      </c>
    </row>
    <row r="3600" spans="1:19">
      <c r="A3600" s="73">
        <v>3599</v>
      </c>
      <c r="C3600" s="73" t="s">
        <v>6744</v>
      </c>
      <c r="E3600" s="73">
        <v>2</v>
      </c>
      <c r="F3600" s="73">
        <v>9000</v>
      </c>
      <c r="G3600" s="73">
        <v>45000</v>
      </c>
      <c r="H3600" s="73">
        <v>1984</v>
      </c>
      <c r="I3600" s="73">
        <v>3</v>
      </c>
      <c r="J3600" s="73">
        <v>15</v>
      </c>
      <c r="N3600" s="73">
        <v>2</v>
      </c>
      <c r="O3600" s="73">
        <v>6</v>
      </c>
      <c r="P3600" s="73">
        <v>198</v>
      </c>
    </row>
    <row r="3601" spans="1:19">
      <c r="A3601" s="73">
        <v>3600</v>
      </c>
      <c r="C3601" s="73" t="s">
        <v>6745</v>
      </c>
      <c r="E3601" s="73">
        <v>2</v>
      </c>
      <c r="F3601" s="73">
        <v>19237</v>
      </c>
      <c r="G3601" s="73">
        <v>19237</v>
      </c>
      <c r="H3601" s="73">
        <v>1984</v>
      </c>
      <c r="N3601" s="73">
        <v>10</v>
      </c>
      <c r="O3601" s="73">
        <v>6</v>
      </c>
      <c r="P3601" s="73">
        <v>198</v>
      </c>
    </row>
    <row r="3602" spans="1:19">
      <c r="A3602" s="73">
        <v>3601</v>
      </c>
      <c r="C3602" s="73" t="s">
        <v>6746</v>
      </c>
      <c r="E3602" s="73">
        <v>2</v>
      </c>
      <c r="H3602" s="73">
        <v>1984</v>
      </c>
      <c r="K3602" s="73">
        <v>1989</v>
      </c>
      <c r="N3602" s="73">
        <v>11</v>
      </c>
      <c r="O3602" s="73">
        <v>6</v>
      </c>
      <c r="P3602" s="73">
        <v>198</v>
      </c>
      <c r="S3602" s="73">
        <v>5</v>
      </c>
    </row>
    <row r="3603" spans="1:19">
      <c r="A3603" s="73">
        <v>3602</v>
      </c>
      <c r="C3603" s="73" t="s">
        <v>6747</v>
      </c>
      <c r="E3603" s="73">
        <v>2</v>
      </c>
      <c r="H3603" s="73">
        <v>1985</v>
      </c>
      <c r="K3603" s="73">
        <v>1986</v>
      </c>
      <c r="N3603" s="73">
        <v>2</v>
      </c>
      <c r="O3603" s="73">
        <v>6</v>
      </c>
      <c r="P3603" s="73">
        <v>198</v>
      </c>
      <c r="S3603" s="73">
        <v>1</v>
      </c>
    </row>
    <row r="3604" spans="1:19">
      <c r="A3604" s="73">
        <v>3603</v>
      </c>
      <c r="B3604" s="73" t="s">
        <v>6748</v>
      </c>
      <c r="C3604" s="73" t="s">
        <v>6749</v>
      </c>
      <c r="E3604" s="73">
        <v>2</v>
      </c>
      <c r="F3604" s="73">
        <v>10000</v>
      </c>
      <c r="G3604" s="73">
        <v>10000</v>
      </c>
      <c r="H3604" s="73">
        <v>1985</v>
      </c>
      <c r="I3604" s="73">
        <v>1</v>
      </c>
      <c r="K3604" s="73">
        <v>1991</v>
      </c>
      <c r="L3604" s="73">
        <v>3</v>
      </c>
      <c r="N3604" s="73">
        <v>5</v>
      </c>
      <c r="O3604" s="73">
        <v>6</v>
      </c>
      <c r="P3604" s="73">
        <v>198</v>
      </c>
      <c r="R3604" s="73">
        <v>74</v>
      </c>
      <c r="S3604" s="73">
        <v>6</v>
      </c>
    </row>
    <row r="3605" spans="1:19">
      <c r="A3605" s="73">
        <v>3604</v>
      </c>
      <c r="C3605" s="73" t="s">
        <v>6750</v>
      </c>
      <c r="E3605" s="73">
        <v>2</v>
      </c>
      <c r="F3605" s="73">
        <v>4000</v>
      </c>
      <c r="G3605" s="73">
        <v>4000</v>
      </c>
      <c r="H3605" s="73">
        <v>1985</v>
      </c>
      <c r="I3605" s="73">
        <v>9</v>
      </c>
      <c r="J3605" s="73">
        <v>9</v>
      </c>
      <c r="K3605" s="73">
        <v>1987</v>
      </c>
      <c r="L3605" s="73">
        <v>2</v>
      </c>
      <c r="M3605" s="73">
        <v>6</v>
      </c>
      <c r="N3605" s="73">
        <v>11</v>
      </c>
      <c r="O3605" s="73">
        <v>6</v>
      </c>
      <c r="P3605" s="73">
        <v>198</v>
      </c>
      <c r="Q3605" s="73">
        <v>507</v>
      </c>
      <c r="R3605" s="73">
        <v>17</v>
      </c>
      <c r="S3605" s="73">
        <v>2</v>
      </c>
    </row>
    <row r="3606" spans="1:19">
      <c r="A3606" s="73">
        <v>3605</v>
      </c>
      <c r="C3606" s="73" t="s">
        <v>6751</v>
      </c>
      <c r="E3606" s="73">
        <v>2</v>
      </c>
      <c r="H3606" s="73">
        <v>1986</v>
      </c>
      <c r="I3606" s="73">
        <v>11</v>
      </c>
      <c r="K3606" s="73">
        <v>1987</v>
      </c>
      <c r="N3606" s="73">
        <v>10</v>
      </c>
      <c r="O3606" s="73">
        <v>6</v>
      </c>
      <c r="P3606" s="73">
        <v>198</v>
      </c>
      <c r="S3606" s="73">
        <v>1</v>
      </c>
    </row>
    <row r="3607" spans="1:19">
      <c r="A3607" s="73">
        <v>3606</v>
      </c>
      <c r="C3607" s="73" t="s">
        <v>6752</v>
      </c>
      <c r="E3607" s="73">
        <v>2</v>
      </c>
      <c r="H3607" s="73">
        <v>1986</v>
      </c>
      <c r="K3607" s="73">
        <v>1986</v>
      </c>
      <c r="N3607" s="73">
        <v>5</v>
      </c>
      <c r="O3607" s="73">
        <v>6</v>
      </c>
      <c r="P3607" s="73">
        <v>198</v>
      </c>
      <c r="S3607" s="73">
        <v>0</v>
      </c>
    </row>
    <row r="3608" spans="1:19">
      <c r="A3608" s="73">
        <v>3607</v>
      </c>
      <c r="C3608" s="73" t="s">
        <v>6753</v>
      </c>
      <c r="E3608" s="73">
        <v>2</v>
      </c>
      <c r="F3608" s="73">
        <v>12000</v>
      </c>
      <c r="G3608" s="73">
        <v>12000</v>
      </c>
      <c r="H3608" s="73">
        <v>1986</v>
      </c>
      <c r="I3608" s="73">
        <v>1</v>
      </c>
      <c r="J3608" s="73">
        <v>13</v>
      </c>
      <c r="K3608" s="73">
        <v>1986</v>
      </c>
      <c r="L3608" s="73">
        <v>1</v>
      </c>
      <c r="M3608" s="73">
        <v>29</v>
      </c>
      <c r="N3608" s="73">
        <v>5</v>
      </c>
      <c r="O3608" s="73">
        <v>6</v>
      </c>
      <c r="P3608" s="73">
        <v>198</v>
      </c>
      <c r="Q3608" s="73">
        <v>16</v>
      </c>
      <c r="R3608" s="73">
        <v>0</v>
      </c>
      <c r="S3608" s="73">
        <v>0</v>
      </c>
    </row>
    <row r="3609" spans="1:19">
      <c r="A3609" s="73">
        <v>3608</v>
      </c>
      <c r="C3609" s="73" t="s">
        <v>6754</v>
      </c>
      <c r="E3609" s="73">
        <v>2</v>
      </c>
      <c r="H3609" s="73">
        <v>1986</v>
      </c>
      <c r="I3609" s="73">
        <v>10</v>
      </c>
      <c r="K3609" s="73">
        <v>1987</v>
      </c>
      <c r="N3609" s="73">
        <v>6</v>
      </c>
      <c r="O3609" s="73">
        <v>6</v>
      </c>
      <c r="P3609" s="73">
        <v>198</v>
      </c>
      <c r="S3609" s="73">
        <v>1</v>
      </c>
    </row>
    <row r="3610" spans="1:19">
      <c r="A3610" s="73">
        <v>3609</v>
      </c>
      <c r="C3610" s="73" t="s">
        <v>6755</v>
      </c>
      <c r="E3610" s="73">
        <v>2</v>
      </c>
      <c r="H3610" s="73">
        <v>1986</v>
      </c>
      <c r="I3610" s="73">
        <v>1</v>
      </c>
      <c r="K3610" s="73">
        <v>1991</v>
      </c>
      <c r="N3610" s="73">
        <v>8</v>
      </c>
      <c r="O3610" s="73">
        <v>6</v>
      </c>
      <c r="P3610" s="73">
        <v>198</v>
      </c>
      <c r="S3610" s="73">
        <v>5</v>
      </c>
    </row>
    <row r="3611" spans="1:19">
      <c r="A3611" s="73">
        <v>3610</v>
      </c>
      <c r="C3611" s="73" t="s">
        <v>6756</v>
      </c>
      <c r="E3611" s="73">
        <v>2</v>
      </c>
      <c r="H3611" s="73">
        <v>1986</v>
      </c>
      <c r="I3611" s="73">
        <v>2</v>
      </c>
      <c r="J3611" s="73">
        <v>22</v>
      </c>
      <c r="K3611" s="73">
        <v>1994</v>
      </c>
      <c r="N3611" s="73">
        <v>11</v>
      </c>
      <c r="O3611" s="73">
        <v>6</v>
      </c>
      <c r="P3611" s="73">
        <v>198</v>
      </c>
      <c r="S3611" s="73">
        <v>8</v>
      </c>
    </row>
    <row r="3612" spans="1:19">
      <c r="A3612" s="73">
        <v>3611</v>
      </c>
      <c r="C3612" s="73" t="s">
        <v>6757</v>
      </c>
      <c r="E3612" s="73">
        <v>2</v>
      </c>
      <c r="F3612" s="73">
        <v>0</v>
      </c>
      <c r="G3612" s="73">
        <v>3000</v>
      </c>
      <c r="H3612" s="73">
        <v>1987</v>
      </c>
      <c r="K3612" s="73">
        <v>1987</v>
      </c>
      <c r="N3612" s="73">
        <v>2</v>
      </c>
      <c r="O3612" s="73">
        <v>6</v>
      </c>
      <c r="P3612" s="73">
        <v>198</v>
      </c>
      <c r="S3612" s="73">
        <v>0</v>
      </c>
    </row>
    <row r="3613" spans="1:19">
      <c r="A3613" s="73">
        <v>3612</v>
      </c>
      <c r="C3613" s="73" t="s">
        <v>6758</v>
      </c>
      <c r="E3613" s="73">
        <v>2</v>
      </c>
      <c r="H3613" s="73">
        <v>1987</v>
      </c>
      <c r="I3613" s="73">
        <v>9</v>
      </c>
      <c r="K3613" s="73">
        <v>1987</v>
      </c>
      <c r="L3613" s="73">
        <v>10</v>
      </c>
      <c r="N3613" s="73">
        <v>10</v>
      </c>
      <c r="O3613" s="73">
        <v>6</v>
      </c>
      <c r="P3613" s="73">
        <v>198</v>
      </c>
      <c r="R3613" s="73">
        <v>1</v>
      </c>
      <c r="S3613" s="73">
        <v>0</v>
      </c>
    </row>
    <row r="3614" spans="1:19">
      <c r="A3614" s="73">
        <v>3613</v>
      </c>
      <c r="B3614" s="73" t="s">
        <v>6759</v>
      </c>
      <c r="C3614" s="73" t="s">
        <v>6760</v>
      </c>
      <c r="E3614" s="73">
        <v>2</v>
      </c>
      <c r="F3614" s="73">
        <v>30000</v>
      </c>
      <c r="G3614" s="73">
        <v>30000</v>
      </c>
      <c r="H3614" s="73">
        <v>1987</v>
      </c>
      <c r="I3614" s="73">
        <v>11</v>
      </c>
      <c r="K3614" s="73">
        <v>1990</v>
      </c>
      <c r="N3614" s="73">
        <v>10</v>
      </c>
      <c r="O3614" s="73">
        <v>6</v>
      </c>
      <c r="P3614" s="73">
        <v>198</v>
      </c>
      <c r="S3614" s="73">
        <v>3</v>
      </c>
    </row>
    <row r="3615" spans="1:19">
      <c r="A3615" s="73">
        <v>3614</v>
      </c>
      <c r="C3615" s="73" t="s">
        <v>6761</v>
      </c>
      <c r="E3615" s="73">
        <v>2</v>
      </c>
      <c r="H3615" s="73">
        <v>1987</v>
      </c>
      <c r="I3615" s="73">
        <v>11</v>
      </c>
      <c r="K3615" s="73">
        <v>1988</v>
      </c>
      <c r="L3615" s="73">
        <v>2</v>
      </c>
      <c r="M3615" s="73">
        <v>17</v>
      </c>
      <c r="N3615" s="73">
        <v>11</v>
      </c>
      <c r="O3615" s="73">
        <v>6</v>
      </c>
      <c r="P3615" s="73">
        <v>198</v>
      </c>
      <c r="R3615" s="73">
        <v>3</v>
      </c>
      <c r="S3615" s="73">
        <v>1</v>
      </c>
    </row>
    <row r="3616" spans="1:19">
      <c r="A3616" s="73">
        <v>3615</v>
      </c>
      <c r="B3616" s="73" t="s">
        <v>6762</v>
      </c>
      <c r="C3616" s="73" t="s">
        <v>6763</v>
      </c>
      <c r="E3616" s="73">
        <v>2</v>
      </c>
      <c r="F3616" s="73">
        <v>5000</v>
      </c>
      <c r="G3616" s="73">
        <v>75000</v>
      </c>
      <c r="H3616" s="73">
        <v>1988</v>
      </c>
      <c r="I3616" s="73">
        <v>8</v>
      </c>
      <c r="J3616" s="73">
        <v>18</v>
      </c>
      <c r="K3616" s="73">
        <v>1988</v>
      </c>
      <c r="L3616" s="73">
        <v>9</v>
      </c>
      <c r="N3616" s="73">
        <v>8</v>
      </c>
      <c r="O3616" s="73">
        <v>6</v>
      </c>
      <c r="P3616" s="73">
        <v>198</v>
      </c>
      <c r="R3616" s="73">
        <v>1</v>
      </c>
      <c r="S3616" s="73">
        <v>0</v>
      </c>
    </row>
    <row r="3617" spans="1:19">
      <c r="A3617" s="73">
        <v>3616</v>
      </c>
      <c r="B3617" s="73" t="s">
        <v>6764</v>
      </c>
      <c r="C3617" s="73" t="s">
        <v>6765</v>
      </c>
      <c r="E3617" s="73">
        <v>2</v>
      </c>
      <c r="H3617" s="73">
        <v>1988</v>
      </c>
      <c r="K3617" s="73">
        <v>1994</v>
      </c>
      <c r="N3617" s="73">
        <v>5</v>
      </c>
      <c r="O3617" s="73">
        <v>6</v>
      </c>
      <c r="P3617" s="73">
        <v>198</v>
      </c>
      <c r="S3617" s="73">
        <v>6</v>
      </c>
    </row>
    <row r="3618" spans="1:19">
      <c r="A3618" s="73">
        <v>3617</v>
      </c>
      <c r="B3618" s="73" t="s">
        <v>6766</v>
      </c>
      <c r="C3618" s="73" t="s">
        <v>6767</v>
      </c>
      <c r="E3618" s="73">
        <v>3</v>
      </c>
      <c r="H3618" s="73">
        <v>1988</v>
      </c>
      <c r="I3618" s="73">
        <v>5</v>
      </c>
      <c r="K3618" s="73">
        <v>1992</v>
      </c>
      <c r="N3618" s="73">
        <v>8</v>
      </c>
      <c r="O3618" s="73">
        <v>6</v>
      </c>
      <c r="P3618" s="73">
        <v>198</v>
      </c>
      <c r="S3618" s="73">
        <v>4</v>
      </c>
    </row>
    <row r="3619" spans="1:19">
      <c r="A3619" s="73">
        <v>3618</v>
      </c>
      <c r="C3619" s="73" t="s">
        <v>6768</v>
      </c>
      <c r="E3619" s="73">
        <v>2</v>
      </c>
      <c r="H3619" s="73">
        <v>1988</v>
      </c>
      <c r="I3619" s="73">
        <v>8</v>
      </c>
      <c r="K3619" s="73">
        <v>1988</v>
      </c>
      <c r="L3619" s="73">
        <v>9</v>
      </c>
      <c r="N3619" s="73">
        <v>11</v>
      </c>
      <c r="O3619" s="73">
        <v>6</v>
      </c>
      <c r="P3619" s="73">
        <v>198</v>
      </c>
      <c r="R3619" s="73">
        <v>1</v>
      </c>
      <c r="S3619" s="73">
        <v>0</v>
      </c>
    </row>
    <row r="3620" spans="1:19">
      <c r="A3620" s="73">
        <v>3619</v>
      </c>
      <c r="C3620" s="73" t="s">
        <v>6769</v>
      </c>
      <c r="E3620" s="73">
        <v>2</v>
      </c>
      <c r="H3620" s="73">
        <v>1988</v>
      </c>
      <c r="K3620" s="73">
        <v>1997</v>
      </c>
      <c r="L3620" s="73">
        <v>10</v>
      </c>
      <c r="N3620" s="73">
        <v>11</v>
      </c>
      <c r="O3620" s="73">
        <v>6</v>
      </c>
      <c r="P3620" s="73">
        <v>198</v>
      </c>
      <c r="S3620" s="73">
        <v>9</v>
      </c>
    </row>
    <row r="3621" spans="1:19">
      <c r="A3621" s="73">
        <v>3620</v>
      </c>
      <c r="C3621" s="73" t="s">
        <v>6770</v>
      </c>
      <c r="E3621" s="73">
        <v>2</v>
      </c>
      <c r="F3621" s="73">
        <v>10000</v>
      </c>
      <c r="G3621" s="73">
        <v>20000</v>
      </c>
      <c r="H3621" s="73">
        <v>1988</v>
      </c>
      <c r="K3621" s="73">
        <v>1994</v>
      </c>
      <c r="N3621" s="73">
        <v>5</v>
      </c>
      <c r="O3621" s="73">
        <v>6</v>
      </c>
      <c r="P3621" s="73">
        <v>198</v>
      </c>
      <c r="S3621" s="73">
        <v>6</v>
      </c>
    </row>
    <row r="3622" spans="1:19">
      <c r="A3622" s="73">
        <v>3621</v>
      </c>
      <c r="C3622" s="73" t="s">
        <v>6771</v>
      </c>
      <c r="E3622" s="73">
        <v>2</v>
      </c>
      <c r="H3622" s="73">
        <v>1989</v>
      </c>
      <c r="I3622" s="73">
        <v>10</v>
      </c>
      <c r="J3622" s="73">
        <v>3</v>
      </c>
      <c r="K3622" s="73">
        <v>1989</v>
      </c>
      <c r="L3622" s="73">
        <v>10</v>
      </c>
      <c r="M3622" s="73">
        <v>3</v>
      </c>
      <c r="N3622" s="73">
        <v>1</v>
      </c>
      <c r="O3622" s="73">
        <v>6</v>
      </c>
      <c r="P3622" s="73">
        <v>198</v>
      </c>
      <c r="Q3622" s="73">
        <v>0</v>
      </c>
      <c r="R3622" s="73">
        <v>0</v>
      </c>
      <c r="S3622" s="73">
        <v>0</v>
      </c>
    </row>
    <row r="3623" spans="1:19">
      <c r="A3623" s="73">
        <v>3622</v>
      </c>
      <c r="C3623" s="73" t="s">
        <v>6772</v>
      </c>
      <c r="E3623" s="73">
        <v>2</v>
      </c>
      <c r="H3623" s="73">
        <v>1989</v>
      </c>
      <c r="I3623" s="73">
        <v>12</v>
      </c>
      <c r="J3623" s="73">
        <v>20</v>
      </c>
      <c r="K3623" s="73">
        <v>1989</v>
      </c>
      <c r="L3623" s="73">
        <v>12</v>
      </c>
      <c r="M3623" s="73">
        <v>24</v>
      </c>
      <c r="N3623" s="73">
        <v>1</v>
      </c>
      <c r="O3623" s="73">
        <v>6</v>
      </c>
      <c r="P3623" s="73">
        <v>198</v>
      </c>
      <c r="Q3623" s="73">
        <v>4</v>
      </c>
      <c r="R3623" s="73">
        <v>0</v>
      </c>
      <c r="S3623" s="73">
        <v>0</v>
      </c>
    </row>
    <row r="3624" spans="1:19">
      <c r="A3624" s="73">
        <v>3623</v>
      </c>
      <c r="C3624" s="73" t="s">
        <v>6773</v>
      </c>
      <c r="E3624" s="73">
        <v>2</v>
      </c>
      <c r="H3624" s="73">
        <v>1989</v>
      </c>
      <c r="I3624" s="73">
        <v>2</v>
      </c>
      <c r="J3624" s="73">
        <v>3</v>
      </c>
      <c r="K3624" s="73">
        <v>1989</v>
      </c>
      <c r="L3624" s="73">
        <v>2</v>
      </c>
      <c r="M3624" s="73">
        <v>3</v>
      </c>
      <c r="N3624" s="73">
        <v>2</v>
      </c>
      <c r="O3624" s="73">
        <v>6</v>
      </c>
      <c r="P3624" s="73">
        <v>198</v>
      </c>
      <c r="Q3624" s="73">
        <v>0</v>
      </c>
      <c r="R3624" s="73">
        <v>0</v>
      </c>
      <c r="S3624" s="73">
        <v>0</v>
      </c>
    </row>
    <row r="3625" spans="1:19">
      <c r="A3625" s="73">
        <v>3624</v>
      </c>
      <c r="C3625" s="73" t="s">
        <v>6774</v>
      </c>
      <c r="E3625" s="73">
        <v>2</v>
      </c>
      <c r="H3625" s="73">
        <v>1989</v>
      </c>
      <c r="I3625" s="73">
        <v>12</v>
      </c>
      <c r="J3625" s="73">
        <v>1</v>
      </c>
      <c r="K3625" s="73">
        <v>1990</v>
      </c>
      <c r="L3625" s="73">
        <v>10</v>
      </c>
      <c r="M3625" s="73">
        <v>6</v>
      </c>
      <c r="N3625" s="73">
        <v>11</v>
      </c>
      <c r="O3625" s="73">
        <v>6</v>
      </c>
      <c r="P3625" s="73">
        <v>198</v>
      </c>
      <c r="Q3625" s="73">
        <v>305</v>
      </c>
      <c r="R3625" s="73">
        <v>10</v>
      </c>
      <c r="S3625" s="73">
        <v>1</v>
      </c>
    </row>
    <row r="3626" spans="1:19">
      <c r="A3626" s="73">
        <v>3625</v>
      </c>
      <c r="C3626" s="73" t="s">
        <v>6775</v>
      </c>
      <c r="E3626" s="73">
        <v>2</v>
      </c>
      <c r="H3626" s="73">
        <v>1989</v>
      </c>
      <c r="I3626" s="73">
        <v>10</v>
      </c>
      <c r="K3626" s="73">
        <v>1989</v>
      </c>
      <c r="L3626" s="73">
        <v>11</v>
      </c>
      <c r="N3626" s="73">
        <v>6</v>
      </c>
      <c r="O3626" s="73">
        <v>6</v>
      </c>
      <c r="P3626" s="73">
        <v>198</v>
      </c>
      <c r="R3626" s="73">
        <v>1</v>
      </c>
      <c r="S3626" s="73">
        <v>0</v>
      </c>
    </row>
    <row r="3627" spans="1:19">
      <c r="A3627" s="73">
        <v>3626</v>
      </c>
      <c r="C3627" s="73" t="s">
        <v>6776</v>
      </c>
      <c r="E3627" s="73">
        <v>2</v>
      </c>
      <c r="H3627" s="73">
        <v>1989</v>
      </c>
      <c r="I3627" s="73">
        <v>4</v>
      </c>
      <c r="K3627" s="73">
        <v>1990</v>
      </c>
      <c r="N3627" s="73">
        <v>7</v>
      </c>
      <c r="O3627" s="73">
        <v>6</v>
      </c>
      <c r="P3627" s="73">
        <v>198</v>
      </c>
      <c r="S3627" s="73">
        <v>1</v>
      </c>
    </row>
    <row r="3628" spans="1:19">
      <c r="A3628" s="73">
        <v>3627</v>
      </c>
      <c r="C3628" s="73" t="s">
        <v>6777</v>
      </c>
      <c r="E3628" s="73">
        <v>2</v>
      </c>
      <c r="H3628" s="73">
        <v>1989</v>
      </c>
      <c r="I3628" s="73">
        <v>5</v>
      </c>
      <c r="K3628" s="73">
        <v>1989</v>
      </c>
      <c r="L3628" s="73">
        <v>8</v>
      </c>
      <c r="N3628" s="73">
        <v>6</v>
      </c>
      <c r="O3628" s="73">
        <v>6</v>
      </c>
      <c r="P3628" s="73">
        <v>198</v>
      </c>
      <c r="R3628" s="73">
        <v>3</v>
      </c>
      <c r="S3628" s="73">
        <v>0</v>
      </c>
    </row>
    <row r="3629" spans="1:19">
      <c r="A3629" s="73">
        <v>3628</v>
      </c>
      <c r="C3629" s="73" t="s">
        <v>6778</v>
      </c>
      <c r="E3629" s="73">
        <v>5</v>
      </c>
      <c r="F3629" s="73">
        <v>10000</v>
      </c>
      <c r="G3629" s="73">
        <v>10000</v>
      </c>
      <c r="H3629" s="73">
        <v>1989</v>
      </c>
      <c r="I3629" s="73">
        <v>12</v>
      </c>
      <c r="K3629" s="73">
        <v>1990</v>
      </c>
      <c r="L3629" s="73">
        <v>11</v>
      </c>
      <c r="M3629" s="73">
        <v>28</v>
      </c>
      <c r="N3629" s="73">
        <v>7</v>
      </c>
      <c r="O3629" s="73">
        <v>6</v>
      </c>
      <c r="P3629" s="73">
        <v>198</v>
      </c>
      <c r="R3629" s="73">
        <v>11</v>
      </c>
      <c r="S3629" s="73">
        <v>1</v>
      </c>
    </row>
    <row r="3630" spans="1:19">
      <c r="A3630" s="73">
        <v>3629</v>
      </c>
      <c r="C3630" s="73" t="s">
        <v>6779</v>
      </c>
      <c r="E3630" s="73">
        <v>2</v>
      </c>
      <c r="H3630" s="73">
        <v>1989</v>
      </c>
      <c r="K3630" s="73">
        <v>1989</v>
      </c>
      <c r="N3630" s="73">
        <v>8</v>
      </c>
      <c r="O3630" s="73">
        <v>6</v>
      </c>
      <c r="P3630" s="73">
        <v>198</v>
      </c>
      <c r="S3630" s="73">
        <v>0</v>
      </c>
    </row>
    <row r="3631" spans="1:19">
      <c r="A3631" s="73">
        <v>3630</v>
      </c>
      <c r="C3631" s="73" t="s">
        <v>6780</v>
      </c>
      <c r="E3631" s="73">
        <v>2</v>
      </c>
      <c r="H3631" s="73">
        <v>1989</v>
      </c>
      <c r="K3631" s="73">
        <v>1994</v>
      </c>
      <c r="N3631" s="73">
        <v>6</v>
      </c>
      <c r="O3631" s="73">
        <v>6</v>
      </c>
      <c r="P3631" s="73">
        <v>198</v>
      </c>
      <c r="S3631" s="73">
        <v>5</v>
      </c>
    </row>
    <row r="3632" spans="1:19">
      <c r="A3632" s="73">
        <v>3631</v>
      </c>
      <c r="C3632" s="73" t="s">
        <v>6781</v>
      </c>
      <c r="E3632" s="73">
        <v>2</v>
      </c>
      <c r="F3632" s="73">
        <v>1014</v>
      </c>
      <c r="G3632" s="73">
        <v>1039</v>
      </c>
      <c r="H3632" s="73">
        <v>1989</v>
      </c>
      <c r="I3632" s="73">
        <v>12</v>
      </c>
      <c r="J3632" s="73">
        <v>17</v>
      </c>
      <c r="K3632" s="73">
        <v>1989</v>
      </c>
      <c r="L3632" s="73">
        <v>12</v>
      </c>
      <c r="M3632" s="73">
        <v>25</v>
      </c>
      <c r="N3632" s="73">
        <v>4</v>
      </c>
      <c r="O3632" s="73">
        <v>6</v>
      </c>
      <c r="P3632" s="73">
        <v>198</v>
      </c>
      <c r="Q3632" s="73">
        <v>8</v>
      </c>
      <c r="R3632" s="73">
        <v>0</v>
      </c>
      <c r="S3632" s="73">
        <v>0</v>
      </c>
    </row>
    <row r="3633" spans="1:19">
      <c r="A3633" s="73">
        <v>3632</v>
      </c>
      <c r="C3633" s="73" t="s">
        <v>6782</v>
      </c>
      <c r="E3633" s="73">
        <v>2</v>
      </c>
      <c r="H3633" s="73">
        <v>1989</v>
      </c>
      <c r="I3633" s="73">
        <v>5</v>
      </c>
      <c r="K3633" s="73">
        <v>1991</v>
      </c>
      <c r="L3633" s="73">
        <v>6</v>
      </c>
      <c r="N3633" s="73">
        <v>10</v>
      </c>
      <c r="O3633" s="73">
        <v>6</v>
      </c>
      <c r="P3633" s="73">
        <v>198</v>
      </c>
      <c r="R3633" s="73">
        <v>25</v>
      </c>
      <c r="S3633" s="73">
        <v>2</v>
      </c>
    </row>
    <row r="3634" spans="1:19">
      <c r="A3634" s="73">
        <v>3633</v>
      </c>
      <c r="C3634" s="73" t="s">
        <v>6783</v>
      </c>
      <c r="E3634" s="73">
        <v>2</v>
      </c>
      <c r="H3634" s="73">
        <v>1989</v>
      </c>
      <c r="K3634" s="73">
        <v>1990</v>
      </c>
      <c r="N3634" s="73">
        <v>10</v>
      </c>
      <c r="O3634" s="73">
        <v>6</v>
      </c>
      <c r="P3634" s="73">
        <v>198</v>
      </c>
      <c r="S3634" s="73">
        <v>1</v>
      </c>
    </row>
    <row r="3635" spans="1:19">
      <c r="A3635" s="73">
        <v>3634</v>
      </c>
      <c r="C3635" s="73" t="s">
        <v>6784</v>
      </c>
      <c r="E3635" s="73">
        <v>2</v>
      </c>
      <c r="H3635" s="73">
        <v>1989</v>
      </c>
      <c r="I3635" s="73">
        <v>12</v>
      </c>
      <c r="K3635" s="73">
        <v>1990</v>
      </c>
      <c r="L3635" s="73">
        <v>4</v>
      </c>
      <c r="N3635" s="73">
        <v>11</v>
      </c>
      <c r="O3635" s="73">
        <v>6</v>
      </c>
      <c r="P3635" s="73">
        <v>198</v>
      </c>
      <c r="R3635" s="73">
        <v>4</v>
      </c>
      <c r="S3635" s="73">
        <v>1</v>
      </c>
    </row>
    <row r="3636" spans="1:19">
      <c r="A3636" s="73">
        <v>3635</v>
      </c>
      <c r="C3636" s="73" t="s">
        <v>6785</v>
      </c>
      <c r="E3636" s="73">
        <v>2</v>
      </c>
      <c r="H3636" s="73">
        <v>1989</v>
      </c>
      <c r="K3636" s="73">
        <v>1991</v>
      </c>
      <c r="N3636" s="73">
        <v>11</v>
      </c>
      <c r="O3636" s="73">
        <v>6</v>
      </c>
      <c r="P3636" s="73">
        <v>198</v>
      </c>
      <c r="S3636" s="73">
        <v>2</v>
      </c>
    </row>
    <row r="3637" spans="1:19">
      <c r="A3637" s="73">
        <v>3636</v>
      </c>
      <c r="B3637" s="73" t="s">
        <v>6786</v>
      </c>
      <c r="C3637" s="73" t="s">
        <v>6787</v>
      </c>
      <c r="E3637" s="73">
        <v>7</v>
      </c>
      <c r="F3637" s="73">
        <v>40000</v>
      </c>
      <c r="G3637" s="73">
        <v>60000</v>
      </c>
      <c r="H3637" s="73">
        <v>1990</v>
      </c>
      <c r="I3637" s="73">
        <v>8</v>
      </c>
      <c r="J3637" s="73">
        <v>2</v>
      </c>
      <c r="K3637" s="73">
        <v>1991</v>
      </c>
      <c r="L3637" s="73">
        <v>2</v>
      </c>
      <c r="M3637" s="73">
        <v>28</v>
      </c>
      <c r="N3637" s="73">
        <v>5</v>
      </c>
      <c r="O3637" s="73">
        <v>6</v>
      </c>
      <c r="P3637" s="73">
        <v>199</v>
      </c>
      <c r="Q3637" s="73">
        <v>206</v>
      </c>
      <c r="R3637" s="73">
        <v>6</v>
      </c>
      <c r="S3637" s="73">
        <v>1</v>
      </c>
    </row>
    <row r="3638" spans="1:19">
      <c r="A3638" s="73">
        <v>3637</v>
      </c>
      <c r="C3638" s="73" t="s">
        <v>6788</v>
      </c>
      <c r="E3638" s="73">
        <v>3</v>
      </c>
      <c r="F3638" s="73">
        <v>35</v>
      </c>
      <c r="G3638" s="73">
        <v>214</v>
      </c>
      <c r="H3638" s="73">
        <v>1990</v>
      </c>
      <c r="I3638" s="73">
        <v>1</v>
      </c>
      <c r="J3638" s="73">
        <v>13</v>
      </c>
      <c r="K3638" s="73">
        <v>1990</v>
      </c>
      <c r="L3638" s="73">
        <v>2</v>
      </c>
      <c r="M3638" s="73">
        <v>1</v>
      </c>
      <c r="N3638" s="73">
        <v>4</v>
      </c>
      <c r="O3638" s="73">
        <v>6</v>
      </c>
      <c r="P3638" s="73">
        <v>199</v>
      </c>
      <c r="Q3638" s="73">
        <v>18</v>
      </c>
      <c r="R3638" s="73">
        <v>1</v>
      </c>
      <c r="S3638" s="73">
        <v>0</v>
      </c>
    </row>
    <row r="3639" spans="1:19">
      <c r="A3639" s="73">
        <v>3638</v>
      </c>
      <c r="C3639" s="73" t="s">
        <v>6789</v>
      </c>
      <c r="E3639" s="73">
        <v>2</v>
      </c>
      <c r="H3639" s="73">
        <v>1990</v>
      </c>
      <c r="K3639" s="73">
        <v>1990</v>
      </c>
      <c r="N3639" s="73">
        <v>5</v>
      </c>
      <c r="O3639" s="73">
        <v>6</v>
      </c>
      <c r="P3639" s="73">
        <v>199</v>
      </c>
      <c r="S3639" s="73">
        <v>0</v>
      </c>
    </row>
    <row r="3640" spans="1:19">
      <c r="A3640" s="73">
        <v>3639</v>
      </c>
      <c r="C3640" s="73" t="s">
        <v>6790</v>
      </c>
      <c r="E3640" s="73">
        <v>2</v>
      </c>
      <c r="F3640" s="73">
        <v>2000</v>
      </c>
      <c r="G3640" s="73">
        <v>2000</v>
      </c>
      <c r="H3640" s="73">
        <v>1990</v>
      </c>
      <c r="I3640" s="73">
        <v>10</v>
      </c>
      <c r="J3640" s="73">
        <v>1</v>
      </c>
      <c r="K3640" s="73">
        <v>1994</v>
      </c>
      <c r="L3640" s="73">
        <v>4</v>
      </c>
      <c r="N3640" s="73">
        <v>8</v>
      </c>
      <c r="O3640" s="73">
        <v>6</v>
      </c>
      <c r="P3640" s="73">
        <v>199</v>
      </c>
      <c r="R3640" s="73">
        <v>42</v>
      </c>
      <c r="S3640" s="73">
        <v>4</v>
      </c>
    </row>
    <row r="3641" spans="1:19">
      <c r="A3641" s="73">
        <v>3640</v>
      </c>
      <c r="C3641" s="73" t="s">
        <v>6791</v>
      </c>
      <c r="E3641" s="73">
        <v>2</v>
      </c>
      <c r="F3641" s="73">
        <v>1000</v>
      </c>
      <c r="G3641" s="73">
        <v>1000</v>
      </c>
      <c r="H3641" s="73">
        <v>1990</v>
      </c>
      <c r="K3641" s="73">
        <v>1992</v>
      </c>
      <c r="L3641" s="73">
        <v>12</v>
      </c>
      <c r="M3641" s="73">
        <v>31</v>
      </c>
      <c r="N3641" s="73">
        <v>8</v>
      </c>
      <c r="O3641" s="73">
        <v>6</v>
      </c>
      <c r="P3641" s="73">
        <v>199</v>
      </c>
      <c r="S3641" s="73">
        <v>2</v>
      </c>
    </row>
    <row r="3642" spans="1:19">
      <c r="A3642" s="73">
        <v>3641</v>
      </c>
      <c r="C3642" s="73" t="s">
        <v>6792</v>
      </c>
      <c r="E3642" s="73">
        <v>2</v>
      </c>
      <c r="H3642" s="73">
        <v>1990</v>
      </c>
      <c r="K3642" s="73">
        <v>1994</v>
      </c>
      <c r="N3642" s="73">
        <v>6</v>
      </c>
      <c r="O3642" s="73">
        <v>6</v>
      </c>
      <c r="P3642" s="73">
        <v>199</v>
      </c>
      <c r="S3642" s="73">
        <v>4</v>
      </c>
    </row>
    <row r="3643" spans="1:19">
      <c r="A3643" s="73">
        <v>3642</v>
      </c>
      <c r="C3643" s="73" t="s">
        <v>6793</v>
      </c>
      <c r="E3643" s="73">
        <v>2</v>
      </c>
      <c r="H3643" s="73">
        <v>1990</v>
      </c>
      <c r="N3643" s="73">
        <v>10</v>
      </c>
      <c r="O3643" s="73">
        <v>6</v>
      </c>
      <c r="P3643" s="73">
        <v>199</v>
      </c>
    </row>
    <row r="3644" spans="1:19">
      <c r="A3644" s="73">
        <v>3643</v>
      </c>
      <c r="C3644" s="73" t="s">
        <v>6794</v>
      </c>
      <c r="E3644" s="73">
        <v>2</v>
      </c>
      <c r="H3644" s="73">
        <v>1991</v>
      </c>
      <c r="K3644" s="73">
        <v>1991</v>
      </c>
      <c r="N3644" s="73">
        <v>1</v>
      </c>
      <c r="O3644" s="73">
        <v>6</v>
      </c>
      <c r="P3644" s="73">
        <v>199</v>
      </c>
      <c r="S3644" s="73">
        <v>0</v>
      </c>
    </row>
    <row r="3645" spans="1:19">
      <c r="A3645" s="73">
        <v>3644</v>
      </c>
      <c r="C3645" s="73" t="s">
        <v>6795</v>
      </c>
      <c r="E3645" s="73">
        <v>2</v>
      </c>
      <c r="F3645" s="73">
        <v>1000</v>
      </c>
      <c r="G3645" s="73">
        <v>1000</v>
      </c>
      <c r="H3645" s="73">
        <v>1991</v>
      </c>
      <c r="I3645" s="73">
        <v>12</v>
      </c>
      <c r="J3645" s="73">
        <v>25</v>
      </c>
      <c r="K3645" s="73">
        <v>1993</v>
      </c>
      <c r="N3645" s="73">
        <v>4</v>
      </c>
      <c r="O3645" s="73">
        <v>6</v>
      </c>
      <c r="P3645" s="73">
        <v>199</v>
      </c>
      <c r="S3645" s="73">
        <v>2</v>
      </c>
    </row>
    <row r="3646" spans="1:19">
      <c r="A3646" s="73">
        <v>3645</v>
      </c>
      <c r="C3646" s="73" t="s">
        <v>6796</v>
      </c>
      <c r="E3646" s="73">
        <v>2</v>
      </c>
      <c r="H3646" s="73">
        <v>1991</v>
      </c>
      <c r="I3646" s="73">
        <v>3</v>
      </c>
      <c r="K3646" s="73">
        <v>1993</v>
      </c>
      <c r="N3646" s="73">
        <v>5</v>
      </c>
      <c r="O3646" s="73">
        <v>6</v>
      </c>
      <c r="P3646" s="73">
        <v>199</v>
      </c>
      <c r="S3646" s="73">
        <v>2</v>
      </c>
    </row>
    <row r="3647" spans="1:19">
      <c r="A3647" s="73">
        <v>3646</v>
      </c>
      <c r="C3647" s="73" t="s">
        <v>6797</v>
      </c>
      <c r="E3647" s="73">
        <v>2</v>
      </c>
      <c r="H3647" s="73">
        <v>1991</v>
      </c>
      <c r="I3647" s="73">
        <v>3</v>
      </c>
      <c r="K3647" s="73">
        <v>1991</v>
      </c>
      <c r="L3647" s="73">
        <v>3</v>
      </c>
      <c r="N3647" s="73">
        <v>5</v>
      </c>
      <c r="O3647" s="73">
        <v>6</v>
      </c>
      <c r="P3647" s="73">
        <v>199</v>
      </c>
      <c r="R3647" s="73">
        <v>0</v>
      </c>
      <c r="S3647" s="73">
        <v>0</v>
      </c>
    </row>
    <row r="3648" spans="1:19">
      <c r="A3648" s="73">
        <v>3647</v>
      </c>
      <c r="C3648" s="73" t="s">
        <v>6798</v>
      </c>
      <c r="E3648" s="73">
        <v>2</v>
      </c>
      <c r="H3648" s="73">
        <v>1991</v>
      </c>
      <c r="K3648" s="73">
        <v>1994</v>
      </c>
      <c r="N3648" s="73">
        <v>8</v>
      </c>
      <c r="O3648" s="73">
        <v>6</v>
      </c>
      <c r="P3648" s="73">
        <v>199</v>
      </c>
      <c r="S3648" s="73">
        <v>3</v>
      </c>
    </row>
    <row r="3649" spans="1:19">
      <c r="A3649" s="73">
        <v>3648</v>
      </c>
      <c r="C3649" s="73" t="s">
        <v>6799</v>
      </c>
      <c r="E3649" s="73">
        <v>2</v>
      </c>
      <c r="H3649" s="73">
        <v>1991</v>
      </c>
      <c r="I3649" s="73">
        <v>8</v>
      </c>
      <c r="K3649" s="73">
        <v>1991</v>
      </c>
      <c r="L3649" s="73">
        <v>9</v>
      </c>
      <c r="N3649" s="73">
        <v>6</v>
      </c>
      <c r="O3649" s="73">
        <v>6</v>
      </c>
      <c r="P3649" s="73">
        <v>199</v>
      </c>
      <c r="R3649" s="73">
        <v>1</v>
      </c>
      <c r="S3649" s="73">
        <v>0</v>
      </c>
    </row>
    <row r="3650" spans="1:19">
      <c r="A3650" s="73">
        <v>3649</v>
      </c>
      <c r="C3650" s="73" t="s">
        <v>6800</v>
      </c>
      <c r="E3650" s="73">
        <v>2</v>
      </c>
      <c r="G3650" s="73">
        <v>30000</v>
      </c>
      <c r="H3650" s="73">
        <v>1991</v>
      </c>
      <c r="I3650" s="73">
        <v>3</v>
      </c>
      <c r="K3650" s="73">
        <v>1999</v>
      </c>
      <c r="L3650" s="73">
        <v>5</v>
      </c>
      <c r="M3650" s="73">
        <v>24</v>
      </c>
      <c r="N3650" s="73">
        <v>7</v>
      </c>
      <c r="O3650" s="73">
        <v>6</v>
      </c>
      <c r="P3650" s="73">
        <v>199</v>
      </c>
      <c r="R3650" s="73">
        <v>98</v>
      </c>
      <c r="S3650" s="73">
        <v>8</v>
      </c>
    </row>
    <row r="3651" spans="1:19">
      <c r="A3651" s="73">
        <v>3650</v>
      </c>
      <c r="C3651" s="73" t="s">
        <v>6801</v>
      </c>
      <c r="E3651" s="73">
        <v>2</v>
      </c>
      <c r="H3651" s="73">
        <v>1991</v>
      </c>
      <c r="K3651" s="73">
        <v>1992</v>
      </c>
      <c r="N3651" s="73">
        <v>3</v>
      </c>
      <c r="O3651" s="73">
        <v>6</v>
      </c>
      <c r="P3651" s="73">
        <v>199</v>
      </c>
      <c r="S3651" s="73">
        <v>1</v>
      </c>
    </row>
    <row r="3652" spans="1:19">
      <c r="A3652" s="73">
        <v>3651</v>
      </c>
      <c r="C3652" s="73" t="s">
        <v>6802</v>
      </c>
      <c r="E3652" s="73">
        <v>2</v>
      </c>
      <c r="H3652" s="73">
        <v>1991</v>
      </c>
      <c r="K3652" s="73">
        <v>1991</v>
      </c>
      <c r="N3652" s="73">
        <v>4</v>
      </c>
      <c r="O3652" s="73">
        <v>6</v>
      </c>
      <c r="P3652" s="73">
        <v>199</v>
      </c>
      <c r="S3652" s="73">
        <v>0</v>
      </c>
    </row>
    <row r="3653" spans="1:19">
      <c r="A3653" s="73">
        <v>3652</v>
      </c>
      <c r="B3653" s="73" t="s">
        <v>6803</v>
      </c>
      <c r="C3653" s="73" t="s">
        <v>6804</v>
      </c>
      <c r="E3653" s="73">
        <v>2</v>
      </c>
      <c r="F3653" s="73">
        <v>10000</v>
      </c>
      <c r="G3653" s="73">
        <v>10000</v>
      </c>
      <c r="H3653" s="73">
        <v>1991</v>
      </c>
      <c r="I3653" s="73">
        <v>5</v>
      </c>
      <c r="J3653" s="73">
        <v>1</v>
      </c>
      <c r="K3653" s="73">
        <v>1993</v>
      </c>
      <c r="N3653" s="73">
        <v>4</v>
      </c>
      <c r="O3653" s="73">
        <v>6</v>
      </c>
      <c r="P3653" s="73">
        <v>199</v>
      </c>
      <c r="S3653" s="73">
        <v>2</v>
      </c>
    </row>
    <row r="3654" spans="1:19">
      <c r="A3654" s="73">
        <v>3653</v>
      </c>
      <c r="B3654" s="73" t="s">
        <v>6805</v>
      </c>
      <c r="C3654" s="73" t="s">
        <v>6806</v>
      </c>
      <c r="E3654" s="73">
        <v>2</v>
      </c>
      <c r="F3654" s="73">
        <v>2000</v>
      </c>
      <c r="G3654" s="73">
        <v>2000</v>
      </c>
      <c r="H3654" s="73">
        <v>1991</v>
      </c>
      <c r="I3654" s="73">
        <v>7</v>
      </c>
      <c r="J3654" s="73">
        <v>10</v>
      </c>
      <c r="K3654" s="73">
        <v>1992</v>
      </c>
      <c r="L3654" s="73">
        <v>12</v>
      </c>
      <c r="M3654" s="73">
        <v>31</v>
      </c>
      <c r="N3654" s="73">
        <v>4</v>
      </c>
      <c r="O3654" s="73">
        <v>6</v>
      </c>
      <c r="P3654" s="73">
        <v>199</v>
      </c>
      <c r="Q3654" s="73">
        <v>531</v>
      </c>
      <c r="R3654" s="73">
        <v>17</v>
      </c>
      <c r="S3654" s="73">
        <v>1</v>
      </c>
    </row>
    <row r="3655" spans="1:19">
      <c r="A3655" s="73">
        <v>3654</v>
      </c>
      <c r="C3655" s="73" t="s">
        <v>6807</v>
      </c>
      <c r="E3655" s="73">
        <v>2</v>
      </c>
      <c r="G3655" s="73">
        <v>250</v>
      </c>
      <c r="H3655" s="73">
        <v>1991</v>
      </c>
      <c r="K3655" s="73">
        <v>1991</v>
      </c>
      <c r="N3655" s="73">
        <v>11</v>
      </c>
      <c r="O3655" s="73">
        <v>6</v>
      </c>
      <c r="P3655" s="73">
        <v>199</v>
      </c>
      <c r="S3655" s="73">
        <v>0</v>
      </c>
    </row>
    <row r="3656" spans="1:19">
      <c r="A3656" s="73">
        <v>3655</v>
      </c>
      <c r="C3656" s="73" t="s">
        <v>6808</v>
      </c>
      <c r="E3656" s="73">
        <v>2</v>
      </c>
      <c r="H3656" s="73">
        <v>1991</v>
      </c>
      <c r="I3656" s="73">
        <v>5</v>
      </c>
      <c r="N3656" s="73">
        <v>11</v>
      </c>
      <c r="O3656" s="73">
        <v>6</v>
      </c>
      <c r="P3656" s="73">
        <v>199</v>
      </c>
    </row>
    <row r="3657" spans="1:19">
      <c r="A3657" s="73">
        <v>3656</v>
      </c>
      <c r="B3657" s="73" t="s">
        <v>6809</v>
      </c>
      <c r="C3657" s="73" t="s">
        <v>6810</v>
      </c>
      <c r="E3657" s="73">
        <v>3</v>
      </c>
      <c r="G3657" s="73">
        <v>7000</v>
      </c>
      <c r="H3657" s="73">
        <v>1992</v>
      </c>
      <c r="K3657" s="73">
        <v>1994</v>
      </c>
      <c r="L3657" s="73">
        <v>5</v>
      </c>
      <c r="N3657" s="73">
        <v>4</v>
      </c>
      <c r="O3657" s="73">
        <v>6</v>
      </c>
      <c r="P3657" s="73">
        <v>199</v>
      </c>
      <c r="S3657" s="73">
        <v>2</v>
      </c>
    </row>
    <row r="3658" spans="1:19">
      <c r="A3658" s="73">
        <v>3657</v>
      </c>
      <c r="C3658" s="73" t="s">
        <v>6811</v>
      </c>
      <c r="E3658" s="73">
        <v>2</v>
      </c>
      <c r="H3658" s="73">
        <v>1992</v>
      </c>
      <c r="K3658" s="73">
        <v>1992</v>
      </c>
      <c r="N3658" s="73">
        <v>4</v>
      </c>
      <c r="O3658" s="73">
        <v>6</v>
      </c>
      <c r="P3658" s="73">
        <v>199</v>
      </c>
      <c r="S3658" s="73">
        <v>0</v>
      </c>
    </row>
    <row r="3659" spans="1:19">
      <c r="A3659" s="73">
        <v>3658</v>
      </c>
      <c r="C3659" s="73" t="s">
        <v>6812</v>
      </c>
      <c r="E3659" s="73">
        <v>3</v>
      </c>
      <c r="F3659" s="73">
        <v>150000</v>
      </c>
      <c r="G3659" s="73">
        <v>250000</v>
      </c>
      <c r="H3659" s="73">
        <v>1992</v>
      </c>
      <c r="I3659" s="73">
        <v>3</v>
      </c>
      <c r="J3659" s="73">
        <v>3</v>
      </c>
      <c r="K3659" s="73">
        <v>1995</v>
      </c>
      <c r="N3659" s="73">
        <v>4</v>
      </c>
      <c r="O3659" s="73">
        <v>6</v>
      </c>
      <c r="P3659" s="73">
        <v>199</v>
      </c>
      <c r="S3659" s="73">
        <v>3</v>
      </c>
    </row>
    <row r="3660" spans="1:19">
      <c r="A3660" s="73">
        <v>3659</v>
      </c>
      <c r="C3660" s="73" t="s">
        <v>6813</v>
      </c>
      <c r="E3660" s="73">
        <v>2</v>
      </c>
      <c r="H3660" s="73">
        <v>1992</v>
      </c>
      <c r="K3660" s="73">
        <v>1992</v>
      </c>
      <c r="N3660" s="73">
        <v>4</v>
      </c>
      <c r="O3660" s="73">
        <v>6</v>
      </c>
      <c r="P3660" s="73">
        <v>199</v>
      </c>
      <c r="S3660" s="73">
        <v>0</v>
      </c>
    </row>
    <row r="3661" spans="1:19">
      <c r="A3661" s="73">
        <v>3660</v>
      </c>
      <c r="C3661" s="73" t="s">
        <v>6814</v>
      </c>
      <c r="E3661" s="73">
        <v>2</v>
      </c>
      <c r="H3661" s="73">
        <v>1992</v>
      </c>
      <c r="K3661" s="73">
        <v>1993</v>
      </c>
      <c r="N3661" s="73">
        <v>4</v>
      </c>
      <c r="O3661" s="73">
        <v>6</v>
      </c>
      <c r="P3661" s="73">
        <v>199</v>
      </c>
      <c r="S3661" s="73">
        <v>1</v>
      </c>
    </row>
    <row r="3662" spans="1:19">
      <c r="A3662" s="73">
        <v>3661</v>
      </c>
      <c r="C3662" s="73" t="s">
        <v>6815</v>
      </c>
      <c r="E3662" s="73">
        <v>2</v>
      </c>
      <c r="F3662" s="73">
        <v>25000</v>
      </c>
      <c r="G3662" s="73">
        <v>25000</v>
      </c>
      <c r="H3662" s="73">
        <v>1992</v>
      </c>
      <c r="I3662" s="73">
        <v>10</v>
      </c>
      <c r="K3662" s="73">
        <v>1993</v>
      </c>
      <c r="L3662" s="73">
        <v>3</v>
      </c>
      <c r="N3662" s="73">
        <v>9</v>
      </c>
      <c r="O3662" s="73">
        <v>6</v>
      </c>
      <c r="P3662" s="73">
        <v>199</v>
      </c>
      <c r="R3662" s="73">
        <v>5</v>
      </c>
      <c r="S3662" s="73">
        <v>1</v>
      </c>
    </row>
    <row r="3663" spans="1:19">
      <c r="A3663" s="73">
        <v>3662</v>
      </c>
      <c r="C3663" s="73" t="s">
        <v>6816</v>
      </c>
      <c r="E3663" s="73">
        <v>2</v>
      </c>
      <c r="G3663" s="73">
        <v>60000</v>
      </c>
      <c r="H3663" s="73">
        <v>1992</v>
      </c>
      <c r="K3663" s="73">
        <v>1999</v>
      </c>
      <c r="L3663" s="73">
        <v>9</v>
      </c>
      <c r="N3663" s="73">
        <v>6</v>
      </c>
      <c r="O3663" s="73">
        <v>6</v>
      </c>
      <c r="P3663" s="73">
        <v>199</v>
      </c>
      <c r="S3663" s="73">
        <v>7</v>
      </c>
    </row>
    <row r="3664" spans="1:19">
      <c r="A3664" s="73">
        <v>3663</v>
      </c>
      <c r="C3664" s="73" t="s">
        <v>6817</v>
      </c>
      <c r="E3664" s="73">
        <v>3</v>
      </c>
      <c r="F3664" s="73">
        <v>3000</v>
      </c>
      <c r="G3664" s="73">
        <v>3000</v>
      </c>
      <c r="H3664" s="73">
        <v>1992</v>
      </c>
      <c r="I3664" s="73">
        <v>10</v>
      </c>
      <c r="J3664" s="73">
        <v>15</v>
      </c>
      <c r="K3664" s="73">
        <v>1995</v>
      </c>
      <c r="N3664" s="73">
        <v>7</v>
      </c>
      <c r="O3664" s="73">
        <v>6</v>
      </c>
      <c r="P3664" s="73">
        <v>199</v>
      </c>
      <c r="S3664" s="73">
        <v>3</v>
      </c>
    </row>
    <row r="3665" spans="1:19">
      <c r="A3665" s="73">
        <v>3664</v>
      </c>
      <c r="C3665" s="73" t="s">
        <v>6818</v>
      </c>
      <c r="E3665" s="73">
        <v>2</v>
      </c>
      <c r="F3665" s="73">
        <v>300</v>
      </c>
      <c r="G3665" s="73">
        <v>300</v>
      </c>
      <c r="H3665" s="73">
        <v>1992</v>
      </c>
      <c r="I3665" s="73">
        <v>10</v>
      </c>
      <c r="J3665" s="73">
        <v>28</v>
      </c>
      <c r="K3665" s="73">
        <v>1995</v>
      </c>
      <c r="N3665" s="73">
        <v>8</v>
      </c>
      <c r="O3665" s="73">
        <v>6</v>
      </c>
      <c r="P3665" s="73">
        <v>199</v>
      </c>
      <c r="S3665" s="73">
        <v>3</v>
      </c>
    </row>
    <row r="3666" spans="1:19">
      <c r="A3666" s="73">
        <v>3665</v>
      </c>
      <c r="C3666" s="73" t="s">
        <v>6819</v>
      </c>
      <c r="E3666" s="73">
        <v>2</v>
      </c>
      <c r="H3666" s="73">
        <v>1992</v>
      </c>
      <c r="N3666" s="73">
        <v>6</v>
      </c>
      <c r="O3666" s="73">
        <v>6</v>
      </c>
      <c r="P3666" s="73">
        <v>199</v>
      </c>
    </row>
    <row r="3667" spans="1:19">
      <c r="A3667" s="73">
        <v>3666</v>
      </c>
      <c r="C3667" s="73" t="s">
        <v>6820</v>
      </c>
      <c r="E3667" s="73">
        <v>2</v>
      </c>
      <c r="H3667" s="73">
        <v>1992</v>
      </c>
      <c r="K3667" s="73">
        <v>1992</v>
      </c>
      <c r="N3667" s="73">
        <v>10</v>
      </c>
      <c r="O3667" s="73">
        <v>6</v>
      </c>
      <c r="P3667" s="73">
        <v>199</v>
      </c>
      <c r="S3667" s="73">
        <v>0</v>
      </c>
    </row>
    <row r="3668" spans="1:19">
      <c r="A3668" s="73">
        <v>3667</v>
      </c>
      <c r="C3668" s="73" t="s">
        <v>6821</v>
      </c>
      <c r="E3668" s="73">
        <v>2</v>
      </c>
      <c r="H3668" s="73">
        <v>1992</v>
      </c>
      <c r="K3668" s="73">
        <v>1992</v>
      </c>
      <c r="N3668" s="73">
        <v>11</v>
      </c>
      <c r="O3668" s="73">
        <v>6</v>
      </c>
      <c r="P3668" s="73">
        <v>199</v>
      </c>
      <c r="S3668" s="73">
        <v>0</v>
      </c>
    </row>
    <row r="3669" spans="1:19">
      <c r="A3669" s="73">
        <v>3668</v>
      </c>
      <c r="C3669" s="73" t="s">
        <v>6822</v>
      </c>
      <c r="E3669" s="73">
        <v>2</v>
      </c>
      <c r="H3669" s="73">
        <v>1993</v>
      </c>
      <c r="K3669" s="73">
        <v>1993</v>
      </c>
      <c r="N3669" s="73">
        <v>4</v>
      </c>
      <c r="O3669" s="73">
        <v>6</v>
      </c>
      <c r="P3669" s="73">
        <v>199</v>
      </c>
      <c r="S3669" s="73">
        <v>0</v>
      </c>
    </row>
    <row r="3670" spans="1:19">
      <c r="A3670" s="73">
        <v>3669</v>
      </c>
      <c r="C3670" s="73" t="s">
        <v>6823</v>
      </c>
      <c r="E3670" s="73">
        <v>2</v>
      </c>
      <c r="H3670" s="73">
        <v>1993</v>
      </c>
      <c r="K3670" s="73">
        <v>1993</v>
      </c>
      <c r="N3670" s="73">
        <v>5</v>
      </c>
      <c r="O3670" s="73">
        <v>6</v>
      </c>
      <c r="P3670" s="73">
        <v>199</v>
      </c>
      <c r="S3670" s="73">
        <v>0</v>
      </c>
    </row>
    <row r="3671" spans="1:19">
      <c r="A3671" s="73">
        <v>3670</v>
      </c>
      <c r="C3671" s="73" t="s">
        <v>6824</v>
      </c>
      <c r="E3671" s="73">
        <v>2</v>
      </c>
      <c r="G3671" s="73">
        <v>2000</v>
      </c>
      <c r="H3671" s="73">
        <v>1993</v>
      </c>
      <c r="K3671" s="73">
        <v>1993</v>
      </c>
      <c r="N3671" s="73">
        <v>7</v>
      </c>
      <c r="O3671" s="73">
        <v>6</v>
      </c>
      <c r="P3671" s="73">
        <v>199</v>
      </c>
      <c r="S3671" s="73">
        <v>0</v>
      </c>
    </row>
    <row r="3672" spans="1:19">
      <c r="A3672" s="73">
        <v>3671</v>
      </c>
      <c r="C3672" s="73" t="s">
        <v>6825</v>
      </c>
      <c r="E3672" s="73">
        <v>3</v>
      </c>
      <c r="H3672" s="73">
        <v>1993</v>
      </c>
      <c r="N3672" s="73">
        <v>8</v>
      </c>
      <c r="O3672" s="73">
        <v>6</v>
      </c>
      <c r="P3672" s="73">
        <v>199</v>
      </c>
    </row>
    <row r="3673" spans="1:19">
      <c r="A3673" s="73">
        <v>3672</v>
      </c>
      <c r="C3673" s="73" t="s">
        <v>6826</v>
      </c>
      <c r="E3673" s="73">
        <v>2</v>
      </c>
      <c r="H3673" s="73">
        <v>1994</v>
      </c>
      <c r="K3673" s="73">
        <v>1994</v>
      </c>
      <c r="N3673" s="73">
        <v>1</v>
      </c>
      <c r="O3673" s="73">
        <v>6</v>
      </c>
      <c r="P3673" s="73">
        <v>199</v>
      </c>
      <c r="S3673" s="73">
        <v>0</v>
      </c>
    </row>
    <row r="3674" spans="1:19">
      <c r="A3674" s="73">
        <v>3673</v>
      </c>
      <c r="C3674" s="73" t="s">
        <v>6827</v>
      </c>
      <c r="E3674" s="73">
        <v>2</v>
      </c>
      <c r="H3674" s="73">
        <v>1994</v>
      </c>
      <c r="K3674" s="73">
        <v>1996</v>
      </c>
      <c r="N3674" s="73">
        <v>4</v>
      </c>
      <c r="O3674" s="73">
        <v>6</v>
      </c>
      <c r="P3674" s="73">
        <v>199</v>
      </c>
      <c r="S3674" s="73">
        <v>2</v>
      </c>
    </row>
    <row r="3675" spans="1:19">
      <c r="A3675" s="73">
        <v>3674</v>
      </c>
      <c r="B3675" s="73" t="s">
        <v>6828</v>
      </c>
      <c r="C3675" s="73" t="s">
        <v>6829</v>
      </c>
      <c r="E3675" s="73">
        <v>2</v>
      </c>
      <c r="G3675" s="73">
        <v>500000</v>
      </c>
      <c r="H3675" s="73">
        <v>1994</v>
      </c>
      <c r="I3675" s="73">
        <v>4</v>
      </c>
      <c r="K3675" s="73">
        <v>1994</v>
      </c>
      <c r="L3675" s="73">
        <v>8</v>
      </c>
      <c r="N3675" s="73">
        <v>8</v>
      </c>
      <c r="O3675" s="73">
        <v>6</v>
      </c>
      <c r="P3675" s="73">
        <v>199</v>
      </c>
      <c r="R3675" s="73">
        <v>4</v>
      </c>
      <c r="S3675" s="73">
        <v>0</v>
      </c>
    </row>
    <row r="3676" spans="1:19">
      <c r="A3676" s="73">
        <v>3675</v>
      </c>
      <c r="C3676" s="73" t="s">
        <v>6830</v>
      </c>
      <c r="E3676" s="73">
        <v>2</v>
      </c>
      <c r="H3676" s="73">
        <v>1994</v>
      </c>
      <c r="K3676" s="73">
        <v>1994</v>
      </c>
      <c r="N3676" s="73">
        <v>5</v>
      </c>
      <c r="O3676" s="73">
        <v>6</v>
      </c>
      <c r="P3676" s="73">
        <v>199</v>
      </c>
      <c r="S3676" s="73">
        <v>0</v>
      </c>
    </row>
    <row r="3677" spans="1:19">
      <c r="A3677" s="73">
        <v>3676</v>
      </c>
      <c r="C3677" s="73" t="s">
        <v>6831</v>
      </c>
      <c r="E3677" s="73">
        <v>2</v>
      </c>
      <c r="H3677" s="73">
        <v>1995</v>
      </c>
      <c r="K3677" s="73">
        <v>1995</v>
      </c>
      <c r="N3677" s="73">
        <v>2</v>
      </c>
      <c r="O3677" s="73">
        <v>6</v>
      </c>
      <c r="P3677" s="73">
        <v>199</v>
      </c>
      <c r="S3677" s="73">
        <v>0</v>
      </c>
    </row>
    <row r="3678" spans="1:19">
      <c r="A3678" s="73">
        <v>3677</v>
      </c>
      <c r="C3678" s="73" t="s">
        <v>6832</v>
      </c>
      <c r="E3678" s="73">
        <v>2</v>
      </c>
      <c r="H3678" s="73">
        <v>1995</v>
      </c>
      <c r="K3678" s="73">
        <v>1995</v>
      </c>
      <c r="N3678" s="73">
        <v>4</v>
      </c>
      <c r="O3678" s="73">
        <v>6</v>
      </c>
      <c r="P3678" s="73">
        <v>199</v>
      </c>
      <c r="S3678" s="73">
        <v>0</v>
      </c>
    </row>
    <row r="3679" spans="1:19">
      <c r="A3679" s="73">
        <v>3678</v>
      </c>
      <c r="C3679" s="73" t="s">
        <v>6833</v>
      </c>
      <c r="E3679" s="73">
        <v>2</v>
      </c>
      <c r="H3679" s="73">
        <v>1995</v>
      </c>
      <c r="N3679" s="73">
        <v>8</v>
      </c>
      <c r="O3679" s="73">
        <v>6</v>
      </c>
      <c r="P3679" s="73">
        <v>199</v>
      </c>
    </row>
    <row r="3680" spans="1:19">
      <c r="A3680" s="73">
        <v>3679</v>
      </c>
      <c r="C3680" s="73" t="s">
        <v>6834</v>
      </c>
      <c r="E3680" s="73">
        <v>3</v>
      </c>
      <c r="H3680" s="73">
        <v>1996</v>
      </c>
      <c r="K3680" s="73">
        <v>1996</v>
      </c>
      <c r="N3680" s="73">
        <v>5</v>
      </c>
      <c r="O3680" s="73">
        <v>6</v>
      </c>
      <c r="P3680" s="73">
        <v>199</v>
      </c>
      <c r="S3680" s="73">
        <v>0</v>
      </c>
    </row>
    <row r="3681" spans="1:19">
      <c r="A3681" s="73">
        <v>3680</v>
      </c>
      <c r="C3681" s="73" t="s">
        <v>6835</v>
      </c>
      <c r="E3681" s="73">
        <v>2</v>
      </c>
      <c r="H3681" s="73">
        <v>1996</v>
      </c>
      <c r="K3681" s="73">
        <v>1996</v>
      </c>
      <c r="N3681" s="73">
        <v>10</v>
      </c>
      <c r="O3681" s="73">
        <v>6</v>
      </c>
      <c r="P3681" s="73">
        <v>199</v>
      </c>
      <c r="S3681" s="73">
        <v>0</v>
      </c>
    </row>
    <row r="3682" spans="1:19">
      <c r="A3682" s="73">
        <v>3681</v>
      </c>
      <c r="C3682" s="73" t="s">
        <v>6836</v>
      </c>
      <c r="E3682" s="73">
        <v>2</v>
      </c>
      <c r="G3682" s="73">
        <v>3500</v>
      </c>
      <c r="H3682" s="73">
        <v>1996</v>
      </c>
      <c r="N3682" s="73">
        <v>10</v>
      </c>
      <c r="O3682" s="73">
        <v>6</v>
      </c>
      <c r="P3682" s="73">
        <v>199</v>
      </c>
    </row>
    <row r="3683" spans="1:19">
      <c r="A3683" s="73">
        <v>3682</v>
      </c>
      <c r="C3683" s="73" t="s">
        <v>6837</v>
      </c>
      <c r="E3683" s="73">
        <v>2</v>
      </c>
      <c r="H3683" s="73">
        <v>1996</v>
      </c>
      <c r="K3683" s="73">
        <v>1996</v>
      </c>
      <c r="N3683" s="73">
        <v>7</v>
      </c>
      <c r="O3683" s="73">
        <v>6</v>
      </c>
      <c r="P3683" s="73">
        <v>199</v>
      </c>
      <c r="S3683" s="73">
        <v>0</v>
      </c>
    </row>
    <row r="3684" spans="1:19">
      <c r="A3684" s="73">
        <v>3683</v>
      </c>
      <c r="C3684" s="73" t="s">
        <v>6838</v>
      </c>
      <c r="E3684" s="73">
        <v>3</v>
      </c>
      <c r="H3684" s="73">
        <v>1996</v>
      </c>
      <c r="I3684" s="73">
        <v>11</v>
      </c>
      <c r="K3684" s="73">
        <v>1997</v>
      </c>
      <c r="L3684" s="73">
        <v>5</v>
      </c>
      <c r="N3684" s="73">
        <v>7</v>
      </c>
      <c r="O3684" s="73">
        <v>6</v>
      </c>
      <c r="P3684" s="73">
        <v>199</v>
      </c>
      <c r="R3684" s="73">
        <v>6</v>
      </c>
      <c r="S3684" s="73">
        <v>1</v>
      </c>
    </row>
    <row r="3685" spans="1:19">
      <c r="A3685" s="73">
        <v>3684</v>
      </c>
      <c r="C3685" s="73" t="s">
        <v>6839</v>
      </c>
      <c r="E3685" s="73">
        <v>2</v>
      </c>
      <c r="H3685" s="73">
        <v>1996</v>
      </c>
      <c r="N3685" s="73">
        <v>8</v>
      </c>
      <c r="O3685" s="73">
        <v>6</v>
      </c>
      <c r="P3685" s="73">
        <v>199</v>
      </c>
    </row>
    <row r="3686" spans="1:19">
      <c r="A3686" s="73">
        <v>3685</v>
      </c>
      <c r="C3686" s="73" t="s">
        <v>6840</v>
      </c>
      <c r="E3686" s="73">
        <v>2</v>
      </c>
      <c r="G3686" s="73">
        <v>10000</v>
      </c>
      <c r="H3686" s="73">
        <v>1997</v>
      </c>
      <c r="I3686" s="73">
        <v>6</v>
      </c>
      <c r="J3686" s="73">
        <v>5</v>
      </c>
      <c r="K3686" s="73">
        <v>1997</v>
      </c>
      <c r="L3686" s="73">
        <v>10</v>
      </c>
      <c r="N3686" s="73">
        <v>7</v>
      </c>
      <c r="O3686" s="73">
        <v>6</v>
      </c>
      <c r="P3686" s="73">
        <v>199</v>
      </c>
      <c r="R3686" s="73">
        <v>4</v>
      </c>
      <c r="S3686" s="73">
        <v>0</v>
      </c>
    </row>
    <row r="3687" spans="1:19">
      <c r="A3687" s="73">
        <v>3686</v>
      </c>
      <c r="C3687" s="73" t="s">
        <v>6841</v>
      </c>
      <c r="E3687" s="73">
        <v>2</v>
      </c>
      <c r="G3687" s="73">
        <v>350</v>
      </c>
      <c r="H3687" s="73">
        <v>1997</v>
      </c>
      <c r="N3687" s="73">
        <v>7</v>
      </c>
      <c r="O3687" s="73">
        <v>6</v>
      </c>
      <c r="P3687" s="73">
        <v>199</v>
      </c>
    </row>
    <row r="3688" spans="1:19">
      <c r="A3688" s="73">
        <v>3687</v>
      </c>
      <c r="C3688" s="73" t="s">
        <v>6842</v>
      </c>
      <c r="E3688" s="73">
        <v>2</v>
      </c>
      <c r="H3688" s="73">
        <v>1997</v>
      </c>
      <c r="I3688" s="73">
        <v>5</v>
      </c>
      <c r="K3688" s="73">
        <v>1997</v>
      </c>
      <c r="L3688" s="73">
        <v>5</v>
      </c>
      <c r="N3688" s="73">
        <v>7</v>
      </c>
      <c r="O3688" s="73">
        <v>6</v>
      </c>
      <c r="P3688" s="73">
        <v>199</v>
      </c>
      <c r="R3688" s="73">
        <v>0</v>
      </c>
      <c r="S3688" s="73">
        <v>0</v>
      </c>
    </row>
    <row r="3689" spans="1:19">
      <c r="A3689" s="73">
        <v>3688</v>
      </c>
      <c r="C3689" s="73" t="s">
        <v>6843</v>
      </c>
      <c r="E3689" s="73">
        <v>2</v>
      </c>
      <c r="G3689" s="73">
        <v>10000</v>
      </c>
      <c r="H3689" s="73">
        <v>1998</v>
      </c>
      <c r="I3689" s="73">
        <v>3</v>
      </c>
      <c r="J3689" s="73">
        <v>6</v>
      </c>
      <c r="K3689" s="73">
        <v>1999</v>
      </c>
      <c r="L3689" s="73">
        <v>6</v>
      </c>
      <c r="M3689" s="73">
        <v>15</v>
      </c>
      <c r="N3689" s="73">
        <v>4</v>
      </c>
      <c r="O3689" s="73">
        <v>6</v>
      </c>
      <c r="P3689" s="73">
        <v>199</v>
      </c>
      <c r="Q3689" s="73">
        <v>459</v>
      </c>
      <c r="R3689" s="73">
        <v>15</v>
      </c>
      <c r="S3689" s="73">
        <v>1</v>
      </c>
    </row>
    <row r="3690" spans="1:19">
      <c r="A3690" s="73">
        <v>3689</v>
      </c>
      <c r="C3690" s="73" t="s">
        <v>6844</v>
      </c>
      <c r="E3690" s="73">
        <v>2</v>
      </c>
      <c r="H3690" s="73">
        <v>1998</v>
      </c>
      <c r="I3690" s="73">
        <v>10</v>
      </c>
      <c r="J3690" s="73">
        <v>19</v>
      </c>
      <c r="K3690" s="73">
        <v>1998</v>
      </c>
      <c r="L3690" s="73">
        <v>10</v>
      </c>
      <c r="M3690" s="73">
        <v>20</v>
      </c>
      <c r="N3690" s="73">
        <v>4</v>
      </c>
      <c r="O3690" s="73">
        <v>6</v>
      </c>
      <c r="P3690" s="73">
        <v>199</v>
      </c>
      <c r="Q3690" s="73">
        <v>1</v>
      </c>
      <c r="R3690" s="73">
        <v>0</v>
      </c>
      <c r="S3690" s="73">
        <v>0</v>
      </c>
    </row>
    <row r="3691" spans="1:19">
      <c r="A3691" s="73">
        <v>3690</v>
      </c>
      <c r="C3691" s="73" t="s">
        <v>6845</v>
      </c>
      <c r="E3691" s="73">
        <v>2</v>
      </c>
      <c r="H3691" s="73">
        <v>1998</v>
      </c>
      <c r="I3691" s="73">
        <v>6</v>
      </c>
      <c r="N3691" s="73">
        <v>5</v>
      </c>
      <c r="O3691" s="73">
        <v>6</v>
      </c>
      <c r="P3691" s="73">
        <v>199</v>
      </c>
    </row>
    <row r="3692" spans="1:19">
      <c r="A3692" s="73">
        <v>3691</v>
      </c>
      <c r="C3692" s="73" t="s">
        <v>6846</v>
      </c>
      <c r="E3692" s="73">
        <v>2</v>
      </c>
      <c r="H3692" s="73">
        <v>1998</v>
      </c>
      <c r="I3692" s="73">
        <v>5</v>
      </c>
      <c r="J3692" s="73">
        <v>6</v>
      </c>
      <c r="K3692" s="73">
        <v>1999</v>
      </c>
      <c r="L3692" s="73">
        <v>6</v>
      </c>
      <c r="N3692" s="73">
        <v>8</v>
      </c>
      <c r="O3692" s="73">
        <v>6</v>
      </c>
      <c r="P3692" s="73">
        <v>199</v>
      </c>
      <c r="R3692" s="73">
        <v>13</v>
      </c>
      <c r="S3692" s="73">
        <v>1</v>
      </c>
    </row>
    <row r="3693" spans="1:19">
      <c r="A3693" s="73">
        <v>3692</v>
      </c>
      <c r="C3693" s="73" t="s">
        <v>6847</v>
      </c>
      <c r="E3693" s="73">
        <v>2</v>
      </c>
      <c r="G3693" s="73">
        <v>1200</v>
      </c>
      <c r="H3693" s="73">
        <v>1998</v>
      </c>
      <c r="I3693" s="73">
        <v>5</v>
      </c>
      <c r="J3693" s="73">
        <v>13</v>
      </c>
      <c r="K3693" s="73">
        <v>1998</v>
      </c>
      <c r="L3693" s="73">
        <v>5</v>
      </c>
      <c r="M3693" s="73">
        <v>15</v>
      </c>
      <c r="N3693" s="73">
        <v>11</v>
      </c>
      <c r="O3693" s="73">
        <v>6</v>
      </c>
      <c r="P3693" s="73">
        <v>199</v>
      </c>
      <c r="Q3693" s="73">
        <v>2</v>
      </c>
      <c r="R3693" s="73">
        <v>0</v>
      </c>
      <c r="S3693" s="73">
        <v>0</v>
      </c>
    </row>
    <row r="3694" spans="1:19">
      <c r="A3694" s="73">
        <v>3693</v>
      </c>
      <c r="C3694" s="73" t="s">
        <v>6848</v>
      </c>
      <c r="E3694" s="73">
        <v>2</v>
      </c>
      <c r="H3694" s="73">
        <v>1998</v>
      </c>
      <c r="I3694" s="73">
        <v>6</v>
      </c>
      <c r="J3694" s="73">
        <v>7</v>
      </c>
      <c r="K3694" s="73">
        <v>1998</v>
      </c>
      <c r="L3694" s="73">
        <v>12</v>
      </c>
      <c r="M3694" s="73">
        <v>29</v>
      </c>
      <c r="N3694" s="73">
        <v>7</v>
      </c>
      <c r="O3694" s="73">
        <v>6</v>
      </c>
      <c r="P3694" s="73">
        <v>199</v>
      </c>
      <c r="Q3694" s="73">
        <v>202</v>
      </c>
      <c r="R3694" s="73">
        <v>6</v>
      </c>
      <c r="S3694" s="73">
        <v>0</v>
      </c>
    </row>
    <row r="3695" spans="1:19">
      <c r="A3695" s="73">
        <v>3694</v>
      </c>
      <c r="C3695" s="73" t="s">
        <v>6849</v>
      </c>
      <c r="E3695" s="73">
        <v>2</v>
      </c>
      <c r="G3695" s="73">
        <v>20000</v>
      </c>
      <c r="H3695" s="73">
        <v>1998</v>
      </c>
      <c r="I3695" s="73">
        <v>3</v>
      </c>
      <c r="N3695" s="73">
        <v>7</v>
      </c>
      <c r="O3695" s="73">
        <v>6</v>
      </c>
      <c r="P3695" s="73">
        <v>199</v>
      </c>
    </row>
    <row r="3696" spans="1:19">
      <c r="A3696" s="73">
        <v>3695</v>
      </c>
      <c r="C3696" s="73" t="s">
        <v>6850</v>
      </c>
      <c r="E3696" s="73">
        <v>2</v>
      </c>
      <c r="G3696" s="73">
        <v>1500</v>
      </c>
      <c r="H3696" s="73">
        <v>1998</v>
      </c>
      <c r="I3696" s="73">
        <v>12</v>
      </c>
      <c r="N3696" s="73">
        <v>7</v>
      </c>
      <c r="O3696" s="73">
        <v>6</v>
      </c>
      <c r="P3696" s="73">
        <v>199</v>
      </c>
    </row>
    <row r="3697" spans="1:19">
      <c r="A3697" s="73">
        <v>3696</v>
      </c>
      <c r="C3697" s="73" t="s">
        <v>6851</v>
      </c>
      <c r="E3697" s="73">
        <v>2</v>
      </c>
      <c r="H3697" s="73">
        <v>1998</v>
      </c>
      <c r="I3697" s="73">
        <v>8</v>
      </c>
      <c r="J3697" s="73">
        <v>2</v>
      </c>
      <c r="K3697" s="73">
        <v>1999</v>
      </c>
      <c r="L3697" s="73">
        <v>6</v>
      </c>
      <c r="N3697" s="73">
        <v>7</v>
      </c>
      <c r="O3697" s="73">
        <v>6</v>
      </c>
      <c r="P3697" s="73">
        <v>199</v>
      </c>
      <c r="R3697" s="73">
        <v>10</v>
      </c>
      <c r="S3697" s="73">
        <v>1</v>
      </c>
    </row>
    <row r="3698" spans="1:19">
      <c r="A3698" s="73">
        <v>3697</v>
      </c>
      <c r="C3698" s="73" t="s">
        <v>6852</v>
      </c>
      <c r="E3698" s="73">
        <v>3</v>
      </c>
      <c r="H3698" s="73">
        <v>1998</v>
      </c>
      <c r="I3698" s="73">
        <v>9</v>
      </c>
      <c r="J3698" s="73">
        <v>2</v>
      </c>
      <c r="K3698" s="73">
        <v>1998</v>
      </c>
      <c r="N3698" s="73">
        <v>8</v>
      </c>
      <c r="O3698" s="73">
        <v>6</v>
      </c>
      <c r="P3698" s="73">
        <v>199</v>
      </c>
      <c r="S3698" s="73">
        <v>0</v>
      </c>
    </row>
    <row r="3699" spans="1:19">
      <c r="A3699" s="73">
        <v>3698</v>
      </c>
      <c r="C3699" s="73" t="s">
        <v>6853</v>
      </c>
      <c r="E3699" s="73">
        <v>2</v>
      </c>
      <c r="H3699" s="73">
        <v>1998</v>
      </c>
      <c r="I3699" s="73">
        <v>8</v>
      </c>
      <c r="N3699" s="73">
        <v>8</v>
      </c>
      <c r="O3699" s="73">
        <v>6</v>
      </c>
      <c r="P3699" s="73">
        <v>199</v>
      </c>
    </row>
    <row r="3700" spans="1:19">
      <c r="A3700" s="73">
        <v>3699</v>
      </c>
      <c r="C3700" s="73" t="s">
        <v>6854</v>
      </c>
      <c r="E3700" s="73">
        <v>2</v>
      </c>
      <c r="G3700" s="73">
        <v>60</v>
      </c>
      <c r="H3700" s="73">
        <v>1998</v>
      </c>
      <c r="I3700" s="73">
        <v>7</v>
      </c>
      <c r="J3700" s="73">
        <v>30</v>
      </c>
      <c r="K3700" s="73">
        <v>1998</v>
      </c>
      <c r="L3700" s="73">
        <v>8</v>
      </c>
      <c r="N3700" s="73">
        <v>10</v>
      </c>
      <c r="O3700" s="73">
        <v>6</v>
      </c>
      <c r="P3700" s="73">
        <v>199</v>
      </c>
      <c r="R3700" s="73">
        <v>1</v>
      </c>
      <c r="S3700" s="73">
        <v>0</v>
      </c>
    </row>
    <row r="3701" spans="1:19">
      <c r="A3701" s="73">
        <v>3700</v>
      </c>
      <c r="C3701" s="73" t="s">
        <v>6855</v>
      </c>
      <c r="E3701" s="73">
        <v>2</v>
      </c>
      <c r="G3701" s="73">
        <v>93</v>
      </c>
      <c r="H3701" s="73">
        <v>1998</v>
      </c>
      <c r="I3701" s="73">
        <v>8</v>
      </c>
      <c r="J3701" s="73">
        <v>3</v>
      </c>
      <c r="N3701" s="73">
        <v>10</v>
      </c>
      <c r="O3701" s="73">
        <v>6</v>
      </c>
      <c r="P3701" s="73">
        <v>199</v>
      </c>
    </row>
    <row r="3702" spans="1:19">
      <c r="A3702" s="73">
        <v>3701</v>
      </c>
      <c r="C3702" s="73" t="s">
        <v>6856</v>
      </c>
      <c r="E3702" s="73">
        <v>2</v>
      </c>
      <c r="H3702" s="73">
        <v>1999</v>
      </c>
      <c r="I3702" s="73">
        <v>1</v>
      </c>
      <c r="N3702" s="73">
        <v>11</v>
      </c>
      <c r="O3702" s="73">
        <v>6</v>
      </c>
      <c r="P3702" s="73">
        <v>199</v>
      </c>
    </row>
    <row r="3703" spans="1:19">
      <c r="A3703" s="73">
        <v>3702</v>
      </c>
      <c r="C3703" s="73" t="s">
        <v>6857</v>
      </c>
      <c r="E3703" s="73">
        <v>3</v>
      </c>
      <c r="F3703" s="73">
        <v>1250</v>
      </c>
      <c r="G3703" s="73">
        <v>1250</v>
      </c>
      <c r="H3703" s="73">
        <v>1999</v>
      </c>
      <c r="I3703" s="73">
        <v>5</v>
      </c>
      <c r="J3703" s="73">
        <v>8</v>
      </c>
      <c r="K3703" s="73">
        <v>1999</v>
      </c>
      <c r="L3703" s="73">
        <v>7</v>
      </c>
      <c r="M3703" s="73">
        <v>17</v>
      </c>
      <c r="N3703" s="73">
        <v>10</v>
      </c>
      <c r="O3703" s="73">
        <v>6</v>
      </c>
      <c r="P3703" s="73">
        <v>199</v>
      </c>
      <c r="Q3703" s="73">
        <v>69</v>
      </c>
      <c r="R3703" s="73">
        <v>2</v>
      </c>
      <c r="S3703" s="73">
        <v>0</v>
      </c>
    </row>
    <row r="3704" spans="1:19">
      <c r="A3704" s="73">
        <v>3703</v>
      </c>
      <c r="C3704" s="73" t="s">
        <v>6858</v>
      </c>
      <c r="E3704" s="73">
        <v>2</v>
      </c>
      <c r="H3704" s="73">
        <v>1999</v>
      </c>
      <c r="I3704" s="73">
        <v>8</v>
      </c>
      <c r="J3704" s="73">
        <v>7</v>
      </c>
      <c r="N3704" s="73">
        <v>4</v>
      </c>
      <c r="O3704" s="73">
        <v>6</v>
      </c>
      <c r="P3704" s="73">
        <v>199</v>
      </c>
    </row>
    <row r="3705" spans="1:19">
      <c r="A3705" s="73">
        <v>3704</v>
      </c>
      <c r="C3705" s="73" t="s">
        <v>6859</v>
      </c>
      <c r="E3705" s="73">
        <v>2</v>
      </c>
      <c r="G3705" s="73">
        <v>7000</v>
      </c>
      <c r="H3705" s="73">
        <v>1999</v>
      </c>
      <c r="I3705" s="73">
        <v>9</v>
      </c>
      <c r="J3705" s="73">
        <v>5</v>
      </c>
      <c r="K3705" s="73">
        <v>1999</v>
      </c>
      <c r="L3705" s="73">
        <v>9</v>
      </c>
      <c r="N3705" s="73">
        <v>11</v>
      </c>
      <c r="O3705" s="73">
        <v>6</v>
      </c>
      <c r="P3705" s="73">
        <v>199</v>
      </c>
      <c r="R3705" s="73">
        <v>0</v>
      </c>
      <c r="S3705" s="73">
        <v>0</v>
      </c>
    </row>
    <row r="3706" spans="1:19">
      <c r="A3706" s="73">
        <v>3705</v>
      </c>
      <c r="C3706" s="73" t="s">
        <v>6860</v>
      </c>
      <c r="E3706" s="73">
        <v>2</v>
      </c>
      <c r="G3706" s="73">
        <v>44</v>
      </c>
      <c r="H3706" s="73">
        <v>1999</v>
      </c>
      <c r="I3706" s="73">
        <v>9</v>
      </c>
      <c r="J3706" s="73">
        <v>18</v>
      </c>
      <c r="K3706" s="73">
        <v>1999</v>
      </c>
      <c r="N3706" s="73">
        <v>10</v>
      </c>
      <c r="O3706" s="73">
        <v>6</v>
      </c>
      <c r="P3706" s="73">
        <v>199</v>
      </c>
      <c r="S3706" s="73">
        <v>0</v>
      </c>
    </row>
    <row r="3707" spans="1:19">
      <c r="A3707" s="73">
        <v>3706</v>
      </c>
      <c r="C3707" s="73" t="s">
        <v>6861</v>
      </c>
      <c r="E3707" s="73">
        <v>2</v>
      </c>
      <c r="G3707" s="73">
        <v>1300</v>
      </c>
      <c r="H3707" s="73">
        <v>1999</v>
      </c>
      <c r="N3707" s="73">
        <v>11</v>
      </c>
      <c r="O3707" s="73">
        <v>6</v>
      </c>
      <c r="P3707" s="73">
        <v>199</v>
      </c>
    </row>
    <row r="3708" spans="1:19">
      <c r="A3708" s="73">
        <v>3707</v>
      </c>
      <c r="C3708" s="73" t="s">
        <v>6862</v>
      </c>
      <c r="E3708" s="73">
        <v>2</v>
      </c>
      <c r="H3708" s="73">
        <v>2000</v>
      </c>
      <c r="I3708" s="73">
        <v>1</v>
      </c>
      <c r="N3708" s="73">
        <v>7</v>
      </c>
      <c r="O3708" s="73">
        <v>7</v>
      </c>
      <c r="P3708" s="73">
        <v>200</v>
      </c>
    </row>
    <row r="3709" spans="1:19">
      <c r="A3709" s="73">
        <v>3708</v>
      </c>
      <c r="C3709" s="73" t="s">
        <v>6863</v>
      </c>
      <c r="E3709" s="73">
        <v>2</v>
      </c>
      <c r="H3709" s="73">
        <v>2000</v>
      </c>
      <c r="I3709" s="73">
        <v>10</v>
      </c>
      <c r="N3709" s="73">
        <v>5</v>
      </c>
      <c r="O3709" s="73">
        <v>7</v>
      </c>
      <c r="P3709" s="73">
        <v>200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Read Me</vt:lpstr>
      <vt:lpstr>Shortest Path Death Covariates</vt:lpstr>
      <vt:lpstr>Appendix Death Table</vt:lpstr>
      <vt:lpstr>Death Table 2</vt:lpstr>
      <vt:lpstr>Ruler+Adjacency</vt:lpstr>
      <vt:lpstr>Modifcations to royal2014.ged</vt:lpstr>
      <vt:lpstr>City Location</vt:lpstr>
      <vt:lpstr>Final War Dyads</vt:lpstr>
      <vt:lpstr>Deaths at War Level</vt:lpstr>
      <vt:lpstr>Alternate War List - CoW</vt:lpstr>
      <vt:lpstr>Levy Alliances</vt:lpstr>
      <vt:lpstr>Gibler Alliances</vt:lpstr>
      <vt:lpstr>Brecke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 Benzell</dc:creator>
  <cp:lastModifiedBy>Kevin</cp:lastModifiedBy>
  <cp:lastPrinted>2019-01-16T22:50:47Z</cp:lastPrinted>
  <dcterms:created xsi:type="dcterms:W3CDTF">2015-05-27T15:48:11Z</dcterms:created>
  <dcterms:modified xsi:type="dcterms:W3CDTF">2020-05-17T20:14:27Z</dcterms:modified>
</cp:coreProperties>
</file>